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ml.chartshape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me/Documents/Excel Files/Cryptocurrency/"/>
    </mc:Choice>
  </mc:AlternateContent>
  <xr:revisionPtr revIDLastSave="0" documentId="13_ncr:1_{C2EC48E6-6763-AD4B-8488-255C423A40F8}" xr6:coauthVersionLast="47" xr6:coauthVersionMax="47" xr10:uidLastSave="{00000000-0000-0000-0000-000000000000}"/>
  <bookViews>
    <workbookView xWindow="1120" yWindow="780" windowWidth="32200" windowHeight="16440" firstSheet="1" activeTab="6" xr2:uid="{CD82584E-8D38-244C-8466-1609B30452B2}"/>
  </bookViews>
  <sheets>
    <sheet name="Original Data" sheetId="1" r:id="rId1"/>
    <sheet name="Cleaned Data and S&amp;P 500 CAGR" sheetId="3" r:id="rId2"/>
    <sheet name="S&amp;P 500 Bitcoin and their CAGR" sheetId="4" r:id="rId3"/>
    <sheet name="S&amp;P 500 vs Bitcoin" sheetId="5" r:id="rId4"/>
    <sheet name="Bitcoin, Etherium, Litecoin" sheetId="2" r:id="rId5"/>
    <sheet name="Investing Evenly in Cryptos" sheetId="6" r:id="rId6"/>
    <sheet name="S&amp;P 500 vs. Cryptos" sheetId="7" r:id="rId7"/>
    <sheet name="Moving Average for Bitcoin" sheetId="8" r:id="rId8"/>
  </sheets>
  <definedNames>
    <definedName name="_xlnm._FilterDatabase" localSheetId="4" hidden="1">'Bitcoin, Etherium, Litecoin'!$A$1:$D$1</definedName>
    <definedName name="_xlnm._FilterDatabase" localSheetId="3" hidden="1">'S&amp;P 500 vs Bitcoin'!$A$1:$B$3673</definedName>
    <definedName name="_xlchart.v1.0" hidden="1">'S&amp;P 500 vs. Cryptos'!$A$2:$A$1387</definedName>
    <definedName name="_xlchart.v1.1" hidden="1">'S&amp;P 500 vs. Cryptos'!$B$2:$B$1387</definedName>
    <definedName name="_xlchart.v1.2" hidden="1">'S&amp;P 500 vs. Cryptos'!$C$2:$C$1387</definedName>
    <definedName name="CRYPTOPRICES">'Cleaned Data and S&amp;P 500 CAGR'!$A$1:$E$4437</definedName>
    <definedName name="ORIGINALDATA">'Original Data'!$A$1:$H$3674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" i="8"/>
  <c r="E7" i="8"/>
  <c r="E5" i="8"/>
  <c r="E3" i="8"/>
  <c r="E4" i="8"/>
  <c r="E6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D8" i="8"/>
  <c r="D5" i="8"/>
  <c r="D3" i="8"/>
  <c r="D4" i="8"/>
  <c r="D6" i="8"/>
  <c r="D7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C2011" i="8"/>
  <c r="C2012" i="8"/>
  <c r="C2013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E2" i="8"/>
  <c r="D2" i="8"/>
  <c r="C2" i="8"/>
  <c r="F1387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2" i="7"/>
  <c r="E1385" i="7"/>
  <c r="E1386" i="7"/>
  <c r="E1387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2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2" i="7"/>
  <c r="I56" i="6"/>
  <c r="I57" i="6"/>
  <c r="R40" i="6"/>
  <c r="L40" i="6"/>
  <c r="F2013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I20" i="6" s="1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I33" i="6" s="1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I1977" i="6" s="1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I1989" i="6" s="1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I2001" i="6" s="1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I2013" i="6" s="1"/>
  <c r="E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" i="6"/>
  <c r="K13" i="4"/>
  <c r="K12" i="4"/>
  <c r="O35" i="6"/>
  <c r="N35" i="6"/>
  <c r="M35" i="6"/>
  <c r="K14" i="4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E2" i="5"/>
  <c r="D2" i="5"/>
  <c r="E2532" i="5"/>
  <c r="E253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" i="5"/>
  <c r="T14" i="4"/>
  <c r="L14" i="4"/>
  <c r="M14" i="4"/>
  <c r="N14" i="4"/>
  <c r="O14" i="4"/>
  <c r="P14" i="4"/>
  <c r="Q14" i="4"/>
  <c r="R14" i="4"/>
  <c r="S14" i="4"/>
  <c r="L13" i="4"/>
  <c r="M13" i="4"/>
  <c r="N13" i="4"/>
  <c r="O13" i="4"/>
  <c r="P13" i="4"/>
  <c r="Q13" i="4"/>
  <c r="R13" i="4"/>
  <c r="S13" i="4"/>
  <c r="T13" i="4"/>
  <c r="K4" i="4"/>
  <c r="L4" i="4"/>
  <c r="M4" i="4"/>
  <c r="N4" i="4"/>
  <c r="O4" i="4"/>
  <c r="P4" i="4"/>
  <c r="Q4" i="4"/>
  <c r="R4" i="4"/>
  <c r="S4" i="4"/>
  <c r="T4" i="4"/>
  <c r="J4" i="4"/>
  <c r="L12" i="4"/>
  <c r="M12" i="4"/>
  <c r="N12" i="4"/>
  <c r="O12" i="4"/>
  <c r="P12" i="4"/>
  <c r="Q12" i="4"/>
  <c r="R12" i="4"/>
  <c r="S12" i="4"/>
  <c r="T12" i="4"/>
  <c r="L11" i="4"/>
  <c r="M11" i="4"/>
  <c r="N11" i="4"/>
  <c r="O11" i="4"/>
  <c r="P11" i="4"/>
  <c r="Q11" i="4"/>
  <c r="R11" i="4"/>
  <c r="S11" i="4"/>
  <c r="T11" i="4"/>
  <c r="K11" i="4"/>
  <c r="J3" i="4"/>
  <c r="K2" i="4"/>
  <c r="K3" i="4" s="1"/>
  <c r="I4" i="3"/>
  <c r="J3" i="3"/>
  <c r="K3" i="3" s="1"/>
  <c r="K4" i="3" s="1"/>
  <c r="D2" i="2"/>
  <c r="C2" i="2"/>
  <c r="B2" i="2"/>
  <c r="A3" i="2"/>
  <c r="A4" i="2" s="1"/>
  <c r="I21" i="6" l="1"/>
  <c r="I1953" i="6"/>
  <c r="I1833" i="6"/>
  <c r="I1701" i="6"/>
  <c r="I1581" i="6"/>
  <c r="I1449" i="6"/>
  <c r="I1341" i="6"/>
  <c r="I1209" i="6"/>
  <c r="I1029" i="6"/>
  <c r="I897" i="6"/>
  <c r="I741" i="6"/>
  <c r="I633" i="6"/>
  <c r="I429" i="6"/>
  <c r="I129" i="6"/>
  <c r="I1988" i="6"/>
  <c r="I1880" i="6"/>
  <c r="I1772" i="6"/>
  <c r="I1664" i="6"/>
  <c r="I1556" i="6"/>
  <c r="I1448" i="6"/>
  <c r="I1340" i="6"/>
  <c r="I1232" i="6"/>
  <c r="I1124" i="6"/>
  <c r="I956" i="6"/>
  <c r="I668" i="6"/>
  <c r="I68" i="6"/>
  <c r="I1941" i="6"/>
  <c r="I1809" i="6"/>
  <c r="I1665" i="6"/>
  <c r="I1557" i="6"/>
  <c r="I1413" i="6"/>
  <c r="I1305" i="6"/>
  <c r="I1185" i="6"/>
  <c r="I1089" i="6"/>
  <c r="I933" i="6"/>
  <c r="I825" i="6"/>
  <c r="I729" i="6"/>
  <c r="I621" i="6"/>
  <c r="I501" i="6"/>
  <c r="I369" i="6"/>
  <c r="I45" i="6"/>
  <c r="I1916" i="6"/>
  <c r="I1808" i="6"/>
  <c r="I1700" i="6"/>
  <c r="I1592" i="6"/>
  <c r="I1484" i="6"/>
  <c r="I1388" i="6"/>
  <c r="I1268" i="6"/>
  <c r="I1148" i="6"/>
  <c r="I1064" i="6"/>
  <c r="I968" i="6"/>
  <c r="I836" i="6"/>
  <c r="I740" i="6"/>
  <c r="I548" i="6"/>
  <c r="I2010" i="6"/>
  <c r="I1998" i="6"/>
  <c r="I1986" i="6"/>
  <c r="I1974" i="6"/>
  <c r="I1962" i="6"/>
  <c r="I1950" i="6"/>
  <c r="I1938" i="6"/>
  <c r="I1926" i="6"/>
  <c r="I1914" i="6"/>
  <c r="I1902" i="6"/>
  <c r="I1890" i="6"/>
  <c r="I1878" i="6"/>
  <c r="I1866" i="6"/>
  <c r="I1854" i="6"/>
  <c r="I1842" i="6"/>
  <c r="I1830" i="6"/>
  <c r="I1905" i="6"/>
  <c r="I1761" i="6"/>
  <c r="I1629" i="6"/>
  <c r="I1509" i="6"/>
  <c r="I1389" i="6"/>
  <c r="I1245" i="6"/>
  <c r="I1101" i="6"/>
  <c r="I981" i="6"/>
  <c r="I837" i="6"/>
  <c r="I693" i="6"/>
  <c r="I525" i="6"/>
  <c r="I69" i="6"/>
  <c r="I1952" i="6"/>
  <c r="I1844" i="6"/>
  <c r="I1724" i="6"/>
  <c r="I1616" i="6"/>
  <c r="I1496" i="6"/>
  <c r="I1376" i="6"/>
  <c r="I1280" i="6"/>
  <c r="I1172" i="6"/>
  <c r="I1052" i="6"/>
  <c r="I944" i="6"/>
  <c r="I824" i="6"/>
  <c r="I716" i="6"/>
  <c r="I560" i="6"/>
  <c r="I80" i="6"/>
  <c r="I1917" i="6"/>
  <c r="I1773" i="6"/>
  <c r="I1677" i="6"/>
  <c r="I1545" i="6"/>
  <c r="I1401" i="6"/>
  <c r="I1257" i="6"/>
  <c r="I1113" i="6"/>
  <c r="I993" i="6"/>
  <c r="I873" i="6"/>
  <c r="I717" i="6"/>
  <c r="I537" i="6"/>
  <c r="I81" i="6"/>
  <c r="I140" i="6"/>
  <c r="I1965" i="6"/>
  <c r="I1845" i="6"/>
  <c r="I1725" i="6"/>
  <c r="I1605" i="6"/>
  <c r="I1485" i="6"/>
  <c r="I1329" i="6"/>
  <c r="I1173" i="6"/>
  <c r="I1017" i="6"/>
  <c r="I885" i="6"/>
  <c r="I753" i="6"/>
  <c r="I609" i="6"/>
  <c r="I441" i="6"/>
  <c r="I153" i="6"/>
  <c r="I116" i="6"/>
  <c r="I1929" i="6"/>
  <c r="I1785" i="6"/>
  <c r="I1653" i="6"/>
  <c r="I1521" i="6"/>
  <c r="I1425" i="6"/>
  <c r="I1293" i="6"/>
  <c r="I1197" i="6"/>
  <c r="I1077" i="6"/>
  <c r="I945" i="6"/>
  <c r="I813" i="6"/>
  <c r="I705" i="6"/>
  <c r="I597" i="6"/>
  <c r="I513" i="6"/>
  <c r="I357" i="6"/>
  <c r="I93" i="6"/>
  <c r="I128" i="6"/>
  <c r="I1893" i="6"/>
  <c r="I1821" i="6"/>
  <c r="I1713" i="6"/>
  <c r="I1617" i="6"/>
  <c r="I1497" i="6"/>
  <c r="I1377" i="6"/>
  <c r="I1281" i="6"/>
  <c r="I1161" i="6"/>
  <c r="I1065" i="6"/>
  <c r="I921" i="6"/>
  <c r="I801" i="6"/>
  <c r="I657" i="6"/>
  <c r="I549" i="6"/>
  <c r="I465" i="6"/>
  <c r="I393" i="6"/>
  <c r="I309" i="6"/>
  <c r="I273" i="6"/>
  <c r="I249" i="6"/>
  <c r="I201" i="6"/>
  <c r="I177" i="6"/>
  <c r="I2012" i="6"/>
  <c r="I1940" i="6"/>
  <c r="I1868" i="6"/>
  <c r="I1796" i="6"/>
  <c r="I1736" i="6"/>
  <c r="I1640" i="6"/>
  <c r="I1580" i="6"/>
  <c r="I1520" i="6"/>
  <c r="I1436" i="6"/>
  <c r="I1364" i="6"/>
  <c r="I1304" i="6"/>
  <c r="I1220" i="6"/>
  <c r="I1160" i="6"/>
  <c r="I1076" i="6"/>
  <c r="I1004" i="6"/>
  <c r="I932" i="6"/>
  <c r="I884" i="6"/>
  <c r="I788" i="6"/>
  <c r="I728" i="6"/>
  <c r="I620" i="6"/>
  <c r="I500" i="6"/>
  <c r="I104" i="6"/>
  <c r="I1881" i="6"/>
  <c r="I1797" i="6"/>
  <c r="I1689" i="6"/>
  <c r="I1593" i="6"/>
  <c r="I1473" i="6"/>
  <c r="I1365" i="6"/>
  <c r="I1269" i="6"/>
  <c r="I1137" i="6"/>
  <c r="I1005" i="6"/>
  <c r="I909" i="6"/>
  <c r="I765" i="6"/>
  <c r="I645" i="6"/>
  <c r="I561" i="6"/>
  <c r="I453" i="6"/>
  <c r="I381" i="6"/>
  <c r="I321" i="6"/>
  <c r="I261" i="6"/>
  <c r="I225" i="6"/>
  <c r="I189" i="6"/>
  <c r="I165" i="6"/>
  <c r="I105" i="6"/>
  <c r="I2000" i="6"/>
  <c r="I1928" i="6"/>
  <c r="I1856" i="6"/>
  <c r="I1784" i="6"/>
  <c r="I1712" i="6"/>
  <c r="I1652" i="6"/>
  <c r="I1568" i="6"/>
  <c r="I1508" i="6"/>
  <c r="I1424" i="6"/>
  <c r="I1352" i="6"/>
  <c r="I1292" i="6"/>
  <c r="I1208" i="6"/>
  <c r="I1136" i="6"/>
  <c r="I1088" i="6"/>
  <c r="I1016" i="6"/>
  <c r="I920" i="6"/>
  <c r="I860" i="6"/>
  <c r="I776" i="6"/>
  <c r="I704" i="6"/>
  <c r="I632" i="6"/>
  <c r="I512" i="6"/>
  <c r="I92" i="6"/>
  <c r="I1857" i="6"/>
  <c r="I1749" i="6"/>
  <c r="I1641" i="6"/>
  <c r="I1533" i="6"/>
  <c r="I1437" i="6"/>
  <c r="I1317" i="6"/>
  <c r="I1233" i="6"/>
  <c r="I1149" i="6"/>
  <c r="I1053" i="6"/>
  <c r="I969" i="6"/>
  <c r="I861" i="6"/>
  <c r="I777" i="6"/>
  <c r="I669" i="6"/>
  <c r="I585" i="6"/>
  <c r="I489" i="6"/>
  <c r="I405" i="6"/>
  <c r="I333" i="6"/>
  <c r="I297" i="6"/>
  <c r="I237" i="6"/>
  <c r="I117" i="6"/>
  <c r="I1976" i="6"/>
  <c r="I1904" i="6"/>
  <c r="I1832" i="6"/>
  <c r="I1748" i="6"/>
  <c r="I1676" i="6"/>
  <c r="I1604" i="6"/>
  <c r="I1532" i="6"/>
  <c r="I1472" i="6"/>
  <c r="I1412" i="6"/>
  <c r="I1316" i="6"/>
  <c r="I1244" i="6"/>
  <c r="I1184" i="6"/>
  <c r="I1112" i="6"/>
  <c r="I1028" i="6"/>
  <c r="I992" i="6"/>
  <c r="I896" i="6"/>
  <c r="I848" i="6"/>
  <c r="I800" i="6"/>
  <c r="I752" i="6"/>
  <c r="I680" i="6"/>
  <c r="I656" i="6"/>
  <c r="I608" i="6"/>
  <c r="I584" i="6"/>
  <c r="I536" i="6"/>
  <c r="I488" i="6"/>
  <c r="I464" i="6"/>
  <c r="I440" i="6"/>
  <c r="I416" i="6"/>
  <c r="I392" i="6"/>
  <c r="I368" i="6"/>
  <c r="I344" i="6"/>
  <c r="I320" i="6"/>
  <c r="I296" i="6"/>
  <c r="I272" i="6"/>
  <c r="I248" i="6"/>
  <c r="I224" i="6"/>
  <c r="I200" i="6"/>
  <c r="I188" i="6"/>
  <c r="I164" i="6"/>
  <c r="I32" i="6"/>
  <c r="I1869" i="6"/>
  <c r="I1737" i="6"/>
  <c r="I1569" i="6"/>
  <c r="I1461" i="6"/>
  <c r="I1353" i="6"/>
  <c r="I1221" i="6"/>
  <c r="I1125" i="6"/>
  <c r="I1041" i="6"/>
  <c r="I957" i="6"/>
  <c r="I849" i="6"/>
  <c r="I789" i="6"/>
  <c r="I681" i="6"/>
  <c r="I573" i="6"/>
  <c r="I477" i="6"/>
  <c r="I417" i="6"/>
  <c r="I345" i="6"/>
  <c r="I285" i="6"/>
  <c r="I213" i="6"/>
  <c r="I141" i="6"/>
  <c r="I1964" i="6"/>
  <c r="I1892" i="6"/>
  <c r="I1820" i="6"/>
  <c r="I1760" i="6"/>
  <c r="I1688" i="6"/>
  <c r="I1628" i="6"/>
  <c r="I1544" i="6"/>
  <c r="I1460" i="6"/>
  <c r="I1400" i="6"/>
  <c r="I1328" i="6"/>
  <c r="I1256" i="6"/>
  <c r="I1196" i="6"/>
  <c r="I1100" i="6"/>
  <c r="I1040" i="6"/>
  <c r="I980" i="6"/>
  <c r="I908" i="6"/>
  <c r="I872" i="6"/>
  <c r="I812" i="6"/>
  <c r="I764" i="6"/>
  <c r="I692" i="6"/>
  <c r="I644" i="6"/>
  <c r="I596" i="6"/>
  <c r="I572" i="6"/>
  <c r="I524" i="6"/>
  <c r="I476" i="6"/>
  <c r="I452" i="6"/>
  <c r="I428" i="6"/>
  <c r="I404" i="6"/>
  <c r="I380" i="6"/>
  <c r="I356" i="6"/>
  <c r="I332" i="6"/>
  <c r="I308" i="6"/>
  <c r="I284" i="6"/>
  <c r="I260" i="6"/>
  <c r="I236" i="6"/>
  <c r="I212" i="6"/>
  <c r="I176" i="6"/>
  <c r="I152" i="6"/>
  <c r="I44" i="6"/>
  <c r="I8" i="6"/>
  <c r="I2011" i="6"/>
  <c r="I1999" i="6"/>
  <c r="I1987" i="6"/>
  <c r="I1975" i="6"/>
  <c r="I1963" i="6"/>
  <c r="I1951" i="6"/>
  <c r="I1939" i="6"/>
  <c r="I1927" i="6"/>
  <c r="I1915" i="6"/>
  <c r="I1903" i="6"/>
  <c r="I1891" i="6"/>
  <c r="I1879" i="6"/>
  <c r="I1867" i="6"/>
  <c r="I1855" i="6"/>
  <c r="I1843" i="6"/>
  <c r="I1831" i="6"/>
  <c r="I1819" i="6"/>
  <c r="I1807" i="6"/>
  <c r="I1795" i="6"/>
  <c r="I1783" i="6"/>
  <c r="I1771" i="6"/>
  <c r="I1759" i="6"/>
  <c r="I1747" i="6"/>
  <c r="I1735" i="6"/>
  <c r="I1723" i="6"/>
  <c r="I1711" i="6"/>
  <c r="I1699" i="6"/>
  <c r="I1687" i="6"/>
  <c r="I1675" i="6"/>
  <c r="I1663" i="6"/>
  <c r="I1651" i="6"/>
  <c r="I1639" i="6"/>
  <c r="I1627" i="6"/>
  <c r="I1615" i="6"/>
  <c r="I1603" i="6"/>
  <c r="I1591" i="6"/>
  <c r="I1579" i="6"/>
  <c r="I1567" i="6"/>
  <c r="I1555" i="6"/>
  <c r="I1543" i="6"/>
  <c r="I1531" i="6"/>
  <c r="I1519" i="6"/>
  <c r="I1507" i="6"/>
  <c r="I1495" i="6"/>
  <c r="I1483" i="6"/>
  <c r="I1471" i="6"/>
  <c r="I1459" i="6"/>
  <c r="I1447" i="6"/>
  <c r="I1435" i="6"/>
  <c r="I1423" i="6"/>
  <c r="I1411" i="6"/>
  <c r="I1399" i="6"/>
  <c r="I1387" i="6"/>
  <c r="I1375" i="6"/>
  <c r="I1363" i="6"/>
  <c r="I1351" i="6"/>
  <c r="I1339" i="6"/>
  <c r="I1327" i="6"/>
  <c r="I1315" i="6"/>
  <c r="I1303" i="6"/>
  <c r="I1291" i="6"/>
  <c r="I1279" i="6"/>
  <c r="I1267" i="6"/>
  <c r="I1255" i="6"/>
  <c r="I1243" i="6"/>
  <c r="I1231" i="6"/>
  <c r="I1219" i="6"/>
  <c r="I1207" i="6"/>
  <c r="I1195" i="6"/>
  <c r="I1183" i="6"/>
  <c r="I1171" i="6"/>
  <c r="I1159" i="6"/>
  <c r="I1147" i="6"/>
  <c r="I1135" i="6"/>
  <c r="I1123" i="6"/>
  <c r="I1111" i="6"/>
  <c r="I1099" i="6"/>
  <c r="I1087" i="6"/>
  <c r="I1075" i="6"/>
  <c r="I1063" i="6"/>
  <c r="I1051" i="6"/>
  <c r="I1039" i="6"/>
  <c r="I1027" i="6"/>
  <c r="I1015" i="6"/>
  <c r="I1003" i="6"/>
  <c r="I1818" i="6"/>
  <c r="I1806" i="6"/>
  <c r="I1794" i="6"/>
  <c r="I1782" i="6"/>
  <c r="I1770" i="6"/>
  <c r="I1758" i="6"/>
  <c r="I1746" i="6"/>
  <c r="I1734" i="6"/>
  <c r="I1722" i="6"/>
  <c r="I1710" i="6"/>
  <c r="I1698" i="6"/>
  <c r="I1686" i="6"/>
  <c r="I1674" i="6"/>
  <c r="I1662" i="6"/>
  <c r="I1650" i="6"/>
  <c r="I1638" i="6"/>
  <c r="I1626" i="6"/>
  <c r="I1614" i="6"/>
  <c r="I1602" i="6"/>
  <c r="I1590" i="6"/>
  <c r="I1578" i="6"/>
  <c r="I1566" i="6"/>
  <c r="I1554" i="6"/>
  <c r="I1542" i="6"/>
  <c r="I1530" i="6"/>
  <c r="I1518" i="6"/>
  <c r="I1506" i="6"/>
  <c r="I1494" i="6"/>
  <c r="I1482" i="6"/>
  <c r="I1470" i="6"/>
  <c r="I1458" i="6"/>
  <c r="I1446" i="6"/>
  <c r="I1434" i="6"/>
  <c r="I1422" i="6"/>
  <c r="I1410" i="6"/>
  <c r="I1398" i="6"/>
  <c r="I1386" i="6"/>
  <c r="I1374" i="6"/>
  <c r="I1362" i="6"/>
  <c r="I1350" i="6"/>
  <c r="I1338" i="6"/>
  <c r="I1326" i="6"/>
  <c r="I1314" i="6"/>
  <c r="I1302" i="6"/>
  <c r="I1290" i="6"/>
  <c r="I1278" i="6"/>
  <c r="I1266" i="6"/>
  <c r="I1254" i="6"/>
  <c r="I1242" i="6"/>
  <c r="I1230" i="6"/>
  <c r="I1218" i="6"/>
  <c r="I1206" i="6"/>
  <c r="I1194" i="6"/>
  <c r="I1182" i="6"/>
  <c r="I1170" i="6"/>
  <c r="I1158" i="6"/>
  <c r="I1146" i="6"/>
  <c r="I1134" i="6"/>
  <c r="I1122" i="6"/>
  <c r="I1110" i="6"/>
  <c r="I1098" i="6"/>
  <c r="I1086" i="6"/>
  <c r="I1074" i="6"/>
  <c r="I1062" i="6"/>
  <c r="I1050" i="6"/>
  <c r="I1038" i="6"/>
  <c r="I1026" i="6"/>
  <c r="I1014" i="6"/>
  <c r="I1002" i="6"/>
  <c r="I990" i="6"/>
  <c r="I978" i="6"/>
  <c r="I966" i="6"/>
  <c r="I954" i="6"/>
  <c r="I942" i="6"/>
  <c r="I930" i="6"/>
  <c r="I918" i="6"/>
  <c r="I906" i="6"/>
  <c r="I894" i="6"/>
  <c r="I2009" i="6"/>
  <c r="I1997" i="6"/>
  <c r="I1985" i="6"/>
  <c r="I1973" i="6"/>
  <c r="I1961" i="6"/>
  <c r="I1949" i="6"/>
  <c r="I1937" i="6"/>
  <c r="I1925" i="6"/>
  <c r="I1913" i="6"/>
  <c r="I1901" i="6"/>
  <c r="I1889" i="6"/>
  <c r="I1877" i="6"/>
  <c r="I1865" i="6"/>
  <c r="I1853" i="6"/>
  <c r="I1841" i="6"/>
  <c r="I1829" i="6"/>
  <c r="I1817" i="6"/>
  <c r="I1805" i="6"/>
  <c r="I1793" i="6"/>
  <c r="I1781" i="6"/>
  <c r="I1769" i="6"/>
  <c r="I1757" i="6"/>
  <c r="I1745" i="6"/>
  <c r="I1733" i="6"/>
  <c r="I1721" i="6"/>
  <c r="I1709" i="6"/>
  <c r="I1697" i="6"/>
  <c r="I1685" i="6"/>
  <c r="I1673" i="6"/>
  <c r="I1661" i="6"/>
  <c r="I1649" i="6"/>
  <c r="I1637" i="6"/>
  <c r="I1625" i="6"/>
  <c r="I1613" i="6"/>
  <c r="I1601" i="6"/>
  <c r="I1589" i="6"/>
  <c r="I1577" i="6"/>
  <c r="I1565" i="6"/>
  <c r="I1553" i="6"/>
  <c r="I1541" i="6"/>
  <c r="I1529" i="6"/>
  <c r="I1517" i="6"/>
  <c r="I1505" i="6"/>
  <c r="I1493" i="6"/>
  <c r="I1481" i="6"/>
  <c r="I1469" i="6"/>
  <c r="I1457" i="6"/>
  <c r="I1445" i="6"/>
  <c r="I1433" i="6"/>
  <c r="I1421" i="6"/>
  <c r="I1409" i="6"/>
  <c r="I1397" i="6"/>
  <c r="I1385" i="6"/>
  <c r="I1373" i="6"/>
  <c r="I1361" i="6"/>
  <c r="I1349" i="6"/>
  <c r="I1337" i="6"/>
  <c r="I1325" i="6"/>
  <c r="I1313" i="6"/>
  <c r="I1301" i="6"/>
  <c r="I1289" i="6"/>
  <c r="I1277" i="6"/>
  <c r="I1265" i="6"/>
  <c r="I1253" i="6"/>
  <c r="I1241" i="6"/>
  <c r="I1229" i="6"/>
  <c r="I1217" i="6"/>
  <c r="I1205" i="6"/>
  <c r="I1193" i="6"/>
  <c r="I1181" i="6"/>
  <c r="I1169" i="6"/>
  <c r="I1157" i="6"/>
  <c r="I1145" i="6"/>
  <c r="I1133" i="6"/>
  <c r="I1121" i="6"/>
  <c r="I1109" i="6"/>
  <c r="I1097" i="6"/>
  <c r="I1085" i="6"/>
  <c r="I1073" i="6"/>
  <c r="I1061" i="6"/>
  <c r="I1049" i="6"/>
  <c r="I1037" i="6"/>
  <c r="I1025" i="6"/>
  <c r="I1013" i="6"/>
  <c r="I1001" i="6"/>
  <c r="I989" i="6"/>
  <c r="I977" i="6"/>
  <c r="I965" i="6"/>
  <c r="I953" i="6"/>
  <c r="I2008" i="6"/>
  <c r="I1996" i="6"/>
  <c r="I1984" i="6"/>
  <c r="I1972" i="6"/>
  <c r="I1960" i="6"/>
  <c r="I1948" i="6"/>
  <c r="I1936" i="6"/>
  <c r="I1924" i="6"/>
  <c r="I1912" i="6"/>
  <c r="I1900" i="6"/>
  <c r="I1888" i="6"/>
  <c r="I1876" i="6"/>
  <c r="I1864" i="6"/>
  <c r="P35" i="6"/>
  <c r="I1852" i="6"/>
  <c r="I1840" i="6"/>
  <c r="I1828" i="6"/>
  <c r="I1816" i="6"/>
  <c r="I1804" i="6"/>
  <c r="I1792" i="6"/>
  <c r="I1780" i="6"/>
  <c r="I1768" i="6"/>
  <c r="I1756" i="6"/>
  <c r="I1744" i="6"/>
  <c r="I1732" i="6"/>
  <c r="I1720" i="6"/>
  <c r="I1708" i="6"/>
  <c r="I1696" i="6"/>
  <c r="I1684" i="6"/>
  <c r="I1672" i="6"/>
  <c r="I1660" i="6"/>
  <c r="I1648" i="6"/>
  <c r="I1636" i="6"/>
  <c r="I1624" i="6"/>
  <c r="I1612" i="6"/>
  <c r="I1600" i="6"/>
  <c r="I1588" i="6"/>
  <c r="I1576" i="6"/>
  <c r="I1564" i="6"/>
  <c r="I1552" i="6"/>
  <c r="I1540" i="6"/>
  <c r="I1528" i="6"/>
  <c r="I1516" i="6"/>
  <c r="I1504" i="6"/>
  <c r="I1492" i="6"/>
  <c r="I1480" i="6"/>
  <c r="I1468" i="6"/>
  <c r="I1456" i="6"/>
  <c r="I1444" i="6"/>
  <c r="I1432" i="6"/>
  <c r="I1420" i="6"/>
  <c r="I1408" i="6"/>
  <c r="I1396" i="6"/>
  <c r="I1384" i="6"/>
  <c r="I1372" i="6"/>
  <c r="I1360" i="6"/>
  <c r="I1348" i="6"/>
  <c r="I1336" i="6"/>
  <c r="I1324" i="6"/>
  <c r="I1312" i="6"/>
  <c r="I1300" i="6"/>
  <c r="I1288" i="6"/>
  <c r="I1276" i="6"/>
  <c r="I1264" i="6"/>
  <c r="I1252" i="6"/>
  <c r="I1240" i="6"/>
  <c r="I1228" i="6"/>
  <c r="I1216" i="6"/>
  <c r="I1204" i="6"/>
  <c r="I1192" i="6"/>
  <c r="I1180" i="6"/>
  <c r="I2007" i="6"/>
  <c r="I1995" i="6"/>
  <c r="I1983" i="6"/>
  <c r="I1971" i="6"/>
  <c r="I1959" i="6"/>
  <c r="I1947" i="6"/>
  <c r="I1935" i="6"/>
  <c r="I1923" i="6"/>
  <c r="I1911" i="6"/>
  <c r="I1899" i="6"/>
  <c r="I1887" i="6"/>
  <c r="I1875" i="6"/>
  <c r="I1863" i="6"/>
  <c r="I1851" i="6"/>
  <c r="I1839" i="6"/>
  <c r="I1827" i="6"/>
  <c r="I1815" i="6"/>
  <c r="I1803" i="6"/>
  <c r="I1791" i="6"/>
  <c r="I1779" i="6"/>
  <c r="I1767" i="6"/>
  <c r="I1755" i="6"/>
  <c r="I1743" i="6"/>
  <c r="I1731" i="6"/>
  <c r="I1719" i="6"/>
  <c r="I1707" i="6"/>
  <c r="I1695" i="6"/>
  <c r="I1683" i="6"/>
  <c r="I1671" i="6"/>
  <c r="I1659" i="6"/>
  <c r="I1647" i="6"/>
  <c r="I1635" i="6"/>
  <c r="I1623" i="6"/>
  <c r="I1611" i="6"/>
  <c r="I1599" i="6"/>
  <c r="I1587" i="6"/>
  <c r="I1575" i="6"/>
  <c r="I1563" i="6"/>
  <c r="I1551" i="6"/>
  <c r="I1539" i="6"/>
  <c r="I1527" i="6"/>
  <c r="I1515" i="6"/>
  <c r="I1503" i="6"/>
  <c r="I1491" i="6"/>
  <c r="I1479" i="6"/>
  <c r="I1467" i="6"/>
  <c r="I1455" i="6"/>
  <c r="I1443" i="6"/>
  <c r="I1431" i="6"/>
  <c r="I1419" i="6"/>
  <c r="I1407" i="6"/>
  <c r="I1395" i="6"/>
  <c r="I1383" i="6"/>
  <c r="I1371" i="6"/>
  <c r="I1359" i="6"/>
  <c r="I1347" i="6"/>
  <c r="I1335" i="6"/>
  <c r="I1323" i="6"/>
  <c r="I1311" i="6"/>
  <c r="I1299" i="6"/>
  <c r="I1287" i="6"/>
  <c r="I1275" i="6"/>
  <c r="I1263" i="6"/>
  <c r="I1251" i="6"/>
  <c r="I1239" i="6"/>
  <c r="I1227" i="6"/>
  <c r="I1215" i="6"/>
  <c r="I1203" i="6"/>
  <c r="I1191" i="6"/>
  <c r="I1179" i="6"/>
  <c r="I1167" i="6"/>
  <c r="I1155" i="6"/>
  <c r="I1143" i="6"/>
  <c r="I1131" i="6"/>
  <c r="I1119" i="6"/>
  <c r="I1107" i="6"/>
  <c r="I1095" i="6"/>
  <c r="I1083" i="6"/>
  <c r="I1071" i="6"/>
  <c r="I1059" i="6"/>
  <c r="I1047" i="6"/>
  <c r="I1035" i="6"/>
  <c r="I1023" i="6"/>
  <c r="I1011" i="6"/>
  <c r="I999" i="6"/>
  <c r="I2006" i="6"/>
  <c r="I1994" i="6"/>
  <c r="I1982" i="6"/>
  <c r="I1970" i="6"/>
  <c r="I1958" i="6"/>
  <c r="I1946" i="6"/>
  <c r="I1934" i="6"/>
  <c r="I1922" i="6"/>
  <c r="I1910" i="6"/>
  <c r="I1898" i="6"/>
  <c r="I1886" i="6"/>
  <c r="I1874" i="6"/>
  <c r="I1862" i="6"/>
  <c r="I1850" i="6"/>
  <c r="I1838" i="6"/>
  <c r="I1826" i="6"/>
  <c r="I1814" i="6"/>
  <c r="I1802" i="6"/>
  <c r="I1790" i="6"/>
  <c r="I1778" i="6"/>
  <c r="I1766" i="6"/>
  <c r="I1754" i="6"/>
  <c r="I1742" i="6"/>
  <c r="I1730" i="6"/>
  <c r="I1718" i="6"/>
  <c r="I1706" i="6"/>
  <c r="I1694" i="6"/>
  <c r="I1682" i="6"/>
  <c r="I1670" i="6"/>
  <c r="I1658" i="6"/>
  <c r="I1646" i="6"/>
  <c r="I1634" i="6"/>
  <c r="I1622" i="6"/>
  <c r="I1610" i="6"/>
  <c r="I1598" i="6"/>
  <c r="I1586" i="6"/>
  <c r="I1574" i="6"/>
  <c r="I1562" i="6"/>
  <c r="I1550" i="6"/>
  <c r="I1538" i="6"/>
  <c r="I2004" i="6"/>
  <c r="I1992" i="6"/>
  <c r="I1980" i="6"/>
  <c r="I1968" i="6"/>
  <c r="I1956" i="6"/>
  <c r="I1944" i="6"/>
  <c r="I1932" i="6"/>
  <c r="I1920" i="6"/>
  <c r="I1908" i="6"/>
  <c r="I1896" i="6"/>
  <c r="I1884" i="6"/>
  <c r="I1872" i="6"/>
  <c r="I2003" i="6"/>
  <c r="I1991" i="6"/>
  <c r="I1979" i="6"/>
  <c r="I1967" i="6"/>
  <c r="I1955" i="6"/>
  <c r="I1943" i="6"/>
  <c r="I1931" i="6"/>
  <c r="I1919" i="6"/>
  <c r="I1907" i="6"/>
  <c r="I1895" i="6"/>
  <c r="I1883" i="6"/>
  <c r="I1871" i="6"/>
  <c r="I1859" i="6"/>
  <c r="I1847" i="6"/>
  <c r="I1835" i="6"/>
  <c r="I1823" i="6"/>
  <c r="I1811" i="6"/>
  <c r="I1799" i="6"/>
  <c r="I1787" i="6"/>
  <c r="I1775" i="6"/>
  <c r="I1763" i="6"/>
  <c r="I1751" i="6"/>
  <c r="I1739" i="6"/>
  <c r="I1727" i="6"/>
  <c r="I1715" i="6"/>
  <c r="I1703" i="6"/>
  <c r="I1691" i="6"/>
  <c r="I1679" i="6"/>
  <c r="I1667" i="6"/>
  <c r="I1655" i="6"/>
  <c r="I1643" i="6"/>
  <c r="I1631" i="6"/>
  <c r="I1619" i="6"/>
  <c r="I1607" i="6"/>
  <c r="I1595" i="6"/>
  <c r="I1583" i="6"/>
  <c r="I1571" i="6"/>
  <c r="I1559" i="6"/>
  <c r="I1547" i="6"/>
  <c r="I1535" i="6"/>
  <c r="I1523" i="6"/>
  <c r="I1511" i="6"/>
  <c r="I1499" i="6"/>
  <c r="I1487" i="6"/>
  <c r="I1475" i="6"/>
  <c r="I1463" i="6"/>
  <c r="I1451" i="6"/>
  <c r="I1439" i="6"/>
  <c r="I1427" i="6"/>
  <c r="I1415" i="6"/>
  <c r="I2" i="6"/>
  <c r="I2002" i="6"/>
  <c r="I1990" i="6"/>
  <c r="I1978" i="6"/>
  <c r="I1966" i="6"/>
  <c r="I1954" i="6"/>
  <c r="I1942" i="6"/>
  <c r="I1930" i="6"/>
  <c r="I1918" i="6"/>
  <c r="I1906" i="6"/>
  <c r="I1894" i="6"/>
  <c r="I1882" i="6"/>
  <c r="I1870" i="6"/>
  <c r="I1858" i="6"/>
  <c r="I1846" i="6"/>
  <c r="I1834" i="6"/>
  <c r="I1822" i="6"/>
  <c r="I1810" i="6"/>
  <c r="I1798" i="6"/>
  <c r="I1786" i="6"/>
  <c r="I1774" i="6"/>
  <c r="I1762" i="6"/>
  <c r="I1750" i="6"/>
  <c r="I1738" i="6"/>
  <c r="I1726" i="6"/>
  <c r="I1714" i="6"/>
  <c r="I1702" i="6"/>
  <c r="I1690" i="6"/>
  <c r="I1678" i="6"/>
  <c r="I1666" i="6"/>
  <c r="I1654" i="6"/>
  <c r="I1642" i="6"/>
  <c r="I1630" i="6"/>
  <c r="I1618" i="6"/>
  <c r="I1606" i="6"/>
  <c r="I1594" i="6"/>
  <c r="I1582" i="6"/>
  <c r="I1570" i="6"/>
  <c r="I1558" i="6"/>
  <c r="I1546" i="6"/>
  <c r="I1534" i="6"/>
  <c r="I1522" i="6"/>
  <c r="I1510" i="6"/>
  <c r="I1498" i="6"/>
  <c r="I1486" i="6"/>
  <c r="I1474" i="6"/>
  <c r="I1462" i="6"/>
  <c r="I1450" i="6"/>
  <c r="I1438" i="6"/>
  <c r="I1426" i="6"/>
  <c r="I1414" i="6"/>
  <c r="I1402" i="6"/>
  <c r="I991" i="6"/>
  <c r="I979" i="6"/>
  <c r="I967" i="6"/>
  <c r="I955" i="6"/>
  <c r="I943" i="6"/>
  <c r="I931" i="6"/>
  <c r="I919" i="6"/>
  <c r="I907" i="6"/>
  <c r="I895" i="6"/>
  <c r="I883" i="6"/>
  <c r="I871" i="6"/>
  <c r="I859" i="6"/>
  <c r="I847" i="6"/>
  <c r="I835" i="6"/>
  <c r="I823" i="6"/>
  <c r="I811" i="6"/>
  <c r="I799" i="6"/>
  <c r="I787" i="6"/>
  <c r="I775" i="6"/>
  <c r="I763" i="6"/>
  <c r="I751" i="6"/>
  <c r="I739" i="6"/>
  <c r="I727" i="6"/>
  <c r="I715" i="6"/>
  <c r="I703" i="6"/>
  <c r="I691" i="6"/>
  <c r="I679" i="6"/>
  <c r="I667" i="6"/>
  <c r="I655" i="6"/>
  <c r="I643" i="6"/>
  <c r="I631" i="6"/>
  <c r="I619" i="6"/>
  <c r="I607" i="6"/>
  <c r="I595" i="6"/>
  <c r="I583" i="6"/>
  <c r="I571" i="6"/>
  <c r="I559" i="6"/>
  <c r="I547" i="6"/>
  <c r="I535" i="6"/>
  <c r="I523" i="6"/>
  <c r="I511" i="6"/>
  <c r="I499" i="6"/>
  <c r="I487" i="6"/>
  <c r="I475" i="6"/>
  <c r="I463" i="6"/>
  <c r="I451" i="6"/>
  <c r="I439" i="6"/>
  <c r="I427" i="6"/>
  <c r="I415" i="6"/>
  <c r="I403" i="6"/>
  <c r="I391" i="6"/>
  <c r="I379" i="6"/>
  <c r="I367" i="6"/>
  <c r="I355" i="6"/>
  <c r="I343" i="6"/>
  <c r="I331" i="6"/>
  <c r="I319" i="6"/>
  <c r="I307" i="6"/>
  <c r="I295" i="6"/>
  <c r="I283" i="6"/>
  <c r="I271" i="6"/>
  <c r="I259" i="6"/>
  <c r="I247" i="6"/>
  <c r="I235" i="6"/>
  <c r="I223" i="6"/>
  <c r="I211" i="6"/>
  <c r="I199" i="6"/>
  <c r="I187" i="6"/>
  <c r="I175" i="6"/>
  <c r="I163" i="6"/>
  <c r="I151" i="6"/>
  <c r="I139" i="6"/>
  <c r="I127" i="6"/>
  <c r="I115" i="6"/>
  <c r="I103" i="6"/>
  <c r="I91" i="6"/>
  <c r="I79" i="6"/>
  <c r="I67" i="6"/>
  <c r="I55" i="6"/>
  <c r="I43" i="6"/>
  <c r="I31" i="6"/>
  <c r="I19" i="6"/>
  <c r="I7" i="6"/>
  <c r="I882" i="6"/>
  <c r="I870" i="6"/>
  <c r="I858" i="6"/>
  <c r="I846" i="6"/>
  <c r="I834" i="6"/>
  <c r="I822" i="6"/>
  <c r="I810" i="6"/>
  <c r="I798" i="6"/>
  <c r="I786" i="6"/>
  <c r="I774" i="6"/>
  <c r="I762" i="6"/>
  <c r="I750" i="6"/>
  <c r="I738" i="6"/>
  <c r="I726" i="6"/>
  <c r="I714" i="6"/>
  <c r="I702" i="6"/>
  <c r="I690" i="6"/>
  <c r="I678" i="6"/>
  <c r="I666" i="6"/>
  <c r="I654" i="6"/>
  <c r="I642" i="6"/>
  <c r="I630" i="6"/>
  <c r="I618" i="6"/>
  <c r="I606" i="6"/>
  <c r="I594" i="6"/>
  <c r="I582" i="6"/>
  <c r="I570" i="6"/>
  <c r="I558" i="6"/>
  <c r="I546" i="6"/>
  <c r="I534" i="6"/>
  <c r="I522" i="6"/>
  <c r="I510" i="6"/>
  <c r="I498" i="6"/>
  <c r="I486" i="6"/>
  <c r="I474" i="6"/>
  <c r="I462" i="6"/>
  <c r="I450" i="6"/>
  <c r="I438" i="6"/>
  <c r="I426" i="6"/>
  <c r="I414" i="6"/>
  <c r="I402" i="6"/>
  <c r="I390" i="6"/>
  <c r="I378" i="6"/>
  <c r="I366" i="6"/>
  <c r="I354" i="6"/>
  <c r="I342" i="6"/>
  <c r="I330" i="6"/>
  <c r="I318" i="6"/>
  <c r="I306" i="6"/>
  <c r="I294" i="6"/>
  <c r="I282" i="6"/>
  <c r="I270" i="6"/>
  <c r="I258" i="6"/>
  <c r="I246" i="6"/>
  <c r="I234" i="6"/>
  <c r="I222" i="6"/>
  <c r="I210" i="6"/>
  <c r="I198" i="6"/>
  <c r="I186" i="6"/>
  <c r="I174" i="6"/>
  <c r="I162" i="6"/>
  <c r="I150" i="6"/>
  <c r="I138" i="6"/>
  <c r="I126" i="6"/>
  <c r="I114" i="6"/>
  <c r="I102" i="6"/>
  <c r="I90" i="6"/>
  <c r="I78" i="6"/>
  <c r="I66" i="6"/>
  <c r="I941" i="6"/>
  <c r="I929" i="6"/>
  <c r="I917" i="6"/>
  <c r="I905" i="6"/>
  <c r="I893" i="6"/>
  <c r="I881" i="6"/>
  <c r="I869" i="6"/>
  <c r="I857" i="6"/>
  <c r="I845" i="6"/>
  <c r="I833" i="6"/>
  <c r="I821" i="6"/>
  <c r="I809" i="6"/>
  <c r="I797" i="6"/>
  <c r="I785" i="6"/>
  <c r="I773" i="6"/>
  <c r="I761" i="6"/>
  <c r="I749" i="6"/>
  <c r="I737" i="6"/>
  <c r="I725" i="6"/>
  <c r="I713" i="6"/>
  <c r="I701" i="6"/>
  <c r="I689" i="6"/>
  <c r="I677" i="6"/>
  <c r="I665" i="6"/>
  <c r="I653" i="6"/>
  <c r="I641" i="6"/>
  <c r="I629" i="6"/>
  <c r="I617" i="6"/>
  <c r="I605" i="6"/>
  <c r="I593" i="6"/>
  <c r="I581" i="6"/>
  <c r="I569" i="6"/>
  <c r="I557" i="6"/>
  <c r="I545" i="6"/>
  <c r="I533" i="6"/>
  <c r="I521" i="6"/>
  <c r="I509" i="6"/>
  <c r="I497" i="6"/>
  <c r="I485" i="6"/>
  <c r="I473" i="6"/>
  <c r="I461" i="6"/>
  <c r="I449" i="6"/>
  <c r="I437" i="6"/>
  <c r="I425" i="6"/>
  <c r="I413" i="6"/>
  <c r="I401" i="6"/>
  <c r="I389" i="6"/>
  <c r="I377" i="6"/>
  <c r="I365" i="6"/>
  <c r="I353" i="6"/>
  <c r="I341" i="6"/>
  <c r="I329" i="6"/>
  <c r="I317" i="6"/>
  <c r="I305" i="6"/>
  <c r="I293" i="6"/>
  <c r="I281" i="6"/>
  <c r="I269" i="6"/>
  <c r="I257" i="6"/>
  <c r="I245" i="6"/>
  <c r="I233" i="6"/>
  <c r="I221" i="6"/>
  <c r="I209" i="6"/>
  <c r="I197" i="6"/>
  <c r="I185" i="6"/>
  <c r="I173" i="6"/>
  <c r="I161" i="6"/>
  <c r="I149" i="6"/>
  <c r="I137" i="6"/>
  <c r="I125" i="6"/>
  <c r="I113" i="6"/>
  <c r="I101" i="6"/>
  <c r="I89" i="6"/>
  <c r="I77" i="6"/>
  <c r="I65" i="6"/>
  <c r="I53" i="6"/>
  <c r="I41" i="6"/>
  <c r="I29" i="6"/>
  <c r="I17" i="6"/>
  <c r="I5" i="6"/>
  <c r="I1168" i="6"/>
  <c r="I1156" i="6"/>
  <c r="I1144" i="6"/>
  <c r="I1132" i="6"/>
  <c r="I1120" i="6"/>
  <c r="I1108" i="6"/>
  <c r="I1096" i="6"/>
  <c r="I1084" i="6"/>
  <c r="I1072" i="6"/>
  <c r="I1060" i="6"/>
  <c r="I1048" i="6"/>
  <c r="I1036" i="6"/>
  <c r="I1024" i="6"/>
  <c r="I1012" i="6"/>
  <c r="I1000" i="6"/>
  <c r="I988" i="6"/>
  <c r="I976" i="6"/>
  <c r="I964" i="6"/>
  <c r="I952" i="6"/>
  <c r="I940" i="6"/>
  <c r="I928" i="6"/>
  <c r="I916" i="6"/>
  <c r="I904" i="6"/>
  <c r="I892" i="6"/>
  <c r="I880" i="6"/>
  <c r="I868" i="6"/>
  <c r="I856" i="6"/>
  <c r="I844" i="6"/>
  <c r="I832" i="6"/>
  <c r="I820" i="6"/>
  <c r="I808" i="6"/>
  <c r="I796" i="6"/>
  <c r="I784" i="6"/>
  <c r="I772" i="6"/>
  <c r="I760" i="6"/>
  <c r="I748" i="6"/>
  <c r="I736" i="6"/>
  <c r="I724" i="6"/>
  <c r="I712" i="6"/>
  <c r="I700" i="6"/>
  <c r="I688" i="6"/>
  <c r="I676" i="6"/>
  <c r="I664" i="6"/>
  <c r="I652" i="6"/>
  <c r="I640" i="6"/>
  <c r="I628" i="6"/>
  <c r="I616" i="6"/>
  <c r="I604" i="6"/>
  <c r="I592" i="6"/>
  <c r="I580" i="6"/>
  <c r="I568" i="6"/>
  <c r="I556" i="6"/>
  <c r="I544" i="6"/>
  <c r="I532" i="6"/>
  <c r="I520" i="6"/>
  <c r="I508" i="6"/>
  <c r="I496" i="6"/>
  <c r="I484" i="6"/>
  <c r="I472" i="6"/>
  <c r="I460" i="6"/>
  <c r="I448" i="6"/>
  <c r="I436" i="6"/>
  <c r="I424" i="6"/>
  <c r="I412" i="6"/>
  <c r="I400" i="6"/>
  <c r="I388" i="6"/>
  <c r="I376" i="6"/>
  <c r="I364" i="6"/>
  <c r="I352" i="6"/>
  <c r="I340" i="6"/>
  <c r="I328" i="6"/>
  <c r="I316" i="6"/>
  <c r="I304" i="6"/>
  <c r="I292" i="6"/>
  <c r="I280" i="6"/>
  <c r="I268" i="6"/>
  <c r="I256" i="6"/>
  <c r="I244" i="6"/>
  <c r="I232" i="6"/>
  <c r="I220" i="6"/>
  <c r="I208" i="6"/>
  <c r="I196" i="6"/>
  <c r="I184" i="6"/>
  <c r="I172" i="6"/>
  <c r="I160" i="6"/>
  <c r="I987" i="6"/>
  <c r="I975" i="6"/>
  <c r="I963" i="6"/>
  <c r="I951" i="6"/>
  <c r="I939" i="6"/>
  <c r="I927" i="6"/>
  <c r="I915" i="6"/>
  <c r="I903" i="6"/>
  <c r="I891" i="6"/>
  <c r="I879" i="6"/>
  <c r="I867" i="6"/>
  <c r="I855" i="6"/>
  <c r="I843" i="6"/>
  <c r="I831" i="6"/>
  <c r="I819" i="6"/>
  <c r="I807" i="6"/>
  <c r="I795" i="6"/>
  <c r="I783" i="6"/>
  <c r="I771" i="6"/>
  <c r="I759" i="6"/>
  <c r="I747" i="6"/>
  <c r="I735" i="6"/>
  <c r="I723" i="6"/>
  <c r="I711" i="6"/>
  <c r="I699" i="6"/>
  <c r="I687" i="6"/>
  <c r="I675" i="6"/>
  <c r="I663" i="6"/>
  <c r="I651" i="6"/>
  <c r="I639" i="6"/>
  <c r="I627" i="6"/>
  <c r="I615" i="6"/>
  <c r="I603" i="6"/>
  <c r="I591" i="6"/>
  <c r="I579" i="6"/>
  <c r="I567" i="6"/>
  <c r="I555" i="6"/>
  <c r="I543" i="6"/>
  <c r="I531" i="6"/>
  <c r="I519" i="6"/>
  <c r="I507" i="6"/>
  <c r="I495" i="6"/>
  <c r="I483" i="6"/>
  <c r="I471" i="6"/>
  <c r="I459" i="6"/>
  <c r="I447" i="6"/>
  <c r="I435" i="6"/>
  <c r="I423" i="6"/>
  <c r="I411" i="6"/>
  <c r="I399" i="6"/>
  <c r="I387" i="6"/>
  <c r="I375" i="6"/>
  <c r="I363" i="6"/>
  <c r="I351" i="6"/>
  <c r="I339" i="6"/>
  <c r="I327" i="6"/>
  <c r="I315" i="6"/>
  <c r="I303" i="6"/>
  <c r="I291" i="6"/>
  <c r="I279" i="6"/>
  <c r="I267" i="6"/>
  <c r="I255" i="6"/>
  <c r="I243" i="6"/>
  <c r="I1526" i="6"/>
  <c r="I1514" i="6"/>
  <c r="I1502" i="6"/>
  <c r="I1490" i="6"/>
  <c r="I1478" i="6"/>
  <c r="I1466" i="6"/>
  <c r="I1454" i="6"/>
  <c r="I1442" i="6"/>
  <c r="I1430" i="6"/>
  <c r="I1418" i="6"/>
  <c r="I1406" i="6"/>
  <c r="I1394" i="6"/>
  <c r="I1382" i="6"/>
  <c r="I1370" i="6"/>
  <c r="I1358" i="6"/>
  <c r="I1346" i="6"/>
  <c r="I1334" i="6"/>
  <c r="I1322" i="6"/>
  <c r="I1310" i="6"/>
  <c r="I1298" i="6"/>
  <c r="I1286" i="6"/>
  <c r="I1274" i="6"/>
  <c r="I1262" i="6"/>
  <c r="I1250" i="6"/>
  <c r="I1238" i="6"/>
  <c r="I1226" i="6"/>
  <c r="I1214" i="6"/>
  <c r="I1202" i="6"/>
  <c r="I1190" i="6"/>
  <c r="I1178" i="6"/>
  <c r="I1166" i="6"/>
  <c r="I1154" i="6"/>
  <c r="I1142" i="6"/>
  <c r="I1130" i="6"/>
  <c r="I1118" i="6"/>
  <c r="I1106" i="6"/>
  <c r="I1094" i="6"/>
  <c r="I1082" i="6"/>
  <c r="I1070" i="6"/>
  <c r="I1058" i="6"/>
  <c r="I1046" i="6"/>
  <c r="I1034" i="6"/>
  <c r="I1022" i="6"/>
  <c r="I1010" i="6"/>
  <c r="I998" i="6"/>
  <c r="I986" i="6"/>
  <c r="I974" i="6"/>
  <c r="I962" i="6"/>
  <c r="I950" i="6"/>
  <c r="I938" i="6"/>
  <c r="I926" i="6"/>
  <c r="I914" i="6"/>
  <c r="I902" i="6"/>
  <c r="I890" i="6"/>
  <c r="I878" i="6"/>
  <c r="I866" i="6"/>
  <c r="I854" i="6"/>
  <c r="I842" i="6"/>
  <c r="I830" i="6"/>
  <c r="I818" i="6"/>
  <c r="I806" i="6"/>
  <c r="I794" i="6"/>
  <c r="I782" i="6"/>
  <c r="I770" i="6"/>
  <c r="I758" i="6"/>
  <c r="I746" i="6"/>
  <c r="I734" i="6"/>
  <c r="I722" i="6"/>
  <c r="I710" i="6"/>
  <c r="I698" i="6"/>
  <c r="I686" i="6"/>
  <c r="I674" i="6"/>
  <c r="I662" i="6"/>
  <c r="I650" i="6"/>
  <c r="I638" i="6"/>
  <c r="I2005" i="6"/>
  <c r="I1993" i="6"/>
  <c r="I1981" i="6"/>
  <c r="I1969" i="6"/>
  <c r="I1957" i="6"/>
  <c r="I1945" i="6"/>
  <c r="I1933" i="6"/>
  <c r="I1921" i="6"/>
  <c r="I1909" i="6"/>
  <c r="I1897" i="6"/>
  <c r="I1885" i="6"/>
  <c r="I1873" i="6"/>
  <c r="I1861" i="6"/>
  <c r="I1849" i="6"/>
  <c r="I1837" i="6"/>
  <c r="I1825" i="6"/>
  <c r="I1813" i="6"/>
  <c r="I1801" i="6"/>
  <c r="I1789" i="6"/>
  <c r="I1777" i="6"/>
  <c r="I1765" i="6"/>
  <c r="I1753" i="6"/>
  <c r="I1741" i="6"/>
  <c r="I1729" i="6"/>
  <c r="I1717" i="6"/>
  <c r="I1705" i="6"/>
  <c r="I1693" i="6"/>
  <c r="I1681" i="6"/>
  <c r="I1669" i="6"/>
  <c r="I1657" i="6"/>
  <c r="I1645" i="6"/>
  <c r="I1633" i="6"/>
  <c r="I1621" i="6"/>
  <c r="I1609" i="6"/>
  <c r="I1597" i="6"/>
  <c r="I1585" i="6"/>
  <c r="I1573" i="6"/>
  <c r="I1561" i="6"/>
  <c r="I1549" i="6"/>
  <c r="I1537" i="6"/>
  <c r="I1525" i="6"/>
  <c r="I1513" i="6"/>
  <c r="I1501" i="6"/>
  <c r="I1489" i="6"/>
  <c r="I1477" i="6"/>
  <c r="I1465" i="6"/>
  <c r="I1453" i="6"/>
  <c r="I1441" i="6"/>
  <c r="I1429" i="6"/>
  <c r="I1417" i="6"/>
  <c r="I1405" i="6"/>
  <c r="I1393" i="6"/>
  <c r="I1381" i="6"/>
  <c r="I1369" i="6"/>
  <c r="I1357" i="6"/>
  <c r="I1345" i="6"/>
  <c r="I1333" i="6"/>
  <c r="I1321" i="6"/>
  <c r="I1309" i="6"/>
  <c r="I1297" i="6"/>
  <c r="I1285" i="6"/>
  <c r="I1273" i="6"/>
  <c r="I1261" i="6"/>
  <c r="I1249" i="6"/>
  <c r="I1237" i="6"/>
  <c r="I1225" i="6"/>
  <c r="I1213" i="6"/>
  <c r="I1201" i="6"/>
  <c r="I1189" i="6"/>
  <c r="I1177" i="6"/>
  <c r="I1165" i="6"/>
  <c r="I1153" i="6"/>
  <c r="I1141" i="6"/>
  <c r="I1129" i="6"/>
  <c r="I1117" i="6"/>
  <c r="I1105" i="6"/>
  <c r="I1093" i="6"/>
  <c r="I1081" i="6"/>
  <c r="I1069" i="6"/>
  <c r="I1057" i="6"/>
  <c r="I1045" i="6"/>
  <c r="I1033" i="6"/>
  <c r="I1021" i="6"/>
  <c r="I973" i="6"/>
  <c r="I961" i="6"/>
  <c r="I913" i="6"/>
  <c r="I1860" i="6"/>
  <c r="I1848" i="6"/>
  <c r="I1836" i="6"/>
  <c r="I1824" i="6"/>
  <c r="I1812" i="6"/>
  <c r="I1800" i="6"/>
  <c r="I1788" i="6"/>
  <c r="I1776" i="6"/>
  <c r="I1764" i="6"/>
  <c r="I1752" i="6"/>
  <c r="I1740" i="6"/>
  <c r="I1728" i="6"/>
  <c r="I1716" i="6"/>
  <c r="I1704" i="6"/>
  <c r="I1692" i="6"/>
  <c r="I1680" i="6"/>
  <c r="I1668" i="6"/>
  <c r="I1656" i="6"/>
  <c r="I1644" i="6"/>
  <c r="I1632" i="6"/>
  <c r="I1620" i="6"/>
  <c r="I1608" i="6"/>
  <c r="I1596" i="6"/>
  <c r="I1584" i="6"/>
  <c r="I1572" i="6"/>
  <c r="I1560" i="6"/>
  <c r="I1548" i="6"/>
  <c r="I1536" i="6"/>
  <c r="I1524" i="6"/>
  <c r="I1512" i="6"/>
  <c r="I1500" i="6"/>
  <c r="I1488" i="6"/>
  <c r="I1476" i="6"/>
  <c r="I1464" i="6"/>
  <c r="I1452" i="6"/>
  <c r="I1440" i="6"/>
  <c r="I1428" i="6"/>
  <c r="I1416" i="6"/>
  <c r="I1404" i="6"/>
  <c r="I1392" i="6"/>
  <c r="I1380" i="6"/>
  <c r="I1368" i="6"/>
  <c r="I1356" i="6"/>
  <c r="I1344" i="6"/>
  <c r="I1332" i="6"/>
  <c r="I1320" i="6"/>
  <c r="I1308" i="6"/>
  <c r="I1296" i="6"/>
  <c r="I1284" i="6"/>
  <c r="I1272" i="6"/>
  <c r="I1260" i="6"/>
  <c r="I1248" i="6"/>
  <c r="I1236" i="6"/>
  <c r="I1224" i="6"/>
  <c r="I1212" i="6"/>
  <c r="I1200" i="6"/>
  <c r="I1188" i="6"/>
  <c r="I1176" i="6"/>
  <c r="I1164" i="6"/>
  <c r="I1152" i="6"/>
  <c r="I1140" i="6"/>
  <c r="I1128" i="6"/>
  <c r="I1116" i="6"/>
  <c r="I1104" i="6"/>
  <c r="I1092" i="6"/>
  <c r="I1080" i="6"/>
  <c r="I1068" i="6"/>
  <c r="I1056" i="6"/>
  <c r="I1044" i="6"/>
  <c r="I1032" i="6"/>
  <c r="I1020" i="6"/>
  <c r="I1008" i="6"/>
  <c r="I996" i="6"/>
  <c r="I984" i="6"/>
  <c r="I972" i="6"/>
  <c r="I960" i="6"/>
  <c r="I948" i="6"/>
  <c r="I936" i="6"/>
  <c r="I924" i="6"/>
  <c r="I912" i="6"/>
  <c r="I900" i="6"/>
  <c r="I888" i="6"/>
  <c r="I876" i="6"/>
  <c r="I864" i="6"/>
  <c r="I852" i="6"/>
  <c r="I840" i="6"/>
  <c r="I828" i="6"/>
  <c r="I816" i="6"/>
  <c r="I804" i="6"/>
  <c r="I792" i="6"/>
  <c r="I780" i="6"/>
  <c r="I768" i="6"/>
  <c r="I756" i="6"/>
  <c r="I744" i="6"/>
  <c r="I732" i="6"/>
  <c r="I720" i="6"/>
  <c r="I708" i="6"/>
  <c r="I696" i="6"/>
  <c r="I684" i="6"/>
  <c r="I672" i="6"/>
  <c r="I660" i="6"/>
  <c r="I648" i="6"/>
  <c r="I636" i="6"/>
  <c r="I624" i="6"/>
  <c r="I612" i="6"/>
  <c r="I600" i="6"/>
  <c r="I588" i="6"/>
  <c r="I576" i="6"/>
  <c r="I564" i="6"/>
  <c r="I552" i="6"/>
  <c r="I540" i="6"/>
  <c r="I528" i="6"/>
  <c r="I516" i="6"/>
  <c r="I504" i="6"/>
  <c r="I492" i="6"/>
  <c r="I480" i="6"/>
  <c r="I468" i="6"/>
  <c r="I456" i="6"/>
  <c r="I444" i="6"/>
  <c r="I432" i="6"/>
  <c r="I420" i="6"/>
  <c r="I408" i="6"/>
  <c r="I396" i="6"/>
  <c r="I384" i="6"/>
  <c r="I1403" i="6"/>
  <c r="I1391" i="6"/>
  <c r="I1379" i="6"/>
  <c r="I1367" i="6"/>
  <c r="I1355" i="6"/>
  <c r="I1343" i="6"/>
  <c r="I1331" i="6"/>
  <c r="I1319" i="6"/>
  <c r="I1307" i="6"/>
  <c r="I1295" i="6"/>
  <c r="I1283" i="6"/>
  <c r="I1271" i="6"/>
  <c r="I1259" i="6"/>
  <c r="I1247" i="6"/>
  <c r="I1235" i="6"/>
  <c r="I1223" i="6"/>
  <c r="I1211" i="6"/>
  <c r="I1199" i="6"/>
  <c r="I1187" i="6"/>
  <c r="I1175" i="6"/>
  <c r="I1163" i="6"/>
  <c r="I1151" i="6"/>
  <c r="I1139" i="6"/>
  <c r="I1127" i="6"/>
  <c r="I1115" i="6"/>
  <c r="I1103" i="6"/>
  <c r="I1091" i="6"/>
  <c r="I1079" i="6"/>
  <c r="I1067" i="6"/>
  <c r="I1055" i="6"/>
  <c r="I1043" i="6"/>
  <c r="I1031" i="6"/>
  <c r="I1019" i="6"/>
  <c r="I1007" i="6"/>
  <c r="I995" i="6"/>
  <c r="I983" i="6"/>
  <c r="I971" i="6"/>
  <c r="I959" i="6"/>
  <c r="I947" i="6"/>
  <c r="I935" i="6"/>
  <c r="I923" i="6"/>
  <c r="I911" i="6"/>
  <c r="I899" i="6"/>
  <c r="I887" i="6"/>
  <c r="I875" i="6"/>
  <c r="I863" i="6"/>
  <c r="I851" i="6"/>
  <c r="I839" i="6"/>
  <c r="I827" i="6"/>
  <c r="I815" i="6"/>
  <c r="I803" i="6"/>
  <c r="I791" i="6"/>
  <c r="I779" i="6"/>
  <c r="I767" i="6"/>
  <c r="I755" i="6"/>
  <c r="I743" i="6"/>
  <c r="I731" i="6"/>
  <c r="I719" i="6"/>
  <c r="I707" i="6"/>
  <c r="I695" i="6"/>
  <c r="I683" i="6"/>
  <c r="I671" i="6"/>
  <c r="I659" i="6"/>
  <c r="I647" i="6"/>
  <c r="I635" i="6"/>
  <c r="I623" i="6"/>
  <c r="I611" i="6"/>
  <c r="I599" i="6"/>
  <c r="I587" i="6"/>
  <c r="I575" i="6"/>
  <c r="I563" i="6"/>
  <c r="I551" i="6"/>
  <c r="I539" i="6"/>
  <c r="I527" i="6"/>
  <c r="I515" i="6"/>
  <c r="I503" i="6"/>
  <c r="I491" i="6"/>
  <c r="I479" i="6"/>
  <c r="I467" i="6"/>
  <c r="I455" i="6"/>
  <c r="I443" i="6"/>
  <c r="I431" i="6"/>
  <c r="I419" i="6"/>
  <c r="I407" i="6"/>
  <c r="I395" i="6"/>
  <c r="I383" i="6"/>
  <c r="I371" i="6"/>
  <c r="I359" i="6"/>
  <c r="I347" i="6"/>
  <c r="I335" i="6"/>
  <c r="I323" i="6"/>
  <c r="I311" i="6"/>
  <c r="I299" i="6"/>
  <c r="I287" i="6"/>
  <c r="I275" i="6"/>
  <c r="I263" i="6"/>
  <c r="I251" i="6"/>
  <c r="I239" i="6"/>
  <c r="I227" i="6"/>
  <c r="I215" i="6"/>
  <c r="I203" i="6"/>
  <c r="I191" i="6"/>
  <c r="I179" i="6"/>
  <c r="I167" i="6"/>
  <c r="I155" i="6"/>
  <c r="I143" i="6"/>
  <c r="I131" i="6"/>
  <c r="I119" i="6"/>
  <c r="I107" i="6"/>
  <c r="I95" i="6"/>
  <c r="I83" i="6"/>
  <c r="I71" i="6"/>
  <c r="I59" i="6"/>
  <c r="I47" i="6"/>
  <c r="I35" i="6"/>
  <c r="I23" i="6"/>
  <c r="I11" i="6"/>
  <c r="I1390" i="6"/>
  <c r="I1378" i="6"/>
  <c r="I1366" i="6"/>
  <c r="I1354" i="6"/>
  <c r="I1342" i="6"/>
  <c r="I1330" i="6"/>
  <c r="I1318" i="6"/>
  <c r="I1306" i="6"/>
  <c r="I1294" i="6"/>
  <c r="I1282" i="6"/>
  <c r="I1270" i="6"/>
  <c r="I1258" i="6"/>
  <c r="I1246" i="6"/>
  <c r="I1234" i="6"/>
  <c r="I1222" i="6"/>
  <c r="I1210" i="6"/>
  <c r="I1198" i="6"/>
  <c r="I1186" i="6"/>
  <c r="I1174" i="6"/>
  <c r="I1162" i="6"/>
  <c r="I1150" i="6"/>
  <c r="I1138" i="6"/>
  <c r="I1126" i="6"/>
  <c r="I1114" i="6"/>
  <c r="I1102" i="6"/>
  <c r="I1090" i="6"/>
  <c r="I1078" i="6"/>
  <c r="I1066" i="6"/>
  <c r="I1054" i="6"/>
  <c r="I1042" i="6"/>
  <c r="I1030" i="6"/>
  <c r="I1018" i="6"/>
  <c r="I1006" i="6"/>
  <c r="I994" i="6"/>
  <c r="I982" i="6"/>
  <c r="I970" i="6"/>
  <c r="I958" i="6"/>
  <c r="I946" i="6"/>
  <c r="I934" i="6"/>
  <c r="I922" i="6"/>
  <c r="I910" i="6"/>
  <c r="I898" i="6"/>
  <c r="I886" i="6"/>
  <c r="I874" i="6"/>
  <c r="I862" i="6"/>
  <c r="I850" i="6"/>
  <c r="I838" i="6"/>
  <c r="I826" i="6"/>
  <c r="I814" i="6"/>
  <c r="I802" i="6"/>
  <c r="I790" i="6"/>
  <c r="I778" i="6"/>
  <c r="I766" i="6"/>
  <c r="I754" i="6"/>
  <c r="I742" i="6"/>
  <c r="I730" i="6"/>
  <c r="I718" i="6"/>
  <c r="I706" i="6"/>
  <c r="I694" i="6"/>
  <c r="I682" i="6"/>
  <c r="I670" i="6"/>
  <c r="I658" i="6"/>
  <c r="I646" i="6"/>
  <c r="I634" i="6"/>
  <c r="I622" i="6"/>
  <c r="I610" i="6"/>
  <c r="I598" i="6"/>
  <c r="I586" i="6"/>
  <c r="I574" i="6"/>
  <c r="I562" i="6"/>
  <c r="I550" i="6"/>
  <c r="I538" i="6"/>
  <c r="I526" i="6"/>
  <c r="I514" i="6"/>
  <c r="I502" i="6"/>
  <c r="I490" i="6"/>
  <c r="I478" i="6"/>
  <c r="I466" i="6"/>
  <c r="I454" i="6"/>
  <c r="I442" i="6"/>
  <c r="I430" i="6"/>
  <c r="I418" i="6"/>
  <c r="I406" i="6"/>
  <c r="I394" i="6"/>
  <c r="I382" i="6"/>
  <c r="I370" i="6"/>
  <c r="I358" i="6"/>
  <c r="I346" i="6"/>
  <c r="I334" i="6"/>
  <c r="I322" i="6"/>
  <c r="I310" i="6"/>
  <c r="I298" i="6"/>
  <c r="I286" i="6"/>
  <c r="I274" i="6"/>
  <c r="I262" i="6"/>
  <c r="I250" i="6"/>
  <c r="I238" i="6"/>
  <c r="I226" i="6"/>
  <c r="I214" i="6"/>
  <c r="I202" i="6"/>
  <c r="I190" i="6"/>
  <c r="I178" i="6"/>
  <c r="I166" i="6"/>
  <c r="I154" i="6"/>
  <c r="I142" i="6"/>
  <c r="I130" i="6"/>
  <c r="I118" i="6"/>
  <c r="I106" i="6"/>
  <c r="I94" i="6"/>
  <c r="I82" i="6"/>
  <c r="I70" i="6"/>
  <c r="I58" i="6"/>
  <c r="I46" i="6"/>
  <c r="I34" i="6"/>
  <c r="I22" i="6"/>
  <c r="I10" i="6"/>
  <c r="I9" i="6"/>
  <c r="I54" i="6"/>
  <c r="I42" i="6"/>
  <c r="I30" i="6"/>
  <c r="I18" i="6"/>
  <c r="I6" i="6"/>
  <c r="I148" i="6"/>
  <c r="I136" i="6"/>
  <c r="I124" i="6"/>
  <c r="I112" i="6"/>
  <c r="I100" i="6"/>
  <c r="I88" i="6"/>
  <c r="I76" i="6"/>
  <c r="I64" i="6"/>
  <c r="I52" i="6"/>
  <c r="I40" i="6"/>
  <c r="I28" i="6"/>
  <c r="I16" i="6"/>
  <c r="I4" i="6"/>
  <c r="I231" i="6"/>
  <c r="I219" i="6"/>
  <c r="I207" i="6"/>
  <c r="I195" i="6"/>
  <c r="I183" i="6"/>
  <c r="I171" i="6"/>
  <c r="I159" i="6"/>
  <c r="I147" i="6"/>
  <c r="I135" i="6"/>
  <c r="I123" i="6"/>
  <c r="I111" i="6"/>
  <c r="I99" i="6"/>
  <c r="I87" i="6"/>
  <c r="I75" i="6"/>
  <c r="I63" i="6"/>
  <c r="I51" i="6"/>
  <c r="I39" i="6"/>
  <c r="I27" i="6"/>
  <c r="I15" i="6"/>
  <c r="I3" i="6"/>
  <c r="I626" i="6"/>
  <c r="I614" i="6"/>
  <c r="I602" i="6"/>
  <c r="I590" i="6"/>
  <c r="I578" i="6"/>
  <c r="I566" i="6"/>
  <c r="I554" i="6"/>
  <c r="I542" i="6"/>
  <c r="I530" i="6"/>
  <c r="I518" i="6"/>
  <c r="I506" i="6"/>
  <c r="I494" i="6"/>
  <c r="I482" i="6"/>
  <c r="I470" i="6"/>
  <c r="I458" i="6"/>
  <c r="I446" i="6"/>
  <c r="I434" i="6"/>
  <c r="I422" i="6"/>
  <c r="I410" i="6"/>
  <c r="I398" i="6"/>
  <c r="I386" i="6"/>
  <c r="I374" i="6"/>
  <c r="I362" i="6"/>
  <c r="I350" i="6"/>
  <c r="I338" i="6"/>
  <c r="I326" i="6"/>
  <c r="I314" i="6"/>
  <c r="I302" i="6"/>
  <c r="I290" i="6"/>
  <c r="I278" i="6"/>
  <c r="I266" i="6"/>
  <c r="I254" i="6"/>
  <c r="I242" i="6"/>
  <c r="I230" i="6"/>
  <c r="I218" i="6"/>
  <c r="I206" i="6"/>
  <c r="I194" i="6"/>
  <c r="I182" i="6"/>
  <c r="I170" i="6"/>
  <c r="I158" i="6"/>
  <c r="I146" i="6"/>
  <c r="I134" i="6"/>
  <c r="I122" i="6"/>
  <c r="I110" i="6"/>
  <c r="I98" i="6"/>
  <c r="I86" i="6"/>
  <c r="I74" i="6"/>
  <c r="I62" i="6"/>
  <c r="I50" i="6"/>
  <c r="I38" i="6"/>
  <c r="I26" i="6"/>
  <c r="I14" i="6"/>
  <c r="I1009" i="6"/>
  <c r="I997" i="6"/>
  <c r="I985" i="6"/>
  <c r="I949" i="6"/>
  <c r="I937" i="6"/>
  <c r="I925" i="6"/>
  <c r="I901" i="6"/>
  <c r="I889" i="6"/>
  <c r="I877" i="6"/>
  <c r="I865" i="6"/>
  <c r="I853" i="6"/>
  <c r="I841" i="6"/>
  <c r="I829" i="6"/>
  <c r="I817" i="6"/>
  <c r="I805" i="6"/>
  <c r="I793" i="6"/>
  <c r="I781" i="6"/>
  <c r="I769" i="6"/>
  <c r="I757" i="6"/>
  <c r="I745" i="6"/>
  <c r="I733" i="6"/>
  <c r="I721" i="6"/>
  <c r="I709" i="6"/>
  <c r="I697" i="6"/>
  <c r="I685" i="6"/>
  <c r="I673" i="6"/>
  <c r="I661" i="6"/>
  <c r="I649" i="6"/>
  <c r="I637" i="6"/>
  <c r="I625" i="6"/>
  <c r="I613" i="6"/>
  <c r="I601" i="6"/>
  <c r="I589" i="6"/>
  <c r="I577" i="6"/>
  <c r="I565" i="6"/>
  <c r="I553" i="6"/>
  <c r="I541" i="6"/>
  <c r="I529" i="6"/>
  <c r="I517" i="6"/>
  <c r="I505" i="6"/>
  <c r="I493" i="6"/>
  <c r="I481" i="6"/>
  <c r="I469" i="6"/>
  <c r="I457" i="6"/>
  <c r="I445" i="6"/>
  <c r="I433" i="6"/>
  <c r="I421" i="6"/>
  <c r="I409" i="6"/>
  <c r="I397" i="6"/>
  <c r="I385" i="6"/>
  <c r="I373" i="6"/>
  <c r="I361" i="6"/>
  <c r="I349" i="6"/>
  <c r="I337" i="6"/>
  <c r="I325" i="6"/>
  <c r="I313" i="6"/>
  <c r="I301" i="6"/>
  <c r="I289" i="6"/>
  <c r="I277" i="6"/>
  <c r="I265" i="6"/>
  <c r="I253" i="6"/>
  <c r="I241" i="6"/>
  <c r="I229" i="6"/>
  <c r="I217" i="6"/>
  <c r="I205" i="6"/>
  <c r="I193" i="6"/>
  <c r="I181" i="6"/>
  <c r="I169" i="6"/>
  <c r="I157" i="6"/>
  <c r="I145" i="6"/>
  <c r="I133" i="6"/>
  <c r="I121" i="6"/>
  <c r="I109" i="6"/>
  <c r="I97" i="6"/>
  <c r="I85" i="6"/>
  <c r="I73" i="6"/>
  <c r="I61" i="6"/>
  <c r="I49" i="6"/>
  <c r="I37" i="6"/>
  <c r="I25" i="6"/>
  <c r="I13" i="6"/>
  <c r="I372" i="6"/>
  <c r="I360" i="6"/>
  <c r="I348" i="6"/>
  <c r="I336" i="6"/>
  <c r="I324" i="6"/>
  <c r="I312" i="6"/>
  <c r="I300" i="6"/>
  <c r="I288" i="6"/>
  <c r="I276" i="6"/>
  <c r="I264" i="6"/>
  <c r="I252" i="6"/>
  <c r="I240" i="6"/>
  <c r="I228" i="6"/>
  <c r="I216" i="6"/>
  <c r="I204" i="6"/>
  <c r="I192" i="6"/>
  <c r="I180" i="6"/>
  <c r="I168" i="6"/>
  <c r="I156" i="6"/>
  <c r="I144" i="6"/>
  <c r="I132" i="6"/>
  <c r="I120" i="6"/>
  <c r="I108" i="6"/>
  <c r="I96" i="6"/>
  <c r="I84" i="6"/>
  <c r="I72" i="6"/>
  <c r="I60" i="6"/>
  <c r="I48" i="6"/>
  <c r="I36" i="6"/>
  <c r="I24" i="6"/>
  <c r="I12" i="6"/>
  <c r="L36" i="6"/>
  <c r="P36" i="6" s="1"/>
  <c r="L2" i="4"/>
  <c r="L3" i="4"/>
  <c r="K8" i="3"/>
  <c r="K9" i="3" s="1"/>
  <c r="J8" i="3"/>
  <c r="J4" i="3"/>
  <c r="J9" i="3" s="1"/>
  <c r="L3" i="3"/>
  <c r="L8" i="3" s="1"/>
  <c r="D4" i="2"/>
  <c r="C4" i="2"/>
  <c r="B4" i="2"/>
  <c r="D3" i="2"/>
  <c r="C3" i="2"/>
  <c r="B3" i="2"/>
  <c r="A5" i="2"/>
  <c r="O36" i="6" l="1"/>
  <c r="N36" i="6"/>
  <c r="L37" i="6"/>
  <c r="P37" i="6" s="1"/>
  <c r="M36" i="6"/>
  <c r="M2" i="4"/>
  <c r="M3" i="3"/>
  <c r="M8" i="3" s="1"/>
  <c r="L4" i="3"/>
  <c r="L9" i="3" s="1"/>
  <c r="A6" i="2"/>
  <c r="D5" i="2"/>
  <c r="C5" i="2"/>
  <c r="B5" i="2"/>
  <c r="O37" i="6" l="1"/>
  <c r="N37" i="6"/>
  <c r="L38" i="6"/>
  <c r="P38" i="6" s="1"/>
  <c r="M37" i="6"/>
  <c r="N2" i="4"/>
  <c r="M3" i="4"/>
  <c r="N3" i="3"/>
  <c r="N8" i="3" s="1"/>
  <c r="M4" i="3"/>
  <c r="M9" i="3" s="1"/>
  <c r="A7" i="2"/>
  <c r="D6" i="2"/>
  <c r="C6" i="2"/>
  <c r="B6" i="2"/>
  <c r="O38" i="6" l="1"/>
  <c r="N38" i="6"/>
  <c r="M38" i="6"/>
  <c r="L39" i="6"/>
  <c r="P39" i="6" s="1"/>
  <c r="O2" i="4"/>
  <c r="N3" i="4"/>
  <c r="O3" i="3"/>
  <c r="O8" i="3" s="1"/>
  <c r="N4" i="3"/>
  <c r="N9" i="3" s="1"/>
  <c r="A8" i="2"/>
  <c r="D7" i="2"/>
  <c r="C7" i="2"/>
  <c r="B7" i="2"/>
  <c r="N39" i="6" l="1"/>
  <c r="O39" i="6"/>
  <c r="P40" i="6"/>
  <c r="M39" i="6"/>
  <c r="O3" i="4"/>
  <c r="P2" i="4"/>
  <c r="P3" i="3"/>
  <c r="P8" i="3" s="1"/>
  <c r="O4" i="3"/>
  <c r="O9" i="3" s="1"/>
  <c r="A9" i="2"/>
  <c r="D8" i="2"/>
  <c r="C8" i="2"/>
  <c r="B8" i="2"/>
  <c r="P47" i="6" l="1"/>
  <c r="P46" i="6"/>
  <c r="P45" i="6"/>
  <c r="P44" i="6"/>
  <c r="P43" i="6"/>
  <c r="M40" i="6"/>
  <c r="N40" i="6"/>
  <c r="O40" i="6"/>
  <c r="Q2" i="4"/>
  <c r="P3" i="4"/>
  <c r="Q3" i="3"/>
  <c r="Q8" i="3" s="1"/>
  <c r="P4" i="3"/>
  <c r="P9" i="3" s="1"/>
  <c r="A10" i="2"/>
  <c r="D9" i="2"/>
  <c r="C9" i="2"/>
  <c r="B9" i="2"/>
  <c r="M43" i="6" l="1"/>
  <c r="Q40" i="6"/>
  <c r="Q39" i="6"/>
  <c r="Q38" i="6"/>
  <c r="Q37" i="6"/>
  <c r="Q36" i="6"/>
  <c r="O47" i="6"/>
  <c r="O43" i="6"/>
  <c r="O44" i="6"/>
  <c r="O46" i="6"/>
  <c r="O45" i="6"/>
  <c r="N43" i="6"/>
  <c r="N46" i="6"/>
  <c r="N45" i="6"/>
  <c r="N47" i="6"/>
  <c r="N44" i="6"/>
  <c r="M47" i="6"/>
  <c r="M46" i="6"/>
  <c r="M45" i="6"/>
  <c r="M44" i="6"/>
  <c r="R2" i="4"/>
  <c r="Q3" i="4"/>
  <c r="R3" i="3"/>
  <c r="R8" i="3" s="1"/>
  <c r="Q4" i="3"/>
  <c r="Q9" i="3" s="1"/>
  <c r="A11" i="2"/>
  <c r="D10" i="2"/>
  <c r="C10" i="2"/>
  <c r="B10" i="2"/>
  <c r="Q46" i="6" l="1"/>
  <c r="Q47" i="6"/>
  <c r="Q43" i="6"/>
  <c r="Q44" i="6"/>
  <c r="Q45" i="6"/>
  <c r="S2" i="4"/>
  <c r="R3" i="4"/>
  <c r="S3" i="3"/>
  <c r="S8" i="3" s="1"/>
  <c r="R4" i="3"/>
  <c r="R9" i="3" s="1"/>
  <c r="A12" i="2"/>
  <c r="D11" i="2"/>
  <c r="C11" i="2"/>
  <c r="B11" i="2"/>
  <c r="S3" i="4" l="1"/>
  <c r="T2" i="4"/>
  <c r="T3" i="4" s="1"/>
  <c r="S4" i="3"/>
  <c r="S9" i="3" s="1"/>
  <c r="A13" i="2"/>
  <c r="D12" i="2"/>
  <c r="C12" i="2"/>
  <c r="B12" i="2"/>
  <c r="A14" i="2" l="1"/>
  <c r="D13" i="2"/>
  <c r="C13" i="2"/>
  <c r="B13" i="2"/>
  <c r="A15" i="2" l="1"/>
  <c r="D14" i="2"/>
  <c r="C14" i="2"/>
  <c r="B14" i="2"/>
  <c r="A16" i="2" l="1"/>
  <c r="D15" i="2"/>
  <c r="C15" i="2"/>
  <c r="B15" i="2"/>
  <c r="A17" i="2" l="1"/>
  <c r="D16" i="2"/>
  <c r="C16" i="2"/>
  <c r="B16" i="2"/>
  <c r="A18" i="2" l="1"/>
  <c r="D17" i="2"/>
  <c r="C17" i="2"/>
  <c r="B17" i="2"/>
  <c r="A19" i="2" l="1"/>
  <c r="D18" i="2"/>
  <c r="C18" i="2"/>
  <c r="B18" i="2"/>
  <c r="A20" i="2" l="1"/>
  <c r="D19" i="2"/>
  <c r="C19" i="2"/>
  <c r="B19" i="2"/>
  <c r="A21" i="2" l="1"/>
  <c r="D20" i="2"/>
  <c r="C20" i="2"/>
  <c r="B20" i="2"/>
  <c r="A22" i="2" l="1"/>
  <c r="D21" i="2"/>
  <c r="C21" i="2"/>
  <c r="B21" i="2"/>
  <c r="A23" i="2" l="1"/>
  <c r="D22" i="2"/>
  <c r="C22" i="2"/>
  <c r="B22" i="2"/>
  <c r="A24" i="2" l="1"/>
  <c r="D23" i="2"/>
  <c r="C23" i="2"/>
  <c r="B23" i="2"/>
  <c r="A25" i="2" l="1"/>
  <c r="D24" i="2"/>
  <c r="C24" i="2"/>
  <c r="B24" i="2"/>
  <c r="A26" i="2" l="1"/>
  <c r="D25" i="2"/>
  <c r="C25" i="2"/>
  <c r="B25" i="2"/>
  <c r="A27" i="2" l="1"/>
  <c r="D26" i="2"/>
  <c r="C26" i="2"/>
  <c r="B26" i="2"/>
  <c r="A28" i="2" l="1"/>
  <c r="D27" i="2"/>
  <c r="C27" i="2"/>
  <c r="B27" i="2"/>
  <c r="A29" i="2" l="1"/>
  <c r="D28" i="2"/>
  <c r="C28" i="2"/>
  <c r="B28" i="2"/>
  <c r="A30" i="2" l="1"/>
  <c r="D29" i="2"/>
  <c r="C29" i="2"/>
  <c r="B29" i="2"/>
  <c r="A31" i="2" l="1"/>
  <c r="D30" i="2"/>
  <c r="C30" i="2"/>
  <c r="B30" i="2"/>
  <c r="A32" i="2" l="1"/>
  <c r="D31" i="2"/>
  <c r="C31" i="2"/>
  <c r="B31" i="2"/>
  <c r="A33" i="2" l="1"/>
  <c r="D32" i="2"/>
  <c r="C32" i="2"/>
  <c r="B32" i="2"/>
  <c r="A34" i="2" l="1"/>
  <c r="D33" i="2"/>
  <c r="C33" i="2"/>
  <c r="B33" i="2"/>
  <c r="A35" i="2" l="1"/>
  <c r="D34" i="2"/>
  <c r="C34" i="2"/>
  <c r="B34" i="2"/>
  <c r="A36" i="2" l="1"/>
  <c r="D35" i="2"/>
  <c r="C35" i="2"/>
  <c r="B35" i="2"/>
  <c r="A37" i="2" l="1"/>
  <c r="D36" i="2"/>
  <c r="C36" i="2"/>
  <c r="B36" i="2"/>
  <c r="A38" i="2" l="1"/>
  <c r="D37" i="2"/>
  <c r="C37" i="2"/>
  <c r="B37" i="2"/>
  <c r="A39" i="2" l="1"/>
  <c r="D38" i="2"/>
  <c r="C38" i="2"/>
  <c r="B38" i="2"/>
  <c r="A40" i="2" l="1"/>
  <c r="D39" i="2"/>
  <c r="C39" i="2"/>
  <c r="B39" i="2"/>
  <c r="A41" i="2" l="1"/>
  <c r="D40" i="2"/>
  <c r="C40" i="2"/>
  <c r="B40" i="2"/>
  <c r="A42" i="2" l="1"/>
  <c r="D41" i="2"/>
  <c r="C41" i="2"/>
  <c r="B41" i="2"/>
  <c r="A43" i="2" l="1"/>
  <c r="D42" i="2"/>
  <c r="C42" i="2"/>
  <c r="B42" i="2"/>
  <c r="A44" i="2" l="1"/>
  <c r="D43" i="2"/>
  <c r="C43" i="2"/>
  <c r="B43" i="2"/>
  <c r="A45" i="2" l="1"/>
  <c r="D44" i="2"/>
  <c r="C44" i="2"/>
  <c r="B44" i="2"/>
  <c r="A46" i="2" l="1"/>
  <c r="D45" i="2"/>
  <c r="C45" i="2"/>
  <c r="B45" i="2"/>
  <c r="A47" i="2" l="1"/>
  <c r="D46" i="2"/>
  <c r="C46" i="2"/>
  <c r="B46" i="2"/>
  <c r="A48" i="2" l="1"/>
  <c r="D47" i="2"/>
  <c r="C47" i="2"/>
  <c r="B47" i="2"/>
  <c r="A49" i="2" l="1"/>
  <c r="D48" i="2"/>
  <c r="C48" i="2"/>
  <c r="B48" i="2"/>
  <c r="A50" i="2" l="1"/>
  <c r="D49" i="2"/>
  <c r="C49" i="2"/>
  <c r="B49" i="2"/>
  <c r="A51" i="2" l="1"/>
  <c r="D50" i="2"/>
  <c r="C50" i="2"/>
  <c r="B50" i="2"/>
  <c r="A52" i="2" l="1"/>
  <c r="D51" i="2"/>
  <c r="C51" i="2"/>
  <c r="B51" i="2"/>
  <c r="A53" i="2" l="1"/>
  <c r="D52" i="2"/>
  <c r="C52" i="2"/>
  <c r="B52" i="2"/>
  <c r="A54" i="2" l="1"/>
  <c r="D53" i="2"/>
  <c r="C53" i="2"/>
  <c r="B53" i="2"/>
  <c r="A55" i="2" l="1"/>
  <c r="D54" i="2"/>
  <c r="C54" i="2"/>
  <c r="B54" i="2"/>
  <c r="A56" i="2" l="1"/>
  <c r="D55" i="2"/>
  <c r="C55" i="2"/>
  <c r="B55" i="2"/>
  <c r="A57" i="2" l="1"/>
  <c r="D56" i="2"/>
  <c r="C56" i="2"/>
  <c r="B56" i="2"/>
  <c r="A58" i="2" l="1"/>
  <c r="D57" i="2"/>
  <c r="C57" i="2"/>
  <c r="B57" i="2"/>
  <c r="A59" i="2" l="1"/>
  <c r="D58" i="2"/>
  <c r="C58" i="2"/>
  <c r="B58" i="2"/>
  <c r="A60" i="2" l="1"/>
  <c r="D59" i="2"/>
  <c r="C59" i="2"/>
  <c r="B59" i="2"/>
  <c r="A61" i="2" l="1"/>
  <c r="D60" i="2"/>
  <c r="C60" i="2"/>
  <c r="B60" i="2"/>
  <c r="A62" i="2" l="1"/>
  <c r="D61" i="2"/>
  <c r="C61" i="2"/>
  <c r="B61" i="2"/>
  <c r="A63" i="2" l="1"/>
  <c r="D62" i="2"/>
  <c r="C62" i="2"/>
  <c r="B62" i="2"/>
  <c r="A64" i="2" l="1"/>
  <c r="D63" i="2"/>
  <c r="C63" i="2"/>
  <c r="B63" i="2"/>
  <c r="A65" i="2" l="1"/>
  <c r="D64" i="2"/>
  <c r="C64" i="2"/>
  <c r="B64" i="2"/>
  <c r="A66" i="2" l="1"/>
  <c r="D65" i="2"/>
  <c r="C65" i="2"/>
  <c r="B65" i="2"/>
  <c r="A67" i="2" l="1"/>
  <c r="D66" i="2"/>
  <c r="C66" i="2"/>
  <c r="B66" i="2"/>
  <c r="A68" i="2" l="1"/>
  <c r="D67" i="2"/>
  <c r="C67" i="2"/>
  <c r="B67" i="2"/>
  <c r="A69" i="2" l="1"/>
  <c r="D68" i="2"/>
  <c r="C68" i="2"/>
  <c r="B68" i="2"/>
  <c r="A70" i="2" l="1"/>
  <c r="D69" i="2"/>
  <c r="C69" i="2"/>
  <c r="B69" i="2"/>
  <c r="A71" i="2" l="1"/>
  <c r="D70" i="2"/>
  <c r="C70" i="2"/>
  <c r="B70" i="2"/>
  <c r="A72" i="2" l="1"/>
  <c r="D71" i="2"/>
  <c r="C71" i="2"/>
  <c r="B71" i="2"/>
  <c r="A73" i="2" l="1"/>
  <c r="D72" i="2"/>
  <c r="C72" i="2"/>
  <c r="B72" i="2"/>
  <c r="A74" i="2" l="1"/>
  <c r="D73" i="2"/>
  <c r="C73" i="2"/>
  <c r="B73" i="2"/>
  <c r="A75" i="2" l="1"/>
  <c r="D74" i="2"/>
  <c r="C74" i="2"/>
  <c r="B74" i="2"/>
  <c r="A76" i="2" l="1"/>
  <c r="D75" i="2"/>
  <c r="C75" i="2"/>
  <c r="B75" i="2"/>
  <c r="A77" i="2" l="1"/>
  <c r="D76" i="2"/>
  <c r="C76" i="2"/>
  <c r="B76" i="2"/>
  <c r="A78" i="2" l="1"/>
  <c r="D77" i="2"/>
  <c r="C77" i="2"/>
  <c r="B77" i="2"/>
  <c r="A79" i="2" l="1"/>
  <c r="D78" i="2"/>
  <c r="C78" i="2"/>
  <c r="B78" i="2"/>
  <c r="A80" i="2" l="1"/>
  <c r="D79" i="2"/>
  <c r="C79" i="2"/>
  <c r="B79" i="2"/>
  <c r="A81" i="2" l="1"/>
  <c r="D80" i="2"/>
  <c r="C80" i="2"/>
  <c r="B80" i="2"/>
  <c r="A82" i="2" l="1"/>
  <c r="D81" i="2"/>
  <c r="C81" i="2"/>
  <c r="B81" i="2"/>
  <c r="A83" i="2" l="1"/>
  <c r="D82" i="2"/>
  <c r="C82" i="2"/>
  <c r="B82" i="2"/>
  <c r="A84" i="2" l="1"/>
  <c r="D83" i="2"/>
  <c r="C83" i="2"/>
  <c r="B83" i="2"/>
  <c r="A85" i="2" l="1"/>
  <c r="D84" i="2"/>
  <c r="C84" i="2"/>
  <c r="B84" i="2"/>
  <c r="A86" i="2" l="1"/>
  <c r="D85" i="2"/>
  <c r="C85" i="2"/>
  <c r="B85" i="2"/>
  <c r="A87" i="2" l="1"/>
  <c r="D86" i="2"/>
  <c r="C86" i="2"/>
  <c r="B86" i="2"/>
  <c r="A88" i="2" l="1"/>
  <c r="D87" i="2"/>
  <c r="C87" i="2"/>
  <c r="B87" i="2"/>
  <c r="A89" i="2" l="1"/>
  <c r="D88" i="2"/>
  <c r="C88" i="2"/>
  <c r="B88" i="2"/>
  <c r="A90" i="2" l="1"/>
  <c r="D89" i="2"/>
  <c r="C89" i="2"/>
  <c r="B89" i="2"/>
  <c r="A91" i="2" l="1"/>
  <c r="D90" i="2"/>
  <c r="C90" i="2"/>
  <c r="B90" i="2"/>
  <c r="A92" i="2" l="1"/>
  <c r="D91" i="2"/>
  <c r="C91" i="2"/>
  <c r="B91" i="2"/>
  <c r="A93" i="2" l="1"/>
  <c r="D92" i="2"/>
  <c r="C92" i="2"/>
  <c r="B92" i="2"/>
  <c r="A94" i="2" l="1"/>
  <c r="D93" i="2"/>
  <c r="C93" i="2"/>
  <c r="B93" i="2"/>
  <c r="A95" i="2" l="1"/>
  <c r="D94" i="2"/>
  <c r="C94" i="2"/>
  <c r="B94" i="2"/>
  <c r="A96" i="2" l="1"/>
  <c r="D95" i="2"/>
  <c r="C95" i="2"/>
  <c r="B95" i="2"/>
  <c r="A97" i="2" l="1"/>
  <c r="D96" i="2"/>
  <c r="C96" i="2"/>
  <c r="B96" i="2"/>
  <c r="A98" i="2" l="1"/>
  <c r="D97" i="2"/>
  <c r="C97" i="2"/>
  <c r="B97" i="2"/>
  <c r="A99" i="2" l="1"/>
  <c r="D98" i="2"/>
  <c r="C98" i="2"/>
  <c r="B98" i="2"/>
  <c r="A100" i="2" l="1"/>
  <c r="D99" i="2"/>
  <c r="C99" i="2"/>
  <c r="B99" i="2"/>
  <c r="A101" i="2" l="1"/>
  <c r="D100" i="2"/>
  <c r="C100" i="2"/>
  <c r="B100" i="2"/>
  <c r="A102" i="2" l="1"/>
  <c r="D101" i="2"/>
  <c r="C101" i="2"/>
  <c r="B101" i="2"/>
  <c r="A103" i="2" l="1"/>
  <c r="D102" i="2"/>
  <c r="C102" i="2"/>
  <c r="B102" i="2"/>
  <c r="A104" i="2" l="1"/>
  <c r="D103" i="2"/>
  <c r="C103" i="2"/>
  <c r="B103" i="2"/>
  <c r="A105" i="2" l="1"/>
  <c r="D104" i="2"/>
  <c r="C104" i="2"/>
  <c r="B104" i="2"/>
  <c r="A106" i="2" l="1"/>
  <c r="D105" i="2"/>
  <c r="C105" i="2"/>
  <c r="B105" i="2"/>
  <c r="A107" i="2" l="1"/>
  <c r="D106" i="2"/>
  <c r="C106" i="2"/>
  <c r="B106" i="2"/>
  <c r="A108" i="2" l="1"/>
  <c r="D107" i="2"/>
  <c r="C107" i="2"/>
  <c r="B107" i="2"/>
  <c r="A109" i="2" l="1"/>
  <c r="D108" i="2"/>
  <c r="C108" i="2"/>
  <c r="B108" i="2"/>
  <c r="A110" i="2" l="1"/>
  <c r="D109" i="2"/>
  <c r="C109" i="2"/>
  <c r="B109" i="2"/>
  <c r="A111" i="2" l="1"/>
  <c r="D110" i="2"/>
  <c r="C110" i="2"/>
  <c r="B110" i="2"/>
  <c r="A112" i="2" l="1"/>
  <c r="D111" i="2"/>
  <c r="C111" i="2"/>
  <c r="B111" i="2"/>
  <c r="A113" i="2" l="1"/>
  <c r="D112" i="2"/>
  <c r="C112" i="2"/>
  <c r="B112" i="2"/>
  <c r="A114" i="2" l="1"/>
  <c r="D113" i="2"/>
  <c r="C113" i="2"/>
  <c r="B113" i="2"/>
  <c r="A115" i="2" l="1"/>
  <c r="D114" i="2"/>
  <c r="C114" i="2"/>
  <c r="B114" i="2"/>
  <c r="A116" i="2" l="1"/>
  <c r="D115" i="2"/>
  <c r="C115" i="2"/>
  <c r="B115" i="2"/>
  <c r="A117" i="2" l="1"/>
  <c r="D116" i="2"/>
  <c r="C116" i="2"/>
  <c r="B116" i="2"/>
  <c r="A118" i="2" l="1"/>
  <c r="D117" i="2"/>
  <c r="C117" i="2"/>
  <c r="B117" i="2"/>
  <c r="A119" i="2" l="1"/>
  <c r="D118" i="2"/>
  <c r="C118" i="2"/>
  <c r="B118" i="2"/>
  <c r="A120" i="2" l="1"/>
  <c r="D119" i="2"/>
  <c r="C119" i="2"/>
  <c r="B119" i="2"/>
  <c r="A121" i="2" l="1"/>
  <c r="D120" i="2"/>
  <c r="C120" i="2"/>
  <c r="B120" i="2"/>
  <c r="A122" i="2" l="1"/>
  <c r="D121" i="2"/>
  <c r="C121" i="2"/>
  <c r="B121" i="2"/>
  <c r="A123" i="2" l="1"/>
  <c r="D122" i="2"/>
  <c r="C122" i="2"/>
  <c r="B122" i="2"/>
  <c r="A124" i="2" l="1"/>
  <c r="D123" i="2"/>
  <c r="C123" i="2"/>
  <c r="B123" i="2"/>
  <c r="A125" i="2" l="1"/>
  <c r="D124" i="2"/>
  <c r="C124" i="2"/>
  <c r="B124" i="2"/>
  <c r="A126" i="2" l="1"/>
  <c r="D125" i="2"/>
  <c r="C125" i="2"/>
  <c r="B125" i="2"/>
  <c r="A127" i="2" l="1"/>
  <c r="D126" i="2"/>
  <c r="C126" i="2"/>
  <c r="B126" i="2"/>
  <c r="A128" i="2" l="1"/>
  <c r="D127" i="2"/>
  <c r="C127" i="2"/>
  <c r="B127" i="2"/>
  <c r="A129" i="2" l="1"/>
  <c r="D128" i="2"/>
  <c r="C128" i="2"/>
  <c r="B128" i="2"/>
  <c r="A130" i="2" l="1"/>
  <c r="D129" i="2"/>
  <c r="C129" i="2"/>
  <c r="B129" i="2"/>
  <c r="A131" i="2" l="1"/>
  <c r="D130" i="2"/>
  <c r="C130" i="2"/>
  <c r="B130" i="2"/>
  <c r="A132" i="2" l="1"/>
  <c r="D131" i="2"/>
  <c r="C131" i="2"/>
  <c r="B131" i="2"/>
  <c r="A133" i="2" l="1"/>
  <c r="D132" i="2"/>
  <c r="C132" i="2"/>
  <c r="B132" i="2"/>
  <c r="A134" i="2" l="1"/>
  <c r="D133" i="2"/>
  <c r="C133" i="2"/>
  <c r="B133" i="2"/>
  <c r="A135" i="2" l="1"/>
  <c r="D134" i="2"/>
  <c r="C134" i="2"/>
  <c r="B134" i="2"/>
  <c r="A136" i="2" l="1"/>
  <c r="D135" i="2"/>
  <c r="C135" i="2"/>
  <c r="B135" i="2"/>
  <c r="A137" i="2" l="1"/>
  <c r="D136" i="2"/>
  <c r="C136" i="2"/>
  <c r="B136" i="2"/>
  <c r="A138" i="2" l="1"/>
  <c r="D137" i="2"/>
  <c r="C137" i="2"/>
  <c r="B137" i="2"/>
  <c r="A139" i="2" l="1"/>
  <c r="D138" i="2"/>
  <c r="C138" i="2"/>
  <c r="B138" i="2"/>
  <c r="A140" i="2" l="1"/>
  <c r="D139" i="2"/>
  <c r="C139" i="2"/>
  <c r="B139" i="2"/>
  <c r="A141" i="2" l="1"/>
  <c r="D140" i="2"/>
  <c r="C140" i="2"/>
  <c r="B140" i="2"/>
  <c r="A142" i="2" l="1"/>
  <c r="D141" i="2"/>
  <c r="C141" i="2"/>
  <c r="B141" i="2"/>
  <c r="A143" i="2" l="1"/>
  <c r="D142" i="2"/>
  <c r="C142" i="2"/>
  <c r="B142" i="2"/>
  <c r="A144" i="2" l="1"/>
  <c r="D143" i="2"/>
  <c r="C143" i="2"/>
  <c r="B143" i="2"/>
  <c r="A145" i="2" l="1"/>
  <c r="D144" i="2"/>
  <c r="C144" i="2"/>
  <c r="B144" i="2"/>
  <c r="A146" i="2" l="1"/>
  <c r="D145" i="2"/>
  <c r="C145" i="2"/>
  <c r="B145" i="2"/>
  <c r="A147" i="2" l="1"/>
  <c r="D146" i="2"/>
  <c r="C146" i="2"/>
  <c r="B146" i="2"/>
  <c r="A148" i="2" l="1"/>
  <c r="D147" i="2"/>
  <c r="C147" i="2"/>
  <c r="B147" i="2"/>
  <c r="A149" i="2" l="1"/>
  <c r="D148" i="2"/>
  <c r="C148" i="2"/>
  <c r="B148" i="2"/>
  <c r="A150" i="2" l="1"/>
  <c r="D149" i="2"/>
  <c r="C149" i="2"/>
  <c r="B149" i="2"/>
  <c r="A151" i="2" l="1"/>
  <c r="D150" i="2"/>
  <c r="C150" i="2"/>
  <c r="B150" i="2"/>
  <c r="A152" i="2" l="1"/>
  <c r="D151" i="2"/>
  <c r="C151" i="2"/>
  <c r="B151" i="2"/>
  <c r="A153" i="2" l="1"/>
  <c r="D152" i="2"/>
  <c r="C152" i="2"/>
  <c r="B152" i="2"/>
  <c r="A154" i="2" l="1"/>
  <c r="D153" i="2"/>
  <c r="C153" i="2"/>
  <c r="B153" i="2"/>
  <c r="A155" i="2" l="1"/>
  <c r="D154" i="2"/>
  <c r="C154" i="2"/>
  <c r="B154" i="2"/>
  <c r="A156" i="2" l="1"/>
  <c r="D155" i="2"/>
  <c r="C155" i="2"/>
  <c r="B155" i="2"/>
  <c r="A157" i="2" l="1"/>
  <c r="D156" i="2"/>
  <c r="C156" i="2"/>
  <c r="B156" i="2"/>
  <c r="A158" i="2" l="1"/>
  <c r="D157" i="2"/>
  <c r="C157" i="2"/>
  <c r="B157" i="2"/>
  <c r="A159" i="2" l="1"/>
  <c r="D158" i="2"/>
  <c r="C158" i="2"/>
  <c r="B158" i="2"/>
  <c r="A160" i="2" l="1"/>
  <c r="D159" i="2"/>
  <c r="C159" i="2"/>
  <c r="B159" i="2"/>
  <c r="A161" i="2" l="1"/>
  <c r="D160" i="2"/>
  <c r="C160" i="2"/>
  <c r="B160" i="2"/>
  <c r="A162" i="2" l="1"/>
  <c r="D161" i="2"/>
  <c r="C161" i="2"/>
  <c r="B161" i="2"/>
  <c r="A163" i="2" l="1"/>
  <c r="D162" i="2"/>
  <c r="C162" i="2"/>
  <c r="B162" i="2"/>
  <c r="A164" i="2" l="1"/>
  <c r="D163" i="2"/>
  <c r="C163" i="2"/>
  <c r="B163" i="2"/>
  <c r="A165" i="2" l="1"/>
  <c r="D164" i="2"/>
  <c r="C164" i="2"/>
  <c r="B164" i="2"/>
  <c r="A166" i="2" l="1"/>
  <c r="D165" i="2"/>
  <c r="C165" i="2"/>
  <c r="B165" i="2"/>
  <c r="A167" i="2" l="1"/>
  <c r="D166" i="2"/>
  <c r="C166" i="2"/>
  <c r="B166" i="2"/>
  <c r="A168" i="2" l="1"/>
  <c r="D167" i="2"/>
  <c r="C167" i="2"/>
  <c r="B167" i="2"/>
  <c r="A169" i="2" l="1"/>
  <c r="D168" i="2"/>
  <c r="C168" i="2"/>
  <c r="B168" i="2"/>
  <c r="A170" i="2" l="1"/>
  <c r="D169" i="2"/>
  <c r="C169" i="2"/>
  <c r="B169" i="2"/>
  <c r="A171" i="2" l="1"/>
  <c r="D170" i="2"/>
  <c r="C170" i="2"/>
  <c r="B170" i="2"/>
  <c r="A172" i="2" l="1"/>
  <c r="D171" i="2"/>
  <c r="C171" i="2"/>
  <c r="B171" i="2"/>
  <c r="A173" i="2" l="1"/>
  <c r="D172" i="2"/>
  <c r="C172" i="2"/>
  <c r="B172" i="2"/>
  <c r="A174" i="2" l="1"/>
  <c r="D173" i="2"/>
  <c r="C173" i="2"/>
  <c r="B173" i="2"/>
  <c r="A175" i="2" l="1"/>
  <c r="D174" i="2"/>
  <c r="C174" i="2"/>
  <c r="B174" i="2"/>
  <c r="A176" i="2" l="1"/>
  <c r="D175" i="2"/>
  <c r="C175" i="2"/>
  <c r="B175" i="2"/>
  <c r="A177" i="2" l="1"/>
  <c r="D176" i="2"/>
  <c r="C176" i="2"/>
  <c r="B176" i="2"/>
  <c r="A178" i="2" l="1"/>
  <c r="D177" i="2"/>
  <c r="C177" i="2"/>
  <c r="B177" i="2"/>
  <c r="A179" i="2" l="1"/>
  <c r="D178" i="2"/>
  <c r="C178" i="2"/>
  <c r="B178" i="2"/>
  <c r="A180" i="2" l="1"/>
  <c r="D179" i="2"/>
  <c r="C179" i="2"/>
  <c r="B179" i="2"/>
  <c r="A181" i="2" l="1"/>
  <c r="D180" i="2"/>
  <c r="C180" i="2"/>
  <c r="B180" i="2"/>
  <c r="A182" i="2" l="1"/>
  <c r="D181" i="2"/>
  <c r="C181" i="2"/>
  <c r="B181" i="2"/>
  <c r="A183" i="2" l="1"/>
  <c r="D182" i="2"/>
  <c r="C182" i="2"/>
  <c r="B182" i="2"/>
  <c r="A184" i="2" l="1"/>
  <c r="D183" i="2"/>
  <c r="C183" i="2"/>
  <c r="B183" i="2"/>
  <c r="A185" i="2" l="1"/>
  <c r="D184" i="2"/>
  <c r="C184" i="2"/>
  <c r="B184" i="2"/>
  <c r="A186" i="2" l="1"/>
  <c r="D185" i="2"/>
  <c r="C185" i="2"/>
  <c r="B185" i="2"/>
  <c r="A187" i="2" l="1"/>
  <c r="D186" i="2"/>
  <c r="C186" i="2"/>
  <c r="B186" i="2"/>
  <c r="A188" i="2" l="1"/>
  <c r="D187" i="2"/>
  <c r="C187" i="2"/>
  <c r="B187" i="2"/>
  <c r="A189" i="2" l="1"/>
  <c r="D188" i="2"/>
  <c r="C188" i="2"/>
  <c r="B188" i="2"/>
  <c r="A190" i="2" l="1"/>
  <c r="D189" i="2"/>
  <c r="C189" i="2"/>
  <c r="B189" i="2"/>
  <c r="A191" i="2" l="1"/>
  <c r="D190" i="2"/>
  <c r="C190" i="2"/>
  <c r="B190" i="2"/>
  <c r="A192" i="2" l="1"/>
  <c r="D191" i="2"/>
  <c r="C191" i="2"/>
  <c r="B191" i="2"/>
  <c r="A193" i="2" l="1"/>
  <c r="D192" i="2"/>
  <c r="C192" i="2"/>
  <c r="B192" i="2"/>
  <c r="A194" i="2" l="1"/>
  <c r="D193" i="2"/>
  <c r="C193" i="2"/>
  <c r="B193" i="2"/>
  <c r="A195" i="2" l="1"/>
  <c r="D194" i="2"/>
  <c r="C194" i="2"/>
  <c r="B194" i="2"/>
  <c r="A196" i="2" l="1"/>
  <c r="D195" i="2"/>
  <c r="C195" i="2"/>
  <c r="B195" i="2"/>
  <c r="A197" i="2" l="1"/>
  <c r="D196" i="2"/>
  <c r="C196" i="2"/>
  <c r="B196" i="2"/>
  <c r="A198" i="2" l="1"/>
  <c r="D197" i="2"/>
  <c r="C197" i="2"/>
  <c r="B197" i="2"/>
  <c r="A199" i="2" l="1"/>
  <c r="D198" i="2"/>
  <c r="C198" i="2"/>
  <c r="B198" i="2"/>
  <c r="A200" i="2" l="1"/>
  <c r="D199" i="2"/>
  <c r="C199" i="2"/>
  <c r="B199" i="2"/>
  <c r="A201" i="2" l="1"/>
  <c r="D200" i="2"/>
  <c r="C200" i="2"/>
  <c r="B200" i="2"/>
  <c r="A202" i="2" l="1"/>
  <c r="D201" i="2"/>
  <c r="C201" i="2"/>
  <c r="B201" i="2"/>
  <c r="A203" i="2" l="1"/>
  <c r="D202" i="2"/>
  <c r="C202" i="2"/>
  <c r="B202" i="2"/>
  <c r="A204" i="2" l="1"/>
  <c r="D203" i="2"/>
  <c r="C203" i="2"/>
  <c r="B203" i="2"/>
  <c r="A205" i="2" l="1"/>
  <c r="D204" i="2"/>
  <c r="C204" i="2"/>
  <c r="B204" i="2"/>
  <c r="A206" i="2" l="1"/>
  <c r="D205" i="2"/>
  <c r="C205" i="2"/>
  <c r="B205" i="2"/>
  <c r="A207" i="2" l="1"/>
  <c r="D206" i="2"/>
  <c r="C206" i="2"/>
  <c r="B206" i="2"/>
  <c r="A208" i="2" l="1"/>
  <c r="D207" i="2"/>
  <c r="C207" i="2"/>
  <c r="B207" i="2"/>
  <c r="A209" i="2" l="1"/>
  <c r="D208" i="2"/>
  <c r="C208" i="2"/>
  <c r="B208" i="2"/>
  <c r="A210" i="2" l="1"/>
  <c r="D209" i="2"/>
  <c r="C209" i="2"/>
  <c r="B209" i="2"/>
  <c r="A211" i="2" l="1"/>
  <c r="D210" i="2"/>
  <c r="C210" i="2"/>
  <c r="B210" i="2"/>
  <c r="A212" i="2" l="1"/>
  <c r="D211" i="2"/>
  <c r="C211" i="2"/>
  <c r="B211" i="2"/>
  <c r="A213" i="2" l="1"/>
  <c r="D212" i="2"/>
  <c r="C212" i="2"/>
  <c r="B212" i="2"/>
  <c r="A214" i="2" l="1"/>
  <c r="D213" i="2"/>
  <c r="C213" i="2"/>
  <c r="B213" i="2"/>
  <c r="A215" i="2" l="1"/>
  <c r="D214" i="2"/>
  <c r="C214" i="2"/>
  <c r="B214" i="2"/>
  <c r="A216" i="2" l="1"/>
  <c r="D215" i="2"/>
  <c r="C215" i="2"/>
  <c r="B215" i="2"/>
  <c r="A217" i="2" l="1"/>
  <c r="D216" i="2"/>
  <c r="C216" i="2"/>
  <c r="B216" i="2"/>
  <c r="A218" i="2" l="1"/>
  <c r="D217" i="2"/>
  <c r="C217" i="2"/>
  <c r="B217" i="2"/>
  <c r="A219" i="2" l="1"/>
  <c r="D218" i="2"/>
  <c r="C218" i="2"/>
  <c r="B218" i="2"/>
  <c r="A220" i="2" l="1"/>
  <c r="D219" i="2"/>
  <c r="C219" i="2"/>
  <c r="B219" i="2"/>
  <c r="A221" i="2" l="1"/>
  <c r="D220" i="2"/>
  <c r="C220" i="2"/>
  <c r="B220" i="2"/>
  <c r="A222" i="2" l="1"/>
  <c r="D221" i="2"/>
  <c r="C221" i="2"/>
  <c r="B221" i="2"/>
  <c r="A223" i="2" l="1"/>
  <c r="D222" i="2"/>
  <c r="C222" i="2"/>
  <c r="B222" i="2"/>
  <c r="A224" i="2" l="1"/>
  <c r="D223" i="2"/>
  <c r="C223" i="2"/>
  <c r="B223" i="2"/>
  <c r="A225" i="2" l="1"/>
  <c r="D224" i="2"/>
  <c r="C224" i="2"/>
  <c r="B224" i="2"/>
  <c r="A226" i="2" l="1"/>
  <c r="D225" i="2"/>
  <c r="C225" i="2"/>
  <c r="B225" i="2"/>
  <c r="A227" i="2" l="1"/>
  <c r="D226" i="2"/>
  <c r="C226" i="2"/>
  <c r="B226" i="2"/>
  <c r="A228" i="2" l="1"/>
  <c r="D227" i="2"/>
  <c r="C227" i="2"/>
  <c r="B227" i="2"/>
  <c r="A229" i="2" l="1"/>
  <c r="D228" i="2"/>
  <c r="C228" i="2"/>
  <c r="B228" i="2"/>
  <c r="A230" i="2" l="1"/>
  <c r="D229" i="2"/>
  <c r="C229" i="2"/>
  <c r="B229" i="2"/>
  <c r="A231" i="2" l="1"/>
  <c r="D230" i="2"/>
  <c r="C230" i="2"/>
  <c r="B230" i="2"/>
  <c r="A232" i="2" l="1"/>
  <c r="D231" i="2"/>
  <c r="C231" i="2"/>
  <c r="B231" i="2"/>
  <c r="A233" i="2" l="1"/>
  <c r="D232" i="2"/>
  <c r="C232" i="2"/>
  <c r="B232" i="2"/>
  <c r="A234" i="2" l="1"/>
  <c r="D233" i="2"/>
  <c r="C233" i="2"/>
  <c r="B233" i="2"/>
  <c r="A235" i="2" l="1"/>
  <c r="D234" i="2"/>
  <c r="C234" i="2"/>
  <c r="B234" i="2"/>
  <c r="A236" i="2" l="1"/>
  <c r="D235" i="2"/>
  <c r="C235" i="2"/>
  <c r="B235" i="2"/>
  <c r="A237" i="2" l="1"/>
  <c r="D236" i="2"/>
  <c r="C236" i="2"/>
  <c r="B236" i="2"/>
  <c r="A238" i="2" l="1"/>
  <c r="D237" i="2"/>
  <c r="C237" i="2"/>
  <c r="B237" i="2"/>
  <c r="A239" i="2" l="1"/>
  <c r="D238" i="2"/>
  <c r="C238" i="2"/>
  <c r="B238" i="2"/>
  <c r="A240" i="2" l="1"/>
  <c r="D239" i="2"/>
  <c r="C239" i="2"/>
  <c r="B239" i="2"/>
  <c r="A241" i="2" l="1"/>
  <c r="D240" i="2"/>
  <c r="C240" i="2"/>
  <c r="B240" i="2"/>
  <c r="A242" i="2" l="1"/>
  <c r="D241" i="2"/>
  <c r="C241" i="2"/>
  <c r="B241" i="2"/>
  <c r="A243" i="2" l="1"/>
  <c r="D242" i="2"/>
  <c r="C242" i="2"/>
  <c r="B242" i="2"/>
  <c r="A244" i="2" l="1"/>
  <c r="D243" i="2"/>
  <c r="C243" i="2"/>
  <c r="B243" i="2"/>
  <c r="A245" i="2" l="1"/>
  <c r="D244" i="2"/>
  <c r="C244" i="2"/>
  <c r="B244" i="2"/>
  <c r="A246" i="2" l="1"/>
  <c r="D245" i="2"/>
  <c r="C245" i="2"/>
  <c r="B245" i="2"/>
  <c r="A247" i="2" l="1"/>
  <c r="D246" i="2"/>
  <c r="C246" i="2"/>
  <c r="B246" i="2"/>
  <c r="A248" i="2" l="1"/>
  <c r="D247" i="2"/>
  <c r="C247" i="2"/>
  <c r="B247" i="2"/>
  <c r="A249" i="2" l="1"/>
  <c r="D248" i="2"/>
  <c r="C248" i="2"/>
  <c r="B248" i="2"/>
  <c r="A250" i="2" l="1"/>
  <c r="D249" i="2"/>
  <c r="C249" i="2"/>
  <c r="B249" i="2"/>
  <c r="A251" i="2" l="1"/>
  <c r="D250" i="2"/>
  <c r="C250" i="2"/>
  <c r="B250" i="2"/>
  <c r="A252" i="2" l="1"/>
  <c r="D251" i="2"/>
  <c r="C251" i="2"/>
  <c r="B251" i="2"/>
  <c r="A253" i="2" l="1"/>
  <c r="D252" i="2"/>
  <c r="C252" i="2"/>
  <c r="B252" i="2"/>
  <c r="A254" i="2" l="1"/>
  <c r="D253" i="2"/>
  <c r="C253" i="2"/>
  <c r="B253" i="2"/>
  <c r="A255" i="2" l="1"/>
  <c r="D254" i="2"/>
  <c r="C254" i="2"/>
  <c r="B254" i="2"/>
  <c r="A256" i="2" l="1"/>
  <c r="D255" i="2"/>
  <c r="C255" i="2"/>
  <c r="B255" i="2"/>
  <c r="A257" i="2" l="1"/>
  <c r="D256" i="2"/>
  <c r="C256" i="2"/>
  <c r="B256" i="2"/>
  <c r="A258" i="2" l="1"/>
  <c r="D257" i="2"/>
  <c r="C257" i="2"/>
  <c r="B257" i="2"/>
  <c r="A259" i="2" l="1"/>
  <c r="D258" i="2"/>
  <c r="C258" i="2"/>
  <c r="B258" i="2"/>
  <c r="A260" i="2" l="1"/>
  <c r="D259" i="2"/>
  <c r="C259" i="2"/>
  <c r="B259" i="2"/>
  <c r="A261" i="2" l="1"/>
  <c r="D260" i="2"/>
  <c r="C260" i="2"/>
  <c r="B260" i="2"/>
  <c r="A262" i="2" l="1"/>
  <c r="D261" i="2"/>
  <c r="C261" i="2"/>
  <c r="B261" i="2"/>
  <c r="A263" i="2" l="1"/>
  <c r="D262" i="2"/>
  <c r="C262" i="2"/>
  <c r="B262" i="2"/>
  <c r="A264" i="2" l="1"/>
  <c r="D263" i="2"/>
  <c r="C263" i="2"/>
  <c r="B263" i="2"/>
  <c r="A265" i="2" l="1"/>
  <c r="D264" i="2"/>
  <c r="C264" i="2"/>
  <c r="B264" i="2"/>
  <c r="A266" i="2" l="1"/>
  <c r="D265" i="2"/>
  <c r="C265" i="2"/>
  <c r="B265" i="2"/>
  <c r="A267" i="2" l="1"/>
  <c r="D266" i="2"/>
  <c r="C266" i="2"/>
  <c r="B266" i="2"/>
  <c r="A268" i="2" l="1"/>
  <c r="D267" i="2"/>
  <c r="C267" i="2"/>
  <c r="B267" i="2"/>
  <c r="A269" i="2" l="1"/>
  <c r="D268" i="2"/>
  <c r="C268" i="2"/>
  <c r="B268" i="2"/>
  <c r="A270" i="2" l="1"/>
  <c r="D269" i="2"/>
  <c r="C269" i="2"/>
  <c r="B269" i="2"/>
  <c r="A271" i="2" l="1"/>
  <c r="D270" i="2"/>
  <c r="C270" i="2"/>
  <c r="B270" i="2"/>
  <c r="A272" i="2" l="1"/>
  <c r="D271" i="2"/>
  <c r="C271" i="2"/>
  <c r="B271" i="2"/>
  <c r="A273" i="2" l="1"/>
  <c r="D272" i="2"/>
  <c r="C272" i="2"/>
  <c r="B272" i="2"/>
  <c r="A274" i="2" l="1"/>
  <c r="D273" i="2"/>
  <c r="C273" i="2"/>
  <c r="B273" i="2"/>
  <c r="A275" i="2" l="1"/>
  <c r="D274" i="2"/>
  <c r="C274" i="2"/>
  <c r="B274" i="2"/>
  <c r="A276" i="2" l="1"/>
  <c r="D275" i="2"/>
  <c r="C275" i="2"/>
  <c r="B275" i="2"/>
  <c r="A277" i="2" l="1"/>
  <c r="D276" i="2"/>
  <c r="C276" i="2"/>
  <c r="B276" i="2"/>
  <c r="A278" i="2" l="1"/>
  <c r="D277" i="2"/>
  <c r="C277" i="2"/>
  <c r="B277" i="2"/>
  <c r="A279" i="2" l="1"/>
  <c r="D278" i="2"/>
  <c r="C278" i="2"/>
  <c r="B278" i="2"/>
  <c r="A280" i="2" l="1"/>
  <c r="D279" i="2"/>
  <c r="C279" i="2"/>
  <c r="B279" i="2"/>
  <c r="A281" i="2" l="1"/>
  <c r="D280" i="2"/>
  <c r="C280" i="2"/>
  <c r="B280" i="2"/>
  <c r="A282" i="2" l="1"/>
  <c r="D281" i="2"/>
  <c r="C281" i="2"/>
  <c r="B281" i="2"/>
  <c r="A283" i="2" l="1"/>
  <c r="D282" i="2"/>
  <c r="C282" i="2"/>
  <c r="B282" i="2"/>
  <c r="A284" i="2" l="1"/>
  <c r="D283" i="2"/>
  <c r="C283" i="2"/>
  <c r="B283" i="2"/>
  <c r="A285" i="2" l="1"/>
  <c r="D284" i="2"/>
  <c r="C284" i="2"/>
  <c r="B284" i="2"/>
  <c r="A286" i="2" l="1"/>
  <c r="D285" i="2"/>
  <c r="C285" i="2"/>
  <c r="B285" i="2"/>
  <c r="A287" i="2" l="1"/>
  <c r="D286" i="2"/>
  <c r="C286" i="2"/>
  <c r="B286" i="2"/>
  <c r="A288" i="2" l="1"/>
  <c r="D287" i="2"/>
  <c r="C287" i="2"/>
  <c r="B287" i="2"/>
  <c r="A289" i="2" l="1"/>
  <c r="D288" i="2"/>
  <c r="C288" i="2"/>
  <c r="B288" i="2"/>
  <c r="A290" i="2" l="1"/>
  <c r="D289" i="2"/>
  <c r="C289" i="2"/>
  <c r="B289" i="2"/>
  <c r="A291" i="2" l="1"/>
  <c r="D290" i="2"/>
  <c r="C290" i="2"/>
  <c r="B290" i="2"/>
  <c r="A292" i="2" l="1"/>
  <c r="D291" i="2"/>
  <c r="C291" i="2"/>
  <c r="B291" i="2"/>
  <c r="A293" i="2" l="1"/>
  <c r="D292" i="2"/>
  <c r="C292" i="2"/>
  <c r="B292" i="2"/>
  <c r="A294" i="2" l="1"/>
  <c r="D293" i="2"/>
  <c r="C293" i="2"/>
  <c r="B293" i="2"/>
  <c r="A295" i="2" l="1"/>
  <c r="D294" i="2"/>
  <c r="C294" i="2"/>
  <c r="B294" i="2"/>
  <c r="A296" i="2" l="1"/>
  <c r="D295" i="2"/>
  <c r="C295" i="2"/>
  <c r="B295" i="2"/>
  <c r="A297" i="2" l="1"/>
  <c r="D296" i="2"/>
  <c r="C296" i="2"/>
  <c r="B296" i="2"/>
  <c r="A298" i="2" l="1"/>
  <c r="D297" i="2"/>
  <c r="C297" i="2"/>
  <c r="B297" i="2"/>
  <c r="A299" i="2" l="1"/>
  <c r="D298" i="2"/>
  <c r="C298" i="2"/>
  <c r="B298" i="2"/>
  <c r="A300" i="2" l="1"/>
  <c r="D299" i="2"/>
  <c r="C299" i="2"/>
  <c r="B299" i="2"/>
  <c r="A301" i="2" l="1"/>
  <c r="D300" i="2"/>
  <c r="C300" i="2"/>
  <c r="B300" i="2"/>
  <c r="A302" i="2" l="1"/>
  <c r="D301" i="2"/>
  <c r="C301" i="2"/>
  <c r="B301" i="2"/>
  <c r="A303" i="2" l="1"/>
  <c r="D302" i="2"/>
  <c r="C302" i="2"/>
  <c r="B302" i="2"/>
  <c r="A304" i="2" l="1"/>
  <c r="D303" i="2"/>
  <c r="C303" i="2"/>
  <c r="B303" i="2"/>
  <c r="A305" i="2" l="1"/>
  <c r="D304" i="2"/>
  <c r="C304" i="2"/>
  <c r="B304" i="2"/>
  <c r="A306" i="2" l="1"/>
  <c r="D305" i="2"/>
  <c r="C305" i="2"/>
  <c r="B305" i="2"/>
  <c r="A307" i="2" l="1"/>
  <c r="D306" i="2"/>
  <c r="C306" i="2"/>
  <c r="B306" i="2"/>
  <c r="A308" i="2" l="1"/>
  <c r="D307" i="2"/>
  <c r="C307" i="2"/>
  <c r="B307" i="2"/>
  <c r="A309" i="2" l="1"/>
  <c r="D308" i="2"/>
  <c r="C308" i="2"/>
  <c r="B308" i="2"/>
  <c r="A310" i="2" l="1"/>
  <c r="D309" i="2"/>
  <c r="C309" i="2"/>
  <c r="B309" i="2"/>
  <c r="A311" i="2" l="1"/>
  <c r="D310" i="2"/>
  <c r="C310" i="2"/>
  <c r="B310" i="2"/>
  <c r="A312" i="2" l="1"/>
  <c r="D311" i="2"/>
  <c r="C311" i="2"/>
  <c r="B311" i="2"/>
  <c r="A313" i="2" l="1"/>
  <c r="D312" i="2"/>
  <c r="C312" i="2"/>
  <c r="B312" i="2"/>
  <c r="A314" i="2" l="1"/>
  <c r="D313" i="2"/>
  <c r="C313" i="2"/>
  <c r="B313" i="2"/>
  <c r="A315" i="2" l="1"/>
  <c r="D314" i="2"/>
  <c r="C314" i="2"/>
  <c r="B314" i="2"/>
  <c r="A316" i="2" l="1"/>
  <c r="D315" i="2"/>
  <c r="C315" i="2"/>
  <c r="B315" i="2"/>
  <c r="A317" i="2" l="1"/>
  <c r="D316" i="2"/>
  <c r="C316" i="2"/>
  <c r="B316" i="2"/>
  <c r="A318" i="2" l="1"/>
  <c r="D317" i="2"/>
  <c r="C317" i="2"/>
  <c r="B317" i="2"/>
  <c r="A319" i="2" l="1"/>
  <c r="D318" i="2"/>
  <c r="C318" i="2"/>
  <c r="B318" i="2"/>
  <c r="A320" i="2" l="1"/>
  <c r="D319" i="2"/>
  <c r="C319" i="2"/>
  <c r="B319" i="2"/>
  <c r="A321" i="2" l="1"/>
  <c r="D320" i="2"/>
  <c r="C320" i="2"/>
  <c r="B320" i="2"/>
  <c r="A322" i="2" l="1"/>
  <c r="D321" i="2"/>
  <c r="C321" i="2"/>
  <c r="B321" i="2"/>
  <c r="A323" i="2" l="1"/>
  <c r="D322" i="2"/>
  <c r="C322" i="2"/>
  <c r="B322" i="2"/>
  <c r="A324" i="2" l="1"/>
  <c r="D323" i="2"/>
  <c r="C323" i="2"/>
  <c r="B323" i="2"/>
  <c r="A325" i="2" l="1"/>
  <c r="D324" i="2"/>
  <c r="C324" i="2"/>
  <c r="B324" i="2"/>
  <c r="A326" i="2" l="1"/>
  <c r="D325" i="2"/>
  <c r="C325" i="2"/>
  <c r="B325" i="2"/>
  <c r="A327" i="2" l="1"/>
  <c r="D326" i="2"/>
  <c r="C326" i="2"/>
  <c r="B326" i="2"/>
  <c r="A328" i="2" l="1"/>
  <c r="D327" i="2"/>
  <c r="C327" i="2"/>
  <c r="B327" i="2"/>
  <c r="A329" i="2" l="1"/>
  <c r="D328" i="2"/>
  <c r="C328" i="2"/>
  <c r="B328" i="2"/>
  <c r="A330" i="2" l="1"/>
  <c r="D329" i="2"/>
  <c r="C329" i="2"/>
  <c r="B329" i="2"/>
  <c r="A331" i="2" l="1"/>
  <c r="D330" i="2"/>
  <c r="C330" i="2"/>
  <c r="B330" i="2"/>
  <c r="A332" i="2" l="1"/>
  <c r="D331" i="2"/>
  <c r="C331" i="2"/>
  <c r="B331" i="2"/>
  <c r="A333" i="2" l="1"/>
  <c r="D332" i="2"/>
  <c r="C332" i="2"/>
  <c r="B332" i="2"/>
  <c r="A334" i="2" l="1"/>
  <c r="D333" i="2"/>
  <c r="C333" i="2"/>
  <c r="B333" i="2"/>
  <c r="A335" i="2" l="1"/>
  <c r="D334" i="2"/>
  <c r="C334" i="2"/>
  <c r="B334" i="2"/>
  <c r="A336" i="2" l="1"/>
  <c r="D335" i="2"/>
  <c r="C335" i="2"/>
  <c r="B335" i="2"/>
  <c r="A337" i="2" l="1"/>
  <c r="D336" i="2"/>
  <c r="C336" i="2"/>
  <c r="B336" i="2"/>
  <c r="A338" i="2" l="1"/>
  <c r="D337" i="2"/>
  <c r="C337" i="2"/>
  <c r="B337" i="2"/>
  <c r="A339" i="2" l="1"/>
  <c r="D338" i="2"/>
  <c r="C338" i="2"/>
  <c r="B338" i="2"/>
  <c r="A340" i="2" l="1"/>
  <c r="D339" i="2"/>
  <c r="C339" i="2"/>
  <c r="B339" i="2"/>
  <c r="A341" i="2" l="1"/>
  <c r="D340" i="2"/>
  <c r="C340" i="2"/>
  <c r="B340" i="2"/>
  <c r="A342" i="2" l="1"/>
  <c r="D341" i="2"/>
  <c r="C341" i="2"/>
  <c r="B341" i="2"/>
  <c r="A343" i="2" l="1"/>
  <c r="D342" i="2"/>
  <c r="C342" i="2"/>
  <c r="B342" i="2"/>
  <c r="A344" i="2" l="1"/>
  <c r="D343" i="2"/>
  <c r="C343" i="2"/>
  <c r="B343" i="2"/>
  <c r="A345" i="2" l="1"/>
  <c r="D344" i="2"/>
  <c r="C344" i="2"/>
  <c r="B344" i="2"/>
  <c r="A346" i="2" l="1"/>
  <c r="D345" i="2"/>
  <c r="C345" i="2"/>
  <c r="B345" i="2"/>
  <c r="A347" i="2" l="1"/>
  <c r="D346" i="2"/>
  <c r="C346" i="2"/>
  <c r="B346" i="2"/>
  <c r="A348" i="2" l="1"/>
  <c r="D347" i="2"/>
  <c r="C347" i="2"/>
  <c r="B347" i="2"/>
  <c r="A349" i="2" l="1"/>
  <c r="D348" i="2"/>
  <c r="C348" i="2"/>
  <c r="B348" i="2"/>
  <c r="A350" i="2" l="1"/>
  <c r="D349" i="2"/>
  <c r="C349" i="2"/>
  <c r="B349" i="2"/>
  <c r="A351" i="2" l="1"/>
  <c r="D350" i="2"/>
  <c r="C350" i="2"/>
  <c r="B350" i="2"/>
  <c r="A352" i="2" l="1"/>
  <c r="D351" i="2"/>
  <c r="C351" i="2"/>
  <c r="B351" i="2"/>
  <c r="A353" i="2" l="1"/>
  <c r="D352" i="2"/>
  <c r="C352" i="2"/>
  <c r="B352" i="2"/>
  <c r="A354" i="2" l="1"/>
  <c r="D353" i="2"/>
  <c r="C353" i="2"/>
  <c r="B353" i="2"/>
  <c r="A355" i="2" l="1"/>
  <c r="D354" i="2"/>
  <c r="C354" i="2"/>
  <c r="B354" i="2"/>
  <c r="A356" i="2" l="1"/>
  <c r="D355" i="2"/>
  <c r="C355" i="2"/>
  <c r="B355" i="2"/>
  <c r="A357" i="2" l="1"/>
  <c r="D356" i="2"/>
  <c r="C356" i="2"/>
  <c r="B356" i="2"/>
  <c r="A358" i="2" l="1"/>
  <c r="D357" i="2"/>
  <c r="C357" i="2"/>
  <c r="B357" i="2"/>
  <c r="A359" i="2" l="1"/>
  <c r="D358" i="2"/>
  <c r="C358" i="2"/>
  <c r="B358" i="2"/>
  <c r="A360" i="2" l="1"/>
  <c r="D359" i="2"/>
  <c r="C359" i="2"/>
  <c r="B359" i="2"/>
  <c r="A361" i="2" l="1"/>
  <c r="D360" i="2"/>
  <c r="C360" i="2"/>
  <c r="B360" i="2"/>
  <c r="A362" i="2" l="1"/>
  <c r="D361" i="2"/>
  <c r="C361" i="2"/>
  <c r="B361" i="2"/>
  <c r="A363" i="2" l="1"/>
  <c r="D362" i="2"/>
  <c r="C362" i="2"/>
  <c r="B362" i="2"/>
  <c r="A364" i="2" l="1"/>
  <c r="D363" i="2"/>
  <c r="C363" i="2"/>
  <c r="B363" i="2"/>
  <c r="A365" i="2" l="1"/>
  <c r="D364" i="2"/>
  <c r="C364" i="2"/>
  <c r="B364" i="2"/>
  <c r="A366" i="2" l="1"/>
  <c r="D365" i="2"/>
  <c r="C365" i="2"/>
  <c r="B365" i="2"/>
  <c r="A367" i="2" l="1"/>
  <c r="D366" i="2"/>
  <c r="C366" i="2"/>
  <c r="B366" i="2"/>
  <c r="A368" i="2" l="1"/>
  <c r="D367" i="2"/>
  <c r="C367" i="2"/>
  <c r="B367" i="2"/>
  <c r="A369" i="2" l="1"/>
  <c r="D368" i="2"/>
  <c r="C368" i="2"/>
  <c r="B368" i="2"/>
  <c r="A370" i="2" l="1"/>
  <c r="D369" i="2"/>
  <c r="C369" i="2"/>
  <c r="B369" i="2"/>
  <c r="A371" i="2" l="1"/>
  <c r="D370" i="2"/>
  <c r="C370" i="2"/>
  <c r="B370" i="2"/>
  <c r="A372" i="2" l="1"/>
  <c r="D371" i="2"/>
  <c r="C371" i="2"/>
  <c r="B371" i="2"/>
  <c r="A373" i="2" l="1"/>
  <c r="D372" i="2"/>
  <c r="C372" i="2"/>
  <c r="B372" i="2"/>
  <c r="A374" i="2" l="1"/>
  <c r="D373" i="2"/>
  <c r="C373" i="2"/>
  <c r="B373" i="2"/>
  <c r="A375" i="2" l="1"/>
  <c r="D374" i="2"/>
  <c r="C374" i="2"/>
  <c r="B374" i="2"/>
  <c r="A376" i="2" l="1"/>
  <c r="D375" i="2"/>
  <c r="C375" i="2"/>
  <c r="B375" i="2"/>
  <c r="A377" i="2" l="1"/>
  <c r="D376" i="2"/>
  <c r="C376" i="2"/>
  <c r="B376" i="2"/>
  <c r="A378" i="2" l="1"/>
  <c r="D377" i="2"/>
  <c r="C377" i="2"/>
  <c r="B377" i="2"/>
  <c r="A379" i="2" l="1"/>
  <c r="D378" i="2"/>
  <c r="C378" i="2"/>
  <c r="B378" i="2"/>
  <c r="A380" i="2" l="1"/>
  <c r="D379" i="2"/>
  <c r="C379" i="2"/>
  <c r="B379" i="2"/>
  <c r="A381" i="2" l="1"/>
  <c r="D380" i="2"/>
  <c r="C380" i="2"/>
  <c r="B380" i="2"/>
  <c r="A382" i="2" l="1"/>
  <c r="D381" i="2"/>
  <c r="C381" i="2"/>
  <c r="B381" i="2"/>
  <c r="A383" i="2" l="1"/>
  <c r="D382" i="2"/>
  <c r="C382" i="2"/>
  <c r="B382" i="2"/>
  <c r="A384" i="2" l="1"/>
  <c r="D383" i="2"/>
  <c r="C383" i="2"/>
  <c r="B383" i="2"/>
  <c r="A385" i="2" l="1"/>
  <c r="D384" i="2"/>
  <c r="C384" i="2"/>
  <c r="B384" i="2"/>
  <c r="A386" i="2" l="1"/>
  <c r="D385" i="2"/>
  <c r="C385" i="2"/>
  <c r="B385" i="2"/>
  <c r="A387" i="2" l="1"/>
  <c r="D386" i="2"/>
  <c r="C386" i="2"/>
  <c r="B386" i="2"/>
  <c r="A388" i="2" l="1"/>
  <c r="D387" i="2"/>
  <c r="C387" i="2"/>
  <c r="B387" i="2"/>
  <c r="A389" i="2" l="1"/>
  <c r="D388" i="2"/>
  <c r="C388" i="2"/>
  <c r="B388" i="2"/>
  <c r="A390" i="2" l="1"/>
  <c r="D389" i="2"/>
  <c r="C389" i="2"/>
  <c r="B389" i="2"/>
  <c r="A391" i="2" l="1"/>
  <c r="D390" i="2"/>
  <c r="C390" i="2"/>
  <c r="B390" i="2"/>
  <c r="A392" i="2" l="1"/>
  <c r="D391" i="2"/>
  <c r="C391" i="2"/>
  <c r="B391" i="2"/>
  <c r="A393" i="2" l="1"/>
  <c r="D392" i="2"/>
  <c r="C392" i="2"/>
  <c r="B392" i="2"/>
  <c r="A394" i="2" l="1"/>
  <c r="D393" i="2"/>
  <c r="C393" i="2"/>
  <c r="B393" i="2"/>
  <c r="A395" i="2" l="1"/>
  <c r="D394" i="2"/>
  <c r="C394" i="2"/>
  <c r="B394" i="2"/>
  <c r="A396" i="2" l="1"/>
  <c r="D395" i="2"/>
  <c r="C395" i="2"/>
  <c r="B395" i="2"/>
  <c r="A397" i="2" l="1"/>
  <c r="D396" i="2"/>
  <c r="C396" i="2"/>
  <c r="B396" i="2"/>
  <c r="A398" i="2" l="1"/>
  <c r="D397" i="2"/>
  <c r="C397" i="2"/>
  <c r="B397" i="2"/>
  <c r="A399" i="2" l="1"/>
  <c r="D398" i="2"/>
  <c r="C398" i="2"/>
  <c r="B398" i="2"/>
  <c r="A400" i="2" l="1"/>
  <c r="D399" i="2"/>
  <c r="C399" i="2"/>
  <c r="B399" i="2"/>
  <c r="A401" i="2" l="1"/>
  <c r="D400" i="2"/>
  <c r="C400" i="2"/>
  <c r="B400" i="2"/>
  <c r="A402" i="2" l="1"/>
  <c r="D401" i="2"/>
  <c r="C401" i="2"/>
  <c r="B401" i="2"/>
  <c r="A403" i="2" l="1"/>
  <c r="D402" i="2"/>
  <c r="C402" i="2"/>
  <c r="B402" i="2"/>
  <c r="A404" i="2" l="1"/>
  <c r="D403" i="2"/>
  <c r="C403" i="2"/>
  <c r="B403" i="2"/>
  <c r="A405" i="2" l="1"/>
  <c r="D404" i="2"/>
  <c r="C404" i="2"/>
  <c r="B404" i="2"/>
  <c r="A406" i="2" l="1"/>
  <c r="D405" i="2"/>
  <c r="C405" i="2"/>
  <c r="B405" i="2"/>
  <c r="A407" i="2" l="1"/>
  <c r="D406" i="2"/>
  <c r="C406" i="2"/>
  <c r="B406" i="2"/>
  <c r="A408" i="2" l="1"/>
  <c r="D407" i="2"/>
  <c r="C407" i="2"/>
  <c r="B407" i="2"/>
  <c r="A409" i="2" l="1"/>
  <c r="D408" i="2"/>
  <c r="C408" i="2"/>
  <c r="B408" i="2"/>
  <c r="A410" i="2" l="1"/>
  <c r="D409" i="2"/>
  <c r="C409" i="2"/>
  <c r="B409" i="2"/>
  <c r="A411" i="2" l="1"/>
  <c r="D410" i="2"/>
  <c r="C410" i="2"/>
  <c r="B410" i="2"/>
  <c r="A412" i="2" l="1"/>
  <c r="D411" i="2"/>
  <c r="C411" i="2"/>
  <c r="B411" i="2"/>
  <c r="A413" i="2" l="1"/>
  <c r="D412" i="2"/>
  <c r="C412" i="2"/>
  <c r="B412" i="2"/>
  <c r="A414" i="2" l="1"/>
  <c r="D413" i="2"/>
  <c r="C413" i="2"/>
  <c r="B413" i="2"/>
  <c r="A415" i="2" l="1"/>
  <c r="D414" i="2"/>
  <c r="C414" i="2"/>
  <c r="B414" i="2"/>
  <c r="A416" i="2" l="1"/>
  <c r="D415" i="2"/>
  <c r="C415" i="2"/>
  <c r="B415" i="2"/>
  <c r="A417" i="2" l="1"/>
  <c r="D416" i="2"/>
  <c r="C416" i="2"/>
  <c r="B416" i="2"/>
  <c r="A418" i="2" l="1"/>
  <c r="D417" i="2"/>
  <c r="C417" i="2"/>
  <c r="B417" i="2"/>
  <c r="A419" i="2" l="1"/>
  <c r="D418" i="2"/>
  <c r="C418" i="2"/>
  <c r="B418" i="2"/>
  <c r="A420" i="2" l="1"/>
  <c r="D419" i="2"/>
  <c r="C419" i="2"/>
  <c r="B419" i="2"/>
  <c r="A421" i="2" l="1"/>
  <c r="D420" i="2"/>
  <c r="C420" i="2"/>
  <c r="B420" i="2"/>
  <c r="A422" i="2" l="1"/>
  <c r="D421" i="2"/>
  <c r="C421" i="2"/>
  <c r="B421" i="2"/>
  <c r="A423" i="2" l="1"/>
  <c r="D422" i="2"/>
  <c r="C422" i="2"/>
  <c r="B422" i="2"/>
  <c r="A424" i="2" l="1"/>
  <c r="D423" i="2"/>
  <c r="C423" i="2"/>
  <c r="B423" i="2"/>
  <c r="A425" i="2" l="1"/>
  <c r="D424" i="2"/>
  <c r="C424" i="2"/>
  <c r="B424" i="2"/>
  <c r="A426" i="2" l="1"/>
  <c r="D425" i="2"/>
  <c r="C425" i="2"/>
  <c r="B425" i="2"/>
  <c r="A427" i="2" l="1"/>
  <c r="D426" i="2"/>
  <c r="C426" i="2"/>
  <c r="B426" i="2"/>
  <c r="A428" i="2" l="1"/>
  <c r="D427" i="2"/>
  <c r="C427" i="2"/>
  <c r="B427" i="2"/>
  <c r="A429" i="2" l="1"/>
  <c r="D428" i="2"/>
  <c r="C428" i="2"/>
  <c r="B428" i="2"/>
  <c r="A430" i="2" l="1"/>
  <c r="D429" i="2"/>
  <c r="C429" i="2"/>
  <c r="B429" i="2"/>
  <c r="A431" i="2" l="1"/>
  <c r="D430" i="2"/>
  <c r="C430" i="2"/>
  <c r="B430" i="2"/>
  <c r="A432" i="2" l="1"/>
  <c r="D431" i="2"/>
  <c r="C431" i="2"/>
  <c r="B431" i="2"/>
  <c r="A433" i="2" l="1"/>
  <c r="D432" i="2"/>
  <c r="C432" i="2"/>
  <c r="B432" i="2"/>
  <c r="A434" i="2" l="1"/>
  <c r="D433" i="2"/>
  <c r="C433" i="2"/>
  <c r="B433" i="2"/>
  <c r="A435" i="2" l="1"/>
  <c r="D434" i="2"/>
  <c r="C434" i="2"/>
  <c r="B434" i="2"/>
  <c r="A436" i="2" l="1"/>
  <c r="D435" i="2"/>
  <c r="C435" i="2"/>
  <c r="B435" i="2"/>
  <c r="A437" i="2" l="1"/>
  <c r="D436" i="2"/>
  <c r="C436" i="2"/>
  <c r="B436" i="2"/>
  <c r="A438" i="2" l="1"/>
  <c r="D437" i="2"/>
  <c r="C437" i="2"/>
  <c r="B437" i="2"/>
  <c r="A439" i="2" l="1"/>
  <c r="D438" i="2"/>
  <c r="C438" i="2"/>
  <c r="B438" i="2"/>
  <c r="A440" i="2" l="1"/>
  <c r="D439" i="2"/>
  <c r="C439" i="2"/>
  <c r="B439" i="2"/>
  <c r="A441" i="2" l="1"/>
  <c r="D440" i="2"/>
  <c r="C440" i="2"/>
  <c r="B440" i="2"/>
  <c r="A442" i="2" l="1"/>
  <c r="D441" i="2"/>
  <c r="C441" i="2"/>
  <c r="B441" i="2"/>
  <c r="A443" i="2" l="1"/>
  <c r="D442" i="2"/>
  <c r="C442" i="2"/>
  <c r="B442" i="2"/>
  <c r="A444" i="2" l="1"/>
  <c r="D443" i="2"/>
  <c r="C443" i="2"/>
  <c r="B443" i="2"/>
  <c r="A445" i="2" l="1"/>
  <c r="D444" i="2"/>
  <c r="C444" i="2"/>
  <c r="B444" i="2"/>
  <c r="A446" i="2" l="1"/>
  <c r="D445" i="2"/>
  <c r="C445" i="2"/>
  <c r="B445" i="2"/>
  <c r="A447" i="2" l="1"/>
  <c r="D446" i="2"/>
  <c r="C446" i="2"/>
  <c r="B446" i="2"/>
  <c r="A448" i="2" l="1"/>
  <c r="D447" i="2"/>
  <c r="C447" i="2"/>
  <c r="B447" i="2"/>
  <c r="A449" i="2" l="1"/>
  <c r="D448" i="2"/>
  <c r="C448" i="2"/>
  <c r="B448" i="2"/>
  <c r="A450" i="2" l="1"/>
  <c r="D449" i="2"/>
  <c r="C449" i="2"/>
  <c r="B449" i="2"/>
  <c r="A451" i="2" l="1"/>
  <c r="D450" i="2"/>
  <c r="C450" i="2"/>
  <c r="B450" i="2"/>
  <c r="A452" i="2" l="1"/>
  <c r="D451" i="2"/>
  <c r="C451" i="2"/>
  <c r="B451" i="2"/>
  <c r="A453" i="2" l="1"/>
  <c r="D452" i="2"/>
  <c r="C452" i="2"/>
  <c r="B452" i="2"/>
  <c r="A454" i="2" l="1"/>
  <c r="D453" i="2"/>
  <c r="C453" i="2"/>
  <c r="B453" i="2"/>
  <c r="A455" i="2" l="1"/>
  <c r="D454" i="2"/>
  <c r="C454" i="2"/>
  <c r="B454" i="2"/>
  <c r="A456" i="2" l="1"/>
  <c r="D455" i="2"/>
  <c r="C455" i="2"/>
  <c r="B455" i="2"/>
  <c r="A457" i="2" l="1"/>
  <c r="D456" i="2"/>
  <c r="C456" i="2"/>
  <c r="B456" i="2"/>
  <c r="A458" i="2" l="1"/>
  <c r="D457" i="2"/>
  <c r="C457" i="2"/>
  <c r="B457" i="2"/>
  <c r="A459" i="2" l="1"/>
  <c r="D458" i="2"/>
  <c r="C458" i="2"/>
  <c r="B458" i="2"/>
  <c r="A460" i="2" l="1"/>
  <c r="D459" i="2"/>
  <c r="C459" i="2"/>
  <c r="B459" i="2"/>
  <c r="A461" i="2" l="1"/>
  <c r="D460" i="2"/>
  <c r="C460" i="2"/>
  <c r="B460" i="2"/>
  <c r="A462" i="2" l="1"/>
  <c r="D461" i="2"/>
  <c r="C461" i="2"/>
  <c r="B461" i="2"/>
  <c r="A463" i="2" l="1"/>
  <c r="D462" i="2"/>
  <c r="C462" i="2"/>
  <c r="B462" i="2"/>
  <c r="A464" i="2" l="1"/>
  <c r="D463" i="2"/>
  <c r="C463" i="2"/>
  <c r="B463" i="2"/>
  <c r="A465" i="2" l="1"/>
  <c r="D464" i="2"/>
  <c r="C464" i="2"/>
  <c r="B464" i="2"/>
  <c r="A466" i="2" l="1"/>
  <c r="D465" i="2"/>
  <c r="C465" i="2"/>
  <c r="B465" i="2"/>
  <c r="A467" i="2" l="1"/>
  <c r="D466" i="2"/>
  <c r="C466" i="2"/>
  <c r="B466" i="2"/>
  <c r="A468" i="2" l="1"/>
  <c r="D467" i="2"/>
  <c r="C467" i="2"/>
  <c r="B467" i="2"/>
  <c r="A469" i="2" l="1"/>
  <c r="D468" i="2"/>
  <c r="C468" i="2"/>
  <c r="B468" i="2"/>
  <c r="A470" i="2" l="1"/>
  <c r="D469" i="2"/>
  <c r="C469" i="2"/>
  <c r="B469" i="2"/>
  <c r="A471" i="2" l="1"/>
  <c r="D470" i="2"/>
  <c r="C470" i="2"/>
  <c r="B470" i="2"/>
  <c r="A472" i="2" l="1"/>
  <c r="D471" i="2"/>
  <c r="C471" i="2"/>
  <c r="B471" i="2"/>
  <c r="A473" i="2" l="1"/>
  <c r="D472" i="2"/>
  <c r="C472" i="2"/>
  <c r="B472" i="2"/>
  <c r="A474" i="2" l="1"/>
  <c r="D473" i="2"/>
  <c r="C473" i="2"/>
  <c r="B473" i="2"/>
  <c r="A475" i="2" l="1"/>
  <c r="D474" i="2"/>
  <c r="C474" i="2"/>
  <c r="B474" i="2"/>
  <c r="A476" i="2" l="1"/>
  <c r="D475" i="2"/>
  <c r="C475" i="2"/>
  <c r="B475" i="2"/>
  <c r="A477" i="2" l="1"/>
  <c r="D476" i="2"/>
  <c r="C476" i="2"/>
  <c r="B476" i="2"/>
  <c r="A478" i="2" l="1"/>
  <c r="D477" i="2"/>
  <c r="C477" i="2"/>
  <c r="B477" i="2"/>
  <c r="A479" i="2" l="1"/>
  <c r="D478" i="2"/>
  <c r="C478" i="2"/>
  <c r="B478" i="2"/>
  <c r="A480" i="2" l="1"/>
  <c r="D479" i="2"/>
  <c r="C479" i="2"/>
  <c r="B479" i="2"/>
  <c r="A481" i="2" l="1"/>
  <c r="D480" i="2"/>
  <c r="C480" i="2"/>
  <c r="B480" i="2"/>
  <c r="A482" i="2" l="1"/>
  <c r="D481" i="2"/>
  <c r="C481" i="2"/>
  <c r="B481" i="2"/>
  <c r="A483" i="2" l="1"/>
  <c r="D482" i="2"/>
  <c r="C482" i="2"/>
  <c r="B482" i="2"/>
  <c r="A484" i="2" l="1"/>
  <c r="D483" i="2"/>
  <c r="C483" i="2"/>
  <c r="B483" i="2"/>
  <c r="A485" i="2" l="1"/>
  <c r="D484" i="2"/>
  <c r="C484" i="2"/>
  <c r="B484" i="2"/>
  <c r="A486" i="2" l="1"/>
  <c r="D485" i="2"/>
  <c r="C485" i="2"/>
  <c r="B485" i="2"/>
  <c r="A487" i="2" l="1"/>
  <c r="D486" i="2"/>
  <c r="C486" i="2"/>
  <c r="B486" i="2"/>
  <c r="A488" i="2" l="1"/>
  <c r="D487" i="2"/>
  <c r="C487" i="2"/>
  <c r="B487" i="2"/>
  <c r="A489" i="2" l="1"/>
  <c r="D488" i="2"/>
  <c r="C488" i="2"/>
  <c r="B488" i="2"/>
  <c r="A490" i="2" l="1"/>
  <c r="D489" i="2"/>
  <c r="C489" i="2"/>
  <c r="B489" i="2"/>
  <c r="A491" i="2" l="1"/>
  <c r="D490" i="2"/>
  <c r="C490" i="2"/>
  <c r="B490" i="2"/>
  <c r="A492" i="2" l="1"/>
  <c r="D491" i="2"/>
  <c r="C491" i="2"/>
  <c r="B491" i="2"/>
  <c r="A493" i="2" l="1"/>
  <c r="D492" i="2"/>
  <c r="C492" i="2"/>
  <c r="B492" i="2"/>
  <c r="A494" i="2" l="1"/>
  <c r="D493" i="2"/>
  <c r="C493" i="2"/>
  <c r="B493" i="2"/>
  <c r="A495" i="2" l="1"/>
  <c r="D494" i="2"/>
  <c r="C494" i="2"/>
  <c r="B494" i="2"/>
  <c r="A496" i="2" l="1"/>
  <c r="D495" i="2"/>
  <c r="C495" i="2"/>
  <c r="B495" i="2"/>
  <c r="A497" i="2" l="1"/>
  <c r="D496" i="2"/>
  <c r="C496" i="2"/>
  <c r="B496" i="2"/>
  <c r="A498" i="2" l="1"/>
  <c r="D497" i="2"/>
  <c r="C497" i="2"/>
  <c r="B497" i="2"/>
  <c r="A499" i="2" l="1"/>
  <c r="D498" i="2"/>
  <c r="C498" i="2"/>
  <c r="B498" i="2"/>
  <c r="A500" i="2" l="1"/>
  <c r="D499" i="2"/>
  <c r="C499" i="2"/>
  <c r="B499" i="2"/>
  <c r="A501" i="2" l="1"/>
  <c r="D500" i="2"/>
  <c r="C500" i="2"/>
  <c r="B500" i="2"/>
  <c r="A502" i="2" l="1"/>
  <c r="D501" i="2"/>
  <c r="C501" i="2"/>
  <c r="B501" i="2"/>
  <c r="A503" i="2" l="1"/>
  <c r="D502" i="2"/>
  <c r="C502" i="2"/>
  <c r="B502" i="2"/>
  <c r="A504" i="2" l="1"/>
  <c r="D503" i="2"/>
  <c r="C503" i="2"/>
  <c r="B503" i="2"/>
  <c r="A505" i="2" l="1"/>
  <c r="D504" i="2"/>
  <c r="C504" i="2"/>
  <c r="B504" i="2"/>
  <c r="A506" i="2" l="1"/>
  <c r="D505" i="2"/>
  <c r="C505" i="2"/>
  <c r="B505" i="2"/>
  <c r="A507" i="2" l="1"/>
  <c r="D506" i="2"/>
  <c r="C506" i="2"/>
  <c r="B506" i="2"/>
  <c r="A508" i="2" l="1"/>
  <c r="D507" i="2"/>
  <c r="C507" i="2"/>
  <c r="B507" i="2"/>
  <c r="A509" i="2" l="1"/>
  <c r="D508" i="2"/>
  <c r="C508" i="2"/>
  <c r="B508" i="2"/>
  <c r="A510" i="2" l="1"/>
  <c r="D509" i="2"/>
  <c r="C509" i="2"/>
  <c r="B509" i="2"/>
  <c r="A511" i="2" l="1"/>
  <c r="D510" i="2"/>
  <c r="C510" i="2"/>
  <c r="B510" i="2"/>
  <c r="A512" i="2" l="1"/>
  <c r="D511" i="2"/>
  <c r="C511" i="2"/>
  <c r="B511" i="2"/>
  <c r="A513" i="2" l="1"/>
  <c r="D512" i="2"/>
  <c r="C512" i="2"/>
  <c r="B512" i="2"/>
  <c r="A514" i="2" l="1"/>
  <c r="D513" i="2"/>
  <c r="C513" i="2"/>
  <c r="B513" i="2"/>
  <c r="A515" i="2" l="1"/>
  <c r="D514" i="2"/>
  <c r="C514" i="2"/>
  <c r="B514" i="2"/>
  <c r="A516" i="2" l="1"/>
  <c r="D515" i="2"/>
  <c r="C515" i="2"/>
  <c r="B515" i="2"/>
  <c r="A517" i="2" l="1"/>
  <c r="D516" i="2"/>
  <c r="C516" i="2"/>
  <c r="B516" i="2"/>
  <c r="A518" i="2" l="1"/>
  <c r="D517" i="2"/>
  <c r="C517" i="2"/>
  <c r="B517" i="2"/>
  <c r="A519" i="2" l="1"/>
  <c r="D518" i="2"/>
  <c r="C518" i="2"/>
  <c r="B518" i="2"/>
  <c r="A520" i="2" l="1"/>
  <c r="D519" i="2"/>
  <c r="C519" i="2"/>
  <c r="B519" i="2"/>
  <c r="A521" i="2" l="1"/>
  <c r="D520" i="2"/>
  <c r="C520" i="2"/>
  <c r="B520" i="2"/>
  <c r="A522" i="2" l="1"/>
  <c r="D521" i="2"/>
  <c r="C521" i="2"/>
  <c r="B521" i="2"/>
  <c r="A523" i="2" l="1"/>
  <c r="D522" i="2"/>
  <c r="C522" i="2"/>
  <c r="B522" i="2"/>
  <c r="A524" i="2" l="1"/>
  <c r="D523" i="2"/>
  <c r="C523" i="2"/>
  <c r="B523" i="2"/>
  <c r="A525" i="2" l="1"/>
  <c r="D524" i="2"/>
  <c r="C524" i="2"/>
  <c r="B524" i="2"/>
  <c r="A526" i="2" l="1"/>
  <c r="D525" i="2"/>
  <c r="C525" i="2"/>
  <c r="B525" i="2"/>
  <c r="A527" i="2" l="1"/>
  <c r="D526" i="2"/>
  <c r="C526" i="2"/>
  <c r="B526" i="2"/>
  <c r="A528" i="2" l="1"/>
  <c r="D527" i="2"/>
  <c r="C527" i="2"/>
  <c r="B527" i="2"/>
  <c r="A529" i="2" l="1"/>
  <c r="D528" i="2"/>
  <c r="C528" i="2"/>
  <c r="B528" i="2"/>
  <c r="A530" i="2" l="1"/>
  <c r="D529" i="2"/>
  <c r="C529" i="2"/>
  <c r="B529" i="2"/>
  <c r="A531" i="2" l="1"/>
  <c r="D530" i="2"/>
  <c r="C530" i="2"/>
  <c r="B530" i="2"/>
  <c r="A532" i="2" l="1"/>
  <c r="D531" i="2"/>
  <c r="C531" i="2"/>
  <c r="B531" i="2"/>
  <c r="A533" i="2" l="1"/>
  <c r="D532" i="2"/>
  <c r="C532" i="2"/>
  <c r="B532" i="2"/>
  <c r="A534" i="2" l="1"/>
  <c r="D533" i="2"/>
  <c r="C533" i="2"/>
  <c r="B533" i="2"/>
  <c r="A535" i="2" l="1"/>
  <c r="D534" i="2"/>
  <c r="C534" i="2"/>
  <c r="B534" i="2"/>
  <c r="A536" i="2" l="1"/>
  <c r="D535" i="2"/>
  <c r="C535" i="2"/>
  <c r="B535" i="2"/>
  <c r="A537" i="2" l="1"/>
  <c r="D536" i="2"/>
  <c r="C536" i="2"/>
  <c r="B536" i="2"/>
  <c r="A538" i="2" l="1"/>
  <c r="D537" i="2"/>
  <c r="C537" i="2"/>
  <c r="B537" i="2"/>
  <c r="A539" i="2" l="1"/>
  <c r="D538" i="2"/>
  <c r="C538" i="2"/>
  <c r="B538" i="2"/>
  <c r="A540" i="2" l="1"/>
  <c r="D539" i="2"/>
  <c r="C539" i="2"/>
  <c r="B539" i="2"/>
  <c r="A541" i="2" l="1"/>
  <c r="D540" i="2"/>
  <c r="C540" i="2"/>
  <c r="B540" i="2"/>
  <c r="A542" i="2" l="1"/>
  <c r="D541" i="2"/>
  <c r="C541" i="2"/>
  <c r="B541" i="2"/>
  <c r="A543" i="2" l="1"/>
  <c r="D542" i="2"/>
  <c r="C542" i="2"/>
  <c r="B542" i="2"/>
  <c r="A544" i="2" l="1"/>
  <c r="D543" i="2"/>
  <c r="C543" i="2"/>
  <c r="B543" i="2"/>
  <c r="A545" i="2" l="1"/>
  <c r="D544" i="2"/>
  <c r="C544" i="2"/>
  <c r="B544" i="2"/>
  <c r="A546" i="2" l="1"/>
  <c r="D545" i="2"/>
  <c r="C545" i="2"/>
  <c r="B545" i="2"/>
  <c r="A547" i="2" l="1"/>
  <c r="D546" i="2"/>
  <c r="C546" i="2"/>
  <c r="B546" i="2"/>
  <c r="A548" i="2" l="1"/>
  <c r="D547" i="2"/>
  <c r="C547" i="2"/>
  <c r="B547" i="2"/>
  <c r="A549" i="2" l="1"/>
  <c r="D548" i="2"/>
  <c r="C548" i="2"/>
  <c r="B548" i="2"/>
  <c r="A550" i="2" l="1"/>
  <c r="D549" i="2"/>
  <c r="C549" i="2"/>
  <c r="B549" i="2"/>
  <c r="A551" i="2" l="1"/>
  <c r="D550" i="2"/>
  <c r="C550" i="2"/>
  <c r="B550" i="2"/>
  <c r="A552" i="2" l="1"/>
  <c r="D551" i="2"/>
  <c r="C551" i="2"/>
  <c r="B551" i="2"/>
  <c r="A553" i="2" l="1"/>
  <c r="D552" i="2"/>
  <c r="C552" i="2"/>
  <c r="B552" i="2"/>
  <c r="A554" i="2" l="1"/>
  <c r="D553" i="2"/>
  <c r="C553" i="2"/>
  <c r="B553" i="2"/>
  <c r="A555" i="2" l="1"/>
  <c r="D554" i="2"/>
  <c r="C554" i="2"/>
  <c r="B554" i="2"/>
  <c r="A556" i="2" l="1"/>
  <c r="D555" i="2"/>
  <c r="C555" i="2"/>
  <c r="B555" i="2"/>
  <c r="A557" i="2" l="1"/>
  <c r="D556" i="2"/>
  <c r="C556" i="2"/>
  <c r="B556" i="2"/>
  <c r="A558" i="2" l="1"/>
  <c r="D557" i="2"/>
  <c r="C557" i="2"/>
  <c r="B557" i="2"/>
  <c r="A559" i="2" l="1"/>
  <c r="D558" i="2"/>
  <c r="C558" i="2"/>
  <c r="B558" i="2"/>
  <c r="A560" i="2" l="1"/>
  <c r="D559" i="2"/>
  <c r="C559" i="2"/>
  <c r="B559" i="2"/>
  <c r="A561" i="2" l="1"/>
  <c r="D560" i="2"/>
  <c r="C560" i="2"/>
  <c r="B560" i="2"/>
  <c r="A562" i="2" l="1"/>
  <c r="D561" i="2"/>
  <c r="C561" i="2"/>
  <c r="B561" i="2"/>
  <c r="A563" i="2" l="1"/>
  <c r="D562" i="2"/>
  <c r="C562" i="2"/>
  <c r="B562" i="2"/>
  <c r="A564" i="2" l="1"/>
  <c r="D563" i="2"/>
  <c r="C563" i="2"/>
  <c r="B563" i="2"/>
  <c r="A565" i="2" l="1"/>
  <c r="D564" i="2"/>
  <c r="C564" i="2"/>
  <c r="B564" i="2"/>
  <c r="A566" i="2" l="1"/>
  <c r="D565" i="2"/>
  <c r="C565" i="2"/>
  <c r="B565" i="2"/>
  <c r="A567" i="2" l="1"/>
  <c r="D566" i="2"/>
  <c r="C566" i="2"/>
  <c r="B566" i="2"/>
  <c r="A568" i="2" l="1"/>
  <c r="D567" i="2"/>
  <c r="C567" i="2"/>
  <c r="B567" i="2"/>
  <c r="A569" i="2" l="1"/>
  <c r="D568" i="2"/>
  <c r="C568" i="2"/>
  <c r="B568" i="2"/>
  <c r="A570" i="2" l="1"/>
  <c r="D569" i="2"/>
  <c r="C569" i="2"/>
  <c r="B569" i="2"/>
  <c r="A571" i="2" l="1"/>
  <c r="D570" i="2"/>
  <c r="C570" i="2"/>
  <c r="B570" i="2"/>
  <c r="A572" i="2" l="1"/>
  <c r="D571" i="2"/>
  <c r="C571" i="2"/>
  <c r="B571" i="2"/>
  <c r="A573" i="2" l="1"/>
  <c r="D572" i="2"/>
  <c r="C572" i="2"/>
  <c r="B572" i="2"/>
  <c r="A574" i="2" l="1"/>
  <c r="D573" i="2"/>
  <c r="C573" i="2"/>
  <c r="B573" i="2"/>
  <c r="A575" i="2" l="1"/>
  <c r="D574" i="2"/>
  <c r="C574" i="2"/>
  <c r="B574" i="2"/>
  <c r="A576" i="2" l="1"/>
  <c r="D575" i="2"/>
  <c r="C575" i="2"/>
  <c r="B575" i="2"/>
  <c r="A577" i="2" l="1"/>
  <c r="D576" i="2"/>
  <c r="C576" i="2"/>
  <c r="B576" i="2"/>
  <c r="A578" i="2" l="1"/>
  <c r="D577" i="2"/>
  <c r="C577" i="2"/>
  <c r="B577" i="2"/>
  <c r="A579" i="2" l="1"/>
  <c r="D578" i="2"/>
  <c r="C578" i="2"/>
  <c r="B578" i="2"/>
  <c r="A580" i="2" l="1"/>
  <c r="D579" i="2"/>
  <c r="C579" i="2"/>
  <c r="B579" i="2"/>
  <c r="A581" i="2" l="1"/>
  <c r="D580" i="2"/>
  <c r="C580" i="2"/>
  <c r="B580" i="2"/>
  <c r="A582" i="2" l="1"/>
  <c r="D581" i="2"/>
  <c r="C581" i="2"/>
  <c r="B581" i="2"/>
  <c r="A583" i="2" l="1"/>
  <c r="D582" i="2"/>
  <c r="C582" i="2"/>
  <c r="B582" i="2"/>
  <c r="A584" i="2" l="1"/>
  <c r="D583" i="2"/>
  <c r="C583" i="2"/>
  <c r="B583" i="2"/>
  <c r="A585" i="2" l="1"/>
  <c r="D584" i="2"/>
  <c r="C584" i="2"/>
  <c r="B584" i="2"/>
  <c r="A586" i="2" l="1"/>
  <c r="D585" i="2"/>
  <c r="C585" i="2"/>
  <c r="B585" i="2"/>
  <c r="A587" i="2" l="1"/>
  <c r="D586" i="2"/>
  <c r="C586" i="2"/>
  <c r="B586" i="2"/>
  <c r="A588" i="2" l="1"/>
  <c r="D587" i="2"/>
  <c r="C587" i="2"/>
  <c r="B587" i="2"/>
  <c r="A589" i="2" l="1"/>
  <c r="D588" i="2"/>
  <c r="C588" i="2"/>
  <c r="B588" i="2"/>
  <c r="A590" i="2" l="1"/>
  <c r="D589" i="2"/>
  <c r="C589" i="2"/>
  <c r="B589" i="2"/>
  <c r="A591" i="2" l="1"/>
  <c r="D590" i="2"/>
  <c r="C590" i="2"/>
  <c r="B590" i="2"/>
  <c r="A592" i="2" l="1"/>
  <c r="D591" i="2"/>
  <c r="C591" i="2"/>
  <c r="B591" i="2"/>
  <c r="A593" i="2" l="1"/>
  <c r="D592" i="2"/>
  <c r="C592" i="2"/>
  <c r="B592" i="2"/>
  <c r="A594" i="2" l="1"/>
  <c r="D593" i="2"/>
  <c r="C593" i="2"/>
  <c r="B593" i="2"/>
  <c r="A595" i="2" l="1"/>
  <c r="D594" i="2"/>
  <c r="C594" i="2"/>
  <c r="B594" i="2"/>
  <c r="A596" i="2" l="1"/>
  <c r="D595" i="2"/>
  <c r="C595" i="2"/>
  <c r="B595" i="2"/>
  <c r="A597" i="2" l="1"/>
  <c r="D596" i="2"/>
  <c r="C596" i="2"/>
  <c r="B596" i="2"/>
  <c r="A598" i="2" l="1"/>
  <c r="D597" i="2"/>
  <c r="C597" i="2"/>
  <c r="B597" i="2"/>
  <c r="A599" i="2" l="1"/>
  <c r="D598" i="2"/>
  <c r="C598" i="2"/>
  <c r="B598" i="2"/>
  <c r="A600" i="2" l="1"/>
  <c r="D599" i="2"/>
  <c r="C599" i="2"/>
  <c r="B599" i="2"/>
  <c r="A601" i="2" l="1"/>
  <c r="D600" i="2"/>
  <c r="C600" i="2"/>
  <c r="B600" i="2"/>
  <c r="A602" i="2" l="1"/>
  <c r="D601" i="2"/>
  <c r="C601" i="2"/>
  <c r="B601" i="2"/>
  <c r="A603" i="2" l="1"/>
  <c r="D602" i="2"/>
  <c r="C602" i="2"/>
  <c r="B602" i="2"/>
  <c r="A604" i="2" l="1"/>
  <c r="D603" i="2"/>
  <c r="C603" i="2"/>
  <c r="B603" i="2"/>
  <c r="A605" i="2" l="1"/>
  <c r="D604" i="2"/>
  <c r="C604" i="2"/>
  <c r="B604" i="2"/>
  <c r="A606" i="2" l="1"/>
  <c r="D605" i="2"/>
  <c r="C605" i="2"/>
  <c r="B605" i="2"/>
  <c r="A607" i="2" l="1"/>
  <c r="D606" i="2"/>
  <c r="C606" i="2"/>
  <c r="B606" i="2"/>
  <c r="A608" i="2" l="1"/>
  <c r="D607" i="2"/>
  <c r="C607" i="2"/>
  <c r="B607" i="2"/>
  <c r="A609" i="2" l="1"/>
  <c r="D608" i="2"/>
  <c r="C608" i="2"/>
  <c r="B608" i="2"/>
  <c r="A610" i="2" l="1"/>
  <c r="D609" i="2"/>
  <c r="C609" i="2"/>
  <c r="B609" i="2"/>
  <c r="A611" i="2" l="1"/>
  <c r="D610" i="2"/>
  <c r="C610" i="2"/>
  <c r="B610" i="2"/>
  <c r="A612" i="2" l="1"/>
  <c r="D611" i="2"/>
  <c r="C611" i="2"/>
  <c r="B611" i="2"/>
  <c r="A613" i="2" l="1"/>
  <c r="D612" i="2"/>
  <c r="C612" i="2"/>
  <c r="B612" i="2"/>
  <c r="A614" i="2" l="1"/>
  <c r="D613" i="2"/>
  <c r="C613" i="2"/>
  <c r="B613" i="2"/>
  <c r="A615" i="2" l="1"/>
  <c r="D614" i="2"/>
  <c r="C614" i="2"/>
  <c r="B614" i="2"/>
  <c r="A616" i="2" l="1"/>
  <c r="D615" i="2"/>
  <c r="C615" i="2"/>
  <c r="B615" i="2"/>
  <c r="A617" i="2" l="1"/>
  <c r="D616" i="2"/>
  <c r="C616" i="2"/>
  <c r="B616" i="2"/>
  <c r="A618" i="2" l="1"/>
  <c r="D617" i="2"/>
  <c r="C617" i="2"/>
  <c r="B617" i="2"/>
  <c r="A619" i="2" l="1"/>
  <c r="D618" i="2"/>
  <c r="C618" i="2"/>
  <c r="B618" i="2"/>
  <c r="A620" i="2" l="1"/>
  <c r="D619" i="2"/>
  <c r="C619" i="2"/>
  <c r="B619" i="2"/>
  <c r="A621" i="2" l="1"/>
  <c r="D620" i="2"/>
  <c r="C620" i="2"/>
  <c r="B620" i="2"/>
  <c r="A622" i="2" l="1"/>
  <c r="D621" i="2"/>
  <c r="C621" i="2"/>
  <c r="B621" i="2"/>
  <c r="A623" i="2" l="1"/>
  <c r="D622" i="2"/>
  <c r="C622" i="2"/>
  <c r="B622" i="2"/>
  <c r="A624" i="2" l="1"/>
  <c r="D623" i="2"/>
  <c r="C623" i="2"/>
  <c r="B623" i="2"/>
  <c r="A625" i="2" l="1"/>
  <c r="D624" i="2"/>
  <c r="C624" i="2"/>
  <c r="B624" i="2"/>
  <c r="A626" i="2" l="1"/>
  <c r="D625" i="2"/>
  <c r="C625" i="2"/>
  <c r="B625" i="2"/>
  <c r="A627" i="2" l="1"/>
  <c r="D626" i="2"/>
  <c r="C626" i="2"/>
  <c r="B626" i="2"/>
  <c r="A628" i="2" l="1"/>
  <c r="D627" i="2"/>
  <c r="C627" i="2"/>
  <c r="B627" i="2"/>
  <c r="A629" i="2" l="1"/>
  <c r="D628" i="2"/>
  <c r="C628" i="2"/>
  <c r="B628" i="2"/>
  <c r="A630" i="2" l="1"/>
  <c r="D629" i="2"/>
  <c r="C629" i="2"/>
  <c r="B629" i="2"/>
  <c r="A631" i="2" l="1"/>
  <c r="D630" i="2"/>
  <c r="C630" i="2"/>
  <c r="B630" i="2"/>
  <c r="A632" i="2" l="1"/>
  <c r="D631" i="2"/>
  <c r="C631" i="2"/>
  <c r="B631" i="2"/>
  <c r="A633" i="2" l="1"/>
  <c r="D632" i="2"/>
  <c r="C632" i="2"/>
  <c r="B632" i="2"/>
  <c r="A634" i="2" l="1"/>
  <c r="D633" i="2"/>
  <c r="C633" i="2"/>
  <c r="B633" i="2"/>
  <c r="A635" i="2" l="1"/>
  <c r="D634" i="2"/>
  <c r="C634" i="2"/>
  <c r="B634" i="2"/>
  <c r="A636" i="2" l="1"/>
  <c r="D635" i="2"/>
  <c r="C635" i="2"/>
  <c r="B635" i="2"/>
  <c r="A637" i="2" l="1"/>
  <c r="D636" i="2"/>
  <c r="C636" i="2"/>
  <c r="B636" i="2"/>
  <c r="A638" i="2" l="1"/>
  <c r="D637" i="2"/>
  <c r="C637" i="2"/>
  <c r="B637" i="2"/>
  <c r="A639" i="2" l="1"/>
  <c r="D638" i="2"/>
  <c r="C638" i="2"/>
  <c r="B638" i="2"/>
  <c r="A640" i="2" l="1"/>
  <c r="D639" i="2"/>
  <c r="C639" i="2"/>
  <c r="B639" i="2"/>
  <c r="A641" i="2" l="1"/>
  <c r="D640" i="2"/>
  <c r="C640" i="2"/>
  <c r="B640" i="2"/>
  <c r="A642" i="2" l="1"/>
  <c r="D641" i="2"/>
  <c r="C641" i="2"/>
  <c r="B641" i="2"/>
  <c r="A643" i="2" l="1"/>
  <c r="D642" i="2"/>
  <c r="C642" i="2"/>
  <c r="B642" i="2"/>
  <c r="A644" i="2" l="1"/>
  <c r="D643" i="2"/>
  <c r="C643" i="2"/>
  <c r="B643" i="2"/>
  <c r="A645" i="2" l="1"/>
  <c r="D644" i="2"/>
  <c r="C644" i="2"/>
  <c r="B644" i="2"/>
  <c r="A646" i="2" l="1"/>
  <c r="D645" i="2"/>
  <c r="C645" i="2"/>
  <c r="B645" i="2"/>
  <c r="A647" i="2" l="1"/>
  <c r="D646" i="2"/>
  <c r="C646" i="2"/>
  <c r="B646" i="2"/>
  <c r="A648" i="2" l="1"/>
  <c r="D647" i="2"/>
  <c r="C647" i="2"/>
  <c r="B647" i="2"/>
  <c r="A649" i="2" l="1"/>
  <c r="D648" i="2"/>
  <c r="C648" i="2"/>
  <c r="B648" i="2"/>
  <c r="A650" i="2" l="1"/>
  <c r="D649" i="2"/>
  <c r="C649" i="2"/>
  <c r="B649" i="2"/>
  <c r="A651" i="2" l="1"/>
  <c r="D650" i="2"/>
  <c r="C650" i="2"/>
  <c r="B650" i="2"/>
  <c r="A652" i="2" l="1"/>
  <c r="D651" i="2"/>
  <c r="C651" i="2"/>
  <c r="B651" i="2"/>
  <c r="A653" i="2" l="1"/>
  <c r="D652" i="2"/>
  <c r="C652" i="2"/>
  <c r="B652" i="2"/>
  <c r="A654" i="2" l="1"/>
  <c r="D653" i="2"/>
  <c r="C653" i="2"/>
  <c r="B653" i="2"/>
  <c r="A655" i="2" l="1"/>
  <c r="D654" i="2"/>
  <c r="C654" i="2"/>
  <c r="B654" i="2"/>
  <c r="A656" i="2" l="1"/>
  <c r="D655" i="2"/>
  <c r="C655" i="2"/>
  <c r="B655" i="2"/>
  <c r="A657" i="2" l="1"/>
  <c r="D656" i="2"/>
  <c r="C656" i="2"/>
  <c r="B656" i="2"/>
  <c r="A658" i="2" l="1"/>
  <c r="D657" i="2"/>
  <c r="C657" i="2"/>
  <c r="B657" i="2"/>
  <c r="A659" i="2" l="1"/>
  <c r="D658" i="2"/>
  <c r="C658" i="2"/>
  <c r="B658" i="2"/>
  <c r="A660" i="2" l="1"/>
  <c r="D659" i="2"/>
  <c r="C659" i="2"/>
  <c r="B659" i="2"/>
  <c r="A661" i="2" l="1"/>
  <c r="D660" i="2"/>
  <c r="C660" i="2"/>
  <c r="B660" i="2"/>
  <c r="A662" i="2" l="1"/>
  <c r="D661" i="2"/>
  <c r="C661" i="2"/>
  <c r="B661" i="2"/>
  <c r="A663" i="2" l="1"/>
  <c r="D662" i="2"/>
  <c r="C662" i="2"/>
  <c r="B662" i="2"/>
  <c r="A664" i="2" l="1"/>
  <c r="D663" i="2"/>
  <c r="C663" i="2"/>
  <c r="B663" i="2"/>
  <c r="A665" i="2" l="1"/>
  <c r="D664" i="2"/>
  <c r="C664" i="2"/>
  <c r="B664" i="2"/>
  <c r="A666" i="2" l="1"/>
  <c r="D665" i="2"/>
  <c r="C665" i="2"/>
  <c r="B665" i="2"/>
  <c r="A667" i="2" l="1"/>
  <c r="D666" i="2"/>
  <c r="C666" i="2"/>
  <c r="B666" i="2"/>
  <c r="A668" i="2" l="1"/>
  <c r="D667" i="2"/>
  <c r="C667" i="2"/>
  <c r="B667" i="2"/>
  <c r="A669" i="2" l="1"/>
  <c r="D668" i="2"/>
  <c r="C668" i="2"/>
  <c r="B668" i="2"/>
  <c r="A670" i="2" l="1"/>
  <c r="D669" i="2"/>
  <c r="C669" i="2"/>
  <c r="B669" i="2"/>
  <c r="A671" i="2" l="1"/>
  <c r="D670" i="2"/>
  <c r="C670" i="2"/>
  <c r="B670" i="2"/>
  <c r="A672" i="2" l="1"/>
  <c r="D671" i="2"/>
  <c r="C671" i="2"/>
  <c r="B671" i="2"/>
  <c r="A673" i="2" l="1"/>
  <c r="D672" i="2"/>
  <c r="C672" i="2"/>
  <c r="B672" i="2"/>
  <c r="A674" i="2" l="1"/>
  <c r="D673" i="2"/>
  <c r="C673" i="2"/>
  <c r="B673" i="2"/>
  <c r="A675" i="2" l="1"/>
  <c r="D674" i="2"/>
  <c r="C674" i="2"/>
  <c r="B674" i="2"/>
  <c r="A676" i="2" l="1"/>
  <c r="D675" i="2"/>
  <c r="C675" i="2"/>
  <c r="B675" i="2"/>
  <c r="A677" i="2" l="1"/>
  <c r="D676" i="2"/>
  <c r="C676" i="2"/>
  <c r="B676" i="2"/>
  <c r="A678" i="2" l="1"/>
  <c r="D677" i="2"/>
  <c r="C677" i="2"/>
  <c r="B677" i="2"/>
  <c r="A679" i="2" l="1"/>
  <c r="D678" i="2"/>
  <c r="C678" i="2"/>
  <c r="B678" i="2"/>
  <c r="A680" i="2" l="1"/>
  <c r="D679" i="2"/>
  <c r="C679" i="2"/>
  <c r="B679" i="2"/>
  <c r="A681" i="2" l="1"/>
  <c r="D680" i="2"/>
  <c r="C680" i="2"/>
  <c r="B680" i="2"/>
  <c r="A682" i="2" l="1"/>
  <c r="D681" i="2"/>
  <c r="C681" i="2"/>
  <c r="B681" i="2"/>
  <c r="A683" i="2" l="1"/>
  <c r="D682" i="2"/>
  <c r="C682" i="2"/>
  <c r="B682" i="2"/>
  <c r="A684" i="2" l="1"/>
  <c r="D683" i="2"/>
  <c r="C683" i="2"/>
  <c r="B683" i="2"/>
  <c r="A685" i="2" l="1"/>
  <c r="D684" i="2"/>
  <c r="C684" i="2"/>
  <c r="B684" i="2"/>
  <c r="A686" i="2" l="1"/>
  <c r="D685" i="2"/>
  <c r="C685" i="2"/>
  <c r="B685" i="2"/>
  <c r="A687" i="2" l="1"/>
  <c r="D686" i="2"/>
  <c r="C686" i="2"/>
  <c r="B686" i="2"/>
  <c r="A688" i="2" l="1"/>
  <c r="D687" i="2"/>
  <c r="C687" i="2"/>
  <c r="B687" i="2"/>
  <c r="A689" i="2" l="1"/>
  <c r="D688" i="2"/>
  <c r="C688" i="2"/>
  <c r="B688" i="2"/>
  <c r="A690" i="2" l="1"/>
  <c r="D689" i="2"/>
  <c r="C689" i="2"/>
  <c r="B689" i="2"/>
  <c r="A691" i="2" l="1"/>
  <c r="D690" i="2"/>
  <c r="C690" i="2"/>
  <c r="B690" i="2"/>
  <c r="A692" i="2" l="1"/>
  <c r="D691" i="2"/>
  <c r="C691" i="2"/>
  <c r="B691" i="2"/>
  <c r="A693" i="2" l="1"/>
  <c r="D692" i="2"/>
  <c r="C692" i="2"/>
  <c r="B692" i="2"/>
  <c r="A694" i="2" l="1"/>
  <c r="D693" i="2"/>
  <c r="C693" i="2"/>
  <c r="B693" i="2"/>
  <c r="A695" i="2" l="1"/>
  <c r="D694" i="2"/>
  <c r="C694" i="2"/>
  <c r="B694" i="2"/>
  <c r="A696" i="2" l="1"/>
  <c r="D695" i="2"/>
  <c r="C695" i="2"/>
  <c r="B695" i="2"/>
  <c r="A697" i="2" l="1"/>
  <c r="D696" i="2"/>
  <c r="C696" i="2"/>
  <c r="B696" i="2"/>
  <c r="A698" i="2" l="1"/>
  <c r="D697" i="2"/>
  <c r="C697" i="2"/>
  <c r="B697" i="2"/>
  <c r="A699" i="2" l="1"/>
  <c r="D698" i="2"/>
  <c r="C698" i="2"/>
  <c r="B698" i="2"/>
  <c r="A700" i="2" l="1"/>
  <c r="D699" i="2"/>
  <c r="C699" i="2"/>
  <c r="B699" i="2"/>
  <c r="A701" i="2" l="1"/>
  <c r="D700" i="2"/>
  <c r="C700" i="2"/>
  <c r="B700" i="2"/>
  <c r="A702" i="2" l="1"/>
  <c r="D701" i="2"/>
  <c r="C701" i="2"/>
  <c r="B701" i="2"/>
  <c r="A703" i="2" l="1"/>
  <c r="D702" i="2"/>
  <c r="C702" i="2"/>
  <c r="B702" i="2"/>
  <c r="A704" i="2" l="1"/>
  <c r="D703" i="2"/>
  <c r="C703" i="2"/>
  <c r="B703" i="2"/>
  <c r="A705" i="2" l="1"/>
  <c r="D704" i="2"/>
  <c r="C704" i="2"/>
  <c r="B704" i="2"/>
  <c r="A706" i="2" l="1"/>
  <c r="D705" i="2"/>
  <c r="C705" i="2"/>
  <c r="B705" i="2"/>
  <c r="A707" i="2" l="1"/>
  <c r="D706" i="2"/>
  <c r="C706" i="2"/>
  <c r="B706" i="2"/>
  <c r="A708" i="2" l="1"/>
  <c r="D707" i="2"/>
  <c r="C707" i="2"/>
  <c r="B707" i="2"/>
  <c r="A709" i="2" l="1"/>
  <c r="D708" i="2"/>
  <c r="C708" i="2"/>
  <c r="B708" i="2"/>
  <c r="A710" i="2" l="1"/>
  <c r="D709" i="2"/>
  <c r="C709" i="2"/>
  <c r="B709" i="2"/>
  <c r="A711" i="2" l="1"/>
  <c r="D710" i="2"/>
  <c r="C710" i="2"/>
  <c r="B710" i="2"/>
  <c r="A712" i="2" l="1"/>
  <c r="D711" i="2"/>
  <c r="C711" i="2"/>
  <c r="B711" i="2"/>
  <c r="A713" i="2" l="1"/>
  <c r="D712" i="2"/>
  <c r="C712" i="2"/>
  <c r="B712" i="2"/>
  <c r="A714" i="2" l="1"/>
  <c r="D713" i="2"/>
  <c r="C713" i="2"/>
  <c r="B713" i="2"/>
  <c r="A715" i="2" l="1"/>
  <c r="D714" i="2"/>
  <c r="C714" i="2"/>
  <c r="B714" i="2"/>
  <c r="A716" i="2" l="1"/>
  <c r="D715" i="2"/>
  <c r="C715" i="2"/>
  <c r="B715" i="2"/>
  <c r="A717" i="2" l="1"/>
  <c r="D716" i="2"/>
  <c r="C716" i="2"/>
  <c r="B716" i="2"/>
  <c r="A718" i="2" l="1"/>
  <c r="D717" i="2"/>
  <c r="C717" i="2"/>
  <c r="B717" i="2"/>
  <c r="A719" i="2" l="1"/>
  <c r="D718" i="2"/>
  <c r="C718" i="2"/>
  <c r="B718" i="2"/>
  <c r="A720" i="2" l="1"/>
  <c r="D719" i="2"/>
  <c r="C719" i="2"/>
  <c r="B719" i="2"/>
  <c r="A721" i="2" l="1"/>
  <c r="D720" i="2"/>
  <c r="C720" i="2"/>
  <c r="B720" i="2"/>
  <c r="A722" i="2" l="1"/>
  <c r="D721" i="2"/>
  <c r="C721" i="2"/>
  <c r="B721" i="2"/>
  <c r="A723" i="2" l="1"/>
  <c r="D722" i="2"/>
  <c r="C722" i="2"/>
  <c r="B722" i="2"/>
  <c r="A724" i="2" l="1"/>
  <c r="D723" i="2"/>
  <c r="C723" i="2"/>
  <c r="B723" i="2"/>
  <c r="A725" i="2" l="1"/>
  <c r="D724" i="2"/>
  <c r="C724" i="2"/>
  <c r="B724" i="2"/>
  <c r="A726" i="2" l="1"/>
  <c r="D725" i="2"/>
  <c r="C725" i="2"/>
  <c r="B725" i="2"/>
  <c r="A727" i="2" l="1"/>
  <c r="D726" i="2"/>
  <c r="C726" i="2"/>
  <c r="B726" i="2"/>
  <c r="A728" i="2" l="1"/>
  <c r="D727" i="2"/>
  <c r="C727" i="2"/>
  <c r="B727" i="2"/>
  <c r="A729" i="2" l="1"/>
  <c r="D728" i="2"/>
  <c r="C728" i="2"/>
  <c r="B728" i="2"/>
  <c r="A730" i="2" l="1"/>
  <c r="D729" i="2"/>
  <c r="C729" i="2"/>
  <c r="B729" i="2"/>
  <c r="A731" i="2" l="1"/>
  <c r="D730" i="2"/>
  <c r="C730" i="2"/>
  <c r="B730" i="2"/>
  <c r="A732" i="2" l="1"/>
  <c r="D731" i="2"/>
  <c r="C731" i="2"/>
  <c r="B731" i="2"/>
  <c r="A733" i="2" l="1"/>
  <c r="D732" i="2"/>
  <c r="C732" i="2"/>
  <c r="B732" i="2"/>
  <c r="A734" i="2" l="1"/>
  <c r="D733" i="2"/>
  <c r="C733" i="2"/>
  <c r="B733" i="2"/>
  <c r="A735" i="2" l="1"/>
  <c r="D734" i="2"/>
  <c r="C734" i="2"/>
  <c r="B734" i="2"/>
  <c r="A736" i="2" l="1"/>
  <c r="D735" i="2"/>
  <c r="C735" i="2"/>
  <c r="B735" i="2"/>
  <c r="A737" i="2" l="1"/>
  <c r="D736" i="2"/>
  <c r="C736" i="2"/>
  <c r="B736" i="2"/>
  <c r="A738" i="2" l="1"/>
  <c r="D737" i="2"/>
  <c r="C737" i="2"/>
  <c r="B737" i="2"/>
  <c r="A739" i="2" l="1"/>
  <c r="D738" i="2"/>
  <c r="C738" i="2"/>
  <c r="B738" i="2"/>
  <c r="A740" i="2" l="1"/>
  <c r="D739" i="2"/>
  <c r="C739" i="2"/>
  <c r="B739" i="2"/>
  <c r="A741" i="2" l="1"/>
  <c r="D740" i="2"/>
  <c r="C740" i="2"/>
  <c r="B740" i="2"/>
  <c r="A742" i="2" l="1"/>
  <c r="D741" i="2"/>
  <c r="C741" i="2"/>
  <c r="B741" i="2"/>
  <c r="A743" i="2" l="1"/>
  <c r="D742" i="2"/>
  <c r="C742" i="2"/>
  <c r="B742" i="2"/>
  <c r="A744" i="2" l="1"/>
  <c r="D743" i="2"/>
  <c r="C743" i="2"/>
  <c r="B743" i="2"/>
  <c r="A745" i="2" l="1"/>
  <c r="D744" i="2"/>
  <c r="C744" i="2"/>
  <c r="B744" i="2"/>
  <c r="A746" i="2" l="1"/>
  <c r="D745" i="2"/>
  <c r="C745" i="2"/>
  <c r="B745" i="2"/>
  <c r="A747" i="2" l="1"/>
  <c r="D746" i="2"/>
  <c r="C746" i="2"/>
  <c r="B746" i="2"/>
  <c r="A748" i="2" l="1"/>
  <c r="D747" i="2"/>
  <c r="C747" i="2"/>
  <c r="B747" i="2"/>
  <c r="A749" i="2" l="1"/>
  <c r="D748" i="2"/>
  <c r="C748" i="2"/>
  <c r="B748" i="2"/>
  <c r="A750" i="2" l="1"/>
  <c r="D749" i="2"/>
  <c r="C749" i="2"/>
  <c r="B749" i="2"/>
  <c r="A751" i="2" l="1"/>
  <c r="D750" i="2"/>
  <c r="C750" i="2"/>
  <c r="B750" i="2"/>
  <c r="A752" i="2" l="1"/>
  <c r="D751" i="2"/>
  <c r="C751" i="2"/>
  <c r="B751" i="2"/>
  <c r="A753" i="2" l="1"/>
  <c r="D752" i="2"/>
  <c r="C752" i="2"/>
  <c r="B752" i="2"/>
  <c r="A754" i="2" l="1"/>
  <c r="D753" i="2"/>
  <c r="C753" i="2"/>
  <c r="B753" i="2"/>
  <c r="A755" i="2" l="1"/>
  <c r="D754" i="2"/>
  <c r="C754" i="2"/>
  <c r="B754" i="2"/>
  <c r="A756" i="2" l="1"/>
  <c r="D755" i="2"/>
  <c r="C755" i="2"/>
  <c r="B755" i="2"/>
  <c r="A757" i="2" l="1"/>
  <c r="D756" i="2"/>
  <c r="C756" i="2"/>
  <c r="B756" i="2"/>
  <c r="A758" i="2" l="1"/>
  <c r="D757" i="2"/>
  <c r="C757" i="2"/>
  <c r="B757" i="2"/>
  <c r="A759" i="2" l="1"/>
  <c r="D758" i="2"/>
  <c r="C758" i="2"/>
  <c r="B758" i="2"/>
  <c r="A760" i="2" l="1"/>
  <c r="D759" i="2"/>
  <c r="C759" i="2"/>
  <c r="B759" i="2"/>
  <c r="A761" i="2" l="1"/>
  <c r="D760" i="2"/>
  <c r="C760" i="2"/>
  <c r="B760" i="2"/>
  <c r="A762" i="2" l="1"/>
  <c r="D761" i="2"/>
  <c r="C761" i="2"/>
  <c r="B761" i="2"/>
  <c r="A763" i="2" l="1"/>
  <c r="D762" i="2"/>
  <c r="C762" i="2"/>
  <c r="B762" i="2"/>
  <c r="A764" i="2" l="1"/>
  <c r="D763" i="2"/>
  <c r="C763" i="2"/>
  <c r="B763" i="2"/>
  <c r="A765" i="2" l="1"/>
  <c r="D764" i="2"/>
  <c r="C764" i="2"/>
  <c r="B764" i="2"/>
  <c r="A766" i="2" l="1"/>
  <c r="D765" i="2"/>
  <c r="C765" i="2"/>
  <c r="B765" i="2"/>
  <c r="A767" i="2" l="1"/>
  <c r="D766" i="2"/>
  <c r="C766" i="2"/>
  <c r="B766" i="2"/>
  <c r="A768" i="2" l="1"/>
  <c r="D767" i="2"/>
  <c r="C767" i="2"/>
  <c r="B767" i="2"/>
  <c r="A769" i="2" l="1"/>
  <c r="D768" i="2"/>
  <c r="C768" i="2"/>
  <c r="B768" i="2"/>
  <c r="A770" i="2" l="1"/>
  <c r="D769" i="2"/>
  <c r="C769" i="2"/>
  <c r="B769" i="2"/>
  <c r="A771" i="2" l="1"/>
  <c r="D770" i="2"/>
  <c r="C770" i="2"/>
  <c r="B770" i="2"/>
  <c r="A772" i="2" l="1"/>
  <c r="D771" i="2"/>
  <c r="C771" i="2"/>
  <c r="B771" i="2"/>
  <c r="A773" i="2" l="1"/>
  <c r="D772" i="2"/>
  <c r="C772" i="2"/>
  <c r="B772" i="2"/>
  <c r="A774" i="2" l="1"/>
  <c r="D773" i="2"/>
  <c r="C773" i="2"/>
  <c r="B773" i="2"/>
  <c r="A775" i="2" l="1"/>
  <c r="D774" i="2"/>
  <c r="C774" i="2"/>
  <c r="B774" i="2"/>
  <c r="A776" i="2" l="1"/>
  <c r="D775" i="2"/>
  <c r="C775" i="2"/>
  <c r="B775" i="2"/>
  <c r="A777" i="2" l="1"/>
  <c r="D776" i="2"/>
  <c r="C776" i="2"/>
  <c r="B776" i="2"/>
  <c r="A778" i="2" l="1"/>
  <c r="D777" i="2"/>
  <c r="C777" i="2"/>
  <c r="B777" i="2"/>
  <c r="A779" i="2" l="1"/>
  <c r="D778" i="2"/>
  <c r="C778" i="2"/>
  <c r="B778" i="2"/>
  <c r="A780" i="2" l="1"/>
  <c r="D779" i="2"/>
  <c r="C779" i="2"/>
  <c r="B779" i="2"/>
  <c r="A781" i="2" l="1"/>
  <c r="D780" i="2"/>
  <c r="C780" i="2"/>
  <c r="B780" i="2"/>
  <c r="A782" i="2" l="1"/>
  <c r="D781" i="2"/>
  <c r="C781" i="2"/>
  <c r="B781" i="2"/>
  <c r="A783" i="2" l="1"/>
  <c r="D782" i="2"/>
  <c r="C782" i="2"/>
  <c r="B782" i="2"/>
  <c r="A784" i="2" l="1"/>
  <c r="D783" i="2"/>
  <c r="C783" i="2"/>
  <c r="B783" i="2"/>
  <c r="A785" i="2" l="1"/>
  <c r="D784" i="2"/>
  <c r="C784" i="2"/>
  <c r="B784" i="2"/>
  <c r="A786" i="2" l="1"/>
  <c r="D785" i="2"/>
  <c r="C785" i="2"/>
  <c r="B785" i="2"/>
  <c r="A787" i="2" l="1"/>
  <c r="D786" i="2"/>
  <c r="C786" i="2"/>
  <c r="B786" i="2"/>
  <c r="A788" i="2" l="1"/>
  <c r="D787" i="2"/>
  <c r="C787" i="2"/>
  <c r="B787" i="2"/>
  <c r="A789" i="2" l="1"/>
  <c r="D788" i="2"/>
  <c r="C788" i="2"/>
  <c r="B788" i="2"/>
  <c r="A790" i="2" l="1"/>
  <c r="D789" i="2"/>
  <c r="C789" i="2"/>
  <c r="B789" i="2"/>
  <c r="A791" i="2" l="1"/>
  <c r="D790" i="2"/>
  <c r="C790" i="2"/>
  <c r="B790" i="2"/>
  <c r="A792" i="2" l="1"/>
  <c r="D791" i="2"/>
  <c r="C791" i="2"/>
  <c r="B791" i="2"/>
  <c r="A793" i="2" l="1"/>
  <c r="D792" i="2"/>
  <c r="C792" i="2"/>
  <c r="B792" i="2"/>
  <c r="A794" i="2" l="1"/>
  <c r="D793" i="2"/>
  <c r="C793" i="2"/>
  <c r="B793" i="2"/>
  <c r="A795" i="2" l="1"/>
  <c r="D794" i="2"/>
  <c r="C794" i="2"/>
  <c r="B794" i="2"/>
  <c r="A796" i="2" l="1"/>
  <c r="D795" i="2"/>
  <c r="C795" i="2"/>
  <c r="B795" i="2"/>
  <c r="A797" i="2" l="1"/>
  <c r="D796" i="2"/>
  <c r="C796" i="2"/>
  <c r="B796" i="2"/>
  <c r="A798" i="2" l="1"/>
  <c r="D797" i="2"/>
  <c r="C797" i="2"/>
  <c r="B797" i="2"/>
  <c r="A799" i="2" l="1"/>
  <c r="D798" i="2"/>
  <c r="C798" i="2"/>
  <c r="B798" i="2"/>
  <c r="A800" i="2" l="1"/>
  <c r="D799" i="2"/>
  <c r="C799" i="2"/>
  <c r="B799" i="2"/>
  <c r="A801" i="2" l="1"/>
  <c r="D800" i="2"/>
  <c r="C800" i="2"/>
  <c r="B800" i="2"/>
  <c r="A802" i="2" l="1"/>
  <c r="D801" i="2"/>
  <c r="C801" i="2"/>
  <c r="B801" i="2"/>
  <c r="A803" i="2" l="1"/>
  <c r="D802" i="2"/>
  <c r="C802" i="2"/>
  <c r="B802" i="2"/>
  <c r="A804" i="2" l="1"/>
  <c r="D803" i="2"/>
  <c r="C803" i="2"/>
  <c r="B803" i="2"/>
  <c r="A805" i="2" l="1"/>
  <c r="D804" i="2"/>
  <c r="C804" i="2"/>
  <c r="B804" i="2"/>
  <c r="A806" i="2" l="1"/>
  <c r="D805" i="2"/>
  <c r="C805" i="2"/>
  <c r="B805" i="2"/>
  <c r="A807" i="2" l="1"/>
  <c r="D806" i="2"/>
  <c r="C806" i="2"/>
  <c r="B806" i="2"/>
  <c r="A808" i="2" l="1"/>
  <c r="D807" i="2"/>
  <c r="C807" i="2"/>
  <c r="B807" i="2"/>
  <c r="A809" i="2" l="1"/>
  <c r="D808" i="2"/>
  <c r="C808" i="2"/>
  <c r="B808" i="2"/>
  <c r="A810" i="2" l="1"/>
  <c r="D809" i="2"/>
  <c r="C809" i="2"/>
  <c r="B809" i="2"/>
  <c r="A811" i="2" l="1"/>
  <c r="D810" i="2"/>
  <c r="C810" i="2"/>
  <c r="B810" i="2"/>
  <c r="A812" i="2" l="1"/>
  <c r="D811" i="2"/>
  <c r="C811" i="2"/>
  <c r="B811" i="2"/>
  <c r="A813" i="2" l="1"/>
  <c r="D812" i="2"/>
  <c r="C812" i="2"/>
  <c r="B812" i="2"/>
  <c r="A814" i="2" l="1"/>
  <c r="D813" i="2"/>
  <c r="C813" i="2"/>
  <c r="B813" i="2"/>
  <c r="A815" i="2" l="1"/>
  <c r="D814" i="2"/>
  <c r="C814" i="2"/>
  <c r="B814" i="2"/>
  <c r="A816" i="2" l="1"/>
  <c r="D815" i="2"/>
  <c r="C815" i="2"/>
  <c r="B815" i="2"/>
  <c r="A817" i="2" l="1"/>
  <c r="D816" i="2"/>
  <c r="C816" i="2"/>
  <c r="B816" i="2"/>
  <c r="A818" i="2" l="1"/>
  <c r="D817" i="2"/>
  <c r="C817" i="2"/>
  <c r="B817" i="2"/>
  <c r="A819" i="2" l="1"/>
  <c r="D818" i="2"/>
  <c r="C818" i="2"/>
  <c r="B818" i="2"/>
  <c r="A820" i="2" l="1"/>
  <c r="D819" i="2"/>
  <c r="C819" i="2"/>
  <c r="B819" i="2"/>
  <c r="A821" i="2" l="1"/>
  <c r="D820" i="2"/>
  <c r="C820" i="2"/>
  <c r="B820" i="2"/>
  <c r="A822" i="2" l="1"/>
  <c r="D821" i="2"/>
  <c r="C821" i="2"/>
  <c r="B821" i="2"/>
  <c r="A823" i="2" l="1"/>
  <c r="D822" i="2"/>
  <c r="C822" i="2"/>
  <c r="B822" i="2"/>
  <c r="A824" i="2" l="1"/>
  <c r="D823" i="2"/>
  <c r="C823" i="2"/>
  <c r="B823" i="2"/>
  <c r="A825" i="2" l="1"/>
  <c r="D824" i="2"/>
  <c r="C824" i="2"/>
  <c r="B824" i="2"/>
  <c r="A826" i="2" l="1"/>
  <c r="D825" i="2"/>
  <c r="C825" i="2"/>
  <c r="B825" i="2"/>
  <c r="A827" i="2" l="1"/>
  <c r="D826" i="2"/>
  <c r="C826" i="2"/>
  <c r="B826" i="2"/>
  <c r="A828" i="2" l="1"/>
  <c r="D827" i="2"/>
  <c r="C827" i="2"/>
  <c r="B827" i="2"/>
  <c r="A829" i="2" l="1"/>
  <c r="D828" i="2"/>
  <c r="C828" i="2"/>
  <c r="B828" i="2"/>
  <c r="A830" i="2" l="1"/>
  <c r="D829" i="2"/>
  <c r="C829" i="2"/>
  <c r="B829" i="2"/>
  <c r="A831" i="2" l="1"/>
  <c r="D830" i="2"/>
  <c r="C830" i="2"/>
  <c r="B830" i="2"/>
  <c r="A832" i="2" l="1"/>
  <c r="D831" i="2"/>
  <c r="C831" i="2"/>
  <c r="B831" i="2"/>
  <c r="A833" i="2" l="1"/>
  <c r="D832" i="2"/>
  <c r="C832" i="2"/>
  <c r="B832" i="2"/>
  <c r="A834" i="2" l="1"/>
  <c r="D833" i="2"/>
  <c r="C833" i="2"/>
  <c r="B833" i="2"/>
  <c r="A835" i="2" l="1"/>
  <c r="D834" i="2"/>
  <c r="C834" i="2"/>
  <c r="B834" i="2"/>
  <c r="A836" i="2" l="1"/>
  <c r="D835" i="2"/>
  <c r="C835" i="2"/>
  <c r="B835" i="2"/>
  <c r="A837" i="2" l="1"/>
  <c r="D836" i="2"/>
  <c r="C836" i="2"/>
  <c r="B836" i="2"/>
  <c r="A838" i="2" l="1"/>
  <c r="D837" i="2"/>
  <c r="C837" i="2"/>
  <c r="B837" i="2"/>
  <c r="A839" i="2" l="1"/>
  <c r="D838" i="2"/>
  <c r="C838" i="2"/>
  <c r="B838" i="2"/>
  <c r="A840" i="2" l="1"/>
  <c r="D839" i="2"/>
  <c r="C839" i="2"/>
  <c r="B839" i="2"/>
  <c r="A841" i="2" l="1"/>
  <c r="D840" i="2"/>
  <c r="C840" i="2"/>
  <c r="B840" i="2"/>
  <c r="A842" i="2" l="1"/>
  <c r="D841" i="2"/>
  <c r="C841" i="2"/>
  <c r="B841" i="2"/>
  <c r="A843" i="2" l="1"/>
  <c r="D842" i="2"/>
  <c r="C842" i="2"/>
  <c r="B842" i="2"/>
  <c r="A844" i="2" l="1"/>
  <c r="D843" i="2"/>
  <c r="C843" i="2"/>
  <c r="B843" i="2"/>
  <c r="A845" i="2" l="1"/>
  <c r="D844" i="2"/>
  <c r="C844" i="2"/>
  <c r="B844" i="2"/>
  <c r="A846" i="2" l="1"/>
  <c r="D845" i="2"/>
  <c r="C845" i="2"/>
  <c r="B845" i="2"/>
  <c r="A847" i="2" l="1"/>
  <c r="D846" i="2"/>
  <c r="C846" i="2"/>
  <c r="B846" i="2"/>
  <c r="A848" i="2" l="1"/>
  <c r="D847" i="2"/>
  <c r="C847" i="2"/>
  <c r="B847" i="2"/>
  <c r="A849" i="2" l="1"/>
  <c r="D848" i="2"/>
  <c r="C848" i="2"/>
  <c r="B848" i="2"/>
  <c r="A850" i="2" l="1"/>
  <c r="D849" i="2"/>
  <c r="C849" i="2"/>
  <c r="B849" i="2"/>
  <c r="A851" i="2" l="1"/>
  <c r="D850" i="2"/>
  <c r="C850" i="2"/>
  <c r="B850" i="2"/>
  <c r="A852" i="2" l="1"/>
  <c r="D851" i="2"/>
  <c r="C851" i="2"/>
  <c r="B851" i="2"/>
  <c r="A853" i="2" l="1"/>
  <c r="D852" i="2"/>
  <c r="C852" i="2"/>
  <c r="B852" i="2"/>
  <c r="A854" i="2" l="1"/>
  <c r="D853" i="2"/>
  <c r="C853" i="2"/>
  <c r="B853" i="2"/>
  <c r="A855" i="2" l="1"/>
  <c r="D854" i="2"/>
  <c r="C854" i="2"/>
  <c r="B854" i="2"/>
  <c r="A856" i="2" l="1"/>
  <c r="D855" i="2"/>
  <c r="C855" i="2"/>
  <c r="B855" i="2"/>
  <c r="A857" i="2" l="1"/>
  <c r="D856" i="2"/>
  <c r="C856" i="2"/>
  <c r="B856" i="2"/>
  <c r="A858" i="2" l="1"/>
  <c r="D857" i="2"/>
  <c r="C857" i="2"/>
  <c r="B857" i="2"/>
  <c r="A859" i="2" l="1"/>
  <c r="D858" i="2"/>
  <c r="C858" i="2"/>
  <c r="B858" i="2"/>
  <c r="A860" i="2" l="1"/>
  <c r="D859" i="2"/>
  <c r="C859" i="2"/>
  <c r="B859" i="2"/>
  <c r="A861" i="2" l="1"/>
  <c r="D860" i="2"/>
  <c r="C860" i="2"/>
  <c r="B860" i="2"/>
  <c r="A862" i="2" l="1"/>
  <c r="D861" i="2"/>
  <c r="C861" i="2"/>
  <c r="B861" i="2"/>
  <c r="A863" i="2" l="1"/>
  <c r="D862" i="2"/>
  <c r="C862" i="2"/>
  <c r="B862" i="2"/>
  <c r="A864" i="2" l="1"/>
  <c r="D863" i="2"/>
  <c r="C863" i="2"/>
  <c r="B863" i="2"/>
  <c r="A865" i="2" l="1"/>
  <c r="D864" i="2"/>
  <c r="C864" i="2"/>
  <c r="B864" i="2"/>
  <c r="A866" i="2" l="1"/>
  <c r="D865" i="2"/>
  <c r="C865" i="2"/>
  <c r="B865" i="2"/>
  <c r="A867" i="2" l="1"/>
  <c r="D866" i="2"/>
  <c r="C866" i="2"/>
  <c r="B866" i="2"/>
  <c r="A868" i="2" l="1"/>
  <c r="D867" i="2"/>
  <c r="C867" i="2"/>
  <c r="B867" i="2"/>
  <c r="A869" i="2" l="1"/>
  <c r="D868" i="2"/>
  <c r="C868" i="2"/>
  <c r="B868" i="2"/>
  <c r="A870" i="2" l="1"/>
  <c r="D869" i="2"/>
  <c r="C869" i="2"/>
  <c r="B869" i="2"/>
  <c r="A871" i="2" l="1"/>
  <c r="D870" i="2"/>
  <c r="C870" i="2"/>
  <c r="B870" i="2"/>
  <c r="A872" i="2" l="1"/>
  <c r="D871" i="2"/>
  <c r="C871" i="2"/>
  <c r="B871" i="2"/>
  <c r="A873" i="2" l="1"/>
  <c r="D872" i="2"/>
  <c r="C872" i="2"/>
  <c r="B872" i="2"/>
  <c r="A874" i="2" l="1"/>
  <c r="D873" i="2"/>
  <c r="C873" i="2"/>
  <c r="B873" i="2"/>
  <c r="A875" i="2" l="1"/>
  <c r="D874" i="2"/>
  <c r="C874" i="2"/>
  <c r="B874" i="2"/>
  <c r="A876" i="2" l="1"/>
  <c r="D875" i="2"/>
  <c r="C875" i="2"/>
  <c r="B875" i="2"/>
  <c r="A877" i="2" l="1"/>
  <c r="D876" i="2"/>
  <c r="C876" i="2"/>
  <c r="B876" i="2"/>
  <c r="A878" i="2" l="1"/>
  <c r="D877" i="2"/>
  <c r="C877" i="2"/>
  <c r="B877" i="2"/>
  <c r="A879" i="2" l="1"/>
  <c r="D878" i="2"/>
  <c r="C878" i="2"/>
  <c r="B878" i="2"/>
  <c r="A880" i="2" l="1"/>
  <c r="D879" i="2"/>
  <c r="C879" i="2"/>
  <c r="B879" i="2"/>
  <c r="A881" i="2" l="1"/>
  <c r="D880" i="2"/>
  <c r="C880" i="2"/>
  <c r="B880" i="2"/>
  <c r="A882" i="2" l="1"/>
  <c r="D881" i="2"/>
  <c r="C881" i="2"/>
  <c r="B881" i="2"/>
  <c r="A883" i="2" l="1"/>
  <c r="D882" i="2"/>
  <c r="C882" i="2"/>
  <c r="B882" i="2"/>
  <c r="A884" i="2" l="1"/>
  <c r="D883" i="2"/>
  <c r="C883" i="2"/>
  <c r="B883" i="2"/>
  <c r="A885" i="2" l="1"/>
  <c r="D884" i="2"/>
  <c r="C884" i="2"/>
  <c r="B884" i="2"/>
  <c r="A886" i="2" l="1"/>
  <c r="D885" i="2"/>
  <c r="C885" i="2"/>
  <c r="B885" i="2"/>
  <c r="A887" i="2" l="1"/>
  <c r="D886" i="2"/>
  <c r="C886" i="2"/>
  <c r="B886" i="2"/>
  <c r="A888" i="2" l="1"/>
  <c r="D887" i="2"/>
  <c r="C887" i="2"/>
  <c r="B887" i="2"/>
  <c r="A889" i="2" l="1"/>
  <c r="D888" i="2"/>
  <c r="C888" i="2"/>
  <c r="B888" i="2"/>
  <c r="A890" i="2" l="1"/>
  <c r="D889" i="2"/>
  <c r="C889" i="2"/>
  <c r="B889" i="2"/>
  <c r="A891" i="2" l="1"/>
  <c r="D890" i="2"/>
  <c r="C890" i="2"/>
  <c r="B890" i="2"/>
  <c r="A892" i="2" l="1"/>
  <c r="D891" i="2"/>
  <c r="C891" i="2"/>
  <c r="B891" i="2"/>
  <c r="A893" i="2" l="1"/>
  <c r="D892" i="2"/>
  <c r="C892" i="2"/>
  <c r="B892" i="2"/>
  <c r="A894" i="2" l="1"/>
  <c r="D893" i="2"/>
  <c r="C893" i="2"/>
  <c r="B893" i="2"/>
  <c r="A895" i="2" l="1"/>
  <c r="D894" i="2"/>
  <c r="C894" i="2"/>
  <c r="B894" i="2"/>
  <c r="A896" i="2" l="1"/>
  <c r="D895" i="2"/>
  <c r="C895" i="2"/>
  <c r="B895" i="2"/>
  <c r="A897" i="2" l="1"/>
  <c r="D896" i="2"/>
  <c r="C896" i="2"/>
  <c r="B896" i="2"/>
  <c r="A898" i="2" l="1"/>
  <c r="D897" i="2"/>
  <c r="C897" i="2"/>
  <c r="B897" i="2"/>
  <c r="A899" i="2" l="1"/>
  <c r="D898" i="2"/>
  <c r="C898" i="2"/>
  <c r="B898" i="2"/>
  <c r="A900" i="2" l="1"/>
  <c r="D899" i="2"/>
  <c r="C899" i="2"/>
  <c r="B899" i="2"/>
  <c r="A901" i="2" l="1"/>
  <c r="D900" i="2"/>
  <c r="C900" i="2"/>
  <c r="B900" i="2"/>
  <c r="A902" i="2" l="1"/>
  <c r="D901" i="2"/>
  <c r="C901" i="2"/>
  <c r="B901" i="2"/>
  <c r="A903" i="2" l="1"/>
  <c r="D902" i="2"/>
  <c r="C902" i="2"/>
  <c r="B902" i="2"/>
  <c r="A904" i="2" l="1"/>
  <c r="D903" i="2"/>
  <c r="C903" i="2"/>
  <c r="B903" i="2"/>
  <c r="A905" i="2" l="1"/>
  <c r="D904" i="2"/>
  <c r="C904" i="2"/>
  <c r="B904" i="2"/>
  <c r="A906" i="2" l="1"/>
  <c r="D905" i="2"/>
  <c r="C905" i="2"/>
  <c r="B905" i="2"/>
  <c r="A907" i="2" l="1"/>
  <c r="D906" i="2"/>
  <c r="C906" i="2"/>
  <c r="B906" i="2"/>
  <c r="A908" i="2" l="1"/>
  <c r="D907" i="2"/>
  <c r="C907" i="2"/>
  <c r="B907" i="2"/>
  <c r="A909" i="2" l="1"/>
  <c r="D908" i="2"/>
  <c r="C908" i="2"/>
  <c r="B908" i="2"/>
  <c r="A910" i="2" l="1"/>
  <c r="D909" i="2"/>
  <c r="C909" i="2"/>
  <c r="B909" i="2"/>
  <c r="A911" i="2" l="1"/>
  <c r="D910" i="2"/>
  <c r="C910" i="2"/>
  <c r="B910" i="2"/>
  <c r="A912" i="2" l="1"/>
  <c r="D911" i="2"/>
  <c r="C911" i="2"/>
  <c r="B911" i="2"/>
  <c r="A913" i="2" l="1"/>
  <c r="D912" i="2"/>
  <c r="C912" i="2"/>
  <c r="B912" i="2"/>
  <c r="A914" i="2" l="1"/>
  <c r="D913" i="2"/>
  <c r="C913" i="2"/>
  <c r="B913" i="2"/>
  <c r="A915" i="2" l="1"/>
  <c r="D914" i="2"/>
  <c r="C914" i="2"/>
  <c r="B914" i="2"/>
  <c r="A916" i="2" l="1"/>
  <c r="D915" i="2"/>
  <c r="C915" i="2"/>
  <c r="B915" i="2"/>
  <c r="A917" i="2" l="1"/>
  <c r="D916" i="2"/>
  <c r="C916" i="2"/>
  <c r="B916" i="2"/>
  <c r="A918" i="2" l="1"/>
  <c r="D917" i="2"/>
  <c r="C917" i="2"/>
  <c r="B917" i="2"/>
  <c r="A919" i="2" l="1"/>
  <c r="D918" i="2"/>
  <c r="C918" i="2"/>
  <c r="B918" i="2"/>
  <c r="A920" i="2" l="1"/>
  <c r="D919" i="2"/>
  <c r="C919" i="2"/>
  <c r="B919" i="2"/>
  <c r="A921" i="2" l="1"/>
  <c r="D920" i="2"/>
  <c r="C920" i="2"/>
  <c r="B920" i="2"/>
  <c r="A922" i="2" l="1"/>
  <c r="D921" i="2"/>
  <c r="C921" i="2"/>
  <c r="B921" i="2"/>
  <c r="A923" i="2" l="1"/>
  <c r="D922" i="2"/>
  <c r="C922" i="2"/>
  <c r="B922" i="2"/>
  <c r="A924" i="2" l="1"/>
  <c r="D923" i="2"/>
  <c r="C923" i="2"/>
  <c r="B923" i="2"/>
  <c r="A925" i="2" l="1"/>
  <c r="D924" i="2"/>
  <c r="C924" i="2"/>
  <c r="B924" i="2"/>
  <c r="A926" i="2" l="1"/>
  <c r="D925" i="2"/>
  <c r="C925" i="2"/>
  <c r="B925" i="2"/>
  <c r="A927" i="2" l="1"/>
  <c r="D926" i="2"/>
  <c r="C926" i="2"/>
  <c r="B926" i="2"/>
  <c r="A928" i="2" l="1"/>
  <c r="D927" i="2"/>
  <c r="C927" i="2"/>
  <c r="B927" i="2"/>
  <c r="A929" i="2" l="1"/>
  <c r="D928" i="2"/>
  <c r="C928" i="2"/>
  <c r="B928" i="2"/>
  <c r="A930" i="2" l="1"/>
  <c r="D929" i="2"/>
  <c r="C929" i="2"/>
  <c r="B929" i="2"/>
  <c r="A931" i="2" l="1"/>
  <c r="D930" i="2"/>
  <c r="C930" i="2"/>
  <c r="B930" i="2"/>
  <c r="A932" i="2" l="1"/>
  <c r="D931" i="2"/>
  <c r="C931" i="2"/>
  <c r="B931" i="2"/>
  <c r="A933" i="2" l="1"/>
  <c r="D932" i="2"/>
  <c r="C932" i="2"/>
  <c r="B932" i="2"/>
  <c r="A934" i="2" l="1"/>
  <c r="D933" i="2"/>
  <c r="C933" i="2"/>
  <c r="B933" i="2"/>
  <c r="A935" i="2" l="1"/>
  <c r="D934" i="2"/>
  <c r="C934" i="2"/>
  <c r="B934" i="2"/>
  <c r="A936" i="2" l="1"/>
  <c r="D935" i="2"/>
  <c r="C935" i="2"/>
  <c r="B935" i="2"/>
  <c r="A937" i="2" l="1"/>
  <c r="D936" i="2"/>
  <c r="C936" i="2"/>
  <c r="B936" i="2"/>
  <c r="A938" i="2" l="1"/>
  <c r="D937" i="2"/>
  <c r="C937" i="2"/>
  <c r="B937" i="2"/>
  <c r="A939" i="2" l="1"/>
  <c r="D938" i="2"/>
  <c r="C938" i="2"/>
  <c r="B938" i="2"/>
  <c r="A940" i="2" l="1"/>
  <c r="D939" i="2"/>
  <c r="C939" i="2"/>
  <c r="B939" i="2"/>
  <c r="A941" i="2" l="1"/>
  <c r="D940" i="2"/>
  <c r="C940" i="2"/>
  <c r="B940" i="2"/>
  <c r="A942" i="2" l="1"/>
  <c r="D941" i="2"/>
  <c r="C941" i="2"/>
  <c r="B941" i="2"/>
  <c r="A943" i="2" l="1"/>
  <c r="D942" i="2"/>
  <c r="C942" i="2"/>
  <c r="B942" i="2"/>
  <c r="A944" i="2" l="1"/>
  <c r="D943" i="2"/>
  <c r="C943" i="2"/>
  <c r="B943" i="2"/>
  <c r="A945" i="2" l="1"/>
  <c r="D944" i="2"/>
  <c r="C944" i="2"/>
  <c r="B944" i="2"/>
  <c r="A946" i="2" l="1"/>
  <c r="D945" i="2"/>
  <c r="C945" i="2"/>
  <c r="B945" i="2"/>
  <c r="A947" i="2" l="1"/>
  <c r="D946" i="2"/>
  <c r="C946" i="2"/>
  <c r="B946" i="2"/>
  <c r="A948" i="2" l="1"/>
  <c r="D947" i="2"/>
  <c r="C947" i="2"/>
  <c r="B947" i="2"/>
  <c r="A949" i="2" l="1"/>
  <c r="D948" i="2"/>
  <c r="C948" i="2"/>
  <c r="B948" i="2"/>
  <c r="A950" i="2" l="1"/>
  <c r="D949" i="2"/>
  <c r="C949" i="2"/>
  <c r="B949" i="2"/>
  <c r="A951" i="2" l="1"/>
  <c r="D950" i="2"/>
  <c r="C950" i="2"/>
  <c r="B950" i="2"/>
  <c r="A952" i="2" l="1"/>
  <c r="D951" i="2"/>
  <c r="C951" i="2"/>
  <c r="B951" i="2"/>
  <c r="A953" i="2" l="1"/>
  <c r="D952" i="2"/>
  <c r="C952" i="2"/>
  <c r="B952" i="2"/>
  <c r="A954" i="2" l="1"/>
  <c r="D953" i="2"/>
  <c r="C953" i="2"/>
  <c r="B953" i="2"/>
  <c r="A955" i="2" l="1"/>
  <c r="D954" i="2"/>
  <c r="C954" i="2"/>
  <c r="B954" i="2"/>
  <c r="A956" i="2" l="1"/>
  <c r="D955" i="2"/>
  <c r="C955" i="2"/>
  <c r="B955" i="2"/>
  <c r="A957" i="2" l="1"/>
  <c r="D956" i="2"/>
  <c r="C956" i="2"/>
  <c r="B956" i="2"/>
  <c r="A958" i="2" l="1"/>
  <c r="D957" i="2"/>
  <c r="C957" i="2"/>
  <c r="B957" i="2"/>
  <c r="A959" i="2" l="1"/>
  <c r="D958" i="2"/>
  <c r="C958" i="2"/>
  <c r="B958" i="2"/>
  <c r="A960" i="2" l="1"/>
  <c r="D959" i="2"/>
  <c r="C959" i="2"/>
  <c r="B959" i="2"/>
  <c r="A961" i="2" l="1"/>
  <c r="D960" i="2"/>
  <c r="C960" i="2"/>
  <c r="B960" i="2"/>
  <c r="A962" i="2" l="1"/>
  <c r="D961" i="2"/>
  <c r="C961" i="2"/>
  <c r="B961" i="2"/>
  <c r="A963" i="2" l="1"/>
  <c r="D962" i="2"/>
  <c r="C962" i="2"/>
  <c r="B962" i="2"/>
  <c r="A964" i="2" l="1"/>
  <c r="D963" i="2"/>
  <c r="C963" i="2"/>
  <c r="B963" i="2"/>
  <c r="A965" i="2" l="1"/>
  <c r="D964" i="2"/>
  <c r="C964" i="2"/>
  <c r="B964" i="2"/>
  <c r="A966" i="2" l="1"/>
  <c r="D965" i="2"/>
  <c r="C965" i="2"/>
  <c r="B965" i="2"/>
  <c r="A967" i="2" l="1"/>
  <c r="D966" i="2"/>
  <c r="C966" i="2"/>
  <c r="B966" i="2"/>
  <c r="A968" i="2" l="1"/>
  <c r="D967" i="2"/>
  <c r="C967" i="2"/>
  <c r="B967" i="2"/>
  <c r="A969" i="2" l="1"/>
  <c r="D968" i="2"/>
  <c r="C968" i="2"/>
  <c r="B968" i="2"/>
  <c r="A970" i="2" l="1"/>
  <c r="D969" i="2"/>
  <c r="C969" i="2"/>
  <c r="B969" i="2"/>
  <c r="A971" i="2" l="1"/>
  <c r="D970" i="2"/>
  <c r="C970" i="2"/>
  <c r="B970" i="2"/>
  <c r="A972" i="2" l="1"/>
  <c r="D971" i="2"/>
  <c r="C971" i="2"/>
  <c r="B971" i="2"/>
  <c r="A973" i="2" l="1"/>
  <c r="D972" i="2"/>
  <c r="C972" i="2"/>
  <c r="B972" i="2"/>
  <c r="A974" i="2" l="1"/>
  <c r="D973" i="2"/>
  <c r="C973" i="2"/>
  <c r="B973" i="2"/>
  <c r="A975" i="2" l="1"/>
  <c r="D974" i="2"/>
  <c r="C974" i="2"/>
  <c r="B974" i="2"/>
  <c r="A976" i="2" l="1"/>
  <c r="D975" i="2"/>
  <c r="C975" i="2"/>
  <c r="B975" i="2"/>
  <c r="A977" i="2" l="1"/>
  <c r="D976" i="2"/>
  <c r="C976" i="2"/>
  <c r="B976" i="2"/>
  <c r="A978" i="2" l="1"/>
  <c r="D977" i="2"/>
  <c r="C977" i="2"/>
  <c r="B977" i="2"/>
  <c r="A979" i="2" l="1"/>
  <c r="D978" i="2"/>
  <c r="C978" i="2"/>
  <c r="B978" i="2"/>
  <c r="A980" i="2" l="1"/>
  <c r="D979" i="2"/>
  <c r="C979" i="2"/>
  <c r="B979" i="2"/>
  <c r="A981" i="2" l="1"/>
  <c r="D980" i="2"/>
  <c r="C980" i="2"/>
  <c r="B980" i="2"/>
  <c r="A982" i="2" l="1"/>
  <c r="D981" i="2"/>
  <c r="C981" i="2"/>
  <c r="B981" i="2"/>
  <c r="A983" i="2" l="1"/>
  <c r="D982" i="2"/>
  <c r="C982" i="2"/>
  <c r="B982" i="2"/>
  <c r="A984" i="2" l="1"/>
  <c r="D983" i="2"/>
  <c r="C983" i="2"/>
  <c r="B983" i="2"/>
  <c r="A985" i="2" l="1"/>
  <c r="D984" i="2"/>
  <c r="C984" i="2"/>
  <c r="B984" i="2"/>
  <c r="A986" i="2" l="1"/>
  <c r="D985" i="2"/>
  <c r="C985" i="2"/>
  <c r="B985" i="2"/>
  <c r="A987" i="2" l="1"/>
  <c r="D986" i="2"/>
  <c r="C986" i="2"/>
  <c r="B986" i="2"/>
  <c r="A988" i="2" l="1"/>
  <c r="D987" i="2"/>
  <c r="C987" i="2"/>
  <c r="B987" i="2"/>
  <c r="A989" i="2" l="1"/>
  <c r="D988" i="2"/>
  <c r="C988" i="2"/>
  <c r="B988" i="2"/>
  <c r="A990" i="2" l="1"/>
  <c r="D989" i="2"/>
  <c r="C989" i="2"/>
  <c r="B989" i="2"/>
  <c r="A991" i="2" l="1"/>
  <c r="D990" i="2"/>
  <c r="C990" i="2"/>
  <c r="B990" i="2"/>
  <c r="A992" i="2" l="1"/>
  <c r="D991" i="2"/>
  <c r="C991" i="2"/>
  <c r="B991" i="2"/>
  <c r="A993" i="2" l="1"/>
  <c r="D992" i="2"/>
  <c r="C992" i="2"/>
  <c r="B992" i="2"/>
  <c r="A994" i="2" l="1"/>
  <c r="D993" i="2"/>
  <c r="C993" i="2"/>
  <c r="B993" i="2"/>
  <c r="A995" i="2" l="1"/>
  <c r="D994" i="2"/>
  <c r="C994" i="2"/>
  <c r="B994" i="2"/>
  <c r="A996" i="2" l="1"/>
  <c r="D995" i="2"/>
  <c r="C995" i="2"/>
  <c r="B995" i="2"/>
  <c r="A997" i="2" l="1"/>
  <c r="D996" i="2"/>
  <c r="C996" i="2"/>
  <c r="B996" i="2"/>
  <c r="A998" i="2" l="1"/>
  <c r="D997" i="2"/>
  <c r="C997" i="2"/>
  <c r="B997" i="2"/>
  <c r="A999" i="2" l="1"/>
  <c r="D998" i="2"/>
  <c r="C998" i="2"/>
  <c r="B998" i="2"/>
  <c r="A1000" i="2" l="1"/>
  <c r="D999" i="2"/>
  <c r="C999" i="2"/>
  <c r="B999" i="2"/>
  <c r="A1001" i="2" l="1"/>
  <c r="D1000" i="2"/>
  <c r="C1000" i="2"/>
  <c r="B1000" i="2"/>
  <c r="A1002" i="2" l="1"/>
  <c r="D1001" i="2"/>
  <c r="C1001" i="2"/>
  <c r="B1001" i="2"/>
  <c r="A1003" i="2" l="1"/>
  <c r="D1002" i="2"/>
  <c r="C1002" i="2"/>
  <c r="B1002" i="2"/>
  <c r="A1004" i="2" l="1"/>
  <c r="D1003" i="2"/>
  <c r="C1003" i="2"/>
  <c r="B1003" i="2"/>
  <c r="A1005" i="2" l="1"/>
  <c r="D1004" i="2"/>
  <c r="C1004" i="2"/>
  <c r="B1004" i="2"/>
  <c r="A1006" i="2" l="1"/>
  <c r="D1005" i="2"/>
  <c r="C1005" i="2"/>
  <c r="B1005" i="2"/>
  <c r="A1007" i="2" l="1"/>
  <c r="D1006" i="2"/>
  <c r="C1006" i="2"/>
  <c r="B1006" i="2"/>
  <c r="A1008" i="2" l="1"/>
  <c r="D1007" i="2"/>
  <c r="C1007" i="2"/>
  <c r="B1007" i="2"/>
  <c r="A1009" i="2" l="1"/>
  <c r="D1008" i="2"/>
  <c r="C1008" i="2"/>
  <c r="B1008" i="2"/>
  <c r="A1010" i="2" l="1"/>
  <c r="D1009" i="2"/>
  <c r="C1009" i="2"/>
  <c r="B1009" i="2"/>
  <c r="A1011" i="2" l="1"/>
  <c r="D1010" i="2"/>
  <c r="C1010" i="2"/>
  <c r="B1010" i="2"/>
  <c r="A1012" i="2" l="1"/>
  <c r="D1011" i="2"/>
  <c r="C1011" i="2"/>
  <c r="B1011" i="2"/>
  <c r="A1013" i="2" l="1"/>
  <c r="D1012" i="2"/>
  <c r="C1012" i="2"/>
  <c r="B1012" i="2"/>
  <c r="A1014" i="2" l="1"/>
  <c r="D1013" i="2"/>
  <c r="C1013" i="2"/>
  <c r="B1013" i="2"/>
  <c r="A1015" i="2" l="1"/>
  <c r="D1014" i="2"/>
  <c r="C1014" i="2"/>
  <c r="B1014" i="2"/>
  <c r="A1016" i="2" l="1"/>
  <c r="D1015" i="2"/>
  <c r="C1015" i="2"/>
  <c r="B1015" i="2"/>
  <c r="A1017" i="2" l="1"/>
  <c r="D1016" i="2"/>
  <c r="C1016" i="2"/>
  <c r="B1016" i="2"/>
  <c r="A1018" i="2" l="1"/>
  <c r="D1017" i="2"/>
  <c r="C1017" i="2"/>
  <c r="B1017" i="2"/>
  <c r="A1019" i="2" l="1"/>
  <c r="D1018" i="2"/>
  <c r="C1018" i="2"/>
  <c r="B1018" i="2"/>
  <c r="A1020" i="2" l="1"/>
  <c r="D1019" i="2"/>
  <c r="C1019" i="2"/>
  <c r="B1019" i="2"/>
  <c r="A1021" i="2" l="1"/>
  <c r="D1020" i="2"/>
  <c r="C1020" i="2"/>
  <c r="B1020" i="2"/>
  <c r="A1022" i="2" l="1"/>
  <c r="D1021" i="2"/>
  <c r="C1021" i="2"/>
  <c r="B1021" i="2"/>
  <c r="A1023" i="2" l="1"/>
  <c r="D1022" i="2"/>
  <c r="C1022" i="2"/>
  <c r="B1022" i="2"/>
  <c r="A1024" i="2" l="1"/>
  <c r="D1023" i="2"/>
  <c r="C1023" i="2"/>
  <c r="B1023" i="2"/>
  <c r="A1025" i="2" l="1"/>
  <c r="D1024" i="2"/>
  <c r="C1024" i="2"/>
  <c r="B1024" i="2"/>
  <c r="A1026" i="2" l="1"/>
  <c r="D1025" i="2"/>
  <c r="C1025" i="2"/>
  <c r="B1025" i="2"/>
  <c r="A1027" i="2" l="1"/>
  <c r="D1026" i="2"/>
  <c r="C1026" i="2"/>
  <c r="B1026" i="2"/>
  <c r="A1028" i="2" l="1"/>
  <c r="D1027" i="2"/>
  <c r="C1027" i="2"/>
  <c r="B1027" i="2"/>
  <c r="A1029" i="2" l="1"/>
  <c r="D1028" i="2"/>
  <c r="C1028" i="2"/>
  <c r="B1028" i="2"/>
  <c r="A1030" i="2" l="1"/>
  <c r="D1029" i="2"/>
  <c r="C1029" i="2"/>
  <c r="B1029" i="2"/>
  <c r="A1031" i="2" l="1"/>
  <c r="D1030" i="2"/>
  <c r="C1030" i="2"/>
  <c r="B1030" i="2"/>
  <c r="A1032" i="2" l="1"/>
  <c r="D1031" i="2"/>
  <c r="C1031" i="2"/>
  <c r="B1031" i="2"/>
  <c r="A1033" i="2" l="1"/>
  <c r="D1032" i="2"/>
  <c r="C1032" i="2"/>
  <c r="B1032" i="2"/>
  <c r="A1034" i="2" l="1"/>
  <c r="D1033" i="2"/>
  <c r="C1033" i="2"/>
  <c r="B1033" i="2"/>
  <c r="A1035" i="2" l="1"/>
  <c r="D1034" i="2"/>
  <c r="C1034" i="2"/>
  <c r="B1034" i="2"/>
  <c r="A1036" i="2" l="1"/>
  <c r="D1035" i="2"/>
  <c r="C1035" i="2"/>
  <c r="B1035" i="2"/>
  <c r="A1037" i="2" l="1"/>
  <c r="D1036" i="2"/>
  <c r="C1036" i="2"/>
  <c r="B1036" i="2"/>
  <c r="A1038" i="2" l="1"/>
  <c r="D1037" i="2"/>
  <c r="C1037" i="2"/>
  <c r="B1037" i="2"/>
  <c r="A1039" i="2" l="1"/>
  <c r="D1038" i="2"/>
  <c r="C1038" i="2"/>
  <c r="B1038" i="2"/>
  <c r="A1040" i="2" l="1"/>
  <c r="D1039" i="2"/>
  <c r="C1039" i="2"/>
  <c r="B1039" i="2"/>
  <c r="A1041" i="2" l="1"/>
  <c r="D1040" i="2"/>
  <c r="C1040" i="2"/>
  <c r="B1040" i="2"/>
  <c r="A1042" i="2" l="1"/>
  <c r="D1041" i="2"/>
  <c r="C1041" i="2"/>
  <c r="B1041" i="2"/>
  <c r="A1043" i="2" l="1"/>
  <c r="D1042" i="2"/>
  <c r="C1042" i="2"/>
  <c r="B1042" i="2"/>
  <c r="A1044" i="2" l="1"/>
  <c r="D1043" i="2"/>
  <c r="C1043" i="2"/>
  <c r="B1043" i="2"/>
  <c r="A1045" i="2" l="1"/>
  <c r="D1044" i="2"/>
  <c r="C1044" i="2"/>
  <c r="B1044" i="2"/>
  <c r="A1046" i="2" l="1"/>
  <c r="D1045" i="2"/>
  <c r="C1045" i="2"/>
  <c r="B1045" i="2"/>
  <c r="A1047" i="2" l="1"/>
  <c r="D1046" i="2"/>
  <c r="C1046" i="2"/>
  <c r="B1046" i="2"/>
  <c r="A1048" i="2" l="1"/>
  <c r="D1047" i="2"/>
  <c r="C1047" i="2"/>
  <c r="B1047" i="2"/>
  <c r="A1049" i="2" l="1"/>
  <c r="D1048" i="2"/>
  <c r="C1048" i="2"/>
  <c r="B1048" i="2"/>
  <c r="A1050" i="2" l="1"/>
  <c r="D1049" i="2"/>
  <c r="C1049" i="2"/>
  <c r="B1049" i="2"/>
  <c r="A1051" i="2" l="1"/>
  <c r="D1050" i="2"/>
  <c r="C1050" i="2"/>
  <c r="B1050" i="2"/>
  <c r="A1052" i="2" l="1"/>
  <c r="D1051" i="2"/>
  <c r="C1051" i="2"/>
  <c r="B1051" i="2"/>
  <c r="A1053" i="2" l="1"/>
  <c r="D1052" i="2"/>
  <c r="C1052" i="2"/>
  <c r="B1052" i="2"/>
  <c r="A1054" i="2" l="1"/>
  <c r="D1053" i="2"/>
  <c r="C1053" i="2"/>
  <c r="B1053" i="2"/>
  <c r="A1055" i="2" l="1"/>
  <c r="D1054" i="2"/>
  <c r="C1054" i="2"/>
  <c r="B1054" i="2"/>
  <c r="A1056" i="2" l="1"/>
  <c r="D1055" i="2"/>
  <c r="C1055" i="2"/>
  <c r="B1055" i="2"/>
  <c r="A1057" i="2" l="1"/>
  <c r="D1056" i="2"/>
  <c r="C1056" i="2"/>
  <c r="B1056" i="2"/>
  <c r="A1058" i="2" l="1"/>
  <c r="D1057" i="2"/>
  <c r="C1057" i="2"/>
  <c r="B1057" i="2"/>
  <c r="A1059" i="2" l="1"/>
  <c r="D1058" i="2"/>
  <c r="C1058" i="2"/>
  <c r="B1058" i="2"/>
  <c r="A1060" i="2" l="1"/>
  <c r="D1059" i="2"/>
  <c r="C1059" i="2"/>
  <c r="B1059" i="2"/>
  <c r="A1061" i="2" l="1"/>
  <c r="D1060" i="2"/>
  <c r="C1060" i="2"/>
  <c r="B1060" i="2"/>
  <c r="A1062" i="2" l="1"/>
  <c r="D1061" i="2"/>
  <c r="C1061" i="2"/>
  <c r="B1061" i="2"/>
  <c r="A1063" i="2" l="1"/>
  <c r="D1062" i="2"/>
  <c r="C1062" i="2"/>
  <c r="B1062" i="2"/>
  <c r="A1064" i="2" l="1"/>
  <c r="D1063" i="2"/>
  <c r="C1063" i="2"/>
  <c r="B1063" i="2"/>
  <c r="A1065" i="2" l="1"/>
  <c r="D1064" i="2"/>
  <c r="C1064" i="2"/>
  <c r="B1064" i="2"/>
  <c r="A1066" i="2" l="1"/>
  <c r="D1065" i="2"/>
  <c r="C1065" i="2"/>
  <c r="B1065" i="2"/>
  <c r="A1067" i="2" l="1"/>
  <c r="D1066" i="2"/>
  <c r="C1066" i="2"/>
  <c r="B1066" i="2"/>
  <c r="A1068" i="2" l="1"/>
  <c r="D1067" i="2"/>
  <c r="C1067" i="2"/>
  <c r="B1067" i="2"/>
  <c r="A1069" i="2" l="1"/>
  <c r="D1068" i="2"/>
  <c r="C1068" i="2"/>
  <c r="B1068" i="2"/>
  <c r="A1070" i="2" l="1"/>
  <c r="D1069" i="2"/>
  <c r="C1069" i="2"/>
  <c r="B1069" i="2"/>
  <c r="A1071" i="2" l="1"/>
  <c r="D1070" i="2"/>
  <c r="C1070" i="2"/>
  <c r="B1070" i="2"/>
  <c r="A1072" i="2" l="1"/>
  <c r="D1071" i="2"/>
  <c r="C1071" i="2"/>
  <c r="B1071" i="2"/>
  <c r="A1073" i="2" l="1"/>
  <c r="D1072" i="2"/>
  <c r="C1072" i="2"/>
  <c r="B1072" i="2"/>
  <c r="A1074" i="2" l="1"/>
  <c r="D1073" i="2"/>
  <c r="C1073" i="2"/>
  <c r="B1073" i="2"/>
  <c r="A1075" i="2" l="1"/>
  <c r="D1074" i="2"/>
  <c r="C1074" i="2"/>
  <c r="B1074" i="2"/>
  <c r="A1076" i="2" l="1"/>
  <c r="D1075" i="2"/>
  <c r="C1075" i="2"/>
  <c r="B1075" i="2"/>
  <c r="A1077" i="2" l="1"/>
  <c r="D1076" i="2"/>
  <c r="C1076" i="2"/>
  <c r="B1076" i="2"/>
  <c r="A1078" i="2" l="1"/>
  <c r="D1077" i="2"/>
  <c r="C1077" i="2"/>
  <c r="B1077" i="2"/>
  <c r="A1079" i="2" l="1"/>
  <c r="D1078" i="2"/>
  <c r="C1078" i="2"/>
  <c r="B1078" i="2"/>
  <c r="A1080" i="2" l="1"/>
  <c r="D1079" i="2"/>
  <c r="C1079" i="2"/>
  <c r="B1079" i="2"/>
  <c r="A1081" i="2" l="1"/>
  <c r="D1080" i="2"/>
  <c r="C1080" i="2"/>
  <c r="B1080" i="2"/>
  <c r="A1082" i="2" l="1"/>
  <c r="D1081" i="2"/>
  <c r="C1081" i="2"/>
  <c r="B1081" i="2"/>
  <c r="A1083" i="2" l="1"/>
  <c r="D1082" i="2"/>
  <c r="C1082" i="2"/>
  <c r="B1082" i="2"/>
  <c r="A1084" i="2" l="1"/>
  <c r="D1083" i="2"/>
  <c r="C1083" i="2"/>
  <c r="B1083" i="2"/>
  <c r="A1085" i="2" l="1"/>
  <c r="D1084" i="2"/>
  <c r="C1084" i="2"/>
  <c r="B1084" i="2"/>
  <c r="A1086" i="2" l="1"/>
  <c r="D1085" i="2"/>
  <c r="C1085" i="2"/>
  <c r="B1085" i="2"/>
  <c r="A1087" i="2" l="1"/>
  <c r="D1086" i="2"/>
  <c r="C1086" i="2"/>
  <c r="B1086" i="2"/>
  <c r="A1088" i="2" l="1"/>
  <c r="D1087" i="2"/>
  <c r="C1087" i="2"/>
  <c r="B1087" i="2"/>
  <c r="A1089" i="2" l="1"/>
  <c r="D1088" i="2"/>
  <c r="C1088" i="2"/>
  <c r="B1088" i="2"/>
  <c r="A1090" i="2" l="1"/>
  <c r="D1089" i="2"/>
  <c r="C1089" i="2"/>
  <c r="B1089" i="2"/>
  <c r="A1091" i="2" l="1"/>
  <c r="D1090" i="2"/>
  <c r="C1090" i="2"/>
  <c r="B1090" i="2"/>
  <c r="A1092" i="2" l="1"/>
  <c r="D1091" i="2"/>
  <c r="C1091" i="2"/>
  <c r="B1091" i="2"/>
  <c r="A1093" i="2" l="1"/>
  <c r="D1092" i="2"/>
  <c r="C1092" i="2"/>
  <c r="B1092" i="2"/>
  <c r="A1094" i="2" l="1"/>
  <c r="D1093" i="2"/>
  <c r="C1093" i="2"/>
  <c r="B1093" i="2"/>
  <c r="A1095" i="2" l="1"/>
  <c r="D1094" i="2"/>
  <c r="C1094" i="2"/>
  <c r="B1094" i="2"/>
  <c r="A1096" i="2" l="1"/>
  <c r="D1095" i="2"/>
  <c r="C1095" i="2"/>
  <c r="B1095" i="2"/>
  <c r="A1097" i="2" l="1"/>
  <c r="D1096" i="2"/>
  <c r="C1096" i="2"/>
  <c r="B1096" i="2"/>
  <c r="A1098" i="2" l="1"/>
  <c r="D1097" i="2"/>
  <c r="C1097" i="2"/>
  <c r="B1097" i="2"/>
  <c r="A1099" i="2" l="1"/>
  <c r="D1098" i="2"/>
  <c r="C1098" i="2"/>
  <c r="B1098" i="2"/>
  <c r="A1100" i="2" l="1"/>
  <c r="D1099" i="2"/>
  <c r="C1099" i="2"/>
  <c r="B1099" i="2"/>
  <c r="A1101" i="2" l="1"/>
  <c r="D1100" i="2"/>
  <c r="C1100" i="2"/>
  <c r="B1100" i="2"/>
  <c r="A1102" i="2" l="1"/>
  <c r="D1101" i="2"/>
  <c r="C1101" i="2"/>
  <c r="B1101" i="2"/>
  <c r="A1103" i="2" l="1"/>
  <c r="D1102" i="2"/>
  <c r="C1102" i="2"/>
  <c r="B1102" i="2"/>
  <c r="A1104" i="2" l="1"/>
  <c r="D1103" i="2"/>
  <c r="C1103" i="2"/>
  <c r="B1103" i="2"/>
  <c r="A1105" i="2" l="1"/>
  <c r="D1104" i="2"/>
  <c r="C1104" i="2"/>
  <c r="B1104" i="2"/>
  <c r="A1106" i="2" l="1"/>
  <c r="D1105" i="2"/>
  <c r="C1105" i="2"/>
  <c r="B1105" i="2"/>
  <c r="A1107" i="2" l="1"/>
  <c r="D1106" i="2"/>
  <c r="C1106" i="2"/>
  <c r="B1106" i="2"/>
  <c r="A1108" i="2" l="1"/>
  <c r="D1107" i="2"/>
  <c r="C1107" i="2"/>
  <c r="B1107" i="2"/>
  <c r="A1109" i="2" l="1"/>
  <c r="D1108" i="2"/>
  <c r="C1108" i="2"/>
  <c r="B1108" i="2"/>
  <c r="A1110" i="2" l="1"/>
  <c r="D1109" i="2"/>
  <c r="C1109" i="2"/>
  <c r="B1109" i="2"/>
  <c r="A1111" i="2" l="1"/>
  <c r="D1110" i="2"/>
  <c r="C1110" i="2"/>
  <c r="B1110" i="2"/>
  <c r="A1112" i="2" l="1"/>
  <c r="D1111" i="2"/>
  <c r="C1111" i="2"/>
  <c r="B1111" i="2"/>
  <c r="A1113" i="2" l="1"/>
  <c r="D1112" i="2"/>
  <c r="C1112" i="2"/>
  <c r="B1112" i="2"/>
  <c r="A1114" i="2" l="1"/>
  <c r="D1113" i="2"/>
  <c r="C1113" i="2"/>
  <c r="B1113" i="2"/>
  <c r="A1115" i="2" l="1"/>
  <c r="D1114" i="2"/>
  <c r="C1114" i="2"/>
  <c r="B1114" i="2"/>
  <c r="A1116" i="2" l="1"/>
  <c r="D1115" i="2"/>
  <c r="C1115" i="2"/>
  <c r="B1115" i="2"/>
  <c r="A1117" i="2" l="1"/>
  <c r="D1116" i="2"/>
  <c r="C1116" i="2"/>
  <c r="B1116" i="2"/>
  <c r="A1118" i="2" l="1"/>
  <c r="D1117" i="2"/>
  <c r="C1117" i="2"/>
  <c r="B1117" i="2"/>
  <c r="A1119" i="2" l="1"/>
  <c r="D1118" i="2"/>
  <c r="C1118" i="2"/>
  <c r="B1118" i="2"/>
  <c r="A1120" i="2" l="1"/>
  <c r="D1119" i="2"/>
  <c r="C1119" i="2"/>
  <c r="B1119" i="2"/>
  <c r="A1121" i="2" l="1"/>
  <c r="D1120" i="2"/>
  <c r="C1120" i="2"/>
  <c r="B1120" i="2"/>
  <c r="A1122" i="2" l="1"/>
  <c r="D1121" i="2"/>
  <c r="C1121" i="2"/>
  <c r="B1121" i="2"/>
  <c r="A1123" i="2" l="1"/>
  <c r="D1122" i="2"/>
  <c r="C1122" i="2"/>
  <c r="B1122" i="2"/>
  <c r="A1124" i="2" l="1"/>
  <c r="D1123" i="2"/>
  <c r="C1123" i="2"/>
  <c r="B1123" i="2"/>
  <c r="A1125" i="2" l="1"/>
  <c r="D1124" i="2"/>
  <c r="C1124" i="2"/>
  <c r="B1124" i="2"/>
  <c r="A1126" i="2" l="1"/>
  <c r="D1125" i="2"/>
  <c r="C1125" i="2"/>
  <c r="B1125" i="2"/>
  <c r="A1127" i="2" l="1"/>
  <c r="D1126" i="2"/>
  <c r="C1126" i="2"/>
  <c r="B1126" i="2"/>
  <c r="A1128" i="2" l="1"/>
  <c r="D1127" i="2"/>
  <c r="C1127" i="2"/>
  <c r="B1127" i="2"/>
  <c r="A1129" i="2" l="1"/>
  <c r="D1128" i="2"/>
  <c r="C1128" i="2"/>
  <c r="B1128" i="2"/>
  <c r="A1130" i="2" l="1"/>
  <c r="D1129" i="2"/>
  <c r="C1129" i="2"/>
  <c r="B1129" i="2"/>
  <c r="A1131" i="2" l="1"/>
  <c r="D1130" i="2"/>
  <c r="C1130" i="2"/>
  <c r="B1130" i="2"/>
  <c r="A1132" i="2" l="1"/>
  <c r="D1131" i="2"/>
  <c r="C1131" i="2"/>
  <c r="B1131" i="2"/>
  <c r="A1133" i="2" l="1"/>
  <c r="D1132" i="2"/>
  <c r="C1132" i="2"/>
  <c r="B1132" i="2"/>
  <c r="A1134" i="2" l="1"/>
  <c r="D1133" i="2"/>
  <c r="C1133" i="2"/>
  <c r="B1133" i="2"/>
  <c r="A1135" i="2" l="1"/>
  <c r="D1134" i="2"/>
  <c r="C1134" i="2"/>
  <c r="B1134" i="2"/>
  <c r="A1136" i="2" l="1"/>
  <c r="D1135" i="2"/>
  <c r="C1135" i="2"/>
  <c r="B1135" i="2"/>
  <c r="A1137" i="2" l="1"/>
  <c r="D1136" i="2"/>
  <c r="C1136" i="2"/>
  <c r="B1136" i="2"/>
  <c r="A1138" i="2" l="1"/>
  <c r="D1137" i="2"/>
  <c r="C1137" i="2"/>
  <c r="B1137" i="2"/>
  <c r="A1139" i="2" l="1"/>
  <c r="D1138" i="2"/>
  <c r="C1138" i="2"/>
  <c r="B1138" i="2"/>
  <c r="A1140" i="2" l="1"/>
  <c r="D1139" i="2"/>
  <c r="C1139" i="2"/>
  <c r="B1139" i="2"/>
  <c r="A1141" i="2" l="1"/>
  <c r="D1140" i="2"/>
  <c r="C1140" i="2"/>
  <c r="B1140" i="2"/>
  <c r="A1142" i="2" l="1"/>
  <c r="D1141" i="2"/>
  <c r="C1141" i="2"/>
  <c r="B1141" i="2"/>
  <c r="A1143" i="2" l="1"/>
  <c r="D1142" i="2"/>
  <c r="C1142" i="2"/>
  <c r="B1142" i="2"/>
  <c r="A1144" i="2" l="1"/>
  <c r="D1143" i="2"/>
  <c r="C1143" i="2"/>
  <c r="B1143" i="2"/>
  <c r="A1145" i="2" l="1"/>
  <c r="D1144" i="2"/>
  <c r="C1144" i="2"/>
  <c r="B1144" i="2"/>
  <c r="A1146" i="2" l="1"/>
  <c r="D1145" i="2"/>
  <c r="C1145" i="2"/>
  <c r="B1145" i="2"/>
  <c r="A1147" i="2" l="1"/>
  <c r="D1146" i="2"/>
  <c r="C1146" i="2"/>
  <c r="B1146" i="2"/>
  <c r="A1148" i="2" l="1"/>
  <c r="D1147" i="2"/>
  <c r="C1147" i="2"/>
  <c r="B1147" i="2"/>
  <c r="A1149" i="2" l="1"/>
  <c r="D1148" i="2"/>
  <c r="C1148" i="2"/>
  <c r="B1148" i="2"/>
  <c r="A1150" i="2" l="1"/>
  <c r="D1149" i="2"/>
  <c r="C1149" i="2"/>
  <c r="B1149" i="2"/>
  <c r="A1151" i="2" l="1"/>
  <c r="D1150" i="2"/>
  <c r="C1150" i="2"/>
  <c r="B1150" i="2"/>
  <c r="A1152" i="2" l="1"/>
  <c r="D1151" i="2"/>
  <c r="C1151" i="2"/>
  <c r="B1151" i="2"/>
  <c r="A1153" i="2" l="1"/>
  <c r="D1152" i="2"/>
  <c r="C1152" i="2"/>
  <c r="B1152" i="2"/>
  <c r="A1154" i="2" l="1"/>
  <c r="D1153" i="2"/>
  <c r="C1153" i="2"/>
  <c r="B1153" i="2"/>
  <c r="A1155" i="2" l="1"/>
  <c r="D1154" i="2"/>
  <c r="C1154" i="2"/>
  <c r="B1154" i="2"/>
  <c r="A1156" i="2" l="1"/>
  <c r="D1155" i="2"/>
  <c r="C1155" i="2"/>
  <c r="B1155" i="2"/>
  <c r="A1157" i="2" l="1"/>
  <c r="D1156" i="2"/>
  <c r="C1156" i="2"/>
  <c r="B1156" i="2"/>
  <c r="A1158" i="2" l="1"/>
  <c r="D1157" i="2"/>
  <c r="C1157" i="2"/>
  <c r="B1157" i="2"/>
  <c r="A1159" i="2" l="1"/>
  <c r="D1158" i="2"/>
  <c r="C1158" i="2"/>
  <c r="B1158" i="2"/>
  <c r="A1160" i="2" l="1"/>
  <c r="D1159" i="2"/>
  <c r="C1159" i="2"/>
  <c r="B1159" i="2"/>
  <c r="A1161" i="2" l="1"/>
  <c r="D1160" i="2"/>
  <c r="C1160" i="2"/>
  <c r="B1160" i="2"/>
  <c r="A1162" i="2" l="1"/>
  <c r="D1161" i="2"/>
  <c r="C1161" i="2"/>
  <c r="B1161" i="2"/>
  <c r="A1163" i="2" l="1"/>
  <c r="D1162" i="2"/>
  <c r="C1162" i="2"/>
  <c r="B1162" i="2"/>
  <c r="A1164" i="2" l="1"/>
  <c r="D1163" i="2"/>
  <c r="C1163" i="2"/>
  <c r="B1163" i="2"/>
  <c r="A1165" i="2" l="1"/>
  <c r="D1164" i="2"/>
  <c r="C1164" i="2"/>
  <c r="B1164" i="2"/>
  <c r="A1166" i="2" l="1"/>
  <c r="D1165" i="2"/>
  <c r="C1165" i="2"/>
  <c r="B1165" i="2"/>
  <c r="A1167" i="2" l="1"/>
  <c r="D1166" i="2"/>
  <c r="C1166" i="2"/>
  <c r="B1166" i="2"/>
  <c r="A1168" i="2" l="1"/>
  <c r="D1167" i="2"/>
  <c r="C1167" i="2"/>
  <c r="B1167" i="2"/>
  <c r="A1169" i="2" l="1"/>
  <c r="D1168" i="2"/>
  <c r="C1168" i="2"/>
  <c r="B1168" i="2"/>
  <c r="A1170" i="2" l="1"/>
  <c r="D1169" i="2"/>
  <c r="C1169" i="2"/>
  <c r="B1169" i="2"/>
  <c r="A1171" i="2" l="1"/>
  <c r="D1170" i="2"/>
  <c r="C1170" i="2"/>
  <c r="B1170" i="2"/>
  <c r="A1172" i="2" l="1"/>
  <c r="D1171" i="2"/>
  <c r="C1171" i="2"/>
  <c r="B1171" i="2"/>
  <c r="A1173" i="2" l="1"/>
  <c r="D1172" i="2"/>
  <c r="C1172" i="2"/>
  <c r="B1172" i="2"/>
  <c r="A1174" i="2" l="1"/>
  <c r="D1173" i="2"/>
  <c r="C1173" i="2"/>
  <c r="B1173" i="2"/>
  <c r="A1175" i="2" l="1"/>
  <c r="D1174" i="2"/>
  <c r="C1174" i="2"/>
  <c r="B1174" i="2"/>
  <c r="A1176" i="2" l="1"/>
  <c r="D1175" i="2"/>
  <c r="C1175" i="2"/>
  <c r="B1175" i="2"/>
  <c r="A1177" i="2" l="1"/>
  <c r="D1176" i="2"/>
  <c r="C1176" i="2"/>
  <c r="B1176" i="2"/>
  <c r="A1178" i="2" l="1"/>
  <c r="D1177" i="2"/>
  <c r="C1177" i="2"/>
  <c r="B1177" i="2"/>
  <c r="A1179" i="2" l="1"/>
  <c r="D1178" i="2"/>
  <c r="C1178" i="2"/>
  <c r="B1178" i="2"/>
  <c r="A1180" i="2" l="1"/>
  <c r="D1179" i="2"/>
  <c r="C1179" i="2"/>
  <c r="B1179" i="2"/>
  <c r="A1181" i="2" l="1"/>
  <c r="D1180" i="2"/>
  <c r="C1180" i="2"/>
  <c r="B1180" i="2"/>
  <c r="A1182" i="2" l="1"/>
  <c r="D1181" i="2"/>
  <c r="C1181" i="2"/>
  <c r="B1181" i="2"/>
  <c r="A1183" i="2" l="1"/>
  <c r="D1182" i="2"/>
  <c r="C1182" i="2"/>
  <c r="B1182" i="2"/>
  <c r="A1184" i="2" l="1"/>
  <c r="D1183" i="2"/>
  <c r="C1183" i="2"/>
  <c r="B1183" i="2"/>
  <c r="A1185" i="2" l="1"/>
  <c r="D1184" i="2"/>
  <c r="C1184" i="2"/>
  <c r="B1184" i="2"/>
  <c r="A1186" i="2" l="1"/>
  <c r="D1185" i="2"/>
  <c r="C1185" i="2"/>
  <c r="B1185" i="2"/>
  <c r="A1187" i="2" l="1"/>
  <c r="D1186" i="2"/>
  <c r="C1186" i="2"/>
  <c r="B1186" i="2"/>
  <c r="A1188" i="2" l="1"/>
  <c r="D1187" i="2"/>
  <c r="C1187" i="2"/>
  <c r="B1187" i="2"/>
  <c r="A1189" i="2" l="1"/>
  <c r="D1188" i="2"/>
  <c r="C1188" i="2"/>
  <c r="B1188" i="2"/>
  <c r="A1190" i="2" l="1"/>
  <c r="D1189" i="2"/>
  <c r="C1189" i="2"/>
  <c r="B1189" i="2"/>
  <c r="A1191" i="2" l="1"/>
  <c r="D1190" i="2"/>
  <c r="C1190" i="2"/>
  <c r="B1190" i="2"/>
  <c r="A1192" i="2" l="1"/>
  <c r="D1191" i="2"/>
  <c r="C1191" i="2"/>
  <c r="B1191" i="2"/>
  <c r="A1193" i="2" l="1"/>
  <c r="D1192" i="2"/>
  <c r="C1192" i="2"/>
  <c r="B1192" i="2"/>
  <c r="A1194" i="2" l="1"/>
  <c r="D1193" i="2"/>
  <c r="C1193" i="2"/>
  <c r="B1193" i="2"/>
  <c r="A1195" i="2" l="1"/>
  <c r="D1194" i="2"/>
  <c r="C1194" i="2"/>
  <c r="B1194" i="2"/>
  <c r="A1196" i="2" l="1"/>
  <c r="D1195" i="2"/>
  <c r="C1195" i="2"/>
  <c r="B1195" i="2"/>
  <c r="A1197" i="2" l="1"/>
  <c r="D1196" i="2"/>
  <c r="C1196" i="2"/>
  <c r="B1196" i="2"/>
  <c r="A1198" i="2" l="1"/>
  <c r="D1197" i="2"/>
  <c r="C1197" i="2"/>
  <c r="B1197" i="2"/>
  <c r="A1199" i="2" l="1"/>
  <c r="D1198" i="2"/>
  <c r="C1198" i="2"/>
  <c r="B1198" i="2"/>
  <c r="A1200" i="2" l="1"/>
  <c r="D1199" i="2"/>
  <c r="C1199" i="2"/>
  <c r="B1199" i="2"/>
  <c r="A1201" i="2" l="1"/>
  <c r="D1200" i="2"/>
  <c r="C1200" i="2"/>
  <c r="B1200" i="2"/>
  <c r="A1202" i="2" l="1"/>
  <c r="D1201" i="2"/>
  <c r="C1201" i="2"/>
  <c r="B1201" i="2"/>
  <c r="A1203" i="2" l="1"/>
  <c r="D1202" i="2"/>
  <c r="C1202" i="2"/>
  <c r="B1202" i="2"/>
  <c r="A1204" i="2" l="1"/>
  <c r="D1203" i="2"/>
  <c r="C1203" i="2"/>
  <c r="B1203" i="2"/>
  <c r="A1205" i="2" l="1"/>
  <c r="D1204" i="2"/>
  <c r="C1204" i="2"/>
  <c r="B1204" i="2"/>
  <c r="A1206" i="2" l="1"/>
  <c r="D1205" i="2"/>
  <c r="C1205" i="2"/>
  <c r="B1205" i="2"/>
  <c r="A1207" i="2" l="1"/>
  <c r="D1206" i="2"/>
  <c r="C1206" i="2"/>
  <c r="B1206" i="2"/>
  <c r="A1208" i="2" l="1"/>
  <c r="D1207" i="2"/>
  <c r="C1207" i="2"/>
  <c r="B1207" i="2"/>
  <c r="A1209" i="2" l="1"/>
  <c r="D1208" i="2"/>
  <c r="C1208" i="2"/>
  <c r="B1208" i="2"/>
  <c r="A1210" i="2" l="1"/>
  <c r="D1209" i="2"/>
  <c r="C1209" i="2"/>
  <c r="B1209" i="2"/>
  <c r="A1211" i="2" l="1"/>
  <c r="D1210" i="2"/>
  <c r="C1210" i="2"/>
  <c r="B1210" i="2"/>
  <c r="A1212" i="2" l="1"/>
  <c r="D1211" i="2"/>
  <c r="C1211" i="2"/>
  <c r="B1211" i="2"/>
  <c r="A1213" i="2" l="1"/>
  <c r="D1212" i="2"/>
  <c r="C1212" i="2"/>
  <c r="B1212" i="2"/>
  <c r="A1214" i="2" l="1"/>
  <c r="D1213" i="2"/>
  <c r="C1213" i="2"/>
  <c r="B1213" i="2"/>
  <c r="A1215" i="2" l="1"/>
  <c r="D1214" i="2"/>
  <c r="C1214" i="2"/>
  <c r="B1214" i="2"/>
  <c r="A1216" i="2" l="1"/>
  <c r="D1215" i="2"/>
  <c r="C1215" i="2"/>
  <c r="B1215" i="2"/>
  <c r="A1217" i="2" l="1"/>
  <c r="D1216" i="2"/>
  <c r="C1216" i="2"/>
  <c r="B1216" i="2"/>
  <c r="A1218" i="2" l="1"/>
  <c r="D1217" i="2"/>
  <c r="C1217" i="2"/>
  <c r="B1217" i="2"/>
  <c r="A1219" i="2" l="1"/>
  <c r="D1218" i="2"/>
  <c r="C1218" i="2"/>
  <c r="B1218" i="2"/>
  <c r="A1220" i="2" l="1"/>
  <c r="D1219" i="2"/>
  <c r="C1219" i="2"/>
  <c r="B1219" i="2"/>
  <c r="A1221" i="2" l="1"/>
  <c r="D1220" i="2"/>
  <c r="C1220" i="2"/>
  <c r="B1220" i="2"/>
  <c r="A1222" i="2" l="1"/>
  <c r="D1221" i="2"/>
  <c r="C1221" i="2"/>
  <c r="B1221" i="2"/>
  <c r="A1223" i="2" l="1"/>
  <c r="D1222" i="2"/>
  <c r="C1222" i="2"/>
  <c r="B1222" i="2"/>
  <c r="A1224" i="2" l="1"/>
  <c r="D1223" i="2"/>
  <c r="C1223" i="2"/>
  <c r="B1223" i="2"/>
  <c r="A1225" i="2" l="1"/>
  <c r="D1224" i="2"/>
  <c r="C1224" i="2"/>
  <c r="B1224" i="2"/>
  <c r="A1226" i="2" l="1"/>
  <c r="D1225" i="2"/>
  <c r="C1225" i="2"/>
  <c r="B1225" i="2"/>
  <c r="A1227" i="2" l="1"/>
  <c r="D1226" i="2"/>
  <c r="C1226" i="2"/>
  <c r="B1226" i="2"/>
  <c r="A1228" i="2" l="1"/>
  <c r="D1227" i="2"/>
  <c r="C1227" i="2"/>
  <c r="B1227" i="2"/>
  <c r="A1229" i="2" l="1"/>
  <c r="D1228" i="2"/>
  <c r="C1228" i="2"/>
  <c r="B1228" i="2"/>
  <c r="A1230" i="2" l="1"/>
  <c r="D1229" i="2"/>
  <c r="C1229" i="2"/>
  <c r="B1229" i="2"/>
  <c r="A1231" i="2" l="1"/>
  <c r="D1230" i="2"/>
  <c r="C1230" i="2"/>
  <c r="B1230" i="2"/>
  <c r="A1232" i="2" l="1"/>
  <c r="D1231" i="2"/>
  <c r="C1231" i="2"/>
  <c r="B1231" i="2"/>
  <c r="A1233" i="2" l="1"/>
  <c r="D1232" i="2"/>
  <c r="C1232" i="2"/>
  <c r="B1232" i="2"/>
  <c r="A1234" i="2" l="1"/>
  <c r="D1233" i="2"/>
  <c r="C1233" i="2"/>
  <c r="B1233" i="2"/>
  <c r="A1235" i="2" l="1"/>
  <c r="D1234" i="2"/>
  <c r="C1234" i="2"/>
  <c r="B1234" i="2"/>
  <c r="A1236" i="2" l="1"/>
  <c r="D1235" i="2"/>
  <c r="C1235" i="2"/>
  <c r="B1235" i="2"/>
  <c r="A1237" i="2" l="1"/>
  <c r="D1236" i="2"/>
  <c r="C1236" i="2"/>
  <c r="B1236" i="2"/>
  <c r="A1238" i="2" l="1"/>
  <c r="D1237" i="2"/>
  <c r="C1237" i="2"/>
  <c r="B1237" i="2"/>
  <c r="A1239" i="2" l="1"/>
  <c r="D1238" i="2"/>
  <c r="C1238" i="2"/>
  <c r="B1238" i="2"/>
  <c r="A1240" i="2" l="1"/>
  <c r="D1239" i="2"/>
  <c r="C1239" i="2"/>
  <c r="B1239" i="2"/>
  <c r="A1241" i="2" l="1"/>
  <c r="D1240" i="2"/>
  <c r="C1240" i="2"/>
  <c r="B1240" i="2"/>
  <c r="A1242" i="2" l="1"/>
  <c r="D1241" i="2"/>
  <c r="C1241" i="2"/>
  <c r="B1241" i="2"/>
  <c r="A1243" i="2" l="1"/>
  <c r="D1242" i="2"/>
  <c r="C1242" i="2"/>
  <c r="B1242" i="2"/>
  <c r="A1244" i="2" l="1"/>
  <c r="D1243" i="2"/>
  <c r="C1243" i="2"/>
  <c r="B1243" i="2"/>
  <c r="A1245" i="2" l="1"/>
  <c r="D1244" i="2"/>
  <c r="C1244" i="2"/>
  <c r="B1244" i="2"/>
  <c r="A1246" i="2" l="1"/>
  <c r="D1245" i="2"/>
  <c r="C1245" i="2"/>
  <c r="B1245" i="2"/>
  <c r="A1247" i="2" l="1"/>
  <c r="D1246" i="2"/>
  <c r="C1246" i="2"/>
  <c r="B1246" i="2"/>
  <c r="A1248" i="2" l="1"/>
  <c r="D1247" i="2"/>
  <c r="C1247" i="2"/>
  <c r="B1247" i="2"/>
  <c r="A1249" i="2" l="1"/>
  <c r="D1248" i="2"/>
  <c r="C1248" i="2"/>
  <c r="B1248" i="2"/>
  <c r="A1250" i="2" l="1"/>
  <c r="D1249" i="2"/>
  <c r="C1249" i="2"/>
  <c r="B1249" i="2"/>
  <c r="A1251" i="2" l="1"/>
  <c r="D1250" i="2"/>
  <c r="C1250" i="2"/>
  <c r="B1250" i="2"/>
  <c r="A1252" i="2" l="1"/>
  <c r="D1251" i="2"/>
  <c r="C1251" i="2"/>
  <c r="B1251" i="2"/>
  <c r="A1253" i="2" l="1"/>
  <c r="D1252" i="2"/>
  <c r="C1252" i="2"/>
  <c r="B1252" i="2"/>
  <c r="A1254" i="2" l="1"/>
  <c r="D1253" i="2"/>
  <c r="C1253" i="2"/>
  <c r="B1253" i="2"/>
  <c r="A1255" i="2" l="1"/>
  <c r="D1254" i="2"/>
  <c r="C1254" i="2"/>
  <c r="B1254" i="2"/>
  <c r="A1256" i="2" l="1"/>
  <c r="D1255" i="2"/>
  <c r="C1255" i="2"/>
  <c r="B1255" i="2"/>
  <c r="A1257" i="2" l="1"/>
  <c r="D1256" i="2"/>
  <c r="C1256" i="2"/>
  <c r="B1256" i="2"/>
  <c r="A1258" i="2" l="1"/>
  <c r="D1257" i="2"/>
  <c r="C1257" i="2"/>
  <c r="B1257" i="2"/>
  <c r="A1259" i="2" l="1"/>
  <c r="D1258" i="2"/>
  <c r="C1258" i="2"/>
  <c r="B1258" i="2"/>
  <c r="A1260" i="2" l="1"/>
  <c r="D1259" i="2"/>
  <c r="C1259" i="2"/>
  <c r="B1259" i="2"/>
  <c r="A1261" i="2" l="1"/>
  <c r="D1260" i="2"/>
  <c r="C1260" i="2"/>
  <c r="B1260" i="2"/>
  <c r="A1262" i="2" l="1"/>
  <c r="D1261" i="2"/>
  <c r="C1261" i="2"/>
  <c r="B1261" i="2"/>
  <c r="A1263" i="2" l="1"/>
  <c r="D1262" i="2"/>
  <c r="C1262" i="2"/>
  <c r="B1262" i="2"/>
  <c r="A1264" i="2" l="1"/>
  <c r="D1263" i="2"/>
  <c r="C1263" i="2"/>
  <c r="B1263" i="2"/>
  <c r="A1265" i="2" l="1"/>
  <c r="D1264" i="2"/>
  <c r="C1264" i="2"/>
  <c r="B1264" i="2"/>
  <c r="A1266" i="2" l="1"/>
  <c r="D1265" i="2"/>
  <c r="C1265" i="2"/>
  <c r="B1265" i="2"/>
  <c r="A1267" i="2" l="1"/>
  <c r="D1266" i="2"/>
  <c r="C1266" i="2"/>
  <c r="B1266" i="2"/>
  <c r="A1268" i="2" l="1"/>
  <c r="D1267" i="2"/>
  <c r="C1267" i="2"/>
  <c r="B1267" i="2"/>
  <c r="A1269" i="2" l="1"/>
  <c r="D1268" i="2"/>
  <c r="C1268" i="2"/>
  <c r="B1268" i="2"/>
  <c r="A1270" i="2" l="1"/>
  <c r="D1269" i="2"/>
  <c r="C1269" i="2"/>
  <c r="B1269" i="2"/>
  <c r="A1271" i="2" l="1"/>
  <c r="D1270" i="2"/>
  <c r="C1270" i="2"/>
  <c r="B1270" i="2"/>
  <c r="A1272" i="2" l="1"/>
  <c r="D1271" i="2"/>
  <c r="C1271" i="2"/>
  <c r="B1271" i="2"/>
  <c r="A1273" i="2" l="1"/>
  <c r="D1272" i="2"/>
  <c r="C1272" i="2"/>
  <c r="B1272" i="2"/>
  <c r="A1274" i="2" l="1"/>
  <c r="D1273" i="2"/>
  <c r="C1273" i="2"/>
  <c r="B1273" i="2"/>
  <c r="A1275" i="2" l="1"/>
  <c r="D1274" i="2"/>
  <c r="C1274" i="2"/>
  <c r="B1274" i="2"/>
  <c r="A1276" i="2" l="1"/>
  <c r="D1275" i="2"/>
  <c r="C1275" i="2"/>
  <c r="B1275" i="2"/>
  <c r="A1277" i="2" l="1"/>
  <c r="D1276" i="2"/>
  <c r="C1276" i="2"/>
  <c r="B1276" i="2"/>
  <c r="A1278" i="2" l="1"/>
  <c r="D1277" i="2"/>
  <c r="C1277" i="2"/>
  <c r="B1277" i="2"/>
  <c r="A1279" i="2" l="1"/>
  <c r="D1278" i="2"/>
  <c r="C1278" i="2"/>
  <c r="B1278" i="2"/>
  <c r="A1280" i="2" l="1"/>
  <c r="D1279" i="2"/>
  <c r="C1279" i="2"/>
  <c r="B1279" i="2"/>
  <c r="A1281" i="2" l="1"/>
  <c r="D1280" i="2"/>
  <c r="C1280" i="2"/>
  <c r="B1280" i="2"/>
  <c r="A1282" i="2" l="1"/>
  <c r="D1281" i="2"/>
  <c r="C1281" i="2"/>
  <c r="B1281" i="2"/>
  <c r="A1283" i="2" l="1"/>
  <c r="D1282" i="2"/>
  <c r="C1282" i="2"/>
  <c r="B1282" i="2"/>
  <c r="A1284" i="2" l="1"/>
  <c r="D1283" i="2"/>
  <c r="C1283" i="2"/>
  <c r="B1283" i="2"/>
  <c r="A1285" i="2" l="1"/>
  <c r="D1284" i="2"/>
  <c r="C1284" i="2"/>
  <c r="B1284" i="2"/>
  <c r="A1286" i="2" l="1"/>
  <c r="D1285" i="2"/>
  <c r="C1285" i="2"/>
  <c r="B1285" i="2"/>
  <c r="A1287" i="2" l="1"/>
  <c r="D1286" i="2"/>
  <c r="C1286" i="2"/>
  <c r="B1286" i="2"/>
  <c r="A1288" i="2" l="1"/>
  <c r="D1287" i="2"/>
  <c r="C1287" i="2"/>
  <c r="B1287" i="2"/>
  <c r="A1289" i="2" l="1"/>
  <c r="D1288" i="2"/>
  <c r="C1288" i="2"/>
  <c r="B1288" i="2"/>
  <c r="A1290" i="2" l="1"/>
  <c r="D1289" i="2"/>
  <c r="C1289" i="2"/>
  <c r="B1289" i="2"/>
  <c r="A1291" i="2" l="1"/>
  <c r="D1290" i="2"/>
  <c r="C1290" i="2"/>
  <c r="B1290" i="2"/>
  <c r="A1292" i="2" l="1"/>
  <c r="D1291" i="2"/>
  <c r="C1291" i="2"/>
  <c r="B1291" i="2"/>
  <c r="A1293" i="2" l="1"/>
  <c r="D1292" i="2"/>
  <c r="C1292" i="2"/>
  <c r="B1292" i="2"/>
  <c r="A1294" i="2" l="1"/>
  <c r="D1293" i="2"/>
  <c r="C1293" i="2"/>
  <c r="B1293" i="2"/>
  <c r="A1295" i="2" l="1"/>
  <c r="D1294" i="2"/>
  <c r="C1294" i="2"/>
  <c r="B1294" i="2"/>
  <c r="A1296" i="2" l="1"/>
  <c r="D1295" i="2"/>
  <c r="C1295" i="2"/>
  <c r="B1295" i="2"/>
  <c r="A1297" i="2" l="1"/>
  <c r="D1296" i="2"/>
  <c r="C1296" i="2"/>
  <c r="B1296" i="2"/>
  <c r="A1298" i="2" l="1"/>
  <c r="D1297" i="2"/>
  <c r="C1297" i="2"/>
  <c r="B1297" i="2"/>
  <c r="A1299" i="2" l="1"/>
  <c r="D1298" i="2"/>
  <c r="C1298" i="2"/>
  <c r="B1298" i="2"/>
  <c r="A1300" i="2" l="1"/>
  <c r="D1299" i="2"/>
  <c r="C1299" i="2"/>
  <c r="B1299" i="2"/>
  <c r="A1301" i="2" l="1"/>
  <c r="D1300" i="2"/>
  <c r="C1300" i="2"/>
  <c r="B1300" i="2"/>
  <c r="A1302" i="2" l="1"/>
  <c r="D1301" i="2"/>
  <c r="C1301" i="2"/>
  <c r="B1301" i="2"/>
  <c r="A1303" i="2" l="1"/>
  <c r="D1302" i="2"/>
  <c r="C1302" i="2"/>
  <c r="B1302" i="2"/>
  <c r="A1304" i="2" l="1"/>
  <c r="D1303" i="2"/>
  <c r="C1303" i="2"/>
  <c r="B1303" i="2"/>
  <c r="A1305" i="2" l="1"/>
  <c r="D1304" i="2"/>
  <c r="C1304" i="2"/>
  <c r="B1304" i="2"/>
  <c r="A1306" i="2" l="1"/>
  <c r="D1305" i="2"/>
  <c r="C1305" i="2"/>
  <c r="B1305" i="2"/>
  <c r="A1307" i="2" l="1"/>
  <c r="D1306" i="2"/>
  <c r="C1306" i="2"/>
  <c r="B1306" i="2"/>
  <c r="A1308" i="2" l="1"/>
  <c r="D1307" i="2"/>
  <c r="C1307" i="2"/>
  <c r="B1307" i="2"/>
  <c r="A1309" i="2" l="1"/>
  <c r="D1308" i="2"/>
  <c r="C1308" i="2"/>
  <c r="B1308" i="2"/>
  <c r="A1310" i="2" l="1"/>
  <c r="D1309" i="2"/>
  <c r="C1309" i="2"/>
  <c r="B1309" i="2"/>
  <c r="A1311" i="2" l="1"/>
  <c r="D1310" i="2"/>
  <c r="C1310" i="2"/>
  <c r="B1310" i="2"/>
  <c r="A1312" i="2" l="1"/>
  <c r="D1311" i="2"/>
  <c r="C1311" i="2"/>
  <c r="B1311" i="2"/>
  <c r="A1313" i="2" l="1"/>
  <c r="D1312" i="2"/>
  <c r="C1312" i="2"/>
  <c r="B1312" i="2"/>
  <c r="A1314" i="2" l="1"/>
  <c r="D1313" i="2"/>
  <c r="C1313" i="2"/>
  <c r="B1313" i="2"/>
  <c r="A1315" i="2" l="1"/>
  <c r="D1314" i="2"/>
  <c r="C1314" i="2"/>
  <c r="B1314" i="2"/>
  <c r="A1316" i="2" l="1"/>
  <c r="D1315" i="2"/>
  <c r="C1315" i="2"/>
  <c r="B1315" i="2"/>
  <c r="A1317" i="2" l="1"/>
  <c r="D1316" i="2"/>
  <c r="C1316" i="2"/>
  <c r="B1316" i="2"/>
  <c r="A1318" i="2" l="1"/>
  <c r="D1317" i="2"/>
  <c r="C1317" i="2"/>
  <c r="B1317" i="2"/>
  <c r="A1319" i="2" l="1"/>
  <c r="D1318" i="2"/>
  <c r="C1318" i="2"/>
  <c r="B1318" i="2"/>
  <c r="A1320" i="2" l="1"/>
  <c r="D1319" i="2"/>
  <c r="C1319" i="2"/>
  <c r="B1319" i="2"/>
  <c r="A1321" i="2" l="1"/>
  <c r="D1320" i="2"/>
  <c r="C1320" i="2"/>
  <c r="B1320" i="2"/>
  <c r="A1322" i="2" l="1"/>
  <c r="D1321" i="2"/>
  <c r="C1321" i="2"/>
  <c r="B1321" i="2"/>
  <c r="A1323" i="2" l="1"/>
  <c r="D1322" i="2"/>
  <c r="C1322" i="2"/>
  <c r="B1322" i="2"/>
  <c r="A1324" i="2" l="1"/>
  <c r="D1323" i="2"/>
  <c r="C1323" i="2"/>
  <c r="B1323" i="2"/>
  <c r="A1325" i="2" l="1"/>
  <c r="D1324" i="2"/>
  <c r="C1324" i="2"/>
  <c r="B1324" i="2"/>
  <c r="A1326" i="2" l="1"/>
  <c r="D1325" i="2"/>
  <c r="C1325" i="2"/>
  <c r="B1325" i="2"/>
  <c r="A1327" i="2" l="1"/>
  <c r="D1326" i="2"/>
  <c r="C1326" i="2"/>
  <c r="B1326" i="2"/>
  <c r="A1328" i="2" l="1"/>
  <c r="D1327" i="2"/>
  <c r="C1327" i="2"/>
  <c r="B1327" i="2"/>
  <c r="A1329" i="2" l="1"/>
  <c r="D1328" i="2"/>
  <c r="C1328" i="2"/>
  <c r="B1328" i="2"/>
  <c r="A1330" i="2" l="1"/>
  <c r="D1329" i="2"/>
  <c r="C1329" i="2"/>
  <c r="B1329" i="2"/>
  <c r="A1331" i="2" l="1"/>
  <c r="D1330" i="2"/>
  <c r="C1330" i="2"/>
  <c r="B1330" i="2"/>
  <c r="A1332" i="2" l="1"/>
  <c r="D1331" i="2"/>
  <c r="C1331" i="2"/>
  <c r="B1331" i="2"/>
  <c r="A1333" i="2" l="1"/>
  <c r="D1332" i="2"/>
  <c r="C1332" i="2"/>
  <c r="B1332" i="2"/>
  <c r="A1334" i="2" l="1"/>
  <c r="D1333" i="2"/>
  <c r="C1333" i="2"/>
  <c r="B1333" i="2"/>
  <c r="A1335" i="2" l="1"/>
  <c r="D1334" i="2"/>
  <c r="C1334" i="2"/>
  <c r="B1334" i="2"/>
  <c r="A1336" i="2" l="1"/>
  <c r="D1335" i="2"/>
  <c r="C1335" i="2"/>
  <c r="B1335" i="2"/>
  <c r="A1337" i="2" l="1"/>
  <c r="D1336" i="2"/>
  <c r="C1336" i="2"/>
  <c r="B1336" i="2"/>
  <c r="A1338" i="2" l="1"/>
  <c r="D1337" i="2"/>
  <c r="C1337" i="2"/>
  <c r="B1337" i="2"/>
  <c r="A1339" i="2" l="1"/>
  <c r="D1338" i="2"/>
  <c r="C1338" i="2"/>
  <c r="B1338" i="2"/>
  <c r="A1340" i="2" l="1"/>
  <c r="D1339" i="2"/>
  <c r="C1339" i="2"/>
  <c r="B1339" i="2"/>
  <c r="A1341" i="2" l="1"/>
  <c r="D1340" i="2"/>
  <c r="C1340" i="2"/>
  <c r="B1340" i="2"/>
  <c r="A1342" i="2" l="1"/>
  <c r="D1341" i="2"/>
  <c r="C1341" i="2"/>
  <c r="B1341" i="2"/>
  <c r="A1343" i="2" l="1"/>
  <c r="D1342" i="2"/>
  <c r="C1342" i="2"/>
  <c r="B1342" i="2"/>
  <c r="A1344" i="2" l="1"/>
  <c r="D1343" i="2"/>
  <c r="C1343" i="2"/>
  <c r="B1343" i="2"/>
  <c r="A1345" i="2" l="1"/>
  <c r="D1344" i="2"/>
  <c r="C1344" i="2"/>
  <c r="B1344" i="2"/>
  <c r="A1346" i="2" l="1"/>
  <c r="D1345" i="2"/>
  <c r="C1345" i="2"/>
  <c r="B1345" i="2"/>
  <c r="A1347" i="2" l="1"/>
  <c r="D1346" i="2"/>
  <c r="C1346" i="2"/>
  <c r="B1346" i="2"/>
  <c r="A1348" i="2" l="1"/>
  <c r="D1347" i="2"/>
  <c r="C1347" i="2"/>
  <c r="B1347" i="2"/>
  <c r="A1349" i="2" l="1"/>
  <c r="D1348" i="2"/>
  <c r="C1348" i="2"/>
  <c r="B1348" i="2"/>
  <c r="A1350" i="2" l="1"/>
  <c r="D1349" i="2"/>
  <c r="C1349" i="2"/>
  <c r="B1349" i="2"/>
  <c r="A1351" i="2" l="1"/>
  <c r="D1350" i="2"/>
  <c r="C1350" i="2"/>
  <c r="B1350" i="2"/>
  <c r="A1352" i="2" l="1"/>
  <c r="D1351" i="2"/>
  <c r="C1351" i="2"/>
  <c r="B1351" i="2"/>
  <c r="A1353" i="2" l="1"/>
  <c r="D1352" i="2"/>
  <c r="C1352" i="2"/>
  <c r="B1352" i="2"/>
  <c r="A1354" i="2" l="1"/>
  <c r="D1353" i="2"/>
  <c r="C1353" i="2"/>
  <c r="B1353" i="2"/>
  <c r="A1355" i="2" l="1"/>
  <c r="D1354" i="2"/>
  <c r="C1354" i="2"/>
  <c r="B1354" i="2"/>
  <c r="A1356" i="2" l="1"/>
  <c r="D1355" i="2"/>
  <c r="C1355" i="2"/>
  <c r="B1355" i="2"/>
  <c r="A1357" i="2" l="1"/>
  <c r="D1356" i="2"/>
  <c r="C1356" i="2"/>
  <c r="B1356" i="2"/>
  <c r="A1358" i="2" l="1"/>
  <c r="D1357" i="2"/>
  <c r="C1357" i="2"/>
  <c r="B1357" i="2"/>
  <c r="A1359" i="2" l="1"/>
  <c r="D1358" i="2"/>
  <c r="C1358" i="2"/>
  <c r="B1358" i="2"/>
  <c r="A1360" i="2" l="1"/>
  <c r="D1359" i="2"/>
  <c r="C1359" i="2"/>
  <c r="B1359" i="2"/>
  <c r="A1361" i="2" l="1"/>
  <c r="D1360" i="2"/>
  <c r="C1360" i="2"/>
  <c r="B1360" i="2"/>
  <c r="A1362" i="2" l="1"/>
  <c r="D1361" i="2"/>
  <c r="C1361" i="2"/>
  <c r="B1361" i="2"/>
  <c r="A1363" i="2" l="1"/>
  <c r="D1362" i="2"/>
  <c r="C1362" i="2"/>
  <c r="B1362" i="2"/>
  <c r="A1364" i="2" l="1"/>
  <c r="D1363" i="2"/>
  <c r="C1363" i="2"/>
  <c r="B1363" i="2"/>
  <c r="A1365" i="2" l="1"/>
  <c r="D1364" i="2"/>
  <c r="C1364" i="2"/>
  <c r="B1364" i="2"/>
  <c r="A1366" i="2" l="1"/>
  <c r="D1365" i="2"/>
  <c r="C1365" i="2"/>
  <c r="B1365" i="2"/>
  <c r="A1367" i="2" l="1"/>
  <c r="D1366" i="2"/>
  <c r="C1366" i="2"/>
  <c r="B1366" i="2"/>
  <c r="A1368" i="2" l="1"/>
  <c r="D1367" i="2"/>
  <c r="C1367" i="2"/>
  <c r="B1367" i="2"/>
  <c r="A1369" i="2" l="1"/>
  <c r="D1368" i="2"/>
  <c r="C1368" i="2"/>
  <c r="B1368" i="2"/>
  <c r="A1370" i="2" l="1"/>
  <c r="D1369" i="2"/>
  <c r="C1369" i="2"/>
  <c r="B1369" i="2"/>
  <c r="A1371" i="2" l="1"/>
  <c r="D1370" i="2"/>
  <c r="C1370" i="2"/>
  <c r="B1370" i="2"/>
  <c r="A1372" i="2" l="1"/>
  <c r="D1371" i="2"/>
  <c r="C1371" i="2"/>
  <c r="B1371" i="2"/>
  <c r="A1373" i="2" l="1"/>
  <c r="D1372" i="2"/>
  <c r="C1372" i="2"/>
  <c r="B1372" i="2"/>
  <c r="A1374" i="2" l="1"/>
  <c r="D1373" i="2"/>
  <c r="C1373" i="2"/>
  <c r="B1373" i="2"/>
  <c r="A1375" i="2" l="1"/>
  <c r="D1374" i="2"/>
  <c r="C1374" i="2"/>
  <c r="B1374" i="2"/>
  <c r="A1376" i="2" l="1"/>
  <c r="D1375" i="2"/>
  <c r="C1375" i="2"/>
  <c r="B1375" i="2"/>
  <c r="A1377" i="2" l="1"/>
  <c r="D1376" i="2"/>
  <c r="C1376" i="2"/>
  <c r="B1376" i="2"/>
  <c r="A1378" i="2" l="1"/>
  <c r="D1377" i="2"/>
  <c r="C1377" i="2"/>
  <c r="B1377" i="2"/>
  <c r="A1379" i="2" l="1"/>
  <c r="D1378" i="2"/>
  <c r="C1378" i="2"/>
  <c r="B1378" i="2"/>
  <c r="A1380" i="2" l="1"/>
  <c r="D1379" i="2"/>
  <c r="C1379" i="2"/>
  <c r="B1379" i="2"/>
  <c r="A1381" i="2" l="1"/>
  <c r="D1380" i="2"/>
  <c r="C1380" i="2"/>
  <c r="B1380" i="2"/>
  <c r="A1382" i="2" l="1"/>
  <c r="D1381" i="2"/>
  <c r="C1381" i="2"/>
  <c r="B1381" i="2"/>
  <c r="A1383" i="2" l="1"/>
  <c r="D1382" i="2"/>
  <c r="C1382" i="2"/>
  <c r="B1382" i="2"/>
  <c r="A1384" i="2" l="1"/>
  <c r="D1383" i="2"/>
  <c r="C1383" i="2"/>
  <c r="B1383" i="2"/>
  <c r="A1385" i="2" l="1"/>
  <c r="D1384" i="2"/>
  <c r="C1384" i="2"/>
  <c r="B1384" i="2"/>
  <c r="A1386" i="2" l="1"/>
  <c r="D1385" i="2"/>
  <c r="C1385" i="2"/>
  <c r="B1385" i="2"/>
  <c r="A1387" i="2" l="1"/>
  <c r="D1386" i="2"/>
  <c r="C1386" i="2"/>
  <c r="B1386" i="2"/>
  <c r="A1388" i="2" l="1"/>
  <c r="D1387" i="2"/>
  <c r="C1387" i="2"/>
  <c r="B1387" i="2"/>
  <c r="A1389" i="2" l="1"/>
  <c r="D1388" i="2"/>
  <c r="C1388" i="2"/>
  <c r="B1388" i="2"/>
  <c r="A1390" i="2" l="1"/>
  <c r="D1389" i="2"/>
  <c r="C1389" i="2"/>
  <c r="B1389" i="2"/>
  <c r="A1391" i="2" l="1"/>
  <c r="D1390" i="2"/>
  <c r="C1390" i="2"/>
  <c r="B1390" i="2"/>
  <c r="A1392" i="2" l="1"/>
  <c r="D1391" i="2"/>
  <c r="C1391" i="2"/>
  <c r="B1391" i="2"/>
  <c r="A1393" i="2" l="1"/>
  <c r="D1392" i="2"/>
  <c r="C1392" i="2"/>
  <c r="B1392" i="2"/>
  <c r="A1394" i="2" l="1"/>
  <c r="D1393" i="2"/>
  <c r="C1393" i="2"/>
  <c r="B1393" i="2"/>
  <c r="A1395" i="2" l="1"/>
  <c r="D1394" i="2"/>
  <c r="C1394" i="2"/>
  <c r="B1394" i="2"/>
  <c r="A1396" i="2" l="1"/>
  <c r="D1395" i="2"/>
  <c r="C1395" i="2"/>
  <c r="B1395" i="2"/>
  <c r="A1397" i="2" l="1"/>
  <c r="D1396" i="2"/>
  <c r="C1396" i="2"/>
  <c r="B1396" i="2"/>
  <c r="A1398" i="2" l="1"/>
  <c r="D1397" i="2"/>
  <c r="C1397" i="2"/>
  <c r="B1397" i="2"/>
  <c r="A1399" i="2" l="1"/>
  <c r="D1398" i="2"/>
  <c r="C1398" i="2"/>
  <c r="B1398" i="2"/>
  <c r="A1400" i="2" l="1"/>
  <c r="D1399" i="2"/>
  <c r="C1399" i="2"/>
  <c r="B1399" i="2"/>
  <c r="A1401" i="2" l="1"/>
  <c r="D1400" i="2"/>
  <c r="C1400" i="2"/>
  <c r="B1400" i="2"/>
  <c r="A1402" i="2" l="1"/>
  <c r="D1401" i="2"/>
  <c r="C1401" i="2"/>
  <c r="B1401" i="2"/>
  <c r="A1403" i="2" l="1"/>
  <c r="D1402" i="2"/>
  <c r="C1402" i="2"/>
  <c r="B1402" i="2"/>
  <c r="A1404" i="2" l="1"/>
  <c r="D1403" i="2"/>
  <c r="C1403" i="2"/>
  <c r="B1403" i="2"/>
  <c r="A1405" i="2" l="1"/>
  <c r="D1404" i="2"/>
  <c r="C1404" i="2"/>
  <c r="B1404" i="2"/>
  <c r="A1406" i="2" l="1"/>
  <c r="D1405" i="2"/>
  <c r="C1405" i="2"/>
  <c r="B1405" i="2"/>
  <c r="A1407" i="2" l="1"/>
  <c r="D1406" i="2"/>
  <c r="C1406" i="2"/>
  <c r="B1406" i="2"/>
  <c r="A1408" i="2" l="1"/>
  <c r="D1407" i="2"/>
  <c r="C1407" i="2"/>
  <c r="B1407" i="2"/>
  <c r="A1409" i="2" l="1"/>
  <c r="D1408" i="2"/>
  <c r="C1408" i="2"/>
  <c r="B1408" i="2"/>
  <c r="A1410" i="2" l="1"/>
  <c r="D1409" i="2"/>
  <c r="C1409" i="2"/>
  <c r="B1409" i="2"/>
  <c r="A1411" i="2" l="1"/>
  <c r="D1410" i="2"/>
  <c r="C1410" i="2"/>
  <c r="B1410" i="2"/>
  <c r="A1412" i="2" l="1"/>
  <c r="D1411" i="2"/>
  <c r="C1411" i="2"/>
  <c r="B1411" i="2"/>
  <c r="A1413" i="2" l="1"/>
  <c r="D1412" i="2"/>
  <c r="C1412" i="2"/>
  <c r="B1412" i="2"/>
  <c r="A1414" i="2" l="1"/>
  <c r="D1413" i="2"/>
  <c r="C1413" i="2"/>
  <c r="B1413" i="2"/>
  <c r="A1415" i="2" l="1"/>
  <c r="D1414" i="2"/>
  <c r="C1414" i="2"/>
  <c r="B1414" i="2"/>
  <c r="A1416" i="2" l="1"/>
  <c r="D1415" i="2"/>
  <c r="C1415" i="2"/>
  <c r="B1415" i="2"/>
  <c r="A1417" i="2" l="1"/>
  <c r="D1416" i="2"/>
  <c r="C1416" i="2"/>
  <c r="B1416" i="2"/>
  <c r="A1418" i="2" l="1"/>
  <c r="D1417" i="2"/>
  <c r="C1417" i="2"/>
  <c r="B1417" i="2"/>
  <c r="A1419" i="2" l="1"/>
  <c r="D1418" i="2"/>
  <c r="C1418" i="2"/>
  <c r="B1418" i="2"/>
  <c r="A1420" i="2" l="1"/>
  <c r="D1419" i="2"/>
  <c r="C1419" i="2"/>
  <c r="B1419" i="2"/>
  <c r="A1421" i="2" l="1"/>
  <c r="D1420" i="2"/>
  <c r="C1420" i="2"/>
  <c r="B1420" i="2"/>
  <c r="A1422" i="2" l="1"/>
  <c r="D1421" i="2"/>
  <c r="C1421" i="2"/>
  <c r="B1421" i="2"/>
  <c r="A1423" i="2" l="1"/>
  <c r="D1422" i="2"/>
  <c r="C1422" i="2"/>
  <c r="B1422" i="2"/>
  <c r="A1424" i="2" l="1"/>
  <c r="D1423" i="2"/>
  <c r="C1423" i="2"/>
  <c r="B1423" i="2"/>
  <c r="A1425" i="2" l="1"/>
  <c r="D1424" i="2"/>
  <c r="C1424" i="2"/>
  <c r="B1424" i="2"/>
  <c r="A1426" i="2" l="1"/>
  <c r="D1425" i="2"/>
  <c r="C1425" i="2"/>
  <c r="B1425" i="2"/>
  <c r="A1427" i="2" l="1"/>
  <c r="D1426" i="2"/>
  <c r="C1426" i="2"/>
  <c r="B1426" i="2"/>
  <c r="A1428" i="2" l="1"/>
  <c r="D1427" i="2"/>
  <c r="C1427" i="2"/>
  <c r="B1427" i="2"/>
  <c r="A1429" i="2" l="1"/>
  <c r="D1428" i="2"/>
  <c r="C1428" i="2"/>
  <c r="B1428" i="2"/>
  <c r="A1430" i="2" l="1"/>
  <c r="D1429" i="2"/>
  <c r="C1429" i="2"/>
  <c r="B1429" i="2"/>
  <c r="A1431" i="2" l="1"/>
  <c r="D1430" i="2"/>
  <c r="C1430" i="2"/>
  <c r="B1430" i="2"/>
  <c r="A1432" i="2" l="1"/>
  <c r="D1431" i="2"/>
  <c r="C1431" i="2"/>
  <c r="B1431" i="2"/>
  <c r="A1433" i="2" l="1"/>
  <c r="D1432" i="2"/>
  <c r="C1432" i="2"/>
  <c r="B1432" i="2"/>
  <c r="A1434" i="2" l="1"/>
  <c r="D1433" i="2"/>
  <c r="C1433" i="2"/>
  <c r="B1433" i="2"/>
  <c r="A1435" i="2" l="1"/>
  <c r="D1434" i="2"/>
  <c r="C1434" i="2"/>
  <c r="B1434" i="2"/>
  <c r="A1436" i="2" l="1"/>
  <c r="D1435" i="2"/>
  <c r="C1435" i="2"/>
  <c r="B1435" i="2"/>
  <c r="A1437" i="2" l="1"/>
  <c r="D1436" i="2"/>
  <c r="C1436" i="2"/>
  <c r="B1436" i="2"/>
  <c r="A1438" i="2" l="1"/>
  <c r="D1437" i="2"/>
  <c r="C1437" i="2"/>
  <c r="B1437" i="2"/>
  <c r="A1439" i="2" l="1"/>
  <c r="D1438" i="2"/>
  <c r="C1438" i="2"/>
  <c r="B1438" i="2"/>
  <c r="A1440" i="2" l="1"/>
  <c r="D1439" i="2"/>
  <c r="C1439" i="2"/>
  <c r="B1439" i="2"/>
  <c r="A1441" i="2" l="1"/>
  <c r="D1440" i="2"/>
  <c r="C1440" i="2"/>
  <c r="B1440" i="2"/>
  <c r="A1442" i="2" l="1"/>
  <c r="D1441" i="2"/>
  <c r="C1441" i="2"/>
  <c r="B1441" i="2"/>
  <c r="A1443" i="2" l="1"/>
  <c r="D1442" i="2"/>
  <c r="C1442" i="2"/>
  <c r="B1442" i="2"/>
  <c r="A1444" i="2" l="1"/>
  <c r="D1443" i="2"/>
  <c r="C1443" i="2"/>
  <c r="B1443" i="2"/>
  <c r="A1445" i="2" l="1"/>
  <c r="D1444" i="2"/>
  <c r="C1444" i="2"/>
  <c r="B1444" i="2"/>
  <c r="A1446" i="2" l="1"/>
  <c r="D1445" i="2"/>
  <c r="C1445" i="2"/>
  <c r="B1445" i="2"/>
  <c r="A1447" i="2" l="1"/>
  <c r="D1446" i="2"/>
  <c r="C1446" i="2"/>
  <c r="B1446" i="2"/>
  <c r="A1448" i="2" l="1"/>
  <c r="D1447" i="2"/>
  <c r="C1447" i="2"/>
  <c r="B1447" i="2"/>
  <c r="A1449" i="2" l="1"/>
  <c r="D1448" i="2"/>
  <c r="C1448" i="2"/>
  <c r="B1448" i="2"/>
  <c r="A1450" i="2" l="1"/>
  <c r="D1449" i="2"/>
  <c r="C1449" i="2"/>
  <c r="B1449" i="2"/>
  <c r="A1451" i="2" l="1"/>
  <c r="D1450" i="2"/>
  <c r="C1450" i="2"/>
  <c r="B1450" i="2"/>
  <c r="A1452" i="2" l="1"/>
  <c r="D1451" i="2"/>
  <c r="C1451" i="2"/>
  <c r="B1451" i="2"/>
  <c r="A1453" i="2" l="1"/>
  <c r="D1452" i="2"/>
  <c r="C1452" i="2"/>
  <c r="B1452" i="2"/>
  <c r="A1454" i="2" l="1"/>
  <c r="D1453" i="2"/>
  <c r="C1453" i="2"/>
  <c r="B1453" i="2"/>
  <c r="A1455" i="2" l="1"/>
  <c r="D1454" i="2"/>
  <c r="C1454" i="2"/>
  <c r="B1454" i="2"/>
  <c r="A1456" i="2" l="1"/>
  <c r="D1455" i="2"/>
  <c r="C1455" i="2"/>
  <c r="B1455" i="2"/>
  <c r="A1457" i="2" l="1"/>
  <c r="D1456" i="2"/>
  <c r="C1456" i="2"/>
  <c r="B1456" i="2"/>
  <c r="A1458" i="2" l="1"/>
  <c r="D1457" i="2"/>
  <c r="C1457" i="2"/>
  <c r="B1457" i="2"/>
  <c r="A1459" i="2" l="1"/>
  <c r="D1458" i="2"/>
  <c r="C1458" i="2"/>
  <c r="B1458" i="2"/>
  <c r="A1460" i="2" l="1"/>
  <c r="D1459" i="2"/>
  <c r="C1459" i="2"/>
  <c r="B1459" i="2"/>
  <c r="A1461" i="2" l="1"/>
  <c r="D1460" i="2"/>
  <c r="C1460" i="2"/>
  <c r="B1460" i="2"/>
  <c r="A1462" i="2" l="1"/>
  <c r="D1461" i="2"/>
  <c r="C1461" i="2"/>
  <c r="B1461" i="2"/>
  <c r="A1463" i="2" l="1"/>
  <c r="D1462" i="2"/>
  <c r="C1462" i="2"/>
  <c r="B1462" i="2"/>
  <c r="A1464" i="2" l="1"/>
  <c r="D1463" i="2"/>
  <c r="C1463" i="2"/>
  <c r="B1463" i="2"/>
  <c r="A1465" i="2" l="1"/>
  <c r="D1464" i="2"/>
  <c r="C1464" i="2"/>
  <c r="B1464" i="2"/>
  <c r="A1466" i="2" l="1"/>
  <c r="D1465" i="2"/>
  <c r="C1465" i="2"/>
  <c r="B1465" i="2"/>
  <c r="A1467" i="2" l="1"/>
  <c r="D1466" i="2"/>
  <c r="C1466" i="2"/>
  <c r="B1466" i="2"/>
  <c r="A1468" i="2" l="1"/>
  <c r="D1467" i="2"/>
  <c r="C1467" i="2"/>
  <c r="B1467" i="2"/>
  <c r="A1469" i="2" l="1"/>
  <c r="D1468" i="2"/>
  <c r="C1468" i="2"/>
  <c r="B1468" i="2"/>
  <c r="A1470" i="2" l="1"/>
  <c r="D1469" i="2"/>
  <c r="C1469" i="2"/>
  <c r="B1469" i="2"/>
  <c r="A1471" i="2" l="1"/>
  <c r="D1470" i="2"/>
  <c r="C1470" i="2"/>
  <c r="B1470" i="2"/>
  <c r="A1472" i="2" l="1"/>
  <c r="D1471" i="2"/>
  <c r="C1471" i="2"/>
  <c r="B1471" i="2"/>
  <c r="A1473" i="2" l="1"/>
  <c r="D1472" i="2"/>
  <c r="C1472" i="2"/>
  <c r="B1472" i="2"/>
  <c r="A1474" i="2" l="1"/>
  <c r="D1473" i="2"/>
  <c r="C1473" i="2"/>
  <c r="B1473" i="2"/>
  <c r="A1475" i="2" l="1"/>
  <c r="D1474" i="2"/>
  <c r="C1474" i="2"/>
  <c r="B1474" i="2"/>
  <c r="A1476" i="2" l="1"/>
  <c r="D1475" i="2"/>
  <c r="C1475" i="2"/>
  <c r="B1475" i="2"/>
  <c r="A1477" i="2" l="1"/>
  <c r="D1476" i="2"/>
  <c r="C1476" i="2"/>
  <c r="B1476" i="2"/>
  <c r="A1478" i="2" l="1"/>
  <c r="D1477" i="2"/>
  <c r="C1477" i="2"/>
  <c r="B1477" i="2"/>
  <c r="A1479" i="2" l="1"/>
  <c r="D1478" i="2"/>
  <c r="C1478" i="2"/>
  <c r="B1478" i="2"/>
  <c r="A1480" i="2" l="1"/>
  <c r="D1479" i="2"/>
  <c r="C1479" i="2"/>
  <c r="B1479" i="2"/>
  <c r="A1481" i="2" l="1"/>
  <c r="D1480" i="2"/>
  <c r="C1480" i="2"/>
  <c r="B1480" i="2"/>
  <c r="A1482" i="2" l="1"/>
  <c r="D1481" i="2"/>
  <c r="C1481" i="2"/>
  <c r="B1481" i="2"/>
  <c r="A1483" i="2" l="1"/>
  <c r="D1482" i="2"/>
  <c r="C1482" i="2"/>
  <c r="B1482" i="2"/>
  <c r="A1484" i="2" l="1"/>
  <c r="D1483" i="2"/>
  <c r="C1483" i="2"/>
  <c r="B1483" i="2"/>
  <c r="A1485" i="2" l="1"/>
  <c r="D1484" i="2"/>
  <c r="C1484" i="2"/>
  <c r="B1484" i="2"/>
  <c r="A1486" i="2" l="1"/>
  <c r="D1485" i="2"/>
  <c r="C1485" i="2"/>
  <c r="B1485" i="2"/>
  <c r="A1487" i="2" l="1"/>
  <c r="D1486" i="2"/>
  <c r="C1486" i="2"/>
  <c r="B1486" i="2"/>
  <c r="A1488" i="2" l="1"/>
  <c r="D1487" i="2"/>
  <c r="C1487" i="2"/>
  <c r="B1487" i="2"/>
  <c r="A1489" i="2" l="1"/>
  <c r="D1488" i="2"/>
  <c r="C1488" i="2"/>
  <c r="B1488" i="2"/>
  <c r="A1490" i="2" l="1"/>
  <c r="D1489" i="2"/>
  <c r="C1489" i="2"/>
  <c r="B1489" i="2"/>
  <c r="A1491" i="2" l="1"/>
  <c r="D1490" i="2"/>
  <c r="C1490" i="2"/>
  <c r="B1490" i="2"/>
  <c r="A1492" i="2" l="1"/>
  <c r="D1491" i="2"/>
  <c r="C1491" i="2"/>
  <c r="B1491" i="2"/>
  <c r="A1493" i="2" l="1"/>
  <c r="D1492" i="2"/>
  <c r="C1492" i="2"/>
  <c r="B1492" i="2"/>
  <c r="A1494" i="2" l="1"/>
  <c r="D1493" i="2"/>
  <c r="C1493" i="2"/>
  <c r="B1493" i="2"/>
  <c r="A1495" i="2" l="1"/>
  <c r="D1494" i="2"/>
  <c r="C1494" i="2"/>
  <c r="B1494" i="2"/>
  <c r="A1496" i="2" l="1"/>
  <c r="D1495" i="2"/>
  <c r="C1495" i="2"/>
  <c r="B1495" i="2"/>
  <c r="A1497" i="2" l="1"/>
  <c r="D1496" i="2"/>
  <c r="C1496" i="2"/>
  <c r="B1496" i="2"/>
  <c r="A1498" i="2" l="1"/>
  <c r="D1497" i="2"/>
  <c r="C1497" i="2"/>
  <c r="B1497" i="2"/>
  <c r="A1499" i="2" l="1"/>
  <c r="D1498" i="2"/>
  <c r="C1498" i="2"/>
  <c r="B1498" i="2"/>
  <c r="A1500" i="2" l="1"/>
  <c r="D1499" i="2"/>
  <c r="C1499" i="2"/>
  <c r="B1499" i="2"/>
  <c r="A1501" i="2" l="1"/>
  <c r="D1500" i="2"/>
  <c r="C1500" i="2"/>
  <c r="B1500" i="2"/>
  <c r="A1502" i="2" l="1"/>
  <c r="D1501" i="2"/>
  <c r="C1501" i="2"/>
  <c r="B1501" i="2"/>
  <c r="A1503" i="2" l="1"/>
  <c r="D1502" i="2"/>
  <c r="C1502" i="2"/>
  <c r="B1502" i="2"/>
  <c r="A1504" i="2" l="1"/>
  <c r="D1503" i="2"/>
  <c r="C1503" i="2"/>
  <c r="B1503" i="2"/>
  <c r="A1505" i="2" l="1"/>
  <c r="D1504" i="2"/>
  <c r="C1504" i="2"/>
  <c r="B1504" i="2"/>
  <c r="A1506" i="2" l="1"/>
  <c r="D1505" i="2"/>
  <c r="C1505" i="2"/>
  <c r="B1505" i="2"/>
  <c r="A1507" i="2" l="1"/>
  <c r="D1506" i="2"/>
  <c r="C1506" i="2"/>
  <c r="B1506" i="2"/>
  <c r="A1508" i="2" l="1"/>
  <c r="D1507" i="2"/>
  <c r="C1507" i="2"/>
  <c r="B1507" i="2"/>
  <c r="A1509" i="2" l="1"/>
  <c r="D1508" i="2"/>
  <c r="C1508" i="2"/>
  <c r="B1508" i="2"/>
  <c r="A1510" i="2" l="1"/>
  <c r="D1509" i="2"/>
  <c r="C1509" i="2"/>
  <c r="B1509" i="2"/>
  <c r="A1511" i="2" l="1"/>
  <c r="D1510" i="2"/>
  <c r="C1510" i="2"/>
  <c r="B1510" i="2"/>
  <c r="A1512" i="2" l="1"/>
  <c r="D1511" i="2"/>
  <c r="C1511" i="2"/>
  <c r="B1511" i="2"/>
  <c r="A1513" i="2" l="1"/>
  <c r="D1512" i="2"/>
  <c r="C1512" i="2"/>
  <c r="B1512" i="2"/>
  <c r="A1514" i="2" l="1"/>
  <c r="D1513" i="2"/>
  <c r="C1513" i="2"/>
  <c r="B1513" i="2"/>
  <c r="A1515" i="2" l="1"/>
  <c r="D1514" i="2"/>
  <c r="C1514" i="2"/>
  <c r="B1514" i="2"/>
  <c r="A1516" i="2" l="1"/>
  <c r="D1515" i="2"/>
  <c r="C1515" i="2"/>
  <c r="B1515" i="2"/>
  <c r="A1517" i="2" l="1"/>
  <c r="D1516" i="2"/>
  <c r="C1516" i="2"/>
  <c r="B1516" i="2"/>
  <c r="A1518" i="2" l="1"/>
  <c r="D1517" i="2"/>
  <c r="C1517" i="2"/>
  <c r="B1517" i="2"/>
  <c r="A1519" i="2" l="1"/>
  <c r="D1518" i="2"/>
  <c r="C1518" i="2"/>
  <c r="B1518" i="2"/>
  <c r="A1520" i="2" l="1"/>
  <c r="D1519" i="2"/>
  <c r="C1519" i="2"/>
  <c r="B1519" i="2"/>
  <c r="A1521" i="2" l="1"/>
  <c r="D1520" i="2"/>
  <c r="C1520" i="2"/>
  <c r="B1520" i="2"/>
  <c r="A1522" i="2" l="1"/>
  <c r="D1521" i="2"/>
  <c r="C1521" i="2"/>
  <c r="B1521" i="2"/>
  <c r="A1523" i="2" l="1"/>
  <c r="D1522" i="2"/>
  <c r="C1522" i="2"/>
  <c r="B1522" i="2"/>
  <c r="A1524" i="2" l="1"/>
  <c r="D1523" i="2"/>
  <c r="C1523" i="2"/>
  <c r="B1523" i="2"/>
  <c r="A1525" i="2" l="1"/>
  <c r="D1524" i="2"/>
  <c r="C1524" i="2"/>
  <c r="B1524" i="2"/>
  <c r="A1526" i="2" l="1"/>
  <c r="D1525" i="2"/>
  <c r="C1525" i="2"/>
  <c r="B1525" i="2"/>
  <c r="A1527" i="2" l="1"/>
  <c r="D1526" i="2"/>
  <c r="C1526" i="2"/>
  <c r="B1526" i="2"/>
  <c r="A1528" i="2" l="1"/>
  <c r="D1527" i="2"/>
  <c r="C1527" i="2"/>
  <c r="B1527" i="2"/>
  <c r="A1529" i="2" l="1"/>
  <c r="D1528" i="2"/>
  <c r="C1528" i="2"/>
  <c r="B1528" i="2"/>
  <c r="A1530" i="2" l="1"/>
  <c r="D1529" i="2"/>
  <c r="C1529" i="2"/>
  <c r="B1529" i="2"/>
  <c r="A1531" i="2" l="1"/>
  <c r="D1530" i="2"/>
  <c r="C1530" i="2"/>
  <c r="B1530" i="2"/>
  <c r="A1532" i="2" l="1"/>
  <c r="D1531" i="2"/>
  <c r="C1531" i="2"/>
  <c r="B1531" i="2"/>
  <c r="A1533" i="2" l="1"/>
  <c r="D1532" i="2"/>
  <c r="C1532" i="2"/>
  <c r="B1532" i="2"/>
  <c r="A1534" i="2" l="1"/>
  <c r="D1533" i="2"/>
  <c r="C1533" i="2"/>
  <c r="B1533" i="2"/>
  <c r="A1535" i="2" l="1"/>
  <c r="D1534" i="2"/>
  <c r="C1534" i="2"/>
  <c r="B1534" i="2"/>
  <c r="A1536" i="2" l="1"/>
  <c r="D1535" i="2"/>
  <c r="C1535" i="2"/>
  <c r="B1535" i="2"/>
  <c r="A1537" i="2" l="1"/>
  <c r="D1536" i="2"/>
  <c r="C1536" i="2"/>
  <c r="B1536" i="2"/>
  <c r="A1538" i="2" l="1"/>
  <c r="D1537" i="2"/>
  <c r="C1537" i="2"/>
  <c r="B1537" i="2"/>
  <c r="A1539" i="2" l="1"/>
  <c r="D1538" i="2"/>
  <c r="C1538" i="2"/>
  <c r="B1538" i="2"/>
  <c r="A1540" i="2" l="1"/>
  <c r="D1539" i="2"/>
  <c r="C1539" i="2"/>
  <c r="B1539" i="2"/>
  <c r="A1541" i="2" l="1"/>
  <c r="D1540" i="2"/>
  <c r="C1540" i="2"/>
  <c r="B1540" i="2"/>
  <c r="A1542" i="2" l="1"/>
  <c r="D1541" i="2"/>
  <c r="C1541" i="2"/>
  <c r="B1541" i="2"/>
  <c r="A1543" i="2" l="1"/>
  <c r="D1542" i="2"/>
  <c r="C1542" i="2"/>
  <c r="B1542" i="2"/>
  <c r="A1544" i="2" l="1"/>
  <c r="D1543" i="2"/>
  <c r="C1543" i="2"/>
  <c r="B1543" i="2"/>
  <c r="A1545" i="2" l="1"/>
  <c r="D1544" i="2"/>
  <c r="C1544" i="2"/>
  <c r="B1544" i="2"/>
  <c r="A1546" i="2" l="1"/>
  <c r="D1545" i="2"/>
  <c r="C1545" i="2"/>
  <c r="B1545" i="2"/>
  <c r="A1547" i="2" l="1"/>
  <c r="D1546" i="2"/>
  <c r="C1546" i="2"/>
  <c r="B1546" i="2"/>
  <c r="A1548" i="2" l="1"/>
  <c r="D1547" i="2"/>
  <c r="C1547" i="2"/>
  <c r="B1547" i="2"/>
  <c r="A1549" i="2" l="1"/>
  <c r="D1548" i="2"/>
  <c r="C1548" i="2"/>
  <c r="B1548" i="2"/>
  <c r="A1550" i="2" l="1"/>
  <c r="D1549" i="2"/>
  <c r="C1549" i="2"/>
  <c r="B1549" i="2"/>
  <c r="A1551" i="2" l="1"/>
  <c r="D1550" i="2"/>
  <c r="C1550" i="2"/>
  <c r="B1550" i="2"/>
  <c r="A1552" i="2" l="1"/>
  <c r="D1551" i="2"/>
  <c r="C1551" i="2"/>
  <c r="B1551" i="2"/>
  <c r="A1553" i="2" l="1"/>
  <c r="D1552" i="2"/>
  <c r="C1552" i="2"/>
  <c r="B1552" i="2"/>
  <c r="A1554" i="2" l="1"/>
  <c r="D1553" i="2"/>
  <c r="C1553" i="2"/>
  <c r="B1553" i="2"/>
  <c r="A1555" i="2" l="1"/>
  <c r="D1554" i="2"/>
  <c r="C1554" i="2"/>
  <c r="B1554" i="2"/>
  <c r="A1556" i="2" l="1"/>
  <c r="D1555" i="2"/>
  <c r="C1555" i="2"/>
  <c r="B1555" i="2"/>
  <c r="A1557" i="2" l="1"/>
  <c r="D1556" i="2"/>
  <c r="C1556" i="2"/>
  <c r="B1556" i="2"/>
  <c r="A1558" i="2" l="1"/>
  <c r="D1557" i="2"/>
  <c r="C1557" i="2"/>
  <c r="B1557" i="2"/>
  <c r="A1559" i="2" l="1"/>
  <c r="D1558" i="2"/>
  <c r="C1558" i="2"/>
  <c r="B1558" i="2"/>
  <c r="A1560" i="2" l="1"/>
  <c r="D1559" i="2"/>
  <c r="C1559" i="2"/>
  <c r="B1559" i="2"/>
  <c r="A1561" i="2" l="1"/>
  <c r="D1560" i="2"/>
  <c r="C1560" i="2"/>
  <c r="B1560" i="2"/>
  <c r="A1562" i="2" l="1"/>
  <c r="D1561" i="2"/>
  <c r="C1561" i="2"/>
  <c r="B1561" i="2"/>
  <c r="A1563" i="2" l="1"/>
  <c r="D1562" i="2"/>
  <c r="C1562" i="2"/>
  <c r="B1562" i="2"/>
  <c r="A1564" i="2" l="1"/>
  <c r="D1563" i="2"/>
  <c r="C1563" i="2"/>
  <c r="B1563" i="2"/>
  <c r="A1565" i="2" l="1"/>
  <c r="D1564" i="2"/>
  <c r="C1564" i="2"/>
  <c r="B1564" i="2"/>
  <c r="A1566" i="2" l="1"/>
  <c r="D1565" i="2"/>
  <c r="C1565" i="2"/>
  <c r="B1565" i="2"/>
  <c r="A1567" i="2" l="1"/>
  <c r="D1566" i="2"/>
  <c r="C1566" i="2"/>
  <c r="B1566" i="2"/>
  <c r="A1568" i="2" l="1"/>
  <c r="D1567" i="2"/>
  <c r="C1567" i="2"/>
  <c r="B1567" i="2"/>
  <c r="A1569" i="2" l="1"/>
  <c r="D1568" i="2"/>
  <c r="C1568" i="2"/>
  <c r="B1568" i="2"/>
  <c r="A1570" i="2" l="1"/>
  <c r="D1569" i="2"/>
  <c r="C1569" i="2"/>
  <c r="B1569" i="2"/>
  <c r="A1571" i="2" l="1"/>
  <c r="D1570" i="2"/>
  <c r="C1570" i="2"/>
  <c r="B1570" i="2"/>
  <c r="A1572" i="2" l="1"/>
  <c r="D1571" i="2"/>
  <c r="C1571" i="2"/>
  <c r="B1571" i="2"/>
  <c r="A1573" i="2" l="1"/>
  <c r="D1572" i="2"/>
  <c r="C1572" i="2"/>
  <c r="B1572" i="2"/>
  <c r="A1574" i="2" l="1"/>
  <c r="D1573" i="2"/>
  <c r="C1573" i="2"/>
  <c r="B1573" i="2"/>
  <c r="A1575" i="2" l="1"/>
  <c r="D1574" i="2"/>
  <c r="C1574" i="2"/>
  <c r="B1574" i="2"/>
  <c r="A1576" i="2" l="1"/>
  <c r="D1575" i="2"/>
  <c r="C1575" i="2"/>
  <c r="B1575" i="2"/>
  <c r="A1577" i="2" l="1"/>
  <c r="D1576" i="2"/>
  <c r="C1576" i="2"/>
  <c r="B1576" i="2"/>
  <c r="A1578" i="2" l="1"/>
  <c r="D1577" i="2"/>
  <c r="C1577" i="2"/>
  <c r="B1577" i="2"/>
  <c r="A1579" i="2" l="1"/>
  <c r="D1578" i="2"/>
  <c r="C1578" i="2"/>
  <c r="B1578" i="2"/>
  <c r="A1580" i="2" l="1"/>
  <c r="D1579" i="2"/>
  <c r="C1579" i="2"/>
  <c r="B1579" i="2"/>
  <c r="A1581" i="2" l="1"/>
  <c r="D1580" i="2"/>
  <c r="C1580" i="2"/>
  <c r="B1580" i="2"/>
  <c r="A1582" i="2" l="1"/>
  <c r="D1581" i="2"/>
  <c r="C1581" i="2"/>
  <c r="B1581" i="2"/>
  <c r="A1583" i="2" l="1"/>
  <c r="D1582" i="2"/>
  <c r="C1582" i="2"/>
  <c r="B1582" i="2"/>
  <c r="A1584" i="2" l="1"/>
  <c r="D1583" i="2"/>
  <c r="C1583" i="2"/>
  <c r="B1583" i="2"/>
  <c r="A1585" i="2" l="1"/>
  <c r="D1584" i="2"/>
  <c r="C1584" i="2"/>
  <c r="B1584" i="2"/>
  <c r="A1586" i="2" l="1"/>
  <c r="D1585" i="2"/>
  <c r="C1585" i="2"/>
  <c r="B1585" i="2"/>
  <c r="A1587" i="2" l="1"/>
  <c r="D1586" i="2"/>
  <c r="C1586" i="2"/>
  <c r="B1586" i="2"/>
  <c r="A1588" i="2" l="1"/>
  <c r="D1587" i="2"/>
  <c r="C1587" i="2"/>
  <c r="B1587" i="2"/>
  <c r="A1589" i="2" l="1"/>
  <c r="D1588" i="2"/>
  <c r="C1588" i="2"/>
  <c r="B1588" i="2"/>
  <c r="A1590" i="2" l="1"/>
  <c r="D1589" i="2"/>
  <c r="C1589" i="2"/>
  <c r="B1589" i="2"/>
  <c r="A1591" i="2" l="1"/>
  <c r="D1590" i="2"/>
  <c r="C1590" i="2"/>
  <c r="B1590" i="2"/>
  <c r="A1592" i="2" l="1"/>
  <c r="D1591" i="2"/>
  <c r="C1591" i="2"/>
  <c r="B1591" i="2"/>
  <c r="A1593" i="2" l="1"/>
  <c r="D1592" i="2"/>
  <c r="C1592" i="2"/>
  <c r="B1592" i="2"/>
  <c r="A1594" i="2" l="1"/>
  <c r="D1593" i="2"/>
  <c r="C1593" i="2"/>
  <c r="B1593" i="2"/>
  <c r="A1595" i="2" l="1"/>
  <c r="D1594" i="2"/>
  <c r="C1594" i="2"/>
  <c r="B1594" i="2"/>
  <c r="A1596" i="2" l="1"/>
  <c r="D1595" i="2"/>
  <c r="C1595" i="2"/>
  <c r="B1595" i="2"/>
  <c r="A1597" i="2" l="1"/>
  <c r="D1596" i="2"/>
  <c r="C1596" i="2"/>
  <c r="B1596" i="2"/>
  <c r="A1598" i="2" l="1"/>
  <c r="D1597" i="2"/>
  <c r="C1597" i="2"/>
  <c r="B1597" i="2"/>
  <c r="A1599" i="2" l="1"/>
  <c r="D1598" i="2"/>
  <c r="C1598" i="2"/>
  <c r="B1598" i="2"/>
  <c r="A1600" i="2" l="1"/>
  <c r="D1599" i="2"/>
  <c r="C1599" i="2"/>
  <c r="B1599" i="2"/>
  <c r="A1601" i="2" l="1"/>
  <c r="D1600" i="2"/>
  <c r="C1600" i="2"/>
  <c r="B1600" i="2"/>
  <c r="A1602" i="2" l="1"/>
  <c r="D1601" i="2"/>
  <c r="C1601" i="2"/>
  <c r="B1601" i="2"/>
  <c r="A1603" i="2" l="1"/>
  <c r="D1602" i="2"/>
  <c r="C1602" i="2"/>
  <c r="B1602" i="2"/>
  <c r="A1604" i="2" l="1"/>
  <c r="D1603" i="2"/>
  <c r="C1603" i="2"/>
  <c r="B1603" i="2"/>
  <c r="A1605" i="2" l="1"/>
  <c r="D1604" i="2"/>
  <c r="C1604" i="2"/>
  <c r="B1604" i="2"/>
  <c r="A1606" i="2" l="1"/>
  <c r="D1605" i="2"/>
  <c r="C1605" i="2"/>
  <c r="B1605" i="2"/>
  <c r="A1607" i="2" l="1"/>
  <c r="D1606" i="2"/>
  <c r="C1606" i="2"/>
  <c r="B1606" i="2"/>
  <c r="A1608" i="2" l="1"/>
  <c r="D1607" i="2"/>
  <c r="C1607" i="2"/>
  <c r="B1607" i="2"/>
  <c r="A1609" i="2" l="1"/>
  <c r="D1608" i="2"/>
  <c r="C1608" i="2"/>
  <c r="B1608" i="2"/>
  <c r="A1610" i="2" l="1"/>
  <c r="D1609" i="2"/>
  <c r="C1609" i="2"/>
  <c r="B1609" i="2"/>
  <c r="A1611" i="2" l="1"/>
  <c r="D1610" i="2"/>
  <c r="C1610" i="2"/>
  <c r="B1610" i="2"/>
  <c r="A1612" i="2" l="1"/>
  <c r="D1611" i="2"/>
  <c r="C1611" i="2"/>
  <c r="B1611" i="2"/>
  <c r="A1613" i="2" l="1"/>
  <c r="D1612" i="2"/>
  <c r="C1612" i="2"/>
  <c r="B1612" i="2"/>
  <c r="A1614" i="2" l="1"/>
  <c r="D1613" i="2"/>
  <c r="C1613" i="2"/>
  <c r="B1613" i="2"/>
  <c r="A1615" i="2" l="1"/>
  <c r="D1614" i="2"/>
  <c r="C1614" i="2"/>
  <c r="B1614" i="2"/>
  <c r="A1616" i="2" l="1"/>
  <c r="D1615" i="2"/>
  <c r="C1615" i="2"/>
  <c r="B1615" i="2"/>
  <c r="A1617" i="2" l="1"/>
  <c r="D1616" i="2"/>
  <c r="C1616" i="2"/>
  <c r="B1616" i="2"/>
  <c r="A1618" i="2" l="1"/>
  <c r="D1617" i="2"/>
  <c r="C1617" i="2"/>
  <c r="B1617" i="2"/>
  <c r="A1619" i="2" l="1"/>
  <c r="D1618" i="2"/>
  <c r="C1618" i="2"/>
  <c r="B1618" i="2"/>
  <c r="A1620" i="2" l="1"/>
  <c r="D1619" i="2"/>
  <c r="C1619" i="2"/>
  <c r="B1619" i="2"/>
  <c r="A1621" i="2" l="1"/>
  <c r="D1620" i="2"/>
  <c r="C1620" i="2"/>
  <c r="B1620" i="2"/>
  <c r="A1622" i="2" l="1"/>
  <c r="D1621" i="2"/>
  <c r="C1621" i="2"/>
  <c r="B1621" i="2"/>
  <c r="A1623" i="2" l="1"/>
  <c r="D1622" i="2"/>
  <c r="C1622" i="2"/>
  <c r="B1622" i="2"/>
  <c r="A1624" i="2" l="1"/>
  <c r="D1623" i="2"/>
  <c r="C1623" i="2"/>
  <c r="B1623" i="2"/>
  <c r="A1625" i="2" l="1"/>
  <c r="D1624" i="2"/>
  <c r="C1624" i="2"/>
  <c r="B1624" i="2"/>
  <c r="A1626" i="2" l="1"/>
  <c r="D1625" i="2"/>
  <c r="C1625" i="2"/>
  <c r="B1625" i="2"/>
  <c r="A1627" i="2" l="1"/>
  <c r="D1626" i="2"/>
  <c r="C1626" i="2"/>
  <c r="B1626" i="2"/>
  <c r="A1628" i="2" l="1"/>
  <c r="D1627" i="2"/>
  <c r="C1627" i="2"/>
  <c r="B1627" i="2"/>
  <c r="A1629" i="2" l="1"/>
  <c r="D1628" i="2"/>
  <c r="C1628" i="2"/>
  <c r="B1628" i="2"/>
  <c r="A1630" i="2" l="1"/>
  <c r="D1629" i="2"/>
  <c r="C1629" i="2"/>
  <c r="B1629" i="2"/>
  <c r="A1631" i="2" l="1"/>
  <c r="D1630" i="2"/>
  <c r="C1630" i="2"/>
  <c r="B1630" i="2"/>
  <c r="A1632" i="2" l="1"/>
  <c r="D1631" i="2"/>
  <c r="C1631" i="2"/>
  <c r="B1631" i="2"/>
  <c r="A1633" i="2" l="1"/>
  <c r="D1632" i="2"/>
  <c r="C1632" i="2"/>
  <c r="B1632" i="2"/>
  <c r="A1634" i="2" l="1"/>
  <c r="D1633" i="2"/>
  <c r="C1633" i="2"/>
  <c r="B1633" i="2"/>
  <c r="A1635" i="2" l="1"/>
  <c r="D1634" i="2"/>
  <c r="C1634" i="2"/>
  <c r="B1634" i="2"/>
  <c r="A1636" i="2" l="1"/>
  <c r="D1635" i="2"/>
  <c r="C1635" i="2"/>
  <c r="B1635" i="2"/>
  <c r="A1637" i="2" l="1"/>
  <c r="D1636" i="2"/>
  <c r="C1636" i="2"/>
  <c r="B1636" i="2"/>
  <c r="A1638" i="2" l="1"/>
  <c r="D1637" i="2"/>
  <c r="C1637" i="2"/>
  <c r="B1637" i="2"/>
  <c r="A1639" i="2" l="1"/>
  <c r="D1638" i="2"/>
  <c r="C1638" i="2"/>
  <c r="B1638" i="2"/>
  <c r="A1640" i="2" l="1"/>
  <c r="D1639" i="2"/>
  <c r="C1639" i="2"/>
  <c r="B1639" i="2"/>
  <c r="A1641" i="2" l="1"/>
  <c r="D1640" i="2"/>
  <c r="C1640" i="2"/>
  <c r="B1640" i="2"/>
  <c r="A1642" i="2" l="1"/>
  <c r="D1641" i="2"/>
  <c r="C1641" i="2"/>
  <c r="B1641" i="2"/>
  <c r="A1643" i="2" l="1"/>
  <c r="D1642" i="2"/>
  <c r="C1642" i="2"/>
  <c r="B1642" i="2"/>
  <c r="A1644" i="2" l="1"/>
  <c r="D1643" i="2"/>
  <c r="C1643" i="2"/>
  <c r="B1643" i="2"/>
  <c r="A1645" i="2" l="1"/>
  <c r="D1644" i="2"/>
  <c r="C1644" i="2"/>
  <c r="B1644" i="2"/>
  <c r="A1646" i="2" l="1"/>
  <c r="D1645" i="2"/>
  <c r="C1645" i="2"/>
  <c r="B1645" i="2"/>
  <c r="A1647" i="2" l="1"/>
  <c r="D1646" i="2"/>
  <c r="C1646" i="2"/>
  <c r="B1646" i="2"/>
  <c r="A1648" i="2" l="1"/>
  <c r="D1647" i="2"/>
  <c r="C1647" i="2"/>
  <c r="B1647" i="2"/>
  <c r="A1649" i="2" l="1"/>
  <c r="D1648" i="2"/>
  <c r="C1648" i="2"/>
  <c r="B1648" i="2"/>
  <c r="A1650" i="2" l="1"/>
  <c r="D1649" i="2"/>
  <c r="C1649" i="2"/>
  <c r="B1649" i="2"/>
  <c r="A1651" i="2" l="1"/>
  <c r="D1650" i="2"/>
  <c r="C1650" i="2"/>
  <c r="B1650" i="2"/>
  <c r="A1652" i="2" l="1"/>
  <c r="D1651" i="2"/>
  <c r="C1651" i="2"/>
  <c r="B1651" i="2"/>
  <c r="A1653" i="2" l="1"/>
  <c r="D1652" i="2"/>
  <c r="C1652" i="2"/>
  <c r="B1652" i="2"/>
  <c r="A1654" i="2" l="1"/>
  <c r="D1653" i="2"/>
  <c r="C1653" i="2"/>
  <c r="B1653" i="2"/>
  <c r="A1655" i="2" l="1"/>
  <c r="D1654" i="2"/>
  <c r="C1654" i="2"/>
  <c r="B1654" i="2"/>
  <c r="A1656" i="2" l="1"/>
  <c r="D1655" i="2"/>
  <c r="C1655" i="2"/>
  <c r="B1655" i="2"/>
  <c r="A1657" i="2" l="1"/>
  <c r="D1656" i="2"/>
  <c r="C1656" i="2"/>
  <c r="B1656" i="2"/>
  <c r="A1658" i="2" l="1"/>
  <c r="D1657" i="2"/>
  <c r="C1657" i="2"/>
  <c r="B1657" i="2"/>
  <c r="A1659" i="2" l="1"/>
  <c r="D1658" i="2"/>
  <c r="C1658" i="2"/>
  <c r="B1658" i="2"/>
  <c r="A1660" i="2" l="1"/>
  <c r="D1659" i="2"/>
  <c r="C1659" i="2"/>
  <c r="B1659" i="2"/>
  <c r="A1661" i="2" l="1"/>
  <c r="D1660" i="2"/>
  <c r="C1660" i="2"/>
  <c r="B1660" i="2"/>
  <c r="A1662" i="2" l="1"/>
  <c r="D1661" i="2"/>
  <c r="C1661" i="2"/>
  <c r="B1661" i="2"/>
  <c r="A1663" i="2" l="1"/>
  <c r="D1662" i="2"/>
  <c r="C1662" i="2"/>
  <c r="B1662" i="2"/>
  <c r="A1664" i="2" l="1"/>
  <c r="D1663" i="2"/>
  <c r="C1663" i="2"/>
  <c r="B1663" i="2"/>
  <c r="A1665" i="2" l="1"/>
  <c r="D1664" i="2"/>
  <c r="C1664" i="2"/>
  <c r="B1664" i="2"/>
  <c r="A1666" i="2" l="1"/>
  <c r="D1665" i="2"/>
  <c r="C1665" i="2"/>
  <c r="B1665" i="2"/>
  <c r="A1667" i="2" l="1"/>
  <c r="D1666" i="2"/>
  <c r="C1666" i="2"/>
  <c r="B1666" i="2"/>
  <c r="A1668" i="2" l="1"/>
  <c r="D1667" i="2"/>
  <c r="C1667" i="2"/>
  <c r="B1667" i="2"/>
  <c r="A1669" i="2" l="1"/>
  <c r="D1668" i="2"/>
  <c r="C1668" i="2"/>
  <c r="B1668" i="2"/>
  <c r="A1670" i="2" l="1"/>
  <c r="D1669" i="2"/>
  <c r="C1669" i="2"/>
  <c r="B1669" i="2"/>
  <c r="A1671" i="2" l="1"/>
  <c r="D1670" i="2"/>
  <c r="C1670" i="2"/>
  <c r="B1670" i="2"/>
  <c r="A1672" i="2" l="1"/>
  <c r="D1671" i="2"/>
  <c r="C1671" i="2"/>
  <c r="B1671" i="2"/>
  <c r="A1673" i="2" l="1"/>
  <c r="D1672" i="2"/>
  <c r="C1672" i="2"/>
  <c r="B1672" i="2"/>
  <c r="A1674" i="2" l="1"/>
  <c r="D1673" i="2"/>
  <c r="C1673" i="2"/>
  <c r="B1673" i="2"/>
  <c r="A1675" i="2" l="1"/>
  <c r="D1674" i="2"/>
  <c r="C1674" i="2"/>
  <c r="B1674" i="2"/>
  <c r="A1676" i="2" l="1"/>
  <c r="D1675" i="2"/>
  <c r="C1675" i="2"/>
  <c r="B1675" i="2"/>
  <c r="A1677" i="2" l="1"/>
  <c r="D1676" i="2"/>
  <c r="C1676" i="2"/>
  <c r="B1676" i="2"/>
  <c r="A1678" i="2" l="1"/>
  <c r="D1677" i="2"/>
  <c r="C1677" i="2"/>
  <c r="B1677" i="2"/>
  <c r="A1679" i="2" l="1"/>
  <c r="D1678" i="2"/>
  <c r="C1678" i="2"/>
  <c r="B1678" i="2"/>
  <c r="A1680" i="2" l="1"/>
  <c r="D1679" i="2"/>
  <c r="C1679" i="2"/>
  <c r="B1679" i="2"/>
  <c r="A1681" i="2" l="1"/>
  <c r="D1680" i="2"/>
  <c r="C1680" i="2"/>
  <c r="B1680" i="2"/>
  <c r="A1682" i="2" l="1"/>
  <c r="D1681" i="2"/>
  <c r="C1681" i="2"/>
  <c r="B1681" i="2"/>
  <c r="A1683" i="2" l="1"/>
  <c r="D1682" i="2"/>
  <c r="C1682" i="2"/>
  <c r="B1682" i="2"/>
  <c r="A1684" i="2" l="1"/>
  <c r="D1683" i="2"/>
  <c r="C1683" i="2"/>
  <c r="B1683" i="2"/>
  <c r="A1685" i="2" l="1"/>
  <c r="D1684" i="2"/>
  <c r="C1684" i="2"/>
  <c r="B1684" i="2"/>
  <c r="A1686" i="2" l="1"/>
  <c r="D1685" i="2"/>
  <c r="C1685" i="2"/>
  <c r="B1685" i="2"/>
  <c r="A1687" i="2" l="1"/>
  <c r="D1686" i="2"/>
  <c r="C1686" i="2"/>
  <c r="B1686" i="2"/>
  <c r="A1688" i="2" l="1"/>
  <c r="D1687" i="2"/>
  <c r="C1687" i="2"/>
  <c r="B1687" i="2"/>
  <c r="A1689" i="2" l="1"/>
  <c r="D1688" i="2"/>
  <c r="C1688" i="2"/>
  <c r="B1688" i="2"/>
  <c r="A1690" i="2" l="1"/>
  <c r="D1689" i="2"/>
  <c r="C1689" i="2"/>
  <c r="B1689" i="2"/>
  <c r="A1691" i="2" l="1"/>
  <c r="D1690" i="2"/>
  <c r="C1690" i="2"/>
  <c r="B1690" i="2"/>
  <c r="A1692" i="2" l="1"/>
  <c r="D1691" i="2"/>
  <c r="C1691" i="2"/>
  <c r="B1691" i="2"/>
  <c r="A1693" i="2" l="1"/>
  <c r="D1692" i="2"/>
  <c r="C1692" i="2"/>
  <c r="B1692" i="2"/>
  <c r="A1694" i="2" l="1"/>
  <c r="D1693" i="2"/>
  <c r="C1693" i="2"/>
  <c r="B1693" i="2"/>
  <c r="A1695" i="2" l="1"/>
  <c r="D1694" i="2"/>
  <c r="C1694" i="2"/>
  <c r="B1694" i="2"/>
  <c r="A1696" i="2" l="1"/>
  <c r="D1695" i="2"/>
  <c r="C1695" i="2"/>
  <c r="B1695" i="2"/>
  <c r="A1697" i="2" l="1"/>
  <c r="D1696" i="2"/>
  <c r="C1696" i="2"/>
  <c r="B1696" i="2"/>
  <c r="A1698" i="2" l="1"/>
  <c r="D1697" i="2"/>
  <c r="C1697" i="2"/>
  <c r="B1697" i="2"/>
  <c r="A1699" i="2" l="1"/>
  <c r="D1698" i="2"/>
  <c r="C1698" i="2"/>
  <c r="B1698" i="2"/>
  <c r="A1700" i="2" l="1"/>
  <c r="D1699" i="2"/>
  <c r="C1699" i="2"/>
  <c r="B1699" i="2"/>
  <c r="A1701" i="2" l="1"/>
  <c r="D1700" i="2"/>
  <c r="C1700" i="2"/>
  <c r="B1700" i="2"/>
  <c r="A1702" i="2" l="1"/>
  <c r="D1701" i="2"/>
  <c r="C1701" i="2"/>
  <c r="B1701" i="2"/>
  <c r="A1703" i="2" l="1"/>
  <c r="D1702" i="2"/>
  <c r="C1702" i="2"/>
  <c r="B1702" i="2"/>
  <c r="A1704" i="2" l="1"/>
  <c r="D1703" i="2"/>
  <c r="C1703" i="2"/>
  <c r="B1703" i="2"/>
  <c r="A1705" i="2" l="1"/>
  <c r="D1704" i="2"/>
  <c r="C1704" i="2"/>
  <c r="B1704" i="2"/>
  <c r="A1706" i="2" l="1"/>
  <c r="D1705" i="2"/>
  <c r="C1705" i="2"/>
  <c r="B1705" i="2"/>
  <c r="A1707" i="2" l="1"/>
  <c r="D1706" i="2"/>
  <c r="C1706" i="2"/>
  <c r="B1706" i="2"/>
  <c r="A1708" i="2" l="1"/>
  <c r="D1707" i="2"/>
  <c r="C1707" i="2"/>
  <c r="B1707" i="2"/>
  <c r="A1709" i="2" l="1"/>
  <c r="D1708" i="2"/>
  <c r="C1708" i="2"/>
  <c r="B1708" i="2"/>
  <c r="A1710" i="2" l="1"/>
  <c r="D1709" i="2"/>
  <c r="C1709" i="2"/>
  <c r="B1709" i="2"/>
  <c r="A1711" i="2" l="1"/>
  <c r="D1710" i="2"/>
  <c r="C1710" i="2"/>
  <c r="B1710" i="2"/>
  <c r="A1712" i="2" l="1"/>
  <c r="D1711" i="2"/>
  <c r="C1711" i="2"/>
  <c r="B1711" i="2"/>
  <c r="A1713" i="2" l="1"/>
  <c r="D1712" i="2"/>
  <c r="C1712" i="2"/>
  <c r="B1712" i="2"/>
  <c r="A1714" i="2" l="1"/>
  <c r="D1713" i="2"/>
  <c r="C1713" i="2"/>
  <c r="B1713" i="2"/>
  <c r="A1715" i="2" l="1"/>
  <c r="D1714" i="2"/>
  <c r="C1714" i="2"/>
  <c r="B1714" i="2"/>
  <c r="A1716" i="2" l="1"/>
  <c r="D1715" i="2"/>
  <c r="C1715" i="2"/>
  <c r="B1715" i="2"/>
  <c r="A1717" i="2" l="1"/>
  <c r="D1716" i="2"/>
  <c r="C1716" i="2"/>
  <c r="B1716" i="2"/>
  <c r="A1718" i="2" l="1"/>
  <c r="D1717" i="2"/>
  <c r="C1717" i="2"/>
  <c r="B1717" i="2"/>
  <c r="A1719" i="2" l="1"/>
  <c r="D1718" i="2"/>
  <c r="C1718" i="2"/>
  <c r="B1718" i="2"/>
  <c r="A1720" i="2" l="1"/>
  <c r="D1719" i="2"/>
  <c r="C1719" i="2"/>
  <c r="B1719" i="2"/>
  <c r="A1721" i="2" l="1"/>
  <c r="D1720" i="2"/>
  <c r="C1720" i="2"/>
  <c r="B1720" i="2"/>
  <c r="A1722" i="2" l="1"/>
  <c r="D1721" i="2"/>
  <c r="C1721" i="2"/>
  <c r="B1721" i="2"/>
  <c r="A1723" i="2" l="1"/>
  <c r="D1722" i="2"/>
  <c r="C1722" i="2"/>
  <c r="B1722" i="2"/>
  <c r="A1724" i="2" l="1"/>
  <c r="D1723" i="2"/>
  <c r="C1723" i="2"/>
  <c r="B1723" i="2"/>
  <c r="A1725" i="2" l="1"/>
  <c r="D1724" i="2"/>
  <c r="C1724" i="2"/>
  <c r="B1724" i="2"/>
  <c r="A1726" i="2" l="1"/>
  <c r="D1725" i="2"/>
  <c r="C1725" i="2"/>
  <c r="B1725" i="2"/>
  <c r="A1727" i="2" l="1"/>
  <c r="D1726" i="2"/>
  <c r="C1726" i="2"/>
  <c r="B1726" i="2"/>
  <c r="A1728" i="2" l="1"/>
  <c r="D1727" i="2"/>
  <c r="C1727" i="2"/>
  <c r="B1727" i="2"/>
  <c r="A1729" i="2" l="1"/>
  <c r="D1728" i="2"/>
  <c r="C1728" i="2"/>
  <c r="B1728" i="2"/>
  <c r="A1730" i="2" l="1"/>
  <c r="D1729" i="2"/>
  <c r="C1729" i="2"/>
  <c r="B1729" i="2"/>
  <c r="A1731" i="2" l="1"/>
  <c r="D1730" i="2"/>
  <c r="C1730" i="2"/>
  <c r="B1730" i="2"/>
  <c r="A1732" i="2" l="1"/>
  <c r="D1731" i="2"/>
  <c r="C1731" i="2"/>
  <c r="B1731" i="2"/>
  <c r="A1733" i="2" l="1"/>
  <c r="D1732" i="2"/>
  <c r="C1732" i="2"/>
  <c r="B1732" i="2"/>
  <c r="A1734" i="2" l="1"/>
  <c r="D1733" i="2"/>
  <c r="C1733" i="2"/>
  <c r="B1733" i="2"/>
  <c r="A1735" i="2" l="1"/>
  <c r="D1734" i="2"/>
  <c r="C1734" i="2"/>
  <c r="B1734" i="2"/>
  <c r="A1736" i="2" l="1"/>
  <c r="D1735" i="2"/>
  <c r="C1735" i="2"/>
  <c r="B1735" i="2"/>
  <c r="A1737" i="2" l="1"/>
  <c r="D1736" i="2"/>
  <c r="C1736" i="2"/>
  <c r="B1736" i="2"/>
  <c r="A1738" i="2" l="1"/>
  <c r="D1737" i="2"/>
  <c r="C1737" i="2"/>
  <c r="B1737" i="2"/>
  <c r="A1739" i="2" l="1"/>
  <c r="D1738" i="2"/>
  <c r="C1738" i="2"/>
  <c r="B1738" i="2"/>
  <c r="A1740" i="2" l="1"/>
  <c r="D1739" i="2"/>
  <c r="C1739" i="2"/>
  <c r="B1739" i="2"/>
  <c r="A1741" i="2" l="1"/>
  <c r="D1740" i="2"/>
  <c r="C1740" i="2"/>
  <c r="B1740" i="2"/>
  <c r="A1742" i="2" l="1"/>
  <c r="D1741" i="2"/>
  <c r="C1741" i="2"/>
  <c r="B1741" i="2"/>
  <c r="A1743" i="2" l="1"/>
  <c r="D1742" i="2"/>
  <c r="C1742" i="2"/>
  <c r="B1742" i="2"/>
  <c r="A1744" i="2" l="1"/>
  <c r="D1743" i="2"/>
  <c r="C1743" i="2"/>
  <c r="B1743" i="2"/>
  <c r="A1745" i="2" l="1"/>
  <c r="D1744" i="2"/>
  <c r="C1744" i="2"/>
  <c r="B1744" i="2"/>
  <c r="A1746" i="2" l="1"/>
  <c r="D1745" i="2"/>
  <c r="C1745" i="2"/>
  <c r="B1745" i="2"/>
  <c r="A1747" i="2" l="1"/>
  <c r="D1746" i="2"/>
  <c r="C1746" i="2"/>
  <c r="B1746" i="2"/>
  <c r="A1748" i="2" l="1"/>
  <c r="D1747" i="2"/>
  <c r="C1747" i="2"/>
  <c r="B1747" i="2"/>
  <c r="A1749" i="2" l="1"/>
  <c r="D1748" i="2"/>
  <c r="C1748" i="2"/>
  <c r="B1748" i="2"/>
  <c r="A1750" i="2" l="1"/>
  <c r="D1749" i="2"/>
  <c r="C1749" i="2"/>
  <c r="B1749" i="2"/>
  <c r="A1751" i="2" l="1"/>
  <c r="D1750" i="2"/>
  <c r="C1750" i="2"/>
  <c r="B1750" i="2"/>
  <c r="A1752" i="2" l="1"/>
  <c r="D1751" i="2"/>
  <c r="C1751" i="2"/>
  <c r="B1751" i="2"/>
  <c r="A1753" i="2" l="1"/>
  <c r="D1752" i="2"/>
  <c r="C1752" i="2"/>
  <c r="B1752" i="2"/>
  <c r="A1754" i="2" l="1"/>
  <c r="D1753" i="2"/>
  <c r="C1753" i="2"/>
  <c r="B1753" i="2"/>
  <c r="A1755" i="2" l="1"/>
  <c r="D1754" i="2"/>
  <c r="C1754" i="2"/>
  <c r="B1754" i="2"/>
  <c r="A1756" i="2" l="1"/>
  <c r="D1755" i="2"/>
  <c r="C1755" i="2"/>
  <c r="B1755" i="2"/>
  <c r="A1757" i="2" l="1"/>
  <c r="D1756" i="2"/>
  <c r="C1756" i="2"/>
  <c r="B1756" i="2"/>
  <c r="A1758" i="2" l="1"/>
  <c r="D1757" i="2"/>
  <c r="C1757" i="2"/>
  <c r="B1757" i="2"/>
  <c r="A1759" i="2" l="1"/>
  <c r="D1758" i="2"/>
  <c r="C1758" i="2"/>
  <c r="B1758" i="2"/>
  <c r="A1760" i="2" l="1"/>
  <c r="D1759" i="2"/>
  <c r="C1759" i="2"/>
  <c r="B1759" i="2"/>
  <c r="A1761" i="2" l="1"/>
  <c r="D1760" i="2"/>
  <c r="C1760" i="2"/>
  <c r="B1760" i="2"/>
  <c r="A1762" i="2" l="1"/>
  <c r="D1761" i="2"/>
  <c r="C1761" i="2"/>
  <c r="B1761" i="2"/>
  <c r="A1763" i="2" l="1"/>
  <c r="D1762" i="2"/>
  <c r="C1762" i="2"/>
  <c r="B1762" i="2"/>
  <c r="A1764" i="2" l="1"/>
  <c r="D1763" i="2"/>
  <c r="C1763" i="2"/>
  <c r="B1763" i="2"/>
  <c r="A1765" i="2" l="1"/>
  <c r="D1764" i="2"/>
  <c r="C1764" i="2"/>
  <c r="B1764" i="2"/>
  <c r="A1766" i="2" l="1"/>
  <c r="D1765" i="2"/>
  <c r="C1765" i="2"/>
  <c r="B1765" i="2"/>
  <c r="A1767" i="2" l="1"/>
  <c r="D1766" i="2"/>
  <c r="C1766" i="2"/>
  <c r="B1766" i="2"/>
  <c r="A1768" i="2" l="1"/>
  <c r="D1767" i="2"/>
  <c r="C1767" i="2"/>
  <c r="B1767" i="2"/>
  <c r="A1769" i="2" l="1"/>
  <c r="D1768" i="2"/>
  <c r="C1768" i="2"/>
  <c r="B1768" i="2"/>
  <c r="A1770" i="2" l="1"/>
  <c r="D1769" i="2"/>
  <c r="C1769" i="2"/>
  <c r="B1769" i="2"/>
  <c r="A1771" i="2" l="1"/>
  <c r="D1770" i="2"/>
  <c r="C1770" i="2"/>
  <c r="B1770" i="2"/>
  <c r="A1772" i="2" l="1"/>
  <c r="D1771" i="2"/>
  <c r="C1771" i="2"/>
  <c r="B1771" i="2"/>
  <c r="A1773" i="2" l="1"/>
  <c r="D1772" i="2"/>
  <c r="C1772" i="2"/>
  <c r="B1772" i="2"/>
  <c r="A1774" i="2" l="1"/>
  <c r="D1773" i="2"/>
  <c r="C1773" i="2"/>
  <c r="B1773" i="2"/>
  <c r="A1775" i="2" l="1"/>
  <c r="D1774" i="2"/>
  <c r="C1774" i="2"/>
  <c r="B1774" i="2"/>
  <c r="A1776" i="2" l="1"/>
  <c r="D1775" i="2"/>
  <c r="C1775" i="2"/>
  <c r="B1775" i="2"/>
  <c r="A1777" i="2" l="1"/>
  <c r="D1776" i="2"/>
  <c r="C1776" i="2"/>
  <c r="B1776" i="2"/>
  <c r="A1778" i="2" l="1"/>
  <c r="D1777" i="2"/>
  <c r="C1777" i="2"/>
  <c r="B1777" i="2"/>
  <c r="A1779" i="2" l="1"/>
  <c r="D1778" i="2"/>
  <c r="C1778" i="2"/>
  <c r="B1778" i="2"/>
  <c r="A1780" i="2" l="1"/>
  <c r="D1779" i="2"/>
  <c r="C1779" i="2"/>
  <c r="B1779" i="2"/>
  <c r="A1781" i="2" l="1"/>
  <c r="D1780" i="2"/>
  <c r="C1780" i="2"/>
  <c r="B1780" i="2"/>
  <c r="A1782" i="2" l="1"/>
  <c r="D1781" i="2"/>
  <c r="C1781" i="2"/>
  <c r="B1781" i="2"/>
  <c r="A1783" i="2" l="1"/>
  <c r="D1782" i="2"/>
  <c r="C1782" i="2"/>
  <c r="B1782" i="2"/>
  <c r="A1784" i="2" l="1"/>
  <c r="D1783" i="2"/>
  <c r="C1783" i="2"/>
  <c r="B1783" i="2"/>
  <c r="A1785" i="2" l="1"/>
  <c r="D1784" i="2"/>
  <c r="C1784" i="2"/>
  <c r="B1784" i="2"/>
  <c r="A1786" i="2" l="1"/>
  <c r="D1785" i="2"/>
  <c r="C1785" i="2"/>
  <c r="B1785" i="2"/>
  <c r="A1787" i="2" l="1"/>
  <c r="D1786" i="2"/>
  <c r="C1786" i="2"/>
  <c r="B1786" i="2"/>
  <c r="A1788" i="2" l="1"/>
  <c r="D1787" i="2"/>
  <c r="C1787" i="2"/>
  <c r="B1787" i="2"/>
  <c r="A1789" i="2" l="1"/>
  <c r="D1788" i="2"/>
  <c r="C1788" i="2"/>
  <c r="B1788" i="2"/>
  <c r="A1790" i="2" l="1"/>
  <c r="D1789" i="2"/>
  <c r="C1789" i="2"/>
  <c r="B1789" i="2"/>
  <c r="A1791" i="2" l="1"/>
  <c r="D1790" i="2"/>
  <c r="C1790" i="2"/>
  <c r="B1790" i="2"/>
  <c r="A1792" i="2" l="1"/>
  <c r="D1791" i="2"/>
  <c r="C1791" i="2"/>
  <c r="B1791" i="2"/>
  <c r="A1793" i="2" l="1"/>
  <c r="D1792" i="2"/>
  <c r="C1792" i="2"/>
  <c r="B1792" i="2"/>
  <c r="A1794" i="2" l="1"/>
  <c r="D1793" i="2"/>
  <c r="C1793" i="2"/>
  <c r="B1793" i="2"/>
  <c r="A1795" i="2" l="1"/>
  <c r="D1794" i="2"/>
  <c r="C1794" i="2"/>
  <c r="B1794" i="2"/>
  <c r="A1796" i="2" l="1"/>
  <c r="D1795" i="2"/>
  <c r="C1795" i="2"/>
  <c r="B1795" i="2"/>
  <c r="A1797" i="2" l="1"/>
  <c r="D1796" i="2"/>
  <c r="C1796" i="2"/>
  <c r="B1796" i="2"/>
  <c r="A1798" i="2" l="1"/>
  <c r="D1797" i="2"/>
  <c r="C1797" i="2"/>
  <c r="B1797" i="2"/>
  <c r="A1799" i="2" l="1"/>
  <c r="D1798" i="2"/>
  <c r="C1798" i="2"/>
  <c r="B1798" i="2"/>
  <c r="A1800" i="2" l="1"/>
  <c r="D1799" i="2"/>
  <c r="C1799" i="2"/>
  <c r="B1799" i="2"/>
  <c r="A1801" i="2" l="1"/>
  <c r="D1800" i="2"/>
  <c r="C1800" i="2"/>
  <c r="B1800" i="2"/>
  <c r="A1802" i="2" l="1"/>
  <c r="D1801" i="2"/>
  <c r="C1801" i="2"/>
  <c r="B1801" i="2"/>
  <c r="A1803" i="2" l="1"/>
  <c r="D1802" i="2"/>
  <c r="C1802" i="2"/>
  <c r="B1802" i="2"/>
  <c r="A1804" i="2" l="1"/>
  <c r="D1803" i="2"/>
  <c r="C1803" i="2"/>
  <c r="B1803" i="2"/>
  <c r="A1805" i="2" l="1"/>
  <c r="D1804" i="2"/>
  <c r="C1804" i="2"/>
  <c r="B1804" i="2"/>
  <c r="A1806" i="2" l="1"/>
  <c r="D1805" i="2"/>
  <c r="C1805" i="2"/>
  <c r="B1805" i="2"/>
  <c r="A1807" i="2" l="1"/>
  <c r="D1806" i="2"/>
  <c r="C1806" i="2"/>
  <c r="B1806" i="2"/>
  <c r="A1808" i="2" l="1"/>
  <c r="D1807" i="2"/>
  <c r="C1807" i="2"/>
  <c r="B1807" i="2"/>
  <c r="A1809" i="2" l="1"/>
  <c r="D1808" i="2"/>
  <c r="C1808" i="2"/>
  <c r="B1808" i="2"/>
  <c r="A1810" i="2" l="1"/>
  <c r="D1809" i="2"/>
  <c r="C1809" i="2"/>
  <c r="B1809" i="2"/>
  <c r="A1811" i="2" l="1"/>
  <c r="D1810" i="2"/>
  <c r="C1810" i="2"/>
  <c r="B1810" i="2"/>
  <c r="A1812" i="2" l="1"/>
  <c r="D1811" i="2"/>
  <c r="C1811" i="2"/>
  <c r="B1811" i="2"/>
  <c r="A1813" i="2" l="1"/>
  <c r="D1812" i="2"/>
  <c r="C1812" i="2"/>
  <c r="B1812" i="2"/>
  <c r="A1814" i="2" l="1"/>
  <c r="D1813" i="2"/>
  <c r="C1813" i="2"/>
  <c r="B1813" i="2"/>
  <c r="A1815" i="2" l="1"/>
  <c r="D1814" i="2"/>
  <c r="C1814" i="2"/>
  <c r="B1814" i="2"/>
  <c r="A1816" i="2" l="1"/>
  <c r="D1815" i="2"/>
  <c r="C1815" i="2"/>
  <c r="B1815" i="2"/>
  <c r="A1817" i="2" l="1"/>
  <c r="D1816" i="2"/>
  <c r="C1816" i="2"/>
  <c r="B1816" i="2"/>
  <c r="A1818" i="2" l="1"/>
  <c r="D1817" i="2"/>
  <c r="C1817" i="2"/>
  <c r="B1817" i="2"/>
  <c r="A1819" i="2" l="1"/>
  <c r="D1818" i="2"/>
  <c r="C1818" i="2"/>
  <c r="B1818" i="2"/>
  <c r="A1820" i="2" l="1"/>
  <c r="D1819" i="2"/>
  <c r="C1819" i="2"/>
  <c r="B1819" i="2"/>
  <c r="A1821" i="2" l="1"/>
  <c r="D1820" i="2"/>
  <c r="C1820" i="2"/>
  <c r="B1820" i="2"/>
  <c r="A1822" i="2" l="1"/>
  <c r="D1821" i="2"/>
  <c r="C1821" i="2"/>
  <c r="B1821" i="2"/>
  <c r="A1823" i="2" l="1"/>
  <c r="D1822" i="2"/>
  <c r="C1822" i="2"/>
  <c r="B1822" i="2"/>
  <c r="A1824" i="2" l="1"/>
  <c r="D1823" i="2"/>
  <c r="C1823" i="2"/>
  <c r="B1823" i="2"/>
  <c r="A1825" i="2" l="1"/>
  <c r="D1824" i="2"/>
  <c r="C1824" i="2"/>
  <c r="B1824" i="2"/>
  <c r="A1826" i="2" l="1"/>
  <c r="D1825" i="2"/>
  <c r="C1825" i="2"/>
  <c r="B1825" i="2"/>
  <c r="A1827" i="2" l="1"/>
  <c r="D1826" i="2"/>
  <c r="C1826" i="2"/>
  <c r="B1826" i="2"/>
  <c r="A1828" i="2" l="1"/>
  <c r="D1827" i="2"/>
  <c r="C1827" i="2"/>
  <c r="B1827" i="2"/>
  <c r="A1829" i="2" l="1"/>
  <c r="D1828" i="2"/>
  <c r="C1828" i="2"/>
  <c r="B1828" i="2"/>
  <c r="A1830" i="2" l="1"/>
  <c r="D1829" i="2"/>
  <c r="C1829" i="2"/>
  <c r="B1829" i="2"/>
  <c r="A1831" i="2" l="1"/>
  <c r="D1830" i="2"/>
  <c r="C1830" i="2"/>
  <c r="B1830" i="2"/>
  <c r="A1832" i="2" l="1"/>
  <c r="D1831" i="2"/>
  <c r="C1831" i="2"/>
  <c r="B1831" i="2"/>
  <c r="A1833" i="2" l="1"/>
  <c r="D1832" i="2"/>
  <c r="C1832" i="2"/>
  <c r="B1832" i="2"/>
  <c r="A1834" i="2" l="1"/>
  <c r="D1833" i="2"/>
  <c r="C1833" i="2"/>
  <c r="B1833" i="2"/>
  <c r="A1835" i="2" l="1"/>
  <c r="D1834" i="2"/>
  <c r="C1834" i="2"/>
  <c r="B1834" i="2"/>
  <c r="A1836" i="2" l="1"/>
  <c r="D1835" i="2"/>
  <c r="C1835" i="2"/>
  <c r="B1835" i="2"/>
  <c r="A1837" i="2" l="1"/>
  <c r="D1836" i="2"/>
  <c r="C1836" i="2"/>
  <c r="B1836" i="2"/>
  <c r="A1838" i="2" l="1"/>
  <c r="D1837" i="2"/>
  <c r="C1837" i="2"/>
  <c r="B1837" i="2"/>
  <c r="A1839" i="2" l="1"/>
  <c r="D1838" i="2"/>
  <c r="C1838" i="2"/>
  <c r="B1838" i="2"/>
  <c r="A1840" i="2" l="1"/>
  <c r="D1839" i="2"/>
  <c r="C1839" i="2"/>
  <c r="B1839" i="2"/>
  <c r="A1841" i="2" l="1"/>
  <c r="D1840" i="2"/>
  <c r="C1840" i="2"/>
  <c r="B1840" i="2"/>
  <c r="A1842" i="2" l="1"/>
  <c r="D1841" i="2"/>
  <c r="C1841" i="2"/>
  <c r="B1841" i="2"/>
  <c r="A1843" i="2" l="1"/>
  <c r="D1842" i="2"/>
  <c r="C1842" i="2"/>
  <c r="B1842" i="2"/>
  <c r="A1844" i="2" l="1"/>
  <c r="D1843" i="2"/>
  <c r="C1843" i="2"/>
  <c r="B1843" i="2"/>
  <c r="A1845" i="2" l="1"/>
  <c r="D1844" i="2"/>
  <c r="C1844" i="2"/>
  <c r="B1844" i="2"/>
  <c r="A1846" i="2" l="1"/>
  <c r="D1845" i="2"/>
  <c r="C1845" i="2"/>
  <c r="B1845" i="2"/>
  <c r="A1847" i="2" l="1"/>
  <c r="D1846" i="2"/>
  <c r="C1846" i="2"/>
  <c r="B1846" i="2"/>
  <c r="A1848" i="2" l="1"/>
  <c r="D1847" i="2"/>
  <c r="C1847" i="2"/>
  <c r="B1847" i="2"/>
  <c r="A1849" i="2" l="1"/>
  <c r="D1848" i="2"/>
  <c r="C1848" i="2"/>
  <c r="B1848" i="2"/>
  <c r="A1850" i="2" l="1"/>
  <c r="D1849" i="2"/>
  <c r="C1849" i="2"/>
  <c r="B1849" i="2"/>
  <c r="A1851" i="2" l="1"/>
  <c r="D1850" i="2"/>
  <c r="C1850" i="2"/>
  <c r="B1850" i="2"/>
  <c r="A1852" i="2" l="1"/>
  <c r="D1851" i="2"/>
  <c r="C1851" i="2"/>
  <c r="B1851" i="2"/>
  <c r="A1853" i="2" l="1"/>
  <c r="D1852" i="2"/>
  <c r="C1852" i="2"/>
  <c r="B1852" i="2"/>
  <c r="A1854" i="2" l="1"/>
  <c r="D1853" i="2"/>
  <c r="C1853" i="2"/>
  <c r="B1853" i="2"/>
  <c r="A1855" i="2" l="1"/>
  <c r="D1854" i="2"/>
  <c r="C1854" i="2"/>
  <c r="B1854" i="2"/>
  <c r="A1856" i="2" l="1"/>
  <c r="D1855" i="2"/>
  <c r="C1855" i="2"/>
  <c r="B1855" i="2"/>
  <c r="A1857" i="2" l="1"/>
  <c r="D1856" i="2"/>
  <c r="C1856" i="2"/>
  <c r="B1856" i="2"/>
  <c r="A1858" i="2" l="1"/>
  <c r="D1857" i="2"/>
  <c r="C1857" i="2"/>
  <c r="B1857" i="2"/>
  <c r="A1859" i="2" l="1"/>
  <c r="D1858" i="2"/>
  <c r="C1858" i="2"/>
  <c r="B1858" i="2"/>
  <c r="A1860" i="2" l="1"/>
  <c r="D1859" i="2"/>
  <c r="C1859" i="2"/>
  <c r="B1859" i="2"/>
  <c r="A1861" i="2" l="1"/>
  <c r="D1860" i="2"/>
  <c r="C1860" i="2"/>
  <c r="B1860" i="2"/>
  <c r="A1862" i="2" l="1"/>
  <c r="D1861" i="2"/>
  <c r="C1861" i="2"/>
  <c r="B1861" i="2"/>
  <c r="A1863" i="2" l="1"/>
  <c r="D1862" i="2"/>
  <c r="C1862" i="2"/>
  <c r="B1862" i="2"/>
  <c r="A1864" i="2" l="1"/>
  <c r="D1863" i="2"/>
  <c r="C1863" i="2"/>
  <c r="B1863" i="2"/>
  <c r="A1865" i="2" l="1"/>
  <c r="D1864" i="2"/>
  <c r="C1864" i="2"/>
  <c r="B1864" i="2"/>
  <c r="A1866" i="2" l="1"/>
  <c r="D1865" i="2"/>
  <c r="C1865" i="2"/>
  <c r="B1865" i="2"/>
  <c r="A1867" i="2" l="1"/>
  <c r="D1866" i="2"/>
  <c r="C1866" i="2"/>
  <c r="B1866" i="2"/>
  <c r="A1868" i="2" l="1"/>
  <c r="D1867" i="2"/>
  <c r="C1867" i="2"/>
  <c r="B1867" i="2"/>
  <c r="A1869" i="2" l="1"/>
  <c r="D1868" i="2"/>
  <c r="C1868" i="2"/>
  <c r="B1868" i="2"/>
  <c r="A1870" i="2" l="1"/>
  <c r="D1869" i="2"/>
  <c r="C1869" i="2"/>
  <c r="B1869" i="2"/>
  <c r="A1871" i="2" l="1"/>
  <c r="D1870" i="2"/>
  <c r="C1870" i="2"/>
  <c r="B1870" i="2"/>
  <c r="A1872" i="2" l="1"/>
  <c r="D1871" i="2"/>
  <c r="C1871" i="2"/>
  <c r="B1871" i="2"/>
  <c r="A1873" i="2" l="1"/>
  <c r="D1872" i="2"/>
  <c r="C1872" i="2"/>
  <c r="B1872" i="2"/>
  <c r="A1874" i="2" l="1"/>
  <c r="D1873" i="2"/>
  <c r="C1873" i="2"/>
  <c r="B1873" i="2"/>
  <c r="A1875" i="2" l="1"/>
  <c r="D1874" i="2"/>
  <c r="C1874" i="2"/>
  <c r="B1874" i="2"/>
  <c r="A1876" i="2" l="1"/>
  <c r="D1875" i="2"/>
  <c r="C1875" i="2"/>
  <c r="B1875" i="2"/>
  <c r="A1877" i="2" l="1"/>
  <c r="D1876" i="2"/>
  <c r="C1876" i="2"/>
  <c r="B1876" i="2"/>
  <c r="A1878" i="2" l="1"/>
  <c r="D1877" i="2"/>
  <c r="C1877" i="2"/>
  <c r="B1877" i="2"/>
  <c r="A1879" i="2" l="1"/>
  <c r="D1878" i="2"/>
  <c r="C1878" i="2"/>
  <c r="B1878" i="2"/>
  <c r="A1880" i="2" l="1"/>
  <c r="D1879" i="2"/>
  <c r="C1879" i="2"/>
  <c r="B1879" i="2"/>
  <c r="A1881" i="2" l="1"/>
  <c r="D1880" i="2"/>
  <c r="C1880" i="2"/>
  <c r="B1880" i="2"/>
  <c r="A1882" i="2" l="1"/>
  <c r="D1881" i="2"/>
  <c r="C1881" i="2"/>
  <c r="B1881" i="2"/>
  <c r="A1883" i="2" l="1"/>
  <c r="D1882" i="2"/>
  <c r="C1882" i="2"/>
  <c r="B1882" i="2"/>
  <c r="A1884" i="2" l="1"/>
  <c r="D1883" i="2"/>
  <c r="C1883" i="2"/>
  <c r="B1883" i="2"/>
  <c r="A1885" i="2" l="1"/>
  <c r="D1884" i="2"/>
  <c r="C1884" i="2"/>
  <c r="B1884" i="2"/>
  <c r="A1886" i="2" l="1"/>
  <c r="D1885" i="2"/>
  <c r="C1885" i="2"/>
  <c r="B1885" i="2"/>
  <c r="A1887" i="2" l="1"/>
  <c r="D1886" i="2"/>
  <c r="C1886" i="2"/>
  <c r="B1886" i="2"/>
  <c r="A1888" i="2" l="1"/>
  <c r="D1887" i="2"/>
  <c r="C1887" i="2"/>
  <c r="B1887" i="2"/>
  <c r="A1889" i="2" l="1"/>
  <c r="D1888" i="2"/>
  <c r="C1888" i="2"/>
  <c r="B1888" i="2"/>
  <c r="A1890" i="2" l="1"/>
  <c r="D1889" i="2"/>
  <c r="C1889" i="2"/>
  <c r="B1889" i="2"/>
  <c r="A1891" i="2" l="1"/>
  <c r="D1890" i="2"/>
  <c r="C1890" i="2"/>
  <c r="B1890" i="2"/>
  <c r="A1892" i="2" l="1"/>
  <c r="D1891" i="2"/>
  <c r="C1891" i="2"/>
  <c r="B1891" i="2"/>
  <c r="A1893" i="2" l="1"/>
  <c r="D1892" i="2"/>
  <c r="C1892" i="2"/>
  <c r="B1892" i="2"/>
  <c r="A1894" i="2" l="1"/>
  <c r="D1893" i="2"/>
  <c r="C1893" i="2"/>
  <c r="B1893" i="2"/>
  <c r="A1895" i="2" l="1"/>
  <c r="D1894" i="2"/>
  <c r="C1894" i="2"/>
  <c r="B1894" i="2"/>
  <c r="A1896" i="2" l="1"/>
  <c r="D1895" i="2"/>
  <c r="C1895" i="2"/>
  <c r="B1895" i="2"/>
  <c r="A1897" i="2" l="1"/>
  <c r="D1896" i="2"/>
  <c r="C1896" i="2"/>
  <c r="B1896" i="2"/>
  <c r="A1898" i="2" l="1"/>
  <c r="D1897" i="2"/>
  <c r="C1897" i="2"/>
  <c r="B1897" i="2"/>
  <c r="A1899" i="2" l="1"/>
  <c r="D1898" i="2"/>
  <c r="C1898" i="2"/>
  <c r="B1898" i="2"/>
  <c r="A1900" i="2" l="1"/>
  <c r="D1899" i="2"/>
  <c r="C1899" i="2"/>
  <c r="B1899" i="2"/>
  <c r="A1901" i="2" l="1"/>
  <c r="D1900" i="2"/>
  <c r="C1900" i="2"/>
  <c r="B1900" i="2"/>
  <c r="A1902" i="2" l="1"/>
  <c r="D1901" i="2"/>
  <c r="C1901" i="2"/>
  <c r="B1901" i="2"/>
  <c r="A1903" i="2" l="1"/>
  <c r="D1902" i="2"/>
  <c r="C1902" i="2"/>
  <c r="B1902" i="2"/>
  <c r="A1904" i="2" l="1"/>
  <c r="D1903" i="2"/>
  <c r="C1903" i="2"/>
  <c r="B1903" i="2"/>
  <c r="A1905" i="2" l="1"/>
  <c r="D1904" i="2"/>
  <c r="C1904" i="2"/>
  <c r="B1904" i="2"/>
  <c r="A1906" i="2" l="1"/>
  <c r="D1905" i="2"/>
  <c r="C1905" i="2"/>
  <c r="B1905" i="2"/>
  <c r="A1907" i="2" l="1"/>
  <c r="D1906" i="2"/>
  <c r="C1906" i="2"/>
  <c r="B1906" i="2"/>
  <c r="A1908" i="2" l="1"/>
  <c r="D1907" i="2"/>
  <c r="C1907" i="2"/>
  <c r="B1907" i="2"/>
  <c r="A1909" i="2" l="1"/>
  <c r="D1908" i="2"/>
  <c r="C1908" i="2"/>
  <c r="B1908" i="2"/>
  <c r="A1910" i="2" l="1"/>
  <c r="D1909" i="2"/>
  <c r="C1909" i="2"/>
  <c r="B1909" i="2"/>
  <c r="A1911" i="2" l="1"/>
  <c r="D1910" i="2"/>
  <c r="C1910" i="2"/>
  <c r="B1910" i="2"/>
  <c r="A1912" i="2" l="1"/>
  <c r="D1911" i="2"/>
  <c r="C1911" i="2"/>
  <c r="B1911" i="2"/>
  <c r="A1913" i="2" l="1"/>
  <c r="D1912" i="2"/>
  <c r="C1912" i="2"/>
  <c r="B1912" i="2"/>
  <c r="A1914" i="2" l="1"/>
  <c r="D1913" i="2"/>
  <c r="C1913" i="2"/>
  <c r="B1913" i="2"/>
  <c r="A1915" i="2" l="1"/>
  <c r="D1914" i="2"/>
  <c r="C1914" i="2"/>
  <c r="B1914" i="2"/>
  <c r="A1916" i="2" l="1"/>
  <c r="D1915" i="2"/>
  <c r="C1915" i="2"/>
  <c r="B1915" i="2"/>
  <c r="A1917" i="2" l="1"/>
  <c r="D1916" i="2"/>
  <c r="C1916" i="2"/>
  <c r="B1916" i="2"/>
  <c r="A1918" i="2" l="1"/>
  <c r="D1917" i="2"/>
  <c r="C1917" i="2"/>
  <c r="B1917" i="2"/>
  <c r="A1919" i="2" l="1"/>
  <c r="D1918" i="2"/>
  <c r="C1918" i="2"/>
  <c r="B1918" i="2"/>
  <c r="A1920" i="2" l="1"/>
  <c r="D1919" i="2"/>
  <c r="C1919" i="2"/>
  <c r="B1919" i="2"/>
  <c r="A1921" i="2" l="1"/>
  <c r="D1920" i="2"/>
  <c r="C1920" i="2"/>
  <c r="B1920" i="2"/>
  <c r="A1922" i="2" l="1"/>
  <c r="D1921" i="2"/>
  <c r="C1921" i="2"/>
  <c r="B1921" i="2"/>
  <c r="A1923" i="2" l="1"/>
  <c r="D1922" i="2"/>
  <c r="C1922" i="2"/>
  <c r="B1922" i="2"/>
  <c r="A1924" i="2" l="1"/>
  <c r="D1923" i="2"/>
  <c r="C1923" i="2"/>
  <c r="B1923" i="2"/>
  <c r="A1925" i="2" l="1"/>
  <c r="D1924" i="2"/>
  <c r="C1924" i="2"/>
  <c r="B1924" i="2"/>
  <c r="A1926" i="2" l="1"/>
  <c r="D1925" i="2"/>
  <c r="C1925" i="2"/>
  <c r="B1925" i="2"/>
  <c r="A1927" i="2" l="1"/>
  <c r="D1926" i="2"/>
  <c r="C1926" i="2"/>
  <c r="B1926" i="2"/>
  <c r="A1928" i="2" l="1"/>
  <c r="D1927" i="2"/>
  <c r="C1927" i="2"/>
  <c r="B1927" i="2"/>
  <c r="A1929" i="2" l="1"/>
  <c r="D1928" i="2"/>
  <c r="C1928" i="2"/>
  <c r="B1928" i="2"/>
  <c r="A1930" i="2" l="1"/>
  <c r="D1929" i="2"/>
  <c r="C1929" i="2"/>
  <c r="B1929" i="2"/>
  <c r="A1931" i="2" l="1"/>
  <c r="D1930" i="2"/>
  <c r="C1930" i="2"/>
  <c r="B1930" i="2"/>
  <c r="A1932" i="2" l="1"/>
  <c r="D1931" i="2"/>
  <c r="C1931" i="2"/>
  <c r="B1931" i="2"/>
  <c r="A1933" i="2" l="1"/>
  <c r="D1932" i="2"/>
  <c r="C1932" i="2"/>
  <c r="B1932" i="2"/>
  <c r="A1934" i="2" l="1"/>
  <c r="D1933" i="2"/>
  <c r="C1933" i="2"/>
  <c r="B1933" i="2"/>
  <c r="A1935" i="2" l="1"/>
  <c r="D1934" i="2"/>
  <c r="C1934" i="2"/>
  <c r="B1934" i="2"/>
  <c r="A1936" i="2" l="1"/>
  <c r="D1935" i="2"/>
  <c r="C1935" i="2"/>
  <c r="B1935" i="2"/>
  <c r="A1937" i="2" l="1"/>
  <c r="D1936" i="2"/>
  <c r="C1936" i="2"/>
  <c r="B1936" i="2"/>
  <c r="A1938" i="2" l="1"/>
  <c r="D1937" i="2"/>
  <c r="C1937" i="2"/>
  <c r="B1937" i="2"/>
  <c r="A1939" i="2" l="1"/>
  <c r="D1938" i="2"/>
  <c r="C1938" i="2"/>
  <c r="B1938" i="2"/>
  <c r="A1940" i="2" l="1"/>
  <c r="D1939" i="2"/>
  <c r="C1939" i="2"/>
  <c r="B1939" i="2"/>
  <c r="A1941" i="2" l="1"/>
  <c r="D1940" i="2"/>
  <c r="C1940" i="2"/>
  <c r="B1940" i="2"/>
  <c r="A1942" i="2" l="1"/>
  <c r="D1941" i="2"/>
  <c r="C1941" i="2"/>
  <c r="B1941" i="2"/>
  <c r="A1943" i="2" l="1"/>
  <c r="D1942" i="2"/>
  <c r="C1942" i="2"/>
  <c r="B1942" i="2"/>
  <c r="A1944" i="2" l="1"/>
  <c r="D1943" i="2"/>
  <c r="C1943" i="2"/>
  <c r="B1943" i="2"/>
  <c r="A1945" i="2" l="1"/>
  <c r="D1944" i="2"/>
  <c r="C1944" i="2"/>
  <c r="B1944" i="2"/>
  <c r="A1946" i="2" l="1"/>
  <c r="D1945" i="2"/>
  <c r="C1945" i="2"/>
  <c r="B1945" i="2"/>
  <c r="A1947" i="2" l="1"/>
  <c r="D1946" i="2"/>
  <c r="C1946" i="2"/>
  <c r="B1946" i="2"/>
  <c r="A1948" i="2" l="1"/>
  <c r="D1947" i="2"/>
  <c r="C1947" i="2"/>
  <c r="B1947" i="2"/>
  <c r="A1949" i="2" l="1"/>
  <c r="D1948" i="2"/>
  <c r="C1948" i="2"/>
  <c r="B1948" i="2"/>
  <c r="A1950" i="2" l="1"/>
  <c r="D1949" i="2"/>
  <c r="C1949" i="2"/>
  <c r="B1949" i="2"/>
  <c r="A1951" i="2" l="1"/>
  <c r="D1950" i="2"/>
  <c r="C1950" i="2"/>
  <c r="B1950" i="2"/>
  <c r="A1952" i="2" l="1"/>
  <c r="D1951" i="2"/>
  <c r="C1951" i="2"/>
  <c r="B1951" i="2"/>
  <c r="A1953" i="2" l="1"/>
  <c r="D1952" i="2"/>
  <c r="C1952" i="2"/>
  <c r="B1952" i="2"/>
  <c r="A1954" i="2" l="1"/>
  <c r="D1953" i="2"/>
  <c r="C1953" i="2"/>
  <c r="B1953" i="2"/>
  <c r="A1955" i="2" l="1"/>
  <c r="D1954" i="2"/>
  <c r="C1954" i="2"/>
  <c r="B1954" i="2"/>
  <c r="A1956" i="2" l="1"/>
  <c r="D1955" i="2"/>
  <c r="C1955" i="2"/>
  <c r="B1955" i="2"/>
  <c r="A1957" i="2" l="1"/>
  <c r="D1956" i="2"/>
  <c r="C1956" i="2"/>
  <c r="B1956" i="2"/>
  <c r="A1958" i="2" l="1"/>
  <c r="D1957" i="2"/>
  <c r="C1957" i="2"/>
  <c r="B1957" i="2"/>
  <c r="A1959" i="2" l="1"/>
  <c r="D1958" i="2"/>
  <c r="C1958" i="2"/>
  <c r="B1958" i="2"/>
  <c r="A1960" i="2" l="1"/>
  <c r="D1959" i="2"/>
  <c r="C1959" i="2"/>
  <c r="B1959" i="2"/>
  <c r="A1961" i="2" l="1"/>
  <c r="D1960" i="2"/>
  <c r="C1960" i="2"/>
  <c r="B1960" i="2"/>
  <c r="A1962" i="2" l="1"/>
  <c r="D1961" i="2"/>
  <c r="C1961" i="2"/>
  <c r="B1961" i="2"/>
  <c r="A1963" i="2" l="1"/>
  <c r="D1962" i="2"/>
  <c r="C1962" i="2"/>
  <c r="B1962" i="2"/>
  <c r="A1964" i="2" l="1"/>
  <c r="D1963" i="2"/>
  <c r="C1963" i="2"/>
  <c r="B1963" i="2"/>
  <c r="A1965" i="2" l="1"/>
  <c r="D1964" i="2"/>
  <c r="C1964" i="2"/>
  <c r="B1964" i="2"/>
  <c r="A1966" i="2" l="1"/>
  <c r="D1965" i="2"/>
  <c r="C1965" i="2"/>
  <c r="B1965" i="2"/>
  <c r="A1967" i="2" l="1"/>
  <c r="D1966" i="2"/>
  <c r="C1966" i="2"/>
  <c r="B1966" i="2"/>
  <c r="A1968" i="2" l="1"/>
  <c r="D1967" i="2"/>
  <c r="C1967" i="2"/>
  <c r="B1967" i="2"/>
  <c r="A1969" i="2" l="1"/>
  <c r="D1968" i="2"/>
  <c r="C1968" i="2"/>
  <c r="B1968" i="2"/>
  <c r="A1970" i="2" l="1"/>
  <c r="D1969" i="2"/>
  <c r="C1969" i="2"/>
  <c r="B1969" i="2"/>
  <c r="A1971" i="2" l="1"/>
  <c r="D1970" i="2"/>
  <c r="C1970" i="2"/>
  <c r="B1970" i="2"/>
  <c r="A1972" i="2" l="1"/>
  <c r="D1971" i="2"/>
  <c r="C1971" i="2"/>
  <c r="B1971" i="2"/>
  <c r="A1973" i="2" l="1"/>
  <c r="D1972" i="2"/>
  <c r="C1972" i="2"/>
  <c r="B1972" i="2"/>
  <c r="A1974" i="2" l="1"/>
  <c r="D1973" i="2"/>
  <c r="C1973" i="2"/>
  <c r="B1973" i="2"/>
  <c r="A1975" i="2" l="1"/>
  <c r="D1974" i="2"/>
  <c r="C1974" i="2"/>
  <c r="B1974" i="2"/>
  <c r="A1976" i="2" l="1"/>
  <c r="D1975" i="2"/>
  <c r="C1975" i="2"/>
  <c r="B1975" i="2"/>
  <c r="A1977" i="2" l="1"/>
  <c r="D1976" i="2"/>
  <c r="C1976" i="2"/>
  <c r="B1976" i="2"/>
  <c r="A1978" i="2" l="1"/>
  <c r="D1977" i="2"/>
  <c r="C1977" i="2"/>
  <c r="B1977" i="2"/>
  <c r="A1979" i="2" l="1"/>
  <c r="D1978" i="2"/>
  <c r="C1978" i="2"/>
  <c r="B1978" i="2"/>
  <c r="A1980" i="2" l="1"/>
  <c r="D1979" i="2"/>
  <c r="C1979" i="2"/>
  <c r="B1979" i="2"/>
  <c r="A1981" i="2" l="1"/>
  <c r="D1980" i="2"/>
  <c r="C1980" i="2"/>
  <c r="B1980" i="2"/>
  <c r="A1982" i="2" l="1"/>
  <c r="D1981" i="2"/>
  <c r="C1981" i="2"/>
  <c r="B1981" i="2"/>
  <c r="A1983" i="2" l="1"/>
  <c r="D1982" i="2"/>
  <c r="C1982" i="2"/>
  <c r="B1982" i="2"/>
  <c r="A1984" i="2" l="1"/>
  <c r="D1983" i="2"/>
  <c r="C1983" i="2"/>
  <c r="B1983" i="2"/>
  <c r="A1985" i="2" l="1"/>
  <c r="D1984" i="2"/>
  <c r="C1984" i="2"/>
  <c r="B1984" i="2"/>
  <c r="A1986" i="2" l="1"/>
  <c r="D1985" i="2"/>
  <c r="C1985" i="2"/>
  <c r="B1985" i="2"/>
  <c r="A1987" i="2" l="1"/>
  <c r="D1986" i="2"/>
  <c r="C1986" i="2"/>
  <c r="B1986" i="2"/>
  <c r="A1988" i="2" l="1"/>
  <c r="D1987" i="2"/>
  <c r="C1987" i="2"/>
  <c r="B1987" i="2"/>
  <c r="A1989" i="2" l="1"/>
  <c r="D1988" i="2"/>
  <c r="C1988" i="2"/>
  <c r="B1988" i="2"/>
  <c r="A1990" i="2" l="1"/>
  <c r="D1989" i="2"/>
  <c r="C1989" i="2"/>
  <c r="B1989" i="2"/>
  <c r="A1991" i="2" l="1"/>
  <c r="D1990" i="2"/>
  <c r="C1990" i="2"/>
  <c r="B1990" i="2"/>
  <c r="A1992" i="2" l="1"/>
  <c r="D1991" i="2"/>
  <c r="C1991" i="2"/>
  <c r="B1991" i="2"/>
  <c r="A1993" i="2" l="1"/>
  <c r="D1992" i="2"/>
  <c r="C1992" i="2"/>
  <c r="B1992" i="2"/>
  <c r="A1994" i="2" l="1"/>
  <c r="D1993" i="2"/>
  <c r="C1993" i="2"/>
  <c r="B1993" i="2"/>
  <c r="A1995" i="2" l="1"/>
  <c r="D1994" i="2"/>
  <c r="C1994" i="2"/>
  <c r="B1994" i="2"/>
  <c r="A1996" i="2" l="1"/>
  <c r="D1995" i="2"/>
  <c r="C1995" i="2"/>
  <c r="B1995" i="2"/>
  <c r="A1997" i="2" l="1"/>
  <c r="D1996" i="2"/>
  <c r="C1996" i="2"/>
  <c r="B1996" i="2"/>
  <c r="A1998" i="2" l="1"/>
  <c r="D1997" i="2"/>
  <c r="C1997" i="2"/>
  <c r="B1997" i="2"/>
  <c r="A1999" i="2" l="1"/>
  <c r="D1998" i="2"/>
  <c r="C1998" i="2"/>
  <c r="B1998" i="2"/>
  <c r="A2000" i="2" l="1"/>
  <c r="D1999" i="2"/>
  <c r="C1999" i="2"/>
  <c r="B1999" i="2"/>
  <c r="A2001" i="2" l="1"/>
  <c r="D2000" i="2"/>
  <c r="C2000" i="2"/>
  <c r="B2000" i="2"/>
  <c r="A2002" i="2" l="1"/>
  <c r="D2001" i="2"/>
  <c r="C2001" i="2"/>
  <c r="B2001" i="2"/>
  <c r="A2003" i="2" l="1"/>
  <c r="D2002" i="2"/>
  <c r="C2002" i="2"/>
  <c r="B2002" i="2"/>
  <c r="A2004" i="2" l="1"/>
  <c r="D2003" i="2"/>
  <c r="C2003" i="2"/>
  <c r="B2003" i="2"/>
  <c r="A2005" i="2" l="1"/>
  <c r="D2004" i="2"/>
  <c r="C2004" i="2"/>
  <c r="B2004" i="2"/>
  <c r="A2006" i="2" l="1"/>
  <c r="D2005" i="2"/>
  <c r="C2005" i="2"/>
  <c r="B2005" i="2"/>
  <c r="A2007" i="2" l="1"/>
  <c r="D2006" i="2"/>
  <c r="C2006" i="2"/>
  <c r="B2006" i="2"/>
  <c r="A2008" i="2" l="1"/>
  <c r="D2007" i="2"/>
  <c r="C2007" i="2"/>
  <c r="B2007" i="2"/>
  <c r="A2009" i="2" l="1"/>
  <c r="D2008" i="2"/>
  <c r="C2008" i="2"/>
  <c r="B2008" i="2"/>
  <c r="A2010" i="2" l="1"/>
  <c r="D2009" i="2"/>
  <c r="C2009" i="2"/>
  <c r="B2009" i="2"/>
  <c r="A2011" i="2" l="1"/>
  <c r="D2010" i="2"/>
  <c r="C2010" i="2"/>
  <c r="B2010" i="2"/>
  <c r="A2012" i="2" l="1"/>
  <c r="D2011" i="2"/>
  <c r="C2011" i="2"/>
  <c r="B2011" i="2"/>
  <c r="A2013" i="2" l="1"/>
  <c r="D2012" i="2"/>
  <c r="C2012" i="2"/>
  <c r="B2012" i="2"/>
  <c r="A2014" i="2" l="1"/>
  <c r="D2013" i="2"/>
  <c r="C2013" i="2"/>
  <c r="B2013" i="2"/>
  <c r="A2015" i="2" l="1"/>
  <c r="D2014" i="2"/>
  <c r="C2014" i="2"/>
  <c r="B2014" i="2"/>
  <c r="A2016" i="2" l="1"/>
  <c r="D2015" i="2"/>
  <c r="C2015" i="2"/>
  <c r="B2015" i="2"/>
  <c r="A2017" i="2" l="1"/>
  <c r="D2016" i="2"/>
  <c r="C2016" i="2"/>
  <c r="B2016" i="2"/>
  <c r="A2018" i="2" l="1"/>
  <c r="D2017" i="2"/>
  <c r="C2017" i="2"/>
  <c r="B2017" i="2"/>
  <c r="A2019" i="2" l="1"/>
  <c r="D2018" i="2"/>
  <c r="C2018" i="2"/>
  <c r="B2018" i="2"/>
  <c r="A2020" i="2" l="1"/>
  <c r="D2019" i="2"/>
  <c r="C2019" i="2"/>
  <c r="B2019" i="2"/>
  <c r="A2021" i="2" l="1"/>
  <c r="D2020" i="2"/>
  <c r="C2020" i="2"/>
  <c r="B2020" i="2"/>
  <c r="A2022" i="2" l="1"/>
  <c r="D2021" i="2"/>
  <c r="C2021" i="2"/>
  <c r="B2021" i="2"/>
  <c r="A2023" i="2" l="1"/>
  <c r="D2022" i="2"/>
  <c r="C2022" i="2"/>
  <c r="B2022" i="2"/>
  <c r="A2024" i="2" l="1"/>
  <c r="D2023" i="2"/>
  <c r="C2023" i="2"/>
  <c r="B2023" i="2"/>
  <c r="A2025" i="2" l="1"/>
  <c r="D2024" i="2"/>
  <c r="C2024" i="2"/>
  <c r="B2024" i="2"/>
  <c r="A2026" i="2" l="1"/>
  <c r="D2025" i="2"/>
  <c r="C2025" i="2"/>
  <c r="B2025" i="2"/>
  <c r="A2027" i="2" l="1"/>
  <c r="D2026" i="2"/>
  <c r="C2026" i="2"/>
  <c r="B2026" i="2"/>
  <c r="A2028" i="2" l="1"/>
  <c r="D2027" i="2"/>
  <c r="C2027" i="2"/>
  <c r="B2027" i="2"/>
  <c r="A2029" i="2" l="1"/>
  <c r="D2028" i="2"/>
  <c r="C2028" i="2"/>
  <c r="B2028" i="2"/>
  <c r="A2030" i="2" l="1"/>
  <c r="D2029" i="2"/>
  <c r="C2029" i="2"/>
  <c r="B2029" i="2"/>
  <c r="A2031" i="2" l="1"/>
  <c r="D2030" i="2"/>
  <c r="C2030" i="2"/>
  <c r="B2030" i="2"/>
  <c r="A2032" i="2" l="1"/>
  <c r="D2031" i="2"/>
  <c r="C2031" i="2"/>
  <c r="B2031" i="2"/>
  <c r="A2033" i="2" l="1"/>
  <c r="D2032" i="2"/>
  <c r="C2032" i="2"/>
  <c r="B2032" i="2"/>
  <c r="A2034" i="2" l="1"/>
  <c r="D2033" i="2"/>
  <c r="C2033" i="2"/>
  <c r="B2033" i="2"/>
  <c r="A2035" i="2" l="1"/>
  <c r="D2034" i="2"/>
  <c r="C2034" i="2"/>
  <c r="B2034" i="2"/>
  <c r="A2036" i="2" l="1"/>
  <c r="D2035" i="2"/>
  <c r="C2035" i="2"/>
  <c r="B2035" i="2"/>
  <c r="A2037" i="2" l="1"/>
  <c r="D2036" i="2"/>
  <c r="C2036" i="2"/>
  <c r="B2036" i="2"/>
  <c r="A2038" i="2" l="1"/>
  <c r="D2037" i="2"/>
  <c r="C2037" i="2"/>
  <c r="B2037" i="2"/>
  <c r="A2039" i="2" l="1"/>
  <c r="D2038" i="2"/>
  <c r="C2038" i="2"/>
  <c r="B2038" i="2"/>
  <c r="A2040" i="2" l="1"/>
  <c r="D2039" i="2"/>
  <c r="C2039" i="2"/>
  <c r="B2039" i="2"/>
  <c r="A2041" i="2" l="1"/>
  <c r="D2040" i="2"/>
  <c r="C2040" i="2"/>
  <c r="B2040" i="2"/>
  <c r="A2042" i="2" l="1"/>
  <c r="D2041" i="2"/>
  <c r="C2041" i="2"/>
  <c r="B2041" i="2"/>
  <c r="A2043" i="2" l="1"/>
  <c r="D2042" i="2"/>
  <c r="C2042" i="2"/>
  <c r="B2042" i="2"/>
  <c r="A2044" i="2" l="1"/>
  <c r="D2043" i="2"/>
  <c r="C2043" i="2"/>
  <c r="B2043" i="2"/>
  <c r="A2045" i="2" l="1"/>
  <c r="D2044" i="2"/>
  <c r="C2044" i="2"/>
  <c r="B2044" i="2"/>
  <c r="A2046" i="2" l="1"/>
  <c r="D2045" i="2"/>
  <c r="C2045" i="2"/>
  <c r="B2045" i="2"/>
  <c r="A2047" i="2" l="1"/>
  <c r="D2046" i="2"/>
  <c r="C2046" i="2"/>
  <c r="B2046" i="2"/>
  <c r="A2048" i="2" l="1"/>
  <c r="D2047" i="2"/>
  <c r="C2047" i="2"/>
  <c r="B2047" i="2"/>
  <c r="A2049" i="2" l="1"/>
  <c r="D2048" i="2"/>
  <c r="C2048" i="2"/>
  <c r="B2048" i="2"/>
  <c r="A2050" i="2" l="1"/>
  <c r="D2049" i="2"/>
  <c r="C2049" i="2"/>
  <c r="B2049" i="2"/>
  <c r="A2051" i="2" l="1"/>
  <c r="D2050" i="2"/>
  <c r="C2050" i="2"/>
  <c r="B2050" i="2"/>
  <c r="A2052" i="2" l="1"/>
  <c r="D2051" i="2"/>
  <c r="C2051" i="2"/>
  <c r="B2051" i="2"/>
  <c r="A2053" i="2" l="1"/>
  <c r="D2052" i="2"/>
  <c r="C2052" i="2"/>
  <c r="B2052" i="2"/>
  <c r="A2054" i="2" l="1"/>
  <c r="D2053" i="2"/>
  <c r="C2053" i="2"/>
  <c r="B2053" i="2"/>
  <c r="A2055" i="2" l="1"/>
  <c r="D2054" i="2"/>
  <c r="C2054" i="2"/>
  <c r="B2054" i="2"/>
  <c r="A2056" i="2" l="1"/>
  <c r="D2055" i="2"/>
  <c r="C2055" i="2"/>
  <c r="B2055" i="2"/>
  <c r="A2057" i="2" l="1"/>
  <c r="D2056" i="2"/>
  <c r="C2056" i="2"/>
  <c r="B2056" i="2"/>
  <c r="A2058" i="2" l="1"/>
  <c r="D2057" i="2"/>
  <c r="C2057" i="2"/>
  <c r="B2057" i="2"/>
  <c r="A2059" i="2" l="1"/>
  <c r="D2058" i="2"/>
  <c r="C2058" i="2"/>
  <c r="B2058" i="2"/>
  <c r="A2060" i="2" l="1"/>
  <c r="D2059" i="2"/>
  <c r="C2059" i="2"/>
  <c r="B2059" i="2"/>
  <c r="A2061" i="2" l="1"/>
  <c r="D2060" i="2"/>
  <c r="C2060" i="2"/>
  <c r="B2060" i="2"/>
  <c r="A2062" i="2" l="1"/>
  <c r="D2061" i="2"/>
  <c r="C2061" i="2"/>
  <c r="B2061" i="2"/>
  <c r="A2063" i="2" l="1"/>
  <c r="D2062" i="2"/>
  <c r="C2062" i="2"/>
  <c r="B2062" i="2"/>
  <c r="A2064" i="2" l="1"/>
  <c r="D2063" i="2"/>
  <c r="C2063" i="2"/>
  <c r="B2063" i="2"/>
  <c r="A2065" i="2" l="1"/>
  <c r="D2064" i="2"/>
  <c r="C2064" i="2"/>
  <c r="B2064" i="2"/>
  <c r="A2066" i="2" l="1"/>
  <c r="D2065" i="2"/>
  <c r="C2065" i="2"/>
  <c r="B2065" i="2"/>
  <c r="A2067" i="2" l="1"/>
  <c r="D2066" i="2"/>
  <c r="C2066" i="2"/>
  <c r="B2066" i="2"/>
  <c r="A2068" i="2" l="1"/>
  <c r="D2067" i="2"/>
  <c r="C2067" i="2"/>
  <c r="B2067" i="2"/>
  <c r="A2069" i="2" l="1"/>
  <c r="D2068" i="2"/>
  <c r="C2068" i="2"/>
  <c r="B2068" i="2"/>
  <c r="A2070" i="2" l="1"/>
  <c r="D2069" i="2"/>
  <c r="C2069" i="2"/>
  <c r="B2069" i="2"/>
  <c r="A2071" i="2" l="1"/>
  <c r="D2070" i="2"/>
  <c r="C2070" i="2"/>
  <c r="B2070" i="2"/>
  <c r="A2072" i="2" l="1"/>
  <c r="D2071" i="2"/>
  <c r="C2071" i="2"/>
  <c r="B2071" i="2"/>
  <c r="A2073" i="2" l="1"/>
  <c r="D2072" i="2"/>
  <c r="C2072" i="2"/>
  <c r="B2072" i="2"/>
  <c r="A2074" i="2" l="1"/>
  <c r="D2073" i="2"/>
  <c r="C2073" i="2"/>
  <c r="B2073" i="2"/>
  <c r="A2075" i="2" l="1"/>
  <c r="D2074" i="2"/>
  <c r="C2074" i="2"/>
  <c r="B2074" i="2"/>
  <c r="A2076" i="2" l="1"/>
  <c r="D2075" i="2"/>
  <c r="C2075" i="2"/>
  <c r="B2075" i="2"/>
  <c r="A2077" i="2" l="1"/>
  <c r="D2076" i="2"/>
  <c r="C2076" i="2"/>
  <c r="B2076" i="2"/>
  <c r="A2078" i="2" l="1"/>
  <c r="D2077" i="2"/>
  <c r="C2077" i="2"/>
  <c r="B2077" i="2"/>
  <c r="A2079" i="2" l="1"/>
  <c r="D2078" i="2"/>
  <c r="C2078" i="2"/>
  <c r="B2078" i="2"/>
  <c r="A2080" i="2" l="1"/>
  <c r="D2079" i="2"/>
  <c r="C2079" i="2"/>
  <c r="B2079" i="2"/>
  <c r="A2081" i="2" l="1"/>
  <c r="D2080" i="2"/>
  <c r="C2080" i="2"/>
  <c r="B2080" i="2"/>
  <c r="A2082" i="2" l="1"/>
  <c r="D2081" i="2"/>
  <c r="C2081" i="2"/>
  <c r="B2081" i="2"/>
  <c r="A2083" i="2" l="1"/>
  <c r="D2082" i="2"/>
  <c r="C2082" i="2"/>
  <c r="B2082" i="2"/>
  <c r="A2084" i="2" l="1"/>
  <c r="D2083" i="2"/>
  <c r="C2083" i="2"/>
  <c r="B2083" i="2"/>
  <c r="A2085" i="2" l="1"/>
  <c r="D2084" i="2"/>
  <c r="C2084" i="2"/>
  <c r="B2084" i="2"/>
  <c r="A2086" i="2" l="1"/>
  <c r="D2085" i="2"/>
  <c r="C2085" i="2"/>
  <c r="B2085" i="2"/>
  <c r="A2087" i="2" l="1"/>
  <c r="D2086" i="2"/>
  <c r="C2086" i="2"/>
  <c r="B2086" i="2"/>
  <c r="A2088" i="2" l="1"/>
  <c r="D2087" i="2"/>
  <c r="C2087" i="2"/>
  <c r="B2087" i="2"/>
  <c r="A2089" i="2" l="1"/>
  <c r="D2088" i="2"/>
  <c r="C2088" i="2"/>
  <c r="B2088" i="2"/>
  <c r="A2090" i="2" l="1"/>
  <c r="D2089" i="2"/>
  <c r="C2089" i="2"/>
  <c r="B2089" i="2"/>
  <c r="A2091" i="2" l="1"/>
  <c r="D2090" i="2"/>
  <c r="C2090" i="2"/>
  <c r="B2090" i="2"/>
  <c r="A2092" i="2" l="1"/>
  <c r="D2091" i="2"/>
  <c r="C2091" i="2"/>
  <c r="B2091" i="2"/>
  <c r="A2093" i="2" l="1"/>
  <c r="D2092" i="2"/>
  <c r="C2092" i="2"/>
  <c r="B2092" i="2"/>
  <c r="A2094" i="2" l="1"/>
  <c r="D2093" i="2"/>
  <c r="C2093" i="2"/>
  <c r="B2093" i="2"/>
  <c r="A2095" i="2" l="1"/>
  <c r="D2094" i="2"/>
  <c r="C2094" i="2"/>
  <c r="B2094" i="2"/>
  <c r="A2096" i="2" l="1"/>
  <c r="D2095" i="2"/>
  <c r="C2095" i="2"/>
  <c r="B2095" i="2"/>
  <c r="A2097" i="2" l="1"/>
  <c r="D2096" i="2"/>
  <c r="C2096" i="2"/>
  <c r="B2096" i="2"/>
  <c r="A2098" i="2" l="1"/>
  <c r="D2097" i="2"/>
  <c r="C2097" i="2"/>
  <c r="B2097" i="2"/>
  <c r="A2099" i="2" l="1"/>
  <c r="D2098" i="2"/>
  <c r="C2098" i="2"/>
  <c r="B2098" i="2"/>
  <c r="A2100" i="2" l="1"/>
  <c r="D2099" i="2"/>
  <c r="C2099" i="2"/>
  <c r="B2099" i="2"/>
  <c r="A2101" i="2" l="1"/>
  <c r="D2100" i="2"/>
  <c r="C2100" i="2"/>
  <c r="B2100" i="2"/>
  <c r="A2102" i="2" l="1"/>
  <c r="D2101" i="2"/>
  <c r="C2101" i="2"/>
  <c r="B2101" i="2"/>
  <c r="A2103" i="2" l="1"/>
  <c r="D2102" i="2"/>
  <c r="C2102" i="2"/>
  <c r="B2102" i="2"/>
  <c r="A2104" i="2" l="1"/>
  <c r="D2103" i="2"/>
  <c r="C2103" i="2"/>
  <c r="B2103" i="2"/>
  <c r="A2105" i="2" l="1"/>
  <c r="D2104" i="2"/>
  <c r="C2104" i="2"/>
  <c r="B2104" i="2"/>
  <c r="A2106" i="2" l="1"/>
  <c r="D2105" i="2"/>
  <c r="C2105" i="2"/>
  <c r="B2105" i="2"/>
  <c r="A2107" i="2" l="1"/>
  <c r="D2106" i="2"/>
  <c r="C2106" i="2"/>
  <c r="B2106" i="2"/>
  <c r="A2108" i="2" l="1"/>
  <c r="D2107" i="2"/>
  <c r="C2107" i="2"/>
  <c r="B2107" i="2"/>
  <c r="A2109" i="2" l="1"/>
  <c r="D2108" i="2"/>
  <c r="C2108" i="2"/>
  <c r="B2108" i="2"/>
  <c r="A2110" i="2" l="1"/>
  <c r="D2109" i="2"/>
  <c r="C2109" i="2"/>
  <c r="B2109" i="2"/>
  <c r="A2111" i="2" l="1"/>
  <c r="D2110" i="2"/>
  <c r="C2110" i="2"/>
  <c r="B2110" i="2"/>
  <c r="A2112" i="2" l="1"/>
  <c r="D2111" i="2"/>
  <c r="C2111" i="2"/>
  <c r="B2111" i="2"/>
  <c r="A2113" i="2" l="1"/>
  <c r="D2112" i="2"/>
  <c r="C2112" i="2"/>
  <c r="B2112" i="2"/>
  <c r="A2114" i="2" l="1"/>
  <c r="D2113" i="2"/>
  <c r="C2113" i="2"/>
  <c r="B2113" i="2"/>
  <c r="A2115" i="2" l="1"/>
  <c r="D2114" i="2"/>
  <c r="C2114" i="2"/>
  <c r="B2114" i="2"/>
  <c r="A2116" i="2" l="1"/>
  <c r="D2115" i="2"/>
  <c r="C2115" i="2"/>
  <c r="B2115" i="2"/>
  <c r="A2117" i="2" l="1"/>
  <c r="D2116" i="2"/>
  <c r="C2116" i="2"/>
  <c r="B2116" i="2"/>
  <c r="A2118" i="2" l="1"/>
  <c r="D2117" i="2"/>
  <c r="C2117" i="2"/>
  <c r="B2117" i="2"/>
  <c r="A2119" i="2" l="1"/>
  <c r="D2118" i="2"/>
  <c r="C2118" i="2"/>
  <c r="B2118" i="2"/>
  <c r="A2120" i="2" l="1"/>
  <c r="D2119" i="2"/>
  <c r="C2119" i="2"/>
  <c r="B2119" i="2"/>
  <c r="A2121" i="2" l="1"/>
  <c r="D2120" i="2"/>
  <c r="C2120" i="2"/>
  <c r="B2120" i="2"/>
  <c r="A2122" i="2" l="1"/>
  <c r="D2121" i="2"/>
  <c r="C2121" i="2"/>
  <c r="B2121" i="2"/>
  <c r="A2123" i="2" l="1"/>
  <c r="D2122" i="2"/>
  <c r="C2122" i="2"/>
  <c r="B2122" i="2"/>
  <c r="A2124" i="2" l="1"/>
  <c r="D2123" i="2"/>
  <c r="C2123" i="2"/>
  <c r="B2123" i="2"/>
  <c r="A2125" i="2" l="1"/>
  <c r="D2124" i="2"/>
  <c r="C2124" i="2"/>
  <c r="B2124" i="2"/>
  <c r="A2126" i="2" l="1"/>
  <c r="D2125" i="2"/>
  <c r="C2125" i="2"/>
  <c r="B2125" i="2"/>
  <c r="A2127" i="2" l="1"/>
  <c r="D2126" i="2"/>
  <c r="C2126" i="2"/>
  <c r="B2126" i="2"/>
  <c r="A2128" i="2" l="1"/>
  <c r="D2127" i="2"/>
  <c r="C2127" i="2"/>
  <c r="B2127" i="2"/>
  <c r="A2129" i="2" l="1"/>
  <c r="D2128" i="2"/>
  <c r="C2128" i="2"/>
  <c r="B2128" i="2"/>
  <c r="A2130" i="2" l="1"/>
  <c r="D2129" i="2"/>
  <c r="C2129" i="2"/>
  <c r="B2129" i="2"/>
  <c r="A2131" i="2" l="1"/>
  <c r="D2130" i="2"/>
  <c r="C2130" i="2"/>
  <c r="B2130" i="2"/>
  <c r="A2132" i="2" l="1"/>
  <c r="D2131" i="2"/>
  <c r="C2131" i="2"/>
  <c r="B2131" i="2"/>
  <c r="A2133" i="2" l="1"/>
  <c r="D2132" i="2"/>
  <c r="C2132" i="2"/>
  <c r="B2132" i="2"/>
  <c r="A2134" i="2" l="1"/>
  <c r="D2133" i="2"/>
  <c r="C2133" i="2"/>
  <c r="B2133" i="2"/>
  <c r="A2135" i="2" l="1"/>
  <c r="D2134" i="2"/>
  <c r="C2134" i="2"/>
  <c r="B2134" i="2"/>
  <c r="A2136" i="2" l="1"/>
  <c r="D2135" i="2"/>
  <c r="C2135" i="2"/>
  <c r="B2135" i="2"/>
  <c r="A2137" i="2" l="1"/>
  <c r="D2136" i="2"/>
  <c r="C2136" i="2"/>
  <c r="B2136" i="2"/>
  <c r="A2138" i="2" l="1"/>
  <c r="D2137" i="2"/>
  <c r="C2137" i="2"/>
  <c r="B2137" i="2"/>
  <c r="A2139" i="2" l="1"/>
  <c r="D2138" i="2"/>
  <c r="C2138" i="2"/>
  <c r="B2138" i="2"/>
  <c r="A2140" i="2" l="1"/>
  <c r="D2139" i="2"/>
  <c r="C2139" i="2"/>
  <c r="B2139" i="2"/>
  <c r="A2141" i="2" l="1"/>
  <c r="D2140" i="2"/>
  <c r="C2140" i="2"/>
  <c r="B2140" i="2"/>
  <c r="A2142" i="2" l="1"/>
  <c r="D2141" i="2"/>
  <c r="C2141" i="2"/>
  <c r="B2141" i="2"/>
  <c r="A2143" i="2" l="1"/>
  <c r="D2142" i="2"/>
  <c r="C2142" i="2"/>
  <c r="B2142" i="2"/>
  <c r="A2144" i="2" l="1"/>
  <c r="D2143" i="2"/>
  <c r="C2143" i="2"/>
  <c r="B2143" i="2"/>
  <c r="A2145" i="2" l="1"/>
  <c r="D2144" i="2"/>
  <c r="C2144" i="2"/>
  <c r="B2144" i="2"/>
  <c r="A2146" i="2" l="1"/>
  <c r="D2145" i="2"/>
  <c r="C2145" i="2"/>
  <c r="B2145" i="2"/>
  <c r="A2147" i="2" l="1"/>
  <c r="D2146" i="2"/>
  <c r="C2146" i="2"/>
  <c r="B2146" i="2"/>
  <c r="A2148" i="2" l="1"/>
  <c r="D2147" i="2"/>
  <c r="C2147" i="2"/>
  <c r="B2147" i="2"/>
  <c r="A2149" i="2" l="1"/>
  <c r="D2148" i="2"/>
  <c r="C2148" i="2"/>
  <c r="B2148" i="2"/>
  <c r="A2150" i="2" l="1"/>
  <c r="D2149" i="2"/>
  <c r="C2149" i="2"/>
  <c r="B2149" i="2"/>
  <c r="A2151" i="2" l="1"/>
  <c r="D2150" i="2"/>
  <c r="C2150" i="2"/>
  <c r="B2150" i="2"/>
  <c r="A2152" i="2" l="1"/>
  <c r="D2151" i="2"/>
  <c r="C2151" i="2"/>
  <c r="B2151" i="2"/>
  <c r="A2153" i="2" l="1"/>
  <c r="D2152" i="2"/>
  <c r="C2152" i="2"/>
  <c r="B2152" i="2"/>
  <c r="A2154" i="2" l="1"/>
  <c r="D2153" i="2"/>
  <c r="C2153" i="2"/>
  <c r="B2153" i="2"/>
  <c r="A2155" i="2" l="1"/>
  <c r="D2154" i="2"/>
  <c r="C2154" i="2"/>
  <c r="B2154" i="2"/>
  <c r="A2156" i="2" l="1"/>
  <c r="D2155" i="2"/>
  <c r="C2155" i="2"/>
  <c r="B2155" i="2"/>
  <c r="A2157" i="2" l="1"/>
  <c r="D2156" i="2"/>
  <c r="C2156" i="2"/>
  <c r="B2156" i="2"/>
  <c r="A2158" i="2" l="1"/>
  <c r="D2157" i="2"/>
  <c r="C2157" i="2"/>
  <c r="B2157" i="2"/>
  <c r="A2159" i="2" l="1"/>
  <c r="D2158" i="2"/>
  <c r="C2158" i="2"/>
  <c r="B2158" i="2"/>
  <c r="A2160" i="2" l="1"/>
  <c r="D2159" i="2"/>
  <c r="C2159" i="2"/>
  <c r="B2159" i="2"/>
  <c r="A2161" i="2" l="1"/>
  <c r="D2160" i="2"/>
  <c r="C2160" i="2"/>
  <c r="B2160" i="2"/>
  <c r="A2162" i="2" l="1"/>
  <c r="D2161" i="2"/>
  <c r="C2161" i="2"/>
  <c r="B2161" i="2"/>
  <c r="A2163" i="2" l="1"/>
  <c r="D2162" i="2"/>
  <c r="C2162" i="2"/>
  <c r="B2162" i="2"/>
  <c r="A2164" i="2" l="1"/>
  <c r="D2163" i="2"/>
  <c r="C2163" i="2"/>
  <c r="B2163" i="2"/>
  <c r="A2165" i="2" l="1"/>
  <c r="D2164" i="2"/>
  <c r="C2164" i="2"/>
  <c r="B2164" i="2"/>
  <c r="A2166" i="2" l="1"/>
  <c r="D2165" i="2"/>
  <c r="C2165" i="2"/>
  <c r="B2165" i="2"/>
  <c r="A2167" i="2" l="1"/>
  <c r="D2166" i="2"/>
  <c r="C2166" i="2"/>
  <c r="B2166" i="2"/>
  <c r="A2168" i="2" l="1"/>
  <c r="D2167" i="2"/>
  <c r="C2167" i="2"/>
  <c r="B2167" i="2"/>
  <c r="A2169" i="2" l="1"/>
  <c r="D2168" i="2"/>
  <c r="C2168" i="2"/>
  <c r="B2168" i="2"/>
  <c r="A2170" i="2" l="1"/>
  <c r="D2169" i="2"/>
  <c r="C2169" i="2"/>
  <c r="B2169" i="2"/>
  <c r="A2171" i="2" l="1"/>
  <c r="D2170" i="2"/>
  <c r="C2170" i="2"/>
  <c r="B2170" i="2"/>
  <c r="A2172" i="2" l="1"/>
  <c r="D2171" i="2"/>
  <c r="C2171" i="2"/>
  <c r="B2171" i="2"/>
  <c r="A2173" i="2" l="1"/>
  <c r="D2172" i="2"/>
  <c r="C2172" i="2"/>
  <c r="B2172" i="2"/>
  <c r="A2174" i="2" l="1"/>
  <c r="D2173" i="2"/>
  <c r="C2173" i="2"/>
  <c r="B2173" i="2"/>
  <c r="A2175" i="2" l="1"/>
  <c r="D2174" i="2"/>
  <c r="C2174" i="2"/>
  <c r="B2174" i="2"/>
  <c r="A2176" i="2" l="1"/>
  <c r="D2175" i="2"/>
  <c r="C2175" i="2"/>
  <c r="B2175" i="2"/>
  <c r="A2177" i="2" l="1"/>
  <c r="D2176" i="2"/>
  <c r="C2176" i="2"/>
  <c r="B2176" i="2"/>
  <c r="A2178" i="2" l="1"/>
  <c r="D2177" i="2"/>
  <c r="C2177" i="2"/>
  <c r="B2177" i="2"/>
  <c r="A2179" i="2" l="1"/>
  <c r="D2178" i="2"/>
  <c r="C2178" i="2"/>
  <c r="B2178" i="2"/>
  <c r="A2180" i="2" l="1"/>
  <c r="D2179" i="2"/>
  <c r="C2179" i="2"/>
  <c r="B2179" i="2"/>
  <c r="D2180" i="2" l="1"/>
  <c r="C2180" i="2"/>
  <c r="B2180" i="2"/>
</calcChain>
</file>

<file path=xl/sharedStrings.xml><?xml version="1.0" encoding="utf-8"?>
<sst xmlns="http://schemas.openxmlformats.org/spreadsheetml/2006/main" count="6897" uniqueCount="44">
  <si>
    <t>Date</t>
  </si>
  <si>
    <t>Price</t>
  </si>
  <si>
    <t>Price Bitcoin</t>
  </si>
  <si>
    <t>Price Etheriom</t>
  </si>
  <si>
    <t>Price Litecoin</t>
  </si>
  <si>
    <t>Price S&amp;P</t>
  </si>
  <si>
    <t>S&amp;P</t>
  </si>
  <si>
    <t>Bitcoin</t>
  </si>
  <si>
    <t>Etherium</t>
  </si>
  <si>
    <t>Litecoin</t>
  </si>
  <si>
    <t/>
  </si>
  <si>
    <t>S&amp;P 500</t>
  </si>
  <si>
    <t>CAGR S&amp;P</t>
  </si>
  <si>
    <t>Period</t>
  </si>
  <si>
    <t>Calculate the CAGR for S&amp;P 500</t>
  </si>
  <si>
    <t xml:space="preserve">Period </t>
  </si>
  <si>
    <t>CAGR Bitcoin</t>
  </si>
  <si>
    <t>S&amp;P Price</t>
  </si>
  <si>
    <t>Bitcoin Price</t>
  </si>
  <si>
    <t>BTC/S&amp;P</t>
  </si>
  <si>
    <t>Invest in S&amp;P</t>
  </si>
  <si>
    <t>Invest in Bitcoin</t>
  </si>
  <si>
    <t>Investing in Bitcoin</t>
  </si>
  <si>
    <t>Investing in Etherium</t>
  </si>
  <si>
    <t>Investing in Litecoin</t>
  </si>
  <si>
    <t>BTC</t>
  </si>
  <si>
    <t>ETH</t>
  </si>
  <si>
    <t>LTC</t>
  </si>
  <si>
    <t>1 Year CAGR</t>
  </si>
  <si>
    <t>2 Year CAGR</t>
  </si>
  <si>
    <t>3 Year CAGR</t>
  </si>
  <si>
    <t>4 Year CAGR</t>
  </si>
  <si>
    <t>5 Year CAGR</t>
  </si>
  <si>
    <t>Combined</t>
  </si>
  <si>
    <t>Combined Investment</t>
  </si>
  <si>
    <t>Combined even dollar</t>
  </si>
  <si>
    <t>Cryptos</t>
  </si>
  <si>
    <t>S&amp;P 500 $1</t>
  </si>
  <si>
    <t>Cryptos $1</t>
  </si>
  <si>
    <t>Cryptos/S&amp;P 500</t>
  </si>
  <si>
    <t>2-day</t>
  </si>
  <si>
    <t>4-day</t>
  </si>
  <si>
    <t>7-day</t>
  </si>
  <si>
    <t>20-day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</si>
</sst>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[$-409]dd\-mmm\-yy;@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15" fontId="0" fillId="0" borderId="0" xfId="0" applyNumberFormat="1"/>
    <xf numFmtId="4" fontId="0" fillId="0" borderId="0" xfId="0" applyNumberFormat="1"/>
    <xf numFmtId="0" fontId="2" fillId="2" borderId="0" xfId="0" applyFont="1" applyFill="1"/>
    <xf numFmtId="0" fontId="3" fillId="2" borderId="1" xfId="0" applyFont="1" applyFill="1" applyBorder="1"/>
    <xf numFmtId="15" fontId="0" fillId="0" borderId="1" xfId="0" applyNumberFormat="1" applyBorder="1"/>
    <xf numFmtId="43" fontId="0" fillId="0" borderId="1" xfId="1" applyFont="1" applyBorder="1"/>
    <xf numFmtId="43" fontId="0" fillId="0" borderId="1" xfId="1" applyNumberFormat="1" applyFont="1" applyBorder="1"/>
    <xf numFmtId="0" fontId="0" fillId="3" borderId="1" xfId="0" applyFill="1" applyBorder="1"/>
    <xf numFmtId="164" fontId="0" fillId="0" borderId="1" xfId="0" applyNumberFormat="1" applyBorder="1"/>
    <xf numFmtId="0" fontId="4" fillId="0" borderId="2" xfId="0" applyFont="1" applyFill="1" applyBorder="1"/>
    <xf numFmtId="165" fontId="0" fillId="0" borderId="0" xfId="0" applyNumberFormat="1"/>
    <xf numFmtId="0" fontId="2" fillId="0" borderId="0" xfId="0" applyFont="1" applyFill="1"/>
    <xf numFmtId="0" fontId="2" fillId="2" borderId="0" xfId="0" applyFont="1" applyFill="1" applyAlignment="1">
      <alignment horizontal="right"/>
    </xf>
    <xf numFmtId="165" fontId="0" fillId="0" borderId="1" xfId="0" applyNumberFormat="1" applyBorder="1"/>
    <xf numFmtId="0" fontId="3" fillId="2" borderId="0" xfId="0" applyFont="1" applyFill="1" applyAlignment="1">
      <alignment horizontal="right"/>
    </xf>
    <xf numFmtId="0" fontId="2" fillId="2" borderId="0" xfId="0" applyFont="1" applyFill="1" applyBorder="1" applyAlignment="1">
      <alignment horizontal="right"/>
    </xf>
    <xf numFmtId="43" fontId="0" fillId="0" borderId="0" xfId="0" applyNumberFormat="1"/>
    <xf numFmtId="10" fontId="0" fillId="3" borderId="1" xfId="0" applyNumberFormat="1" applyFill="1" applyBorder="1"/>
    <xf numFmtId="0" fontId="2" fillId="0" borderId="0" xfId="0" applyFont="1" applyFill="1" applyAlignment="1">
      <alignment horizontal="right"/>
    </xf>
    <xf numFmtId="10" fontId="0" fillId="0" borderId="0" xfId="0" applyNumberFormat="1" applyFill="1" applyBorder="1"/>
    <xf numFmtId="0" fontId="0" fillId="4" borderId="1" xfId="0" applyFill="1" applyBorder="1"/>
    <xf numFmtId="9" fontId="0" fillId="4" borderId="1" xfId="0" applyNumberFormat="1" applyFill="1" applyBorder="1"/>
    <xf numFmtId="0" fontId="0" fillId="0" borderId="1" xfId="0" applyBorder="1"/>
    <xf numFmtId="15" fontId="0" fillId="0" borderId="3" xfId="0" applyNumberFormat="1" applyBorder="1"/>
    <xf numFmtId="43" fontId="0" fillId="0" borderId="3" xfId="1" applyFont="1" applyBorder="1"/>
    <xf numFmtId="15" fontId="0" fillId="0" borderId="0" xfId="0" applyNumberFormat="1" applyBorder="1"/>
    <xf numFmtId="43" fontId="0" fillId="0" borderId="0" xfId="1" applyFont="1" applyBorder="1"/>
    <xf numFmtId="0" fontId="0" fillId="0" borderId="0" xfId="0" applyBorder="1"/>
    <xf numFmtId="164" fontId="0" fillId="0" borderId="0" xfId="0" applyNumberFormat="1" applyBorder="1"/>
    <xf numFmtId="0" fontId="0" fillId="3" borderId="0" xfId="0" applyFill="1" applyBorder="1"/>
    <xf numFmtId="43" fontId="3" fillId="2" borderId="1" xfId="1" applyFont="1" applyFill="1" applyBorder="1"/>
    <xf numFmtId="43" fontId="0" fillId="0" borderId="3" xfId="1" applyNumberFormat="1" applyFont="1" applyBorder="1"/>
    <xf numFmtId="43" fontId="0" fillId="0" borderId="0" xfId="1" applyNumberFormat="1" applyFont="1" applyBorder="1"/>
    <xf numFmtId="43" fontId="0" fillId="0" borderId="0" xfId="1" applyFont="1"/>
    <xf numFmtId="44" fontId="0" fillId="0" borderId="0" xfId="2" applyFont="1"/>
    <xf numFmtId="44" fontId="0" fillId="0" borderId="1" xfId="2" applyFont="1" applyBorder="1" applyAlignment="1"/>
    <xf numFmtId="44" fontId="0" fillId="0" borderId="1" xfId="2" applyFont="1" applyBorder="1"/>
    <xf numFmtId="44" fontId="0" fillId="3" borderId="1" xfId="2" applyFont="1" applyFill="1" applyBorder="1"/>
    <xf numFmtId="44" fontId="0" fillId="0" borderId="3" xfId="2" applyFont="1" applyBorder="1"/>
    <xf numFmtId="44" fontId="0" fillId="0" borderId="1" xfId="2" applyFont="1" applyFill="1" applyBorder="1"/>
    <xf numFmtId="44" fontId="0" fillId="0" borderId="3" xfId="2" applyFont="1" applyFill="1" applyBorder="1"/>
    <xf numFmtId="9" fontId="0" fillId="0" borderId="0" xfId="3" applyFont="1"/>
    <xf numFmtId="15" fontId="0" fillId="0" borderId="5" xfId="0" applyNumberFormat="1" applyBorder="1"/>
    <xf numFmtId="0" fontId="6" fillId="2" borderId="1" xfId="0" applyFont="1" applyFill="1" applyBorder="1"/>
    <xf numFmtId="9" fontId="0" fillId="0" borderId="1" xfId="3" applyFont="1" applyBorder="1"/>
    <xf numFmtId="44" fontId="0" fillId="0" borderId="0" xfId="0" applyNumberFormat="1"/>
    <xf numFmtId="0" fontId="0" fillId="0" borderId="1" xfId="0" applyFill="1" applyBorder="1"/>
    <xf numFmtId="0" fontId="6" fillId="2" borderId="4" xfId="0" applyFont="1" applyFill="1" applyBorder="1"/>
    <xf numFmtId="44" fontId="0" fillId="0" borderId="0" xfId="2" applyFont="1" applyBorder="1"/>
    <xf numFmtId="44" fontId="0" fillId="0" borderId="0" xfId="2" applyFont="1" applyFill="1" applyBorder="1"/>
    <xf numFmtId="43" fontId="0" fillId="4" borderId="1" xfId="1" applyFont="1" applyFill="1" applyBorder="1"/>
    <xf numFmtId="0" fontId="0" fillId="0" borderId="6" xfId="0" applyFill="1" applyBorder="1"/>
    <xf numFmtId="44" fontId="0" fillId="0" borderId="1" xfId="2" applyNumberFormat="1" applyFont="1" applyBorder="1"/>
    <xf numFmtId="9" fontId="0" fillId="0" borderId="1" xfId="3" applyFont="1" applyFill="1" applyBorder="1"/>
    <xf numFmtId="43" fontId="0" fillId="4" borderId="3" xfId="1" applyFont="1" applyFill="1" applyBorder="1"/>
    <xf numFmtId="44" fontId="0" fillId="0" borderId="5" xfId="2" applyFont="1" applyBorder="1"/>
    <xf numFmtId="43" fontId="0" fillId="0" borderId="0" xfId="0" applyNumberForma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Bitcoin and S&amp;P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980356324420368E-2"/>
          <c:y val="7.3441830465436453E-2"/>
          <c:w val="0.87230878255602662"/>
          <c:h val="0.80676837270341206"/>
        </c:manualLayout>
      </c:layout>
      <c:lineChart>
        <c:grouping val="standard"/>
        <c:varyColors val="0"/>
        <c:ser>
          <c:idx val="0"/>
          <c:order val="0"/>
          <c:tx>
            <c:v>S&amp;P 500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Bitcoin and their CAGR'!$A$2:$A$3059</c:f>
              <c:numCache>
                <c:formatCode>d\-mmm\-yy</c:formatCode>
                <c:ptCount val="3058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  <c:pt idx="1386">
                  <c:v>42605</c:v>
                </c:pt>
                <c:pt idx="1387">
                  <c:v>42604</c:v>
                </c:pt>
                <c:pt idx="1388">
                  <c:v>42601</c:v>
                </c:pt>
                <c:pt idx="1389">
                  <c:v>42600</c:v>
                </c:pt>
                <c:pt idx="1390">
                  <c:v>42599</c:v>
                </c:pt>
                <c:pt idx="1391">
                  <c:v>42598</c:v>
                </c:pt>
                <c:pt idx="1392">
                  <c:v>42597</c:v>
                </c:pt>
                <c:pt idx="1393">
                  <c:v>42594</c:v>
                </c:pt>
                <c:pt idx="1394">
                  <c:v>42593</c:v>
                </c:pt>
                <c:pt idx="1395">
                  <c:v>42592</c:v>
                </c:pt>
                <c:pt idx="1396">
                  <c:v>42591</c:v>
                </c:pt>
                <c:pt idx="1397">
                  <c:v>42590</c:v>
                </c:pt>
                <c:pt idx="1398">
                  <c:v>42587</c:v>
                </c:pt>
                <c:pt idx="1399">
                  <c:v>42586</c:v>
                </c:pt>
                <c:pt idx="1400">
                  <c:v>42585</c:v>
                </c:pt>
                <c:pt idx="1401">
                  <c:v>42584</c:v>
                </c:pt>
                <c:pt idx="1402">
                  <c:v>42583</c:v>
                </c:pt>
                <c:pt idx="1403">
                  <c:v>42580</c:v>
                </c:pt>
                <c:pt idx="1404">
                  <c:v>42579</c:v>
                </c:pt>
                <c:pt idx="1405">
                  <c:v>42578</c:v>
                </c:pt>
                <c:pt idx="1406">
                  <c:v>42577</c:v>
                </c:pt>
                <c:pt idx="1407">
                  <c:v>42576</c:v>
                </c:pt>
                <c:pt idx="1408">
                  <c:v>42573</c:v>
                </c:pt>
                <c:pt idx="1409">
                  <c:v>42572</c:v>
                </c:pt>
                <c:pt idx="1410">
                  <c:v>42571</c:v>
                </c:pt>
                <c:pt idx="1411">
                  <c:v>42570</c:v>
                </c:pt>
                <c:pt idx="1412">
                  <c:v>42569</c:v>
                </c:pt>
                <c:pt idx="1413">
                  <c:v>42566</c:v>
                </c:pt>
                <c:pt idx="1414">
                  <c:v>42565</c:v>
                </c:pt>
                <c:pt idx="1415">
                  <c:v>42564</c:v>
                </c:pt>
                <c:pt idx="1416">
                  <c:v>42563</c:v>
                </c:pt>
                <c:pt idx="1417">
                  <c:v>42562</c:v>
                </c:pt>
                <c:pt idx="1418">
                  <c:v>42559</c:v>
                </c:pt>
                <c:pt idx="1419">
                  <c:v>42558</c:v>
                </c:pt>
                <c:pt idx="1420">
                  <c:v>42557</c:v>
                </c:pt>
                <c:pt idx="1421">
                  <c:v>42556</c:v>
                </c:pt>
                <c:pt idx="1422">
                  <c:v>42552</c:v>
                </c:pt>
                <c:pt idx="1423">
                  <c:v>42551</c:v>
                </c:pt>
                <c:pt idx="1424">
                  <c:v>42550</c:v>
                </c:pt>
                <c:pt idx="1425">
                  <c:v>42549</c:v>
                </c:pt>
                <c:pt idx="1426">
                  <c:v>42548</c:v>
                </c:pt>
                <c:pt idx="1427">
                  <c:v>42545</c:v>
                </c:pt>
                <c:pt idx="1428">
                  <c:v>42544</c:v>
                </c:pt>
                <c:pt idx="1429">
                  <c:v>42543</c:v>
                </c:pt>
                <c:pt idx="1430">
                  <c:v>42542</c:v>
                </c:pt>
                <c:pt idx="1431">
                  <c:v>42541</c:v>
                </c:pt>
                <c:pt idx="1432">
                  <c:v>42538</c:v>
                </c:pt>
                <c:pt idx="1433">
                  <c:v>42537</c:v>
                </c:pt>
                <c:pt idx="1434">
                  <c:v>42536</c:v>
                </c:pt>
                <c:pt idx="1435">
                  <c:v>42535</c:v>
                </c:pt>
                <c:pt idx="1436">
                  <c:v>42534</c:v>
                </c:pt>
                <c:pt idx="1437">
                  <c:v>42531</c:v>
                </c:pt>
                <c:pt idx="1438">
                  <c:v>42530</c:v>
                </c:pt>
                <c:pt idx="1439">
                  <c:v>42529</c:v>
                </c:pt>
                <c:pt idx="1440">
                  <c:v>42528</c:v>
                </c:pt>
                <c:pt idx="1441">
                  <c:v>42527</c:v>
                </c:pt>
                <c:pt idx="1442">
                  <c:v>42524</c:v>
                </c:pt>
                <c:pt idx="1443">
                  <c:v>42523</c:v>
                </c:pt>
                <c:pt idx="1444">
                  <c:v>42522</c:v>
                </c:pt>
                <c:pt idx="1445">
                  <c:v>42521</c:v>
                </c:pt>
                <c:pt idx="1446">
                  <c:v>42517</c:v>
                </c:pt>
                <c:pt idx="1447">
                  <c:v>42516</c:v>
                </c:pt>
                <c:pt idx="1448">
                  <c:v>42515</c:v>
                </c:pt>
                <c:pt idx="1449">
                  <c:v>42514</c:v>
                </c:pt>
                <c:pt idx="1450">
                  <c:v>42513</c:v>
                </c:pt>
                <c:pt idx="1451">
                  <c:v>42510</c:v>
                </c:pt>
                <c:pt idx="1452">
                  <c:v>42509</c:v>
                </c:pt>
                <c:pt idx="1453">
                  <c:v>42508</c:v>
                </c:pt>
                <c:pt idx="1454">
                  <c:v>42507</c:v>
                </c:pt>
                <c:pt idx="1455">
                  <c:v>42506</c:v>
                </c:pt>
                <c:pt idx="1456">
                  <c:v>42503</c:v>
                </c:pt>
                <c:pt idx="1457">
                  <c:v>42502</c:v>
                </c:pt>
                <c:pt idx="1458">
                  <c:v>42501</c:v>
                </c:pt>
                <c:pt idx="1459">
                  <c:v>42500</c:v>
                </c:pt>
                <c:pt idx="1460">
                  <c:v>42499</c:v>
                </c:pt>
                <c:pt idx="1461">
                  <c:v>42496</c:v>
                </c:pt>
                <c:pt idx="1462">
                  <c:v>42495</c:v>
                </c:pt>
                <c:pt idx="1463">
                  <c:v>42494</c:v>
                </c:pt>
                <c:pt idx="1464">
                  <c:v>42493</c:v>
                </c:pt>
                <c:pt idx="1465">
                  <c:v>42492</c:v>
                </c:pt>
                <c:pt idx="1466">
                  <c:v>42489</c:v>
                </c:pt>
                <c:pt idx="1467">
                  <c:v>42488</c:v>
                </c:pt>
                <c:pt idx="1468">
                  <c:v>42487</c:v>
                </c:pt>
                <c:pt idx="1469">
                  <c:v>42486</c:v>
                </c:pt>
                <c:pt idx="1470">
                  <c:v>42485</c:v>
                </c:pt>
                <c:pt idx="1471">
                  <c:v>42482</c:v>
                </c:pt>
                <c:pt idx="1472">
                  <c:v>42481</c:v>
                </c:pt>
                <c:pt idx="1473">
                  <c:v>42480</c:v>
                </c:pt>
                <c:pt idx="1474">
                  <c:v>42479</c:v>
                </c:pt>
                <c:pt idx="1475">
                  <c:v>42478</c:v>
                </c:pt>
                <c:pt idx="1476">
                  <c:v>42475</c:v>
                </c:pt>
                <c:pt idx="1477">
                  <c:v>42474</c:v>
                </c:pt>
                <c:pt idx="1478">
                  <c:v>42473</c:v>
                </c:pt>
                <c:pt idx="1479">
                  <c:v>42472</c:v>
                </c:pt>
                <c:pt idx="1480">
                  <c:v>42471</c:v>
                </c:pt>
                <c:pt idx="1481">
                  <c:v>42468</c:v>
                </c:pt>
                <c:pt idx="1482">
                  <c:v>42467</c:v>
                </c:pt>
                <c:pt idx="1483">
                  <c:v>42466</c:v>
                </c:pt>
                <c:pt idx="1484">
                  <c:v>42465</c:v>
                </c:pt>
                <c:pt idx="1485">
                  <c:v>42464</c:v>
                </c:pt>
                <c:pt idx="1486">
                  <c:v>42461</c:v>
                </c:pt>
                <c:pt idx="1487">
                  <c:v>42460</c:v>
                </c:pt>
                <c:pt idx="1488">
                  <c:v>42459</c:v>
                </c:pt>
                <c:pt idx="1489">
                  <c:v>42458</c:v>
                </c:pt>
                <c:pt idx="1490">
                  <c:v>42457</c:v>
                </c:pt>
                <c:pt idx="1491">
                  <c:v>42453</c:v>
                </c:pt>
                <c:pt idx="1492">
                  <c:v>42452</c:v>
                </c:pt>
                <c:pt idx="1493">
                  <c:v>42451</c:v>
                </c:pt>
                <c:pt idx="1494">
                  <c:v>42450</c:v>
                </c:pt>
                <c:pt idx="1495">
                  <c:v>42447</c:v>
                </c:pt>
                <c:pt idx="1496">
                  <c:v>42446</c:v>
                </c:pt>
                <c:pt idx="1497">
                  <c:v>42445</c:v>
                </c:pt>
                <c:pt idx="1498">
                  <c:v>42444</c:v>
                </c:pt>
                <c:pt idx="1499">
                  <c:v>42443</c:v>
                </c:pt>
                <c:pt idx="1500">
                  <c:v>42440</c:v>
                </c:pt>
                <c:pt idx="1501">
                  <c:v>42439</c:v>
                </c:pt>
                <c:pt idx="1502">
                  <c:v>42438</c:v>
                </c:pt>
                <c:pt idx="1503">
                  <c:v>42437</c:v>
                </c:pt>
                <c:pt idx="1504">
                  <c:v>42436</c:v>
                </c:pt>
                <c:pt idx="1505">
                  <c:v>42433</c:v>
                </c:pt>
                <c:pt idx="1506">
                  <c:v>42432</c:v>
                </c:pt>
                <c:pt idx="1507">
                  <c:v>42431</c:v>
                </c:pt>
                <c:pt idx="1508">
                  <c:v>42430</c:v>
                </c:pt>
                <c:pt idx="1509">
                  <c:v>42429</c:v>
                </c:pt>
                <c:pt idx="1510">
                  <c:v>42426</c:v>
                </c:pt>
                <c:pt idx="1511">
                  <c:v>42425</c:v>
                </c:pt>
                <c:pt idx="1512">
                  <c:v>42424</c:v>
                </c:pt>
                <c:pt idx="1513">
                  <c:v>42423</c:v>
                </c:pt>
                <c:pt idx="1514">
                  <c:v>42422</c:v>
                </c:pt>
                <c:pt idx="1515">
                  <c:v>42419</c:v>
                </c:pt>
                <c:pt idx="1516">
                  <c:v>42418</c:v>
                </c:pt>
                <c:pt idx="1517">
                  <c:v>42417</c:v>
                </c:pt>
                <c:pt idx="1518">
                  <c:v>42416</c:v>
                </c:pt>
                <c:pt idx="1519">
                  <c:v>42412</c:v>
                </c:pt>
                <c:pt idx="1520">
                  <c:v>42411</c:v>
                </c:pt>
                <c:pt idx="1521">
                  <c:v>42410</c:v>
                </c:pt>
                <c:pt idx="1522">
                  <c:v>42409</c:v>
                </c:pt>
                <c:pt idx="1523">
                  <c:v>42408</c:v>
                </c:pt>
                <c:pt idx="1524">
                  <c:v>42405</c:v>
                </c:pt>
                <c:pt idx="1525">
                  <c:v>42404</c:v>
                </c:pt>
                <c:pt idx="1526">
                  <c:v>42403</c:v>
                </c:pt>
                <c:pt idx="1527">
                  <c:v>42402</c:v>
                </c:pt>
                <c:pt idx="1528">
                  <c:v>42401</c:v>
                </c:pt>
                <c:pt idx="1529">
                  <c:v>42398</c:v>
                </c:pt>
                <c:pt idx="1530">
                  <c:v>42397</c:v>
                </c:pt>
                <c:pt idx="1531">
                  <c:v>42396</c:v>
                </c:pt>
                <c:pt idx="1532">
                  <c:v>42395</c:v>
                </c:pt>
                <c:pt idx="1533">
                  <c:v>42394</c:v>
                </c:pt>
                <c:pt idx="1534">
                  <c:v>42391</c:v>
                </c:pt>
                <c:pt idx="1535">
                  <c:v>42390</c:v>
                </c:pt>
                <c:pt idx="1536">
                  <c:v>42389</c:v>
                </c:pt>
                <c:pt idx="1537">
                  <c:v>42388</c:v>
                </c:pt>
                <c:pt idx="1538">
                  <c:v>42384</c:v>
                </c:pt>
                <c:pt idx="1539">
                  <c:v>42383</c:v>
                </c:pt>
                <c:pt idx="1540">
                  <c:v>42382</c:v>
                </c:pt>
                <c:pt idx="1541">
                  <c:v>42381</c:v>
                </c:pt>
                <c:pt idx="1542">
                  <c:v>42380</c:v>
                </c:pt>
                <c:pt idx="1543">
                  <c:v>42377</c:v>
                </c:pt>
                <c:pt idx="1544">
                  <c:v>42376</c:v>
                </c:pt>
                <c:pt idx="1545">
                  <c:v>42375</c:v>
                </c:pt>
                <c:pt idx="1546">
                  <c:v>42374</c:v>
                </c:pt>
                <c:pt idx="1547">
                  <c:v>42373</c:v>
                </c:pt>
                <c:pt idx="1548">
                  <c:v>42369</c:v>
                </c:pt>
                <c:pt idx="1549">
                  <c:v>42368</c:v>
                </c:pt>
                <c:pt idx="1550">
                  <c:v>42367</c:v>
                </c:pt>
                <c:pt idx="1551">
                  <c:v>42366</c:v>
                </c:pt>
                <c:pt idx="1552">
                  <c:v>42362</c:v>
                </c:pt>
                <c:pt idx="1553">
                  <c:v>42361</c:v>
                </c:pt>
                <c:pt idx="1554">
                  <c:v>42360</c:v>
                </c:pt>
                <c:pt idx="1555">
                  <c:v>42359</c:v>
                </c:pt>
                <c:pt idx="1556">
                  <c:v>42356</c:v>
                </c:pt>
                <c:pt idx="1557">
                  <c:v>42355</c:v>
                </c:pt>
                <c:pt idx="1558">
                  <c:v>42354</c:v>
                </c:pt>
                <c:pt idx="1559">
                  <c:v>42353</c:v>
                </c:pt>
                <c:pt idx="1560">
                  <c:v>42352</c:v>
                </c:pt>
                <c:pt idx="1561">
                  <c:v>42349</c:v>
                </c:pt>
                <c:pt idx="1562">
                  <c:v>42348</c:v>
                </c:pt>
                <c:pt idx="1563">
                  <c:v>42347</c:v>
                </c:pt>
                <c:pt idx="1564">
                  <c:v>42346</c:v>
                </c:pt>
                <c:pt idx="1565">
                  <c:v>42345</c:v>
                </c:pt>
                <c:pt idx="1566">
                  <c:v>42342</c:v>
                </c:pt>
                <c:pt idx="1567">
                  <c:v>42341</c:v>
                </c:pt>
                <c:pt idx="1568">
                  <c:v>42340</c:v>
                </c:pt>
                <c:pt idx="1569">
                  <c:v>42339</c:v>
                </c:pt>
                <c:pt idx="1570">
                  <c:v>42338</c:v>
                </c:pt>
                <c:pt idx="1571">
                  <c:v>42335</c:v>
                </c:pt>
                <c:pt idx="1572">
                  <c:v>42333</c:v>
                </c:pt>
                <c:pt idx="1573">
                  <c:v>42332</c:v>
                </c:pt>
                <c:pt idx="1574">
                  <c:v>42331</c:v>
                </c:pt>
                <c:pt idx="1575">
                  <c:v>42328</c:v>
                </c:pt>
                <c:pt idx="1576">
                  <c:v>42327</c:v>
                </c:pt>
                <c:pt idx="1577">
                  <c:v>42326</c:v>
                </c:pt>
                <c:pt idx="1578">
                  <c:v>42325</c:v>
                </c:pt>
                <c:pt idx="1579">
                  <c:v>42324</c:v>
                </c:pt>
                <c:pt idx="1580">
                  <c:v>42321</c:v>
                </c:pt>
                <c:pt idx="1581">
                  <c:v>42320</c:v>
                </c:pt>
                <c:pt idx="1582">
                  <c:v>42319</c:v>
                </c:pt>
                <c:pt idx="1583">
                  <c:v>42318</c:v>
                </c:pt>
                <c:pt idx="1584">
                  <c:v>42317</c:v>
                </c:pt>
                <c:pt idx="1585">
                  <c:v>42314</c:v>
                </c:pt>
                <c:pt idx="1586">
                  <c:v>42313</c:v>
                </c:pt>
                <c:pt idx="1587">
                  <c:v>42312</c:v>
                </c:pt>
                <c:pt idx="1588">
                  <c:v>42311</c:v>
                </c:pt>
                <c:pt idx="1589">
                  <c:v>42310</c:v>
                </c:pt>
                <c:pt idx="1590">
                  <c:v>42307</c:v>
                </c:pt>
                <c:pt idx="1591">
                  <c:v>42306</c:v>
                </c:pt>
                <c:pt idx="1592">
                  <c:v>42305</c:v>
                </c:pt>
                <c:pt idx="1593">
                  <c:v>42304</c:v>
                </c:pt>
                <c:pt idx="1594">
                  <c:v>42303</c:v>
                </c:pt>
                <c:pt idx="1595">
                  <c:v>42300</c:v>
                </c:pt>
                <c:pt idx="1596">
                  <c:v>42299</c:v>
                </c:pt>
                <c:pt idx="1597">
                  <c:v>42298</c:v>
                </c:pt>
                <c:pt idx="1598">
                  <c:v>42297</c:v>
                </c:pt>
                <c:pt idx="1599">
                  <c:v>42296</c:v>
                </c:pt>
                <c:pt idx="1600">
                  <c:v>42293</c:v>
                </c:pt>
                <c:pt idx="1601">
                  <c:v>42292</c:v>
                </c:pt>
                <c:pt idx="1602">
                  <c:v>42291</c:v>
                </c:pt>
                <c:pt idx="1603">
                  <c:v>42290</c:v>
                </c:pt>
                <c:pt idx="1604">
                  <c:v>42289</c:v>
                </c:pt>
                <c:pt idx="1605">
                  <c:v>42286</c:v>
                </c:pt>
                <c:pt idx="1606">
                  <c:v>42285</c:v>
                </c:pt>
                <c:pt idx="1607">
                  <c:v>42284</c:v>
                </c:pt>
                <c:pt idx="1608">
                  <c:v>42283</c:v>
                </c:pt>
                <c:pt idx="1609">
                  <c:v>42282</c:v>
                </c:pt>
                <c:pt idx="1610">
                  <c:v>42279</c:v>
                </c:pt>
                <c:pt idx="1611">
                  <c:v>42278</c:v>
                </c:pt>
                <c:pt idx="1612">
                  <c:v>42277</c:v>
                </c:pt>
                <c:pt idx="1613">
                  <c:v>42276</c:v>
                </c:pt>
                <c:pt idx="1614">
                  <c:v>42275</c:v>
                </c:pt>
                <c:pt idx="1615">
                  <c:v>42272</c:v>
                </c:pt>
                <c:pt idx="1616">
                  <c:v>42271</c:v>
                </c:pt>
                <c:pt idx="1617">
                  <c:v>42270</c:v>
                </c:pt>
                <c:pt idx="1618">
                  <c:v>42269</c:v>
                </c:pt>
                <c:pt idx="1619">
                  <c:v>42268</c:v>
                </c:pt>
                <c:pt idx="1620">
                  <c:v>42265</c:v>
                </c:pt>
                <c:pt idx="1621">
                  <c:v>42264</c:v>
                </c:pt>
                <c:pt idx="1622">
                  <c:v>42263</c:v>
                </c:pt>
                <c:pt idx="1623">
                  <c:v>42262</c:v>
                </c:pt>
                <c:pt idx="1624">
                  <c:v>42261</c:v>
                </c:pt>
                <c:pt idx="1625">
                  <c:v>42258</c:v>
                </c:pt>
                <c:pt idx="1626">
                  <c:v>42257</c:v>
                </c:pt>
                <c:pt idx="1627">
                  <c:v>42256</c:v>
                </c:pt>
                <c:pt idx="1628">
                  <c:v>42255</c:v>
                </c:pt>
                <c:pt idx="1629">
                  <c:v>42251</c:v>
                </c:pt>
                <c:pt idx="1630">
                  <c:v>42250</c:v>
                </c:pt>
                <c:pt idx="1631">
                  <c:v>42249</c:v>
                </c:pt>
                <c:pt idx="1632">
                  <c:v>42248</c:v>
                </c:pt>
                <c:pt idx="1633">
                  <c:v>42247</c:v>
                </c:pt>
                <c:pt idx="1634">
                  <c:v>42244</c:v>
                </c:pt>
                <c:pt idx="1635">
                  <c:v>42243</c:v>
                </c:pt>
                <c:pt idx="1636">
                  <c:v>42242</c:v>
                </c:pt>
                <c:pt idx="1637">
                  <c:v>42241</c:v>
                </c:pt>
                <c:pt idx="1638">
                  <c:v>42240</c:v>
                </c:pt>
                <c:pt idx="1639">
                  <c:v>42237</c:v>
                </c:pt>
                <c:pt idx="1640">
                  <c:v>42236</c:v>
                </c:pt>
                <c:pt idx="1641">
                  <c:v>42235</c:v>
                </c:pt>
                <c:pt idx="1642">
                  <c:v>42234</c:v>
                </c:pt>
                <c:pt idx="1643">
                  <c:v>42233</c:v>
                </c:pt>
                <c:pt idx="1644">
                  <c:v>42230</c:v>
                </c:pt>
                <c:pt idx="1645">
                  <c:v>42229</c:v>
                </c:pt>
                <c:pt idx="1646">
                  <c:v>42228</c:v>
                </c:pt>
                <c:pt idx="1647">
                  <c:v>42227</c:v>
                </c:pt>
                <c:pt idx="1648">
                  <c:v>42226</c:v>
                </c:pt>
                <c:pt idx="1649">
                  <c:v>42223</c:v>
                </c:pt>
                <c:pt idx="1650">
                  <c:v>42222</c:v>
                </c:pt>
                <c:pt idx="1651">
                  <c:v>42221</c:v>
                </c:pt>
                <c:pt idx="1652">
                  <c:v>42220</c:v>
                </c:pt>
                <c:pt idx="1653">
                  <c:v>42219</c:v>
                </c:pt>
                <c:pt idx="1654">
                  <c:v>42216</c:v>
                </c:pt>
                <c:pt idx="1655">
                  <c:v>42215</c:v>
                </c:pt>
                <c:pt idx="1656">
                  <c:v>42214</c:v>
                </c:pt>
                <c:pt idx="1657">
                  <c:v>42213</c:v>
                </c:pt>
                <c:pt idx="1658">
                  <c:v>42212</c:v>
                </c:pt>
                <c:pt idx="1659">
                  <c:v>42209</c:v>
                </c:pt>
                <c:pt idx="1660">
                  <c:v>42208</c:v>
                </c:pt>
                <c:pt idx="1661">
                  <c:v>42207</c:v>
                </c:pt>
                <c:pt idx="1662">
                  <c:v>42206</c:v>
                </c:pt>
                <c:pt idx="1663">
                  <c:v>42205</c:v>
                </c:pt>
                <c:pt idx="1664">
                  <c:v>42202</c:v>
                </c:pt>
                <c:pt idx="1665">
                  <c:v>42201</c:v>
                </c:pt>
                <c:pt idx="1666">
                  <c:v>42200</c:v>
                </c:pt>
                <c:pt idx="1667">
                  <c:v>42199</c:v>
                </c:pt>
                <c:pt idx="1668">
                  <c:v>42198</c:v>
                </c:pt>
                <c:pt idx="1669">
                  <c:v>42195</c:v>
                </c:pt>
                <c:pt idx="1670">
                  <c:v>42194</c:v>
                </c:pt>
                <c:pt idx="1671">
                  <c:v>42193</c:v>
                </c:pt>
                <c:pt idx="1672">
                  <c:v>42192</c:v>
                </c:pt>
                <c:pt idx="1673">
                  <c:v>42191</c:v>
                </c:pt>
                <c:pt idx="1674">
                  <c:v>42187</c:v>
                </c:pt>
                <c:pt idx="1675">
                  <c:v>42186</c:v>
                </c:pt>
                <c:pt idx="1676">
                  <c:v>42185</c:v>
                </c:pt>
                <c:pt idx="1677">
                  <c:v>42184</c:v>
                </c:pt>
                <c:pt idx="1678">
                  <c:v>42181</c:v>
                </c:pt>
                <c:pt idx="1679">
                  <c:v>42180</c:v>
                </c:pt>
                <c:pt idx="1680">
                  <c:v>42179</c:v>
                </c:pt>
                <c:pt idx="1681">
                  <c:v>42178</c:v>
                </c:pt>
                <c:pt idx="1682">
                  <c:v>42177</c:v>
                </c:pt>
                <c:pt idx="1683">
                  <c:v>42174</c:v>
                </c:pt>
                <c:pt idx="1684">
                  <c:v>42173</c:v>
                </c:pt>
                <c:pt idx="1685">
                  <c:v>42172</c:v>
                </c:pt>
                <c:pt idx="1686">
                  <c:v>42171</c:v>
                </c:pt>
                <c:pt idx="1687">
                  <c:v>42170</c:v>
                </c:pt>
                <c:pt idx="1688">
                  <c:v>42167</c:v>
                </c:pt>
                <c:pt idx="1689">
                  <c:v>42166</c:v>
                </c:pt>
                <c:pt idx="1690">
                  <c:v>42165</c:v>
                </c:pt>
                <c:pt idx="1691">
                  <c:v>42164</c:v>
                </c:pt>
                <c:pt idx="1692">
                  <c:v>42163</c:v>
                </c:pt>
                <c:pt idx="1693">
                  <c:v>42160</c:v>
                </c:pt>
                <c:pt idx="1694">
                  <c:v>42159</c:v>
                </c:pt>
                <c:pt idx="1695">
                  <c:v>42158</c:v>
                </c:pt>
                <c:pt idx="1696">
                  <c:v>42157</c:v>
                </c:pt>
                <c:pt idx="1697">
                  <c:v>42156</c:v>
                </c:pt>
                <c:pt idx="1698">
                  <c:v>42153</c:v>
                </c:pt>
                <c:pt idx="1699">
                  <c:v>42152</c:v>
                </c:pt>
                <c:pt idx="1700">
                  <c:v>42151</c:v>
                </c:pt>
                <c:pt idx="1701">
                  <c:v>42150</c:v>
                </c:pt>
                <c:pt idx="1702">
                  <c:v>42146</c:v>
                </c:pt>
                <c:pt idx="1703">
                  <c:v>42145</c:v>
                </c:pt>
                <c:pt idx="1704">
                  <c:v>42144</c:v>
                </c:pt>
                <c:pt idx="1705">
                  <c:v>42143</c:v>
                </c:pt>
                <c:pt idx="1706">
                  <c:v>42142</c:v>
                </c:pt>
                <c:pt idx="1707">
                  <c:v>42139</c:v>
                </c:pt>
                <c:pt idx="1708">
                  <c:v>42138</c:v>
                </c:pt>
                <c:pt idx="1709">
                  <c:v>42137</c:v>
                </c:pt>
                <c:pt idx="1710">
                  <c:v>42136</c:v>
                </c:pt>
                <c:pt idx="1711">
                  <c:v>42135</c:v>
                </c:pt>
                <c:pt idx="1712">
                  <c:v>42132</c:v>
                </c:pt>
                <c:pt idx="1713">
                  <c:v>42131</c:v>
                </c:pt>
                <c:pt idx="1714">
                  <c:v>42130</c:v>
                </c:pt>
                <c:pt idx="1715">
                  <c:v>42129</c:v>
                </c:pt>
                <c:pt idx="1716">
                  <c:v>42128</c:v>
                </c:pt>
                <c:pt idx="1717">
                  <c:v>42125</c:v>
                </c:pt>
                <c:pt idx="1718">
                  <c:v>42124</c:v>
                </c:pt>
                <c:pt idx="1719">
                  <c:v>42123</c:v>
                </c:pt>
                <c:pt idx="1720">
                  <c:v>42122</c:v>
                </c:pt>
                <c:pt idx="1721">
                  <c:v>42121</c:v>
                </c:pt>
                <c:pt idx="1722">
                  <c:v>42118</c:v>
                </c:pt>
                <c:pt idx="1723">
                  <c:v>42117</c:v>
                </c:pt>
                <c:pt idx="1724">
                  <c:v>42116</c:v>
                </c:pt>
                <c:pt idx="1725">
                  <c:v>42115</c:v>
                </c:pt>
                <c:pt idx="1726">
                  <c:v>42114</c:v>
                </c:pt>
                <c:pt idx="1727">
                  <c:v>42111</c:v>
                </c:pt>
                <c:pt idx="1728">
                  <c:v>42110</c:v>
                </c:pt>
                <c:pt idx="1729">
                  <c:v>42109</c:v>
                </c:pt>
                <c:pt idx="1730">
                  <c:v>42108</c:v>
                </c:pt>
                <c:pt idx="1731">
                  <c:v>42107</c:v>
                </c:pt>
                <c:pt idx="1732">
                  <c:v>42104</c:v>
                </c:pt>
                <c:pt idx="1733">
                  <c:v>42103</c:v>
                </c:pt>
                <c:pt idx="1734">
                  <c:v>42102</c:v>
                </c:pt>
                <c:pt idx="1735">
                  <c:v>42101</c:v>
                </c:pt>
                <c:pt idx="1736">
                  <c:v>42100</c:v>
                </c:pt>
                <c:pt idx="1737">
                  <c:v>42096</c:v>
                </c:pt>
                <c:pt idx="1738">
                  <c:v>42095</c:v>
                </c:pt>
                <c:pt idx="1739">
                  <c:v>42094</c:v>
                </c:pt>
                <c:pt idx="1740">
                  <c:v>42093</c:v>
                </c:pt>
                <c:pt idx="1741">
                  <c:v>42090</c:v>
                </c:pt>
                <c:pt idx="1742">
                  <c:v>42089</c:v>
                </c:pt>
                <c:pt idx="1743">
                  <c:v>42088</c:v>
                </c:pt>
                <c:pt idx="1744">
                  <c:v>42087</c:v>
                </c:pt>
                <c:pt idx="1745">
                  <c:v>42086</c:v>
                </c:pt>
                <c:pt idx="1746">
                  <c:v>42083</c:v>
                </c:pt>
                <c:pt idx="1747">
                  <c:v>42082</c:v>
                </c:pt>
                <c:pt idx="1748">
                  <c:v>42081</c:v>
                </c:pt>
                <c:pt idx="1749">
                  <c:v>42080</c:v>
                </c:pt>
                <c:pt idx="1750">
                  <c:v>42079</c:v>
                </c:pt>
                <c:pt idx="1751">
                  <c:v>42076</c:v>
                </c:pt>
                <c:pt idx="1752">
                  <c:v>42075</c:v>
                </c:pt>
                <c:pt idx="1753">
                  <c:v>42074</c:v>
                </c:pt>
                <c:pt idx="1754">
                  <c:v>42073</c:v>
                </c:pt>
                <c:pt idx="1755">
                  <c:v>42072</c:v>
                </c:pt>
                <c:pt idx="1756">
                  <c:v>42069</c:v>
                </c:pt>
                <c:pt idx="1757">
                  <c:v>42068</c:v>
                </c:pt>
                <c:pt idx="1758">
                  <c:v>42067</c:v>
                </c:pt>
                <c:pt idx="1759">
                  <c:v>42066</c:v>
                </c:pt>
                <c:pt idx="1760">
                  <c:v>42065</c:v>
                </c:pt>
                <c:pt idx="1761">
                  <c:v>42062</c:v>
                </c:pt>
                <c:pt idx="1762">
                  <c:v>42061</c:v>
                </c:pt>
                <c:pt idx="1763">
                  <c:v>42060</c:v>
                </c:pt>
                <c:pt idx="1764">
                  <c:v>42059</c:v>
                </c:pt>
                <c:pt idx="1765">
                  <c:v>42058</c:v>
                </c:pt>
                <c:pt idx="1766">
                  <c:v>42055</c:v>
                </c:pt>
                <c:pt idx="1767">
                  <c:v>42054</c:v>
                </c:pt>
                <c:pt idx="1768">
                  <c:v>42053</c:v>
                </c:pt>
                <c:pt idx="1769">
                  <c:v>42052</c:v>
                </c:pt>
                <c:pt idx="1770">
                  <c:v>42048</c:v>
                </c:pt>
                <c:pt idx="1771">
                  <c:v>42047</c:v>
                </c:pt>
                <c:pt idx="1772">
                  <c:v>42046</c:v>
                </c:pt>
                <c:pt idx="1773">
                  <c:v>42045</c:v>
                </c:pt>
                <c:pt idx="1774">
                  <c:v>42044</c:v>
                </c:pt>
                <c:pt idx="1775">
                  <c:v>42041</c:v>
                </c:pt>
                <c:pt idx="1776">
                  <c:v>42040</c:v>
                </c:pt>
                <c:pt idx="1777">
                  <c:v>42039</c:v>
                </c:pt>
                <c:pt idx="1778">
                  <c:v>42038</c:v>
                </c:pt>
                <c:pt idx="1779">
                  <c:v>42037</c:v>
                </c:pt>
                <c:pt idx="1780">
                  <c:v>42034</c:v>
                </c:pt>
                <c:pt idx="1781">
                  <c:v>42033</c:v>
                </c:pt>
                <c:pt idx="1782">
                  <c:v>42032</c:v>
                </c:pt>
                <c:pt idx="1783">
                  <c:v>42031</c:v>
                </c:pt>
                <c:pt idx="1784">
                  <c:v>42030</c:v>
                </c:pt>
                <c:pt idx="1785">
                  <c:v>42027</c:v>
                </c:pt>
                <c:pt idx="1786">
                  <c:v>42026</c:v>
                </c:pt>
                <c:pt idx="1787">
                  <c:v>42025</c:v>
                </c:pt>
                <c:pt idx="1788">
                  <c:v>42024</c:v>
                </c:pt>
                <c:pt idx="1789">
                  <c:v>42020</c:v>
                </c:pt>
                <c:pt idx="1790">
                  <c:v>42019</c:v>
                </c:pt>
                <c:pt idx="1791">
                  <c:v>42018</c:v>
                </c:pt>
                <c:pt idx="1792">
                  <c:v>42017</c:v>
                </c:pt>
                <c:pt idx="1793">
                  <c:v>42016</c:v>
                </c:pt>
                <c:pt idx="1794">
                  <c:v>42013</c:v>
                </c:pt>
                <c:pt idx="1795">
                  <c:v>42012</c:v>
                </c:pt>
                <c:pt idx="1796">
                  <c:v>42011</c:v>
                </c:pt>
                <c:pt idx="1797">
                  <c:v>42010</c:v>
                </c:pt>
                <c:pt idx="1798">
                  <c:v>42009</c:v>
                </c:pt>
                <c:pt idx="1799">
                  <c:v>42006</c:v>
                </c:pt>
                <c:pt idx="1800">
                  <c:v>42004</c:v>
                </c:pt>
                <c:pt idx="1801">
                  <c:v>42003</c:v>
                </c:pt>
                <c:pt idx="1802">
                  <c:v>42002</c:v>
                </c:pt>
                <c:pt idx="1803">
                  <c:v>41999</c:v>
                </c:pt>
                <c:pt idx="1804">
                  <c:v>41997</c:v>
                </c:pt>
                <c:pt idx="1805">
                  <c:v>41996</c:v>
                </c:pt>
                <c:pt idx="1806">
                  <c:v>41995</c:v>
                </c:pt>
                <c:pt idx="1807">
                  <c:v>41992</c:v>
                </c:pt>
                <c:pt idx="1808">
                  <c:v>41991</c:v>
                </c:pt>
                <c:pt idx="1809">
                  <c:v>41990</c:v>
                </c:pt>
                <c:pt idx="1810">
                  <c:v>41989</c:v>
                </c:pt>
                <c:pt idx="1811">
                  <c:v>41988</c:v>
                </c:pt>
                <c:pt idx="1812">
                  <c:v>41985</c:v>
                </c:pt>
                <c:pt idx="1813">
                  <c:v>41984</c:v>
                </c:pt>
                <c:pt idx="1814">
                  <c:v>41983</c:v>
                </c:pt>
                <c:pt idx="1815">
                  <c:v>41982</c:v>
                </c:pt>
                <c:pt idx="1816">
                  <c:v>41981</c:v>
                </c:pt>
                <c:pt idx="1817">
                  <c:v>41978</c:v>
                </c:pt>
                <c:pt idx="1818">
                  <c:v>41977</c:v>
                </c:pt>
                <c:pt idx="1819">
                  <c:v>41976</c:v>
                </c:pt>
                <c:pt idx="1820">
                  <c:v>41975</c:v>
                </c:pt>
                <c:pt idx="1821">
                  <c:v>41974</c:v>
                </c:pt>
                <c:pt idx="1822">
                  <c:v>41971</c:v>
                </c:pt>
                <c:pt idx="1823">
                  <c:v>41969</c:v>
                </c:pt>
                <c:pt idx="1824">
                  <c:v>41968</c:v>
                </c:pt>
                <c:pt idx="1825">
                  <c:v>41967</c:v>
                </c:pt>
                <c:pt idx="1826">
                  <c:v>41964</c:v>
                </c:pt>
                <c:pt idx="1827">
                  <c:v>41963</c:v>
                </c:pt>
                <c:pt idx="1828">
                  <c:v>41962</c:v>
                </c:pt>
                <c:pt idx="1829">
                  <c:v>41961</c:v>
                </c:pt>
                <c:pt idx="1830">
                  <c:v>41960</c:v>
                </c:pt>
                <c:pt idx="1831">
                  <c:v>41957</c:v>
                </c:pt>
                <c:pt idx="1832">
                  <c:v>41956</c:v>
                </c:pt>
                <c:pt idx="1833">
                  <c:v>41955</c:v>
                </c:pt>
                <c:pt idx="1834">
                  <c:v>41954</c:v>
                </c:pt>
                <c:pt idx="1835">
                  <c:v>41953</c:v>
                </c:pt>
                <c:pt idx="1836">
                  <c:v>41950</c:v>
                </c:pt>
                <c:pt idx="1837">
                  <c:v>41949</c:v>
                </c:pt>
                <c:pt idx="1838">
                  <c:v>41948</c:v>
                </c:pt>
                <c:pt idx="1839">
                  <c:v>41947</c:v>
                </c:pt>
                <c:pt idx="1840">
                  <c:v>41946</c:v>
                </c:pt>
                <c:pt idx="1841">
                  <c:v>41943</c:v>
                </c:pt>
                <c:pt idx="1842">
                  <c:v>41942</c:v>
                </c:pt>
                <c:pt idx="1843">
                  <c:v>41941</c:v>
                </c:pt>
                <c:pt idx="1844">
                  <c:v>41940</c:v>
                </c:pt>
                <c:pt idx="1845">
                  <c:v>41939</c:v>
                </c:pt>
                <c:pt idx="1846">
                  <c:v>41936</c:v>
                </c:pt>
                <c:pt idx="1847">
                  <c:v>41935</c:v>
                </c:pt>
                <c:pt idx="1848">
                  <c:v>41934</c:v>
                </c:pt>
                <c:pt idx="1849">
                  <c:v>41933</c:v>
                </c:pt>
                <c:pt idx="1850">
                  <c:v>41932</c:v>
                </c:pt>
                <c:pt idx="1851">
                  <c:v>41929</c:v>
                </c:pt>
                <c:pt idx="1852">
                  <c:v>41928</c:v>
                </c:pt>
                <c:pt idx="1853">
                  <c:v>41927</c:v>
                </c:pt>
                <c:pt idx="1854">
                  <c:v>41926</c:v>
                </c:pt>
                <c:pt idx="1855">
                  <c:v>41925</c:v>
                </c:pt>
                <c:pt idx="1856">
                  <c:v>41922</c:v>
                </c:pt>
                <c:pt idx="1857">
                  <c:v>41921</c:v>
                </c:pt>
                <c:pt idx="1858">
                  <c:v>41920</c:v>
                </c:pt>
                <c:pt idx="1859">
                  <c:v>41919</c:v>
                </c:pt>
                <c:pt idx="1860">
                  <c:v>41918</c:v>
                </c:pt>
                <c:pt idx="1861">
                  <c:v>41915</c:v>
                </c:pt>
                <c:pt idx="1862">
                  <c:v>41914</c:v>
                </c:pt>
                <c:pt idx="1863">
                  <c:v>41913</c:v>
                </c:pt>
                <c:pt idx="1864">
                  <c:v>41912</c:v>
                </c:pt>
                <c:pt idx="1865">
                  <c:v>41911</c:v>
                </c:pt>
                <c:pt idx="1866">
                  <c:v>41908</c:v>
                </c:pt>
                <c:pt idx="1867">
                  <c:v>41907</c:v>
                </c:pt>
                <c:pt idx="1868">
                  <c:v>41906</c:v>
                </c:pt>
                <c:pt idx="1869">
                  <c:v>41905</c:v>
                </c:pt>
                <c:pt idx="1870">
                  <c:v>41904</c:v>
                </c:pt>
                <c:pt idx="1871">
                  <c:v>41901</c:v>
                </c:pt>
                <c:pt idx="1872">
                  <c:v>41900</c:v>
                </c:pt>
                <c:pt idx="1873">
                  <c:v>41899</c:v>
                </c:pt>
                <c:pt idx="1874">
                  <c:v>41898</c:v>
                </c:pt>
                <c:pt idx="1875">
                  <c:v>41897</c:v>
                </c:pt>
                <c:pt idx="1876">
                  <c:v>41894</c:v>
                </c:pt>
                <c:pt idx="1877">
                  <c:v>41893</c:v>
                </c:pt>
                <c:pt idx="1878">
                  <c:v>41892</c:v>
                </c:pt>
                <c:pt idx="1879">
                  <c:v>41891</c:v>
                </c:pt>
                <c:pt idx="1880">
                  <c:v>41890</c:v>
                </c:pt>
                <c:pt idx="1881">
                  <c:v>41887</c:v>
                </c:pt>
                <c:pt idx="1882">
                  <c:v>41886</c:v>
                </c:pt>
                <c:pt idx="1883">
                  <c:v>41885</c:v>
                </c:pt>
                <c:pt idx="1884">
                  <c:v>41884</c:v>
                </c:pt>
                <c:pt idx="1885">
                  <c:v>41880</c:v>
                </c:pt>
                <c:pt idx="1886">
                  <c:v>41879</c:v>
                </c:pt>
                <c:pt idx="1887">
                  <c:v>41878</c:v>
                </c:pt>
                <c:pt idx="1888">
                  <c:v>41877</c:v>
                </c:pt>
                <c:pt idx="1889">
                  <c:v>41876</c:v>
                </c:pt>
                <c:pt idx="1890">
                  <c:v>41873</c:v>
                </c:pt>
                <c:pt idx="1891">
                  <c:v>41872</c:v>
                </c:pt>
                <c:pt idx="1892">
                  <c:v>41871</c:v>
                </c:pt>
                <c:pt idx="1893">
                  <c:v>41870</c:v>
                </c:pt>
                <c:pt idx="1894">
                  <c:v>41869</c:v>
                </c:pt>
                <c:pt idx="1895">
                  <c:v>41866</c:v>
                </c:pt>
                <c:pt idx="1896">
                  <c:v>41865</c:v>
                </c:pt>
                <c:pt idx="1897">
                  <c:v>41864</c:v>
                </c:pt>
                <c:pt idx="1898">
                  <c:v>41863</c:v>
                </c:pt>
                <c:pt idx="1899">
                  <c:v>41862</c:v>
                </c:pt>
                <c:pt idx="1900">
                  <c:v>41859</c:v>
                </c:pt>
                <c:pt idx="1901">
                  <c:v>41858</c:v>
                </c:pt>
                <c:pt idx="1902">
                  <c:v>41857</c:v>
                </c:pt>
                <c:pt idx="1903">
                  <c:v>41856</c:v>
                </c:pt>
                <c:pt idx="1904">
                  <c:v>41855</c:v>
                </c:pt>
                <c:pt idx="1905">
                  <c:v>41852</c:v>
                </c:pt>
                <c:pt idx="1906">
                  <c:v>41851</c:v>
                </c:pt>
                <c:pt idx="1907">
                  <c:v>41850</c:v>
                </c:pt>
                <c:pt idx="1908">
                  <c:v>41849</c:v>
                </c:pt>
                <c:pt idx="1909">
                  <c:v>41848</c:v>
                </c:pt>
                <c:pt idx="1910">
                  <c:v>41845</c:v>
                </c:pt>
                <c:pt idx="1911">
                  <c:v>41844</c:v>
                </c:pt>
                <c:pt idx="1912">
                  <c:v>41843</c:v>
                </c:pt>
                <c:pt idx="1913">
                  <c:v>41842</c:v>
                </c:pt>
                <c:pt idx="1914">
                  <c:v>41841</c:v>
                </c:pt>
                <c:pt idx="1915">
                  <c:v>41838</c:v>
                </c:pt>
                <c:pt idx="1916">
                  <c:v>41837</c:v>
                </c:pt>
                <c:pt idx="1917">
                  <c:v>41836</c:v>
                </c:pt>
                <c:pt idx="1918">
                  <c:v>41835</c:v>
                </c:pt>
                <c:pt idx="1919">
                  <c:v>41834</c:v>
                </c:pt>
                <c:pt idx="1920">
                  <c:v>41831</c:v>
                </c:pt>
                <c:pt idx="1921">
                  <c:v>41830</c:v>
                </c:pt>
                <c:pt idx="1922">
                  <c:v>41829</c:v>
                </c:pt>
                <c:pt idx="1923">
                  <c:v>41828</c:v>
                </c:pt>
                <c:pt idx="1924">
                  <c:v>41827</c:v>
                </c:pt>
                <c:pt idx="1925">
                  <c:v>41823</c:v>
                </c:pt>
                <c:pt idx="1926">
                  <c:v>41822</c:v>
                </c:pt>
                <c:pt idx="1927">
                  <c:v>41821</c:v>
                </c:pt>
                <c:pt idx="1928">
                  <c:v>41820</c:v>
                </c:pt>
                <c:pt idx="1929">
                  <c:v>41817</c:v>
                </c:pt>
                <c:pt idx="1930">
                  <c:v>41816</c:v>
                </c:pt>
                <c:pt idx="1931">
                  <c:v>41815</c:v>
                </c:pt>
                <c:pt idx="1932">
                  <c:v>41814</c:v>
                </c:pt>
                <c:pt idx="1933">
                  <c:v>41813</c:v>
                </c:pt>
                <c:pt idx="1934">
                  <c:v>41810</c:v>
                </c:pt>
                <c:pt idx="1935">
                  <c:v>41809</c:v>
                </c:pt>
                <c:pt idx="1936">
                  <c:v>41808</c:v>
                </c:pt>
                <c:pt idx="1937">
                  <c:v>41807</c:v>
                </c:pt>
                <c:pt idx="1938">
                  <c:v>41806</c:v>
                </c:pt>
                <c:pt idx="1939">
                  <c:v>41803</c:v>
                </c:pt>
                <c:pt idx="1940">
                  <c:v>41802</c:v>
                </c:pt>
                <c:pt idx="1941">
                  <c:v>41801</c:v>
                </c:pt>
                <c:pt idx="1942">
                  <c:v>41800</c:v>
                </c:pt>
                <c:pt idx="1943">
                  <c:v>41799</c:v>
                </c:pt>
                <c:pt idx="1944">
                  <c:v>41796</c:v>
                </c:pt>
                <c:pt idx="1945">
                  <c:v>41795</c:v>
                </c:pt>
                <c:pt idx="1946">
                  <c:v>41794</c:v>
                </c:pt>
                <c:pt idx="1947">
                  <c:v>41793</c:v>
                </c:pt>
                <c:pt idx="1948">
                  <c:v>41792</c:v>
                </c:pt>
                <c:pt idx="1949">
                  <c:v>41789</c:v>
                </c:pt>
                <c:pt idx="1950">
                  <c:v>41788</c:v>
                </c:pt>
                <c:pt idx="1951">
                  <c:v>41787</c:v>
                </c:pt>
                <c:pt idx="1952">
                  <c:v>41786</c:v>
                </c:pt>
                <c:pt idx="1953">
                  <c:v>41782</c:v>
                </c:pt>
                <c:pt idx="1954">
                  <c:v>41781</c:v>
                </c:pt>
                <c:pt idx="1955">
                  <c:v>41780</c:v>
                </c:pt>
                <c:pt idx="1956">
                  <c:v>41779</c:v>
                </c:pt>
                <c:pt idx="1957">
                  <c:v>41778</c:v>
                </c:pt>
                <c:pt idx="1958">
                  <c:v>41775</c:v>
                </c:pt>
                <c:pt idx="1959">
                  <c:v>41774</c:v>
                </c:pt>
                <c:pt idx="1960">
                  <c:v>41773</c:v>
                </c:pt>
                <c:pt idx="1961">
                  <c:v>41772</c:v>
                </c:pt>
                <c:pt idx="1962">
                  <c:v>41771</c:v>
                </c:pt>
                <c:pt idx="1963">
                  <c:v>41768</c:v>
                </c:pt>
                <c:pt idx="1964">
                  <c:v>41767</c:v>
                </c:pt>
                <c:pt idx="1965">
                  <c:v>41766</c:v>
                </c:pt>
                <c:pt idx="1966">
                  <c:v>41765</c:v>
                </c:pt>
                <c:pt idx="1967">
                  <c:v>41764</c:v>
                </c:pt>
                <c:pt idx="1968">
                  <c:v>41761</c:v>
                </c:pt>
                <c:pt idx="1969">
                  <c:v>41760</c:v>
                </c:pt>
                <c:pt idx="1970">
                  <c:v>41759</c:v>
                </c:pt>
                <c:pt idx="1971">
                  <c:v>41758</c:v>
                </c:pt>
                <c:pt idx="1972">
                  <c:v>41757</c:v>
                </c:pt>
                <c:pt idx="1973">
                  <c:v>41754</c:v>
                </c:pt>
                <c:pt idx="1974">
                  <c:v>41753</c:v>
                </c:pt>
                <c:pt idx="1975">
                  <c:v>41752</c:v>
                </c:pt>
                <c:pt idx="1976">
                  <c:v>41751</c:v>
                </c:pt>
                <c:pt idx="1977">
                  <c:v>41750</c:v>
                </c:pt>
                <c:pt idx="1978">
                  <c:v>41746</c:v>
                </c:pt>
                <c:pt idx="1979">
                  <c:v>41745</c:v>
                </c:pt>
                <c:pt idx="1980">
                  <c:v>41744</c:v>
                </c:pt>
                <c:pt idx="1981">
                  <c:v>41743</c:v>
                </c:pt>
                <c:pt idx="1982">
                  <c:v>41740</c:v>
                </c:pt>
                <c:pt idx="1983">
                  <c:v>41739</c:v>
                </c:pt>
                <c:pt idx="1984">
                  <c:v>41738</c:v>
                </c:pt>
                <c:pt idx="1985">
                  <c:v>41737</c:v>
                </c:pt>
                <c:pt idx="1986">
                  <c:v>41736</c:v>
                </c:pt>
                <c:pt idx="1987">
                  <c:v>41733</c:v>
                </c:pt>
                <c:pt idx="1988">
                  <c:v>41732</c:v>
                </c:pt>
                <c:pt idx="1989">
                  <c:v>41731</c:v>
                </c:pt>
                <c:pt idx="1990">
                  <c:v>41730</c:v>
                </c:pt>
                <c:pt idx="1991">
                  <c:v>41729</c:v>
                </c:pt>
                <c:pt idx="1992">
                  <c:v>41726</c:v>
                </c:pt>
                <c:pt idx="1993">
                  <c:v>41725</c:v>
                </c:pt>
                <c:pt idx="1994">
                  <c:v>41724</c:v>
                </c:pt>
                <c:pt idx="1995">
                  <c:v>41723</c:v>
                </c:pt>
                <c:pt idx="1996">
                  <c:v>41722</c:v>
                </c:pt>
                <c:pt idx="1997">
                  <c:v>41719</c:v>
                </c:pt>
                <c:pt idx="1998">
                  <c:v>41718</c:v>
                </c:pt>
                <c:pt idx="1999">
                  <c:v>41717</c:v>
                </c:pt>
                <c:pt idx="2000">
                  <c:v>41716</c:v>
                </c:pt>
                <c:pt idx="2001">
                  <c:v>41715</c:v>
                </c:pt>
                <c:pt idx="2002">
                  <c:v>41712</c:v>
                </c:pt>
                <c:pt idx="2003">
                  <c:v>41711</c:v>
                </c:pt>
                <c:pt idx="2004">
                  <c:v>41710</c:v>
                </c:pt>
                <c:pt idx="2005">
                  <c:v>41709</c:v>
                </c:pt>
                <c:pt idx="2006">
                  <c:v>41708</c:v>
                </c:pt>
                <c:pt idx="2007">
                  <c:v>41705</c:v>
                </c:pt>
                <c:pt idx="2008">
                  <c:v>41704</c:v>
                </c:pt>
                <c:pt idx="2009">
                  <c:v>41703</c:v>
                </c:pt>
                <c:pt idx="2010">
                  <c:v>41702</c:v>
                </c:pt>
                <c:pt idx="2011">
                  <c:v>41701</c:v>
                </c:pt>
                <c:pt idx="2012">
                  <c:v>41698</c:v>
                </c:pt>
                <c:pt idx="2013">
                  <c:v>41697</c:v>
                </c:pt>
                <c:pt idx="2014">
                  <c:v>41696</c:v>
                </c:pt>
                <c:pt idx="2015">
                  <c:v>41695</c:v>
                </c:pt>
                <c:pt idx="2016">
                  <c:v>41694</c:v>
                </c:pt>
                <c:pt idx="2017">
                  <c:v>41691</c:v>
                </c:pt>
                <c:pt idx="2018">
                  <c:v>41690</c:v>
                </c:pt>
                <c:pt idx="2019">
                  <c:v>41689</c:v>
                </c:pt>
                <c:pt idx="2020">
                  <c:v>41688</c:v>
                </c:pt>
                <c:pt idx="2021">
                  <c:v>41684</c:v>
                </c:pt>
                <c:pt idx="2022">
                  <c:v>41683</c:v>
                </c:pt>
                <c:pt idx="2023">
                  <c:v>41682</c:v>
                </c:pt>
                <c:pt idx="2024">
                  <c:v>41681</c:v>
                </c:pt>
                <c:pt idx="2025">
                  <c:v>41680</c:v>
                </c:pt>
                <c:pt idx="2026">
                  <c:v>41677</c:v>
                </c:pt>
                <c:pt idx="2027">
                  <c:v>41676</c:v>
                </c:pt>
                <c:pt idx="2028">
                  <c:v>41675</c:v>
                </c:pt>
                <c:pt idx="2029">
                  <c:v>41674</c:v>
                </c:pt>
                <c:pt idx="2030">
                  <c:v>41673</c:v>
                </c:pt>
                <c:pt idx="2031">
                  <c:v>41670</c:v>
                </c:pt>
                <c:pt idx="2032">
                  <c:v>41669</c:v>
                </c:pt>
                <c:pt idx="2033">
                  <c:v>41668</c:v>
                </c:pt>
                <c:pt idx="2034">
                  <c:v>41667</c:v>
                </c:pt>
                <c:pt idx="2035">
                  <c:v>41666</c:v>
                </c:pt>
                <c:pt idx="2036">
                  <c:v>41663</c:v>
                </c:pt>
                <c:pt idx="2037">
                  <c:v>41662</c:v>
                </c:pt>
                <c:pt idx="2038">
                  <c:v>41661</c:v>
                </c:pt>
                <c:pt idx="2039">
                  <c:v>41660</c:v>
                </c:pt>
                <c:pt idx="2040">
                  <c:v>41656</c:v>
                </c:pt>
                <c:pt idx="2041">
                  <c:v>41655</c:v>
                </c:pt>
                <c:pt idx="2042">
                  <c:v>41654</c:v>
                </c:pt>
                <c:pt idx="2043">
                  <c:v>41653</c:v>
                </c:pt>
                <c:pt idx="2044">
                  <c:v>41652</c:v>
                </c:pt>
                <c:pt idx="2045">
                  <c:v>41649</c:v>
                </c:pt>
                <c:pt idx="2046">
                  <c:v>41648</c:v>
                </c:pt>
                <c:pt idx="2047">
                  <c:v>41647</c:v>
                </c:pt>
                <c:pt idx="2048">
                  <c:v>41646</c:v>
                </c:pt>
                <c:pt idx="2049">
                  <c:v>41645</c:v>
                </c:pt>
                <c:pt idx="2050">
                  <c:v>41642</c:v>
                </c:pt>
                <c:pt idx="2051">
                  <c:v>41641</c:v>
                </c:pt>
                <c:pt idx="2052">
                  <c:v>41639</c:v>
                </c:pt>
                <c:pt idx="2053">
                  <c:v>41638</c:v>
                </c:pt>
                <c:pt idx="2054">
                  <c:v>41635</c:v>
                </c:pt>
                <c:pt idx="2055">
                  <c:v>41634</c:v>
                </c:pt>
                <c:pt idx="2056">
                  <c:v>41632</c:v>
                </c:pt>
                <c:pt idx="2057">
                  <c:v>41631</c:v>
                </c:pt>
                <c:pt idx="2058">
                  <c:v>41628</c:v>
                </c:pt>
                <c:pt idx="2059">
                  <c:v>41627</c:v>
                </c:pt>
                <c:pt idx="2060">
                  <c:v>41626</c:v>
                </c:pt>
                <c:pt idx="2061">
                  <c:v>41625</c:v>
                </c:pt>
                <c:pt idx="2062">
                  <c:v>41624</c:v>
                </c:pt>
                <c:pt idx="2063">
                  <c:v>41621</c:v>
                </c:pt>
                <c:pt idx="2064">
                  <c:v>41620</c:v>
                </c:pt>
                <c:pt idx="2065">
                  <c:v>41619</c:v>
                </c:pt>
                <c:pt idx="2066">
                  <c:v>41618</c:v>
                </c:pt>
                <c:pt idx="2067">
                  <c:v>41617</c:v>
                </c:pt>
                <c:pt idx="2068">
                  <c:v>41614</c:v>
                </c:pt>
                <c:pt idx="2069">
                  <c:v>41613</c:v>
                </c:pt>
                <c:pt idx="2070">
                  <c:v>41612</c:v>
                </c:pt>
                <c:pt idx="2071">
                  <c:v>41611</c:v>
                </c:pt>
                <c:pt idx="2072">
                  <c:v>41610</c:v>
                </c:pt>
                <c:pt idx="2073">
                  <c:v>41607</c:v>
                </c:pt>
                <c:pt idx="2074">
                  <c:v>41605</c:v>
                </c:pt>
                <c:pt idx="2075">
                  <c:v>41604</c:v>
                </c:pt>
                <c:pt idx="2076">
                  <c:v>41603</c:v>
                </c:pt>
                <c:pt idx="2077">
                  <c:v>41600</c:v>
                </c:pt>
                <c:pt idx="2078">
                  <c:v>41599</c:v>
                </c:pt>
                <c:pt idx="2079">
                  <c:v>41598</c:v>
                </c:pt>
                <c:pt idx="2080">
                  <c:v>41597</c:v>
                </c:pt>
                <c:pt idx="2081">
                  <c:v>41596</c:v>
                </c:pt>
                <c:pt idx="2082">
                  <c:v>41593</c:v>
                </c:pt>
                <c:pt idx="2083">
                  <c:v>41592</c:v>
                </c:pt>
                <c:pt idx="2084">
                  <c:v>41591</c:v>
                </c:pt>
                <c:pt idx="2085">
                  <c:v>41590</c:v>
                </c:pt>
                <c:pt idx="2086">
                  <c:v>41589</c:v>
                </c:pt>
                <c:pt idx="2087">
                  <c:v>41586</c:v>
                </c:pt>
                <c:pt idx="2088">
                  <c:v>41585</c:v>
                </c:pt>
                <c:pt idx="2089">
                  <c:v>41584</c:v>
                </c:pt>
                <c:pt idx="2090">
                  <c:v>41583</c:v>
                </c:pt>
                <c:pt idx="2091">
                  <c:v>41582</c:v>
                </c:pt>
                <c:pt idx="2092">
                  <c:v>41579</c:v>
                </c:pt>
                <c:pt idx="2093">
                  <c:v>41578</c:v>
                </c:pt>
                <c:pt idx="2094">
                  <c:v>41577</c:v>
                </c:pt>
                <c:pt idx="2095">
                  <c:v>41576</c:v>
                </c:pt>
                <c:pt idx="2096">
                  <c:v>41575</c:v>
                </c:pt>
                <c:pt idx="2097">
                  <c:v>41572</c:v>
                </c:pt>
                <c:pt idx="2098">
                  <c:v>41571</c:v>
                </c:pt>
                <c:pt idx="2099">
                  <c:v>41570</c:v>
                </c:pt>
                <c:pt idx="2100">
                  <c:v>41569</c:v>
                </c:pt>
                <c:pt idx="2101">
                  <c:v>41568</c:v>
                </c:pt>
                <c:pt idx="2102">
                  <c:v>41565</c:v>
                </c:pt>
                <c:pt idx="2103">
                  <c:v>41564</c:v>
                </c:pt>
                <c:pt idx="2104">
                  <c:v>41563</c:v>
                </c:pt>
                <c:pt idx="2105">
                  <c:v>41562</c:v>
                </c:pt>
                <c:pt idx="2106">
                  <c:v>41561</c:v>
                </c:pt>
                <c:pt idx="2107">
                  <c:v>41558</c:v>
                </c:pt>
                <c:pt idx="2108">
                  <c:v>41557</c:v>
                </c:pt>
                <c:pt idx="2109">
                  <c:v>41556</c:v>
                </c:pt>
                <c:pt idx="2110">
                  <c:v>41555</c:v>
                </c:pt>
                <c:pt idx="2111">
                  <c:v>41554</c:v>
                </c:pt>
                <c:pt idx="2112">
                  <c:v>41551</c:v>
                </c:pt>
                <c:pt idx="2113">
                  <c:v>41550</c:v>
                </c:pt>
                <c:pt idx="2114">
                  <c:v>41549</c:v>
                </c:pt>
                <c:pt idx="2115">
                  <c:v>41548</c:v>
                </c:pt>
                <c:pt idx="2116">
                  <c:v>41547</c:v>
                </c:pt>
                <c:pt idx="2117">
                  <c:v>41544</c:v>
                </c:pt>
                <c:pt idx="2118">
                  <c:v>41543</c:v>
                </c:pt>
                <c:pt idx="2119">
                  <c:v>41542</c:v>
                </c:pt>
                <c:pt idx="2120">
                  <c:v>41541</c:v>
                </c:pt>
                <c:pt idx="2121">
                  <c:v>41540</c:v>
                </c:pt>
                <c:pt idx="2122">
                  <c:v>41537</c:v>
                </c:pt>
                <c:pt idx="2123">
                  <c:v>41536</c:v>
                </c:pt>
                <c:pt idx="2124">
                  <c:v>41535</c:v>
                </c:pt>
                <c:pt idx="2125">
                  <c:v>41534</c:v>
                </c:pt>
                <c:pt idx="2126">
                  <c:v>41533</c:v>
                </c:pt>
                <c:pt idx="2127">
                  <c:v>41530</c:v>
                </c:pt>
                <c:pt idx="2128">
                  <c:v>41529</c:v>
                </c:pt>
                <c:pt idx="2129">
                  <c:v>41528</c:v>
                </c:pt>
                <c:pt idx="2130">
                  <c:v>41527</c:v>
                </c:pt>
                <c:pt idx="2131">
                  <c:v>41526</c:v>
                </c:pt>
                <c:pt idx="2132">
                  <c:v>41523</c:v>
                </c:pt>
                <c:pt idx="2133">
                  <c:v>41522</c:v>
                </c:pt>
                <c:pt idx="2134">
                  <c:v>41521</c:v>
                </c:pt>
                <c:pt idx="2135">
                  <c:v>41520</c:v>
                </c:pt>
                <c:pt idx="2136">
                  <c:v>41516</c:v>
                </c:pt>
                <c:pt idx="2137">
                  <c:v>41515</c:v>
                </c:pt>
                <c:pt idx="2138">
                  <c:v>41514</c:v>
                </c:pt>
                <c:pt idx="2139">
                  <c:v>41513</c:v>
                </c:pt>
                <c:pt idx="2140">
                  <c:v>41512</c:v>
                </c:pt>
                <c:pt idx="2141">
                  <c:v>41509</c:v>
                </c:pt>
                <c:pt idx="2142">
                  <c:v>41508</c:v>
                </c:pt>
                <c:pt idx="2143">
                  <c:v>41507</c:v>
                </c:pt>
                <c:pt idx="2144">
                  <c:v>41506</c:v>
                </c:pt>
                <c:pt idx="2145">
                  <c:v>41505</c:v>
                </c:pt>
                <c:pt idx="2146">
                  <c:v>41502</c:v>
                </c:pt>
                <c:pt idx="2147">
                  <c:v>41501</c:v>
                </c:pt>
                <c:pt idx="2148">
                  <c:v>41500</c:v>
                </c:pt>
                <c:pt idx="2149">
                  <c:v>41499</c:v>
                </c:pt>
                <c:pt idx="2150">
                  <c:v>41498</c:v>
                </c:pt>
                <c:pt idx="2151">
                  <c:v>41495</c:v>
                </c:pt>
                <c:pt idx="2152">
                  <c:v>41494</c:v>
                </c:pt>
                <c:pt idx="2153">
                  <c:v>41493</c:v>
                </c:pt>
                <c:pt idx="2154">
                  <c:v>41492</c:v>
                </c:pt>
                <c:pt idx="2155">
                  <c:v>41491</c:v>
                </c:pt>
                <c:pt idx="2156">
                  <c:v>41488</c:v>
                </c:pt>
                <c:pt idx="2157">
                  <c:v>41487</c:v>
                </c:pt>
                <c:pt idx="2158">
                  <c:v>41486</c:v>
                </c:pt>
                <c:pt idx="2159">
                  <c:v>41485</c:v>
                </c:pt>
                <c:pt idx="2160">
                  <c:v>41484</c:v>
                </c:pt>
                <c:pt idx="2161">
                  <c:v>41481</c:v>
                </c:pt>
                <c:pt idx="2162">
                  <c:v>41480</c:v>
                </c:pt>
                <c:pt idx="2163">
                  <c:v>41479</c:v>
                </c:pt>
                <c:pt idx="2164">
                  <c:v>41478</c:v>
                </c:pt>
                <c:pt idx="2165">
                  <c:v>41477</c:v>
                </c:pt>
                <c:pt idx="2166">
                  <c:v>41474</c:v>
                </c:pt>
                <c:pt idx="2167">
                  <c:v>41473</c:v>
                </c:pt>
                <c:pt idx="2168">
                  <c:v>41472</c:v>
                </c:pt>
                <c:pt idx="2169">
                  <c:v>41471</c:v>
                </c:pt>
                <c:pt idx="2170">
                  <c:v>41470</c:v>
                </c:pt>
                <c:pt idx="2171">
                  <c:v>41467</c:v>
                </c:pt>
                <c:pt idx="2172">
                  <c:v>41466</c:v>
                </c:pt>
                <c:pt idx="2173">
                  <c:v>41465</c:v>
                </c:pt>
                <c:pt idx="2174">
                  <c:v>41464</c:v>
                </c:pt>
                <c:pt idx="2175">
                  <c:v>41463</c:v>
                </c:pt>
                <c:pt idx="2176">
                  <c:v>41460</c:v>
                </c:pt>
                <c:pt idx="2177">
                  <c:v>41458</c:v>
                </c:pt>
                <c:pt idx="2178">
                  <c:v>41457</c:v>
                </c:pt>
                <c:pt idx="2179">
                  <c:v>41456</c:v>
                </c:pt>
                <c:pt idx="2180">
                  <c:v>41453</c:v>
                </c:pt>
                <c:pt idx="2181">
                  <c:v>41452</c:v>
                </c:pt>
                <c:pt idx="2182">
                  <c:v>41451</c:v>
                </c:pt>
                <c:pt idx="2183">
                  <c:v>41450</c:v>
                </c:pt>
                <c:pt idx="2184">
                  <c:v>41449</c:v>
                </c:pt>
                <c:pt idx="2185">
                  <c:v>41446</c:v>
                </c:pt>
                <c:pt idx="2186">
                  <c:v>41445</c:v>
                </c:pt>
                <c:pt idx="2187">
                  <c:v>41444</c:v>
                </c:pt>
                <c:pt idx="2188">
                  <c:v>41443</c:v>
                </c:pt>
                <c:pt idx="2189">
                  <c:v>41442</c:v>
                </c:pt>
                <c:pt idx="2190">
                  <c:v>41439</c:v>
                </c:pt>
                <c:pt idx="2191">
                  <c:v>41438</c:v>
                </c:pt>
                <c:pt idx="2192">
                  <c:v>41437</c:v>
                </c:pt>
                <c:pt idx="2193">
                  <c:v>41436</c:v>
                </c:pt>
                <c:pt idx="2194">
                  <c:v>41435</c:v>
                </c:pt>
                <c:pt idx="2195">
                  <c:v>41432</c:v>
                </c:pt>
                <c:pt idx="2196">
                  <c:v>41431</c:v>
                </c:pt>
                <c:pt idx="2197">
                  <c:v>41430</c:v>
                </c:pt>
                <c:pt idx="2198">
                  <c:v>41429</c:v>
                </c:pt>
                <c:pt idx="2199">
                  <c:v>41428</c:v>
                </c:pt>
                <c:pt idx="2200">
                  <c:v>41425</c:v>
                </c:pt>
                <c:pt idx="2201">
                  <c:v>41424</c:v>
                </c:pt>
                <c:pt idx="2202">
                  <c:v>41423</c:v>
                </c:pt>
                <c:pt idx="2203">
                  <c:v>41422</c:v>
                </c:pt>
                <c:pt idx="2204">
                  <c:v>41418</c:v>
                </c:pt>
                <c:pt idx="2205">
                  <c:v>41417</c:v>
                </c:pt>
                <c:pt idx="2206">
                  <c:v>41416</c:v>
                </c:pt>
                <c:pt idx="2207">
                  <c:v>41415</c:v>
                </c:pt>
                <c:pt idx="2208">
                  <c:v>41414</c:v>
                </c:pt>
                <c:pt idx="2209">
                  <c:v>41411</c:v>
                </c:pt>
                <c:pt idx="2210">
                  <c:v>41410</c:v>
                </c:pt>
                <c:pt idx="2211">
                  <c:v>41409</c:v>
                </c:pt>
                <c:pt idx="2212">
                  <c:v>41408</c:v>
                </c:pt>
                <c:pt idx="2213">
                  <c:v>41407</c:v>
                </c:pt>
                <c:pt idx="2214">
                  <c:v>41404</c:v>
                </c:pt>
                <c:pt idx="2215">
                  <c:v>41403</c:v>
                </c:pt>
                <c:pt idx="2216">
                  <c:v>41402</c:v>
                </c:pt>
                <c:pt idx="2217">
                  <c:v>41401</c:v>
                </c:pt>
                <c:pt idx="2218">
                  <c:v>41400</c:v>
                </c:pt>
                <c:pt idx="2219">
                  <c:v>41397</c:v>
                </c:pt>
                <c:pt idx="2220">
                  <c:v>41396</c:v>
                </c:pt>
                <c:pt idx="2221">
                  <c:v>41395</c:v>
                </c:pt>
                <c:pt idx="2222">
                  <c:v>41394</c:v>
                </c:pt>
                <c:pt idx="2223">
                  <c:v>41393</c:v>
                </c:pt>
                <c:pt idx="2224">
                  <c:v>41390</c:v>
                </c:pt>
                <c:pt idx="2225">
                  <c:v>41389</c:v>
                </c:pt>
                <c:pt idx="2226">
                  <c:v>41388</c:v>
                </c:pt>
                <c:pt idx="2227">
                  <c:v>41387</c:v>
                </c:pt>
                <c:pt idx="2228">
                  <c:v>41386</c:v>
                </c:pt>
                <c:pt idx="2229">
                  <c:v>41383</c:v>
                </c:pt>
                <c:pt idx="2230">
                  <c:v>41382</c:v>
                </c:pt>
                <c:pt idx="2231">
                  <c:v>41381</c:v>
                </c:pt>
                <c:pt idx="2232">
                  <c:v>41380</c:v>
                </c:pt>
                <c:pt idx="2233">
                  <c:v>41379</c:v>
                </c:pt>
                <c:pt idx="2234">
                  <c:v>41376</c:v>
                </c:pt>
                <c:pt idx="2235">
                  <c:v>41375</c:v>
                </c:pt>
                <c:pt idx="2236">
                  <c:v>41374</c:v>
                </c:pt>
                <c:pt idx="2237">
                  <c:v>41373</c:v>
                </c:pt>
                <c:pt idx="2238">
                  <c:v>41372</c:v>
                </c:pt>
                <c:pt idx="2239">
                  <c:v>41369</c:v>
                </c:pt>
                <c:pt idx="2240">
                  <c:v>41368</c:v>
                </c:pt>
                <c:pt idx="2241">
                  <c:v>41367</c:v>
                </c:pt>
                <c:pt idx="2242">
                  <c:v>41366</c:v>
                </c:pt>
                <c:pt idx="2243">
                  <c:v>41365</c:v>
                </c:pt>
                <c:pt idx="2244">
                  <c:v>41361</c:v>
                </c:pt>
                <c:pt idx="2245">
                  <c:v>41360</c:v>
                </c:pt>
                <c:pt idx="2246">
                  <c:v>41359</c:v>
                </c:pt>
                <c:pt idx="2247">
                  <c:v>41358</c:v>
                </c:pt>
                <c:pt idx="2248">
                  <c:v>41355</c:v>
                </c:pt>
                <c:pt idx="2249">
                  <c:v>41354</c:v>
                </c:pt>
                <c:pt idx="2250">
                  <c:v>41353</c:v>
                </c:pt>
                <c:pt idx="2251">
                  <c:v>41352</c:v>
                </c:pt>
                <c:pt idx="2252">
                  <c:v>41351</c:v>
                </c:pt>
                <c:pt idx="2253">
                  <c:v>41348</c:v>
                </c:pt>
                <c:pt idx="2254">
                  <c:v>41347</c:v>
                </c:pt>
                <c:pt idx="2255">
                  <c:v>41346</c:v>
                </c:pt>
                <c:pt idx="2256">
                  <c:v>41345</c:v>
                </c:pt>
                <c:pt idx="2257">
                  <c:v>41344</c:v>
                </c:pt>
                <c:pt idx="2258">
                  <c:v>41341</c:v>
                </c:pt>
                <c:pt idx="2259">
                  <c:v>41340</c:v>
                </c:pt>
                <c:pt idx="2260">
                  <c:v>41339</c:v>
                </c:pt>
                <c:pt idx="2261">
                  <c:v>41338</c:v>
                </c:pt>
                <c:pt idx="2262">
                  <c:v>41337</c:v>
                </c:pt>
                <c:pt idx="2263">
                  <c:v>41334</c:v>
                </c:pt>
                <c:pt idx="2264">
                  <c:v>41333</c:v>
                </c:pt>
                <c:pt idx="2265">
                  <c:v>41332</c:v>
                </c:pt>
                <c:pt idx="2266">
                  <c:v>41331</c:v>
                </c:pt>
                <c:pt idx="2267">
                  <c:v>41330</c:v>
                </c:pt>
                <c:pt idx="2268">
                  <c:v>41327</c:v>
                </c:pt>
                <c:pt idx="2269">
                  <c:v>41326</c:v>
                </c:pt>
                <c:pt idx="2270">
                  <c:v>41325</c:v>
                </c:pt>
                <c:pt idx="2271">
                  <c:v>41324</c:v>
                </c:pt>
                <c:pt idx="2272">
                  <c:v>41320</c:v>
                </c:pt>
                <c:pt idx="2273">
                  <c:v>41319</c:v>
                </c:pt>
                <c:pt idx="2274">
                  <c:v>41318</c:v>
                </c:pt>
                <c:pt idx="2275">
                  <c:v>41317</c:v>
                </c:pt>
                <c:pt idx="2276">
                  <c:v>41316</c:v>
                </c:pt>
                <c:pt idx="2277">
                  <c:v>41313</c:v>
                </c:pt>
                <c:pt idx="2278">
                  <c:v>41312</c:v>
                </c:pt>
                <c:pt idx="2279">
                  <c:v>41311</c:v>
                </c:pt>
                <c:pt idx="2280">
                  <c:v>41310</c:v>
                </c:pt>
                <c:pt idx="2281">
                  <c:v>41309</c:v>
                </c:pt>
                <c:pt idx="2282">
                  <c:v>41306</c:v>
                </c:pt>
                <c:pt idx="2283">
                  <c:v>41305</c:v>
                </c:pt>
                <c:pt idx="2284">
                  <c:v>41304</c:v>
                </c:pt>
                <c:pt idx="2285">
                  <c:v>41303</c:v>
                </c:pt>
                <c:pt idx="2286">
                  <c:v>41302</c:v>
                </c:pt>
                <c:pt idx="2287">
                  <c:v>41299</c:v>
                </c:pt>
                <c:pt idx="2288">
                  <c:v>41298</c:v>
                </c:pt>
                <c:pt idx="2289">
                  <c:v>41297</c:v>
                </c:pt>
                <c:pt idx="2290">
                  <c:v>41296</c:v>
                </c:pt>
                <c:pt idx="2291">
                  <c:v>41292</c:v>
                </c:pt>
                <c:pt idx="2292">
                  <c:v>41291</c:v>
                </c:pt>
                <c:pt idx="2293">
                  <c:v>41290</c:v>
                </c:pt>
                <c:pt idx="2294">
                  <c:v>41289</c:v>
                </c:pt>
                <c:pt idx="2295">
                  <c:v>41288</c:v>
                </c:pt>
                <c:pt idx="2296">
                  <c:v>41285</c:v>
                </c:pt>
                <c:pt idx="2297">
                  <c:v>41284</c:v>
                </c:pt>
                <c:pt idx="2298">
                  <c:v>41283</c:v>
                </c:pt>
                <c:pt idx="2299">
                  <c:v>41282</c:v>
                </c:pt>
                <c:pt idx="2300">
                  <c:v>41281</c:v>
                </c:pt>
                <c:pt idx="2301">
                  <c:v>41278</c:v>
                </c:pt>
                <c:pt idx="2302">
                  <c:v>41277</c:v>
                </c:pt>
                <c:pt idx="2303">
                  <c:v>41276</c:v>
                </c:pt>
                <c:pt idx="2304">
                  <c:v>41274</c:v>
                </c:pt>
                <c:pt idx="2305">
                  <c:v>41271</c:v>
                </c:pt>
                <c:pt idx="2306">
                  <c:v>41270</c:v>
                </c:pt>
                <c:pt idx="2307">
                  <c:v>41269</c:v>
                </c:pt>
                <c:pt idx="2308">
                  <c:v>41267</c:v>
                </c:pt>
                <c:pt idx="2309">
                  <c:v>41264</c:v>
                </c:pt>
                <c:pt idx="2310">
                  <c:v>41263</c:v>
                </c:pt>
                <c:pt idx="2311">
                  <c:v>41262</c:v>
                </c:pt>
                <c:pt idx="2312">
                  <c:v>41261</c:v>
                </c:pt>
                <c:pt idx="2313">
                  <c:v>41260</c:v>
                </c:pt>
                <c:pt idx="2314">
                  <c:v>41257</c:v>
                </c:pt>
                <c:pt idx="2315">
                  <c:v>41256</c:v>
                </c:pt>
                <c:pt idx="2316">
                  <c:v>41255</c:v>
                </c:pt>
                <c:pt idx="2317">
                  <c:v>41254</c:v>
                </c:pt>
                <c:pt idx="2318">
                  <c:v>41253</c:v>
                </c:pt>
                <c:pt idx="2319">
                  <c:v>41250</c:v>
                </c:pt>
                <c:pt idx="2320">
                  <c:v>41249</c:v>
                </c:pt>
                <c:pt idx="2321">
                  <c:v>41248</c:v>
                </c:pt>
                <c:pt idx="2322">
                  <c:v>41247</c:v>
                </c:pt>
                <c:pt idx="2323">
                  <c:v>41246</c:v>
                </c:pt>
                <c:pt idx="2324">
                  <c:v>41243</c:v>
                </c:pt>
                <c:pt idx="2325">
                  <c:v>41242</c:v>
                </c:pt>
                <c:pt idx="2326">
                  <c:v>41241</c:v>
                </c:pt>
                <c:pt idx="2327">
                  <c:v>41240</c:v>
                </c:pt>
                <c:pt idx="2328">
                  <c:v>41239</c:v>
                </c:pt>
                <c:pt idx="2329">
                  <c:v>41236</c:v>
                </c:pt>
                <c:pt idx="2330">
                  <c:v>41234</c:v>
                </c:pt>
                <c:pt idx="2331">
                  <c:v>41233</c:v>
                </c:pt>
                <c:pt idx="2332">
                  <c:v>41232</c:v>
                </c:pt>
                <c:pt idx="2333">
                  <c:v>41229</c:v>
                </c:pt>
                <c:pt idx="2334">
                  <c:v>41228</c:v>
                </c:pt>
                <c:pt idx="2335">
                  <c:v>41227</c:v>
                </c:pt>
                <c:pt idx="2336">
                  <c:v>41226</c:v>
                </c:pt>
                <c:pt idx="2337">
                  <c:v>41225</c:v>
                </c:pt>
                <c:pt idx="2338">
                  <c:v>41222</c:v>
                </c:pt>
                <c:pt idx="2339">
                  <c:v>41221</c:v>
                </c:pt>
                <c:pt idx="2340">
                  <c:v>41220</c:v>
                </c:pt>
                <c:pt idx="2341">
                  <c:v>41219</c:v>
                </c:pt>
                <c:pt idx="2342">
                  <c:v>41218</c:v>
                </c:pt>
                <c:pt idx="2343">
                  <c:v>41215</c:v>
                </c:pt>
                <c:pt idx="2344">
                  <c:v>41214</c:v>
                </c:pt>
                <c:pt idx="2345">
                  <c:v>41213</c:v>
                </c:pt>
                <c:pt idx="2346">
                  <c:v>41208</c:v>
                </c:pt>
                <c:pt idx="2347">
                  <c:v>41207</c:v>
                </c:pt>
                <c:pt idx="2348">
                  <c:v>41206</c:v>
                </c:pt>
                <c:pt idx="2349">
                  <c:v>41205</c:v>
                </c:pt>
                <c:pt idx="2350">
                  <c:v>41204</c:v>
                </c:pt>
                <c:pt idx="2351">
                  <c:v>41201</c:v>
                </c:pt>
                <c:pt idx="2352">
                  <c:v>41200</c:v>
                </c:pt>
                <c:pt idx="2353">
                  <c:v>41199</c:v>
                </c:pt>
                <c:pt idx="2354">
                  <c:v>41198</c:v>
                </c:pt>
                <c:pt idx="2355">
                  <c:v>41197</c:v>
                </c:pt>
                <c:pt idx="2356">
                  <c:v>41194</c:v>
                </c:pt>
                <c:pt idx="2357">
                  <c:v>41193</c:v>
                </c:pt>
                <c:pt idx="2358">
                  <c:v>41192</c:v>
                </c:pt>
                <c:pt idx="2359">
                  <c:v>41191</c:v>
                </c:pt>
                <c:pt idx="2360">
                  <c:v>41190</c:v>
                </c:pt>
                <c:pt idx="2361">
                  <c:v>41187</c:v>
                </c:pt>
                <c:pt idx="2362">
                  <c:v>41186</c:v>
                </c:pt>
                <c:pt idx="2363">
                  <c:v>41185</c:v>
                </c:pt>
                <c:pt idx="2364">
                  <c:v>41184</c:v>
                </c:pt>
                <c:pt idx="2365">
                  <c:v>41183</c:v>
                </c:pt>
                <c:pt idx="2366">
                  <c:v>41180</c:v>
                </c:pt>
                <c:pt idx="2367">
                  <c:v>41179</c:v>
                </c:pt>
                <c:pt idx="2368">
                  <c:v>41178</c:v>
                </c:pt>
                <c:pt idx="2369">
                  <c:v>41177</c:v>
                </c:pt>
                <c:pt idx="2370">
                  <c:v>41176</c:v>
                </c:pt>
                <c:pt idx="2371">
                  <c:v>41173</c:v>
                </c:pt>
                <c:pt idx="2372">
                  <c:v>41172</c:v>
                </c:pt>
                <c:pt idx="2373">
                  <c:v>41171</c:v>
                </c:pt>
                <c:pt idx="2374">
                  <c:v>41170</c:v>
                </c:pt>
                <c:pt idx="2375">
                  <c:v>41169</c:v>
                </c:pt>
                <c:pt idx="2376">
                  <c:v>41166</c:v>
                </c:pt>
                <c:pt idx="2377">
                  <c:v>41165</c:v>
                </c:pt>
                <c:pt idx="2378">
                  <c:v>41164</c:v>
                </c:pt>
                <c:pt idx="2379">
                  <c:v>41163</c:v>
                </c:pt>
                <c:pt idx="2380">
                  <c:v>41162</c:v>
                </c:pt>
                <c:pt idx="2381">
                  <c:v>41159</c:v>
                </c:pt>
                <c:pt idx="2382">
                  <c:v>41158</c:v>
                </c:pt>
                <c:pt idx="2383">
                  <c:v>41157</c:v>
                </c:pt>
                <c:pt idx="2384">
                  <c:v>41156</c:v>
                </c:pt>
                <c:pt idx="2385">
                  <c:v>41152</c:v>
                </c:pt>
                <c:pt idx="2386">
                  <c:v>41151</c:v>
                </c:pt>
                <c:pt idx="2387">
                  <c:v>41150</c:v>
                </c:pt>
                <c:pt idx="2388">
                  <c:v>41149</c:v>
                </c:pt>
                <c:pt idx="2389">
                  <c:v>41148</c:v>
                </c:pt>
                <c:pt idx="2390">
                  <c:v>41145</c:v>
                </c:pt>
                <c:pt idx="2391">
                  <c:v>41144</c:v>
                </c:pt>
                <c:pt idx="2392">
                  <c:v>41143</c:v>
                </c:pt>
                <c:pt idx="2393">
                  <c:v>41142</c:v>
                </c:pt>
                <c:pt idx="2394">
                  <c:v>41141</c:v>
                </c:pt>
                <c:pt idx="2395">
                  <c:v>41138</c:v>
                </c:pt>
                <c:pt idx="2396">
                  <c:v>41137</c:v>
                </c:pt>
                <c:pt idx="2397">
                  <c:v>41136</c:v>
                </c:pt>
                <c:pt idx="2398">
                  <c:v>41135</c:v>
                </c:pt>
                <c:pt idx="2399">
                  <c:v>41134</c:v>
                </c:pt>
                <c:pt idx="2400">
                  <c:v>41131</c:v>
                </c:pt>
                <c:pt idx="2401">
                  <c:v>41130</c:v>
                </c:pt>
                <c:pt idx="2402">
                  <c:v>41129</c:v>
                </c:pt>
                <c:pt idx="2403">
                  <c:v>41128</c:v>
                </c:pt>
                <c:pt idx="2404">
                  <c:v>41127</c:v>
                </c:pt>
                <c:pt idx="2405">
                  <c:v>41124</c:v>
                </c:pt>
                <c:pt idx="2406">
                  <c:v>41123</c:v>
                </c:pt>
                <c:pt idx="2407">
                  <c:v>41122</c:v>
                </c:pt>
                <c:pt idx="2408">
                  <c:v>41121</c:v>
                </c:pt>
                <c:pt idx="2409">
                  <c:v>41120</c:v>
                </c:pt>
                <c:pt idx="2410">
                  <c:v>41117</c:v>
                </c:pt>
                <c:pt idx="2411">
                  <c:v>41116</c:v>
                </c:pt>
                <c:pt idx="2412">
                  <c:v>41115</c:v>
                </c:pt>
                <c:pt idx="2413">
                  <c:v>41114</c:v>
                </c:pt>
                <c:pt idx="2414">
                  <c:v>41113</c:v>
                </c:pt>
                <c:pt idx="2415">
                  <c:v>41110</c:v>
                </c:pt>
                <c:pt idx="2416">
                  <c:v>41109</c:v>
                </c:pt>
                <c:pt idx="2417">
                  <c:v>41108</c:v>
                </c:pt>
                <c:pt idx="2418">
                  <c:v>41107</c:v>
                </c:pt>
                <c:pt idx="2419">
                  <c:v>41106</c:v>
                </c:pt>
                <c:pt idx="2420">
                  <c:v>41103</c:v>
                </c:pt>
                <c:pt idx="2421">
                  <c:v>41102</c:v>
                </c:pt>
                <c:pt idx="2422">
                  <c:v>41101</c:v>
                </c:pt>
                <c:pt idx="2423">
                  <c:v>41100</c:v>
                </c:pt>
                <c:pt idx="2424">
                  <c:v>41099</c:v>
                </c:pt>
                <c:pt idx="2425">
                  <c:v>41096</c:v>
                </c:pt>
                <c:pt idx="2426">
                  <c:v>41095</c:v>
                </c:pt>
                <c:pt idx="2427">
                  <c:v>41093</c:v>
                </c:pt>
                <c:pt idx="2428">
                  <c:v>41092</c:v>
                </c:pt>
                <c:pt idx="2429">
                  <c:v>41089</c:v>
                </c:pt>
                <c:pt idx="2430">
                  <c:v>41088</c:v>
                </c:pt>
                <c:pt idx="2431">
                  <c:v>41087</c:v>
                </c:pt>
                <c:pt idx="2432">
                  <c:v>41086</c:v>
                </c:pt>
                <c:pt idx="2433">
                  <c:v>41085</c:v>
                </c:pt>
                <c:pt idx="2434">
                  <c:v>41082</c:v>
                </c:pt>
                <c:pt idx="2435">
                  <c:v>41081</c:v>
                </c:pt>
                <c:pt idx="2436">
                  <c:v>41080</c:v>
                </c:pt>
                <c:pt idx="2437">
                  <c:v>41079</c:v>
                </c:pt>
                <c:pt idx="2438">
                  <c:v>41078</c:v>
                </c:pt>
                <c:pt idx="2439">
                  <c:v>41075</c:v>
                </c:pt>
                <c:pt idx="2440">
                  <c:v>41074</c:v>
                </c:pt>
                <c:pt idx="2441">
                  <c:v>41073</c:v>
                </c:pt>
                <c:pt idx="2442">
                  <c:v>41072</c:v>
                </c:pt>
                <c:pt idx="2443">
                  <c:v>41071</c:v>
                </c:pt>
                <c:pt idx="2444">
                  <c:v>41068</c:v>
                </c:pt>
                <c:pt idx="2445">
                  <c:v>41067</c:v>
                </c:pt>
                <c:pt idx="2446">
                  <c:v>41066</c:v>
                </c:pt>
                <c:pt idx="2447">
                  <c:v>41065</c:v>
                </c:pt>
                <c:pt idx="2448">
                  <c:v>41064</c:v>
                </c:pt>
                <c:pt idx="2449">
                  <c:v>41061</c:v>
                </c:pt>
                <c:pt idx="2450">
                  <c:v>41060</c:v>
                </c:pt>
                <c:pt idx="2451">
                  <c:v>41059</c:v>
                </c:pt>
                <c:pt idx="2452">
                  <c:v>41058</c:v>
                </c:pt>
                <c:pt idx="2453">
                  <c:v>41054</c:v>
                </c:pt>
                <c:pt idx="2454">
                  <c:v>41053</c:v>
                </c:pt>
                <c:pt idx="2455">
                  <c:v>41052</c:v>
                </c:pt>
                <c:pt idx="2456">
                  <c:v>41051</c:v>
                </c:pt>
                <c:pt idx="2457">
                  <c:v>41050</c:v>
                </c:pt>
                <c:pt idx="2458">
                  <c:v>41047</c:v>
                </c:pt>
                <c:pt idx="2459">
                  <c:v>41046</c:v>
                </c:pt>
                <c:pt idx="2460">
                  <c:v>41045</c:v>
                </c:pt>
                <c:pt idx="2461">
                  <c:v>41044</c:v>
                </c:pt>
                <c:pt idx="2462">
                  <c:v>41043</c:v>
                </c:pt>
                <c:pt idx="2463">
                  <c:v>41040</c:v>
                </c:pt>
                <c:pt idx="2464">
                  <c:v>41039</c:v>
                </c:pt>
                <c:pt idx="2465">
                  <c:v>41038</c:v>
                </c:pt>
                <c:pt idx="2466">
                  <c:v>41037</c:v>
                </c:pt>
                <c:pt idx="2467">
                  <c:v>41036</c:v>
                </c:pt>
                <c:pt idx="2468">
                  <c:v>41033</c:v>
                </c:pt>
                <c:pt idx="2469">
                  <c:v>41032</c:v>
                </c:pt>
                <c:pt idx="2470">
                  <c:v>41031</c:v>
                </c:pt>
                <c:pt idx="2471">
                  <c:v>41030</c:v>
                </c:pt>
                <c:pt idx="2472">
                  <c:v>41029</c:v>
                </c:pt>
                <c:pt idx="2473">
                  <c:v>41026</c:v>
                </c:pt>
                <c:pt idx="2474">
                  <c:v>41025</c:v>
                </c:pt>
                <c:pt idx="2475">
                  <c:v>41024</c:v>
                </c:pt>
                <c:pt idx="2476">
                  <c:v>41023</c:v>
                </c:pt>
                <c:pt idx="2477">
                  <c:v>41022</c:v>
                </c:pt>
                <c:pt idx="2478">
                  <c:v>41019</c:v>
                </c:pt>
                <c:pt idx="2479">
                  <c:v>41018</c:v>
                </c:pt>
                <c:pt idx="2480">
                  <c:v>41017</c:v>
                </c:pt>
                <c:pt idx="2481">
                  <c:v>41016</c:v>
                </c:pt>
                <c:pt idx="2482">
                  <c:v>41015</c:v>
                </c:pt>
                <c:pt idx="2483">
                  <c:v>41012</c:v>
                </c:pt>
                <c:pt idx="2484">
                  <c:v>41011</c:v>
                </c:pt>
                <c:pt idx="2485">
                  <c:v>41010</c:v>
                </c:pt>
                <c:pt idx="2486">
                  <c:v>41009</c:v>
                </c:pt>
                <c:pt idx="2487">
                  <c:v>41008</c:v>
                </c:pt>
                <c:pt idx="2488">
                  <c:v>41004</c:v>
                </c:pt>
                <c:pt idx="2489">
                  <c:v>41003</c:v>
                </c:pt>
                <c:pt idx="2490">
                  <c:v>41002</c:v>
                </c:pt>
                <c:pt idx="2491">
                  <c:v>41001</c:v>
                </c:pt>
                <c:pt idx="2492">
                  <c:v>40998</c:v>
                </c:pt>
                <c:pt idx="2493">
                  <c:v>40997</c:v>
                </c:pt>
                <c:pt idx="2494">
                  <c:v>40996</c:v>
                </c:pt>
                <c:pt idx="2495">
                  <c:v>40995</c:v>
                </c:pt>
                <c:pt idx="2496">
                  <c:v>40994</c:v>
                </c:pt>
                <c:pt idx="2497">
                  <c:v>40991</c:v>
                </c:pt>
                <c:pt idx="2498">
                  <c:v>40990</c:v>
                </c:pt>
                <c:pt idx="2499">
                  <c:v>40989</c:v>
                </c:pt>
                <c:pt idx="2500">
                  <c:v>40988</c:v>
                </c:pt>
                <c:pt idx="2501">
                  <c:v>40987</c:v>
                </c:pt>
                <c:pt idx="2502">
                  <c:v>40984</c:v>
                </c:pt>
                <c:pt idx="2503">
                  <c:v>40983</c:v>
                </c:pt>
                <c:pt idx="2504">
                  <c:v>40982</c:v>
                </c:pt>
                <c:pt idx="2505">
                  <c:v>40981</c:v>
                </c:pt>
                <c:pt idx="2506">
                  <c:v>40980</c:v>
                </c:pt>
                <c:pt idx="2507">
                  <c:v>40977</c:v>
                </c:pt>
                <c:pt idx="2508">
                  <c:v>40976</c:v>
                </c:pt>
                <c:pt idx="2509">
                  <c:v>40975</c:v>
                </c:pt>
                <c:pt idx="2510">
                  <c:v>40974</c:v>
                </c:pt>
                <c:pt idx="2511">
                  <c:v>40973</c:v>
                </c:pt>
                <c:pt idx="2512">
                  <c:v>40970</c:v>
                </c:pt>
                <c:pt idx="2513">
                  <c:v>40969</c:v>
                </c:pt>
                <c:pt idx="2514">
                  <c:v>40968</c:v>
                </c:pt>
                <c:pt idx="2515">
                  <c:v>40967</c:v>
                </c:pt>
                <c:pt idx="2516">
                  <c:v>40966</c:v>
                </c:pt>
                <c:pt idx="2517">
                  <c:v>40963</c:v>
                </c:pt>
                <c:pt idx="2518">
                  <c:v>40962</c:v>
                </c:pt>
                <c:pt idx="2519">
                  <c:v>40961</c:v>
                </c:pt>
                <c:pt idx="2520">
                  <c:v>40960</c:v>
                </c:pt>
                <c:pt idx="2521">
                  <c:v>40956</c:v>
                </c:pt>
                <c:pt idx="2522">
                  <c:v>40955</c:v>
                </c:pt>
                <c:pt idx="2523">
                  <c:v>40954</c:v>
                </c:pt>
                <c:pt idx="2524">
                  <c:v>40953</c:v>
                </c:pt>
                <c:pt idx="2525">
                  <c:v>40952</c:v>
                </c:pt>
                <c:pt idx="2526">
                  <c:v>40949</c:v>
                </c:pt>
                <c:pt idx="2527">
                  <c:v>40948</c:v>
                </c:pt>
                <c:pt idx="2528">
                  <c:v>40947</c:v>
                </c:pt>
                <c:pt idx="2529">
                  <c:v>40946</c:v>
                </c:pt>
                <c:pt idx="2530">
                  <c:v>40945</c:v>
                </c:pt>
                <c:pt idx="2531">
                  <c:v>40942</c:v>
                </c:pt>
                <c:pt idx="2532">
                  <c:v>40941</c:v>
                </c:pt>
                <c:pt idx="2533">
                  <c:v>40940</c:v>
                </c:pt>
                <c:pt idx="2534">
                  <c:v>40939</c:v>
                </c:pt>
                <c:pt idx="2535">
                  <c:v>40938</c:v>
                </c:pt>
                <c:pt idx="2536">
                  <c:v>40935</c:v>
                </c:pt>
                <c:pt idx="2537">
                  <c:v>40934</c:v>
                </c:pt>
                <c:pt idx="2538">
                  <c:v>40933</c:v>
                </c:pt>
                <c:pt idx="2539">
                  <c:v>40932</c:v>
                </c:pt>
                <c:pt idx="2540">
                  <c:v>40931</c:v>
                </c:pt>
                <c:pt idx="2541">
                  <c:v>40928</c:v>
                </c:pt>
                <c:pt idx="2542">
                  <c:v>40927</c:v>
                </c:pt>
                <c:pt idx="2543">
                  <c:v>40926</c:v>
                </c:pt>
                <c:pt idx="2544">
                  <c:v>40925</c:v>
                </c:pt>
                <c:pt idx="2545">
                  <c:v>40921</c:v>
                </c:pt>
                <c:pt idx="2546">
                  <c:v>40920</c:v>
                </c:pt>
                <c:pt idx="2547">
                  <c:v>40919</c:v>
                </c:pt>
                <c:pt idx="2548">
                  <c:v>40918</c:v>
                </c:pt>
                <c:pt idx="2549">
                  <c:v>40917</c:v>
                </c:pt>
                <c:pt idx="2550">
                  <c:v>40914</c:v>
                </c:pt>
                <c:pt idx="2551">
                  <c:v>40913</c:v>
                </c:pt>
                <c:pt idx="2552">
                  <c:v>40912</c:v>
                </c:pt>
                <c:pt idx="2553">
                  <c:v>40911</c:v>
                </c:pt>
                <c:pt idx="2554">
                  <c:v>40907</c:v>
                </c:pt>
                <c:pt idx="2555">
                  <c:v>40906</c:v>
                </c:pt>
                <c:pt idx="2556">
                  <c:v>40905</c:v>
                </c:pt>
                <c:pt idx="2557">
                  <c:v>40904</c:v>
                </c:pt>
                <c:pt idx="2558">
                  <c:v>40900</c:v>
                </c:pt>
                <c:pt idx="2559">
                  <c:v>40899</c:v>
                </c:pt>
                <c:pt idx="2560">
                  <c:v>40898</c:v>
                </c:pt>
                <c:pt idx="2561">
                  <c:v>40897</c:v>
                </c:pt>
                <c:pt idx="2562">
                  <c:v>40896</c:v>
                </c:pt>
                <c:pt idx="2563">
                  <c:v>40893</c:v>
                </c:pt>
                <c:pt idx="2564">
                  <c:v>40892</c:v>
                </c:pt>
                <c:pt idx="2565">
                  <c:v>40891</c:v>
                </c:pt>
                <c:pt idx="2566">
                  <c:v>40890</c:v>
                </c:pt>
                <c:pt idx="2567">
                  <c:v>40889</c:v>
                </c:pt>
                <c:pt idx="2568">
                  <c:v>40886</c:v>
                </c:pt>
                <c:pt idx="2569">
                  <c:v>40885</c:v>
                </c:pt>
                <c:pt idx="2570">
                  <c:v>40884</c:v>
                </c:pt>
                <c:pt idx="2571">
                  <c:v>40883</c:v>
                </c:pt>
                <c:pt idx="2572">
                  <c:v>40882</c:v>
                </c:pt>
                <c:pt idx="2573">
                  <c:v>40879</c:v>
                </c:pt>
                <c:pt idx="2574">
                  <c:v>40878</c:v>
                </c:pt>
                <c:pt idx="2575">
                  <c:v>40877</c:v>
                </c:pt>
                <c:pt idx="2576">
                  <c:v>40876</c:v>
                </c:pt>
                <c:pt idx="2577">
                  <c:v>40875</c:v>
                </c:pt>
                <c:pt idx="2578">
                  <c:v>40872</c:v>
                </c:pt>
                <c:pt idx="2579">
                  <c:v>40870</c:v>
                </c:pt>
                <c:pt idx="2580">
                  <c:v>40869</c:v>
                </c:pt>
                <c:pt idx="2581">
                  <c:v>40868</c:v>
                </c:pt>
                <c:pt idx="2582">
                  <c:v>40865</c:v>
                </c:pt>
                <c:pt idx="2583">
                  <c:v>40864</c:v>
                </c:pt>
                <c:pt idx="2584">
                  <c:v>40863</c:v>
                </c:pt>
                <c:pt idx="2585">
                  <c:v>40862</c:v>
                </c:pt>
                <c:pt idx="2586">
                  <c:v>40861</c:v>
                </c:pt>
                <c:pt idx="2587">
                  <c:v>40858</c:v>
                </c:pt>
                <c:pt idx="2588">
                  <c:v>40857</c:v>
                </c:pt>
                <c:pt idx="2589">
                  <c:v>40856</c:v>
                </c:pt>
                <c:pt idx="2590">
                  <c:v>40855</c:v>
                </c:pt>
                <c:pt idx="2591">
                  <c:v>40854</c:v>
                </c:pt>
                <c:pt idx="2592">
                  <c:v>40851</c:v>
                </c:pt>
                <c:pt idx="2593">
                  <c:v>40850</c:v>
                </c:pt>
                <c:pt idx="2594">
                  <c:v>40849</c:v>
                </c:pt>
                <c:pt idx="2595">
                  <c:v>40848</c:v>
                </c:pt>
                <c:pt idx="2596">
                  <c:v>40847</c:v>
                </c:pt>
                <c:pt idx="2597">
                  <c:v>40844</c:v>
                </c:pt>
                <c:pt idx="2598">
                  <c:v>40843</c:v>
                </c:pt>
                <c:pt idx="2599">
                  <c:v>40842</c:v>
                </c:pt>
                <c:pt idx="2600">
                  <c:v>40841</c:v>
                </c:pt>
                <c:pt idx="2601">
                  <c:v>40840</c:v>
                </c:pt>
                <c:pt idx="2602">
                  <c:v>40837</c:v>
                </c:pt>
                <c:pt idx="2603">
                  <c:v>40836</c:v>
                </c:pt>
                <c:pt idx="2604">
                  <c:v>40835</c:v>
                </c:pt>
                <c:pt idx="2605">
                  <c:v>40834</c:v>
                </c:pt>
                <c:pt idx="2606">
                  <c:v>40833</c:v>
                </c:pt>
                <c:pt idx="2607">
                  <c:v>40830</c:v>
                </c:pt>
                <c:pt idx="2608">
                  <c:v>40829</c:v>
                </c:pt>
                <c:pt idx="2609">
                  <c:v>40828</c:v>
                </c:pt>
                <c:pt idx="2610">
                  <c:v>40827</c:v>
                </c:pt>
                <c:pt idx="2611">
                  <c:v>40826</c:v>
                </c:pt>
                <c:pt idx="2612">
                  <c:v>40823</c:v>
                </c:pt>
                <c:pt idx="2613">
                  <c:v>40822</c:v>
                </c:pt>
                <c:pt idx="2614">
                  <c:v>40821</c:v>
                </c:pt>
                <c:pt idx="2615">
                  <c:v>40820</c:v>
                </c:pt>
                <c:pt idx="2616">
                  <c:v>40819</c:v>
                </c:pt>
                <c:pt idx="2617">
                  <c:v>40816</c:v>
                </c:pt>
                <c:pt idx="2618">
                  <c:v>40815</c:v>
                </c:pt>
                <c:pt idx="2619">
                  <c:v>40814</c:v>
                </c:pt>
                <c:pt idx="2620">
                  <c:v>40813</c:v>
                </c:pt>
                <c:pt idx="2621">
                  <c:v>40812</c:v>
                </c:pt>
                <c:pt idx="2622">
                  <c:v>40809</c:v>
                </c:pt>
                <c:pt idx="2623">
                  <c:v>40808</c:v>
                </c:pt>
                <c:pt idx="2624">
                  <c:v>40807</c:v>
                </c:pt>
                <c:pt idx="2625">
                  <c:v>40806</c:v>
                </c:pt>
                <c:pt idx="2626">
                  <c:v>40805</c:v>
                </c:pt>
                <c:pt idx="2627">
                  <c:v>40802</c:v>
                </c:pt>
                <c:pt idx="2628">
                  <c:v>40801</c:v>
                </c:pt>
                <c:pt idx="2629">
                  <c:v>40800</c:v>
                </c:pt>
                <c:pt idx="2630">
                  <c:v>40799</c:v>
                </c:pt>
                <c:pt idx="2631">
                  <c:v>40798</c:v>
                </c:pt>
                <c:pt idx="2632">
                  <c:v>40795</c:v>
                </c:pt>
                <c:pt idx="2633">
                  <c:v>40794</c:v>
                </c:pt>
                <c:pt idx="2634">
                  <c:v>40793</c:v>
                </c:pt>
                <c:pt idx="2635">
                  <c:v>40792</c:v>
                </c:pt>
                <c:pt idx="2636">
                  <c:v>40788</c:v>
                </c:pt>
                <c:pt idx="2637">
                  <c:v>40787</c:v>
                </c:pt>
                <c:pt idx="2638">
                  <c:v>40786</c:v>
                </c:pt>
                <c:pt idx="2639">
                  <c:v>40785</c:v>
                </c:pt>
                <c:pt idx="2640">
                  <c:v>40784</c:v>
                </c:pt>
                <c:pt idx="2641">
                  <c:v>40781</c:v>
                </c:pt>
                <c:pt idx="2642">
                  <c:v>40780</c:v>
                </c:pt>
                <c:pt idx="2643">
                  <c:v>40779</c:v>
                </c:pt>
                <c:pt idx="2644">
                  <c:v>40778</c:v>
                </c:pt>
                <c:pt idx="2645">
                  <c:v>40777</c:v>
                </c:pt>
                <c:pt idx="2646">
                  <c:v>40774</c:v>
                </c:pt>
                <c:pt idx="2647">
                  <c:v>40773</c:v>
                </c:pt>
                <c:pt idx="2648">
                  <c:v>40772</c:v>
                </c:pt>
                <c:pt idx="2649">
                  <c:v>40771</c:v>
                </c:pt>
                <c:pt idx="2650">
                  <c:v>40770</c:v>
                </c:pt>
                <c:pt idx="2651">
                  <c:v>40767</c:v>
                </c:pt>
                <c:pt idx="2652">
                  <c:v>40766</c:v>
                </c:pt>
                <c:pt idx="2653">
                  <c:v>40765</c:v>
                </c:pt>
                <c:pt idx="2654">
                  <c:v>40764</c:v>
                </c:pt>
                <c:pt idx="2655">
                  <c:v>40763</c:v>
                </c:pt>
                <c:pt idx="2656">
                  <c:v>40760</c:v>
                </c:pt>
                <c:pt idx="2657">
                  <c:v>40759</c:v>
                </c:pt>
                <c:pt idx="2658">
                  <c:v>40758</c:v>
                </c:pt>
                <c:pt idx="2659">
                  <c:v>40757</c:v>
                </c:pt>
                <c:pt idx="2660">
                  <c:v>40756</c:v>
                </c:pt>
                <c:pt idx="2661">
                  <c:v>40753</c:v>
                </c:pt>
                <c:pt idx="2662">
                  <c:v>40752</c:v>
                </c:pt>
                <c:pt idx="2663">
                  <c:v>40751</c:v>
                </c:pt>
                <c:pt idx="2664">
                  <c:v>40750</c:v>
                </c:pt>
                <c:pt idx="2665">
                  <c:v>40749</c:v>
                </c:pt>
                <c:pt idx="2666">
                  <c:v>40746</c:v>
                </c:pt>
                <c:pt idx="2667">
                  <c:v>40745</c:v>
                </c:pt>
                <c:pt idx="2668">
                  <c:v>40744</c:v>
                </c:pt>
                <c:pt idx="2669">
                  <c:v>40743</c:v>
                </c:pt>
                <c:pt idx="2670">
                  <c:v>40742</c:v>
                </c:pt>
                <c:pt idx="2671">
                  <c:v>40739</c:v>
                </c:pt>
                <c:pt idx="2672">
                  <c:v>40738</c:v>
                </c:pt>
                <c:pt idx="2673">
                  <c:v>40737</c:v>
                </c:pt>
                <c:pt idx="2674">
                  <c:v>40736</c:v>
                </c:pt>
                <c:pt idx="2675">
                  <c:v>40735</c:v>
                </c:pt>
                <c:pt idx="2676">
                  <c:v>40732</c:v>
                </c:pt>
                <c:pt idx="2677">
                  <c:v>40731</c:v>
                </c:pt>
                <c:pt idx="2678">
                  <c:v>40730</c:v>
                </c:pt>
                <c:pt idx="2679">
                  <c:v>40729</c:v>
                </c:pt>
                <c:pt idx="2680">
                  <c:v>40725</c:v>
                </c:pt>
                <c:pt idx="2681">
                  <c:v>40724</c:v>
                </c:pt>
                <c:pt idx="2682">
                  <c:v>40723</c:v>
                </c:pt>
                <c:pt idx="2683">
                  <c:v>40722</c:v>
                </c:pt>
                <c:pt idx="2684">
                  <c:v>40721</c:v>
                </c:pt>
                <c:pt idx="2685">
                  <c:v>40718</c:v>
                </c:pt>
                <c:pt idx="2686">
                  <c:v>40717</c:v>
                </c:pt>
                <c:pt idx="2687">
                  <c:v>40716</c:v>
                </c:pt>
                <c:pt idx="2688">
                  <c:v>40715</c:v>
                </c:pt>
                <c:pt idx="2689">
                  <c:v>40714</c:v>
                </c:pt>
                <c:pt idx="2690">
                  <c:v>40711</c:v>
                </c:pt>
                <c:pt idx="2691">
                  <c:v>40710</c:v>
                </c:pt>
                <c:pt idx="2692">
                  <c:v>40709</c:v>
                </c:pt>
                <c:pt idx="2693">
                  <c:v>40708</c:v>
                </c:pt>
                <c:pt idx="2694">
                  <c:v>40707</c:v>
                </c:pt>
                <c:pt idx="2695">
                  <c:v>40704</c:v>
                </c:pt>
                <c:pt idx="2696">
                  <c:v>40703</c:v>
                </c:pt>
                <c:pt idx="2697">
                  <c:v>40702</c:v>
                </c:pt>
                <c:pt idx="2698">
                  <c:v>40701</c:v>
                </c:pt>
                <c:pt idx="2699">
                  <c:v>40700</c:v>
                </c:pt>
                <c:pt idx="2700">
                  <c:v>40697</c:v>
                </c:pt>
                <c:pt idx="2701">
                  <c:v>40696</c:v>
                </c:pt>
                <c:pt idx="2702">
                  <c:v>40695</c:v>
                </c:pt>
                <c:pt idx="2703">
                  <c:v>40694</c:v>
                </c:pt>
                <c:pt idx="2704">
                  <c:v>40690</c:v>
                </c:pt>
                <c:pt idx="2705">
                  <c:v>40689</c:v>
                </c:pt>
                <c:pt idx="2706">
                  <c:v>40688</c:v>
                </c:pt>
                <c:pt idx="2707">
                  <c:v>40687</c:v>
                </c:pt>
                <c:pt idx="2708">
                  <c:v>40686</c:v>
                </c:pt>
                <c:pt idx="2709">
                  <c:v>40683</c:v>
                </c:pt>
                <c:pt idx="2710">
                  <c:v>40682</c:v>
                </c:pt>
                <c:pt idx="2711">
                  <c:v>40681</c:v>
                </c:pt>
                <c:pt idx="2712">
                  <c:v>40680</c:v>
                </c:pt>
                <c:pt idx="2713">
                  <c:v>40679</c:v>
                </c:pt>
                <c:pt idx="2714">
                  <c:v>40676</c:v>
                </c:pt>
                <c:pt idx="2715">
                  <c:v>40675</c:v>
                </c:pt>
                <c:pt idx="2716">
                  <c:v>40674</c:v>
                </c:pt>
                <c:pt idx="2717">
                  <c:v>40673</c:v>
                </c:pt>
                <c:pt idx="2718">
                  <c:v>40672</c:v>
                </c:pt>
                <c:pt idx="2719">
                  <c:v>40669</c:v>
                </c:pt>
                <c:pt idx="2720">
                  <c:v>40668</c:v>
                </c:pt>
                <c:pt idx="2721">
                  <c:v>40667</c:v>
                </c:pt>
                <c:pt idx="2722">
                  <c:v>40666</c:v>
                </c:pt>
                <c:pt idx="2723">
                  <c:v>40665</c:v>
                </c:pt>
                <c:pt idx="2724">
                  <c:v>40662</c:v>
                </c:pt>
                <c:pt idx="2725">
                  <c:v>40661</c:v>
                </c:pt>
                <c:pt idx="2726">
                  <c:v>40660</c:v>
                </c:pt>
                <c:pt idx="2727">
                  <c:v>40659</c:v>
                </c:pt>
                <c:pt idx="2728">
                  <c:v>40658</c:v>
                </c:pt>
                <c:pt idx="2729">
                  <c:v>40654</c:v>
                </c:pt>
                <c:pt idx="2730">
                  <c:v>40653</c:v>
                </c:pt>
                <c:pt idx="2731">
                  <c:v>40652</c:v>
                </c:pt>
                <c:pt idx="2732">
                  <c:v>40651</c:v>
                </c:pt>
                <c:pt idx="2733">
                  <c:v>40648</c:v>
                </c:pt>
                <c:pt idx="2734">
                  <c:v>40647</c:v>
                </c:pt>
                <c:pt idx="2735">
                  <c:v>40646</c:v>
                </c:pt>
                <c:pt idx="2736">
                  <c:v>40645</c:v>
                </c:pt>
                <c:pt idx="2737">
                  <c:v>40644</c:v>
                </c:pt>
                <c:pt idx="2738">
                  <c:v>40641</c:v>
                </c:pt>
                <c:pt idx="2739">
                  <c:v>40640</c:v>
                </c:pt>
                <c:pt idx="2740">
                  <c:v>40639</c:v>
                </c:pt>
                <c:pt idx="2741">
                  <c:v>40638</c:v>
                </c:pt>
                <c:pt idx="2742">
                  <c:v>40637</c:v>
                </c:pt>
                <c:pt idx="2743">
                  <c:v>40634</c:v>
                </c:pt>
                <c:pt idx="2744">
                  <c:v>40633</c:v>
                </c:pt>
                <c:pt idx="2745">
                  <c:v>40632</c:v>
                </c:pt>
                <c:pt idx="2746">
                  <c:v>40631</c:v>
                </c:pt>
                <c:pt idx="2747">
                  <c:v>40630</c:v>
                </c:pt>
                <c:pt idx="2748">
                  <c:v>40627</c:v>
                </c:pt>
                <c:pt idx="2749">
                  <c:v>40626</c:v>
                </c:pt>
                <c:pt idx="2750">
                  <c:v>40625</c:v>
                </c:pt>
                <c:pt idx="2751">
                  <c:v>40624</c:v>
                </c:pt>
                <c:pt idx="2752">
                  <c:v>40623</c:v>
                </c:pt>
                <c:pt idx="2753">
                  <c:v>40620</c:v>
                </c:pt>
                <c:pt idx="2754">
                  <c:v>40619</c:v>
                </c:pt>
                <c:pt idx="2755">
                  <c:v>40618</c:v>
                </c:pt>
                <c:pt idx="2756">
                  <c:v>40617</c:v>
                </c:pt>
                <c:pt idx="2757">
                  <c:v>40616</c:v>
                </c:pt>
                <c:pt idx="2758">
                  <c:v>40613</c:v>
                </c:pt>
                <c:pt idx="2759">
                  <c:v>40612</c:v>
                </c:pt>
                <c:pt idx="2760">
                  <c:v>40611</c:v>
                </c:pt>
                <c:pt idx="2761">
                  <c:v>40610</c:v>
                </c:pt>
                <c:pt idx="2762">
                  <c:v>40609</c:v>
                </c:pt>
                <c:pt idx="2763">
                  <c:v>40606</c:v>
                </c:pt>
                <c:pt idx="2764">
                  <c:v>40605</c:v>
                </c:pt>
                <c:pt idx="2765">
                  <c:v>40604</c:v>
                </c:pt>
                <c:pt idx="2766">
                  <c:v>40603</c:v>
                </c:pt>
                <c:pt idx="2767">
                  <c:v>40602</c:v>
                </c:pt>
                <c:pt idx="2768">
                  <c:v>40599</c:v>
                </c:pt>
                <c:pt idx="2769">
                  <c:v>40598</c:v>
                </c:pt>
                <c:pt idx="2770">
                  <c:v>40597</c:v>
                </c:pt>
                <c:pt idx="2771">
                  <c:v>40596</c:v>
                </c:pt>
                <c:pt idx="2772">
                  <c:v>40592</c:v>
                </c:pt>
                <c:pt idx="2773">
                  <c:v>40591</c:v>
                </c:pt>
                <c:pt idx="2774">
                  <c:v>40590</c:v>
                </c:pt>
                <c:pt idx="2775">
                  <c:v>40589</c:v>
                </c:pt>
                <c:pt idx="2776">
                  <c:v>40588</c:v>
                </c:pt>
                <c:pt idx="2777">
                  <c:v>40585</c:v>
                </c:pt>
                <c:pt idx="2778">
                  <c:v>40584</c:v>
                </c:pt>
                <c:pt idx="2779">
                  <c:v>40583</c:v>
                </c:pt>
                <c:pt idx="2780">
                  <c:v>40582</c:v>
                </c:pt>
                <c:pt idx="2781">
                  <c:v>40581</c:v>
                </c:pt>
                <c:pt idx="2782">
                  <c:v>40578</c:v>
                </c:pt>
                <c:pt idx="2783">
                  <c:v>40577</c:v>
                </c:pt>
                <c:pt idx="2784">
                  <c:v>40576</c:v>
                </c:pt>
                <c:pt idx="2785">
                  <c:v>40575</c:v>
                </c:pt>
                <c:pt idx="2786">
                  <c:v>40574</c:v>
                </c:pt>
                <c:pt idx="2787">
                  <c:v>40571</c:v>
                </c:pt>
                <c:pt idx="2788">
                  <c:v>40570</c:v>
                </c:pt>
                <c:pt idx="2789">
                  <c:v>40569</c:v>
                </c:pt>
                <c:pt idx="2790">
                  <c:v>40568</c:v>
                </c:pt>
                <c:pt idx="2791">
                  <c:v>40567</c:v>
                </c:pt>
                <c:pt idx="2792">
                  <c:v>40564</c:v>
                </c:pt>
                <c:pt idx="2793">
                  <c:v>40563</c:v>
                </c:pt>
                <c:pt idx="2794">
                  <c:v>40562</c:v>
                </c:pt>
                <c:pt idx="2795">
                  <c:v>40561</c:v>
                </c:pt>
                <c:pt idx="2796">
                  <c:v>40557</c:v>
                </c:pt>
                <c:pt idx="2797">
                  <c:v>40556</c:v>
                </c:pt>
                <c:pt idx="2798">
                  <c:v>40555</c:v>
                </c:pt>
                <c:pt idx="2799">
                  <c:v>40554</c:v>
                </c:pt>
                <c:pt idx="2800">
                  <c:v>40553</c:v>
                </c:pt>
                <c:pt idx="2801">
                  <c:v>40550</c:v>
                </c:pt>
                <c:pt idx="2802">
                  <c:v>40549</c:v>
                </c:pt>
                <c:pt idx="2803">
                  <c:v>40548</c:v>
                </c:pt>
                <c:pt idx="2804">
                  <c:v>40547</c:v>
                </c:pt>
                <c:pt idx="2805">
                  <c:v>40546</c:v>
                </c:pt>
                <c:pt idx="2806">
                  <c:v>40543</c:v>
                </c:pt>
                <c:pt idx="2807">
                  <c:v>40542</c:v>
                </c:pt>
                <c:pt idx="2808">
                  <c:v>40541</c:v>
                </c:pt>
                <c:pt idx="2809">
                  <c:v>40540</c:v>
                </c:pt>
                <c:pt idx="2810">
                  <c:v>40539</c:v>
                </c:pt>
                <c:pt idx="2811">
                  <c:v>40535</c:v>
                </c:pt>
                <c:pt idx="2812">
                  <c:v>40534</c:v>
                </c:pt>
                <c:pt idx="2813">
                  <c:v>40533</c:v>
                </c:pt>
                <c:pt idx="2814">
                  <c:v>40532</c:v>
                </c:pt>
                <c:pt idx="2815">
                  <c:v>40529</c:v>
                </c:pt>
                <c:pt idx="2816">
                  <c:v>40528</c:v>
                </c:pt>
                <c:pt idx="2817">
                  <c:v>40527</c:v>
                </c:pt>
                <c:pt idx="2818">
                  <c:v>40526</c:v>
                </c:pt>
                <c:pt idx="2819">
                  <c:v>40525</c:v>
                </c:pt>
                <c:pt idx="2820">
                  <c:v>40522</c:v>
                </c:pt>
                <c:pt idx="2821">
                  <c:v>40521</c:v>
                </c:pt>
                <c:pt idx="2822">
                  <c:v>40520</c:v>
                </c:pt>
                <c:pt idx="2823">
                  <c:v>40519</c:v>
                </c:pt>
                <c:pt idx="2824">
                  <c:v>40518</c:v>
                </c:pt>
                <c:pt idx="2825">
                  <c:v>40515</c:v>
                </c:pt>
                <c:pt idx="2826">
                  <c:v>40514</c:v>
                </c:pt>
                <c:pt idx="2827">
                  <c:v>40513</c:v>
                </c:pt>
                <c:pt idx="2828">
                  <c:v>40512</c:v>
                </c:pt>
                <c:pt idx="2829">
                  <c:v>40511</c:v>
                </c:pt>
                <c:pt idx="2830">
                  <c:v>40508</c:v>
                </c:pt>
                <c:pt idx="2831">
                  <c:v>40506</c:v>
                </c:pt>
                <c:pt idx="2832">
                  <c:v>40505</c:v>
                </c:pt>
                <c:pt idx="2833">
                  <c:v>40504</c:v>
                </c:pt>
                <c:pt idx="2834">
                  <c:v>40501</c:v>
                </c:pt>
                <c:pt idx="2835">
                  <c:v>40500</c:v>
                </c:pt>
                <c:pt idx="2836">
                  <c:v>40499</c:v>
                </c:pt>
                <c:pt idx="2837">
                  <c:v>40498</c:v>
                </c:pt>
                <c:pt idx="2838">
                  <c:v>40497</c:v>
                </c:pt>
                <c:pt idx="2839">
                  <c:v>40494</c:v>
                </c:pt>
                <c:pt idx="2840">
                  <c:v>40493</c:v>
                </c:pt>
                <c:pt idx="2841">
                  <c:v>40492</c:v>
                </c:pt>
                <c:pt idx="2842">
                  <c:v>40491</c:v>
                </c:pt>
                <c:pt idx="2843">
                  <c:v>40490</c:v>
                </c:pt>
                <c:pt idx="2844">
                  <c:v>40487</c:v>
                </c:pt>
                <c:pt idx="2845">
                  <c:v>40486</c:v>
                </c:pt>
                <c:pt idx="2846">
                  <c:v>40485</c:v>
                </c:pt>
                <c:pt idx="2847">
                  <c:v>40484</c:v>
                </c:pt>
                <c:pt idx="2848">
                  <c:v>40483</c:v>
                </c:pt>
                <c:pt idx="2849">
                  <c:v>40480</c:v>
                </c:pt>
                <c:pt idx="2850">
                  <c:v>40479</c:v>
                </c:pt>
                <c:pt idx="2851">
                  <c:v>40478</c:v>
                </c:pt>
                <c:pt idx="2852">
                  <c:v>40477</c:v>
                </c:pt>
                <c:pt idx="2853">
                  <c:v>40476</c:v>
                </c:pt>
                <c:pt idx="2854">
                  <c:v>40473</c:v>
                </c:pt>
                <c:pt idx="2855">
                  <c:v>40472</c:v>
                </c:pt>
                <c:pt idx="2856">
                  <c:v>40471</c:v>
                </c:pt>
                <c:pt idx="2857">
                  <c:v>40470</c:v>
                </c:pt>
                <c:pt idx="2858">
                  <c:v>40469</c:v>
                </c:pt>
                <c:pt idx="2859">
                  <c:v>40466</c:v>
                </c:pt>
                <c:pt idx="2860">
                  <c:v>40465</c:v>
                </c:pt>
                <c:pt idx="2861">
                  <c:v>40464</c:v>
                </c:pt>
                <c:pt idx="2862">
                  <c:v>40463</c:v>
                </c:pt>
                <c:pt idx="2863">
                  <c:v>40462</c:v>
                </c:pt>
                <c:pt idx="2864">
                  <c:v>40459</c:v>
                </c:pt>
                <c:pt idx="2865">
                  <c:v>40458</c:v>
                </c:pt>
                <c:pt idx="2866">
                  <c:v>40457</c:v>
                </c:pt>
                <c:pt idx="2867">
                  <c:v>40456</c:v>
                </c:pt>
                <c:pt idx="2868">
                  <c:v>40455</c:v>
                </c:pt>
                <c:pt idx="2869">
                  <c:v>40452</c:v>
                </c:pt>
                <c:pt idx="2870">
                  <c:v>40451</c:v>
                </c:pt>
                <c:pt idx="2871">
                  <c:v>40450</c:v>
                </c:pt>
                <c:pt idx="2872">
                  <c:v>40449</c:v>
                </c:pt>
                <c:pt idx="2873">
                  <c:v>40448</c:v>
                </c:pt>
                <c:pt idx="2874">
                  <c:v>40445</c:v>
                </c:pt>
                <c:pt idx="2875">
                  <c:v>40444</c:v>
                </c:pt>
                <c:pt idx="2876">
                  <c:v>40443</c:v>
                </c:pt>
                <c:pt idx="2877">
                  <c:v>40442</c:v>
                </c:pt>
                <c:pt idx="2878">
                  <c:v>40441</c:v>
                </c:pt>
                <c:pt idx="2879">
                  <c:v>40438</c:v>
                </c:pt>
                <c:pt idx="2880">
                  <c:v>40437</c:v>
                </c:pt>
                <c:pt idx="2881">
                  <c:v>40436</c:v>
                </c:pt>
                <c:pt idx="2882">
                  <c:v>40435</c:v>
                </c:pt>
                <c:pt idx="2883">
                  <c:v>40434</c:v>
                </c:pt>
                <c:pt idx="2884">
                  <c:v>40431</c:v>
                </c:pt>
                <c:pt idx="2885">
                  <c:v>40430</c:v>
                </c:pt>
                <c:pt idx="2886">
                  <c:v>40429</c:v>
                </c:pt>
                <c:pt idx="2887">
                  <c:v>40428</c:v>
                </c:pt>
                <c:pt idx="2888">
                  <c:v>40424</c:v>
                </c:pt>
                <c:pt idx="2889">
                  <c:v>40423</c:v>
                </c:pt>
                <c:pt idx="2890">
                  <c:v>40422</c:v>
                </c:pt>
                <c:pt idx="2891">
                  <c:v>40421</c:v>
                </c:pt>
                <c:pt idx="2892">
                  <c:v>40420</c:v>
                </c:pt>
                <c:pt idx="2893">
                  <c:v>40417</c:v>
                </c:pt>
                <c:pt idx="2894">
                  <c:v>40416</c:v>
                </c:pt>
                <c:pt idx="2895">
                  <c:v>40415</c:v>
                </c:pt>
                <c:pt idx="2896">
                  <c:v>40414</c:v>
                </c:pt>
                <c:pt idx="2897">
                  <c:v>40413</c:v>
                </c:pt>
                <c:pt idx="2898">
                  <c:v>40410</c:v>
                </c:pt>
                <c:pt idx="2899">
                  <c:v>40409</c:v>
                </c:pt>
                <c:pt idx="2900">
                  <c:v>40408</c:v>
                </c:pt>
                <c:pt idx="2901">
                  <c:v>40407</c:v>
                </c:pt>
                <c:pt idx="2902">
                  <c:v>40406</c:v>
                </c:pt>
                <c:pt idx="2903">
                  <c:v>40403</c:v>
                </c:pt>
                <c:pt idx="2904">
                  <c:v>40402</c:v>
                </c:pt>
                <c:pt idx="2905">
                  <c:v>40401</c:v>
                </c:pt>
                <c:pt idx="2906">
                  <c:v>40400</c:v>
                </c:pt>
                <c:pt idx="2907">
                  <c:v>40399</c:v>
                </c:pt>
                <c:pt idx="2908">
                  <c:v>40396</c:v>
                </c:pt>
                <c:pt idx="2909">
                  <c:v>40395</c:v>
                </c:pt>
                <c:pt idx="2910">
                  <c:v>40394</c:v>
                </c:pt>
                <c:pt idx="2911">
                  <c:v>40393</c:v>
                </c:pt>
                <c:pt idx="2912">
                  <c:v>40392</c:v>
                </c:pt>
                <c:pt idx="2913">
                  <c:v>40389</c:v>
                </c:pt>
                <c:pt idx="2914">
                  <c:v>40388</c:v>
                </c:pt>
                <c:pt idx="2915">
                  <c:v>40387</c:v>
                </c:pt>
                <c:pt idx="2916">
                  <c:v>40386</c:v>
                </c:pt>
                <c:pt idx="2917">
                  <c:v>40385</c:v>
                </c:pt>
                <c:pt idx="2918">
                  <c:v>40382</c:v>
                </c:pt>
                <c:pt idx="2919">
                  <c:v>40381</c:v>
                </c:pt>
                <c:pt idx="2920">
                  <c:v>40380</c:v>
                </c:pt>
                <c:pt idx="2921">
                  <c:v>40379</c:v>
                </c:pt>
                <c:pt idx="2922">
                  <c:v>40378</c:v>
                </c:pt>
                <c:pt idx="2923">
                  <c:v>40375</c:v>
                </c:pt>
                <c:pt idx="2924">
                  <c:v>40374</c:v>
                </c:pt>
                <c:pt idx="2925">
                  <c:v>40373</c:v>
                </c:pt>
                <c:pt idx="2926">
                  <c:v>40372</c:v>
                </c:pt>
                <c:pt idx="2927">
                  <c:v>40371</c:v>
                </c:pt>
                <c:pt idx="2928">
                  <c:v>40368</c:v>
                </c:pt>
                <c:pt idx="2929">
                  <c:v>40367</c:v>
                </c:pt>
                <c:pt idx="2930">
                  <c:v>40366</c:v>
                </c:pt>
                <c:pt idx="2931">
                  <c:v>40365</c:v>
                </c:pt>
                <c:pt idx="2932">
                  <c:v>40361</c:v>
                </c:pt>
                <c:pt idx="2933">
                  <c:v>40360</c:v>
                </c:pt>
                <c:pt idx="2934">
                  <c:v>40359</c:v>
                </c:pt>
                <c:pt idx="2935">
                  <c:v>40358</c:v>
                </c:pt>
                <c:pt idx="2936">
                  <c:v>40357</c:v>
                </c:pt>
                <c:pt idx="2937">
                  <c:v>40354</c:v>
                </c:pt>
                <c:pt idx="2938">
                  <c:v>40353</c:v>
                </c:pt>
                <c:pt idx="2939">
                  <c:v>40352</c:v>
                </c:pt>
                <c:pt idx="2940">
                  <c:v>40351</c:v>
                </c:pt>
                <c:pt idx="2941">
                  <c:v>40350</c:v>
                </c:pt>
                <c:pt idx="2942">
                  <c:v>40347</c:v>
                </c:pt>
                <c:pt idx="2943">
                  <c:v>40346</c:v>
                </c:pt>
                <c:pt idx="2944">
                  <c:v>40345</c:v>
                </c:pt>
                <c:pt idx="2945">
                  <c:v>40344</c:v>
                </c:pt>
                <c:pt idx="2946">
                  <c:v>40343</c:v>
                </c:pt>
                <c:pt idx="2947">
                  <c:v>40340</c:v>
                </c:pt>
                <c:pt idx="2948">
                  <c:v>40339</c:v>
                </c:pt>
                <c:pt idx="2949">
                  <c:v>40338</c:v>
                </c:pt>
                <c:pt idx="2950">
                  <c:v>40337</c:v>
                </c:pt>
                <c:pt idx="2951">
                  <c:v>40336</c:v>
                </c:pt>
                <c:pt idx="2952">
                  <c:v>40333</c:v>
                </c:pt>
                <c:pt idx="2953">
                  <c:v>40332</c:v>
                </c:pt>
                <c:pt idx="2954">
                  <c:v>40331</c:v>
                </c:pt>
                <c:pt idx="2955">
                  <c:v>40330</c:v>
                </c:pt>
                <c:pt idx="2956">
                  <c:v>40326</c:v>
                </c:pt>
                <c:pt idx="2957">
                  <c:v>40325</c:v>
                </c:pt>
                <c:pt idx="2958">
                  <c:v>40324</c:v>
                </c:pt>
                <c:pt idx="2959">
                  <c:v>40323</c:v>
                </c:pt>
                <c:pt idx="2960">
                  <c:v>40322</c:v>
                </c:pt>
                <c:pt idx="2961">
                  <c:v>40319</c:v>
                </c:pt>
                <c:pt idx="2962">
                  <c:v>40318</c:v>
                </c:pt>
                <c:pt idx="2963">
                  <c:v>40317</c:v>
                </c:pt>
                <c:pt idx="2964">
                  <c:v>40316</c:v>
                </c:pt>
                <c:pt idx="2965">
                  <c:v>40315</c:v>
                </c:pt>
                <c:pt idx="2966">
                  <c:v>40312</c:v>
                </c:pt>
                <c:pt idx="2967">
                  <c:v>40311</c:v>
                </c:pt>
                <c:pt idx="2968">
                  <c:v>40310</c:v>
                </c:pt>
                <c:pt idx="2969">
                  <c:v>40309</c:v>
                </c:pt>
                <c:pt idx="2970">
                  <c:v>40308</c:v>
                </c:pt>
                <c:pt idx="2971">
                  <c:v>40305</c:v>
                </c:pt>
                <c:pt idx="2972">
                  <c:v>40304</c:v>
                </c:pt>
                <c:pt idx="2973">
                  <c:v>40303</c:v>
                </c:pt>
                <c:pt idx="2974">
                  <c:v>40302</c:v>
                </c:pt>
                <c:pt idx="2975">
                  <c:v>40301</c:v>
                </c:pt>
                <c:pt idx="2976">
                  <c:v>40298</c:v>
                </c:pt>
                <c:pt idx="2977">
                  <c:v>40297</c:v>
                </c:pt>
                <c:pt idx="2978">
                  <c:v>40296</c:v>
                </c:pt>
                <c:pt idx="2979">
                  <c:v>40295</c:v>
                </c:pt>
                <c:pt idx="2980">
                  <c:v>40294</c:v>
                </c:pt>
                <c:pt idx="2981">
                  <c:v>40291</c:v>
                </c:pt>
                <c:pt idx="2982">
                  <c:v>40290</c:v>
                </c:pt>
                <c:pt idx="2983">
                  <c:v>40289</c:v>
                </c:pt>
                <c:pt idx="2984">
                  <c:v>40288</c:v>
                </c:pt>
                <c:pt idx="2985">
                  <c:v>40287</c:v>
                </c:pt>
                <c:pt idx="2986">
                  <c:v>40284</c:v>
                </c:pt>
                <c:pt idx="2987">
                  <c:v>40283</c:v>
                </c:pt>
                <c:pt idx="2988">
                  <c:v>40282</c:v>
                </c:pt>
                <c:pt idx="2989">
                  <c:v>40281</c:v>
                </c:pt>
                <c:pt idx="2990">
                  <c:v>40280</c:v>
                </c:pt>
                <c:pt idx="2991">
                  <c:v>40277</c:v>
                </c:pt>
                <c:pt idx="2992">
                  <c:v>40276</c:v>
                </c:pt>
                <c:pt idx="2993">
                  <c:v>40275</c:v>
                </c:pt>
                <c:pt idx="2994">
                  <c:v>40274</c:v>
                </c:pt>
                <c:pt idx="2995">
                  <c:v>40273</c:v>
                </c:pt>
                <c:pt idx="2996">
                  <c:v>40269</c:v>
                </c:pt>
                <c:pt idx="2997">
                  <c:v>40268</c:v>
                </c:pt>
                <c:pt idx="2998">
                  <c:v>40267</c:v>
                </c:pt>
                <c:pt idx="2999">
                  <c:v>40266</c:v>
                </c:pt>
                <c:pt idx="3000">
                  <c:v>40263</c:v>
                </c:pt>
                <c:pt idx="3001">
                  <c:v>40262</c:v>
                </c:pt>
                <c:pt idx="3002">
                  <c:v>40261</c:v>
                </c:pt>
                <c:pt idx="3003">
                  <c:v>40260</c:v>
                </c:pt>
                <c:pt idx="3004">
                  <c:v>40259</c:v>
                </c:pt>
                <c:pt idx="3005">
                  <c:v>40256</c:v>
                </c:pt>
                <c:pt idx="3006">
                  <c:v>40255</c:v>
                </c:pt>
                <c:pt idx="3007">
                  <c:v>40254</c:v>
                </c:pt>
                <c:pt idx="3008">
                  <c:v>40253</c:v>
                </c:pt>
                <c:pt idx="3009">
                  <c:v>40252</c:v>
                </c:pt>
                <c:pt idx="3010">
                  <c:v>40249</c:v>
                </c:pt>
                <c:pt idx="3011">
                  <c:v>40248</c:v>
                </c:pt>
                <c:pt idx="3012">
                  <c:v>40247</c:v>
                </c:pt>
                <c:pt idx="3013">
                  <c:v>40246</c:v>
                </c:pt>
                <c:pt idx="3014">
                  <c:v>40245</c:v>
                </c:pt>
                <c:pt idx="3015">
                  <c:v>40242</c:v>
                </c:pt>
                <c:pt idx="3016">
                  <c:v>40241</c:v>
                </c:pt>
                <c:pt idx="3017">
                  <c:v>40240</c:v>
                </c:pt>
                <c:pt idx="3018">
                  <c:v>40239</c:v>
                </c:pt>
                <c:pt idx="3019">
                  <c:v>40238</c:v>
                </c:pt>
                <c:pt idx="3020">
                  <c:v>40235</c:v>
                </c:pt>
                <c:pt idx="3021">
                  <c:v>40234</c:v>
                </c:pt>
                <c:pt idx="3022">
                  <c:v>40233</c:v>
                </c:pt>
                <c:pt idx="3023">
                  <c:v>40232</c:v>
                </c:pt>
                <c:pt idx="3024">
                  <c:v>40231</c:v>
                </c:pt>
                <c:pt idx="3025">
                  <c:v>40228</c:v>
                </c:pt>
                <c:pt idx="3026">
                  <c:v>40227</c:v>
                </c:pt>
                <c:pt idx="3027">
                  <c:v>40226</c:v>
                </c:pt>
                <c:pt idx="3028">
                  <c:v>40225</c:v>
                </c:pt>
                <c:pt idx="3029">
                  <c:v>40221</c:v>
                </c:pt>
                <c:pt idx="3030">
                  <c:v>40220</c:v>
                </c:pt>
                <c:pt idx="3031">
                  <c:v>40219</c:v>
                </c:pt>
                <c:pt idx="3032">
                  <c:v>40218</c:v>
                </c:pt>
                <c:pt idx="3033">
                  <c:v>40217</c:v>
                </c:pt>
                <c:pt idx="3034">
                  <c:v>40214</c:v>
                </c:pt>
                <c:pt idx="3035">
                  <c:v>40213</c:v>
                </c:pt>
                <c:pt idx="3036">
                  <c:v>40212</c:v>
                </c:pt>
                <c:pt idx="3037">
                  <c:v>40211</c:v>
                </c:pt>
                <c:pt idx="3038">
                  <c:v>40210</c:v>
                </c:pt>
                <c:pt idx="3039">
                  <c:v>40207</c:v>
                </c:pt>
                <c:pt idx="3040">
                  <c:v>40206</c:v>
                </c:pt>
                <c:pt idx="3041">
                  <c:v>40205</c:v>
                </c:pt>
                <c:pt idx="3042">
                  <c:v>40204</c:v>
                </c:pt>
                <c:pt idx="3043">
                  <c:v>40203</c:v>
                </c:pt>
                <c:pt idx="3044">
                  <c:v>40200</c:v>
                </c:pt>
                <c:pt idx="3045">
                  <c:v>40199</c:v>
                </c:pt>
                <c:pt idx="3046">
                  <c:v>40198</c:v>
                </c:pt>
                <c:pt idx="3047">
                  <c:v>40197</c:v>
                </c:pt>
                <c:pt idx="3048">
                  <c:v>40193</c:v>
                </c:pt>
                <c:pt idx="3049">
                  <c:v>40192</c:v>
                </c:pt>
                <c:pt idx="3050">
                  <c:v>40191</c:v>
                </c:pt>
                <c:pt idx="3051">
                  <c:v>40190</c:v>
                </c:pt>
                <c:pt idx="3052">
                  <c:v>40189</c:v>
                </c:pt>
                <c:pt idx="3053">
                  <c:v>40186</c:v>
                </c:pt>
                <c:pt idx="3054">
                  <c:v>40185</c:v>
                </c:pt>
                <c:pt idx="3055">
                  <c:v>40184</c:v>
                </c:pt>
                <c:pt idx="3056">
                  <c:v>40183</c:v>
                </c:pt>
                <c:pt idx="3057">
                  <c:v>40182</c:v>
                </c:pt>
              </c:numCache>
            </c:numRef>
          </c:cat>
          <c:val>
            <c:numRef>
              <c:f>'S&amp;P 500 Bitcoin and their CAGR'!$B$2:$B$3059</c:f>
              <c:numCache>
                <c:formatCode>_("$"* #,##0.00_);_("$"* \(#,##0.00\);_("$"* "-"??_);_(@_)</c:formatCode>
                <c:ptCount val="3058"/>
                <c:pt idx="0">
                  <c:v>4288.7</c:v>
                </c:pt>
                <c:pt idx="1">
                  <c:v>4225.5</c:v>
                </c:pt>
                <c:pt idx="2">
                  <c:v>4304.74</c:v>
                </c:pt>
                <c:pt idx="3">
                  <c:v>4348.87</c:v>
                </c:pt>
                <c:pt idx="4">
                  <c:v>4380.26</c:v>
                </c:pt>
                <c:pt idx="5">
                  <c:v>4475.01</c:v>
                </c:pt>
                <c:pt idx="6">
                  <c:v>4471.07</c:v>
                </c:pt>
                <c:pt idx="7">
                  <c:v>4401.67</c:v>
                </c:pt>
                <c:pt idx="8">
                  <c:v>4418.6400000000003</c:v>
                </c:pt>
                <c:pt idx="9">
                  <c:v>4504.0600000000004</c:v>
                </c:pt>
                <c:pt idx="10">
                  <c:v>4587.18</c:v>
                </c:pt>
                <c:pt idx="11">
                  <c:v>4521.54</c:v>
                </c:pt>
                <c:pt idx="12">
                  <c:v>4483.87</c:v>
                </c:pt>
                <c:pt idx="13">
                  <c:v>4500.54</c:v>
                </c:pt>
                <c:pt idx="14">
                  <c:v>4477.4399999999996</c:v>
                </c:pt>
                <c:pt idx="15">
                  <c:v>4589.32</c:v>
                </c:pt>
                <c:pt idx="16">
                  <c:v>4546.54</c:v>
                </c:pt>
                <c:pt idx="17">
                  <c:v>4515.55</c:v>
                </c:pt>
                <c:pt idx="18">
                  <c:v>4431.8500000000004</c:v>
                </c:pt>
                <c:pt idx="19">
                  <c:v>4326.5</c:v>
                </c:pt>
                <c:pt idx="20">
                  <c:v>4349.93</c:v>
                </c:pt>
                <c:pt idx="21">
                  <c:v>4356.45</c:v>
                </c:pt>
                <c:pt idx="22">
                  <c:v>4410.13</c:v>
                </c:pt>
                <c:pt idx="23">
                  <c:v>4397.93</c:v>
                </c:pt>
                <c:pt idx="24">
                  <c:v>4482.7299999999996</c:v>
                </c:pt>
                <c:pt idx="25">
                  <c:v>4532.76</c:v>
                </c:pt>
                <c:pt idx="26">
                  <c:v>4577.34</c:v>
                </c:pt>
                <c:pt idx="27">
                  <c:v>4662.8500000000004</c:v>
                </c:pt>
                <c:pt idx="28">
                  <c:v>4659.0200000000004</c:v>
                </c:pt>
                <c:pt idx="29">
                  <c:v>4726.3500000000004</c:v>
                </c:pt>
                <c:pt idx="30">
                  <c:v>4713.07</c:v>
                </c:pt>
                <c:pt idx="31">
                  <c:v>4670.29</c:v>
                </c:pt>
                <c:pt idx="32">
                  <c:v>4677.0200000000004</c:v>
                </c:pt>
                <c:pt idx="33">
                  <c:v>4696.05</c:v>
                </c:pt>
                <c:pt idx="34">
                  <c:v>4700.58</c:v>
                </c:pt>
                <c:pt idx="35">
                  <c:v>4793.54</c:v>
                </c:pt>
                <c:pt idx="36">
                  <c:v>4796.5600000000004</c:v>
                </c:pt>
                <c:pt idx="37">
                  <c:v>4766.18</c:v>
                </c:pt>
                <c:pt idx="38">
                  <c:v>4778.7299999999996</c:v>
                </c:pt>
                <c:pt idx="39">
                  <c:v>4793.0600000000004</c:v>
                </c:pt>
                <c:pt idx="40">
                  <c:v>4786.3599999999997</c:v>
                </c:pt>
                <c:pt idx="41">
                  <c:v>4791.1899999999996</c:v>
                </c:pt>
                <c:pt idx="42">
                  <c:v>4725.78</c:v>
                </c:pt>
                <c:pt idx="43">
                  <c:v>4696.5600000000004</c:v>
                </c:pt>
                <c:pt idx="44">
                  <c:v>4649.2299999999996</c:v>
                </c:pt>
                <c:pt idx="45">
                  <c:v>4568.0200000000004</c:v>
                </c:pt>
                <c:pt idx="46">
                  <c:v>4620.6400000000003</c:v>
                </c:pt>
                <c:pt idx="47">
                  <c:v>4668.67</c:v>
                </c:pt>
                <c:pt idx="48">
                  <c:v>4709.84</c:v>
                </c:pt>
                <c:pt idx="49">
                  <c:v>4634.09</c:v>
                </c:pt>
                <c:pt idx="50">
                  <c:v>4669.1499999999996</c:v>
                </c:pt>
                <c:pt idx="51">
                  <c:v>4712.0200000000004</c:v>
                </c:pt>
                <c:pt idx="52">
                  <c:v>4667.45</c:v>
                </c:pt>
                <c:pt idx="53">
                  <c:v>4701.21</c:v>
                </c:pt>
                <c:pt idx="54">
                  <c:v>4686.75</c:v>
                </c:pt>
                <c:pt idx="55">
                  <c:v>4591.67</c:v>
                </c:pt>
                <c:pt idx="56">
                  <c:v>4538.43</c:v>
                </c:pt>
                <c:pt idx="57">
                  <c:v>4577.1000000000004</c:v>
                </c:pt>
                <c:pt idx="58">
                  <c:v>4513.04</c:v>
                </c:pt>
                <c:pt idx="59">
                  <c:v>4567</c:v>
                </c:pt>
                <c:pt idx="60">
                  <c:v>4655.2700000000004</c:v>
                </c:pt>
                <c:pt idx="61">
                  <c:v>4594.62</c:v>
                </c:pt>
                <c:pt idx="62">
                  <c:v>4701.46</c:v>
                </c:pt>
                <c:pt idx="63">
                  <c:v>4690.7</c:v>
                </c:pt>
                <c:pt idx="64">
                  <c:v>4682.95</c:v>
                </c:pt>
                <c:pt idx="65">
                  <c:v>4697.96</c:v>
                </c:pt>
                <c:pt idx="66">
                  <c:v>4706.6400000000003</c:v>
                </c:pt>
                <c:pt idx="67">
                  <c:v>4688.67</c:v>
                </c:pt>
                <c:pt idx="68">
                  <c:v>4700.8999999999996</c:v>
                </c:pt>
                <c:pt idx="69">
                  <c:v>4682.8100000000004</c:v>
                </c:pt>
                <c:pt idx="70">
                  <c:v>4682.8500000000004</c:v>
                </c:pt>
                <c:pt idx="71">
                  <c:v>4649.2700000000004</c:v>
                </c:pt>
                <c:pt idx="72">
                  <c:v>4646.71</c:v>
                </c:pt>
                <c:pt idx="73">
                  <c:v>4685.25</c:v>
                </c:pt>
                <c:pt idx="74">
                  <c:v>4701.7</c:v>
                </c:pt>
                <c:pt idx="75">
                  <c:v>4697.53</c:v>
                </c:pt>
                <c:pt idx="76">
                  <c:v>4680.0600000000004</c:v>
                </c:pt>
                <c:pt idx="77">
                  <c:v>4660.57</c:v>
                </c:pt>
                <c:pt idx="78">
                  <c:v>4630.6499999999996</c:v>
                </c:pt>
                <c:pt idx="79">
                  <c:v>4613.67</c:v>
                </c:pt>
                <c:pt idx="80">
                  <c:v>4605.38</c:v>
                </c:pt>
                <c:pt idx="81">
                  <c:v>4596.42</c:v>
                </c:pt>
                <c:pt idx="82">
                  <c:v>4551.68</c:v>
                </c:pt>
                <c:pt idx="83">
                  <c:v>4574.79</c:v>
                </c:pt>
                <c:pt idx="84">
                  <c:v>4566.4799999999996</c:v>
                </c:pt>
                <c:pt idx="85">
                  <c:v>4544.8999999999996</c:v>
                </c:pt>
                <c:pt idx="86">
                  <c:v>4549.78</c:v>
                </c:pt>
                <c:pt idx="87">
                  <c:v>4536.1899999999996</c:v>
                </c:pt>
                <c:pt idx="88">
                  <c:v>4519.63</c:v>
                </c:pt>
                <c:pt idx="89">
                  <c:v>4486.4799999999996</c:v>
                </c:pt>
                <c:pt idx="90">
                  <c:v>4471.37</c:v>
                </c:pt>
                <c:pt idx="91">
                  <c:v>4438.2299999999996</c:v>
                </c:pt>
                <c:pt idx="92">
                  <c:v>4363.8</c:v>
                </c:pt>
                <c:pt idx="93">
                  <c:v>4350.6400000000003</c:v>
                </c:pt>
                <c:pt idx="94">
                  <c:v>4361.1899999999996</c:v>
                </c:pt>
                <c:pt idx="95">
                  <c:v>4391.3599999999997</c:v>
                </c:pt>
                <c:pt idx="96">
                  <c:v>4399.76</c:v>
                </c:pt>
                <c:pt idx="97">
                  <c:v>4363.55</c:v>
                </c:pt>
                <c:pt idx="98">
                  <c:v>4345.72</c:v>
                </c:pt>
                <c:pt idx="99">
                  <c:v>4300.46</c:v>
                </c:pt>
                <c:pt idx="100">
                  <c:v>4357.05</c:v>
                </c:pt>
                <c:pt idx="101">
                  <c:v>4307.54</c:v>
                </c:pt>
                <c:pt idx="102">
                  <c:v>4359.46</c:v>
                </c:pt>
                <c:pt idx="103">
                  <c:v>4352.63</c:v>
                </c:pt>
                <c:pt idx="104">
                  <c:v>4443.1099999999997</c:v>
                </c:pt>
                <c:pt idx="105">
                  <c:v>4455.4799999999996</c:v>
                </c:pt>
                <c:pt idx="106">
                  <c:v>4448.9799999999996</c:v>
                </c:pt>
                <c:pt idx="107">
                  <c:v>4395.6400000000003</c:v>
                </c:pt>
                <c:pt idx="108">
                  <c:v>4354.18</c:v>
                </c:pt>
                <c:pt idx="109">
                  <c:v>4357.7299999999996</c:v>
                </c:pt>
                <c:pt idx="110">
                  <c:v>4432.99</c:v>
                </c:pt>
                <c:pt idx="111">
                  <c:v>4473.76</c:v>
                </c:pt>
                <c:pt idx="112">
                  <c:v>4480.7</c:v>
                </c:pt>
                <c:pt idx="113">
                  <c:v>4443.05</c:v>
                </c:pt>
                <c:pt idx="114">
                  <c:v>4468.7299999999996</c:v>
                </c:pt>
                <c:pt idx="115">
                  <c:v>4458.58</c:v>
                </c:pt>
                <c:pt idx="116">
                  <c:v>4493.28</c:v>
                </c:pt>
                <c:pt idx="117">
                  <c:v>4514.07</c:v>
                </c:pt>
                <c:pt idx="118">
                  <c:v>4520.03</c:v>
                </c:pt>
                <c:pt idx="119">
                  <c:v>4535.43</c:v>
                </c:pt>
                <c:pt idx="120">
                  <c:v>4536.95</c:v>
                </c:pt>
                <c:pt idx="121">
                  <c:v>4524.09</c:v>
                </c:pt>
                <c:pt idx="122">
                  <c:v>4522.68</c:v>
                </c:pt>
                <c:pt idx="123">
                  <c:v>4528.79</c:v>
                </c:pt>
                <c:pt idx="124">
                  <c:v>4509.37</c:v>
                </c:pt>
                <c:pt idx="125">
                  <c:v>4469.91</c:v>
                </c:pt>
                <c:pt idx="126">
                  <c:v>4496.1899999999996</c:v>
                </c:pt>
                <c:pt idx="127">
                  <c:v>4486.2299999999996</c:v>
                </c:pt>
                <c:pt idx="128">
                  <c:v>4479.54</c:v>
                </c:pt>
                <c:pt idx="129">
                  <c:v>4441.67</c:v>
                </c:pt>
                <c:pt idx="130">
                  <c:v>4405.8</c:v>
                </c:pt>
                <c:pt idx="131">
                  <c:v>4400.2700000000004</c:v>
                </c:pt>
                <c:pt idx="132">
                  <c:v>4448.08</c:v>
                </c:pt>
                <c:pt idx="133">
                  <c:v>4479.66</c:v>
                </c:pt>
                <c:pt idx="134">
                  <c:v>4468</c:v>
                </c:pt>
                <c:pt idx="135">
                  <c:v>4460.84</c:v>
                </c:pt>
                <c:pt idx="136">
                  <c:v>4447.7</c:v>
                </c:pt>
                <c:pt idx="137">
                  <c:v>4436.75</c:v>
                </c:pt>
                <c:pt idx="138">
                  <c:v>4432.3500000000004</c:v>
                </c:pt>
                <c:pt idx="139">
                  <c:v>4436.5200000000004</c:v>
                </c:pt>
                <c:pt idx="140">
                  <c:v>4429.1000000000004</c:v>
                </c:pt>
                <c:pt idx="141">
                  <c:v>4402.68</c:v>
                </c:pt>
                <c:pt idx="142">
                  <c:v>4423.1499999999996</c:v>
                </c:pt>
                <c:pt idx="143">
                  <c:v>4387.1099999999997</c:v>
                </c:pt>
                <c:pt idx="144">
                  <c:v>4395.26</c:v>
                </c:pt>
                <c:pt idx="145">
                  <c:v>4419.1499999999996</c:v>
                </c:pt>
                <c:pt idx="146">
                  <c:v>4400.6499999999996</c:v>
                </c:pt>
                <c:pt idx="147">
                  <c:v>4401.46</c:v>
                </c:pt>
                <c:pt idx="148">
                  <c:v>4422.2299999999996</c:v>
                </c:pt>
                <c:pt idx="149">
                  <c:v>4411.8</c:v>
                </c:pt>
                <c:pt idx="150">
                  <c:v>4367.4799999999996</c:v>
                </c:pt>
                <c:pt idx="151">
                  <c:v>4358.6899999999996</c:v>
                </c:pt>
                <c:pt idx="152">
                  <c:v>4323.21</c:v>
                </c:pt>
                <c:pt idx="153">
                  <c:v>4258.63</c:v>
                </c:pt>
                <c:pt idx="154">
                  <c:v>4327.16</c:v>
                </c:pt>
                <c:pt idx="155">
                  <c:v>4360.03</c:v>
                </c:pt>
                <c:pt idx="156">
                  <c:v>4374.3</c:v>
                </c:pt>
                <c:pt idx="157">
                  <c:v>4369.21</c:v>
                </c:pt>
                <c:pt idx="158">
                  <c:v>4384.63</c:v>
                </c:pt>
                <c:pt idx="159">
                  <c:v>4369.55</c:v>
                </c:pt>
                <c:pt idx="160">
                  <c:v>4320.82</c:v>
                </c:pt>
                <c:pt idx="161">
                  <c:v>4358.13</c:v>
                </c:pt>
                <c:pt idx="162">
                  <c:v>4343.54</c:v>
                </c:pt>
                <c:pt idx="163">
                  <c:v>4352.34</c:v>
                </c:pt>
                <c:pt idx="164">
                  <c:v>4319.9399999999996</c:v>
                </c:pt>
                <c:pt idx="165">
                  <c:v>4297.5</c:v>
                </c:pt>
                <c:pt idx="166">
                  <c:v>4291.8</c:v>
                </c:pt>
                <c:pt idx="167">
                  <c:v>4290.6099999999997</c:v>
                </c:pt>
                <c:pt idx="168">
                  <c:v>4280.7</c:v>
                </c:pt>
                <c:pt idx="169">
                  <c:v>4266.49</c:v>
                </c:pt>
                <c:pt idx="170">
                  <c:v>4241.84</c:v>
                </c:pt>
                <c:pt idx="171">
                  <c:v>4246.4399999999996</c:v>
                </c:pt>
                <c:pt idx="172">
                  <c:v>4224.79</c:v>
                </c:pt>
                <c:pt idx="173">
                  <c:v>4166.45</c:v>
                </c:pt>
                <c:pt idx="174">
                  <c:v>4221.8599999999997</c:v>
                </c:pt>
                <c:pt idx="175">
                  <c:v>4223.7</c:v>
                </c:pt>
                <c:pt idx="176">
                  <c:v>4246.59</c:v>
                </c:pt>
                <c:pt idx="177">
                  <c:v>4255.1499999999996</c:v>
                </c:pt>
                <c:pt idx="178">
                  <c:v>4247.4399999999996</c:v>
                </c:pt>
                <c:pt idx="179">
                  <c:v>4239.18</c:v>
                </c:pt>
                <c:pt idx="180">
                  <c:v>4219.55</c:v>
                </c:pt>
                <c:pt idx="181">
                  <c:v>4227.26</c:v>
                </c:pt>
                <c:pt idx="182">
                  <c:v>4226.5200000000004</c:v>
                </c:pt>
                <c:pt idx="183">
                  <c:v>4229.8900000000003</c:v>
                </c:pt>
                <c:pt idx="184">
                  <c:v>4192.8500000000004</c:v>
                </c:pt>
                <c:pt idx="185">
                  <c:v>4208.12</c:v>
                </c:pt>
                <c:pt idx="186">
                  <c:v>4202.04</c:v>
                </c:pt>
                <c:pt idx="187">
                  <c:v>4204.1099999999997</c:v>
                </c:pt>
                <c:pt idx="188">
                  <c:v>4200.88</c:v>
                </c:pt>
                <c:pt idx="189">
                  <c:v>4195.99</c:v>
                </c:pt>
                <c:pt idx="190">
                  <c:v>4188.13</c:v>
                </c:pt>
                <c:pt idx="191">
                  <c:v>4197.05</c:v>
                </c:pt>
                <c:pt idx="192">
                  <c:v>4155.8599999999997</c:v>
                </c:pt>
                <c:pt idx="193">
                  <c:v>4159.12</c:v>
                </c:pt>
                <c:pt idx="194">
                  <c:v>4115.68</c:v>
                </c:pt>
                <c:pt idx="195">
                  <c:v>4127.83</c:v>
                </c:pt>
                <c:pt idx="196">
                  <c:v>4163.29</c:v>
                </c:pt>
                <c:pt idx="197">
                  <c:v>4173.8500000000004</c:v>
                </c:pt>
                <c:pt idx="198">
                  <c:v>4112.5</c:v>
                </c:pt>
                <c:pt idx="199">
                  <c:v>4063.04</c:v>
                </c:pt>
                <c:pt idx="200">
                  <c:v>4152.1000000000004</c:v>
                </c:pt>
                <c:pt idx="201">
                  <c:v>4188.43</c:v>
                </c:pt>
                <c:pt idx="202">
                  <c:v>4232.6000000000004</c:v>
                </c:pt>
                <c:pt idx="203">
                  <c:v>4201.62</c:v>
                </c:pt>
                <c:pt idx="204">
                  <c:v>4167.59</c:v>
                </c:pt>
                <c:pt idx="205">
                  <c:v>4164.66</c:v>
                </c:pt>
                <c:pt idx="206">
                  <c:v>4192.66</c:v>
                </c:pt>
                <c:pt idx="207">
                  <c:v>4181.17</c:v>
                </c:pt>
                <c:pt idx="208">
                  <c:v>4211.47</c:v>
                </c:pt>
                <c:pt idx="209">
                  <c:v>4183.18</c:v>
                </c:pt>
                <c:pt idx="210">
                  <c:v>4186.72</c:v>
                </c:pt>
                <c:pt idx="211">
                  <c:v>4187.62</c:v>
                </c:pt>
                <c:pt idx="212">
                  <c:v>4180.17</c:v>
                </c:pt>
                <c:pt idx="213">
                  <c:v>4134.9799999999996</c:v>
                </c:pt>
                <c:pt idx="214">
                  <c:v>4173.42</c:v>
                </c:pt>
                <c:pt idx="215">
                  <c:v>4134.9399999999996</c:v>
                </c:pt>
                <c:pt idx="216">
                  <c:v>4163.26</c:v>
                </c:pt>
                <c:pt idx="217">
                  <c:v>4185.47</c:v>
                </c:pt>
                <c:pt idx="218">
                  <c:v>4170.42</c:v>
                </c:pt>
                <c:pt idx="219">
                  <c:v>4124.66</c:v>
                </c:pt>
                <c:pt idx="220">
                  <c:v>4141.59</c:v>
                </c:pt>
                <c:pt idx="221">
                  <c:v>4127.99</c:v>
                </c:pt>
                <c:pt idx="222">
                  <c:v>4128.8</c:v>
                </c:pt>
                <c:pt idx="223">
                  <c:v>4097.17</c:v>
                </c:pt>
                <c:pt idx="224">
                  <c:v>4079.95</c:v>
                </c:pt>
                <c:pt idx="225">
                  <c:v>4073.94</c:v>
                </c:pt>
                <c:pt idx="226">
                  <c:v>4077.91</c:v>
                </c:pt>
                <c:pt idx="227">
                  <c:v>4019.87</c:v>
                </c:pt>
                <c:pt idx="228">
                  <c:v>3972.89</c:v>
                </c:pt>
                <c:pt idx="229">
                  <c:v>3958.55</c:v>
                </c:pt>
                <c:pt idx="230">
                  <c:v>3971.09</c:v>
                </c:pt>
                <c:pt idx="231">
                  <c:v>3974.54</c:v>
                </c:pt>
                <c:pt idx="232">
                  <c:v>3909.52</c:v>
                </c:pt>
                <c:pt idx="233">
                  <c:v>3889.14</c:v>
                </c:pt>
                <c:pt idx="234">
                  <c:v>3910.52</c:v>
                </c:pt>
                <c:pt idx="235">
                  <c:v>3940.59</c:v>
                </c:pt>
                <c:pt idx="236">
                  <c:v>3913.1</c:v>
                </c:pt>
                <c:pt idx="237">
                  <c:v>3915.46</c:v>
                </c:pt>
                <c:pt idx="238">
                  <c:v>3974.12</c:v>
                </c:pt>
                <c:pt idx="239">
                  <c:v>3962.71</c:v>
                </c:pt>
                <c:pt idx="240">
                  <c:v>3968.94</c:v>
                </c:pt>
                <c:pt idx="241">
                  <c:v>3943.34</c:v>
                </c:pt>
                <c:pt idx="242">
                  <c:v>3939.34</c:v>
                </c:pt>
                <c:pt idx="243">
                  <c:v>3898.81</c:v>
                </c:pt>
                <c:pt idx="244">
                  <c:v>3875.44</c:v>
                </c:pt>
                <c:pt idx="245">
                  <c:v>3821.35</c:v>
                </c:pt>
                <c:pt idx="246">
                  <c:v>3841.94</c:v>
                </c:pt>
                <c:pt idx="247">
                  <c:v>3768.47</c:v>
                </c:pt>
                <c:pt idx="248">
                  <c:v>3819.72</c:v>
                </c:pt>
                <c:pt idx="249">
                  <c:v>3870.29</c:v>
                </c:pt>
                <c:pt idx="250">
                  <c:v>3901.82</c:v>
                </c:pt>
                <c:pt idx="251">
                  <c:v>3811.15</c:v>
                </c:pt>
                <c:pt idx="252">
                  <c:v>3829.34</c:v>
                </c:pt>
                <c:pt idx="253">
                  <c:v>3925.43</c:v>
                </c:pt>
                <c:pt idx="254">
                  <c:v>3881.37</c:v>
                </c:pt>
                <c:pt idx="255">
                  <c:v>3876.5</c:v>
                </c:pt>
                <c:pt idx="256">
                  <c:v>3906.71</c:v>
                </c:pt>
                <c:pt idx="257">
                  <c:v>3913.97</c:v>
                </c:pt>
                <c:pt idx="258">
                  <c:v>3931.33</c:v>
                </c:pt>
                <c:pt idx="259">
                  <c:v>3932.59</c:v>
                </c:pt>
                <c:pt idx="260">
                  <c:v>3934.83</c:v>
                </c:pt>
                <c:pt idx="261">
                  <c:v>3916.38</c:v>
                </c:pt>
                <c:pt idx="262">
                  <c:v>3909.88</c:v>
                </c:pt>
                <c:pt idx="263">
                  <c:v>3911.23</c:v>
                </c:pt>
                <c:pt idx="264">
                  <c:v>3915.59</c:v>
                </c:pt>
                <c:pt idx="265">
                  <c:v>3886.83</c:v>
                </c:pt>
                <c:pt idx="266">
                  <c:v>3871.74</c:v>
                </c:pt>
                <c:pt idx="267">
                  <c:v>3830.17</c:v>
                </c:pt>
                <c:pt idx="268">
                  <c:v>3826.31</c:v>
                </c:pt>
                <c:pt idx="269">
                  <c:v>3773.86</c:v>
                </c:pt>
                <c:pt idx="270">
                  <c:v>3714.24</c:v>
                </c:pt>
                <c:pt idx="271">
                  <c:v>3787.38</c:v>
                </c:pt>
                <c:pt idx="272">
                  <c:v>3750.77</c:v>
                </c:pt>
                <c:pt idx="273">
                  <c:v>3849.62</c:v>
                </c:pt>
                <c:pt idx="274">
                  <c:v>3855.36</c:v>
                </c:pt>
                <c:pt idx="275">
                  <c:v>3841.47</c:v>
                </c:pt>
                <c:pt idx="276">
                  <c:v>3853.07</c:v>
                </c:pt>
                <c:pt idx="277">
                  <c:v>3851.85</c:v>
                </c:pt>
                <c:pt idx="278">
                  <c:v>3798.91</c:v>
                </c:pt>
                <c:pt idx="279">
                  <c:v>3768.25</c:v>
                </c:pt>
                <c:pt idx="280">
                  <c:v>3795.54</c:v>
                </c:pt>
                <c:pt idx="281">
                  <c:v>3809.84</c:v>
                </c:pt>
                <c:pt idx="282">
                  <c:v>3801.19</c:v>
                </c:pt>
                <c:pt idx="283">
                  <c:v>3799.61</c:v>
                </c:pt>
                <c:pt idx="284">
                  <c:v>3824.68</c:v>
                </c:pt>
                <c:pt idx="285">
                  <c:v>3803.79</c:v>
                </c:pt>
                <c:pt idx="286">
                  <c:v>3748.14</c:v>
                </c:pt>
                <c:pt idx="287">
                  <c:v>3726.86</c:v>
                </c:pt>
                <c:pt idx="288">
                  <c:v>3700.65</c:v>
                </c:pt>
                <c:pt idx="289">
                  <c:v>3756.07</c:v>
                </c:pt>
                <c:pt idx="290">
                  <c:v>3732.04</c:v>
                </c:pt>
                <c:pt idx="291">
                  <c:v>3727.04</c:v>
                </c:pt>
                <c:pt idx="292">
                  <c:v>3735.36</c:v>
                </c:pt>
                <c:pt idx="293">
                  <c:v>3703.06</c:v>
                </c:pt>
                <c:pt idx="294">
                  <c:v>3690.01</c:v>
                </c:pt>
                <c:pt idx="295">
                  <c:v>3687.26</c:v>
                </c:pt>
                <c:pt idx="296">
                  <c:v>3694.92</c:v>
                </c:pt>
                <c:pt idx="297">
                  <c:v>3709.41</c:v>
                </c:pt>
                <c:pt idx="298">
                  <c:v>3722.48</c:v>
                </c:pt>
                <c:pt idx="299">
                  <c:v>3701.17</c:v>
                </c:pt>
                <c:pt idx="300">
                  <c:v>3694.62</c:v>
                </c:pt>
                <c:pt idx="301">
                  <c:v>3647.49</c:v>
                </c:pt>
                <c:pt idx="302">
                  <c:v>3663.46</c:v>
                </c:pt>
                <c:pt idx="303">
                  <c:v>3668.1</c:v>
                </c:pt>
                <c:pt idx="304">
                  <c:v>3672.82</c:v>
                </c:pt>
                <c:pt idx="305">
                  <c:v>3702.25</c:v>
                </c:pt>
                <c:pt idx="306">
                  <c:v>3691.96</c:v>
                </c:pt>
                <c:pt idx="307">
                  <c:v>3699.12</c:v>
                </c:pt>
                <c:pt idx="308">
                  <c:v>3666.72</c:v>
                </c:pt>
                <c:pt idx="309">
                  <c:v>3669.01</c:v>
                </c:pt>
                <c:pt idx="310">
                  <c:v>3662.45</c:v>
                </c:pt>
                <c:pt idx="311">
                  <c:v>3621.63</c:v>
                </c:pt>
                <c:pt idx="312">
                  <c:v>3638.35</c:v>
                </c:pt>
                <c:pt idx="313">
                  <c:v>3629.65</c:v>
                </c:pt>
                <c:pt idx="314">
                  <c:v>3635.41</c:v>
                </c:pt>
                <c:pt idx="315">
                  <c:v>3577.59</c:v>
                </c:pt>
                <c:pt idx="316">
                  <c:v>3557.54</c:v>
                </c:pt>
                <c:pt idx="317">
                  <c:v>3581.87</c:v>
                </c:pt>
                <c:pt idx="318">
                  <c:v>3567.79</c:v>
                </c:pt>
                <c:pt idx="319">
                  <c:v>3609.53</c:v>
                </c:pt>
                <c:pt idx="320">
                  <c:v>3626.91</c:v>
                </c:pt>
                <c:pt idx="321">
                  <c:v>3585.15</c:v>
                </c:pt>
                <c:pt idx="322">
                  <c:v>3537.01</c:v>
                </c:pt>
                <c:pt idx="323">
                  <c:v>3572.66</c:v>
                </c:pt>
                <c:pt idx="324">
                  <c:v>3545.53</c:v>
                </c:pt>
                <c:pt idx="325">
                  <c:v>3550.5</c:v>
                </c:pt>
                <c:pt idx="326">
                  <c:v>3509.44</c:v>
                </c:pt>
                <c:pt idx="327">
                  <c:v>3510.45</c:v>
                </c:pt>
                <c:pt idx="328">
                  <c:v>3443.44</c:v>
                </c:pt>
                <c:pt idx="329">
                  <c:v>3369.16</c:v>
                </c:pt>
                <c:pt idx="330">
                  <c:v>3310.24</c:v>
                </c:pt>
                <c:pt idx="331">
                  <c:v>3269.96</c:v>
                </c:pt>
                <c:pt idx="332">
                  <c:v>3310.11</c:v>
                </c:pt>
                <c:pt idx="333">
                  <c:v>3271.03</c:v>
                </c:pt>
                <c:pt idx="334">
                  <c:v>3390.68</c:v>
                </c:pt>
                <c:pt idx="335">
                  <c:v>3400.97</c:v>
                </c:pt>
                <c:pt idx="336">
                  <c:v>3465.39</c:v>
                </c:pt>
                <c:pt idx="337">
                  <c:v>3453.49</c:v>
                </c:pt>
                <c:pt idx="338">
                  <c:v>3435.56</c:v>
                </c:pt>
                <c:pt idx="339">
                  <c:v>3443.12</c:v>
                </c:pt>
                <c:pt idx="340">
                  <c:v>3426.92</c:v>
                </c:pt>
                <c:pt idx="341">
                  <c:v>3483.81</c:v>
                </c:pt>
                <c:pt idx="342">
                  <c:v>3483.34</c:v>
                </c:pt>
                <c:pt idx="343">
                  <c:v>3488.67</c:v>
                </c:pt>
                <c:pt idx="344">
                  <c:v>3511.93</c:v>
                </c:pt>
                <c:pt idx="345">
                  <c:v>3534.22</c:v>
                </c:pt>
                <c:pt idx="346">
                  <c:v>3477.13</c:v>
                </c:pt>
                <c:pt idx="347">
                  <c:v>3446.83</c:v>
                </c:pt>
                <c:pt idx="348">
                  <c:v>3419.45</c:v>
                </c:pt>
                <c:pt idx="349">
                  <c:v>3360.95</c:v>
                </c:pt>
                <c:pt idx="350">
                  <c:v>3408.63</c:v>
                </c:pt>
                <c:pt idx="351">
                  <c:v>3348.44</c:v>
                </c:pt>
                <c:pt idx="352">
                  <c:v>3380.8</c:v>
                </c:pt>
                <c:pt idx="353">
                  <c:v>3363</c:v>
                </c:pt>
                <c:pt idx="354">
                  <c:v>3335.47</c:v>
                </c:pt>
                <c:pt idx="355">
                  <c:v>3351.6</c:v>
                </c:pt>
                <c:pt idx="356">
                  <c:v>3298.46</c:v>
                </c:pt>
                <c:pt idx="357">
                  <c:v>3246.59</c:v>
                </c:pt>
                <c:pt idx="358">
                  <c:v>3236.92</c:v>
                </c:pt>
                <c:pt idx="359">
                  <c:v>3315.57</c:v>
                </c:pt>
                <c:pt idx="360">
                  <c:v>3281.06</c:v>
                </c:pt>
                <c:pt idx="361">
                  <c:v>3319.47</c:v>
                </c:pt>
                <c:pt idx="362">
                  <c:v>3357.01</c:v>
                </c:pt>
                <c:pt idx="363">
                  <c:v>3385.49</c:v>
                </c:pt>
                <c:pt idx="364">
                  <c:v>3401.2</c:v>
                </c:pt>
                <c:pt idx="365">
                  <c:v>3383.54</c:v>
                </c:pt>
                <c:pt idx="366">
                  <c:v>3340.97</c:v>
                </c:pt>
                <c:pt idx="367">
                  <c:v>3339.19</c:v>
                </c:pt>
                <c:pt idx="368">
                  <c:v>3398.96</c:v>
                </c:pt>
                <c:pt idx="369">
                  <c:v>3331.84</c:v>
                </c:pt>
                <c:pt idx="370">
                  <c:v>3426.96</c:v>
                </c:pt>
                <c:pt idx="371">
                  <c:v>3455.06</c:v>
                </c:pt>
                <c:pt idx="372">
                  <c:v>3580.84</c:v>
                </c:pt>
                <c:pt idx="373">
                  <c:v>3526.65</c:v>
                </c:pt>
                <c:pt idx="374">
                  <c:v>3500.31</c:v>
                </c:pt>
                <c:pt idx="375">
                  <c:v>3508.01</c:v>
                </c:pt>
                <c:pt idx="376">
                  <c:v>3484.55</c:v>
                </c:pt>
                <c:pt idx="377">
                  <c:v>3478.73</c:v>
                </c:pt>
                <c:pt idx="378">
                  <c:v>3443.62</c:v>
                </c:pt>
                <c:pt idx="379">
                  <c:v>3431.28</c:v>
                </c:pt>
                <c:pt idx="380">
                  <c:v>3397.16</c:v>
                </c:pt>
                <c:pt idx="381">
                  <c:v>3385.51</c:v>
                </c:pt>
                <c:pt idx="382">
                  <c:v>3374.85</c:v>
                </c:pt>
                <c:pt idx="383">
                  <c:v>3389.78</c:v>
                </c:pt>
                <c:pt idx="384">
                  <c:v>3381.99</c:v>
                </c:pt>
                <c:pt idx="385">
                  <c:v>3372.85</c:v>
                </c:pt>
                <c:pt idx="386">
                  <c:v>3373.43</c:v>
                </c:pt>
                <c:pt idx="387">
                  <c:v>3380.35</c:v>
                </c:pt>
                <c:pt idx="388">
                  <c:v>3333.69</c:v>
                </c:pt>
                <c:pt idx="389">
                  <c:v>3360.47</c:v>
                </c:pt>
                <c:pt idx="390">
                  <c:v>3351.28</c:v>
                </c:pt>
                <c:pt idx="391">
                  <c:v>3349.16</c:v>
                </c:pt>
                <c:pt idx="392">
                  <c:v>3327.77</c:v>
                </c:pt>
                <c:pt idx="393">
                  <c:v>3306.51</c:v>
                </c:pt>
                <c:pt idx="394">
                  <c:v>3294.61</c:v>
                </c:pt>
                <c:pt idx="395">
                  <c:v>3271.12</c:v>
                </c:pt>
                <c:pt idx="396">
                  <c:v>3246.22</c:v>
                </c:pt>
                <c:pt idx="397">
                  <c:v>3258.44</c:v>
                </c:pt>
                <c:pt idx="398">
                  <c:v>3218.44</c:v>
                </c:pt>
                <c:pt idx="399">
                  <c:v>3239.41</c:v>
                </c:pt>
                <c:pt idx="400">
                  <c:v>3215.63</c:v>
                </c:pt>
                <c:pt idx="401">
                  <c:v>3235.66</c:v>
                </c:pt>
                <c:pt idx="402">
                  <c:v>3276.02</c:v>
                </c:pt>
                <c:pt idx="403">
                  <c:v>3257.3</c:v>
                </c:pt>
                <c:pt idx="404">
                  <c:v>3251.84</c:v>
                </c:pt>
                <c:pt idx="405">
                  <c:v>3224.73</c:v>
                </c:pt>
                <c:pt idx="406">
                  <c:v>3215.57</c:v>
                </c:pt>
                <c:pt idx="407">
                  <c:v>3226.56</c:v>
                </c:pt>
                <c:pt idx="408">
                  <c:v>3197.52</c:v>
                </c:pt>
                <c:pt idx="409">
                  <c:v>3155.22</c:v>
                </c:pt>
                <c:pt idx="410">
                  <c:v>3185.04</c:v>
                </c:pt>
                <c:pt idx="411">
                  <c:v>3152.05</c:v>
                </c:pt>
                <c:pt idx="412">
                  <c:v>3169.94</c:v>
                </c:pt>
                <c:pt idx="413">
                  <c:v>3145.32</c:v>
                </c:pt>
                <c:pt idx="414">
                  <c:v>3179.72</c:v>
                </c:pt>
                <c:pt idx="415">
                  <c:v>3130.01</c:v>
                </c:pt>
                <c:pt idx="416">
                  <c:v>3115.86</c:v>
                </c:pt>
                <c:pt idx="417">
                  <c:v>3100.29</c:v>
                </c:pt>
                <c:pt idx="418">
                  <c:v>3053.24</c:v>
                </c:pt>
                <c:pt idx="419">
                  <c:v>3009.05</c:v>
                </c:pt>
                <c:pt idx="420">
                  <c:v>3083.76</c:v>
                </c:pt>
                <c:pt idx="421">
                  <c:v>3050.33</c:v>
                </c:pt>
                <c:pt idx="422">
                  <c:v>3131.29</c:v>
                </c:pt>
                <c:pt idx="423">
                  <c:v>3117.86</c:v>
                </c:pt>
                <c:pt idx="424">
                  <c:v>3097.74</c:v>
                </c:pt>
                <c:pt idx="425">
                  <c:v>3115.34</c:v>
                </c:pt>
                <c:pt idx="426">
                  <c:v>3113.49</c:v>
                </c:pt>
                <c:pt idx="427">
                  <c:v>3124.74</c:v>
                </c:pt>
                <c:pt idx="428">
                  <c:v>3066.59</c:v>
                </c:pt>
                <c:pt idx="429">
                  <c:v>3041.31</c:v>
                </c:pt>
                <c:pt idx="430">
                  <c:v>3002.1</c:v>
                </c:pt>
                <c:pt idx="431">
                  <c:v>3190.14</c:v>
                </c:pt>
                <c:pt idx="432">
                  <c:v>3207.18</c:v>
                </c:pt>
                <c:pt idx="433">
                  <c:v>3232.39</c:v>
                </c:pt>
                <c:pt idx="434">
                  <c:v>3193.93</c:v>
                </c:pt>
                <c:pt idx="435">
                  <c:v>3112.35</c:v>
                </c:pt>
                <c:pt idx="436">
                  <c:v>3122.87</c:v>
                </c:pt>
                <c:pt idx="437">
                  <c:v>3080.82</c:v>
                </c:pt>
                <c:pt idx="438">
                  <c:v>3055.73</c:v>
                </c:pt>
                <c:pt idx="439">
                  <c:v>3044.31</c:v>
                </c:pt>
                <c:pt idx="440">
                  <c:v>3029.73</c:v>
                </c:pt>
                <c:pt idx="441">
                  <c:v>3036.13</c:v>
                </c:pt>
                <c:pt idx="442">
                  <c:v>2991.77</c:v>
                </c:pt>
                <c:pt idx="443">
                  <c:v>2955.45</c:v>
                </c:pt>
                <c:pt idx="444">
                  <c:v>2948.51</c:v>
                </c:pt>
                <c:pt idx="445">
                  <c:v>2971.61</c:v>
                </c:pt>
                <c:pt idx="446">
                  <c:v>2922.94</c:v>
                </c:pt>
                <c:pt idx="447">
                  <c:v>2953.91</c:v>
                </c:pt>
                <c:pt idx="448">
                  <c:v>2863.7</c:v>
                </c:pt>
                <c:pt idx="449">
                  <c:v>2852.5</c:v>
                </c:pt>
                <c:pt idx="450">
                  <c:v>2820</c:v>
                </c:pt>
                <c:pt idx="451">
                  <c:v>2870.12</c:v>
                </c:pt>
                <c:pt idx="452">
                  <c:v>2930.32</c:v>
                </c:pt>
                <c:pt idx="453">
                  <c:v>2929.8</c:v>
                </c:pt>
                <c:pt idx="454">
                  <c:v>2881.19</c:v>
                </c:pt>
                <c:pt idx="455">
                  <c:v>2848.42</c:v>
                </c:pt>
                <c:pt idx="456">
                  <c:v>2868.44</c:v>
                </c:pt>
                <c:pt idx="457">
                  <c:v>2842.74</c:v>
                </c:pt>
                <c:pt idx="458">
                  <c:v>2830.71</c:v>
                </c:pt>
                <c:pt idx="459">
                  <c:v>2912.43</c:v>
                </c:pt>
                <c:pt idx="460">
                  <c:v>2939.51</c:v>
                </c:pt>
                <c:pt idx="461">
                  <c:v>2863.39</c:v>
                </c:pt>
                <c:pt idx="462">
                  <c:v>2878.48</c:v>
                </c:pt>
                <c:pt idx="463">
                  <c:v>2836.74</c:v>
                </c:pt>
                <c:pt idx="464">
                  <c:v>2797.8</c:v>
                </c:pt>
                <c:pt idx="465">
                  <c:v>2799.31</c:v>
                </c:pt>
                <c:pt idx="466">
                  <c:v>2736.56</c:v>
                </c:pt>
                <c:pt idx="467">
                  <c:v>2823.16</c:v>
                </c:pt>
                <c:pt idx="468">
                  <c:v>2874.56</c:v>
                </c:pt>
                <c:pt idx="469">
                  <c:v>2799.55</c:v>
                </c:pt>
                <c:pt idx="470">
                  <c:v>2783.36</c:v>
                </c:pt>
                <c:pt idx="471">
                  <c:v>2846.06</c:v>
                </c:pt>
                <c:pt idx="472">
                  <c:v>2761.63</c:v>
                </c:pt>
                <c:pt idx="473">
                  <c:v>2789.82</c:v>
                </c:pt>
                <c:pt idx="474">
                  <c:v>2749.98</c:v>
                </c:pt>
                <c:pt idx="475">
                  <c:v>2659.41</c:v>
                </c:pt>
                <c:pt idx="476">
                  <c:v>2663.68</c:v>
                </c:pt>
                <c:pt idx="477">
                  <c:v>2488.65</c:v>
                </c:pt>
                <c:pt idx="478">
                  <c:v>2526.9</c:v>
                </c:pt>
                <c:pt idx="479">
                  <c:v>2470.5</c:v>
                </c:pt>
                <c:pt idx="480">
                  <c:v>2584.59</c:v>
                </c:pt>
                <c:pt idx="481">
                  <c:v>2626.65</c:v>
                </c:pt>
                <c:pt idx="482">
                  <c:v>2541.4699999999998</c:v>
                </c:pt>
                <c:pt idx="483">
                  <c:v>2630.07</c:v>
                </c:pt>
                <c:pt idx="484">
                  <c:v>2475.56</c:v>
                </c:pt>
                <c:pt idx="485">
                  <c:v>2447.33</c:v>
                </c:pt>
                <c:pt idx="486">
                  <c:v>2237.4</c:v>
                </c:pt>
                <c:pt idx="487">
                  <c:v>2304.92</c:v>
                </c:pt>
                <c:pt idx="488">
                  <c:v>2409.39</c:v>
                </c:pt>
                <c:pt idx="489">
                  <c:v>2398.1</c:v>
                </c:pt>
                <c:pt idx="490">
                  <c:v>2529.19</c:v>
                </c:pt>
                <c:pt idx="491">
                  <c:v>2386.13</c:v>
                </c:pt>
                <c:pt idx="492">
                  <c:v>2711.02</c:v>
                </c:pt>
                <c:pt idx="493">
                  <c:v>2480.64</c:v>
                </c:pt>
                <c:pt idx="494">
                  <c:v>2741.38</c:v>
                </c:pt>
                <c:pt idx="495">
                  <c:v>2882.23</c:v>
                </c:pt>
                <c:pt idx="496">
                  <c:v>2746.56</c:v>
                </c:pt>
                <c:pt idx="497">
                  <c:v>2972.37</c:v>
                </c:pt>
                <c:pt idx="498">
                  <c:v>3023.94</c:v>
                </c:pt>
                <c:pt idx="499">
                  <c:v>3130.12</c:v>
                </c:pt>
                <c:pt idx="500">
                  <c:v>3003.37</c:v>
                </c:pt>
                <c:pt idx="501">
                  <c:v>3090.23</c:v>
                </c:pt>
                <c:pt idx="502">
                  <c:v>2954.22</c:v>
                </c:pt>
                <c:pt idx="503">
                  <c:v>2978.76</c:v>
                </c:pt>
                <c:pt idx="504">
                  <c:v>3116.39</c:v>
                </c:pt>
                <c:pt idx="505">
                  <c:v>3128.21</c:v>
                </c:pt>
                <c:pt idx="506">
                  <c:v>3225.89</c:v>
                </c:pt>
                <c:pt idx="507">
                  <c:v>3337.75</c:v>
                </c:pt>
                <c:pt idx="508">
                  <c:v>3373.23</c:v>
                </c:pt>
                <c:pt idx="509">
                  <c:v>3386.15</c:v>
                </c:pt>
                <c:pt idx="510">
                  <c:v>3370.29</c:v>
                </c:pt>
                <c:pt idx="511">
                  <c:v>3380.16</c:v>
                </c:pt>
                <c:pt idx="512">
                  <c:v>3373.94</c:v>
                </c:pt>
                <c:pt idx="513">
                  <c:v>3379.45</c:v>
                </c:pt>
                <c:pt idx="514">
                  <c:v>3357.75</c:v>
                </c:pt>
                <c:pt idx="515">
                  <c:v>3352.09</c:v>
                </c:pt>
                <c:pt idx="516">
                  <c:v>3327.71</c:v>
                </c:pt>
                <c:pt idx="517">
                  <c:v>3345.78</c:v>
                </c:pt>
                <c:pt idx="518">
                  <c:v>3334.69</c:v>
                </c:pt>
                <c:pt idx="519">
                  <c:v>3297.59</c:v>
                </c:pt>
                <c:pt idx="520">
                  <c:v>3248.92</c:v>
                </c:pt>
                <c:pt idx="521">
                  <c:v>3225.52</c:v>
                </c:pt>
                <c:pt idx="522">
                  <c:v>3283.66</c:v>
                </c:pt>
                <c:pt idx="523">
                  <c:v>3273.4</c:v>
                </c:pt>
                <c:pt idx="524">
                  <c:v>3276.24</c:v>
                </c:pt>
                <c:pt idx="525">
                  <c:v>3243.63</c:v>
                </c:pt>
                <c:pt idx="526">
                  <c:v>3295.47</c:v>
                </c:pt>
                <c:pt idx="527">
                  <c:v>3325.54</c:v>
                </c:pt>
                <c:pt idx="528">
                  <c:v>3321.75</c:v>
                </c:pt>
                <c:pt idx="529">
                  <c:v>3320.79</c:v>
                </c:pt>
                <c:pt idx="530">
                  <c:v>3329.62</c:v>
                </c:pt>
                <c:pt idx="531">
                  <c:v>3316.81</c:v>
                </c:pt>
                <c:pt idx="532">
                  <c:v>3289.29</c:v>
                </c:pt>
                <c:pt idx="533">
                  <c:v>3283.15</c:v>
                </c:pt>
                <c:pt idx="534">
                  <c:v>3288.13</c:v>
                </c:pt>
                <c:pt idx="535">
                  <c:v>3265.35</c:v>
                </c:pt>
                <c:pt idx="536">
                  <c:v>3274.7</c:v>
                </c:pt>
                <c:pt idx="537">
                  <c:v>3253.05</c:v>
                </c:pt>
                <c:pt idx="538">
                  <c:v>3237.18</c:v>
                </c:pt>
                <c:pt idx="539">
                  <c:v>3246.28</c:v>
                </c:pt>
                <c:pt idx="540">
                  <c:v>3234.85</c:v>
                </c:pt>
                <c:pt idx="541">
                  <c:v>3257.85</c:v>
                </c:pt>
                <c:pt idx="542">
                  <c:v>3230.78</c:v>
                </c:pt>
                <c:pt idx="543">
                  <c:v>3221.29</c:v>
                </c:pt>
                <c:pt idx="544">
                  <c:v>3240.02</c:v>
                </c:pt>
                <c:pt idx="545">
                  <c:v>3239.91</c:v>
                </c:pt>
                <c:pt idx="546">
                  <c:v>3223.38</c:v>
                </c:pt>
                <c:pt idx="547">
                  <c:v>3224.01</c:v>
                </c:pt>
                <c:pt idx="548">
                  <c:v>3221.22</c:v>
                </c:pt>
                <c:pt idx="549">
                  <c:v>3205.37</c:v>
                </c:pt>
                <c:pt idx="550">
                  <c:v>3191.14</c:v>
                </c:pt>
                <c:pt idx="551">
                  <c:v>3192.52</c:v>
                </c:pt>
                <c:pt idx="552">
                  <c:v>3191.45</c:v>
                </c:pt>
                <c:pt idx="553">
                  <c:v>3168.8</c:v>
                </c:pt>
                <c:pt idx="554">
                  <c:v>3168.57</c:v>
                </c:pt>
                <c:pt idx="555">
                  <c:v>3141.63</c:v>
                </c:pt>
                <c:pt idx="556">
                  <c:v>3132.52</c:v>
                </c:pt>
                <c:pt idx="557">
                  <c:v>3135.96</c:v>
                </c:pt>
                <c:pt idx="558">
                  <c:v>3145.91</c:v>
                </c:pt>
                <c:pt idx="559">
                  <c:v>3117.43</c:v>
                </c:pt>
                <c:pt idx="560">
                  <c:v>3112.76</c:v>
                </c:pt>
                <c:pt idx="561">
                  <c:v>3093.2</c:v>
                </c:pt>
                <c:pt idx="562">
                  <c:v>3113.87</c:v>
                </c:pt>
                <c:pt idx="563">
                  <c:v>3140.98</c:v>
                </c:pt>
                <c:pt idx="564">
                  <c:v>3153.63</c:v>
                </c:pt>
                <c:pt idx="565">
                  <c:v>3140.52</c:v>
                </c:pt>
                <c:pt idx="566">
                  <c:v>3133.64</c:v>
                </c:pt>
                <c:pt idx="567">
                  <c:v>3110.29</c:v>
                </c:pt>
                <c:pt idx="568">
                  <c:v>3103.54</c:v>
                </c:pt>
                <c:pt idx="569">
                  <c:v>3108.46</c:v>
                </c:pt>
                <c:pt idx="570">
                  <c:v>3120.18</c:v>
                </c:pt>
                <c:pt idx="571">
                  <c:v>3122.03</c:v>
                </c:pt>
                <c:pt idx="572">
                  <c:v>3120.46</c:v>
                </c:pt>
                <c:pt idx="573">
                  <c:v>3096.63</c:v>
                </c:pt>
                <c:pt idx="574">
                  <c:v>3094.04</c:v>
                </c:pt>
                <c:pt idx="575">
                  <c:v>3091.84</c:v>
                </c:pt>
                <c:pt idx="576">
                  <c:v>3087.01</c:v>
                </c:pt>
                <c:pt idx="577">
                  <c:v>3093.08</c:v>
                </c:pt>
                <c:pt idx="578">
                  <c:v>3085.18</c:v>
                </c:pt>
                <c:pt idx="579">
                  <c:v>3076.78</c:v>
                </c:pt>
                <c:pt idx="580">
                  <c:v>3074.62</c:v>
                </c:pt>
                <c:pt idx="581">
                  <c:v>3078.27</c:v>
                </c:pt>
                <c:pt idx="582">
                  <c:v>3066.91</c:v>
                </c:pt>
                <c:pt idx="583">
                  <c:v>3037.56</c:v>
                </c:pt>
                <c:pt idx="584">
                  <c:v>3046.77</c:v>
                </c:pt>
                <c:pt idx="585">
                  <c:v>3036.89</c:v>
                </c:pt>
                <c:pt idx="586">
                  <c:v>3039.42</c:v>
                </c:pt>
                <c:pt idx="587">
                  <c:v>3022.55</c:v>
                </c:pt>
                <c:pt idx="588">
                  <c:v>3010.29</c:v>
                </c:pt>
                <c:pt idx="589">
                  <c:v>3004.52</c:v>
                </c:pt>
                <c:pt idx="590">
                  <c:v>2995.99</c:v>
                </c:pt>
                <c:pt idx="591">
                  <c:v>3006.72</c:v>
                </c:pt>
                <c:pt idx="592">
                  <c:v>2986.2</c:v>
                </c:pt>
                <c:pt idx="593">
                  <c:v>2997.95</c:v>
                </c:pt>
                <c:pt idx="594">
                  <c:v>2989.69</c:v>
                </c:pt>
                <c:pt idx="595">
                  <c:v>2995.68</c:v>
                </c:pt>
                <c:pt idx="596">
                  <c:v>2966.15</c:v>
                </c:pt>
                <c:pt idx="597">
                  <c:v>2970.27</c:v>
                </c:pt>
                <c:pt idx="598">
                  <c:v>2938.13</c:v>
                </c:pt>
                <c:pt idx="599">
                  <c:v>2919.4</c:v>
                </c:pt>
                <c:pt idx="600">
                  <c:v>2893.06</c:v>
                </c:pt>
                <c:pt idx="601">
                  <c:v>2938.79</c:v>
                </c:pt>
                <c:pt idx="602">
                  <c:v>2952.01</c:v>
                </c:pt>
                <c:pt idx="603">
                  <c:v>2910.63</c:v>
                </c:pt>
                <c:pt idx="604">
                  <c:v>2887.61</c:v>
                </c:pt>
                <c:pt idx="605">
                  <c:v>2940.25</c:v>
                </c:pt>
                <c:pt idx="606">
                  <c:v>2976.74</c:v>
                </c:pt>
                <c:pt idx="607">
                  <c:v>2961.79</c:v>
                </c:pt>
                <c:pt idx="608">
                  <c:v>2977.62</c:v>
                </c:pt>
                <c:pt idx="609">
                  <c:v>2984.87</c:v>
                </c:pt>
                <c:pt idx="610">
                  <c:v>2966.6</c:v>
                </c:pt>
                <c:pt idx="611">
                  <c:v>2991.78</c:v>
                </c:pt>
                <c:pt idx="612">
                  <c:v>2992.07</c:v>
                </c:pt>
                <c:pt idx="613">
                  <c:v>3006.79</c:v>
                </c:pt>
                <c:pt idx="614">
                  <c:v>3006.73</c:v>
                </c:pt>
                <c:pt idx="615">
                  <c:v>3005.7</c:v>
                </c:pt>
                <c:pt idx="616">
                  <c:v>2997.96</c:v>
                </c:pt>
                <c:pt idx="617">
                  <c:v>3007.39</c:v>
                </c:pt>
                <c:pt idx="618">
                  <c:v>3009.57</c:v>
                </c:pt>
                <c:pt idx="619">
                  <c:v>3000.93</c:v>
                </c:pt>
                <c:pt idx="620">
                  <c:v>2979.39</c:v>
                </c:pt>
                <c:pt idx="621">
                  <c:v>2978.43</c:v>
                </c:pt>
                <c:pt idx="622">
                  <c:v>2978.71</c:v>
                </c:pt>
                <c:pt idx="623">
                  <c:v>2976</c:v>
                </c:pt>
                <c:pt idx="624">
                  <c:v>2937.78</c:v>
                </c:pt>
                <c:pt idx="625">
                  <c:v>2906.27</c:v>
                </c:pt>
                <c:pt idx="626">
                  <c:v>2926.46</c:v>
                </c:pt>
                <c:pt idx="627">
                  <c:v>2924.58</c:v>
                </c:pt>
                <c:pt idx="628">
                  <c:v>2887.94</c:v>
                </c:pt>
                <c:pt idx="629">
                  <c:v>2869.16</c:v>
                </c:pt>
                <c:pt idx="630">
                  <c:v>2878.38</c:v>
                </c:pt>
                <c:pt idx="631">
                  <c:v>2847.11</c:v>
                </c:pt>
                <c:pt idx="632">
                  <c:v>2922.95</c:v>
                </c:pt>
                <c:pt idx="633">
                  <c:v>2924.43</c:v>
                </c:pt>
                <c:pt idx="634">
                  <c:v>2900.51</c:v>
                </c:pt>
                <c:pt idx="635">
                  <c:v>2923.65</c:v>
                </c:pt>
                <c:pt idx="636">
                  <c:v>2888.68</c:v>
                </c:pt>
                <c:pt idx="637">
                  <c:v>2847.6</c:v>
                </c:pt>
                <c:pt idx="638">
                  <c:v>2840.6</c:v>
                </c:pt>
                <c:pt idx="639">
                  <c:v>2926.32</c:v>
                </c:pt>
                <c:pt idx="640">
                  <c:v>2883.75</c:v>
                </c:pt>
                <c:pt idx="641">
                  <c:v>2918.65</c:v>
                </c:pt>
                <c:pt idx="642">
                  <c:v>2938.09</c:v>
                </c:pt>
                <c:pt idx="643">
                  <c:v>2883.98</c:v>
                </c:pt>
                <c:pt idx="644">
                  <c:v>2881.77</c:v>
                </c:pt>
                <c:pt idx="645">
                  <c:v>2844.74</c:v>
                </c:pt>
                <c:pt idx="646">
                  <c:v>2932.05</c:v>
                </c:pt>
                <c:pt idx="647">
                  <c:v>2953.56</c:v>
                </c:pt>
                <c:pt idx="648">
                  <c:v>2980.38</c:v>
                </c:pt>
                <c:pt idx="649">
                  <c:v>3013.18</c:v>
                </c:pt>
                <c:pt idx="650">
                  <c:v>3020.97</c:v>
                </c:pt>
                <c:pt idx="651">
                  <c:v>3025.86</c:v>
                </c:pt>
                <c:pt idx="652">
                  <c:v>3003.67</c:v>
                </c:pt>
                <c:pt idx="653">
                  <c:v>3019.56</c:v>
                </c:pt>
                <c:pt idx="654">
                  <c:v>3005.47</c:v>
                </c:pt>
                <c:pt idx="655">
                  <c:v>2985.03</c:v>
                </c:pt>
                <c:pt idx="656">
                  <c:v>2976.61</c:v>
                </c:pt>
                <c:pt idx="657">
                  <c:v>2995.11</c:v>
                </c:pt>
                <c:pt idx="658">
                  <c:v>2984.42</c:v>
                </c:pt>
                <c:pt idx="659">
                  <c:v>3004.04</c:v>
                </c:pt>
                <c:pt idx="660">
                  <c:v>3014.3</c:v>
                </c:pt>
                <c:pt idx="661">
                  <c:v>3013.77</c:v>
                </c:pt>
                <c:pt idx="662">
                  <c:v>2999.91</c:v>
                </c:pt>
                <c:pt idx="663">
                  <c:v>2993.07</c:v>
                </c:pt>
                <c:pt idx="664">
                  <c:v>2979.63</c:v>
                </c:pt>
                <c:pt idx="665">
                  <c:v>2975.95</c:v>
                </c:pt>
                <c:pt idx="666">
                  <c:v>2990.41</c:v>
                </c:pt>
                <c:pt idx="667">
                  <c:v>2995.82</c:v>
                </c:pt>
                <c:pt idx="668">
                  <c:v>2973.01</c:v>
                </c:pt>
                <c:pt idx="669">
                  <c:v>2964.33</c:v>
                </c:pt>
                <c:pt idx="670">
                  <c:v>2941.76</c:v>
                </c:pt>
                <c:pt idx="671">
                  <c:v>2924.92</c:v>
                </c:pt>
                <c:pt idx="672">
                  <c:v>2913.78</c:v>
                </c:pt>
                <c:pt idx="673">
                  <c:v>2917.38</c:v>
                </c:pt>
                <c:pt idx="674">
                  <c:v>2945.35</c:v>
                </c:pt>
                <c:pt idx="675">
                  <c:v>2950.46</c:v>
                </c:pt>
                <c:pt idx="676">
                  <c:v>2954.18</c:v>
                </c:pt>
                <c:pt idx="677">
                  <c:v>2926.46</c:v>
                </c:pt>
                <c:pt idx="678">
                  <c:v>2917.75</c:v>
                </c:pt>
                <c:pt idx="679">
                  <c:v>2889.67</c:v>
                </c:pt>
                <c:pt idx="680">
                  <c:v>2886.98</c:v>
                </c:pt>
                <c:pt idx="681">
                  <c:v>2891.64</c:v>
                </c:pt>
                <c:pt idx="682">
                  <c:v>2879.84</c:v>
                </c:pt>
                <c:pt idx="683">
                  <c:v>2885.72</c:v>
                </c:pt>
                <c:pt idx="684">
                  <c:v>2886.73</c:v>
                </c:pt>
                <c:pt idx="685">
                  <c:v>2873.34</c:v>
                </c:pt>
                <c:pt idx="686">
                  <c:v>2843.49</c:v>
                </c:pt>
                <c:pt idx="687">
                  <c:v>2826.15</c:v>
                </c:pt>
                <c:pt idx="688">
                  <c:v>2803.27</c:v>
                </c:pt>
                <c:pt idx="689">
                  <c:v>2744.45</c:v>
                </c:pt>
                <c:pt idx="690">
                  <c:v>2752.06</c:v>
                </c:pt>
                <c:pt idx="691">
                  <c:v>2788.86</c:v>
                </c:pt>
                <c:pt idx="692">
                  <c:v>2783.02</c:v>
                </c:pt>
                <c:pt idx="693">
                  <c:v>2802.39</c:v>
                </c:pt>
                <c:pt idx="694">
                  <c:v>2826.06</c:v>
                </c:pt>
                <c:pt idx="695">
                  <c:v>2822.24</c:v>
                </c:pt>
                <c:pt idx="696">
                  <c:v>2856.27</c:v>
                </c:pt>
                <c:pt idx="697">
                  <c:v>2864.36</c:v>
                </c:pt>
                <c:pt idx="698">
                  <c:v>2840.23</c:v>
                </c:pt>
                <c:pt idx="699">
                  <c:v>2859.53</c:v>
                </c:pt>
                <c:pt idx="700">
                  <c:v>2876.32</c:v>
                </c:pt>
                <c:pt idx="701">
                  <c:v>2850.96</c:v>
                </c:pt>
                <c:pt idx="702">
                  <c:v>2834.41</c:v>
                </c:pt>
                <c:pt idx="703">
                  <c:v>2811.87</c:v>
                </c:pt>
                <c:pt idx="704">
                  <c:v>2881.4</c:v>
                </c:pt>
                <c:pt idx="705">
                  <c:v>2870.72</c:v>
                </c:pt>
                <c:pt idx="706">
                  <c:v>2879.42</c:v>
                </c:pt>
                <c:pt idx="707">
                  <c:v>2884.05</c:v>
                </c:pt>
                <c:pt idx="708">
                  <c:v>2932.47</c:v>
                </c:pt>
                <c:pt idx="709">
                  <c:v>2945.64</c:v>
                </c:pt>
                <c:pt idx="710">
                  <c:v>2917.52</c:v>
                </c:pt>
                <c:pt idx="711">
                  <c:v>2923.73</c:v>
                </c:pt>
                <c:pt idx="712">
                  <c:v>2945.83</c:v>
                </c:pt>
                <c:pt idx="713">
                  <c:v>2943.03</c:v>
                </c:pt>
                <c:pt idx="714">
                  <c:v>2939.88</c:v>
                </c:pt>
                <c:pt idx="715">
                  <c:v>2926.17</c:v>
                </c:pt>
                <c:pt idx="716">
                  <c:v>2927.25</c:v>
                </c:pt>
                <c:pt idx="717">
                  <c:v>2933.68</c:v>
                </c:pt>
                <c:pt idx="718">
                  <c:v>2907.97</c:v>
                </c:pt>
                <c:pt idx="719">
                  <c:v>2905.03</c:v>
                </c:pt>
                <c:pt idx="720">
                  <c:v>2900.45</c:v>
                </c:pt>
                <c:pt idx="721">
                  <c:v>2907.06</c:v>
                </c:pt>
                <c:pt idx="722">
                  <c:v>2905.58</c:v>
                </c:pt>
                <c:pt idx="723">
                  <c:v>2907.41</c:v>
                </c:pt>
                <c:pt idx="724">
                  <c:v>2888.32</c:v>
                </c:pt>
                <c:pt idx="725">
                  <c:v>2888.21</c:v>
                </c:pt>
                <c:pt idx="726">
                  <c:v>2878.2</c:v>
                </c:pt>
                <c:pt idx="727">
                  <c:v>2895.77</c:v>
                </c:pt>
                <c:pt idx="728">
                  <c:v>2892.74</c:v>
                </c:pt>
                <c:pt idx="729">
                  <c:v>2879.39</c:v>
                </c:pt>
                <c:pt idx="730">
                  <c:v>2873.4</c:v>
                </c:pt>
                <c:pt idx="731">
                  <c:v>2867.24</c:v>
                </c:pt>
                <c:pt idx="732">
                  <c:v>2867.19</c:v>
                </c:pt>
                <c:pt idx="733">
                  <c:v>2834.4</c:v>
                </c:pt>
                <c:pt idx="734">
                  <c:v>2815.44</c:v>
                </c:pt>
                <c:pt idx="735">
                  <c:v>2805.37</c:v>
                </c:pt>
                <c:pt idx="736">
                  <c:v>2818.46</c:v>
                </c:pt>
                <c:pt idx="737">
                  <c:v>2798.36</c:v>
                </c:pt>
                <c:pt idx="738">
                  <c:v>2800.71</c:v>
                </c:pt>
                <c:pt idx="739">
                  <c:v>2854.88</c:v>
                </c:pt>
                <c:pt idx="740">
                  <c:v>2824.23</c:v>
                </c:pt>
                <c:pt idx="741">
                  <c:v>2832.57</c:v>
                </c:pt>
                <c:pt idx="742">
                  <c:v>2832.94</c:v>
                </c:pt>
                <c:pt idx="743">
                  <c:v>2822.48</c:v>
                </c:pt>
                <c:pt idx="744">
                  <c:v>2808.48</c:v>
                </c:pt>
                <c:pt idx="745">
                  <c:v>2810.92</c:v>
                </c:pt>
                <c:pt idx="746">
                  <c:v>2791.52</c:v>
                </c:pt>
                <c:pt idx="747">
                  <c:v>2783.3</c:v>
                </c:pt>
                <c:pt idx="748">
                  <c:v>2743.07</c:v>
                </c:pt>
                <c:pt idx="749">
                  <c:v>2748.93</c:v>
                </c:pt>
                <c:pt idx="750">
                  <c:v>2771.45</c:v>
                </c:pt>
                <c:pt idx="751">
                  <c:v>2789.65</c:v>
                </c:pt>
                <c:pt idx="752">
                  <c:v>2792.81</c:v>
                </c:pt>
                <c:pt idx="753">
                  <c:v>2803.69</c:v>
                </c:pt>
                <c:pt idx="754">
                  <c:v>2784.49</c:v>
                </c:pt>
                <c:pt idx="755">
                  <c:v>2792.38</c:v>
                </c:pt>
                <c:pt idx="756">
                  <c:v>2793.9</c:v>
                </c:pt>
                <c:pt idx="757">
                  <c:v>2796.11</c:v>
                </c:pt>
                <c:pt idx="758">
                  <c:v>2792.67</c:v>
                </c:pt>
                <c:pt idx="759">
                  <c:v>2774.88</c:v>
                </c:pt>
                <c:pt idx="760">
                  <c:v>2784.7</c:v>
                </c:pt>
                <c:pt idx="761">
                  <c:v>2779.76</c:v>
                </c:pt>
                <c:pt idx="762">
                  <c:v>2775.6</c:v>
                </c:pt>
                <c:pt idx="763">
                  <c:v>2745.73</c:v>
                </c:pt>
                <c:pt idx="764">
                  <c:v>2753.03</c:v>
                </c:pt>
                <c:pt idx="765">
                  <c:v>2744.73</c:v>
                </c:pt>
                <c:pt idx="766">
                  <c:v>2709.8</c:v>
                </c:pt>
                <c:pt idx="767">
                  <c:v>2707.88</c:v>
                </c:pt>
                <c:pt idx="768">
                  <c:v>2706.05</c:v>
                </c:pt>
                <c:pt idx="769">
                  <c:v>2731.61</c:v>
                </c:pt>
                <c:pt idx="770">
                  <c:v>2737.7</c:v>
                </c:pt>
                <c:pt idx="771">
                  <c:v>2724.87</c:v>
                </c:pt>
                <c:pt idx="772">
                  <c:v>2706.53</c:v>
                </c:pt>
                <c:pt idx="773">
                  <c:v>2704.1</c:v>
                </c:pt>
                <c:pt idx="774">
                  <c:v>2681.05</c:v>
                </c:pt>
                <c:pt idx="775">
                  <c:v>2640</c:v>
                </c:pt>
                <c:pt idx="776">
                  <c:v>2643.85</c:v>
                </c:pt>
                <c:pt idx="777">
                  <c:v>2664.76</c:v>
                </c:pt>
                <c:pt idx="778">
                  <c:v>2642.33</c:v>
                </c:pt>
                <c:pt idx="779">
                  <c:v>2638.7</c:v>
                </c:pt>
                <c:pt idx="780">
                  <c:v>2632.9</c:v>
                </c:pt>
                <c:pt idx="781">
                  <c:v>2670.71</c:v>
                </c:pt>
                <c:pt idx="782">
                  <c:v>2635.96</c:v>
                </c:pt>
                <c:pt idx="783">
                  <c:v>2616.1</c:v>
                </c:pt>
                <c:pt idx="784">
                  <c:v>2610.3000000000002</c:v>
                </c:pt>
                <c:pt idx="785">
                  <c:v>2582.61</c:v>
                </c:pt>
                <c:pt idx="786">
                  <c:v>2596.2600000000002</c:v>
                </c:pt>
                <c:pt idx="787">
                  <c:v>2596.64</c:v>
                </c:pt>
                <c:pt idx="788">
                  <c:v>2584.96</c:v>
                </c:pt>
                <c:pt idx="789">
                  <c:v>2574.41</c:v>
                </c:pt>
                <c:pt idx="790">
                  <c:v>2549.69</c:v>
                </c:pt>
                <c:pt idx="791">
                  <c:v>2531.94</c:v>
                </c:pt>
                <c:pt idx="792">
                  <c:v>2447.89</c:v>
                </c:pt>
                <c:pt idx="793">
                  <c:v>2510.0300000000002</c:v>
                </c:pt>
                <c:pt idx="794">
                  <c:v>2506.85</c:v>
                </c:pt>
                <c:pt idx="795">
                  <c:v>2485.7399999999998</c:v>
                </c:pt>
                <c:pt idx="796">
                  <c:v>2488.83</c:v>
                </c:pt>
                <c:pt idx="797">
                  <c:v>2467.6999999999998</c:v>
                </c:pt>
                <c:pt idx="798">
                  <c:v>2351.1</c:v>
                </c:pt>
                <c:pt idx="799">
                  <c:v>2416.62</c:v>
                </c:pt>
                <c:pt idx="800">
                  <c:v>2467.42</c:v>
                </c:pt>
                <c:pt idx="801">
                  <c:v>2506.96</c:v>
                </c:pt>
                <c:pt idx="802">
                  <c:v>2546.16</c:v>
                </c:pt>
                <c:pt idx="803">
                  <c:v>2545.94</c:v>
                </c:pt>
                <c:pt idx="804">
                  <c:v>2599.9499999999998</c:v>
                </c:pt>
                <c:pt idx="805">
                  <c:v>2650.54</c:v>
                </c:pt>
                <c:pt idx="806">
                  <c:v>2651.07</c:v>
                </c:pt>
                <c:pt idx="807">
                  <c:v>2636.78</c:v>
                </c:pt>
                <c:pt idx="808">
                  <c:v>2637.72</c:v>
                </c:pt>
                <c:pt idx="809">
                  <c:v>2633.08</c:v>
                </c:pt>
                <c:pt idx="810">
                  <c:v>2695.95</c:v>
                </c:pt>
                <c:pt idx="811">
                  <c:v>2700.06</c:v>
                </c:pt>
                <c:pt idx="812">
                  <c:v>2790.37</c:v>
                </c:pt>
                <c:pt idx="813">
                  <c:v>2760.17</c:v>
                </c:pt>
                <c:pt idx="814">
                  <c:v>2737.76</c:v>
                </c:pt>
                <c:pt idx="815">
                  <c:v>2743.79</c:v>
                </c:pt>
                <c:pt idx="816">
                  <c:v>2682.17</c:v>
                </c:pt>
                <c:pt idx="817">
                  <c:v>2673.45</c:v>
                </c:pt>
                <c:pt idx="818">
                  <c:v>2632.56</c:v>
                </c:pt>
                <c:pt idx="819">
                  <c:v>2649.93</c:v>
                </c:pt>
                <c:pt idx="820">
                  <c:v>2641.89</c:v>
                </c:pt>
                <c:pt idx="821">
                  <c:v>2690.73</c:v>
                </c:pt>
                <c:pt idx="822">
                  <c:v>2736.27</c:v>
                </c:pt>
                <c:pt idx="823">
                  <c:v>2730.2</c:v>
                </c:pt>
                <c:pt idx="824">
                  <c:v>2701.58</c:v>
                </c:pt>
                <c:pt idx="825">
                  <c:v>2722.18</c:v>
                </c:pt>
                <c:pt idx="826">
                  <c:v>2726.22</c:v>
                </c:pt>
                <c:pt idx="827">
                  <c:v>2781.01</c:v>
                </c:pt>
                <c:pt idx="828">
                  <c:v>2806.83</c:v>
                </c:pt>
                <c:pt idx="829">
                  <c:v>2813.89</c:v>
                </c:pt>
                <c:pt idx="830">
                  <c:v>2755.45</c:v>
                </c:pt>
                <c:pt idx="831">
                  <c:v>2738.31</c:v>
                </c:pt>
                <c:pt idx="832">
                  <c:v>2723.06</c:v>
                </c:pt>
                <c:pt idx="833">
                  <c:v>2740.37</c:v>
                </c:pt>
                <c:pt idx="834">
                  <c:v>2711.74</c:v>
                </c:pt>
                <c:pt idx="835">
                  <c:v>2682.63</c:v>
                </c:pt>
                <c:pt idx="836">
                  <c:v>2641.25</c:v>
                </c:pt>
                <c:pt idx="837">
                  <c:v>2658.69</c:v>
                </c:pt>
                <c:pt idx="838">
                  <c:v>2705.57</c:v>
                </c:pt>
                <c:pt idx="839">
                  <c:v>2656.1</c:v>
                </c:pt>
                <c:pt idx="840">
                  <c:v>2740.69</c:v>
                </c:pt>
                <c:pt idx="841">
                  <c:v>2755.88</c:v>
                </c:pt>
                <c:pt idx="842">
                  <c:v>2767.78</c:v>
                </c:pt>
                <c:pt idx="843">
                  <c:v>2768.78</c:v>
                </c:pt>
                <c:pt idx="844">
                  <c:v>2809.21</c:v>
                </c:pt>
                <c:pt idx="845">
                  <c:v>2809.92</c:v>
                </c:pt>
                <c:pt idx="846">
                  <c:v>2750.79</c:v>
                </c:pt>
                <c:pt idx="847">
                  <c:v>2767.13</c:v>
                </c:pt>
                <c:pt idx="848">
                  <c:v>2728.37</c:v>
                </c:pt>
                <c:pt idx="849">
                  <c:v>2785.68</c:v>
                </c:pt>
                <c:pt idx="850">
                  <c:v>2880.34</c:v>
                </c:pt>
                <c:pt idx="851">
                  <c:v>2884.43</c:v>
                </c:pt>
                <c:pt idx="852">
                  <c:v>2885.57</c:v>
                </c:pt>
                <c:pt idx="853">
                  <c:v>2901.61</c:v>
                </c:pt>
                <c:pt idx="854">
                  <c:v>2925.51</c:v>
                </c:pt>
                <c:pt idx="855">
                  <c:v>2923.43</c:v>
                </c:pt>
                <c:pt idx="856">
                  <c:v>2924.59</c:v>
                </c:pt>
                <c:pt idx="857">
                  <c:v>2913.98</c:v>
                </c:pt>
                <c:pt idx="858">
                  <c:v>2914</c:v>
                </c:pt>
                <c:pt idx="859">
                  <c:v>2905.97</c:v>
                </c:pt>
                <c:pt idx="860">
                  <c:v>2915.56</c:v>
                </c:pt>
                <c:pt idx="861">
                  <c:v>2919.37</c:v>
                </c:pt>
                <c:pt idx="862">
                  <c:v>2929.67</c:v>
                </c:pt>
                <c:pt idx="863">
                  <c:v>2930.75</c:v>
                </c:pt>
                <c:pt idx="864">
                  <c:v>2907.95</c:v>
                </c:pt>
                <c:pt idx="865">
                  <c:v>2904.31</c:v>
                </c:pt>
                <c:pt idx="866">
                  <c:v>2888.8</c:v>
                </c:pt>
                <c:pt idx="867">
                  <c:v>2904.98</c:v>
                </c:pt>
                <c:pt idx="868">
                  <c:v>2904.18</c:v>
                </c:pt>
                <c:pt idx="869">
                  <c:v>2888.92</c:v>
                </c:pt>
                <c:pt idx="870">
                  <c:v>2887.89</c:v>
                </c:pt>
                <c:pt idx="871">
                  <c:v>2877.13</c:v>
                </c:pt>
                <c:pt idx="872">
                  <c:v>2871.68</c:v>
                </c:pt>
                <c:pt idx="873">
                  <c:v>2878.05</c:v>
                </c:pt>
                <c:pt idx="874">
                  <c:v>2888.6</c:v>
                </c:pt>
                <c:pt idx="875">
                  <c:v>2896.72</c:v>
                </c:pt>
                <c:pt idx="876">
                  <c:v>2901.52</c:v>
                </c:pt>
                <c:pt idx="877">
                  <c:v>2901.13</c:v>
                </c:pt>
                <c:pt idx="878">
                  <c:v>2914.04</c:v>
                </c:pt>
                <c:pt idx="879">
                  <c:v>2897.52</c:v>
                </c:pt>
                <c:pt idx="880">
                  <c:v>2896.74</c:v>
                </c:pt>
                <c:pt idx="881">
                  <c:v>2874.69</c:v>
                </c:pt>
                <c:pt idx="882">
                  <c:v>2856.98</c:v>
                </c:pt>
                <c:pt idx="883">
                  <c:v>2861.82</c:v>
                </c:pt>
                <c:pt idx="884">
                  <c:v>2862.96</c:v>
                </c:pt>
                <c:pt idx="885">
                  <c:v>2857.05</c:v>
                </c:pt>
                <c:pt idx="886">
                  <c:v>2850.13</c:v>
                </c:pt>
                <c:pt idx="887">
                  <c:v>2840.69</c:v>
                </c:pt>
                <c:pt idx="888">
                  <c:v>2818.37</c:v>
                </c:pt>
                <c:pt idx="889">
                  <c:v>2839.96</c:v>
                </c:pt>
                <c:pt idx="890">
                  <c:v>2821.93</c:v>
                </c:pt>
                <c:pt idx="891">
                  <c:v>2833.28</c:v>
                </c:pt>
                <c:pt idx="892">
                  <c:v>2853.58</c:v>
                </c:pt>
                <c:pt idx="893">
                  <c:v>2857.7</c:v>
                </c:pt>
                <c:pt idx="894">
                  <c:v>2858.45</c:v>
                </c:pt>
                <c:pt idx="895">
                  <c:v>2850.4</c:v>
                </c:pt>
                <c:pt idx="896">
                  <c:v>2840.35</c:v>
                </c:pt>
                <c:pt idx="897">
                  <c:v>2827.22</c:v>
                </c:pt>
                <c:pt idx="898">
                  <c:v>2813.36</c:v>
                </c:pt>
                <c:pt idx="899">
                  <c:v>2816.29</c:v>
                </c:pt>
                <c:pt idx="900">
                  <c:v>2802.6</c:v>
                </c:pt>
                <c:pt idx="901">
                  <c:v>2818.82</c:v>
                </c:pt>
                <c:pt idx="902">
                  <c:v>2837.44</c:v>
                </c:pt>
                <c:pt idx="903">
                  <c:v>2846.07</c:v>
                </c:pt>
                <c:pt idx="904">
                  <c:v>2820.4</c:v>
                </c:pt>
                <c:pt idx="905">
                  <c:v>2806.98</c:v>
                </c:pt>
                <c:pt idx="906">
                  <c:v>2801.83</c:v>
                </c:pt>
                <c:pt idx="907">
                  <c:v>2804.49</c:v>
                </c:pt>
                <c:pt idx="908">
                  <c:v>2815.62</c:v>
                </c:pt>
                <c:pt idx="909">
                  <c:v>2809.55</c:v>
                </c:pt>
                <c:pt idx="910">
                  <c:v>2798.43</c:v>
                </c:pt>
                <c:pt idx="911">
                  <c:v>2801.31</c:v>
                </c:pt>
                <c:pt idx="912">
                  <c:v>2798.29</c:v>
                </c:pt>
                <c:pt idx="913">
                  <c:v>2774.02</c:v>
                </c:pt>
                <c:pt idx="914">
                  <c:v>2793.84</c:v>
                </c:pt>
                <c:pt idx="915">
                  <c:v>2784.17</c:v>
                </c:pt>
                <c:pt idx="916">
                  <c:v>2759.82</c:v>
                </c:pt>
                <c:pt idx="917">
                  <c:v>2736.61</c:v>
                </c:pt>
                <c:pt idx="918">
                  <c:v>2713.22</c:v>
                </c:pt>
                <c:pt idx="919">
                  <c:v>2726.71</c:v>
                </c:pt>
                <c:pt idx="920">
                  <c:v>2718.37</c:v>
                </c:pt>
                <c:pt idx="921">
                  <c:v>2716.31</c:v>
                </c:pt>
                <c:pt idx="922">
                  <c:v>2699.63</c:v>
                </c:pt>
                <c:pt idx="923">
                  <c:v>2723.06</c:v>
                </c:pt>
                <c:pt idx="924">
                  <c:v>2717.07</c:v>
                </c:pt>
                <c:pt idx="925">
                  <c:v>2754.88</c:v>
                </c:pt>
                <c:pt idx="926">
                  <c:v>2749.76</c:v>
                </c:pt>
                <c:pt idx="927">
                  <c:v>2767.32</c:v>
                </c:pt>
                <c:pt idx="928">
                  <c:v>2762.59</c:v>
                </c:pt>
                <c:pt idx="929">
                  <c:v>2773.75</c:v>
                </c:pt>
                <c:pt idx="930">
                  <c:v>2779.66</c:v>
                </c:pt>
                <c:pt idx="931">
                  <c:v>2782.49</c:v>
                </c:pt>
                <c:pt idx="932">
                  <c:v>2775.63</c:v>
                </c:pt>
                <c:pt idx="933">
                  <c:v>2786.85</c:v>
                </c:pt>
                <c:pt idx="934">
                  <c:v>2782</c:v>
                </c:pt>
                <c:pt idx="935">
                  <c:v>2779.03</c:v>
                </c:pt>
                <c:pt idx="936">
                  <c:v>2770.37</c:v>
                </c:pt>
                <c:pt idx="937">
                  <c:v>2772.35</c:v>
                </c:pt>
                <c:pt idx="938">
                  <c:v>2748.8</c:v>
                </c:pt>
                <c:pt idx="939">
                  <c:v>2746.87</c:v>
                </c:pt>
                <c:pt idx="940">
                  <c:v>2734.62</c:v>
                </c:pt>
                <c:pt idx="941">
                  <c:v>2705.27</c:v>
                </c:pt>
                <c:pt idx="942">
                  <c:v>2724.01</c:v>
                </c:pt>
                <c:pt idx="943">
                  <c:v>2689.86</c:v>
                </c:pt>
                <c:pt idx="944">
                  <c:v>2721.33</c:v>
                </c:pt>
                <c:pt idx="945">
                  <c:v>2727.76</c:v>
                </c:pt>
                <c:pt idx="946">
                  <c:v>2733.29</c:v>
                </c:pt>
                <c:pt idx="947">
                  <c:v>2724.44</c:v>
                </c:pt>
                <c:pt idx="948">
                  <c:v>2733.01</c:v>
                </c:pt>
                <c:pt idx="949">
                  <c:v>2712.97</c:v>
                </c:pt>
                <c:pt idx="950">
                  <c:v>2720.13</c:v>
                </c:pt>
                <c:pt idx="951">
                  <c:v>2722.46</c:v>
                </c:pt>
                <c:pt idx="952">
                  <c:v>2711.45</c:v>
                </c:pt>
                <c:pt idx="953">
                  <c:v>2730.13</c:v>
                </c:pt>
                <c:pt idx="954">
                  <c:v>2727.72</c:v>
                </c:pt>
                <c:pt idx="955">
                  <c:v>2723.07</c:v>
                </c:pt>
                <c:pt idx="956">
                  <c:v>2697.79</c:v>
                </c:pt>
                <c:pt idx="957">
                  <c:v>2671.92</c:v>
                </c:pt>
                <c:pt idx="958">
                  <c:v>2672.63</c:v>
                </c:pt>
                <c:pt idx="959">
                  <c:v>2663.42</c:v>
                </c:pt>
                <c:pt idx="960">
                  <c:v>2629.73</c:v>
                </c:pt>
                <c:pt idx="961">
                  <c:v>2635.67</c:v>
                </c:pt>
                <c:pt idx="962">
                  <c:v>2654.8</c:v>
                </c:pt>
                <c:pt idx="963">
                  <c:v>2648.05</c:v>
                </c:pt>
                <c:pt idx="964">
                  <c:v>2669.91</c:v>
                </c:pt>
                <c:pt idx="965">
                  <c:v>2666.94</c:v>
                </c:pt>
                <c:pt idx="966">
                  <c:v>2639.4</c:v>
                </c:pt>
                <c:pt idx="967">
                  <c:v>2634.56</c:v>
                </c:pt>
                <c:pt idx="968">
                  <c:v>2670.29</c:v>
                </c:pt>
                <c:pt idx="969">
                  <c:v>2670.14</c:v>
                </c:pt>
                <c:pt idx="970">
                  <c:v>2693.13</c:v>
                </c:pt>
                <c:pt idx="971">
                  <c:v>2708.64</c:v>
                </c:pt>
                <c:pt idx="972">
                  <c:v>2706.39</c:v>
                </c:pt>
                <c:pt idx="973">
                  <c:v>2677.84</c:v>
                </c:pt>
                <c:pt idx="974">
                  <c:v>2656.3</c:v>
                </c:pt>
                <c:pt idx="975">
                  <c:v>2663.99</c:v>
                </c:pt>
                <c:pt idx="976">
                  <c:v>2642.19</c:v>
                </c:pt>
                <c:pt idx="977">
                  <c:v>2656.87</c:v>
                </c:pt>
                <c:pt idx="978">
                  <c:v>2613.16</c:v>
                </c:pt>
                <c:pt idx="979">
                  <c:v>2604.4699999999998</c:v>
                </c:pt>
                <c:pt idx="980">
                  <c:v>2662.84</c:v>
                </c:pt>
                <c:pt idx="981">
                  <c:v>2644.69</c:v>
                </c:pt>
                <c:pt idx="982">
                  <c:v>2614.4499999999998</c:v>
                </c:pt>
                <c:pt idx="983">
                  <c:v>2581.88</c:v>
                </c:pt>
                <c:pt idx="984">
                  <c:v>2640.87</c:v>
                </c:pt>
                <c:pt idx="985">
                  <c:v>2605</c:v>
                </c:pt>
                <c:pt idx="986">
                  <c:v>2612.62</c:v>
                </c:pt>
                <c:pt idx="987">
                  <c:v>2658.55</c:v>
                </c:pt>
                <c:pt idx="988">
                  <c:v>2588.2600000000002</c:v>
                </c:pt>
                <c:pt idx="989">
                  <c:v>2643.69</c:v>
                </c:pt>
                <c:pt idx="990">
                  <c:v>2711.93</c:v>
                </c:pt>
                <c:pt idx="991">
                  <c:v>2716.94</c:v>
                </c:pt>
                <c:pt idx="992">
                  <c:v>2712.92</c:v>
                </c:pt>
                <c:pt idx="993">
                  <c:v>2752.01</c:v>
                </c:pt>
                <c:pt idx="994">
                  <c:v>2747.33</c:v>
                </c:pt>
                <c:pt idx="995">
                  <c:v>2749.48</c:v>
                </c:pt>
                <c:pt idx="996">
                  <c:v>2765.31</c:v>
                </c:pt>
                <c:pt idx="997">
                  <c:v>2783.02</c:v>
                </c:pt>
                <c:pt idx="998">
                  <c:v>2786.57</c:v>
                </c:pt>
                <c:pt idx="999">
                  <c:v>2738.97</c:v>
                </c:pt>
                <c:pt idx="1000">
                  <c:v>2726.8</c:v>
                </c:pt>
                <c:pt idx="1001">
                  <c:v>2728.12</c:v>
                </c:pt>
                <c:pt idx="1002">
                  <c:v>2720.94</c:v>
                </c:pt>
                <c:pt idx="1003">
                  <c:v>2691.25</c:v>
                </c:pt>
                <c:pt idx="1004">
                  <c:v>2677.67</c:v>
                </c:pt>
                <c:pt idx="1005">
                  <c:v>2713.83</c:v>
                </c:pt>
                <c:pt idx="1006">
                  <c:v>2744.28</c:v>
                </c:pt>
                <c:pt idx="1007">
                  <c:v>2779.6</c:v>
                </c:pt>
                <c:pt idx="1008">
                  <c:v>2747.3</c:v>
                </c:pt>
                <c:pt idx="1009">
                  <c:v>2703.96</c:v>
                </c:pt>
                <c:pt idx="1010">
                  <c:v>2701.33</c:v>
                </c:pt>
                <c:pt idx="1011">
                  <c:v>2716.26</c:v>
                </c:pt>
                <c:pt idx="1012">
                  <c:v>2732.22</c:v>
                </c:pt>
                <c:pt idx="1013">
                  <c:v>2731.2</c:v>
                </c:pt>
                <c:pt idx="1014">
                  <c:v>2698.63</c:v>
                </c:pt>
                <c:pt idx="1015">
                  <c:v>2662.94</c:v>
                </c:pt>
                <c:pt idx="1016">
                  <c:v>2656</c:v>
                </c:pt>
                <c:pt idx="1017">
                  <c:v>2619.5500000000002</c:v>
                </c:pt>
                <c:pt idx="1018">
                  <c:v>2581</c:v>
                </c:pt>
                <c:pt idx="1019">
                  <c:v>2681.66</c:v>
                </c:pt>
                <c:pt idx="1020">
                  <c:v>2695.14</c:v>
                </c:pt>
                <c:pt idx="1021">
                  <c:v>2648.94</c:v>
                </c:pt>
                <c:pt idx="1022">
                  <c:v>2762.13</c:v>
                </c:pt>
                <c:pt idx="1023">
                  <c:v>2821.98</c:v>
                </c:pt>
                <c:pt idx="1024">
                  <c:v>2823.81</c:v>
                </c:pt>
                <c:pt idx="1025">
                  <c:v>2822.43</c:v>
                </c:pt>
                <c:pt idx="1026">
                  <c:v>2853.53</c:v>
                </c:pt>
                <c:pt idx="1027">
                  <c:v>2872.87</c:v>
                </c:pt>
                <c:pt idx="1028">
                  <c:v>2839.25</c:v>
                </c:pt>
                <c:pt idx="1029">
                  <c:v>2837.54</c:v>
                </c:pt>
                <c:pt idx="1030">
                  <c:v>2839.13</c:v>
                </c:pt>
                <c:pt idx="1031">
                  <c:v>2832.97</c:v>
                </c:pt>
                <c:pt idx="1032">
                  <c:v>2810.3</c:v>
                </c:pt>
                <c:pt idx="1033">
                  <c:v>2798.03</c:v>
                </c:pt>
                <c:pt idx="1034">
                  <c:v>2802.56</c:v>
                </c:pt>
                <c:pt idx="1035">
                  <c:v>2776.42</c:v>
                </c:pt>
                <c:pt idx="1036">
                  <c:v>2786.24</c:v>
                </c:pt>
                <c:pt idx="1037">
                  <c:v>2767.56</c:v>
                </c:pt>
                <c:pt idx="1038">
                  <c:v>2748.23</c:v>
                </c:pt>
                <c:pt idx="1039">
                  <c:v>2751.29</c:v>
                </c:pt>
                <c:pt idx="1040">
                  <c:v>2747.71</c:v>
                </c:pt>
                <c:pt idx="1041">
                  <c:v>2743.15</c:v>
                </c:pt>
                <c:pt idx="1042">
                  <c:v>2723.99</c:v>
                </c:pt>
                <c:pt idx="1043">
                  <c:v>2713.06</c:v>
                </c:pt>
                <c:pt idx="1044">
                  <c:v>2695.81</c:v>
                </c:pt>
                <c:pt idx="1045">
                  <c:v>2673.61</c:v>
                </c:pt>
                <c:pt idx="1046">
                  <c:v>2687.54</c:v>
                </c:pt>
                <c:pt idx="1047">
                  <c:v>2682.62</c:v>
                </c:pt>
                <c:pt idx="1048">
                  <c:v>2680.5</c:v>
                </c:pt>
                <c:pt idx="1049">
                  <c:v>2683.34</c:v>
                </c:pt>
                <c:pt idx="1050">
                  <c:v>2684.57</c:v>
                </c:pt>
                <c:pt idx="1051">
                  <c:v>2679.25</c:v>
                </c:pt>
                <c:pt idx="1052">
                  <c:v>2681.47</c:v>
                </c:pt>
                <c:pt idx="1053">
                  <c:v>2690.16</c:v>
                </c:pt>
                <c:pt idx="1054">
                  <c:v>2675.81</c:v>
                </c:pt>
                <c:pt idx="1055">
                  <c:v>2652.01</c:v>
                </c:pt>
                <c:pt idx="1056">
                  <c:v>2662.85</c:v>
                </c:pt>
                <c:pt idx="1057">
                  <c:v>2664.11</c:v>
                </c:pt>
                <c:pt idx="1058">
                  <c:v>2659.99</c:v>
                </c:pt>
                <c:pt idx="1059">
                  <c:v>2651.5</c:v>
                </c:pt>
                <c:pt idx="1060">
                  <c:v>2636.98</c:v>
                </c:pt>
                <c:pt idx="1061">
                  <c:v>2629.27</c:v>
                </c:pt>
                <c:pt idx="1062">
                  <c:v>2629.57</c:v>
                </c:pt>
                <c:pt idx="1063">
                  <c:v>2639.44</c:v>
                </c:pt>
                <c:pt idx="1064">
                  <c:v>2642.22</c:v>
                </c:pt>
                <c:pt idx="1065">
                  <c:v>2647.58</c:v>
                </c:pt>
                <c:pt idx="1066">
                  <c:v>2626.07</c:v>
                </c:pt>
                <c:pt idx="1067">
                  <c:v>2627.04</c:v>
                </c:pt>
                <c:pt idx="1068">
                  <c:v>2601.42</c:v>
                </c:pt>
                <c:pt idx="1069">
                  <c:v>2602.42</c:v>
                </c:pt>
                <c:pt idx="1070">
                  <c:v>2597.08</c:v>
                </c:pt>
                <c:pt idx="1071">
                  <c:v>2599.0300000000002</c:v>
                </c:pt>
                <c:pt idx="1072">
                  <c:v>2582.14</c:v>
                </c:pt>
                <c:pt idx="1073">
                  <c:v>2578.85</c:v>
                </c:pt>
                <c:pt idx="1074">
                  <c:v>2585.64</c:v>
                </c:pt>
                <c:pt idx="1075">
                  <c:v>2564.62</c:v>
                </c:pt>
                <c:pt idx="1076">
                  <c:v>2578.87</c:v>
                </c:pt>
                <c:pt idx="1077">
                  <c:v>2584.84</c:v>
                </c:pt>
                <c:pt idx="1078">
                  <c:v>2582.3000000000002</c:v>
                </c:pt>
                <c:pt idx="1079">
                  <c:v>2584.62</c:v>
                </c:pt>
                <c:pt idx="1080">
                  <c:v>2594.38</c:v>
                </c:pt>
                <c:pt idx="1081">
                  <c:v>2590.64</c:v>
                </c:pt>
                <c:pt idx="1082">
                  <c:v>2591.13</c:v>
                </c:pt>
                <c:pt idx="1083">
                  <c:v>2587.84</c:v>
                </c:pt>
                <c:pt idx="1084">
                  <c:v>2579.85</c:v>
                </c:pt>
                <c:pt idx="1085">
                  <c:v>2579.36</c:v>
                </c:pt>
                <c:pt idx="1086">
                  <c:v>2575.2600000000002</c:v>
                </c:pt>
                <c:pt idx="1087">
                  <c:v>2572.83</c:v>
                </c:pt>
                <c:pt idx="1088">
                  <c:v>2581.0700000000002</c:v>
                </c:pt>
                <c:pt idx="1089">
                  <c:v>2560.4</c:v>
                </c:pt>
                <c:pt idx="1090">
                  <c:v>2557.15</c:v>
                </c:pt>
                <c:pt idx="1091">
                  <c:v>2569.13</c:v>
                </c:pt>
                <c:pt idx="1092">
                  <c:v>2564.98</c:v>
                </c:pt>
                <c:pt idx="1093">
                  <c:v>2575.21</c:v>
                </c:pt>
                <c:pt idx="1094">
                  <c:v>2562.1</c:v>
                </c:pt>
                <c:pt idx="1095">
                  <c:v>2561.2600000000002</c:v>
                </c:pt>
                <c:pt idx="1096">
                  <c:v>2559.36</c:v>
                </c:pt>
                <c:pt idx="1097">
                  <c:v>2557.64</c:v>
                </c:pt>
                <c:pt idx="1098">
                  <c:v>2553.17</c:v>
                </c:pt>
                <c:pt idx="1099">
                  <c:v>2550.9299999999998</c:v>
                </c:pt>
                <c:pt idx="1100">
                  <c:v>2555.2399999999998</c:v>
                </c:pt>
                <c:pt idx="1101">
                  <c:v>2550.64</c:v>
                </c:pt>
                <c:pt idx="1102">
                  <c:v>2544.73</c:v>
                </c:pt>
                <c:pt idx="1103">
                  <c:v>2549.33</c:v>
                </c:pt>
                <c:pt idx="1104">
                  <c:v>2552.0700000000002</c:v>
                </c:pt>
                <c:pt idx="1105">
                  <c:v>2537.7399999999998</c:v>
                </c:pt>
                <c:pt idx="1106">
                  <c:v>2534.58</c:v>
                </c:pt>
                <c:pt idx="1107">
                  <c:v>2529.12</c:v>
                </c:pt>
                <c:pt idx="1108">
                  <c:v>2519.36</c:v>
                </c:pt>
                <c:pt idx="1109">
                  <c:v>2510.06</c:v>
                </c:pt>
                <c:pt idx="1110">
                  <c:v>2507.04</c:v>
                </c:pt>
                <c:pt idx="1111">
                  <c:v>2496.84</c:v>
                </c:pt>
                <c:pt idx="1112">
                  <c:v>2496.66</c:v>
                </c:pt>
                <c:pt idx="1113">
                  <c:v>2502.2199999999998</c:v>
                </c:pt>
                <c:pt idx="1114">
                  <c:v>2500.6</c:v>
                </c:pt>
                <c:pt idx="1115">
                  <c:v>2508.2399999999998</c:v>
                </c:pt>
                <c:pt idx="1116">
                  <c:v>2506.65</c:v>
                </c:pt>
                <c:pt idx="1117">
                  <c:v>2503.87</c:v>
                </c:pt>
                <c:pt idx="1118">
                  <c:v>2500.23</c:v>
                </c:pt>
                <c:pt idx="1119">
                  <c:v>2495.62</c:v>
                </c:pt>
                <c:pt idx="1120">
                  <c:v>2498.37</c:v>
                </c:pt>
                <c:pt idx="1121">
                  <c:v>2496.48</c:v>
                </c:pt>
                <c:pt idx="1122">
                  <c:v>2488.11</c:v>
                </c:pt>
                <c:pt idx="1123">
                  <c:v>2461.4299999999998</c:v>
                </c:pt>
                <c:pt idx="1124">
                  <c:v>2465.1</c:v>
                </c:pt>
                <c:pt idx="1125">
                  <c:v>2465.54</c:v>
                </c:pt>
                <c:pt idx="1126">
                  <c:v>2457.85</c:v>
                </c:pt>
                <c:pt idx="1127">
                  <c:v>2476.5500000000002</c:v>
                </c:pt>
                <c:pt idx="1128">
                  <c:v>2471.65</c:v>
                </c:pt>
                <c:pt idx="1129">
                  <c:v>2457.59</c:v>
                </c:pt>
                <c:pt idx="1130">
                  <c:v>2446.3000000000002</c:v>
                </c:pt>
                <c:pt idx="1131">
                  <c:v>2444.2399999999998</c:v>
                </c:pt>
                <c:pt idx="1132">
                  <c:v>2443.0500000000002</c:v>
                </c:pt>
                <c:pt idx="1133">
                  <c:v>2438.9699999999998</c:v>
                </c:pt>
                <c:pt idx="1134">
                  <c:v>2444.04</c:v>
                </c:pt>
                <c:pt idx="1135">
                  <c:v>2452.5100000000002</c:v>
                </c:pt>
                <c:pt idx="1136">
                  <c:v>2428.37</c:v>
                </c:pt>
                <c:pt idx="1137">
                  <c:v>2425.5500000000002</c:v>
                </c:pt>
                <c:pt idx="1138">
                  <c:v>2430.0100000000002</c:v>
                </c:pt>
                <c:pt idx="1139">
                  <c:v>2468.11</c:v>
                </c:pt>
                <c:pt idx="1140">
                  <c:v>2464.61</c:v>
                </c:pt>
                <c:pt idx="1141">
                  <c:v>2465.84</c:v>
                </c:pt>
                <c:pt idx="1142">
                  <c:v>2441.3200000000002</c:v>
                </c:pt>
                <c:pt idx="1143">
                  <c:v>2438.21</c:v>
                </c:pt>
                <c:pt idx="1144">
                  <c:v>2474.02</c:v>
                </c:pt>
                <c:pt idx="1145">
                  <c:v>2474.92</c:v>
                </c:pt>
                <c:pt idx="1146">
                  <c:v>2480.91</c:v>
                </c:pt>
                <c:pt idx="1147">
                  <c:v>2476.83</c:v>
                </c:pt>
                <c:pt idx="1148">
                  <c:v>2472.16</c:v>
                </c:pt>
                <c:pt idx="1149">
                  <c:v>2477.5700000000002</c:v>
                </c:pt>
                <c:pt idx="1150">
                  <c:v>2476.35</c:v>
                </c:pt>
                <c:pt idx="1151">
                  <c:v>2470.3000000000002</c:v>
                </c:pt>
                <c:pt idx="1152">
                  <c:v>2472.1</c:v>
                </c:pt>
                <c:pt idx="1153">
                  <c:v>2475.42</c:v>
                </c:pt>
                <c:pt idx="1154">
                  <c:v>2477.83</c:v>
                </c:pt>
                <c:pt idx="1155">
                  <c:v>2477.13</c:v>
                </c:pt>
                <c:pt idx="1156">
                  <c:v>2469.91</c:v>
                </c:pt>
                <c:pt idx="1157">
                  <c:v>2472.54</c:v>
                </c:pt>
                <c:pt idx="1158">
                  <c:v>2473.4499999999998</c:v>
                </c:pt>
                <c:pt idx="1159">
                  <c:v>2473.83</c:v>
                </c:pt>
                <c:pt idx="1160">
                  <c:v>2460.61</c:v>
                </c:pt>
                <c:pt idx="1161">
                  <c:v>2459.14</c:v>
                </c:pt>
                <c:pt idx="1162">
                  <c:v>2459.27</c:v>
                </c:pt>
                <c:pt idx="1163">
                  <c:v>2447.83</c:v>
                </c:pt>
                <c:pt idx="1164">
                  <c:v>2443.25</c:v>
                </c:pt>
                <c:pt idx="1165">
                  <c:v>2425.5300000000002</c:v>
                </c:pt>
                <c:pt idx="1166">
                  <c:v>2427.4299999999998</c:v>
                </c:pt>
                <c:pt idx="1167">
                  <c:v>2425.1799999999998</c:v>
                </c:pt>
                <c:pt idx="1168">
                  <c:v>2409.75</c:v>
                </c:pt>
                <c:pt idx="1169">
                  <c:v>2432.54</c:v>
                </c:pt>
                <c:pt idx="1170">
                  <c:v>2429.0100000000002</c:v>
                </c:pt>
                <c:pt idx="1171">
                  <c:v>2423.41</c:v>
                </c:pt>
                <c:pt idx="1172">
                  <c:v>2419.6999999999998</c:v>
                </c:pt>
                <c:pt idx="1173">
                  <c:v>2440.69</c:v>
                </c:pt>
                <c:pt idx="1174">
                  <c:v>2419.38</c:v>
                </c:pt>
                <c:pt idx="1175">
                  <c:v>2439.0700000000002</c:v>
                </c:pt>
                <c:pt idx="1176">
                  <c:v>2438.3000000000002</c:v>
                </c:pt>
                <c:pt idx="1177">
                  <c:v>2434.5</c:v>
                </c:pt>
                <c:pt idx="1178">
                  <c:v>2435.61</c:v>
                </c:pt>
                <c:pt idx="1179">
                  <c:v>2437.0300000000002</c:v>
                </c:pt>
                <c:pt idx="1180">
                  <c:v>2453.46</c:v>
                </c:pt>
                <c:pt idx="1181">
                  <c:v>2433.15</c:v>
                </c:pt>
                <c:pt idx="1182">
                  <c:v>2432.46</c:v>
                </c:pt>
                <c:pt idx="1183">
                  <c:v>2437.92</c:v>
                </c:pt>
                <c:pt idx="1184">
                  <c:v>2440.35</c:v>
                </c:pt>
                <c:pt idx="1185">
                  <c:v>2429.39</c:v>
                </c:pt>
                <c:pt idx="1186">
                  <c:v>2431.77</c:v>
                </c:pt>
                <c:pt idx="1187">
                  <c:v>2433.79</c:v>
                </c:pt>
                <c:pt idx="1188">
                  <c:v>2433.14</c:v>
                </c:pt>
                <c:pt idx="1189">
                  <c:v>2429.33</c:v>
                </c:pt>
                <c:pt idx="1190">
                  <c:v>2436.1</c:v>
                </c:pt>
                <c:pt idx="1191">
                  <c:v>2439.0700000000002</c:v>
                </c:pt>
                <c:pt idx="1192">
                  <c:v>2430.06</c:v>
                </c:pt>
                <c:pt idx="1193">
                  <c:v>2411.8000000000002</c:v>
                </c:pt>
                <c:pt idx="1194">
                  <c:v>2412.91</c:v>
                </c:pt>
                <c:pt idx="1195">
                  <c:v>2415.8200000000002</c:v>
                </c:pt>
                <c:pt idx="1196">
                  <c:v>2415.0700000000002</c:v>
                </c:pt>
                <c:pt idx="1197">
                  <c:v>2404.39</c:v>
                </c:pt>
                <c:pt idx="1198">
                  <c:v>2398.42</c:v>
                </c:pt>
                <c:pt idx="1199">
                  <c:v>2394.02</c:v>
                </c:pt>
                <c:pt idx="1200">
                  <c:v>2381.73</c:v>
                </c:pt>
                <c:pt idx="1201">
                  <c:v>2365.7199999999998</c:v>
                </c:pt>
                <c:pt idx="1202">
                  <c:v>2357.0300000000002</c:v>
                </c:pt>
                <c:pt idx="1203">
                  <c:v>2400.67</c:v>
                </c:pt>
                <c:pt idx="1204">
                  <c:v>2402.3200000000002</c:v>
                </c:pt>
                <c:pt idx="1205">
                  <c:v>2390.9</c:v>
                </c:pt>
                <c:pt idx="1206">
                  <c:v>2394.44</c:v>
                </c:pt>
                <c:pt idx="1207">
                  <c:v>2399.63</c:v>
                </c:pt>
                <c:pt idx="1208">
                  <c:v>2396.92</c:v>
                </c:pt>
                <c:pt idx="1209">
                  <c:v>2399.38</c:v>
                </c:pt>
                <c:pt idx="1210">
                  <c:v>2399.29</c:v>
                </c:pt>
                <c:pt idx="1211">
                  <c:v>2389.52</c:v>
                </c:pt>
                <c:pt idx="1212">
                  <c:v>2388.13</c:v>
                </c:pt>
                <c:pt idx="1213">
                  <c:v>2391.17</c:v>
                </c:pt>
                <c:pt idx="1214">
                  <c:v>2388.33</c:v>
                </c:pt>
                <c:pt idx="1215">
                  <c:v>2384.1999999999998</c:v>
                </c:pt>
                <c:pt idx="1216">
                  <c:v>2388.77</c:v>
                </c:pt>
                <c:pt idx="1217">
                  <c:v>2387.4499999999998</c:v>
                </c:pt>
                <c:pt idx="1218">
                  <c:v>2388.61</c:v>
                </c:pt>
                <c:pt idx="1219">
                  <c:v>2374.15</c:v>
                </c:pt>
                <c:pt idx="1220">
                  <c:v>2348.69</c:v>
                </c:pt>
                <c:pt idx="1221">
                  <c:v>2355.84</c:v>
                </c:pt>
                <c:pt idx="1222">
                  <c:v>2338.17</c:v>
                </c:pt>
                <c:pt idx="1223">
                  <c:v>2342.19</c:v>
                </c:pt>
                <c:pt idx="1224">
                  <c:v>2349.0100000000002</c:v>
                </c:pt>
                <c:pt idx="1225">
                  <c:v>2328.9499999999998</c:v>
                </c:pt>
                <c:pt idx="1226">
                  <c:v>2344.9299999999998</c:v>
                </c:pt>
                <c:pt idx="1227">
                  <c:v>2353.7800000000002</c:v>
                </c:pt>
                <c:pt idx="1228">
                  <c:v>2357.16</c:v>
                </c:pt>
                <c:pt idx="1229">
                  <c:v>2355.54</c:v>
                </c:pt>
                <c:pt idx="1230">
                  <c:v>2357.4899999999998</c:v>
                </c:pt>
                <c:pt idx="1231">
                  <c:v>2352.9499999999998</c:v>
                </c:pt>
                <c:pt idx="1232">
                  <c:v>2360.16</c:v>
                </c:pt>
                <c:pt idx="1233">
                  <c:v>2358.84</c:v>
                </c:pt>
                <c:pt idx="1234">
                  <c:v>2362.7199999999998</c:v>
                </c:pt>
                <c:pt idx="1235">
                  <c:v>2368.06</c:v>
                </c:pt>
                <c:pt idx="1236">
                  <c:v>2361.13</c:v>
                </c:pt>
                <c:pt idx="1237">
                  <c:v>2358.5700000000002</c:v>
                </c:pt>
                <c:pt idx="1238">
                  <c:v>2341.59</c:v>
                </c:pt>
                <c:pt idx="1239">
                  <c:v>2343.98</c:v>
                </c:pt>
                <c:pt idx="1240">
                  <c:v>2345.96</c:v>
                </c:pt>
                <c:pt idx="1241">
                  <c:v>2348.4499999999998</c:v>
                </c:pt>
                <c:pt idx="1242">
                  <c:v>2344.02</c:v>
                </c:pt>
                <c:pt idx="1243">
                  <c:v>2373.4699999999998</c:v>
                </c:pt>
                <c:pt idx="1244">
                  <c:v>2378.25</c:v>
                </c:pt>
                <c:pt idx="1245">
                  <c:v>2381.38</c:v>
                </c:pt>
                <c:pt idx="1246">
                  <c:v>2385.2600000000002</c:v>
                </c:pt>
                <c:pt idx="1247">
                  <c:v>2365.4499999999998</c:v>
                </c:pt>
                <c:pt idx="1248">
                  <c:v>2373.4699999999998</c:v>
                </c:pt>
                <c:pt idx="1249">
                  <c:v>2372.6</c:v>
                </c:pt>
                <c:pt idx="1250">
                  <c:v>2364.87</c:v>
                </c:pt>
                <c:pt idx="1251">
                  <c:v>2362.98</c:v>
                </c:pt>
                <c:pt idx="1252">
                  <c:v>2368.39</c:v>
                </c:pt>
                <c:pt idx="1253">
                  <c:v>2375.31</c:v>
                </c:pt>
                <c:pt idx="1254">
                  <c:v>2383.12</c:v>
                </c:pt>
                <c:pt idx="1255">
                  <c:v>2381.92</c:v>
                </c:pt>
                <c:pt idx="1256">
                  <c:v>2395.96</c:v>
                </c:pt>
                <c:pt idx="1257">
                  <c:v>2363.64</c:v>
                </c:pt>
                <c:pt idx="1258">
                  <c:v>2369.75</c:v>
                </c:pt>
                <c:pt idx="1259">
                  <c:v>2367.34</c:v>
                </c:pt>
                <c:pt idx="1260">
                  <c:v>2363.81</c:v>
                </c:pt>
                <c:pt idx="1261">
                  <c:v>2362.8200000000002</c:v>
                </c:pt>
                <c:pt idx="1262">
                  <c:v>2365.38</c:v>
                </c:pt>
                <c:pt idx="1263">
                  <c:v>2351.16</c:v>
                </c:pt>
                <c:pt idx="1264">
                  <c:v>2347.2199999999998</c:v>
                </c:pt>
                <c:pt idx="1265">
                  <c:v>2349.25</c:v>
                </c:pt>
                <c:pt idx="1266">
                  <c:v>2337.58</c:v>
                </c:pt>
                <c:pt idx="1267">
                  <c:v>2328.25</c:v>
                </c:pt>
                <c:pt idx="1268">
                  <c:v>2316.1</c:v>
                </c:pt>
                <c:pt idx="1269">
                  <c:v>2307.87</c:v>
                </c:pt>
                <c:pt idx="1270">
                  <c:v>2294.67</c:v>
                </c:pt>
                <c:pt idx="1271">
                  <c:v>2293.08</c:v>
                </c:pt>
                <c:pt idx="1272">
                  <c:v>2292.56</c:v>
                </c:pt>
                <c:pt idx="1273">
                  <c:v>2297.42</c:v>
                </c:pt>
                <c:pt idx="1274">
                  <c:v>2280.85</c:v>
                </c:pt>
                <c:pt idx="1275">
                  <c:v>2279.5500000000002</c:v>
                </c:pt>
                <c:pt idx="1276">
                  <c:v>2278.87</c:v>
                </c:pt>
                <c:pt idx="1277">
                  <c:v>2280.9</c:v>
                </c:pt>
                <c:pt idx="1278">
                  <c:v>2294.69</c:v>
                </c:pt>
                <c:pt idx="1279">
                  <c:v>2296.6799999999998</c:v>
                </c:pt>
                <c:pt idx="1280">
                  <c:v>2298.37</c:v>
                </c:pt>
                <c:pt idx="1281">
                  <c:v>2280.0700000000002</c:v>
                </c:pt>
                <c:pt idx="1282">
                  <c:v>2265.1999999999998</c:v>
                </c:pt>
                <c:pt idx="1283">
                  <c:v>2271.31</c:v>
                </c:pt>
                <c:pt idx="1284">
                  <c:v>2263.69</c:v>
                </c:pt>
                <c:pt idx="1285">
                  <c:v>2271.89</c:v>
                </c:pt>
                <c:pt idx="1286">
                  <c:v>2267.89</c:v>
                </c:pt>
                <c:pt idx="1287">
                  <c:v>2274.64</c:v>
                </c:pt>
                <c:pt idx="1288">
                  <c:v>2270.44</c:v>
                </c:pt>
                <c:pt idx="1289">
                  <c:v>2275.3200000000002</c:v>
                </c:pt>
                <c:pt idx="1290">
                  <c:v>2268.9</c:v>
                </c:pt>
                <c:pt idx="1291">
                  <c:v>2268.9</c:v>
                </c:pt>
                <c:pt idx="1292">
                  <c:v>2276.98</c:v>
                </c:pt>
                <c:pt idx="1293">
                  <c:v>2269</c:v>
                </c:pt>
                <c:pt idx="1294">
                  <c:v>2270.75</c:v>
                </c:pt>
                <c:pt idx="1295">
                  <c:v>2257.83</c:v>
                </c:pt>
                <c:pt idx="1296">
                  <c:v>2238.83</c:v>
                </c:pt>
                <c:pt idx="1297">
                  <c:v>2249.2600000000002</c:v>
                </c:pt>
                <c:pt idx="1298">
                  <c:v>2249.92</c:v>
                </c:pt>
                <c:pt idx="1299">
                  <c:v>2268.88</c:v>
                </c:pt>
                <c:pt idx="1300">
                  <c:v>2263.79</c:v>
                </c:pt>
                <c:pt idx="1301">
                  <c:v>2260.96</c:v>
                </c:pt>
                <c:pt idx="1302">
                  <c:v>2265.1799999999998</c:v>
                </c:pt>
                <c:pt idx="1303">
                  <c:v>2270.7600000000002</c:v>
                </c:pt>
                <c:pt idx="1304">
                  <c:v>2262.5300000000002</c:v>
                </c:pt>
                <c:pt idx="1305">
                  <c:v>2258.0700000000002</c:v>
                </c:pt>
                <c:pt idx="1306">
                  <c:v>2262.0300000000002</c:v>
                </c:pt>
                <c:pt idx="1307">
                  <c:v>2253.2800000000002</c:v>
                </c:pt>
                <c:pt idx="1308">
                  <c:v>2271.7199999999998</c:v>
                </c:pt>
                <c:pt idx="1309">
                  <c:v>2256.96</c:v>
                </c:pt>
                <c:pt idx="1310">
                  <c:v>2259.5300000000002</c:v>
                </c:pt>
                <c:pt idx="1311">
                  <c:v>2246.19</c:v>
                </c:pt>
                <c:pt idx="1312">
                  <c:v>2241.35</c:v>
                </c:pt>
                <c:pt idx="1313">
                  <c:v>2212.23</c:v>
                </c:pt>
                <c:pt idx="1314">
                  <c:v>2204.71</c:v>
                </c:pt>
                <c:pt idx="1315">
                  <c:v>2191.9499999999998</c:v>
                </c:pt>
                <c:pt idx="1316">
                  <c:v>2191.08</c:v>
                </c:pt>
                <c:pt idx="1317">
                  <c:v>2198.81</c:v>
                </c:pt>
                <c:pt idx="1318">
                  <c:v>2204.66</c:v>
                </c:pt>
                <c:pt idx="1319">
                  <c:v>2201.7199999999998</c:v>
                </c:pt>
                <c:pt idx="1320">
                  <c:v>2213.35</c:v>
                </c:pt>
                <c:pt idx="1321">
                  <c:v>2204.7199999999998</c:v>
                </c:pt>
                <c:pt idx="1322">
                  <c:v>2202.94</c:v>
                </c:pt>
                <c:pt idx="1323">
                  <c:v>2198.1799999999998</c:v>
                </c:pt>
                <c:pt idx="1324">
                  <c:v>2181.9</c:v>
                </c:pt>
                <c:pt idx="1325">
                  <c:v>2187.12</c:v>
                </c:pt>
                <c:pt idx="1326">
                  <c:v>2176.94</c:v>
                </c:pt>
                <c:pt idx="1327">
                  <c:v>2180.39</c:v>
                </c:pt>
                <c:pt idx="1328">
                  <c:v>2164.1999999999998</c:v>
                </c:pt>
                <c:pt idx="1329">
                  <c:v>2164.4499999999998</c:v>
                </c:pt>
                <c:pt idx="1330">
                  <c:v>2167.48</c:v>
                </c:pt>
                <c:pt idx="1331">
                  <c:v>2163.2600000000002</c:v>
                </c:pt>
                <c:pt idx="1332">
                  <c:v>2139.56</c:v>
                </c:pt>
                <c:pt idx="1333">
                  <c:v>2131.52</c:v>
                </c:pt>
                <c:pt idx="1334">
                  <c:v>2085.1799999999998</c:v>
                </c:pt>
                <c:pt idx="1335">
                  <c:v>2088.66</c:v>
                </c:pt>
                <c:pt idx="1336">
                  <c:v>2097.94</c:v>
                </c:pt>
                <c:pt idx="1337">
                  <c:v>2111.7199999999998</c:v>
                </c:pt>
                <c:pt idx="1338">
                  <c:v>2126.15</c:v>
                </c:pt>
                <c:pt idx="1339">
                  <c:v>2126.41</c:v>
                </c:pt>
                <c:pt idx="1340">
                  <c:v>2133.04</c:v>
                </c:pt>
                <c:pt idx="1341">
                  <c:v>2139.4299999999998</c:v>
                </c:pt>
                <c:pt idx="1342">
                  <c:v>2143.16</c:v>
                </c:pt>
                <c:pt idx="1343">
                  <c:v>2151.33</c:v>
                </c:pt>
                <c:pt idx="1344">
                  <c:v>2141.16</c:v>
                </c:pt>
                <c:pt idx="1345">
                  <c:v>2141.34</c:v>
                </c:pt>
                <c:pt idx="1346">
                  <c:v>2144.29</c:v>
                </c:pt>
                <c:pt idx="1347">
                  <c:v>2139.6</c:v>
                </c:pt>
                <c:pt idx="1348">
                  <c:v>2126.5</c:v>
                </c:pt>
                <c:pt idx="1349">
                  <c:v>2132.98</c:v>
                </c:pt>
                <c:pt idx="1350">
                  <c:v>2132.5500000000002</c:v>
                </c:pt>
                <c:pt idx="1351">
                  <c:v>2139.1799999999998</c:v>
                </c:pt>
                <c:pt idx="1352">
                  <c:v>2136.73</c:v>
                </c:pt>
                <c:pt idx="1353">
                  <c:v>2163.66</c:v>
                </c:pt>
                <c:pt idx="1354">
                  <c:v>2153.7399999999998</c:v>
                </c:pt>
                <c:pt idx="1355">
                  <c:v>2160.77</c:v>
                </c:pt>
                <c:pt idx="1356">
                  <c:v>2159.73</c:v>
                </c:pt>
                <c:pt idx="1357">
                  <c:v>2150.4899999999998</c:v>
                </c:pt>
                <c:pt idx="1358">
                  <c:v>2161.1999999999998</c:v>
                </c:pt>
                <c:pt idx="1359">
                  <c:v>2168.27</c:v>
                </c:pt>
                <c:pt idx="1360">
                  <c:v>2151.13</c:v>
                </c:pt>
                <c:pt idx="1361">
                  <c:v>2171.37</c:v>
                </c:pt>
                <c:pt idx="1362">
                  <c:v>2159.9299999999998</c:v>
                </c:pt>
                <c:pt idx="1363">
                  <c:v>2146.1</c:v>
                </c:pt>
                <c:pt idx="1364">
                  <c:v>2164.69</c:v>
                </c:pt>
                <c:pt idx="1365">
                  <c:v>2177.1799999999998</c:v>
                </c:pt>
                <c:pt idx="1366">
                  <c:v>2163.12</c:v>
                </c:pt>
                <c:pt idx="1367">
                  <c:v>2139.7600000000002</c:v>
                </c:pt>
                <c:pt idx="1368">
                  <c:v>2139.12</c:v>
                </c:pt>
                <c:pt idx="1369">
                  <c:v>2139.16</c:v>
                </c:pt>
                <c:pt idx="1370">
                  <c:v>2147.2600000000002</c:v>
                </c:pt>
                <c:pt idx="1371">
                  <c:v>2125.77</c:v>
                </c:pt>
                <c:pt idx="1372">
                  <c:v>2127.02</c:v>
                </c:pt>
                <c:pt idx="1373">
                  <c:v>2159.04</c:v>
                </c:pt>
                <c:pt idx="1374">
                  <c:v>2127.81</c:v>
                </c:pt>
                <c:pt idx="1375">
                  <c:v>2181.3000000000002</c:v>
                </c:pt>
                <c:pt idx="1376">
                  <c:v>2186.16</c:v>
                </c:pt>
                <c:pt idx="1377">
                  <c:v>2186.48</c:v>
                </c:pt>
                <c:pt idx="1378">
                  <c:v>2179.98</c:v>
                </c:pt>
                <c:pt idx="1379">
                  <c:v>2170.86</c:v>
                </c:pt>
                <c:pt idx="1380">
                  <c:v>2170.9499999999998</c:v>
                </c:pt>
                <c:pt idx="1381">
                  <c:v>2176.12</c:v>
                </c:pt>
                <c:pt idx="1382">
                  <c:v>2180.38</c:v>
                </c:pt>
                <c:pt idx="1383">
                  <c:v>2169.04</c:v>
                </c:pt>
                <c:pt idx="1384">
                  <c:v>2172.4699999999998</c:v>
                </c:pt>
                <c:pt idx="1385">
                  <c:v>2175.44</c:v>
                </c:pt>
                <c:pt idx="1386">
                  <c:v>2186.9</c:v>
                </c:pt>
                <c:pt idx="1387">
                  <c:v>2182.64</c:v>
                </c:pt>
                <c:pt idx="1388">
                  <c:v>2183.87</c:v>
                </c:pt>
                <c:pt idx="1389">
                  <c:v>2187.02</c:v>
                </c:pt>
                <c:pt idx="1390">
                  <c:v>2182.2199999999998</c:v>
                </c:pt>
                <c:pt idx="1391">
                  <c:v>2178.15</c:v>
                </c:pt>
                <c:pt idx="1392">
                  <c:v>2190.15</c:v>
                </c:pt>
                <c:pt idx="1393">
                  <c:v>2184.0500000000002</c:v>
                </c:pt>
                <c:pt idx="1394">
                  <c:v>2185.79</c:v>
                </c:pt>
                <c:pt idx="1395">
                  <c:v>2175.4899999999998</c:v>
                </c:pt>
                <c:pt idx="1396">
                  <c:v>2181.7399999999998</c:v>
                </c:pt>
                <c:pt idx="1397">
                  <c:v>2180.89</c:v>
                </c:pt>
                <c:pt idx="1398">
                  <c:v>2182.87</c:v>
                </c:pt>
                <c:pt idx="1399">
                  <c:v>2164.25</c:v>
                </c:pt>
                <c:pt idx="1400">
                  <c:v>2163.79</c:v>
                </c:pt>
                <c:pt idx="1401">
                  <c:v>2157.0300000000002</c:v>
                </c:pt>
                <c:pt idx="1402">
                  <c:v>2170.84</c:v>
                </c:pt>
                <c:pt idx="1403">
                  <c:v>2173.6</c:v>
                </c:pt>
                <c:pt idx="1404">
                  <c:v>2170.06</c:v>
                </c:pt>
                <c:pt idx="1405">
                  <c:v>2166.58</c:v>
                </c:pt>
                <c:pt idx="1406">
                  <c:v>2169.1799999999998</c:v>
                </c:pt>
                <c:pt idx="1407">
                  <c:v>2168.48</c:v>
                </c:pt>
                <c:pt idx="1408">
                  <c:v>2175.0300000000002</c:v>
                </c:pt>
                <c:pt idx="1409">
                  <c:v>2165.17</c:v>
                </c:pt>
                <c:pt idx="1410">
                  <c:v>2173.02</c:v>
                </c:pt>
                <c:pt idx="1411">
                  <c:v>2163.7800000000002</c:v>
                </c:pt>
                <c:pt idx="1412">
                  <c:v>2166.89</c:v>
                </c:pt>
                <c:pt idx="1413">
                  <c:v>2161.7399999999998</c:v>
                </c:pt>
                <c:pt idx="1414">
                  <c:v>2163.75</c:v>
                </c:pt>
                <c:pt idx="1415">
                  <c:v>2152.4299999999998</c:v>
                </c:pt>
                <c:pt idx="1416">
                  <c:v>2152.14</c:v>
                </c:pt>
                <c:pt idx="1417">
                  <c:v>2137.16</c:v>
                </c:pt>
                <c:pt idx="1418">
                  <c:v>2129.9</c:v>
                </c:pt>
                <c:pt idx="1419">
                  <c:v>2097.9</c:v>
                </c:pt>
                <c:pt idx="1420">
                  <c:v>2099.73</c:v>
                </c:pt>
                <c:pt idx="1421">
                  <c:v>2088.5500000000002</c:v>
                </c:pt>
                <c:pt idx="1422">
                  <c:v>2102.9499999999998</c:v>
                </c:pt>
                <c:pt idx="1423">
                  <c:v>2098.86</c:v>
                </c:pt>
                <c:pt idx="1424">
                  <c:v>2070.77</c:v>
                </c:pt>
                <c:pt idx="1425">
                  <c:v>2036.09</c:v>
                </c:pt>
                <c:pt idx="1426">
                  <c:v>2000.54</c:v>
                </c:pt>
                <c:pt idx="1427">
                  <c:v>2037.41</c:v>
                </c:pt>
                <c:pt idx="1428">
                  <c:v>2113.3200000000002</c:v>
                </c:pt>
                <c:pt idx="1429">
                  <c:v>2085.4499999999998</c:v>
                </c:pt>
                <c:pt idx="1430">
                  <c:v>2088.9</c:v>
                </c:pt>
                <c:pt idx="1431">
                  <c:v>2083.25</c:v>
                </c:pt>
                <c:pt idx="1432">
                  <c:v>2071.2199999999998</c:v>
                </c:pt>
                <c:pt idx="1433">
                  <c:v>2077.9899999999998</c:v>
                </c:pt>
                <c:pt idx="1434">
                  <c:v>2071.5</c:v>
                </c:pt>
                <c:pt idx="1435">
                  <c:v>2075.3200000000002</c:v>
                </c:pt>
                <c:pt idx="1436">
                  <c:v>2079.06</c:v>
                </c:pt>
                <c:pt idx="1437">
                  <c:v>2096.0700000000002</c:v>
                </c:pt>
                <c:pt idx="1438">
                  <c:v>2115.48</c:v>
                </c:pt>
                <c:pt idx="1439">
                  <c:v>2119.12</c:v>
                </c:pt>
                <c:pt idx="1440">
                  <c:v>2112.13</c:v>
                </c:pt>
                <c:pt idx="1441">
                  <c:v>2109.41</c:v>
                </c:pt>
                <c:pt idx="1442">
                  <c:v>2099.13</c:v>
                </c:pt>
                <c:pt idx="1443">
                  <c:v>2105.2600000000002</c:v>
                </c:pt>
                <c:pt idx="1444">
                  <c:v>2099.33</c:v>
                </c:pt>
                <c:pt idx="1445">
                  <c:v>2096.96</c:v>
                </c:pt>
                <c:pt idx="1446">
                  <c:v>2099.06</c:v>
                </c:pt>
                <c:pt idx="1447">
                  <c:v>2090.1</c:v>
                </c:pt>
                <c:pt idx="1448">
                  <c:v>2090.54</c:v>
                </c:pt>
                <c:pt idx="1449">
                  <c:v>2076.06</c:v>
                </c:pt>
                <c:pt idx="1450">
                  <c:v>2048.04</c:v>
                </c:pt>
                <c:pt idx="1451">
                  <c:v>2052.3200000000002</c:v>
                </c:pt>
                <c:pt idx="1452">
                  <c:v>2040.04</c:v>
                </c:pt>
                <c:pt idx="1453">
                  <c:v>2047.63</c:v>
                </c:pt>
                <c:pt idx="1454">
                  <c:v>2047.21</c:v>
                </c:pt>
                <c:pt idx="1455">
                  <c:v>2066.66</c:v>
                </c:pt>
                <c:pt idx="1456">
                  <c:v>2046.61</c:v>
                </c:pt>
                <c:pt idx="1457">
                  <c:v>2064.11</c:v>
                </c:pt>
                <c:pt idx="1458">
                  <c:v>2064.46</c:v>
                </c:pt>
                <c:pt idx="1459">
                  <c:v>2084.39</c:v>
                </c:pt>
                <c:pt idx="1460">
                  <c:v>2058.69</c:v>
                </c:pt>
                <c:pt idx="1461">
                  <c:v>2057.14</c:v>
                </c:pt>
                <c:pt idx="1462">
                  <c:v>2050.63</c:v>
                </c:pt>
                <c:pt idx="1463">
                  <c:v>2051.12</c:v>
                </c:pt>
                <c:pt idx="1464">
                  <c:v>2063.37</c:v>
                </c:pt>
                <c:pt idx="1465">
                  <c:v>2081.4299999999998</c:v>
                </c:pt>
                <c:pt idx="1466">
                  <c:v>2065.3000000000002</c:v>
                </c:pt>
                <c:pt idx="1467">
                  <c:v>2075.81</c:v>
                </c:pt>
                <c:pt idx="1468">
                  <c:v>2095.15</c:v>
                </c:pt>
                <c:pt idx="1469">
                  <c:v>2091.6999999999998</c:v>
                </c:pt>
                <c:pt idx="1470">
                  <c:v>2087.79</c:v>
                </c:pt>
                <c:pt idx="1471">
                  <c:v>2091.58</c:v>
                </c:pt>
                <c:pt idx="1472">
                  <c:v>2091.48</c:v>
                </c:pt>
                <c:pt idx="1473">
                  <c:v>2102.4</c:v>
                </c:pt>
                <c:pt idx="1474">
                  <c:v>2100.8000000000002</c:v>
                </c:pt>
                <c:pt idx="1475">
                  <c:v>2094.34</c:v>
                </c:pt>
                <c:pt idx="1476">
                  <c:v>2080.73</c:v>
                </c:pt>
                <c:pt idx="1477">
                  <c:v>2082.7800000000002</c:v>
                </c:pt>
                <c:pt idx="1478">
                  <c:v>2082.42</c:v>
                </c:pt>
                <c:pt idx="1479">
                  <c:v>2061.7199999999998</c:v>
                </c:pt>
                <c:pt idx="1480">
                  <c:v>2041.99</c:v>
                </c:pt>
                <c:pt idx="1481">
                  <c:v>2047.6</c:v>
                </c:pt>
                <c:pt idx="1482">
                  <c:v>2041.91</c:v>
                </c:pt>
                <c:pt idx="1483">
                  <c:v>2066.66</c:v>
                </c:pt>
                <c:pt idx="1484">
                  <c:v>2045.17</c:v>
                </c:pt>
                <c:pt idx="1485">
                  <c:v>2066.13</c:v>
                </c:pt>
                <c:pt idx="1486">
                  <c:v>2072.7800000000002</c:v>
                </c:pt>
                <c:pt idx="1487">
                  <c:v>2059.7399999999998</c:v>
                </c:pt>
                <c:pt idx="1488">
                  <c:v>2063.9499999999998</c:v>
                </c:pt>
                <c:pt idx="1489">
                  <c:v>2055.0100000000002</c:v>
                </c:pt>
                <c:pt idx="1490">
                  <c:v>2037.05</c:v>
                </c:pt>
                <c:pt idx="1491">
                  <c:v>2035.94</c:v>
                </c:pt>
                <c:pt idx="1492">
                  <c:v>2036.71</c:v>
                </c:pt>
                <c:pt idx="1493">
                  <c:v>2049.8000000000002</c:v>
                </c:pt>
                <c:pt idx="1494">
                  <c:v>2051.6</c:v>
                </c:pt>
                <c:pt idx="1495">
                  <c:v>2049.58</c:v>
                </c:pt>
                <c:pt idx="1496">
                  <c:v>2040.59</c:v>
                </c:pt>
                <c:pt idx="1497">
                  <c:v>2027.22</c:v>
                </c:pt>
                <c:pt idx="1498">
                  <c:v>2015.93</c:v>
                </c:pt>
                <c:pt idx="1499">
                  <c:v>2019.64</c:v>
                </c:pt>
                <c:pt idx="1500">
                  <c:v>2022.19</c:v>
                </c:pt>
                <c:pt idx="1501">
                  <c:v>1989.57</c:v>
                </c:pt>
                <c:pt idx="1502">
                  <c:v>1989.26</c:v>
                </c:pt>
                <c:pt idx="1503">
                  <c:v>1979.26</c:v>
                </c:pt>
                <c:pt idx="1504">
                  <c:v>2001.76</c:v>
                </c:pt>
                <c:pt idx="1505">
                  <c:v>1999.99</c:v>
                </c:pt>
                <c:pt idx="1506">
                  <c:v>1993.4</c:v>
                </c:pt>
                <c:pt idx="1507">
                  <c:v>1986.45</c:v>
                </c:pt>
                <c:pt idx="1508">
                  <c:v>1978.35</c:v>
                </c:pt>
                <c:pt idx="1509">
                  <c:v>1932.23</c:v>
                </c:pt>
                <c:pt idx="1510">
                  <c:v>1948.05</c:v>
                </c:pt>
                <c:pt idx="1511">
                  <c:v>1951.7</c:v>
                </c:pt>
                <c:pt idx="1512">
                  <c:v>1929.8</c:v>
                </c:pt>
                <c:pt idx="1513">
                  <c:v>1921.27</c:v>
                </c:pt>
                <c:pt idx="1514">
                  <c:v>1945.5</c:v>
                </c:pt>
                <c:pt idx="1515">
                  <c:v>1917.78</c:v>
                </c:pt>
                <c:pt idx="1516">
                  <c:v>1917.83</c:v>
                </c:pt>
                <c:pt idx="1517">
                  <c:v>1926.82</c:v>
                </c:pt>
                <c:pt idx="1518">
                  <c:v>1895.58</c:v>
                </c:pt>
                <c:pt idx="1519">
                  <c:v>1864.78</c:v>
                </c:pt>
                <c:pt idx="1520">
                  <c:v>1829.08</c:v>
                </c:pt>
                <c:pt idx="1521">
                  <c:v>1851.86</c:v>
                </c:pt>
                <c:pt idx="1522">
                  <c:v>1852.21</c:v>
                </c:pt>
                <c:pt idx="1523">
                  <c:v>1853.44</c:v>
                </c:pt>
                <c:pt idx="1524">
                  <c:v>1880.05</c:v>
                </c:pt>
                <c:pt idx="1525">
                  <c:v>1915.45</c:v>
                </c:pt>
                <c:pt idx="1526">
                  <c:v>1912.53</c:v>
                </c:pt>
                <c:pt idx="1527">
                  <c:v>1903.03</c:v>
                </c:pt>
                <c:pt idx="1528">
                  <c:v>1939.38</c:v>
                </c:pt>
                <c:pt idx="1529">
                  <c:v>1940.24</c:v>
                </c:pt>
                <c:pt idx="1530">
                  <c:v>1893.36</c:v>
                </c:pt>
                <c:pt idx="1531">
                  <c:v>1882.95</c:v>
                </c:pt>
                <c:pt idx="1532">
                  <c:v>1903.63</c:v>
                </c:pt>
                <c:pt idx="1533">
                  <c:v>1877.08</c:v>
                </c:pt>
                <c:pt idx="1534">
                  <c:v>1906.9</c:v>
                </c:pt>
                <c:pt idx="1535">
                  <c:v>1868.99</c:v>
                </c:pt>
                <c:pt idx="1536">
                  <c:v>1859.33</c:v>
                </c:pt>
                <c:pt idx="1537">
                  <c:v>1881.33</c:v>
                </c:pt>
                <c:pt idx="1538">
                  <c:v>1880.33</c:v>
                </c:pt>
                <c:pt idx="1539">
                  <c:v>1921.84</c:v>
                </c:pt>
                <c:pt idx="1540">
                  <c:v>1890.28</c:v>
                </c:pt>
                <c:pt idx="1541">
                  <c:v>1938.68</c:v>
                </c:pt>
                <c:pt idx="1542">
                  <c:v>1923.67</c:v>
                </c:pt>
                <c:pt idx="1543">
                  <c:v>1922.03</c:v>
                </c:pt>
                <c:pt idx="1544">
                  <c:v>1943.09</c:v>
                </c:pt>
                <c:pt idx="1545">
                  <c:v>1990.26</c:v>
                </c:pt>
                <c:pt idx="1546">
                  <c:v>2016.71</c:v>
                </c:pt>
                <c:pt idx="1547">
                  <c:v>2012.66</c:v>
                </c:pt>
                <c:pt idx="1548">
                  <c:v>2043.94</c:v>
                </c:pt>
                <c:pt idx="1549">
                  <c:v>2063.36</c:v>
                </c:pt>
                <c:pt idx="1550">
                  <c:v>2078.36</c:v>
                </c:pt>
                <c:pt idx="1551">
                  <c:v>2056.5</c:v>
                </c:pt>
                <c:pt idx="1552">
                  <c:v>2060.9899999999998</c:v>
                </c:pt>
                <c:pt idx="1553">
                  <c:v>2064.29</c:v>
                </c:pt>
                <c:pt idx="1554">
                  <c:v>2038.97</c:v>
                </c:pt>
                <c:pt idx="1555">
                  <c:v>2021.15</c:v>
                </c:pt>
                <c:pt idx="1556">
                  <c:v>2005.55</c:v>
                </c:pt>
                <c:pt idx="1557">
                  <c:v>2041.89</c:v>
                </c:pt>
                <c:pt idx="1558">
                  <c:v>2073.0700000000002</c:v>
                </c:pt>
                <c:pt idx="1559">
                  <c:v>2043.41</c:v>
                </c:pt>
                <c:pt idx="1560">
                  <c:v>2021.94</c:v>
                </c:pt>
                <c:pt idx="1561">
                  <c:v>2012.37</c:v>
                </c:pt>
                <c:pt idx="1562">
                  <c:v>2052.23</c:v>
                </c:pt>
                <c:pt idx="1563">
                  <c:v>2047.62</c:v>
                </c:pt>
                <c:pt idx="1564">
                  <c:v>2063.59</c:v>
                </c:pt>
                <c:pt idx="1565">
                  <c:v>2077.0700000000002</c:v>
                </c:pt>
                <c:pt idx="1566">
                  <c:v>2091.69</c:v>
                </c:pt>
                <c:pt idx="1567">
                  <c:v>2049.62</c:v>
                </c:pt>
                <c:pt idx="1568">
                  <c:v>2079.5100000000002</c:v>
                </c:pt>
                <c:pt idx="1569">
                  <c:v>2102.63</c:v>
                </c:pt>
                <c:pt idx="1570">
                  <c:v>2080.41</c:v>
                </c:pt>
                <c:pt idx="1571">
                  <c:v>2090.11</c:v>
                </c:pt>
                <c:pt idx="1572">
                  <c:v>2088.87</c:v>
                </c:pt>
                <c:pt idx="1573">
                  <c:v>2089.14</c:v>
                </c:pt>
                <c:pt idx="1574">
                  <c:v>2086.59</c:v>
                </c:pt>
                <c:pt idx="1575">
                  <c:v>2089.17</c:v>
                </c:pt>
                <c:pt idx="1576">
                  <c:v>2081.2399999999998</c:v>
                </c:pt>
                <c:pt idx="1577">
                  <c:v>2083.58</c:v>
                </c:pt>
                <c:pt idx="1578">
                  <c:v>2050.44</c:v>
                </c:pt>
                <c:pt idx="1579">
                  <c:v>2053.19</c:v>
                </c:pt>
                <c:pt idx="1580">
                  <c:v>2023.04</c:v>
                </c:pt>
                <c:pt idx="1581">
                  <c:v>2045.97</c:v>
                </c:pt>
                <c:pt idx="1582">
                  <c:v>2075</c:v>
                </c:pt>
                <c:pt idx="1583">
                  <c:v>2081.7199999999998</c:v>
                </c:pt>
                <c:pt idx="1584">
                  <c:v>2078.58</c:v>
                </c:pt>
                <c:pt idx="1585">
                  <c:v>2099.1999999999998</c:v>
                </c:pt>
                <c:pt idx="1586">
                  <c:v>2099.9299999999998</c:v>
                </c:pt>
                <c:pt idx="1587">
                  <c:v>2102.31</c:v>
                </c:pt>
                <c:pt idx="1588">
                  <c:v>2109.79</c:v>
                </c:pt>
                <c:pt idx="1589">
                  <c:v>2104.0500000000002</c:v>
                </c:pt>
                <c:pt idx="1590">
                  <c:v>2079.36</c:v>
                </c:pt>
                <c:pt idx="1591">
                  <c:v>2089.41</c:v>
                </c:pt>
                <c:pt idx="1592">
                  <c:v>2090.35</c:v>
                </c:pt>
                <c:pt idx="1593">
                  <c:v>2065.89</c:v>
                </c:pt>
                <c:pt idx="1594">
                  <c:v>2071.1799999999998</c:v>
                </c:pt>
                <c:pt idx="1595">
                  <c:v>2075.15</c:v>
                </c:pt>
                <c:pt idx="1596">
                  <c:v>2052.5100000000002</c:v>
                </c:pt>
                <c:pt idx="1597">
                  <c:v>2018.94</c:v>
                </c:pt>
                <c:pt idx="1598">
                  <c:v>2030.77</c:v>
                </c:pt>
                <c:pt idx="1599">
                  <c:v>2033.66</c:v>
                </c:pt>
                <c:pt idx="1600">
                  <c:v>2033.11</c:v>
                </c:pt>
                <c:pt idx="1601">
                  <c:v>2023.86</c:v>
                </c:pt>
                <c:pt idx="1602">
                  <c:v>1994.24</c:v>
                </c:pt>
                <c:pt idx="1603">
                  <c:v>2003.69</c:v>
                </c:pt>
                <c:pt idx="1604">
                  <c:v>2017.46</c:v>
                </c:pt>
                <c:pt idx="1605">
                  <c:v>2014.89</c:v>
                </c:pt>
                <c:pt idx="1606">
                  <c:v>2013.43</c:v>
                </c:pt>
                <c:pt idx="1607">
                  <c:v>1995.83</c:v>
                </c:pt>
                <c:pt idx="1608">
                  <c:v>1979.92</c:v>
                </c:pt>
                <c:pt idx="1609">
                  <c:v>1987.05</c:v>
                </c:pt>
                <c:pt idx="1610">
                  <c:v>1951.36</c:v>
                </c:pt>
                <c:pt idx="1611">
                  <c:v>1923.82</c:v>
                </c:pt>
                <c:pt idx="1612">
                  <c:v>1920.03</c:v>
                </c:pt>
                <c:pt idx="1613">
                  <c:v>1884.09</c:v>
                </c:pt>
                <c:pt idx="1614">
                  <c:v>1881.77</c:v>
                </c:pt>
                <c:pt idx="1615">
                  <c:v>1931.34</c:v>
                </c:pt>
                <c:pt idx="1616">
                  <c:v>1932.24</c:v>
                </c:pt>
                <c:pt idx="1617">
                  <c:v>1938.76</c:v>
                </c:pt>
                <c:pt idx="1618">
                  <c:v>1942.74</c:v>
                </c:pt>
                <c:pt idx="1619">
                  <c:v>1966.97</c:v>
                </c:pt>
                <c:pt idx="1620">
                  <c:v>1958.03</c:v>
                </c:pt>
                <c:pt idx="1621">
                  <c:v>1990.2</c:v>
                </c:pt>
                <c:pt idx="1622">
                  <c:v>1995.31</c:v>
                </c:pt>
                <c:pt idx="1623">
                  <c:v>1978.09</c:v>
                </c:pt>
                <c:pt idx="1624">
                  <c:v>1953.03</c:v>
                </c:pt>
                <c:pt idx="1625">
                  <c:v>1961.05</c:v>
                </c:pt>
                <c:pt idx="1626">
                  <c:v>1952.29</c:v>
                </c:pt>
                <c:pt idx="1627">
                  <c:v>1942.04</c:v>
                </c:pt>
                <c:pt idx="1628">
                  <c:v>1969.41</c:v>
                </c:pt>
                <c:pt idx="1629">
                  <c:v>1921.22</c:v>
                </c:pt>
                <c:pt idx="1630">
                  <c:v>1951.13</c:v>
                </c:pt>
                <c:pt idx="1631">
                  <c:v>1948.86</c:v>
                </c:pt>
                <c:pt idx="1632">
                  <c:v>1913.85</c:v>
                </c:pt>
                <c:pt idx="1633">
                  <c:v>1972.18</c:v>
                </c:pt>
                <c:pt idx="1634">
                  <c:v>1988.87</c:v>
                </c:pt>
                <c:pt idx="1635">
                  <c:v>1987.66</c:v>
                </c:pt>
                <c:pt idx="1636">
                  <c:v>1940.51</c:v>
                </c:pt>
                <c:pt idx="1637">
                  <c:v>1867.61</c:v>
                </c:pt>
                <c:pt idx="1638">
                  <c:v>1893.21</c:v>
                </c:pt>
                <c:pt idx="1639">
                  <c:v>1970.89</c:v>
                </c:pt>
                <c:pt idx="1640">
                  <c:v>2035.73</c:v>
                </c:pt>
                <c:pt idx="1641">
                  <c:v>2079.61</c:v>
                </c:pt>
                <c:pt idx="1642">
                  <c:v>2096.92</c:v>
                </c:pt>
                <c:pt idx="1643">
                  <c:v>2102.44</c:v>
                </c:pt>
                <c:pt idx="1644">
                  <c:v>2091.54</c:v>
                </c:pt>
                <c:pt idx="1645">
                  <c:v>2083.39</c:v>
                </c:pt>
                <c:pt idx="1646">
                  <c:v>2086.0500000000002</c:v>
                </c:pt>
                <c:pt idx="1647">
                  <c:v>2084.0700000000002</c:v>
                </c:pt>
                <c:pt idx="1648">
                  <c:v>2104.1799999999998</c:v>
                </c:pt>
                <c:pt idx="1649">
                  <c:v>2077.5700000000002</c:v>
                </c:pt>
                <c:pt idx="1650">
                  <c:v>2083.56</c:v>
                </c:pt>
                <c:pt idx="1651">
                  <c:v>2099.84</c:v>
                </c:pt>
                <c:pt idx="1652">
                  <c:v>2093.3200000000002</c:v>
                </c:pt>
                <c:pt idx="1653">
                  <c:v>2098.04</c:v>
                </c:pt>
                <c:pt idx="1654">
                  <c:v>2103.84</c:v>
                </c:pt>
                <c:pt idx="1655">
                  <c:v>2108.63</c:v>
                </c:pt>
                <c:pt idx="1656">
                  <c:v>2108.5700000000002</c:v>
                </c:pt>
                <c:pt idx="1657">
                  <c:v>2093.25</c:v>
                </c:pt>
                <c:pt idx="1658">
                  <c:v>2067.64</c:v>
                </c:pt>
                <c:pt idx="1659">
                  <c:v>2079.65</c:v>
                </c:pt>
                <c:pt idx="1660">
                  <c:v>2102.15</c:v>
                </c:pt>
                <c:pt idx="1661">
                  <c:v>2114.15</c:v>
                </c:pt>
                <c:pt idx="1662">
                  <c:v>2119.21</c:v>
                </c:pt>
                <c:pt idx="1663">
                  <c:v>2128.2800000000002</c:v>
                </c:pt>
                <c:pt idx="1664">
                  <c:v>2126.64</c:v>
                </c:pt>
                <c:pt idx="1665">
                  <c:v>2124.29</c:v>
                </c:pt>
                <c:pt idx="1666">
                  <c:v>2107.4</c:v>
                </c:pt>
                <c:pt idx="1667">
                  <c:v>2108.9499999999998</c:v>
                </c:pt>
                <c:pt idx="1668">
                  <c:v>2099.6</c:v>
                </c:pt>
                <c:pt idx="1669">
                  <c:v>2076.62</c:v>
                </c:pt>
                <c:pt idx="1670">
                  <c:v>2051.31</c:v>
                </c:pt>
                <c:pt idx="1671">
                  <c:v>2046.68</c:v>
                </c:pt>
                <c:pt idx="1672">
                  <c:v>2081.34</c:v>
                </c:pt>
                <c:pt idx="1673">
                  <c:v>2068.7600000000002</c:v>
                </c:pt>
                <c:pt idx="1674">
                  <c:v>2076.7800000000002</c:v>
                </c:pt>
                <c:pt idx="1675">
                  <c:v>2077.42</c:v>
                </c:pt>
                <c:pt idx="1676">
                  <c:v>2063.11</c:v>
                </c:pt>
                <c:pt idx="1677">
                  <c:v>2057.64</c:v>
                </c:pt>
                <c:pt idx="1678">
                  <c:v>2101.4899999999998</c:v>
                </c:pt>
                <c:pt idx="1679">
                  <c:v>2102.31</c:v>
                </c:pt>
                <c:pt idx="1680">
                  <c:v>2108.58</c:v>
                </c:pt>
                <c:pt idx="1681">
                  <c:v>2124.1999999999998</c:v>
                </c:pt>
                <c:pt idx="1682">
                  <c:v>2122.85</c:v>
                </c:pt>
                <c:pt idx="1683">
                  <c:v>2109.9899999999998</c:v>
                </c:pt>
                <c:pt idx="1684">
                  <c:v>2121.2399999999998</c:v>
                </c:pt>
                <c:pt idx="1685">
                  <c:v>2100.44</c:v>
                </c:pt>
                <c:pt idx="1686">
                  <c:v>2096.29</c:v>
                </c:pt>
                <c:pt idx="1687">
                  <c:v>2084.4299999999998</c:v>
                </c:pt>
                <c:pt idx="1688">
                  <c:v>2094.11</c:v>
                </c:pt>
                <c:pt idx="1689">
                  <c:v>2108.86</c:v>
                </c:pt>
                <c:pt idx="1690">
                  <c:v>2105.1999999999998</c:v>
                </c:pt>
                <c:pt idx="1691">
                  <c:v>2080.15</c:v>
                </c:pt>
                <c:pt idx="1692">
                  <c:v>2079.2800000000002</c:v>
                </c:pt>
                <c:pt idx="1693">
                  <c:v>2092.83</c:v>
                </c:pt>
                <c:pt idx="1694">
                  <c:v>2095.84</c:v>
                </c:pt>
                <c:pt idx="1695">
                  <c:v>2114.0700000000002</c:v>
                </c:pt>
                <c:pt idx="1696">
                  <c:v>2109.6</c:v>
                </c:pt>
                <c:pt idx="1697">
                  <c:v>2111.73</c:v>
                </c:pt>
                <c:pt idx="1698">
                  <c:v>2107.39</c:v>
                </c:pt>
                <c:pt idx="1699">
                  <c:v>2120.79</c:v>
                </c:pt>
                <c:pt idx="1700">
                  <c:v>2123.48</c:v>
                </c:pt>
                <c:pt idx="1701">
                  <c:v>2104.1999999999998</c:v>
                </c:pt>
                <c:pt idx="1702">
                  <c:v>2126.06</c:v>
                </c:pt>
                <c:pt idx="1703">
                  <c:v>2130.8200000000002</c:v>
                </c:pt>
                <c:pt idx="1704">
                  <c:v>2125.85</c:v>
                </c:pt>
                <c:pt idx="1705">
                  <c:v>2127.83</c:v>
                </c:pt>
                <c:pt idx="1706">
                  <c:v>2129.1999999999998</c:v>
                </c:pt>
                <c:pt idx="1707">
                  <c:v>2122.73</c:v>
                </c:pt>
                <c:pt idx="1708">
                  <c:v>2121.1</c:v>
                </c:pt>
                <c:pt idx="1709">
                  <c:v>2098.48</c:v>
                </c:pt>
                <c:pt idx="1710">
                  <c:v>2099.12</c:v>
                </c:pt>
                <c:pt idx="1711">
                  <c:v>2105.33</c:v>
                </c:pt>
                <c:pt idx="1712">
                  <c:v>2116.1</c:v>
                </c:pt>
                <c:pt idx="1713">
                  <c:v>2088</c:v>
                </c:pt>
                <c:pt idx="1714">
                  <c:v>2080.15</c:v>
                </c:pt>
                <c:pt idx="1715">
                  <c:v>2089.46</c:v>
                </c:pt>
                <c:pt idx="1716">
                  <c:v>2114.4899999999998</c:v>
                </c:pt>
                <c:pt idx="1717">
                  <c:v>2108.29</c:v>
                </c:pt>
                <c:pt idx="1718">
                  <c:v>2085.5100000000002</c:v>
                </c:pt>
                <c:pt idx="1719">
                  <c:v>2106.85</c:v>
                </c:pt>
                <c:pt idx="1720">
                  <c:v>2114.7600000000002</c:v>
                </c:pt>
                <c:pt idx="1721">
                  <c:v>2108.92</c:v>
                </c:pt>
                <c:pt idx="1722">
                  <c:v>2117.69</c:v>
                </c:pt>
                <c:pt idx="1723">
                  <c:v>2112.9299999999998</c:v>
                </c:pt>
                <c:pt idx="1724">
                  <c:v>2107.96</c:v>
                </c:pt>
                <c:pt idx="1725">
                  <c:v>2097.29</c:v>
                </c:pt>
                <c:pt idx="1726">
                  <c:v>2100.4</c:v>
                </c:pt>
                <c:pt idx="1727">
                  <c:v>2081.1799999999998</c:v>
                </c:pt>
                <c:pt idx="1728">
                  <c:v>2104.9899999999998</c:v>
                </c:pt>
                <c:pt idx="1729">
                  <c:v>2106.63</c:v>
                </c:pt>
                <c:pt idx="1730">
                  <c:v>2095.84</c:v>
                </c:pt>
                <c:pt idx="1731">
                  <c:v>2092.4299999999998</c:v>
                </c:pt>
                <c:pt idx="1732">
                  <c:v>2102.06</c:v>
                </c:pt>
                <c:pt idx="1733">
                  <c:v>2091.1799999999998</c:v>
                </c:pt>
                <c:pt idx="1734">
                  <c:v>2081.9</c:v>
                </c:pt>
                <c:pt idx="1735">
                  <c:v>2076.33</c:v>
                </c:pt>
                <c:pt idx="1736">
                  <c:v>2080.62</c:v>
                </c:pt>
                <c:pt idx="1737">
                  <c:v>2066.96</c:v>
                </c:pt>
                <c:pt idx="1738">
                  <c:v>2059.69</c:v>
                </c:pt>
                <c:pt idx="1739">
                  <c:v>2067.89</c:v>
                </c:pt>
                <c:pt idx="1740">
                  <c:v>2086.2399999999998</c:v>
                </c:pt>
                <c:pt idx="1741">
                  <c:v>2061.02</c:v>
                </c:pt>
                <c:pt idx="1742">
                  <c:v>2056.15</c:v>
                </c:pt>
                <c:pt idx="1743">
                  <c:v>2061.0500000000002</c:v>
                </c:pt>
                <c:pt idx="1744">
                  <c:v>2091.5</c:v>
                </c:pt>
                <c:pt idx="1745">
                  <c:v>2104.42</c:v>
                </c:pt>
                <c:pt idx="1746">
                  <c:v>2108.1</c:v>
                </c:pt>
                <c:pt idx="1747">
                  <c:v>2089.27</c:v>
                </c:pt>
                <c:pt idx="1748">
                  <c:v>2099.5</c:v>
                </c:pt>
                <c:pt idx="1749">
                  <c:v>2074.2800000000002</c:v>
                </c:pt>
                <c:pt idx="1750">
                  <c:v>2081.19</c:v>
                </c:pt>
                <c:pt idx="1751">
                  <c:v>2053.4</c:v>
                </c:pt>
                <c:pt idx="1752">
                  <c:v>2065.9499999999998</c:v>
                </c:pt>
                <c:pt idx="1753">
                  <c:v>2040.24</c:v>
                </c:pt>
                <c:pt idx="1754">
                  <c:v>2044.16</c:v>
                </c:pt>
                <c:pt idx="1755">
                  <c:v>2079.4299999999998</c:v>
                </c:pt>
                <c:pt idx="1756">
                  <c:v>2071.2600000000002</c:v>
                </c:pt>
                <c:pt idx="1757">
                  <c:v>2101.04</c:v>
                </c:pt>
                <c:pt idx="1758">
                  <c:v>2098.5300000000002</c:v>
                </c:pt>
                <c:pt idx="1759">
                  <c:v>2107.7800000000002</c:v>
                </c:pt>
                <c:pt idx="1760">
                  <c:v>2117.39</c:v>
                </c:pt>
                <c:pt idx="1761">
                  <c:v>2104.5</c:v>
                </c:pt>
                <c:pt idx="1762">
                  <c:v>2110.7399999999998</c:v>
                </c:pt>
                <c:pt idx="1763">
                  <c:v>2113.86</c:v>
                </c:pt>
                <c:pt idx="1764">
                  <c:v>2115.48</c:v>
                </c:pt>
                <c:pt idx="1765">
                  <c:v>2109.66</c:v>
                </c:pt>
                <c:pt idx="1766">
                  <c:v>2110.3000000000002</c:v>
                </c:pt>
                <c:pt idx="1767">
                  <c:v>2097.4499999999998</c:v>
                </c:pt>
                <c:pt idx="1768">
                  <c:v>2099.6799999999998</c:v>
                </c:pt>
                <c:pt idx="1769">
                  <c:v>2100.34</c:v>
                </c:pt>
                <c:pt idx="1770">
                  <c:v>2096.9899999999998</c:v>
                </c:pt>
                <c:pt idx="1771">
                  <c:v>2088.48</c:v>
                </c:pt>
                <c:pt idx="1772">
                  <c:v>2068.5300000000002</c:v>
                </c:pt>
                <c:pt idx="1773">
                  <c:v>2068.59</c:v>
                </c:pt>
                <c:pt idx="1774">
                  <c:v>2046.74</c:v>
                </c:pt>
                <c:pt idx="1775">
                  <c:v>2055.4699999999998</c:v>
                </c:pt>
                <c:pt idx="1776">
                  <c:v>2062.52</c:v>
                </c:pt>
                <c:pt idx="1777">
                  <c:v>2041.51</c:v>
                </c:pt>
                <c:pt idx="1778">
                  <c:v>2050.0300000000002</c:v>
                </c:pt>
                <c:pt idx="1779">
                  <c:v>2020.85</c:v>
                </c:pt>
                <c:pt idx="1780">
                  <c:v>1994.99</c:v>
                </c:pt>
                <c:pt idx="1781">
                  <c:v>2021.25</c:v>
                </c:pt>
                <c:pt idx="1782">
                  <c:v>2002.16</c:v>
                </c:pt>
                <c:pt idx="1783">
                  <c:v>2029.55</c:v>
                </c:pt>
                <c:pt idx="1784">
                  <c:v>2057.09</c:v>
                </c:pt>
                <c:pt idx="1785">
                  <c:v>2051.8200000000002</c:v>
                </c:pt>
                <c:pt idx="1786">
                  <c:v>2063.15</c:v>
                </c:pt>
                <c:pt idx="1787">
                  <c:v>2032.12</c:v>
                </c:pt>
                <c:pt idx="1788">
                  <c:v>2022.55</c:v>
                </c:pt>
                <c:pt idx="1789">
                  <c:v>2019.42</c:v>
                </c:pt>
                <c:pt idx="1790">
                  <c:v>1992.67</c:v>
                </c:pt>
                <c:pt idx="1791">
                  <c:v>2011.27</c:v>
                </c:pt>
                <c:pt idx="1792">
                  <c:v>2023.03</c:v>
                </c:pt>
                <c:pt idx="1793">
                  <c:v>2028.26</c:v>
                </c:pt>
                <c:pt idx="1794">
                  <c:v>2044.81</c:v>
                </c:pt>
                <c:pt idx="1795">
                  <c:v>2062.14</c:v>
                </c:pt>
                <c:pt idx="1796">
                  <c:v>2025.9</c:v>
                </c:pt>
                <c:pt idx="1797">
                  <c:v>2002.61</c:v>
                </c:pt>
                <c:pt idx="1798">
                  <c:v>2020.58</c:v>
                </c:pt>
                <c:pt idx="1799">
                  <c:v>2058.1999999999998</c:v>
                </c:pt>
                <c:pt idx="1800">
                  <c:v>2058.9</c:v>
                </c:pt>
                <c:pt idx="1801">
                  <c:v>2080.35</c:v>
                </c:pt>
                <c:pt idx="1802">
                  <c:v>2090.5700000000002</c:v>
                </c:pt>
                <c:pt idx="1803">
                  <c:v>2088.77</c:v>
                </c:pt>
                <c:pt idx="1804">
                  <c:v>2081.88</c:v>
                </c:pt>
                <c:pt idx="1805">
                  <c:v>2082.17</c:v>
                </c:pt>
                <c:pt idx="1806">
                  <c:v>2078.54</c:v>
                </c:pt>
                <c:pt idx="1807">
                  <c:v>2070.65</c:v>
                </c:pt>
                <c:pt idx="1808">
                  <c:v>2061.23</c:v>
                </c:pt>
                <c:pt idx="1809">
                  <c:v>2012.89</c:v>
                </c:pt>
                <c:pt idx="1810">
                  <c:v>1972.74</c:v>
                </c:pt>
                <c:pt idx="1811">
                  <c:v>1989.63</c:v>
                </c:pt>
                <c:pt idx="1812">
                  <c:v>2002.33</c:v>
                </c:pt>
                <c:pt idx="1813">
                  <c:v>2035.33</c:v>
                </c:pt>
                <c:pt idx="1814">
                  <c:v>2026.14</c:v>
                </c:pt>
                <c:pt idx="1815">
                  <c:v>2059.8200000000002</c:v>
                </c:pt>
                <c:pt idx="1816">
                  <c:v>2060.31</c:v>
                </c:pt>
                <c:pt idx="1817">
                  <c:v>2075.37</c:v>
                </c:pt>
                <c:pt idx="1818">
                  <c:v>2071.92</c:v>
                </c:pt>
                <c:pt idx="1819">
                  <c:v>2074.33</c:v>
                </c:pt>
                <c:pt idx="1820">
                  <c:v>2066.5500000000002</c:v>
                </c:pt>
                <c:pt idx="1821">
                  <c:v>2053.44</c:v>
                </c:pt>
                <c:pt idx="1822">
                  <c:v>2067.56</c:v>
                </c:pt>
                <c:pt idx="1823">
                  <c:v>2072.83</c:v>
                </c:pt>
                <c:pt idx="1824">
                  <c:v>2067.0300000000002</c:v>
                </c:pt>
                <c:pt idx="1825">
                  <c:v>2069.41</c:v>
                </c:pt>
                <c:pt idx="1826">
                  <c:v>2063.5</c:v>
                </c:pt>
                <c:pt idx="1827">
                  <c:v>2052.75</c:v>
                </c:pt>
                <c:pt idx="1828">
                  <c:v>2048.7199999999998</c:v>
                </c:pt>
                <c:pt idx="1829">
                  <c:v>2051.8000000000002</c:v>
                </c:pt>
                <c:pt idx="1830">
                  <c:v>2041.32</c:v>
                </c:pt>
                <c:pt idx="1831">
                  <c:v>2039.82</c:v>
                </c:pt>
                <c:pt idx="1832">
                  <c:v>2039.33</c:v>
                </c:pt>
                <c:pt idx="1833">
                  <c:v>2038.25</c:v>
                </c:pt>
                <c:pt idx="1834">
                  <c:v>2039.68</c:v>
                </c:pt>
                <c:pt idx="1835">
                  <c:v>2038.26</c:v>
                </c:pt>
                <c:pt idx="1836">
                  <c:v>2031.92</c:v>
                </c:pt>
                <c:pt idx="1837">
                  <c:v>2031.21</c:v>
                </c:pt>
                <c:pt idx="1838">
                  <c:v>2023.57</c:v>
                </c:pt>
                <c:pt idx="1839">
                  <c:v>2012.1</c:v>
                </c:pt>
                <c:pt idx="1840">
                  <c:v>2017.81</c:v>
                </c:pt>
                <c:pt idx="1841">
                  <c:v>2018.05</c:v>
                </c:pt>
                <c:pt idx="1842">
                  <c:v>1994.65</c:v>
                </c:pt>
                <c:pt idx="1843">
                  <c:v>1982.3</c:v>
                </c:pt>
                <c:pt idx="1844">
                  <c:v>1985.05</c:v>
                </c:pt>
                <c:pt idx="1845">
                  <c:v>1961.63</c:v>
                </c:pt>
                <c:pt idx="1846">
                  <c:v>1964.58</c:v>
                </c:pt>
                <c:pt idx="1847">
                  <c:v>1950.82</c:v>
                </c:pt>
                <c:pt idx="1848">
                  <c:v>1927.11</c:v>
                </c:pt>
                <c:pt idx="1849">
                  <c:v>1941.28</c:v>
                </c:pt>
                <c:pt idx="1850">
                  <c:v>1904.01</c:v>
                </c:pt>
                <c:pt idx="1851">
                  <c:v>1886.76</c:v>
                </c:pt>
                <c:pt idx="1852">
                  <c:v>1862.76</c:v>
                </c:pt>
                <c:pt idx="1853">
                  <c:v>1862.49</c:v>
                </c:pt>
                <c:pt idx="1854">
                  <c:v>1877.7</c:v>
                </c:pt>
                <c:pt idx="1855">
                  <c:v>1874.74</c:v>
                </c:pt>
                <c:pt idx="1856">
                  <c:v>1906.13</c:v>
                </c:pt>
                <c:pt idx="1857">
                  <c:v>1928.21</c:v>
                </c:pt>
                <c:pt idx="1858">
                  <c:v>1968.89</c:v>
                </c:pt>
                <c:pt idx="1859">
                  <c:v>1935.1</c:v>
                </c:pt>
                <c:pt idx="1860">
                  <c:v>1964.82</c:v>
                </c:pt>
                <c:pt idx="1861">
                  <c:v>1967.9</c:v>
                </c:pt>
                <c:pt idx="1862">
                  <c:v>1946.17</c:v>
                </c:pt>
                <c:pt idx="1863">
                  <c:v>1946.16</c:v>
                </c:pt>
                <c:pt idx="1864">
                  <c:v>1972.29</c:v>
                </c:pt>
                <c:pt idx="1865">
                  <c:v>1977.8</c:v>
                </c:pt>
                <c:pt idx="1866">
                  <c:v>1982.85</c:v>
                </c:pt>
                <c:pt idx="1867">
                  <c:v>1965.99</c:v>
                </c:pt>
                <c:pt idx="1868">
                  <c:v>1998.3</c:v>
                </c:pt>
                <c:pt idx="1869">
                  <c:v>1982.77</c:v>
                </c:pt>
                <c:pt idx="1870">
                  <c:v>1994.29</c:v>
                </c:pt>
                <c:pt idx="1871">
                  <c:v>2010.4</c:v>
                </c:pt>
                <c:pt idx="1872">
                  <c:v>2011.36</c:v>
                </c:pt>
                <c:pt idx="1873">
                  <c:v>2001.57</c:v>
                </c:pt>
                <c:pt idx="1874">
                  <c:v>1998.98</c:v>
                </c:pt>
                <c:pt idx="1875">
                  <c:v>1984.13</c:v>
                </c:pt>
                <c:pt idx="1876">
                  <c:v>1985.54</c:v>
                </c:pt>
                <c:pt idx="1877">
                  <c:v>1997.45</c:v>
                </c:pt>
                <c:pt idx="1878">
                  <c:v>1995.69</c:v>
                </c:pt>
                <c:pt idx="1879">
                  <c:v>1988.44</c:v>
                </c:pt>
                <c:pt idx="1880">
                  <c:v>2001.54</c:v>
                </c:pt>
                <c:pt idx="1881">
                  <c:v>2007.71</c:v>
                </c:pt>
                <c:pt idx="1882">
                  <c:v>1997.65</c:v>
                </c:pt>
                <c:pt idx="1883">
                  <c:v>2000.72</c:v>
                </c:pt>
                <c:pt idx="1884">
                  <c:v>2002.28</c:v>
                </c:pt>
                <c:pt idx="1885">
                  <c:v>2003.37</c:v>
                </c:pt>
                <c:pt idx="1886">
                  <c:v>1996.74</c:v>
                </c:pt>
                <c:pt idx="1887">
                  <c:v>2000.12</c:v>
                </c:pt>
                <c:pt idx="1888">
                  <c:v>2000.02</c:v>
                </c:pt>
                <c:pt idx="1889">
                  <c:v>1997.92</c:v>
                </c:pt>
                <c:pt idx="1890">
                  <c:v>1988.4</c:v>
                </c:pt>
                <c:pt idx="1891">
                  <c:v>1992.37</c:v>
                </c:pt>
                <c:pt idx="1892">
                  <c:v>1986.51</c:v>
                </c:pt>
                <c:pt idx="1893">
                  <c:v>1981.6</c:v>
                </c:pt>
                <c:pt idx="1894">
                  <c:v>1971.74</c:v>
                </c:pt>
                <c:pt idx="1895">
                  <c:v>1955.06</c:v>
                </c:pt>
                <c:pt idx="1896">
                  <c:v>1955.18</c:v>
                </c:pt>
                <c:pt idx="1897">
                  <c:v>1946.72</c:v>
                </c:pt>
                <c:pt idx="1898">
                  <c:v>1933.75</c:v>
                </c:pt>
                <c:pt idx="1899">
                  <c:v>1936.92</c:v>
                </c:pt>
                <c:pt idx="1900">
                  <c:v>1931.59</c:v>
                </c:pt>
                <c:pt idx="1901">
                  <c:v>1909.57</c:v>
                </c:pt>
                <c:pt idx="1902">
                  <c:v>1920.24</c:v>
                </c:pt>
                <c:pt idx="1903">
                  <c:v>1920.21</c:v>
                </c:pt>
                <c:pt idx="1904">
                  <c:v>1938.99</c:v>
                </c:pt>
                <c:pt idx="1905">
                  <c:v>1925.15</c:v>
                </c:pt>
                <c:pt idx="1906">
                  <c:v>1930.67</c:v>
                </c:pt>
                <c:pt idx="1907">
                  <c:v>1970.07</c:v>
                </c:pt>
                <c:pt idx="1908">
                  <c:v>1969.95</c:v>
                </c:pt>
                <c:pt idx="1909">
                  <c:v>1978.91</c:v>
                </c:pt>
                <c:pt idx="1910">
                  <c:v>1978.34</c:v>
                </c:pt>
                <c:pt idx="1911">
                  <c:v>1987.98</c:v>
                </c:pt>
                <c:pt idx="1912">
                  <c:v>1987.01</c:v>
                </c:pt>
                <c:pt idx="1913">
                  <c:v>1983.53</c:v>
                </c:pt>
                <c:pt idx="1914">
                  <c:v>1973.63</c:v>
                </c:pt>
                <c:pt idx="1915">
                  <c:v>1978.22</c:v>
                </c:pt>
                <c:pt idx="1916">
                  <c:v>1958.12</c:v>
                </c:pt>
                <c:pt idx="1917">
                  <c:v>1981.57</c:v>
                </c:pt>
                <c:pt idx="1918">
                  <c:v>1973.28</c:v>
                </c:pt>
                <c:pt idx="1919">
                  <c:v>1977.1</c:v>
                </c:pt>
                <c:pt idx="1920">
                  <c:v>1967.57</c:v>
                </c:pt>
                <c:pt idx="1921">
                  <c:v>1964.68</c:v>
                </c:pt>
                <c:pt idx="1922">
                  <c:v>1972.83</c:v>
                </c:pt>
                <c:pt idx="1923">
                  <c:v>1963.71</c:v>
                </c:pt>
                <c:pt idx="1924">
                  <c:v>1977.65</c:v>
                </c:pt>
                <c:pt idx="1925">
                  <c:v>1985.44</c:v>
                </c:pt>
                <c:pt idx="1926">
                  <c:v>1974.62</c:v>
                </c:pt>
                <c:pt idx="1927">
                  <c:v>1973.32</c:v>
                </c:pt>
                <c:pt idx="1928">
                  <c:v>1960.23</c:v>
                </c:pt>
                <c:pt idx="1929">
                  <c:v>1960.96</c:v>
                </c:pt>
                <c:pt idx="1930">
                  <c:v>1957.22</c:v>
                </c:pt>
                <c:pt idx="1931">
                  <c:v>1959.53</c:v>
                </c:pt>
                <c:pt idx="1932">
                  <c:v>1949.98</c:v>
                </c:pt>
                <c:pt idx="1933">
                  <c:v>1962.61</c:v>
                </c:pt>
                <c:pt idx="1934">
                  <c:v>1962.87</c:v>
                </c:pt>
                <c:pt idx="1935">
                  <c:v>1959.48</c:v>
                </c:pt>
                <c:pt idx="1936">
                  <c:v>1956.98</c:v>
                </c:pt>
                <c:pt idx="1937">
                  <c:v>1941.99</c:v>
                </c:pt>
                <c:pt idx="1938">
                  <c:v>1937.78</c:v>
                </c:pt>
                <c:pt idx="1939">
                  <c:v>1936.16</c:v>
                </c:pt>
                <c:pt idx="1940">
                  <c:v>1930.11</c:v>
                </c:pt>
                <c:pt idx="1941">
                  <c:v>1943.89</c:v>
                </c:pt>
                <c:pt idx="1942">
                  <c:v>1950.79</c:v>
                </c:pt>
                <c:pt idx="1943">
                  <c:v>1951.27</c:v>
                </c:pt>
                <c:pt idx="1944">
                  <c:v>1949.44</c:v>
                </c:pt>
                <c:pt idx="1945">
                  <c:v>1940.46</c:v>
                </c:pt>
                <c:pt idx="1946">
                  <c:v>1927.88</c:v>
                </c:pt>
                <c:pt idx="1947">
                  <c:v>1924.24</c:v>
                </c:pt>
                <c:pt idx="1948">
                  <c:v>1924.97</c:v>
                </c:pt>
                <c:pt idx="1949">
                  <c:v>1923.57</c:v>
                </c:pt>
                <c:pt idx="1950">
                  <c:v>1920.03</c:v>
                </c:pt>
                <c:pt idx="1951">
                  <c:v>1909.78</c:v>
                </c:pt>
                <c:pt idx="1952">
                  <c:v>1911.91</c:v>
                </c:pt>
                <c:pt idx="1953">
                  <c:v>1900.53</c:v>
                </c:pt>
                <c:pt idx="1954">
                  <c:v>1892.49</c:v>
                </c:pt>
                <c:pt idx="1955">
                  <c:v>1888.03</c:v>
                </c:pt>
                <c:pt idx="1956">
                  <c:v>1872.83</c:v>
                </c:pt>
                <c:pt idx="1957">
                  <c:v>1885.08</c:v>
                </c:pt>
                <c:pt idx="1958">
                  <c:v>1877.86</c:v>
                </c:pt>
                <c:pt idx="1959">
                  <c:v>1870.85</c:v>
                </c:pt>
                <c:pt idx="1960">
                  <c:v>1888.53</c:v>
                </c:pt>
                <c:pt idx="1961">
                  <c:v>1897.45</c:v>
                </c:pt>
                <c:pt idx="1962">
                  <c:v>1896.65</c:v>
                </c:pt>
                <c:pt idx="1963">
                  <c:v>1878.48</c:v>
                </c:pt>
                <c:pt idx="1964">
                  <c:v>1875.63</c:v>
                </c:pt>
                <c:pt idx="1965">
                  <c:v>1878.21</c:v>
                </c:pt>
                <c:pt idx="1966">
                  <c:v>1867.72</c:v>
                </c:pt>
                <c:pt idx="1967">
                  <c:v>1884.66</c:v>
                </c:pt>
                <c:pt idx="1968">
                  <c:v>1881.14</c:v>
                </c:pt>
                <c:pt idx="1969">
                  <c:v>1883.68</c:v>
                </c:pt>
                <c:pt idx="1970">
                  <c:v>1883.95</c:v>
                </c:pt>
                <c:pt idx="1971">
                  <c:v>1878.33</c:v>
                </c:pt>
                <c:pt idx="1972">
                  <c:v>1869.43</c:v>
                </c:pt>
                <c:pt idx="1973">
                  <c:v>1863.4</c:v>
                </c:pt>
                <c:pt idx="1974">
                  <c:v>1878.61</c:v>
                </c:pt>
                <c:pt idx="1975">
                  <c:v>1875.39</c:v>
                </c:pt>
                <c:pt idx="1976">
                  <c:v>1879.55</c:v>
                </c:pt>
                <c:pt idx="1977">
                  <c:v>1871.89</c:v>
                </c:pt>
                <c:pt idx="1978">
                  <c:v>1864.85</c:v>
                </c:pt>
                <c:pt idx="1979">
                  <c:v>1862.31</c:v>
                </c:pt>
                <c:pt idx="1980">
                  <c:v>1842.98</c:v>
                </c:pt>
                <c:pt idx="1981">
                  <c:v>1830.61</c:v>
                </c:pt>
                <c:pt idx="1982">
                  <c:v>1815.69</c:v>
                </c:pt>
                <c:pt idx="1983">
                  <c:v>1833.08</c:v>
                </c:pt>
                <c:pt idx="1984">
                  <c:v>1872.18</c:v>
                </c:pt>
                <c:pt idx="1985">
                  <c:v>1851.96</c:v>
                </c:pt>
                <c:pt idx="1986">
                  <c:v>1845.04</c:v>
                </c:pt>
                <c:pt idx="1987">
                  <c:v>1865.09</c:v>
                </c:pt>
                <c:pt idx="1988">
                  <c:v>1888.77</c:v>
                </c:pt>
                <c:pt idx="1989">
                  <c:v>1890.9</c:v>
                </c:pt>
                <c:pt idx="1990">
                  <c:v>1885.52</c:v>
                </c:pt>
                <c:pt idx="1991">
                  <c:v>1872.34</c:v>
                </c:pt>
                <c:pt idx="1992">
                  <c:v>1857.62</c:v>
                </c:pt>
                <c:pt idx="1993">
                  <c:v>1849.04</c:v>
                </c:pt>
                <c:pt idx="1994">
                  <c:v>1852.56</c:v>
                </c:pt>
                <c:pt idx="1995">
                  <c:v>1865.62</c:v>
                </c:pt>
                <c:pt idx="1996">
                  <c:v>1857.44</c:v>
                </c:pt>
                <c:pt idx="1997">
                  <c:v>1866.52</c:v>
                </c:pt>
                <c:pt idx="1998">
                  <c:v>1872.01</c:v>
                </c:pt>
                <c:pt idx="1999">
                  <c:v>1860.77</c:v>
                </c:pt>
                <c:pt idx="2000">
                  <c:v>1872.25</c:v>
                </c:pt>
                <c:pt idx="2001">
                  <c:v>1858.83</c:v>
                </c:pt>
                <c:pt idx="2002">
                  <c:v>1841.13</c:v>
                </c:pt>
                <c:pt idx="2003">
                  <c:v>1846.34</c:v>
                </c:pt>
                <c:pt idx="2004">
                  <c:v>1868.2</c:v>
                </c:pt>
                <c:pt idx="2005">
                  <c:v>1867.63</c:v>
                </c:pt>
                <c:pt idx="2006">
                  <c:v>1877.17</c:v>
                </c:pt>
                <c:pt idx="2007">
                  <c:v>1878.04</c:v>
                </c:pt>
                <c:pt idx="2008">
                  <c:v>1877.03</c:v>
                </c:pt>
                <c:pt idx="2009">
                  <c:v>1873.81</c:v>
                </c:pt>
                <c:pt idx="2010">
                  <c:v>1873.91</c:v>
                </c:pt>
                <c:pt idx="2011">
                  <c:v>1845.73</c:v>
                </c:pt>
                <c:pt idx="2012">
                  <c:v>1859.45</c:v>
                </c:pt>
                <c:pt idx="2013">
                  <c:v>1854.29</c:v>
                </c:pt>
                <c:pt idx="2014">
                  <c:v>1845.16</c:v>
                </c:pt>
                <c:pt idx="2015">
                  <c:v>1845.12</c:v>
                </c:pt>
                <c:pt idx="2016">
                  <c:v>1847.61</c:v>
                </c:pt>
                <c:pt idx="2017">
                  <c:v>1836.25</c:v>
                </c:pt>
                <c:pt idx="2018">
                  <c:v>1839.78</c:v>
                </c:pt>
                <c:pt idx="2019">
                  <c:v>1828.75</c:v>
                </c:pt>
                <c:pt idx="2020">
                  <c:v>1840.76</c:v>
                </c:pt>
                <c:pt idx="2021">
                  <c:v>1838.63</c:v>
                </c:pt>
                <c:pt idx="2022">
                  <c:v>1829.83</c:v>
                </c:pt>
                <c:pt idx="2023">
                  <c:v>1819.26</c:v>
                </c:pt>
                <c:pt idx="2024">
                  <c:v>1819.75</c:v>
                </c:pt>
                <c:pt idx="2025">
                  <c:v>1799.84</c:v>
                </c:pt>
                <c:pt idx="2026">
                  <c:v>1797.02</c:v>
                </c:pt>
                <c:pt idx="2027">
                  <c:v>1773.43</c:v>
                </c:pt>
                <c:pt idx="2028">
                  <c:v>1751.64</c:v>
                </c:pt>
                <c:pt idx="2029">
                  <c:v>1755.2</c:v>
                </c:pt>
                <c:pt idx="2030">
                  <c:v>1741.89</c:v>
                </c:pt>
                <c:pt idx="2031">
                  <c:v>1782.59</c:v>
                </c:pt>
                <c:pt idx="2032">
                  <c:v>1794.19</c:v>
                </c:pt>
                <c:pt idx="2033">
                  <c:v>1774.2</c:v>
                </c:pt>
                <c:pt idx="2034">
                  <c:v>1792.5</c:v>
                </c:pt>
                <c:pt idx="2035">
                  <c:v>1781.56</c:v>
                </c:pt>
                <c:pt idx="2036">
                  <c:v>1790.29</c:v>
                </c:pt>
                <c:pt idx="2037">
                  <c:v>1828.46</c:v>
                </c:pt>
                <c:pt idx="2038">
                  <c:v>1844.86</c:v>
                </c:pt>
                <c:pt idx="2039">
                  <c:v>1843.8</c:v>
                </c:pt>
                <c:pt idx="2040">
                  <c:v>1838.7</c:v>
                </c:pt>
                <c:pt idx="2041">
                  <c:v>1845.89</c:v>
                </c:pt>
                <c:pt idx="2042">
                  <c:v>1848.38</c:v>
                </c:pt>
                <c:pt idx="2043">
                  <c:v>1838.88</c:v>
                </c:pt>
                <c:pt idx="2044">
                  <c:v>1819.2</c:v>
                </c:pt>
                <c:pt idx="2045">
                  <c:v>1842.37</c:v>
                </c:pt>
                <c:pt idx="2046">
                  <c:v>1838.13</c:v>
                </c:pt>
                <c:pt idx="2047">
                  <c:v>1837.49</c:v>
                </c:pt>
                <c:pt idx="2048">
                  <c:v>1837.88</c:v>
                </c:pt>
                <c:pt idx="2049">
                  <c:v>1826.77</c:v>
                </c:pt>
                <c:pt idx="2050">
                  <c:v>1831.37</c:v>
                </c:pt>
                <c:pt idx="2051">
                  <c:v>1831.98</c:v>
                </c:pt>
                <c:pt idx="2052">
                  <c:v>1848.36</c:v>
                </c:pt>
                <c:pt idx="2053">
                  <c:v>1841.07</c:v>
                </c:pt>
                <c:pt idx="2054">
                  <c:v>1841.4</c:v>
                </c:pt>
                <c:pt idx="2055">
                  <c:v>1842.02</c:v>
                </c:pt>
                <c:pt idx="2056">
                  <c:v>1833.32</c:v>
                </c:pt>
                <c:pt idx="2057">
                  <c:v>1827.99</c:v>
                </c:pt>
                <c:pt idx="2058">
                  <c:v>1818.32</c:v>
                </c:pt>
                <c:pt idx="2059">
                  <c:v>1809.6</c:v>
                </c:pt>
                <c:pt idx="2060">
                  <c:v>1810.65</c:v>
                </c:pt>
                <c:pt idx="2061">
                  <c:v>1781</c:v>
                </c:pt>
                <c:pt idx="2062">
                  <c:v>1786.54</c:v>
                </c:pt>
                <c:pt idx="2063">
                  <c:v>1775.32</c:v>
                </c:pt>
                <c:pt idx="2064">
                  <c:v>1775.5</c:v>
                </c:pt>
                <c:pt idx="2065">
                  <c:v>1782.22</c:v>
                </c:pt>
                <c:pt idx="2066">
                  <c:v>1802.62</c:v>
                </c:pt>
                <c:pt idx="2067">
                  <c:v>1808.37</c:v>
                </c:pt>
                <c:pt idx="2068">
                  <c:v>1805.09</c:v>
                </c:pt>
                <c:pt idx="2069">
                  <c:v>1785.03</c:v>
                </c:pt>
                <c:pt idx="2070">
                  <c:v>1792.81</c:v>
                </c:pt>
                <c:pt idx="2071">
                  <c:v>1795.15</c:v>
                </c:pt>
                <c:pt idx="2072">
                  <c:v>1800.9</c:v>
                </c:pt>
                <c:pt idx="2073">
                  <c:v>1805.81</c:v>
                </c:pt>
                <c:pt idx="2074">
                  <c:v>1807.23</c:v>
                </c:pt>
                <c:pt idx="2075">
                  <c:v>1802.75</c:v>
                </c:pt>
                <c:pt idx="2076">
                  <c:v>1802.48</c:v>
                </c:pt>
                <c:pt idx="2077">
                  <c:v>1804.76</c:v>
                </c:pt>
                <c:pt idx="2078">
                  <c:v>1795.85</c:v>
                </c:pt>
                <c:pt idx="2079">
                  <c:v>1781.37</c:v>
                </c:pt>
                <c:pt idx="2080">
                  <c:v>1787.87</c:v>
                </c:pt>
                <c:pt idx="2081">
                  <c:v>1791.53</c:v>
                </c:pt>
                <c:pt idx="2082">
                  <c:v>1798.18</c:v>
                </c:pt>
                <c:pt idx="2083">
                  <c:v>1790.62</c:v>
                </c:pt>
                <c:pt idx="2084">
                  <c:v>1782</c:v>
                </c:pt>
                <c:pt idx="2085">
                  <c:v>1767.69</c:v>
                </c:pt>
                <c:pt idx="2086">
                  <c:v>1771.89</c:v>
                </c:pt>
                <c:pt idx="2087">
                  <c:v>1770.61</c:v>
                </c:pt>
                <c:pt idx="2088">
                  <c:v>1747.15</c:v>
                </c:pt>
                <c:pt idx="2089">
                  <c:v>1770.49</c:v>
                </c:pt>
                <c:pt idx="2090">
                  <c:v>1762.97</c:v>
                </c:pt>
                <c:pt idx="2091">
                  <c:v>1767.93</c:v>
                </c:pt>
                <c:pt idx="2092">
                  <c:v>1761.64</c:v>
                </c:pt>
                <c:pt idx="2093">
                  <c:v>1756.54</c:v>
                </c:pt>
                <c:pt idx="2094">
                  <c:v>1763.31</c:v>
                </c:pt>
                <c:pt idx="2095">
                  <c:v>1771.95</c:v>
                </c:pt>
                <c:pt idx="2096">
                  <c:v>1762.11</c:v>
                </c:pt>
                <c:pt idx="2097">
                  <c:v>1759.77</c:v>
                </c:pt>
                <c:pt idx="2098">
                  <c:v>1752.07</c:v>
                </c:pt>
                <c:pt idx="2099">
                  <c:v>1746.38</c:v>
                </c:pt>
                <c:pt idx="2100">
                  <c:v>1754.67</c:v>
                </c:pt>
                <c:pt idx="2101">
                  <c:v>1744.66</c:v>
                </c:pt>
                <c:pt idx="2102">
                  <c:v>1744.5</c:v>
                </c:pt>
                <c:pt idx="2103">
                  <c:v>1733.15</c:v>
                </c:pt>
                <c:pt idx="2104">
                  <c:v>1721.54</c:v>
                </c:pt>
                <c:pt idx="2105">
                  <c:v>1698.06</c:v>
                </c:pt>
                <c:pt idx="2106">
                  <c:v>1710.14</c:v>
                </c:pt>
                <c:pt idx="2107">
                  <c:v>1703.2</c:v>
                </c:pt>
                <c:pt idx="2108">
                  <c:v>1692.56</c:v>
                </c:pt>
                <c:pt idx="2109">
                  <c:v>1656.4</c:v>
                </c:pt>
                <c:pt idx="2110">
                  <c:v>1655.45</c:v>
                </c:pt>
                <c:pt idx="2111">
                  <c:v>1676.12</c:v>
                </c:pt>
                <c:pt idx="2112">
                  <c:v>1690.5</c:v>
                </c:pt>
                <c:pt idx="2113">
                  <c:v>1678.66</c:v>
                </c:pt>
                <c:pt idx="2114">
                  <c:v>1693.87</c:v>
                </c:pt>
                <c:pt idx="2115">
                  <c:v>1695</c:v>
                </c:pt>
                <c:pt idx="2116">
                  <c:v>1681.55</c:v>
                </c:pt>
                <c:pt idx="2117">
                  <c:v>1691.75</c:v>
                </c:pt>
                <c:pt idx="2118">
                  <c:v>1698.67</c:v>
                </c:pt>
                <c:pt idx="2119">
                  <c:v>1692.77</c:v>
                </c:pt>
                <c:pt idx="2120">
                  <c:v>1697.42</c:v>
                </c:pt>
                <c:pt idx="2121">
                  <c:v>1701.84</c:v>
                </c:pt>
                <c:pt idx="2122">
                  <c:v>1709.91</c:v>
                </c:pt>
                <c:pt idx="2123">
                  <c:v>1722.34</c:v>
                </c:pt>
                <c:pt idx="2124">
                  <c:v>1725.52</c:v>
                </c:pt>
                <c:pt idx="2125">
                  <c:v>1704.76</c:v>
                </c:pt>
                <c:pt idx="2126">
                  <c:v>1697.6</c:v>
                </c:pt>
                <c:pt idx="2127">
                  <c:v>1687.99</c:v>
                </c:pt>
                <c:pt idx="2128">
                  <c:v>1683.42</c:v>
                </c:pt>
                <c:pt idx="2129">
                  <c:v>1689.13</c:v>
                </c:pt>
                <c:pt idx="2130">
                  <c:v>1683.99</c:v>
                </c:pt>
                <c:pt idx="2131">
                  <c:v>1671.71</c:v>
                </c:pt>
                <c:pt idx="2132">
                  <c:v>1655.17</c:v>
                </c:pt>
                <c:pt idx="2133">
                  <c:v>1655.08</c:v>
                </c:pt>
                <c:pt idx="2134">
                  <c:v>1653.08</c:v>
                </c:pt>
                <c:pt idx="2135">
                  <c:v>1639.77</c:v>
                </c:pt>
                <c:pt idx="2136">
                  <c:v>1632.97</c:v>
                </c:pt>
                <c:pt idx="2137">
                  <c:v>1638.17</c:v>
                </c:pt>
                <c:pt idx="2138">
                  <c:v>1634.96</c:v>
                </c:pt>
                <c:pt idx="2139">
                  <c:v>1630.48</c:v>
                </c:pt>
                <c:pt idx="2140">
                  <c:v>1656.78</c:v>
                </c:pt>
                <c:pt idx="2141">
                  <c:v>1663.5</c:v>
                </c:pt>
                <c:pt idx="2142">
                  <c:v>1656.96</c:v>
                </c:pt>
                <c:pt idx="2143">
                  <c:v>1642.8</c:v>
                </c:pt>
                <c:pt idx="2144">
                  <c:v>1652.35</c:v>
                </c:pt>
                <c:pt idx="2145">
                  <c:v>1646.06</c:v>
                </c:pt>
                <c:pt idx="2146">
                  <c:v>1655.83</c:v>
                </c:pt>
                <c:pt idx="2147">
                  <c:v>1661.32</c:v>
                </c:pt>
                <c:pt idx="2148">
                  <c:v>1685.39</c:v>
                </c:pt>
                <c:pt idx="2149">
                  <c:v>1694.16</c:v>
                </c:pt>
                <c:pt idx="2150">
                  <c:v>1689.47</c:v>
                </c:pt>
                <c:pt idx="2151">
                  <c:v>1691.42</c:v>
                </c:pt>
                <c:pt idx="2152">
                  <c:v>1697.48</c:v>
                </c:pt>
                <c:pt idx="2153">
                  <c:v>1690.91</c:v>
                </c:pt>
                <c:pt idx="2154">
                  <c:v>1697.37</c:v>
                </c:pt>
                <c:pt idx="2155">
                  <c:v>1707.14</c:v>
                </c:pt>
                <c:pt idx="2156">
                  <c:v>1709.67</c:v>
                </c:pt>
                <c:pt idx="2157">
                  <c:v>1706.87</c:v>
                </c:pt>
                <c:pt idx="2158">
                  <c:v>1685.73</c:v>
                </c:pt>
                <c:pt idx="2159">
                  <c:v>1685.96</c:v>
                </c:pt>
                <c:pt idx="2160">
                  <c:v>1685.33</c:v>
                </c:pt>
                <c:pt idx="2161">
                  <c:v>1691.65</c:v>
                </c:pt>
                <c:pt idx="2162">
                  <c:v>1690.25</c:v>
                </c:pt>
                <c:pt idx="2163">
                  <c:v>1685.94</c:v>
                </c:pt>
                <c:pt idx="2164">
                  <c:v>1692.39</c:v>
                </c:pt>
                <c:pt idx="2165">
                  <c:v>1695.53</c:v>
                </c:pt>
                <c:pt idx="2166">
                  <c:v>1692.09</c:v>
                </c:pt>
                <c:pt idx="2167">
                  <c:v>1689.37</c:v>
                </c:pt>
                <c:pt idx="2168">
                  <c:v>1680.91</c:v>
                </c:pt>
                <c:pt idx="2169">
                  <c:v>1676.26</c:v>
                </c:pt>
                <c:pt idx="2170">
                  <c:v>1682.5</c:v>
                </c:pt>
                <c:pt idx="2171">
                  <c:v>1680.19</c:v>
                </c:pt>
                <c:pt idx="2172">
                  <c:v>1675.02</c:v>
                </c:pt>
                <c:pt idx="2173">
                  <c:v>1652.62</c:v>
                </c:pt>
                <c:pt idx="2174">
                  <c:v>1652.32</c:v>
                </c:pt>
                <c:pt idx="2175">
                  <c:v>1640.46</c:v>
                </c:pt>
                <c:pt idx="2176">
                  <c:v>1631.89</c:v>
                </c:pt>
                <c:pt idx="2177">
                  <c:v>1615.41</c:v>
                </c:pt>
                <c:pt idx="2178">
                  <c:v>1614.08</c:v>
                </c:pt>
                <c:pt idx="2179">
                  <c:v>1614.96</c:v>
                </c:pt>
                <c:pt idx="2180">
                  <c:v>1606.28</c:v>
                </c:pt>
                <c:pt idx="2181">
                  <c:v>1613.2</c:v>
                </c:pt>
                <c:pt idx="2182">
                  <c:v>1603.26</c:v>
                </c:pt>
                <c:pt idx="2183">
                  <c:v>1588.03</c:v>
                </c:pt>
                <c:pt idx="2184">
                  <c:v>1573.09</c:v>
                </c:pt>
                <c:pt idx="2185">
                  <c:v>1592.43</c:v>
                </c:pt>
                <c:pt idx="2186">
                  <c:v>1588.19</c:v>
                </c:pt>
                <c:pt idx="2187">
                  <c:v>1628.93</c:v>
                </c:pt>
                <c:pt idx="2188">
                  <c:v>1651.81</c:v>
                </c:pt>
                <c:pt idx="2189">
                  <c:v>1639.04</c:v>
                </c:pt>
                <c:pt idx="2190">
                  <c:v>1626.73</c:v>
                </c:pt>
                <c:pt idx="2191">
                  <c:v>1636.36</c:v>
                </c:pt>
                <c:pt idx="2192">
                  <c:v>1612.52</c:v>
                </c:pt>
                <c:pt idx="2193">
                  <c:v>1626.13</c:v>
                </c:pt>
                <c:pt idx="2194">
                  <c:v>1642.81</c:v>
                </c:pt>
                <c:pt idx="2195">
                  <c:v>1643.38</c:v>
                </c:pt>
                <c:pt idx="2196">
                  <c:v>1622.56</c:v>
                </c:pt>
                <c:pt idx="2197">
                  <c:v>1608.9</c:v>
                </c:pt>
                <c:pt idx="2198">
                  <c:v>1631.38</c:v>
                </c:pt>
                <c:pt idx="2199">
                  <c:v>1640.42</c:v>
                </c:pt>
                <c:pt idx="2200">
                  <c:v>1630.74</c:v>
                </c:pt>
                <c:pt idx="2201">
                  <c:v>1654.41</c:v>
                </c:pt>
                <c:pt idx="2202">
                  <c:v>1648.36</c:v>
                </c:pt>
                <c:pt idx="2203">
                  <c:v>1660.06</c:v>
                </c:pt>
                <c:pt idx="2204">
                  <c:v>1649.6</c:v>
                </c:pt>
                <c:pt idx="2205">
                  <c:v>1650.51</c:v>
                </c:pt>
                <c:pt idx="2206">
                  <c:v>1655.35</c:v>
                </c:pt>
                <c:pt idx="2207">
                  <c:v>1669.16</c:v>
                </c:pt>
                <c:pt idx="2208">
                  <c:v>1666.29</c:v>
                </c:pt>
                <c:pt idx="2209">
                  <c:v>1667.47</c:v>
                </c:pt>
                <c:pt idx="2210">
                  <c:v>1650.47</c:v>
                </c:pt>
                <c:pt idx="2211">
                  <c:v>1658.78</c:v>
                </c:pt>
                <c:pt idx="2212">
                  <c:v>1650.34</c:v>
                </c:pt>
                <c:pt idx="2213">
                  <c:v>1633.77</c:v>
                </c:pt>
                <c:pt idx="2214">
                  <c:v>1633.7</c:v>
                </c:pt>
                <c:pt idx="2215">
                  <c:v>1626.67</c:v>
                </c:pt>
                <c:pt idx="2216">
                  <c:v>1632.69</c:v>
                </c:pt>
                <c:pt idx="2217">
                  <c:v>1625.96</c:v>
                </c:pt>
                <c:pt idx="2218">
                  <c:v>1617.5</c:v>
                </c:pt>
                <c:pt idx="2219">
                  <c:v>1614.42</c:v>
                </c:pt>
                <c:pt idx="2220">
                  <c:v>1597.59</c:v>
                </c:pt>
                <c:pt idx="2221">
                  <c:v>1582.7</c:v>
                </c:pt>
                <c:pt idx="2222">
                  <c:v>1597.57</c:v>
                </c:pt>
                <c:pt idx="2223">
                  <c:v>1593.61</c:v>
                </c:pt>
                <c:pt idx="2224">
                  <c:v>1582.24</c:v>
                </c:pt>
                <c:pt idx="2225">
                  <c:v>1585.16</c:v>
                </c:pt>
                <c:pt idx="2226">
                  <c:v>1578.79</c:v>
                </c:pt>
                <c:pt idx="2227">
                  <c:v>1578.78</c:v>
                </c:pt>
                <c:pt idx="2228">
                  <c:v>1562.5</c:v>
                </c:pt>
                <c:pt idx="2229">
                  <c:v>1555.25</c:v>
                </c:pt>
                <c:pt idx="2230">
                  <c:v>1541.61</c:v>
                </c:pt>
                <c:pt idx="2231">
                  <c:v>1552.01</c:v>
                </c:pt>
                <c:pt idx="2232">
                  <c:v>1574.57</c:v>
                </c:pt>
                <c:pt idx="2233">
                  <c:v>1552.36</c:v>
                </c:pt>
                <c:pt idx="2234">
                  <c:v>1588.85</c:v>
                </c:pt>
                <c:pt idx="2235">
                  <c:v>1593.37</c:v>
                </c:pt>
                <c:pt idx="2236">
                  <c:v>1587.73</c:v>
                </c:pt>
                <c:pt idx="2237">
                  <c:v>1568.61</c:v>
                </c:pt>
                <c:pt idx="2238">
                  <c:v>1563.07</c:v>
                </c:pt>
                <c:pt idx="2239">
                  <c:v>1553.28</c:v>
                </c:pt>
                <c:pt idx="2240">
                  <c:v>1559.98</c:v>
                </c:pt>
                <c:pt idx="2241">
                  <c:v>1553.69</c:v>
                </c:pt>
                <c:pt idx="2242">
                  <c:v>1570.25</c:v>
                </c:pt>
                <c:pt idx="2243">
                  <c:v>1562.17</c:v>
                </c:pt>
                <c:pt idx="2244">
                  <c:v>1569.19</c:v>
                </c:pt>
                <c:pt idx="2245">
                  <c:v>1562.85</c:v>
                </c:pt>
                <c:pt idx="2246">
                  <c:v>1563.77</c:v>
                </c:pt>
                <c:pt idx="2247">
                  <c:v>1551.69</c:v>
                </c:pt>
                <c:pt idx="2248">
                  <c:v>1556.89</c:v>
                </c:pt>
                <c:pt idx="2249">
                  <c:v>1545.8</c:v>
                </c:pt>
                <c:pt idx="2250">
                  <c:v>1558.71</c:v>
                </c:pt>
                <c:pt idx="2251">
                  <c:v>1548.34</c:v>
                </c:pt>
                <c:pt idx="2252">
                  <c:v>1552.1</c:v>
                </c:pt>
                <c:pt idx="2253">
                  <c:v>1560.7</c:v>
                </c:pt>
                <c:pt idx="2254">
                  <c:v>1563.23</c:v>
                </c:pt>
                <c:pt idx="2255">
                  <c:v>1554.52</c:v>
                </c:pt>
                <c:pt idx="2256">
                  <c:v>1552.48</c:v>
                </c:pt>
                <c:pt idx="2257">
                  <c:v>1556.22</c:v>
                </c:pt>
                <c:pt idx="2258">
                  <c:v>1551.18</c:v>
                </c:pt>
                <c:pt idx="2259">
                  <c:v>1544.26</c:v>
                </c:pt>
                <c:pt idx="2260">
                  <c:v>1541.46</c:v>
                </c:pt>
                <c:pt idx="2261">
                  <c:v>1539.79</c:v>
                </c:pt>
                <c:pt idx="2262">
                  <c:v>1525.2</c:v>
                </c:pt>
                <c:pt idx="2263">
                  <c:v>1518.2</c:v>
                </c:pt>
                <c:pt idx="2264">
                  <c:v>1514.68</c:v>
                </c:pt>
                <c:pt idx="2265">
                  <c:v>1515.99</c:v>
                </c:pt>
                <c:pt idx="2266">
                  <c:v>1496.94</c:v>
                </c:pt>
                <c:pt idx="2267">
                  <c:v>1487.85</c:v>
                </c:pt>
                <c:pt idx="2268">
                  <c:v>1515.6</c:v>
                </c:pt>
                <c:pt idx="2269">
                  <c:v>1502.42</c:v>
                </c:pt>
                <c:pt idx="2270">
                  <c:v>1511.95</c:v>
                </c:pt>
                <c:pt idx="2271">
                  <c:v>1530.94</c:v>
                </c:pt>
                <c:pt idx="2272">
                  <c:v>1519.79</c:v>
                </c:pt>
                <c:pt idx="2273">
                  <c:v>1521.38</c:v>
                </c:pt>
                <c:pt idx="2274">
                  <c:v>1520.33</c:v>
                </c:pt>
                <c:pt idx="2275">
                  <c:v>1519.43</c:v>
                </c:pt>
                <c:pt idx="2276">
                  <c:v>1517.01</c:v>
                </c:pt>
                <c:pt idx="2277">
                  <c:v>1517.93</c:v>
                </c:pt>
                <c:pt idx="2278">
                  <c:v>1509.39</c:v>
                </c:pt>
                <c:pt idx="2279">
                  <c:v>1512.12</c:v>
                </c:pt>
                <c:pt idx="2280">
                  <c:v>1511.29</c:v>
                </c:pt>
                <c:pt idx="2281">
                  <c:v>1495.71</c:v>
                </c:pt>
                <c:pt idx="2282">
                  <c:v>1513.17</c:v>
                </c:pt>
                <c:pt idx="2283">
                  <c:v>1498.11</c:v>
                </c:pt>
                <c:pt idx="2284">
                  <c:v>1501.96</c:v>
                </c:pt>
                <c:pt idx="2285">
                  <c:v>1507.84</c:v>
                </c:pt>
                <c:pt idx="2286">
                  <c:v>1500.18</c:v>
                </c:pt>
                <c:pt idx="2287">
                  <c:v>1502.96</c:v>
                </c:pt>
                <c:pt idx="2288">
                  <c:v>1494.82</c:v>
                </c:pt>
                <c:pt idx="2289">
                  <c:v>1494.81</c:v>
                </c:pt>
                <c:pt idx="2290">
                  <c:v>1492.56</c:v>
                </c:pt>
                <c:pt idx="2291">
                  <c:v>1485.98</c:v>
                </c:pt>
                <c:pt idx="2292">
                  <c:v>1480.94</c:v>
                </c:pt>
                <c:pt idx="2293">
                  <c:v>1472.63</c:v>
                </c:pt>
                <c:pt idx="2294">
                  <c:v>1472.34</c:v>
                </c:pt>
                <c:pt idx="2295">
                  <c:v>1470.68</c:v>
                </c:pt>
                <c:pt idx="2296">
                  <c:v>1472.05</c:v>
                </c:pt>
                <c:pt idx="2297">
                  <c:v>1472.12</c:v>
                </c:pt>
                <c:pt idx="2298">
                  <c:v>1461.02</c:v>
                </c:pt>
                <c:pt idx="2299">
                  <c:v>1457.15</c:v>
                </c:pt>
                <c:pt idx="2300">
                  <c:v>1461.89</c:v>
                </c:pt>
                <c:pt idx="2301">
                  <c:v>1466.47</c:v>
                </c:pt>
                <c:pt idx="2302">
                  <c:v>1459.37</c:v>
                </c:pt>
                <c:pt idx="2303">
                  <c:v>1462.42</c:v>
                </c:pt>
                <c:pt idx="2304">
                  <c:v>1426.19</c:v>
                </c:pt>
                <c:pt idx="2305">
                  <c:v>1402.43</c:v>
                </c:pt>
                <c:pt idx="2306">
                  <c:v>1418.1</c:v>
                </c:pt>
                <c:pt idx="2307">
                  <c:v>1419.83</c:v>
                </c:pt>
                <c:pt idx="2308">
                  <c:v>1426.66</c:v>
                </c:pt>
                <c:pt idx="2309">
                  <c:v>1430.15</c:v>
                </c:pt>
                <c:pt idx="2310">
                  <c:v>1443.69</c:v>
                </c:pt>
                <c:pt idx="2311">
                  <c:v>1435.81</c:v>
                </c:pt>
                <c:pt idx="2312">
                  <c:v>1446.79</c:v>
                </c:pt>
                <c:pt idx="2313">
                  <c:v>1430.36</c:v>
                </c:pt>
                <c:pt idx="2314">
                  <c:v>1413.58</c:v>
                </c:pt>
                <c:pt idx="2315">
                  <c:v>1419.45</c:v>
                </c:pt>
                <c:pt idx="2316">
                  <c:v>1428.48</c:v>
                </c:pt>
                <c:pt idx="2317">
                  <c:v>1427.84</c:v>
                </c:pt>
                <c:pt idx="2318">
                  <c:v>1418.55</c:v>
                </c:pt>
                <c:pt idx="2319">
                  <c:v>1418.07</c:v>
                </c:pt>
                <c:pt idx="2320">
                  <c:v>1413.94</c:v>
                </c:pt>
                <c:pt idx="2321">
                  <c:v>1409.28</c:v>
                </c:pt>
                <c:pt idx="2322">
                  <c:v>1407.05</c:v>
                </c:pt>
                <c:pt idx="2323">
                  <c:v>1409.46</c:v>
                </c:pt>
                <c:pt idx="2324">
                  <c:v>1416.18</c:v>
                </c:pt>
                <c:pt idx="2325">
                  <c:v>1415.95</c:v>
                </c:pt>
                <c:pt idx="2326">
                  <c:v>1409.93</c:v>
                </c:pt>
                <c:pt idx="2327">
                  <c:v>1398.94</c:v>
                </c:pt>
                <c:pt idx="2328">
                  <c:v>1406.29</c:v>
                </c:pt>
                <c:pt idx="2329">
                  <c:v>1409.15</c:v>
                </c:pt>
                <c:pt idx="2330">
                  <c:v>1391.03</c:v>
                </c:pt>
                <c:pt idx="2331">
                  <c:v>1387.81</c:v>
                </c:pt>
                <c:pt idx="2332">
                  <c:v>1386.89</c:v>
                </c:pt>
                <c:pt idx="2333">
                  <c:v>1359.88</c:v>
                </c:pt>
                <c:pt idx="2334">
                  <c:v>1353.33</c:v>
                </c:pt>
                <c:pt idx="2335">
                  <c:v>1355.49</c:v>
                </c:pt>
                <c:pt idx="2336">
                  <c:v>1374.53</c:v>
                </c:pt>
                <c:pt idx="2337">
                  <c:v>1380.03</c:v>
                </c:pt>
                <c:pt idx="2338">
                  <c:v>1379.85</c:v>
                </c:pt>
                <c:pt idx="2339">
                  <c:v>1377.51</c:v>
                </c:pt>
                <c:pt idx="2340">
                  <c:v>1394.53</c:v>
                </c:pt>
                <c:pt idx="2341">
                  <c:v>1428.39</c:v>
                </c:pt>
                <c:pt idx="2342">
                  <c:v>1417.26</c:v>
                </c:pt>
                <c:pt idx="2343">
                  <c:v>1414.2</c:v>
                </c:pt>
                <c:pt idx="2344">
                  <c:v>1427.59</c:v>
                </c:pt>
                <c:pt idx="2345">
                  <c:v>1412.16</c:v>
                </c:pt>
                <c:pt idx="2346">
                  <c:v>1411.94</c:v>
                </c:pt>
                <c:pt idx="2347">
                  <c:v>1412.97</c:v>
                </c:pt>
                <c:pt idx="2348">
                  <c:v>1408.75</c:v>
                </c:pt>
                <c:pt idx="2349">
                  <c:v>1413.11</c:v>
                </c:pt>
                <c:pt idx="2350">
                  <c:v>1433.82</c:v>
                </c:pt>
                <c:pt idx="2351">
                  <c:v>1433.19</c:v>
                </c:pt>
                <c:pt idx="2352">
                  <c:v>1457.34</c:v>
                </c:pt>
                <c:pt idx="2353">
                  <c:v>1460.91</c:v>
                </c:pt>
                <c:pt idx="2354">
                  <c:v>1454.92</c:v>
                </c:pt>
                <c:pt idx="2355">
                  <c:v>1440.13</c:v>
                </c:pt>
                <c:pt idx="2356">
                  <c:v>1428.59</c:v>
                </c:pt>
                <c:pt idx="2357">
                  <c:v>1432.84</c:v>
                </c:pt>
                <c:pt idx="2358">
                  <c:v>1432.56</c:v>
                </c:pt>
                <c:pt idx="2359">
                  <c:v>1441.48</c:v>
                </c:pt>
                <c:pt idx="2360">
                  <c:v>1455.88</c:v>
                </c:pt>
                <c:pt idx="2361">
                  <c:v>1460.93</c:v>
                </c:pt>
                <c:pt idx="2362">
                  <c:v>1461.4</c:v>
                </c:pt>
                <c:pt idx="2363">
                  <c:v>1450.99</c:v>
                </c:pt>
                <c:pt idx="2364">
                  <c:v>1445.75</c:v>
                </c:pt>
                <c:pt idx="2365">
                  <c:v>1444.49</c:v>
                </c:pt>
                <c:pt idx="2366">
                  <c:v>1440.67</c:v>
                </c:pt>
                <c:pt idx="2367">
                  <c:v>1447.15</c:v>
                </c:pt>
                <c:pt idx="2368">
                  <c:v>1433.32</c:v>
                </c:pt>
                <c:pt idx="2369">
                  <c:v>1441.59</c:v>
                </c:pt>
                <c:pt idx="2370">
                  <c:v>1456.89</c:v>
                </c:pt>
                <c:pt idx="2371">
                  <c:v>1460.15</c:v>
                </c:pt>
                <c:pt idx="2372">
                  <c:v>1460.26</c:v>
                </c:pt>
                <c:pt idx="2373">
                  <c:v>1461.05</c:v>
                </c:pt>
                <c:pt idx="2374">
                  <c:v>1459.32</c:v>
                </c:pt>
                <c:pt idx="2375">
                  <c:v>1461.19</c:v>
                </c:pt>
                <c:pt idx="2376">
                  <c:v>1465.77</c:v>
                </c:pt>
                <c:pt idx="2377">
                  <c:v>1459.99</c:v>
                </c:pt>
                <c:pt idx="2378">
                  <c:v>1436.56</c:v>
                </c:pt>
                <c:pt idx="2379">
                  <c:v>1433.56</c:v>
                </c:pt>
                <c:pt idx="2380">
                  <c:v>1429.08</c:v>
                </c:pt>
                <c:pt idx="2381">
                  <c:v>1437.92</c:v>
                </c:pt>
                <c:pt idx="2382">
                  <c:v>1432.12</c:v>
                </c:pt>
                <c:pt idx="2383">
                  <c:v>1403.44</c:v>
                </c:pt>
                <c:pt idx="2384">
                  <c:v>1404.94</c:v>
                </c:pt>
                <c:pt idx="2385">
                  <c:v>1406.58</c:v>
                </c:pt>
                <c:pt idx="2386">
                  <c:v>1399.48</c:v>
                </c:pt>
                <c:pt idx="2387">
                  <c:v>1410.49</c:v>
                </c:pt>
                <c:pt idx="2388">
                  <c:v>1409.3</c:v>
                </c:pt>
                <c:pt idx="2389">
                  <c:v>1410.44</c:v>
                </c:pt>
                <c:pt idx="2390">
                  <c:v>1411.13</c:v>
                </c:pt>
                <c:pt idx="2391">
                  <c:v>1402.08</c:v>
                </c:pt>
                <c:pt idx="2392">
                  <c:v>1413.49</c:v>
                </c:pt>
                <c:pt idx="2393">
                  <c:v>1413.17</c:v>
                </c:pt>
                <c:pt idx="2394">
                  <c:v>1418.13</c:v>
                </c:pt>
                <c:pt idx="2395">
                  <c:v>1418.16</c:v>
                </c:pt>
                <c:pt idx="2396">
                  <c:v>1415.51</c:v>
                </c:pt>
                <c:pt idx="2397">
                  <c:v>1405.53</c:v>
                </c:pt>
                <c:pt idx="2398">
                  <c:v>1403.93</c:v>
                </c:pt>
                <c:pt idx="2399">
                  <c:v>1404.11</c:v>
                </c:pt>
                <c:pt idx="2400">
                  <c:v>1405.87</c:v>
                </c:pt>
                <c:pt idx="2401">
                  <c:v>1402.8</c:v>
                </c:pt>
                <c:pt idx="2402">
                  <c:v>1402.22</c:v>
                </c:pt>
                <c:pt idx="2403">
                  <c:v>1401.35</c:v>
                </c:pt>
                <c:pt idx="2404">
                  <c:v>1394.23</c:v>
                </c:pt>
                <c:pt idx="2405">
                  <c:v>1390.99</c:v>
                </c:pt>
                <c:pt idx="2406">
                  <c:v>1365</c:v>
                </c:pt>
                <c:pt idx="2407">
                  <c:v>1375.14</c:v>
                </c:pt>
                <c:pt idx="2408">
                  <c:v>1379.32</c:v>
                </c:pt>
                <c:pt idx="2409">
                  <c:v>1385.3</c:v>
                </c:pt>
                <c:pt idx="2410">
                  <c:v>1385.97</c:v>
                </c:pt>
                <c:pt idx="2411">
                  <c:v>1360.02</c:v>
                </c:pt>
                <c:pt idx="2412">
                  <c:v>1337.89</c:v>
                </c:pt>
                <c:pt idx="2413">
                  <c:v>1338.31</c:v>
                </c:pt>
                <c:pt idx="2414">
                  <c:v>1350.52</c:v>
                </c:pt>
                <c:pt idx="2415">
                  <c:v>1362.66</c:v>
                </c:pt>
                <c:pt idx="2416">
                  <c:v>1376.51</c:v>
                </c:pt>
                <c:pt idx="2417">
                  <c:v>1372.78</c:v>
                </c:pt>
                <c:pt idx="2418">
                  <c:v>1363.67</c:v>
                </c:pt>
                <c:pt idx="2419">
                  <c:v>1353.64</c:v>
                </c:pt>
                <c:pt idx="2420">
                  <c:v>1356.78</c:v>
                </c:pt>
                <c:pt idx="2421">
                  <c:v>1334.76</c:v>
                </c:pt>
                <c:pt idx="2422">
                  <c:v>1341.45</c:v>
                </c:pt>
                <c:pt idx="2423">
                  <c:v>1341.47</c:v>
                </c:pt>
                <c:pt idx="2424">
                  <c:v>1352.46</c:v>
                </c:pt>
                <c:pt idx="2425">
                  <c:v>1354.68</c:v>
                </c:pt>
                <c:pt idx="2426">
                  <c:v>1367.58</c:v>
                </c:pt>
                <c:pt idx="2427">
                  <c:v>1374.02</c:v>
                </c:pt>
                <c:pt idx="2428">
                  <c:v>1365.51</c:v>
                </c:pt>
                <c:pt idx="2429">
                  <c:v>1362.16</c:v>
                </c:pt>
                <c:pt idx="2430">
                  <c:v>1329.04</c:v>
                </c:pt>
                <c:pt idx="2431">
                  <c:v>1331.85</c:v>
                </c:pt>
                <c:pt idx="2432">
                  <c:v>1319.99</c:v>
                </c:pt>
                <c:pt idx="2433">
                  <c:v>1313.72</c:v>
                </c:pt>
                <c:pt idx="2434">
                  <c:v>1335.02</c:v>
                </c:pt>
                <c:pt idx="2435">
                  <c:v>1325.51</c:v>
                </c:pt>
                <c:pt idx="2436">
                  <c:v>1355.69</c:v>
                </c:pt>
                <c:pt idx="2437">
                  <c:v>1357.98</c:v>
                </c:pt>
                <c:pt idx="2438">
                  <c:v>1344.78</c:v>
                </c:pt>
                <c:pt idx="2439">
                  <c:v>1342.84</c:v>
                </c:pt>
                <c:pt idx="2440">
                  <c:v>1329.1</c:v>
                </c:pt>
                <c:pt idx="2441">
                  <c:v>1314.88</c:v>
                </c:pt>
                <c:pt idx="2442">
                  <c:v>1324.18</c:v>
                </c:pt>
                <c:pt idx="2443">
                  <c:v>1308.93</c:v>
                </c:pt>
                <c:pt idx="2444">
                  <c:v>1325.66</c:v>
                </c:pt>
                <c:pt idx="2445">
                  <c:v>1314.99</c:v>
                </c:pt>
                <c:pt idx="2446">
                  <c:v>1315.13</c:v>
                </c:pt>
                <c:pt idx="2447">
                  <c:v>1285.5</c:v>
                </c:pt>
                <c:pt idx="2448">
                  <c:v>1278.18</c:v>
                </c:pt>
                <c:pt idx="2449">
                  <c:v>1278.04</c:v>
                </c:pt>
                <c:pt idx="2450">
                  <c:v>1310.33</c:v>
                </c:pt>
                <c:pt idx="2451">
                  <c:v>1313.32</c:v>
                </c:pt>
                <c:pt idx="2452">
                  <c:v>1332.42</c:v>
                </c:pt>
                <c:pt idx="2453">
                  <c:v>1317.82</c:v>
                </c:pt>
                <c:pt idx="2454">
                  <c:v>1320.68</c:v>
                </c:pt>
                <c:pt idx="2455">
                  <c:v>1318.86</c:v>
                </c:pt>
                <c:pt idx="2456">
                  <c:v>1316.63</c:v>
                </c:pt>
                <c:pt idx="2457">
                  <c:v>1315.99</c:v>
                </c:pt>
                <c:pt idx="2458">
                  <c:v>1295.22</c:v>
                </c:pt>
                <c:pt idx="2459">
                  <c:v>1304.8599999999999</c:v>
                </c:pt>
                <c:pt idx="2460">
                  <c:v>1324.8</c:v>
                </c:pt>
                <c:pt idx="2461">
                  <c:v>1330.66</c:v>
                </c:pt>
                <c:pt idx="2462">
                  <c:v>1338.35</c:v>
                </c:pt>
                <c:pt idx="2463">
                  <c:v>1353.39</c:v>
                </c:pt>
                <c:pt idx="2464">
                  <c:v>1357.99</c:v>
                </c:pt>
                <c:pt idx="2465">
                  <c:v>1354.58</c:v>
                </c:pt>
                <c:pt idx="2466">
                  <c:v>1363.72</c:v>
                </c:pt>
                <c:pt idx="2467">
                  <c:v>1369.58</c:v>
                </c:pt>
                <c:pt idx="2468">
                  <c:v>1369.1</c:v>
                </c:pt>
                <c:pt idx="2469">
                  <c:v>1391.57</c:v>
                </c:pt>
                <c:pt idx="2470">
                  <c:v>1402.31</c:v>
                </c:pt>
                <c:pt idx="2471">
                  <c:v>1405.82</c:v>
                </c:pt>
                <c:pt idx="2472">
                  <c:v>1397.91</c:v>
                </c:pt>
                <c:pt idx="2473">
                  <c:v>1403.36</c:v>
                </c:pt>
                <c:pt idx="2474">
                  <c:v>1399.98</c:v>
                </c:pt>
                <c:pt idx="2475">
                  <c:v>1390.69</c:v>
                </c:pt>
                <c:pt idx="2476">
                  <c:v>1371.97</c:v>
                </c:pt>
                <c:pt idx="2477">
                  <c:v>1366.94</c:v>
                </c:pt>
                <c:pt idx="2478">
                  <c:v>1378.53</c:v>
                </c:pt>
                <c:pt idx="2479">
                  <c:v>1376.92</c:v>
                </c:pt>
                <c:pt idx="2480">
                  <c:v>1385.14</c:v>
                </c:pt>
                <c:pt idx="2481">
                  <c:v>1390.78</c:v>
                </c:pt>
                <c:pt idx="2482">
                  <c:v>1369.57</c:v>
                </c:pt>
                <c:pt idx="2483">
                  <c:v>1370.26</c:v>
                </c:pt>
                <c:pt idx="2484">
                  <c:v>1387.57</c:v>
                </c:pt>
                <c:pt idx="2485">
                  <c:v>1368.71</c:v>
                </c:pt>
                <c:pt idx="2486">
                  <c:v>1358.59</c:v>
                </c:pt>
                <c:pt idx="2487">
                  <c:v>1382.2</c:v>
                </c:pt>
                <c:pt idx="2488">
                  <c:v>1398.08</c:v>
                </c:pt>
                <c:pt idx="2489">
                  <c:v>1398.96</c:v>
                </c:pt>
                <c:pt idx="2490">
                  <c:v>1413.38</c:v>
                </c:pt>
                <c:pt idx="2491">
                  <c:v>1419.04</c:v>
                </c:pt>
                <c:pt idx="2492">
                  <c:v>1408.47</c:v>
                </c:pt>
                <c:pt idx="2493">
                  <c:v>1403.28</c:v>
                </c:pt>
                <c:pt idx="2494">
                  <c:v>1405.54</c:v>
                </c:pt>
                <c:pt idx="2495">
                  <c:v>1412.52</c:v>
                </c:pt>
                <c:pt idx="2496">
                  <c:v>1416.51</c:v>
                </c:pt>
                <c:pt idx="2497">
                  <c:v>1397.11</c:v>
                </c:pt>
                <c:pt idx="2498">
                  <c:v>1392.78</c:v>
                </c:pt>
                <c:pt idx="2499">
                  <c:v>1402.89</c:v>
                </c:pt>
                <c:pt idx="2500">
                  <c:v>1405.52</c:v>
                </c:pt>
                <c:pt idx="2501">
                  <c:v>1409.75</c:v>
                </c:pt>
                <c:pt idx="2502">
                  <c:v>1404.17</c:v>
                </c:pt>
                <c:pt idx="2503">
                  <c:v>1402.6</c:v>
                </c:pt>
                <c:pt idx="2504">
                  <c:v>1394.28</c:v>
                </c:pt>
                <c:pt idx="2505">
                  <c:v>1395.95</c:v>
                </c:pt>
                <c:pt idx="2506">
                  <c:v>1371.09</c:v>
                </c:pt>
                <c:pt idx="2507">
                  <c:v>1370.87</c:v>
                </c:pt>
                <c:pt idx="2508">
                  <c:v>1365.91</c:v>
                </c:pt>
                <c:pt idx="2509">
                  <c:v>1352.63</c:v>
                </c:pt>
                <c:pt idx="2510">
                  <c:v>1343.36</c:v>
                </c:pt>
                <c:pt idx="2511">
                  <c:v>1364.33</c:v>
                </c:pt>
                <c:pt idx="2512">
                  <c:v>1369.63</c:v>
                </c:pt>
                <c:pt idx="2513">
                  <c:v>1374.09</c:v>
                </c:pt>
                <c:pt idx="2514">
                  <c:v>1365.68</c:v>
                </c:pt>
                <c:pt idx="2515">
                  <c:v>1372.18</c:v>
                </c:pt>
                <c:pt idx="2516">
                  <c:v>1367.59</c:v>
                </c:pt>
                <c:pt idx="2517">
                  <c:v>1365.74</c:v>
                </c:pt>
                <c:pt idx="2518">
                  <c:v>1363.46</c:v>
                </c:pt>
                <c:pt idx="2519">
                  <c:v>1357.66</c:v>
                </c:pt>
                <c:pt idx="2520">
                  <c:v>1362.21</c:v>
                </c:pt>
                <c:pt idx="2521">
                  <c:v>1361.23</c:v>
                </c:pt>
                <c:pt idx="2522">
                  <c:v>1358.04</c:v>
                </c:pt>
                <c:pt idx="2523">
                  <c:v>1343.23</c:v>
                </c:pt>
                <c:pt idx="2524">
                  <c:v>1350.5</c:v>
                </c:pt>
                <c:pt idx="2525">
                  <c:v>1351.77</c:v>
                </c:pt>
                <c:pt idx="2526">
                  <c:v>1342.64</c:v>
                </c:pt>
                <c:pt idx="2527">
                  <c:v>1351.95</c:v>
                </c:pt>
                <c:pt idx="2528">
                  <c:v>1349.96</c:v>
                </c:pt>
                <c:pt idx="2529">
                  <c:v>1347.05</c:v>
                </c:pt>
                <c:pt idx="2530">
                  <c:v>1344.33</c:v>
                </c:pt>
                <c:pt idx="2531">
                  <c:v>1344.9</c:v>
                </c:pt>
                <c:pt idx="2532">
                  <c:v>1325.54</c:v>
                </c:pt>
                <c:pt idx="2533">
                  <c:v>1324.09</c:v>
                </c:pt>
                <c:pt idx="2534">
                  <c:v>1312.41</c:v>
                </c:pt>
                <c:pt idx="2535">
                  <c:v>1313.01</c:v>
                </c:pt>
                <c:pt idx="2536">
                  <c:v>1316.33</c:v>
                </c:pt>
                <c:pt idx="2537">
                  <c:v>1318.43</c:v>
                </c:pt>
                <c:pt idx="2538">
                  <c:v>1326.05</c:v>
                </c:pt>
                <c:pt idx="2539">
                  <c:v>1314.65</c:v>
                </c:pt>
                <c:pt idx="2540">
                  <c:v>1316</c:v>
                </c:pt>
                <c:pt idx="2541">
                  <c:v>1315.38</c:v>
                </c:pt>
                <c:pt idx="2542">
                  <c:v>1314.5</c:v>
                </c:pt>
                <c:pt idx="2543">
                  <c:v>1308.04</c:v>
                </c:pt>
                <c:pt idx="2544">
                  <c:v>1293.67</c:v>
                </c:pt>
                <c:pt idx="2545">
                  <c:v>1289.0899999999999</c:v>
                </c:pt>
                <c:pt idx="2546">
                  <c:v>1295.5</c:v>
                </c:pt>
                <c:pt idx="2547">
                  <c:v>1292.48</c:v>
                </c:pt>
                <c:pt idx="2548">
                  <c:v>1292.08</c:v>
                </c:pt>
                <c:pt idx="2549">
                  <c:v>1280.7</c:v>
                </c:pt>
                <c:pt idx="2550">
                  <c:v>1277.81</c:v>
                </c:pt>
                <c:pt idx="2551">
                  <c:v>1281.06</c:v>
                </c:pt>
                <c:pt idx="2552">
                  <c:v>1277.3</c:v>
                </c:pt>
                <c:pt idx="2553">
                  <c:v>1277.06</c:v>
                </c:pt>
                <c:pt idx="2554">
                  <c:v>1257.5999999999999</c:v>
                </c:pt>
                <c:pt idx="2555">
                  <c:v>1263.02</c:v>
                </c:pt>
                <c:pt idx="2556">
                  <c:v>1249.6400000000001</c:v>
                </c:pt>
                <c:pt idx="2557">
                  <c:v>1265.43</c:v>
                </c:pt>
                <c:pt idx="2558">
                  <c:v>1265.33</c:v>
                </c:pt>
                <c:pt idx="2559">
                  <c:v>1254</c:v>
                </c:pt>
                <c:pt idx="2560">
                  <c:v>1243.72</c:v>
                </c:pt>
                <c:pt idx="2561">
                  <c:v>1241.3</c:v>
                </c:pt>
                <c:pt idx="2562">
                  <c:v>1205.3499999999999</c:v>
                </c:pt>
                <c:pt idx="2563">
                  <c:v>1219.6600000000001</c:v>
                </c:pt>
                <c:pt idx="2564">
                  <c:v>1215.75</c:v>
                </c:pt>
                <c:pt idx="2565">
                  <c:v>1211.82</c:v>
                </c:pt>
                <c:pt idx="2566">
                  <c:v>1225.73</c:v>
                </c:pt>
                <c:pt idx="2567">
                  <c:v>1236.47</c:v>
                </c:pt>
                <c:pt idx="2568">
                  <c:v>1255.19</c:v>
                </c:pt>
                <c:pt idx="2569">
                  <c:v>1234.3499999999999</c:v>
                </c:pt>
                <c:pt idx="2570">
                  <c:v>1261.01</c:v>
                </c:pt>
                <c:pt idx="2571">
                  <c:v>1258.47</c:v>
                </c:pt>
                <c:pt idx="2572">
                  <c:v>1257.08</c:v>
                </c:pt>
                <c:pt idx="2573">
                  <c:v>1244.28</c:v>
                </c:pt>
                <c:pt idx="2574">
                  <c:v>1244.58</c:v>
                </c:pt>
                <c:pt idx="2575">
                  <c:v>1246.96</c:v>
                </c:pt>
                <c:pt idx="2576">
                  <c:v>1195.19</c:v>
                </c:pt>
                <c:pt idx="2577">
                  <c:v>1192.55</c:v>
                </c:pt>
                <c:pt idx="2578">
                  <c:v>1158.67</c:v>
                </c:pt>
                <c:pt idx="2579">
                  <c:v>1161.79</c:v>
                </c:pt>
                <c:pt idx="2580">
                  <c:v>1188.04</c:v>
                </c:pt>
                <c:pt idx="2581">
                  <c:v>1192.98</c:v>
                </c:pt>
                <c:pt idx="2582">
                  <c:v>1215.6500000000001</c:v>
                </c:pt>
                <c:pt idx="2583">
                  <c:v>1216.1300000000001</c:v>
                </c:pt>
                <c:pt idx="2584">
                  <c:v>1236.9100000000001</c:v>
                </c:pt>
                <c:pt idx="2585">
                  <c:v>1257.81</c:v>
                </c:pt>
                <c:pt idx="2586">
                  <c:v>1251.78</c:v>
                </c:pt>
                <c:pt idx="2587">
                  <c:v>1263.8499999999999</c:v>
                </c:pt>
                <c:pt idx="2588">
                  <c:v>1239.69</c:v>
                </c:pt>
                <c:pt idx="2589">
                  <c:v>1229.0999999999999</c:v>
                </c:pt>
                <c:pt idx="2590">
                  <c:v>1275.92</c:v>
                </c:pt>
                <c:pt idx="2591">
                  <c:v>1261.1199999999999</c:v>
                </c:pt>
                <c:pt idx="2592">
                  <c:v>1253.23</c:v>
                </c:pt>
                <c:pt idx="2593">
                  <c:v>1261.1500000000001</c:v>
                </c:pt>
                <c:pt idx="2594">
                  <c:v>1237.9000000000001</c:v>
                </c:pt>
                <c:pt idx="2595">
                  <c:v>1218.28</c:v>
                </c:pt>
                <c:pt idx="2596">
                  <c:v>1253.3</c:v>
                </c:pt>
                <c:pt idx="2597">
                  <c:v>1285.0899999999999</c:v>
                </c:pt>
                <c:pt idx="2598">
                  <c:v>1284.5899999999999</c:v>
                </c:pt>
                <c:pt idx="2599">
                  <c:v>1242</c:v>
                </c:pt>
                <c:pt idx="2600">
                  <c:v>1229.05</c:v>
                </c:pt>
                <c:pt idx="2601">
                  <c:v>1254.19</c:v>
                </c:pt>
                <c:pt idx="2602">
                  <c:v>1238.25</c:v>
                </c:pt>
                <c:pt idx="2603">
                  <c:v>1215.3900000000001</c:v>
                </c:pt>
                <c:pt idx="2604">
                  <c:v>1209.8800000000001</c:v>
                </c:pt>
                <c:pt idx="2605">
                  <c:v>1225.3800000000001</c:v>
                </c:pt>
                <c:pt idx="2606">
                  <c:v>1200.8599999999999</c:v>
                </c:pt>
                <c:pt idx="2607">
                  <c:v>1224.58</c:v>
                </c:pt>
                <c:pt idx="2608">
                  <c:v>1203.6600000000001</c:v>
                </c:pt>
                <c:pt idx="2609">
                  <c:v>1207.25</c:v>
                </c:pt>
                <c:pt idx="2610">
                  <c:v>1195.54</c:v>
                </c:pt>
                <c:pt idx="2611">
                  <c:v>1194.8900000000001</c:v>
                </c:pt>
                <c:pt idx="2612">
                  <c:v>1155.46</c:v>
                </c:pt>
                <c:pt idx="2613">
                  <c:v>1164.97</c:v>
                </c:pt>
                <c:pt idx="2614">
                  <c:v>1144.03</c:v>
                </c:pt>
                <c:pt idx="2615">
                  <c:v>1123.95</c:v>
                </c:pt>
                <c:pt idx="2616">
                  <c:v>1099.23</c:v>
                </c:pt>
                <c:pt idx="2617">
                  <c:v>1131.42</c:v>
                </c:pt>
                <c:pt idx="2618">
                  <c:v>1160.4000000000001</c:v>
                </c:pt>
                <c:pt idx="2619">
                  <c:v>1151.06</c:v>
                </c:pt>
                <c:pt idx="2620">
                  <c:v>1175.3800000000001</c:v>
                </c:pt>
                <c:pt idx="2621">
                  <c:v>1162.95</c:v>
                </c:pt>
                <c:pt idx="2622">
                  <c:v>1136.43</c:v>
                </c:pt>
                <c:pt idx="2623">
                  <c:v>1129.56</c:v>
                </c:pt>
                <c:pt idx="2624">
                  <c:v>1166.76</c:v>
                </c:pt>
                <c:pt idx="2625">
                  <c:v>1202.0899999999999</c:v>
                </c:pt>
                <c:pt idx="2626">
                  <c:v>1204.0899999999999</c:v>
                </c:pt>
                <c:pt idx="2627">
                  <c:v>1216.01</c:v>
                </c:pt>
                <c:pt idx="2628">
                  <c:v>1209.1099999999999</c:v>
                </c:pt>
                <c:pt idx="2629">
                  <c:v>1188.68</c:v>
                </c:pt>
                <c:pt idx="2630">
                  <c:v>1172.8699999999999</c:v>
                </c:pt>
                <c:pt idx="2631">
                  <c:v>1162.27</c:v>
                </c:pt>
                <c:pt idx="2632">
                  <c:v>1154.23</c:v>
                </c:pt>
                <c:pt idx="2633">
                  <c:v>1185.9000000000001</c:v>
                </c:pt>
                <c:pt idx="2634">
                  <c:v>1198.6199999999999</c:v>
                </c:pt>
                <c:pt idx="2635">
                  <c:v>1165.24</c:v>
                </c:pt>
                <c:pt idx="2636">
                  <c:v>1173.97</c:v>
                </c:pt>
                <c:pt idx="2637">
                  <c:v>1204.42</c:v>
                </c:pt>
                <c:pt idx="2638">
                  <c:v>1218.8900000000001</c:v>
                </c:pt>
                <c:pt idx="2639">
                  <c:v>1212.92</c:v>
                </c:pt>
                <c:pt idx="2640">
                  <c:v>1210.08</c:v>
                </c:pt>
                <c:pt idx="2641">
                  <c:v>1176.8</c:v>
                </c:pt>
                <c:pt idx="2642">
                  <c:v>1159.27</c:v>
                </c:pt>
                <c:pt idx="2643">
                  <c:v>1177.5999999999999</c:v>
                </c:pt>
                <c:pt idx="2644">
                  <c:v>1162.3499999999999</c:v>
                </c:pt>
                <c:pt idx="2645">
                  <c:v>1123.82</c:v>
                </c:pt>
                <c:pt idx="2646">
                  <c:v>1123.53</c:v>
                </c:pt>
                <c:pt idx="2647">
                  <c:v>1140.6500000000001</c:v>
                </c:pt>
                <c:pt idx="2648">
                  <c:v>1193.8900000000001</c:v>
                </c:pt>
                <c:pt idx="2649">
                  <c:v>1192.76</c:v>
                </c:pt>
                <c:pt idx="2650">
                  <c:v>1204.49</c:v>
                </c:pt>
                <c:pt idx="2651">
                  <c:v>1178.81</c:v>
                </c:pt>
                <c:pt idx="2652">
                  <c:v>1172.6400000000001</c:v>
                </c:pt>
                <c:pt idx="2653">
                  <c:v>1120.76</c:v>
                </c:pt>
                <c:pt idx="2654">
                  <c:v>1172.53</c:v>
                </c:pt>
                <c:pt idx="2655">
                  <c:v>1119.46</c:v>
                </c:pt>
                <c:pt idx="2656">
                  <c:v>1199.3800000000001</c:v>
                </c:pt>
                <c:pt idx="2657">
                  <c:v>1200.07</c:v>
                </c:pt>
                <c:pt idx="2658">
                  <c:v>1260.3399999999999</c:v>
                </c:pt>
                <c:pt idx="2659">
                  <c:v>1254.05</c:v>
                </c:pt>
                <c:pt idx="2660">
                  <c:v>1286.94</c:v>
                </c:pt>
                <c:pt idx="2661">
                  <c:v>1292.28</c:v>
                </c:pt>
                <c:pt idx="2662">
                  <c:v>1300.67</c:v>
                </c:pt>
                <c:pt idx="2663">
                  <c:v>1304.8900000000001</c:v>
                </c:pt>
                <c:pt idx="2664">
                  <c:v>1331.94</c:v>
                </c:pt>
                <c:pt idx="2665">
                  <c:v>1337.43</c:v>
                </c:pt>
                <c:pt idx="2666">
                  <c:v>1345.02</c:v>
                </c:pt>
                <c:pt idx="2667">
                  <c:v>1343.8</c:v>
                </c:pt>
                <c:pt idx="2668">
                  <c:v>1325.84</c:v>
                </c:pt>
                <c:pt idx="2669">
                  <c:v>1326.73</c:v>
                </c:pt>
                <c:pt idx="2670">
                  <c:v>1305.44</c:v>
                </c:pt>
                <c:pt idx="2671">
                  <c:v>1316.14</c:v>
                </c:pt>
                <c:pt idx="2672">
                  <c:v>1308.8699999999999</c:v>
                </c:pt>
                <c:pt idx="2673">
                  <c:v>1317.72</c:v>
                </c:pt>
                <c:pt idx="2674">
                  <c:v>1313.64</c:v>
                </c:pt>
                <c:pt idx="2675">
                  <c:v>1319.49</c:v>
                </c:pt>
                <c:pt idx="2676">
                  <c:v>1343.8</c:v>
                </c:pt>
                <c:pt idx="2677">
                  <c:v>1353.22</c:v>
                </c:pt>
                <c:pt idx="2678">
                  <c:v>1339.22</c:v>
                </c:pt>
                <c:pt idx="2679">
                  <c:v>1337.88</c:v>
                </c:pt>
                <c:pt idx="2680">
                  <c:v>1339.67</c:v>
                </c:pt>
                <c:pt idx="2681">
                  <c:v>1320.64</c:v>
                </c:pt>
                <c:pt idx="2682">
                  <c:v>1307.4100000000001</c:v>
                </c:pt>
                <c:pt idx="2683">
                  <c:v>1296.67</c:v>
                </c:pt>
                <c:pt idx="2684">
                  <c:v>1280.0999999999999</c:v>
                </c:pt>
                <c:pt idx="2685">
                  <c:v>1268.45</c:v>
                </c:pt>
                <c:pt idx="2686">
                  <c:v>1283.5</c:v>
                </c:pt>
                <c:pt idx="2687">
                  <c:v>1287.1400000000001</c:v>
                </c:pt>
                <c:pt idx="2688">
                  <c:v>1295.52</c:v>
                </c:pt>
                <c:pt idx="2689">
                  <c:v>1278.3599999999999</c:v>
                </c:pt>
                <c:pt idx="2690">
                  <c:v>1271.5</c:v>
                </c:pt>
                <c:pt idx="2691">
                  <c:v>1267.6400000000001</c:v>
                </c:pt>
                <c:pt idx="2692">
                  <c:v>1265.42</c:v>
                </c:pt>
                <c:pt idx="2693">
                  <c:v>1287.8699999999999</c:v>
                </c:pt>
                <c:pt idx="2694">
                  <c:v>1271.83</c:v>
                </c:pt>
                <c:pt idx="2695">
                  <c:v>1270.98</c:v>
                </c:pt>
                <c:pt idx="2696">
                  <c:v>1289</c:v>
                </c:pt>
                <c:pt idx="2697">
                  <c:v>1279.56</c:v>
                </c:pt>
                <c:pt idx="2698">
                  <c:v>1284.94</c:v>
                </c:pt>
                <c:pt idx="2699">
                  <c:v>1286.17</c:v>
                </c:pt>
                <c:pt idx="2700">
                  <c:v>1300.1600000000001</c:v>
                </c:pt>
                <c:pt idx="2701">
                  <c:v>1312.94</c:v>
                </c:pt>
                <c:pt idx="2702">
                  <c:v>1314.55</c:v>
                </c:pt>
                <c:pt idx="2703">
                  <c:v>1345.2</c:v>
                </c:pt>
                <c:pt idx="2704">
                  <c:v>1331.1</c:v>
                </c:pt>
                <c:pt idx="2705">
                  <c:v>1325.69</c:v>
                </c:pt>
                <c:pt idx="2706">
                  <c:v>1320.47</c:v>
                </c:pt>
                <c:pt idx="2707">
                  <c:v>1316.28</c:v>
                </c:pt>
                <c:pt idx="2708">
                  <c:v>1317.37</c:v>
                </c:pt>
                <c:pt idx="2709">
                  <c:v>1333.27</c:v>
                </c:pt>
                <c:pt idx="2710">
                  <c:v>1343.6</c:v>
                </c:pt>
                <c:pt idx="2711">
                  <c:v>1340.68</c:v>
                </c:pt>
                <c:pt idx="2712">
                  <c:v>1328.98</c:v>
                </c:pt>
                <c:pt idx="2713">
                  <c:v>1329.47</c:v>
                </c:pt>
                <c:pt idx="2714">
                  <c:v>1337.77</c:v>
                </c:pt>
                <c:pt idx="2715">
                  <c:v>1348.65</c:v>
                </c:pt>
                <c:pt idx="2716">
                  <c:v>1342.08</c:v>
                </c:pt>
                <c:pt idx="2717">
                  <c:v>1357.16</c:v>
                </c:pt>
                <c:pt idx="2718">
                  <c:v>1346.29</c:v>
                </c:pt>
                <c:pt idx="2719">
                  <c:v>1340.2</c:v>
                </c:pt>
                <c:pt idx="2720">
                  <c:v>1335.1</c:v>
                </c:pt>
                <c:pt idx="2721">
                  <c:v>1347.32</c:v>
                </c:pt>
                <c:pt idx="2722">
                  <c:v>1356.62</c:v>
                </c:pt>
                <c:pt idx="2723">
                  <c:v>1361.22</c:v>
                </c:pt>
                <c:pt idx="2724">
                  <c:v>1363.61</c:v>
                </c:pt>
                <c:pt idx="2725">
                  <c:v>1360.48</c:v>
                </c:pt>
                <c:pt idx="2726">
                  <c:v>1355.66</c:v>
                </c:pt>
                <c:pt idx="2727">
                  <c:v>1347.24</c:v>
                </c:pt>
                <c:pt idx="2728">
                  <c:v>1335.25</c:v>
                </c:pt>
                <c:pt idx="2729">
                  <c:v>1337.38</c:v>
                </c:pt>
                <c:pt idx="2730">
                  <c:v>1330.36</c:v>
                </c:pt>
                <c:pt idx="2731">
                  <c:v>1312.62</c:v>
                </c:pt>
                <c:pt idx="2732">
                  <c:v>1305.1400000000001</c:v>
                </c:pt>
                <c:pt idx="2733">
                  <c:v>1319.68</c:v>
                </c:pt>
                <c:pt idx="2734">
                  <c:v>1314.52</c:v>
                </c:pt>
                <c:pt idx="2735">
                  <c:v>1314.41</c:v>
                </c:pt>
                <c:pt idx="2736">
                  <c:v>1314.16</c:v>
                </c:pt>
                <c:pt idx="2737">
                  <c:v>1324.46</c:v>
                </c:pt>
                <c:pt idx="2738">
                  <c:v>1328.17</c:v>
                </c:pt>
                <c:pt idx="2739">
                  <c:v>1333.51</c:v>
                </c:pt>
                <c:pt idx="2740">
                  <c:v>1335.54</c:v>
                </c:pt>
                <c:pt idx="2741">
                  <c:v>1332.63</c:v>
                </c:pt>
                <c:pt idx="2742">
                  <c:v>1332.87</c:v>
                </c:pt>
                <c:pt idx="2743">
                  <c:v>1332.41</c:v>
                </c:pt>
                <c:pt idx="2744">
                  <c:v>1325.83</c:v>
                </c:pt>
                <c:pt idx="2745">
                  <c:v>1328.26</c:v>
                </c:pt>
                <c:pt idx="2746">
                  <c:v>1319.44</c:v>
                </c:pt>
                <c:pt idx="2747">
                  <c:v>1310.19</c:v>
                </c:pt>
                <c:pt idx="2748">
                  <c:v>1313.8</c:v>
                </c:pt>
                <c:pt idx="2749">
                  <c:v>1309.6600000000001</c:v>
                </c:pt>
                <c:pt idx="2750">
                  <c:v>1297.54</c:v>
                </c:pt>
                <c:pt idx="2751">
                  <c:v>1293.77</c:v>
                </c:pt>
                <c:pt idx="2752">
                  <c:v>1298.3800000000001</c:v>
                </c:pt>
                <c:pt idx="2753">
                  <c:v>1279.21</c:v>
                </c:pt>
                <c:pt idx="2754">
                  <c:v>1273.72</c:v>
                </c:pt>
                <c:pt idx="2755">
                  <c:v>1256.8800000000001</c:v>
                </c:pt>
                <c:pt idx="2756">
                  <c:v>1281.8699999999999</c:v>
                </c:pt>
                <c:pt idx="2757">
                  <c:v>1296.3900000000001</c:v>
                </c:pt>
                <c:pt idx="2758">
                  <c:v>1304.28</c:v>
                </c:pt>
                <c:pt idx="2759">
                  <c:v>1295.1099999999999</c:v>
                </c:pt>
                <c:pt idx="2760">
                  <c:v>1320.02</c:v>
                </c:pt>
                <c:pt idx="2761">
                  <c:v>1321.82</c:v>
                </c:pt>
                <c:pt idx="2762">
                  <c:v>1310.1300000000001</c:v>
                </c:pt>
                <c:pt idx="2763">
                  <c:v>1321.15</c:v>
                </c:pt>
                <c:pt idx="2764">
                  <c:v>1330.97</c:v>
                </c:pt>
                <c:pt idx="2765">
                  <c:v>1308.44</c:v>
                </c:pt>
                <c:pt idx="2766">
                  <c:v>1306.33</c:v>
                </c:pt>
                <c:pt idx="2767">
                  <c:v>1327.22</c:v>
                </c:pt>
                <c:pt idx="2768">
                  <c:v>1319.88</c:v>
                </c:pt>
                <c:pt idx="2769">
                  <c:v>1306.0999999999999</c:v>
                </c:pt>
                <c:pt idx="2770">
                  <c:v>1307.4000000000001</c:v>
                </c:pt>
                <c:pt idx="2771">
                  <c:v>1315.44</c:v>
                </c:pt>
                <c:pt idx="2772">
                  <c:v>1343.01</c:v>
                </c:pt>
                <c:pt idx="2773">
                  <c:v>1340.43</c:v>
                </c:pt>
                <c:pt idx="2774">
                  <c:v>1336.32</c:v>
                </c:pt>
                <c:pt idx="2775">
                  <c:v>1328.01</c:v>
                </c:pt>
                <c:pt idx="2776">
                  <c:v>1332.32</c:v>
                </c:pt>
                <c:pt idx="2777">
                  <c:v>1329.15</c:v>
                </c:pt>
                <c:pt idx="2778">
                  <c:v>1321.87</c:v>
                </c:pt>
                <c:pt idx="2779">
                  <c:v>1320.88</c:v>
                </c:pt>
                <c:pt idx="2780">
                  <c:v>1324.57</c:v>
                </c:pt>
                <c:pt idx="2781">
                  <c:v>1319.05</c:v>
                </c:pt>
                <c:pt idx="2782">
                  <c:v>1310.87</c:v>
                </c:pt>
                <c:pt idx="2783">
                  <c:v>1307.0999999999999</c:v>
                </c:pt>
                <c:pt idx="2784">
                  <c:v>1304.03</c:v>
                </c:pt>
                <c:pt idx="2785">
                  <c:v>1307.5899999999999</c:v>
                </c:pt>
                <c:pt idx="2786">
                  <c:v>1286.1199999999999</c:v>
                </c:pt>
                <c:pt idx="2787">
                  <c:v>1276.3399999999999</c:v>
                </c:pt>
                <c:pt idx="2788">
                  <c:v>1299.54</c:v>
                </c:pt>
                <c:pt idx="2789">
                  <c:v>1296.6300000000001</c:v>
                </c:pt>
                <c:pt idx="2790">
                  <c:v>1291.18</c:v>
                </c:pt>
                <c:pt idx="2791">
                  <c:v>1290.8399999999999</c:v>
                </c:pt>
                <c:pt idx="2792">
                  <c:v>1283.3499999999999</c:v>
                </c:pt>
                <c:pt idx="2793">
                  <c:v>1280.26</c:v>
                </c:pt>
                <c:pt idx="2794">
                  <c:v>1281.92</c:v>
                </c:pt>
                <c:pt idx="2795">
                  <c:v>1295.02</c:v>
                </c:pt>
                <c:pt idx="2796">
                  <c:v>1293.24</c:v>
                </c:pt>
                <c:pt idx="2797">
                  <c:v>1283.76</c:v>
                </c:pt>
                <c:pt idx="2798">
                  <c:v>1285.96</c:v>
                </c:pt>
                <c:pt idx="2799">
                  <c:v>1274.48</c:v>
                </c:pt>
                <c:pt idx="2800">
                  <c:v>1269.75</c:v>
                </c:pt>
                <c:pt idx="2801">
                  <c:v>1271.5</c:v>
                </c:pt>
                <c:pt idx="2802">
                  <c:v>1273.8499999999999</c:v>
                </c:pt>
                <c:pt idx="2803">
                  <c:v>1276.56</c:v>
                </c:pt>
                <c:pt idx="2804">
                  <c:v>1270.2</c:v>
                </c:pt>
                <c:pt idx="2805">
                  <c:v>1271.8699999999999</c:v>
                </c:pt>
                <c:pt idx="2806">
                  <c:v>1257.6400000000001</c:v>
                </c:pt>
                <c:pt idx="2807">
                  <c:v>1257.8800000000001</c:v>
                </c:pt>
                <c:pt idx="2808">
                  <c:v>1259.78</c:v>
                </c:pt>
                <c:pt idx="2809">
                  <c:v>1258.51</c:v>
                </c:pt>
                <c:pt idx="2810">
                  <c:v>1257.54</c:v>
                </c:pt>
                <c:pt idx="2811">
                  <c:v>1256.77</c:v>
                </c:pt>
                <c:pt idx="2812">
                  <c:v>1258.8399999999999</c:v>
                </c:pt>
                <c:pt idx="2813">
                  <c:v>1254.5999999999999</c:v>
                </c:pt>
                <c:pt idx="2814">
                  <c:v>1247.08</c:v>
                </c:pt>
                <c:pt idx="2815">
                  <c:v>1243.9100000000001</c:v>
                </c:pt>
                <c:pt idx="2816">
                  <c:v>1242.8699999999999</c:v>
                </c:pt>
                <c:pt idx="2817">
                  <c:v>1235.23</c:v>
                </c:pt>
                <c:pt idx="2818">
                  <c:v>1241.5899999999999</c:v>
                </c:pt>
                <c:pt idx="2819">
                  <c:v>1240.46</c:v>
                </c:pt>
                <c:pt idx="2820">
                  <c:v>1240.4000000000001</c:v>
                </c:pt>
                <c:pt idx="2821">
                  <c:v>1233</c:v>
                </c:pt>
                <c:pt idx="2822">
                  <c:v>1228.28</c:v>
                </c:pt>
                <c:pt idx="2823">
                  <c:v>1223.75</c:v>
                </c:pt>
                <c:pt idx="2824">
                  <c:v>1223.1199999999999</c:v>
                </c:pt>
                <c:pt idx="2825">
                  <c:v>1224.71</c:v>
                </c:pt>
                <c:pt idx="2826">
                  <c:v>1221.53</c:v>
                </c:pt>
                <c:pt idx="2827">
                  <c:v>1206.07</c:v>
                </c:pt>
                <c:pt idx="2828">
                  <c:v>1180.55</c:v>
                </c:pt>
                <c:pt idx="2829">
                  <c:v>1187.76</c:v>
                </c:pt>
                <c:pt idx="2830">
                  <c:v>1189.4000000000001</c:v>
                </c:pt>
                <c:pt idx="2831">
                  <c:v>1198.3499999999999</c:v>
                </c:pt>
                <c:pt idx="2832">
                  <c:v>1180.73</c:v>
                </c:pt>
                <c:pt idx="2833">
                  <c:v>1197.8399999999999</c:v>
                </c:pt>
                <c:pt idx="2834">
                  <c:v>1199.73</c:v>
                </c:pt>
                <c:pt idx="2835">
                  <c:v>1196.69</c:v>
                </c:pt>
                <c:pt idx="2836">
                  <c:v>1178.5899999999999</c:v>
                </c:pt>
                <c:pt idx="2837">
                  <c:v>1178.3399999999999</c:v>
                </c:pt>
                <c:pt idx="2838">
                  <c:v>1197.75</c:v>
                </c:pt>
                <c:pt idx="2839">
                  <c:v>1199.21</c:v>
                </c:pt>
                <c:pt idx="2840">
                  <c:v>1213.54</c:v>
                </c:pt>
                <c:pt idx="2841">
                  <c:v>1218.71</c:v>
                </c:pt>
                <c:pt idx="2842">
                  <c:v>1213.4000000000001</c:v>
                </c:pt>
                <c:pt idx="2843">
                  <c:v>1223.25</c:v>
                </c:pt>
                <c:pt idx="2844">
                  <c:v>1225.8499999999999</c:v>
                </c:pt>
                <c:pt idx="2845">
                  <c:v>1221.06</c:v>
                </c:pt>
                <c:pt idx="2846">
                  <c:v>1197.96</c:v>
                </c:pt>
                <c:pt idx="2847">
                  <c:v>1193.57</c:v>
                </c:pt>
                <c:pt idx="2848">
                  <c:v>1184.3800000000001</c:v>
                </c:pt>
                <c:pt idx="2849">
                  <c:v>1183.26</c:v>
                </c:pt>
                <c:pt idx="2850">
                  <c:v>1183.78</c:v>
                </c:pt>
                <c:pt idx="2851">
                  <c:v>1182.45</c:v>
                </c:pt>
                <c:pt idx="2852">
                  <c:v>1185.6400000000001</c:v>
                </c:pt>
                <c:pt idx="2853">
                  <c:v>1185.6199999999999</c:v>
                </c:pt>
                <c:pt idx="2854">
                  <c:v>1183.08</c:v>
                </c:pt>
                <c:pt idx="2855">
                  <c:v>1180.26</c:v>
                </c:pt>
                <c:pt idx="2856">
                  <c:v>1178.17</c:v>
                </c:pt>
                <c:pt idx="2857">
                  <c:v>1165.9000000000001</c:v>
                </c:pt>
                <c:pt idx="2858">
                  <c:v>1184.71</c:v>
                </c:pt>
                <c:pt idx="2859">
                  <c:v>1176.19</c:v>
                </c:pt>
                <c:pt idx="2860">
                  <c:v>1173.81</c:v>
                </c:pt>
                <c:pt idx="2861">
                  <c:v>1178.0999999999999</c:v>
                </c:pt>
                <c:pt idx="2862">
                  <c:v>1169.77</c:v>
                </c:pt>
                <c:pt idx="2863">
                  <c:v>1165.32</c:v>
                </c:pt>
                <c:pt idx="2864">
                  <c:v>1165.1500000000001</c:v>
                </c:pt>
                <c:pt idx="2865">
                  <c:v>1158.06</c:v>
                </c:pt>
                <c:pt idx="2866">
                  <c:v>1159.97</c:v>
                </c:pt>
                <c:pt idx="2867">
                  <c:v>1160.75</c:v>
                </c:pt>
                <c:pt idx="2868">
                  <c:v>1137.03</c:v>
                </c:pt>
                <c:pt idx="2869">
                  <c:v>1146.24</c:v>
                </c:pt>
                <c:pt idx="2870">
                  <c:v>1141.2</c:v>
                </c:pt>
                <c:pt idx="2871">
                  <c:v>1144.73</c:v>
                </c:pt>
                <c:pt idx="2872">
                  <c:v>1147.7</c:v>
                </c:pt>
                <c:pt idx="2873">
                  <c:v>1142.1600000000001</c:v>
                </c:pt>
                <c:pt idx="2874">
                  <c:v>1148.67</c:v>
                </c:pt>
                <c:pt idx="2875">
                  <c:v>1124.83</c:v>
                </c:pt>
                <c:pt idx="2876">
                  <c:v>1134.28</c:v>
                </c:pt>
                <c:pt idx="2877">
                  <c:v>1139.78</c:v>
                </c:pt>
                <c:pt idx="2878">
                  <c:v>1142.71</c:v>
                </c:pt>
                <c:pt idx="2879">
                  <c:v>1125.5899999999999</c:v>
                </c:pt>
                <c:pt idx="2880">
                  <c:v>1124.6600000000001</c:v>
                </c:pt>
                <c:pt idx="2881">
                  <c:v>1125.07</c:v>
                </c:pt>
                <c:pt idx="2882">
                  <c:v>1121.0999999999999</c:v>
                </c:pt>
                <c:pt idx="2883">
                  <c:v>1121.9000000000001</c:v>
                </c:pt>
                <c:pt idx="2884">
                  <c:v>1109.55</c:v>
                </c:pt>
                <c:pt idx="2885">
                  <c:v>1104.18</c:v>
                </c:pt>
                <c:pt idx="2886">
                  <c:v>1098.8699999999999</c:v>
                </c:pt>
                <c:pt idx="2887">
                  <c:v>1091.8399999999999</c:v>
                </c:pt>
                <c:pt idx="2888">
                  <c:v>1104.51</c:v>
                </c:pt>
                <c:pt idx="2889">
                  <c:v>1090.0999999999999</c:v>
                </c:pt>
                <c:pt idx="2890">
                  <c:v>1080.29</c:v>
                </c:pt>
                <c:pt idx="2891">
                  <c:v>1049.33</c:v>
                </c:pt>
                <c:pt idx="2892">
                  <c:v>1048.92</c:v>
                </c:pt>
                <c:pt idx="2893">
                  <c:v>1064.5899999999999</c:v>
                </c:pt>
                <c:pt idx="2894">
                  <c:v>1047.22</c:v>
                </c:pt>
                <c:pt idx="2895">
                  <c:v>1055.33</c:v>
                </c:pt>
                <c:pt idx="2896">
                  <c:v>1051.8699999999999</c:v>
                </c:pt>
                <c:pt idx="2897">
                  <c:v>1067.3599999999999</c:v>
                </c:pt>
                <c:pt idx="2898">
                  <c:v>1071.69</c:v>
                </c:pt>
                <c:pt idx="2899">
                  <c:v>1075.6300000000001</c:v>
                </c:pt>
                <c:pt idx="2900">
                  <c:v>1094.1600000000001</c:v>
                </c:pt>
                <c:pt idx="2901">
                  <c:v>1092.54</c:v>
                </c:pt>
                <c:pt idx="2902">
                  <c:v>1079.3800000000001</c:v>
                </c:pt>
                <c:pt idx="2903">
                  <c:v>1079.25</c:v>
                </c:pt>
                <c:pt idx="2904">
                  <c:v>1083.6099999999999</c:v>
                </c:pt>
                <c:pt idx="2905">
                  <c:v>1089.47</c:v>
                </c:pt>
                <c:pt idx="2906">
                  <c:v>1121.06</c:v>
                </c:pt>
                <c:pt idx="2907">
                  <c:v>1127.79</c:v>
                </c:pt>
                <c:pt idx="2908">
                  <c:v>1121.6400000000001</c:v>
                </c:pt>
                <c:pt idx="2909">
                  <c:v>1125.81</c:v>
                </c:pt>
                <c:pt idx="2910">
                  <c:v>1127.24</c:v>
                </c:pt>
                <c:pt idx="2911">
                  <c:v>1120.46</c:v>
                </c:pt>
                <c:pt idx="2912">
                  <c:v>1125.8599999999999</c:v>
                </c:pt>
                <c:pt idx="2913">
                  <c:v>1101.5999999999999</c:v>
                </c:pt>
                <c:pt idx="2914">
                  <c:v>1101.53</c:v>
                </c:pt>
                <c:pt idx="2915">
                  <c:v>1106.1300000000001</c:v>
                </c:pt>
                <c:pt idx="2916">
                  <c:v>1113.8399999999999</c:v>
                </c:pt>
                <c:pt idx="2917">
                  <c:v>1115.01</c:v>
                </c:pt>
                <c:pt idx="2918">
                  <c:v>1102.6600000000001</c:v>
                </c:pt>
                <c:pt idx="2919">
                  <c:v>1093.67</c:v>
                </c:pt>
                <c:pt idx="2920">
                  <c:v>1069.5899999999999</c:v>
                </c:pt>
                <c:pt idx="2921">
                  <c:v>1083.48</c:v>
                </c:pt>
                <c:pt idx="2922">
                  <c:v>1071.25</c:v>
                </c:pt>
                <c:pt idx="2923">
                  <c:v>1064.8800000000001</c:v>
                </c:pt>
                <c:pt idx="2924">
                  <c:v>1096.48</c:v>
                </c:pt>
                <c:pt idx="2925">
                  <c:v>1095.17</c:v>
                </c:pt>
                <c:pt idx="2926">
                  <c:v>1095.3399999999999</c:v>
                </c:pt>
                <c:pt idx="2927">
                  <c:v>1078.75</c:v>
                </c:pt>
                <c:pt idx="2928">
                  <c:v>1077.96</c:v>
                </c:pt>
                <c:pt idx="2929">
                  <c:v>1070.25</c:v>
                </c:pt>
                <c:pt idx="2930">
                  <c:v>1060.27</c:v>
                </c:pt>
                <c:pt idx="2931">
                  <c:v>1028.06</c:v>
                </c:pt>
                <c:pt idx="2932">
                  <c:v>1022.58</c:v>
                </c:pt>
                <c:pt idx="2933">
                  <c:v>1027.3699999999999</c:v>
                </c:pt>
                <c:pt idx="2934">
                  <c:v>1030.71</c:v>
                </c:pt>
                <c:pt idx="2935">
                  <c:v>1041.24</c:v>
                </c:pt>
                <c:pt idx="2936">
                  <c:v>1074.57</c:v>
                </c:pt>
                <c:pt idx="2937">
                  <c:v>1076.76</c:v>
                </c:pt>
                <c:pt idx="2938">
                  <c:v>1073.69</c:v>
                </c:pt>
                <c:pt idx="2939">
                  <c:v>1092.04</c:v>
                </c:pt>
                <c:pt idx="2940">
                  <c:v>1095.31</c:v>
                </c:pt>
                <c:pt idx="2941">
                  <c:v>1113.2</c:v>
                </c:pt>
                <c:pt idx="2942">
                  <c:v>1117.51</c:v>
                </c:pt>
                <c:pt idx="2943">
                  <c:v>1116.04</c:v>
                </c:pt>
                <c:pt idx="2944">
                  <c:v>1114.6099999999999</c:v>
                </c:pt>
                <c:pt idx="2945">
                  <c:v>1115.23</c:v>
                </c:pt>
                <c:pt idx="2946">
                  <c:v>1089.6300000000001</c:v>
                </c:pt>
                <c:pt idx="2947">
                  <c:v>1091.5999999999999</c:v>
                </c:pt>
                <c:pt idx="2948">
                  <c:v>1086.8399999999999</c:v>
                </c:pt>
                <c:pt idx="2949">
                  <c:v>1055.69</c:v>
                </c:pt>
                <c:pt idx="2950">
                  <c:v>1062</c:v>
                </c:pt>
                <c:pt idx="2951">
                  <c:v>1050.47</c:v>
                </c:pt>
                <c:pt idx="2952">
                  <c:v>1064.8800000000001</c:v>
                </c:pt>
                <c:pt idx="2953">
                  <c:v>1102.83</c:v>
                </c:pt>
                <c:pt idx="2954">
                  <c:v>1098.3800000000001</c:v>
                </c:pt>
                <c:pt idx="2955">
                  <c:v>1070.71</c:v>
                </c:pt>
                <c:pt idx="2956">
                  <c:v>1089.4100000000001</c:v>
                </c:pt>
                <c:pt idx="2957">
                  <c:v>1103.06</c:v>
                </c:pt>
                <c:pt idx="2958">
                  <c:v>1067.95</c:v>
                </c:pt>
                <c:pt idx="2959">
                  <c:v>1074.03</c:v>
                </c:pt>
                <c:pt idx="2960">
                  <c:v>1073.6500000000001</c:v>
                </c:pt>
                <c:pt idx="2961">
                  <c:v>1087.69</c:v>
                </c:pt>
                <c:pt idx="2962">
                  <c:v>1071.5899999999999</c:v>
                </c:pt>
                <c:pt idx="2963">
                  <c:v>1115.05</c:v>
                </c:pt>
                <c:pt idx="2964">
                  <c:v>1120.8</c:v>
                </c:pt>
                <c:pt idx="2965">
                  <c:v>1136.94</c:v>
                </c:pt>
                <c:pt idx="2966">
                  <c:v>1135.68</c:v>
                </c:pt>
                <c:pt idx="2967">
                  <c:v>1157.44</c:v>
                </c:pt>
                <c:pt idx="2968">
                  <c:v>1171.67</c:v>
                </c:pt>
                <c:pt idx="2969">
                  <c:v>1155.79</c:v>
                </c:pt>
                <c:pt idx="2970">
                  <c:v>1159.73</c:v>
                </c:pt>
                <c:pt idx="2971">
                  <c:v>1110.8800000000001</c:v>
                </c:pt>
                <c:pt idx="2972">
                  <c:v>1128.1500000000001</c:v>
                </c:pt>
                <c:pt idx="2973">
                  <c:v>1165.8699999999999</c:v>
                </c:pt>
                <c:pt idx="2974">
                  <c:v>1173.5999999999999</c:v>
                </c:pt>
                <c:pt idx="2975">
                  <c:v>1202.26</c:v>
                </c:pt>
                <c:pt idx="2976">
                  <c:v>1186.69</c:v>
                </c:pt>
                <c:pt idx="2977">
                  <c:v>1206.78</c:v>
                </c:pt>
                <c:pt idx="2978">
                  <c:v>1191.3599999999999</c:v>
                </c:pt>
                <c:pt idx="2979">
                  <c:v>1183.71</c:v>
                </c:pt>
                <c:pt idx="2980">
                  <c:v>1212.05</c:v>
                </c:pt>
                <c:pt idx="2981">
                  <c:v>1217.28</c:v>
                </c:pt>
                <c:pt idx="2982">
                  <c:v>1208.67</c:v>
                </c:pt>
                <c:pt idx="2983">
                  <c:v>1205.94</c:v>
                </c:pt>
                <c:pt idx="2984">
                  <c:v>1207.17</c:v>
                </c:pt>
                <c:pt idx="2985">
                  <c:v>1197.52</c:v>
                </c:pt>
                <c:pt idx="2986">
                  <c:v>1192.1300000000001</c:v>
                </c:pt>
                <c:pt idx="2987">
                  <c:v>1211.67</c:v>
                </c:pt>
                <c:pt idx="2988">
                  <c:v>1210.6500000000001</c:v>
                </c:pt>
                <c:pt idx="2989">
                  <c:v>1197.3</c:v>
                </c:pt>
                <c:pt idx="2990">
                  <c:v>1196.48</c:v>
                </c:pt>
                <c:pt idx="2991">
                  <c:v>1194.3699999999999</c:v>
                </c:pt>
                <c:pt idx="2992">
                  <c:v>1186.44</c:v>
                </c:pt>
                <c:pt idx="2993">
                  <c:v>1182.45</c:v>
                </c:pt>
                <c:pt idx="2994">
                  <c:v>1189.44</c:v>
                </c:pt>
                <c:pt idx="2995">
                  <c:v>1187.44</c:v>
                </c:pt>
                <c:pt idx="2996">
                  <c:v>1178.0999999999999</c:v>
                </c:pt>
                <c:pt idx="2997">
                  <c:v>1169.43</c:v>
                </c:pt>
                <c:pt idx="2998">
                  <c:v>1173.27</c:v>
                </c:pt>
                <c:pt idx="2999">
                  <c:v>1173.22</c:v>
                </c:pt>
                <c:pt idx="3000">
                  <c:v>1166.5899999999999</c:v>
                </c:pt>
                <c:pt idx="3001">
                  <c:v>1165.73</c:v>
                </c:pt>
                <c:pt idx="3002">
                  <c:v>1167.72</c:v>
                </c:pt>
                <c:pt idx="3003">
                  <c:v>1174.17</c:v>
                </c:pt>
                <c:pt idx="3004">
                  <c:v>1165.81</c:v>
                </c:pt>
                <c:pt idx="3005">
                  <c:v>1159.9000000000001</c:v>
                </c:pt>
                <c:pt idx="3006">
                  <c:v>1165.83</c:v>
                </c:pt>
                <c:pt idx="3007">
                  <c:v>1166.21</c:v>
                </c:pt>
                <c:pt idx="3008">
                  <c:v>1159.46</c:v>
                </c:pt>
                <c:pt idx="3009">
                  <c:v>1150.51</c:v>
                </c:pt>
                <c:pt idx="3010">
                  <c:v>1149.99</c:v>
                </c:pt>
                <c:pt idx="3011">
                  <c:v>1150.24</c:v>
                </c:pt>
                <c:pt idx="3012">
                  <c:v>1145.6099999999999</c:v>
                </c:pt>
                <c:pt idx="3013">
                  <c:v>1140.45</c:v>
                </c:pt>
                <c:pt idx="3014">
                  <c:v>1138.5</c:v>
                </c:pt>
                <c:pt idx="3015">
                  <c:v>1138.7</c:v>
                </c:pt>
                <c:pt idx="3016">
                  <c:v>1122.97</c:v>
                </c:pt>
                <c:pt idx="3017">
                  <c:v>1118.79</c:v>
                </c:pt>
                <c:pt idx="3018">
                  <c:v>1118.31</c:v>
                </c:pt>
                <c:pt idx="3019">
                  <c:v>1115.71</c:v>
                </c:pt>
                <c:pt idx="3020">
                  <c:v>1104.49</c:v>
                </c:pt>
                <c:pt idx="3021">
                  <c:v>1102.94</c:v>
                </c:pt>
                <c:pt idx="3022">
                  <c:v>1105.24</c:v>
                </c:pt>
                <c:pt idx="3023">
                  <c:v>1094.5999999999999</c:v>
                </c:pt>
                <c:pt idx="3024">
                  <c:v>1108.01</c:v>
                </c:pt>
                <c:pt idx="3025">
                  <c:v>1109.17</c:v>
                </c:pt>
                <c:pt idx="3026">
                  <c:v>1106.75</c:v>
                </c:pt>
                <c:pt idx="3027">
                  <c:v>1099.51</c:v>
                </c:pt>
                <c:pt idx="3028">
                  <c:v>1094.8699999999999</c:v>
                </c:pt>
                <c:pt idx="3029">
                  <c:v>1075.51</c:v>
                </c:pt>
                <c:pt idx="3030">
                  <c:v>1078.47</c:v>
                </c:pt>
                <c:pt idx="3031">
                  <c:v>1068.1300000000001</c:v>
                </c:pt>
                <c:pt idx="3032">
                  <c:v>1070.52</c:v>
                </c:pt>
                <c:pt idx="3033">
                  <c:v>1056.74</c:v>
                </c:pt>
                <c:pt idx="3034">
                  <c:v>1066.19</c:v>
                </c:pt>
                <c:pt idx="3035">
                  <c:v>1063.1099999999999</c:v>
                </c:pt>
                <c:pt idx="3036">
                  <c:v>1097.28</c:v>
                </c:pt>
                <c:pt idx="3037">
                  <c:v>1103.32</c:v>
                </c:pt>
                <c:pt idx="3038">
                  <c:v>1089.19</c:v>
                </c:pt>
                <c:pt idx="3039">
                  <c:v>1073.8699999999999</c:v>
                </c:pt>
                <c:pt idx="3040">
                  <c:v>1084.53</c:v>
                </c:pt>
                <c:pt idx="3041">
                  <c:v>1097.5</c:v>
                </c:pt>
                <c:pt idx="3042">
                  <c:v>1092.17</c:v>
                </c:pt>
                <c:pt idx="3043">
                  <c:v>1096.78</c:v>
                </c:pt>
                <c:pt idx="3044">
                  <c:v>1091.76</c:v>
                </c:pt>
                <c:pt idx="3045">
                  <c:v>1116.48</c:v>
                </c:pt>
                <c:pt idx="3046">
                  <c:v>1138.04</c:v>
                </c:pt>
                <c:pt idx="3047">
                  <c:v>1150.23</c:v>
                </c:pt>
                <c:pt idx="3048">
                  <c:v>1136.03</c:v>
                </c:pt>
                <c:pt idx="3049">
                  <c:v>1148.46</c:v>
                </c:pt>
                <c:pt idx="3050">
                  <c:v>1145.68</c:v>
                </c:pt>
                <c:pt idx="3051">
                  <c:v>1136.22</c:v>
                </c:pt>
                <c:pt idx="3052">
                  <c:v>1146.98</c:v>
                </c:pt>
                <c:pt idx="3053">
                  <c:v>1144.98</c:v>
                </c:pt>
                <c:pt idx="3054">
                  <c:v>1141.69</c:v>
                </c:pt>
                <c:pt idx="3055">
                  <c:v>1137.1400000000001</c:v>
                </c:pt>
                <c:pt idx="3056">
                  <c:v>1136.52</c:v>
                </c:pt>
                <c:pt idx="3057">
                  <c:v>1132.99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0-B641-9297-A182D099413E}"/>
            </c:ext>
          </c:extLst>
        </c:ser>
        <c:ser>
          <c:idx val="1"/>
          <c:order val="1"/>
          <c:tx>
            <c:v>Bitcoin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'S&amp;P 500 Bitcoin and their CAGR'!$F$2:$F$3674</c:f>
              <c:numCache>
                <c:formatCode>_("$"* #,##0.00_);_("$"* \(#,##0.00\);_("$"* "-"??_);_(@_)</c:formatCode>
                <c:ptCount val="3673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  <c:pt idx="421">
                  <c:v>28933</c:v>
                </c:pt>
                <c:pt idx="422">
                  <c:v>28880</c:v>
                </c:pt>
                <c:pt idx="423">
                  <c:v>27315</c:v>
                </c:pt>
                <c:pt idx="424">
                  <c:v>27058</c:v>
                </c:pt>
                <c:pt idx="425">
                  <c:v>26241</c:v>
                </c:pt>
                <c:pt idx="426">
                  <c:v>26412</c:v>
                </c:pt>
                <c:pt idx="427">
                  <c:v>24717</c:v>
                </c:pt>
                <c:pt idx="428">
                  <c:v>23735</c:v>
                </c:pt>
                <c:pt idx="429">
                  <c:v>23234</c:v>
                </c:pt>
                <c:pt idx="430">
                  <c:v>23805</c:v>
                </c:pt>
                <c:pt idx="431">
                  <c:v>22701</c:v>
                </c:pt>
                <c:pt idx="432">
                  <c:v>23427</c:v>
                </c:pt>
                <c:pt idx="433">
                  <c:v>23804</c:v>
                </c:pt>
                <c:pt idx="434">
                  <c:v>23127</c:v>
                </c:pt>
                <c:pt idx="435">
                  <c:v>22806.6</c:v>
                </c:pt>
                <c:pt idx="436">
                  <c:v>21322</c:v>
                </c:pt>
                <c:pt idx="437">
                  <c:v>19459</c:v>
                </c:pt>
                <c:pt idx="438">
                  <c:v>19281</c:v>
                </c:pt>
                <c:pt idx="439">
                  <c:v>19180</c:v>
                </c:pt>
                <c:pt idx="440">
                  <c:v>18810.599999999999</c:v>
                </c:pt>
                <c:pt idx="441">
                  <c:v>18050</c:v>
                </c:pt>
                <c:pt idx="442">
                  <c:v>18260</c:v>
                </c:pt>
                <c:pt idx="443">
                  <c:v>18560</c:v>
                </c:pt>
                <c:pt idx="444">
                  <c:v>18335</c:v>
                </c:pt>
                <c:pt idx="445">
                  <c:v>19196</c:v>
                </c:pt>
                <c:pt idx="446">
                  <c:v>19410</c:v>
                </c:pt>
                <c:pt idx="447">
                  <c:v>19157</c:v>
                </c:pt>
                <c:pt idx="448">
                  <c:v>18657</c:v>
                </c:pt>
                <c:pt idx="449">
                  <c:v>19447</c:v>
                </c:pt>
                <c:pt idx="450">
                  <c:v>19241</c:v>
                </c:pt>
                <c:pt idx="451">
                  <c:v>18807</c:v>
                </c:pt>
                <c:pt idx="452">
                  <c:v>19686</c:v>
                </c:pt>
                <c:pt idx="453">
                  <c:v>18196</c:v>
                </c:pt>
                <c:pt idx="454">
                  <c:v>17746</c:v>
                </c:pt>
                <c:pt idx="455">
                  <c:v>17169.3</c:v>
                </c:pt>
                <c:pt idx="456">
                  <c:v>17219</c:v>
                </c:pt>
                <c:pt idx="457">
                  <c:v>18730</c:v>
                </c:pt>
                <c:pt idx="458">
                  <c:v>19134.8</c:v>
                </c:pt>
                <c:pt idx="459">
                  <c:v>18373</c:v>
                </c:pt>
                <c:pt idx="460">
                  <c:v>18399</c:v>
                </c:pt>
                <c:pt idx="461">
                  <c:v>18660</c:v>
                </c:pt>
                <c:pt idx="462">
                  <c:v>18669</c:v>
                </c:pt>
                <c:pt idx="463">
                  <c:v>17810</c:v>
                </c:pt>
                <c:pt idx="464">
                  <c:v>17773</c:v>
                </c:pt>
                <c:pt idx="465">
                  <c:v>17674.900000000001</c:v>
                </c:pt>
                <c:pt idx="466">
                  <c:v>16710</c:v>
                </c:pt>
                <c:pt idx="467">
                  <c:v>15962.2</c:v>
                </c:pt>
                <c:pt idx="468">
                  <c:v>16058.3</c:v>
                </c:pt>
                <c:pt idx="469">
                  <c:v>16310</c:v>
                </c:pt>
                <c:pt idx="470">
                  <c:v>16294</c:v>
                </c:pt>
                <c:pt idx="471">
                  <c:v>15710</c:v>
                </c:pt>
                <c:pt idx="472">
                  <c:v>15312</c:v>
                </c:pt>
                <c:pt idx="473">
                  <c:v>15329</c:v>
                </c:pt>
                <c:pt idx="474">
                  <c:v>15501</c:v>
                </c:pt>
                <c:pt idx="475">
                  <c:v>14844.1</c:v>
                </c:pt>
                <c:pt idx="476">
                  <c:v>15571.7</c:v>
                </c:pt>
                <c:pt idx="477">
                  <c:v>15574</c:v>
                </c:pt>
                <c:pt idx="478">
                  <c:v>14160</c:v>
                </c:pt>
                <c:pt idx="479">
                  <c:v>14025</c:v>
                </c:pt>
                <c:pt idx="480">
                  <c:v>13563</c:v>
                </c:pt>
                <c:pt idx="481">
                  <c:v>13756</c:v>
                </c:pt>
                <c:pt idx="482">
                  <c:v>13788</c:v>
                </c:pt>
                <c:pt idx="483">
                  <c:v>13568</c:v>
                </c:pt>
                <c:pt idx="484">
                  <c:v>13451</c:v>
                </c:pt>
                <c:pt idx="485">
                  <c:v>13272</c:v>
                </c:pt>
                <c:pt idx="486">
                  <c:v>13626.3</c:v>
                </c:pt>
                <c:pt idx="487">
                  <c:v>13061</c:v>
                </c:pt>
                <c:pt idx="488">
                  <c:v>13037</c:v>
                </c:pt>
                <c:pt idx="489">
                  <c:v>13132</c:v>
                </c:pt>
                <c:pt idx="490">
                  <c:v>12935</c:v>
                </c:pt>
                <c:pt idx="491">
                  <c:v>12988</c:v>
                </c:pt>
                <c:pt idx="492">
                  <c:v>12825</c:v>
                </c:pt>
                <c:pt idx="493">
                  <c:v>11925</c:v>
                </c:pt>
                <c:pt idx="494">
                  <c:v>11757</c:v>
                </c:pt>
                <c:pt idx="495">
                  <c:v>11518</c:v>
                </c:pt>
                <c:pt idx="496">
                  <c:v>11375</c:v>
                </c:pt>
                <c:pt idx="497">
                  <c:v>11325</c:v>
                </c:pt>
                <c:pt idx="498">
                  <c:v>11509</c:v>
                </c:pt>
                <c:pt idx="499">
                  <c:v>11440</c:v>
                </c:pt>
                <c:pt idx="500">
                  <c:v>11442</c:v>
                </c:pt>
                <c:pt idx="501">
                  <c:v>11560</c:v>
                </c:pt>
                <c:pt idx="502">
                  <c:v>11385</c:v>
                </c:pt>
                <c:pt idx="503">
                  <c:v>11308</c:v>
                </c:pt>
                <c:pt idx="504">
                  <c:v>11071</c:v>
                </c:pt>
                <c:pt idx="505">
                  <c:v>10943</c:v>
                </c:pt>
                <c:pt idx="506">
                  <c:v>10687</c:v>
                </c:pt>
                <c:pt idx="507">
                  <c:v>10613.7</c:v>
                </c:pt>
                <c:pt idx="508">
                  <c:v>10807</c:v>
                </c:pt>
                <c:pt idx="509">
                  <c:v>10687</c:v>
                </c:pt>
                <c:pt idx="510">
                  <c:v>10558.6</c:v>
                </c:pt>
                <c:pt idx="511">
                  <c:v>10586</c:v>
                </c:pt>
                <c:pt idx="512">
                  <c:v>10634</c:v>
                </c:pt>
                <c:pt idx="513">
                  <c:v>10794</c:v>
                </c:pt>
                <c:pt idx="514">
                  <c:v>10856</c:v>
                </c:pt>
                <c:pt idx="515">
                  <c:v>10712</c:v>
                </c:pt>
                <c:pt idx="516">
                  <c:v>10803</c:v>
                </c:pt>
                <c:pt idx="517">
                  <c:v>10750</c:v>
                </c:pt>
                <c:pt idx="518">
                  <c:v>10708</c:v>
                </c:pt>
                <c:pt idx="519">
                  <c:v>10754</c:v>
                </c:pt>
                <c:pt idx="520">
                  <c:v>10263</c:v>
                </c:pt>
                <c:pt idx="521">
                  <c:v>10549</c:v>
                </c:pt>
                <c:pt idx="522">
                  <c:v>10434</c:v>
                </c:pt>
                <c:pt idx="523">
                  <c:v>10934.5</c:v>
                </c:pt>
                <c:pt idx="524">
                  <c:v>11099</c:v>
                </c:pt>
                <c:pt idx="525">
                  <c:v>10957.2</c:v>
                </c:pt>
                <c:pt idx="526">
                  <c:v>10959</c:v>
                </c:pt>
                <c:pt idx="527">
                  <c:v>10971.3</c:v>
                </c:pt>
                <c:pt idx="528">
                  <c:v>10797</c:v>
                </c:pt>
                <c:pt idx="529">
                  <c:v>10686</c:v>
                </c:pt>
                <c:pt idx="530">
                  <c:v>10331</c:v>
                </c:pt>
                <c:pt idx="531">
                  <c:v>10458</c:v>
                </c:pt>
                <c:pt idx="532">
                  <c:v>10405</c:v>
                </c:pt>
                <c:pt idx="533">
                  <c:v>10355</c:v>
                </c:pt>
                <c:pt idx="534">
                  <c:v>10240</c:v>
                </c:pt>
                <c:pt idx="535">
                  <c:v>10149.799999999999</c:v>
                </c:pt>
                <c:pt idx="536">
                  <c:v>10397</c:v>
                </c:pt>
                <c:pt idx="537">
                  <c:v>10276</c:v>
                </c:pt>
                <c:pt idx="538">
                  <c:v>10197</c:v>
                </c:pt>
                <c:pt idx="539">
                  <c:v>10484.700000000001</c:v>
                </c:pt>
                <c:pt idx="540">
                  <c:v>10170</c:v>
                </c:pt>
                <c:pt idx="541">
                  <c:v>11408</c:v>
                </c:pt>
                <c:pt idx="542">
                  <c:v>11942</c:v>
                </c:pt>
                <c:pt idx="543">
                  <c:v>11671</c:v>
                </c:pt>
                <c:pt idx="544">
                  <c:v>11729.9</c:v>
                </c:pt>
                <c:pt idx="545">
                  <c:v>11492</c:v>
                </c:pt>
                <c:pt idx="546">
                  <c:v>11545</c:v>
                </c:pt>
                <c:pt idx="547">
                  <c:v>11343</c:v>
                </c:pt>
                <c:pt idx="548">
                  <c:v>11471</c:v>
                </c:pt>
                <c:pt idx="549">
                  <c:v>11341</c:v>
                </c:pt>
                <c:pt idx="550">
                  <c:v>11768</c:v>
                </c:pt>
                <c:pt idx="551">
                  <c:v>11663</c:v>
                </c:pt>
                <c:pt idx="552">
                  <c:v>11685</c:v>
                </c:pt>
                <c:pt idx="553">
                  <c:v>11531</c:v>
                </c:pt>
                <c:pt idx="554">
                  <c:v>11884</c:v>
                </c:pt>
                <c:pt idx="555">
                  <c:v>11778</c:v>
                </c:pt>
                <c:pt idx="556">
                  <c:v>11961.8</c:v>
                </c:pt>
                <c:pt idx="557">
                  <c:v>12300</c:v>
                </c:pt>
                <c:pt idx="558">
                  <c:v>11925</c:v>
                </c:pt>
                <c:pt idx="559">
                  <c:v>11873.4</c:v>
                </c:pt>
                <c:pt idx="560">
                  <c:v>11761</c:v>
                </c:pt>
                <c:pt idx="561">
                  <c:v>11792.5</c:v>
                </c:pt>
                <c:pt idx="562">
                  <c:v>11591</c:v>
                </c:pt>
                <c:pt idx="563">
                  <c:v>11379.8</c:v>
                </c:pt>
                <c:pt idx="564">
                  <c:v>11892</c:v>
                </c:pt>
                <c:pt idx="565">
                  <c:v>11675.7</c:v>
                </c:pt>
                <c:pt idx="566">
                  <c:v>11764</c:v>
                </c:pt>
                <c:pt idx="567">
                  <c:v>11580</c:v>
                </c:pt>
                <c:pt idx="568">
                  <c:v>11759</c:v>
                </c:pt>
                <c:pt idx="569">
                  <c:v>11735.8</c:v>
                </c:pt>
                <c:pt idx="570">
                  <c:v>11184</c:v>
                </c:pt>
                <c:pt idx="571">
                  <c:v>11226.5</c:v>
                </c:pt>
                <c:pt idx="572">
                  <c:v>11053.8</c:v>
                </c:pt>
                <c:pt idx="573">
                  <c:v>11804.7</c:v>
                </c:pt>
                <c:pt idx="574">
                  <c:v>11350</c:v>
                </c:pt>
                <c:pt idx="575">
                  <c:v>11123</c:v>
                </c:pt>
                <c:pt idx="576">
                  <c:v>11117</c:v>
                </c:pt>
                <c:pt idx="577">
                  <c:v>10932</c:v>
                </c:pt>
                <c:pt idx="578">
                  <c:v>11044</c:v>
                </c:pt>
                <c:pt idx="579">
                  <c:v>9948.1</c:v>
                </c:pt>
                <c:pt idx="580">
                  <c:v>9714.9</c:v>
                </c:pt>
                <c:pt idx="581">
                  <c:v>9559.4</c:v>
                </c:pt>
                <c:pt idx="582">
                  <c:v>9615</c:v>
                </c:pt>
                <c:pt idx="583">
                  <c:v>9557.7000000000007</c:v>
                </c:pt>
                <c:pt idx="584">
                  <c:v>9402</c:v>
                </c:pt>
                <c:pt idx="585">
                  <c:v>9179.2000000000007</c:v>
                </c:pt>
                <c:pt idx="586">
                  <c:v>9231.2000000000007</c:v>
                </c:pt>
                <c:pt idx="587">
                  <c:v>9189.1</c:v>
                </c:pt>
                <c:pt idx="588">
                  <c:v>9167.2999999999993</c:v>
                </c:pt>
                <c:pt idx="589">
                  <c:v>9149.9</c:v>
                </c:pt>
                <c:pt idx="590">
                  <c:v>9210.1</c:v>
                </c:pt>
                <c:pt idx="591">
                  <c:v>9263.4</c:v>
                </c:pt>
                <c:pt idx="592">
                  <c:v>9252</c:v>
                </c:pt>
                <c:pt idx="593">
                  <c:v>9315.7999999999993</c:v>
                </c:pt>
                <c:pt idx="594">
                  <c:v>9246.2999999999993</c:v>
                </c:pt>
                <c:pt idx="595">
                  <c:v>9305.7000000000007</c:v>
                </c:pt>
                <c:pt idx="596">
                  <c:v>9248.9</c:v>
                </c:pt>
                <c:pt idx="597">
                  <c:v>9447</c:v>
                </c:pt>
                <c:pt idx="598">
                  <c:v>9267.5</c:v>
                </c:pt>
                <c:pt idx="599">
                  <c:v>9361</c:v>
                </c:pt>
                <c:pt idx="600">
                  <c:v>9089.7000000000007</c:v>
                </c:pt>
                <c:pt idx="601">
                  <c:v>9147.7000000000007</c:v>
                </c:pt>
                <c:pt idx="602">
                  <c:v>9073.9</c:v>
                </c:pt>
                <c:pt idx="603">
                  <c:v>9100</c:v>
                </c:pt>
                <c:pt idx="604">
                  <c:v>9239.9</c:v>
                </c:pt>
                <c:pt idx="605">
                  <c:v>9150.6</c:v>
                </c:pt>
                <c:pt idx="606">
                  <c:v>9194.4</c:v>
                </c:pt>
                <c:pt idx="607">
                  <c:v>9127.7999999999993</c:v>
                </c:pt>
                <c:pt idx="608">
                  <c:v>9015.2999999999993</c:v>
                </c:pt>
                <c:pt idx="609">
                  <c:v>9173.1</c:v>
                </c:pt>
                <c:pt idx="610">
                  <c:v>9257</c:v>
                </c:pt>
                <c:pt idx="611">
                  <c:v>9312.1</c:v>
                </c:pt>
                <c:pt idx="612">
                  <c:v>9635.1</c:v>
                </c:pt>
                <c:pt idx="613">
                  <c:v>9697.7000000000007</c:v>
                </c:pt>
                <c:pt idx="614">
                  <c:v>9298.1</c:v>
                </c:pt>
                <c:pt idx="615">
                  <c:v>9371.2999999999993</c:v>
                </c:pt>
                <c:pt idx="616">
                  <c:v>9315.5</c:v>
                </c:pt>
                <c:pt idx="617">
                  <c:v>9400</c:v>
                </c:pt>
                <c:pt idx="618">
                  <c:v>9473.2999999999993</c:v>
                </c:pt>
                <c:pt idx="619">
                  <c:v>9534.4</c:v>
                </c:pt>
                <c:pt idx="620">
                  <c:v>9433.9</c:v>
                </c:pt>
                <c:pt idx="621">
                  <c:v>9345.4</c:v>
                </c:pt>
                <c:pt idx="622">
                  <c:v>9480.7999999999993</c:v>
                </c:pt>
                <c:pt idx="623">
                  <c:v>9468.2999999999993</c:v>
                </c:pt>
                <c:pt idx="624">
                  <c:v>9272.2000000000007</c:v>
                </c:pt>
                <c:pt idx="625">
                  <c:v>9898.7999999999993</c:v>
                </c:pt>
                <c:pt idx="626">
                  <c:v>9770.7999999999993</c:v>
                </c:pt>
                <c:pt idx="627">
                  <c:v>9783.2000000000007</c:v>
                </c:pt>
                <c:pt idx="628">
                  <c:v>9746.2999999999993</c:v>
                </c:pt>
                <c:pt idx="629">
                  <c:v>9668.4</c:v>
                </c:pt>
                <c:pt idx="630">
                  <c:v>9620.5</c:v>
                </c:pt>
                <c:pt idx="631">
                  <c:v>9790.7000000000007</c:v>
                </c:pt>
                <c:pt idx="632">
                  <c:v>9672</c:v>
                </c:pt>
                <c:pt idx="633">
                  <c:v>9530</c:v>
                </c:pt>
                <c:pt idx="634">
                  <c:v>10221</c:v>
                </c:pt>
                <c:pt idx="635">
                  <c:v>9452.1</c:v>
                </c:pt>
                <c:pt idx="636">
                  <c:v>9706.4</c:v>
                </c:pt>
                <c:pt idx="637">
                  <c:v>9426.2000000000007</c:v>
                </c:pt>
                <c:pt idx="638">
                  <c:v>9589.2999999999993</c:v>
                </c:pt>
                <c:pt idx="639">
                  <c:v>9210.2999999999993</c:v>
                </c:pt>
                <c:pt idx="640">
                  <c:v>8845.5</c:v>
                </c:pt>
                <c:pt idx="641">
                  <c:v>8902</c:v>
                </c:pt>
                <c:pt idx="642">
                  <c:v>8711.5</c:v>
                </c:pt>
                <c:pt idx="643">
                  <c:v>9174.6</c:v>
                </c:pt>
                <c:pt idx="644">
                  <c:v>9162.4</c:v>
                </c:pt>
                <c:pt idx="645">
                  <c:v>9059.5</c:v>
                </c:pt>
                <c:pt idx="646">
                  <c:v>9502</c:v>
                </c:pt>
                <c:pt idx="647">
                  <c:v>9770.1</c:v>
                </c:pt>
                <c:pt idx="648">
                  <c:v>9714.7999999999993</c:v>
                </c:pt>
                <c:pt idx="649">
                  <c:v>9668.2000000000007</c:v>
                </c:pt>
                <c:pt idx="650">
                  <c:v>9388</c:v>
                </c:pt>
                <c:pt idx="651">
                  <c:v>9313.2999999999993</c:v>
                </c:pt>
                <c:pt idx="652">
                  <c:v>9791</c:v>
                </c:pt>
                <c:pt idx="653">
                  <c:v>9312</c:v>
                </c:pt>
                <c:pt idx="654">
                  <c:v>8811.4</c:v>
                </c:pt>
                <c:pt idx="655">
                  <c:v>8555</c:v>
                </c:pt>
                <c:pt idx="656">
                  <c:v>8726</c:v>
                </c:pt>
                <c:pt idx="657">
                  <c:v>9537.9</c:v>
                </c:pt>
                <c:pt idx="658">
                  <c:v>9792.7999999999993</c:v>
                </c:pt>
                <c:pt idx="659">
                  <c:v>9979.6</c:v>
                </c:pt>
                <c:pt idx="660">
                  <c:v>9157.9</c:v>
                </c:pt>
                <c:pt idx="661">
                  <c:v>9020.1</c:v>
                </c:pt>
                <c:pt idx="662">
                  <c:v>8865.7999999999993</c:v>
                </c:pt>
                <c:pt idx="663">
                  <c:v>8899.7999999999993</c:v>
                </c:pt>
                <c:pt idx="664">
                  <c:v>8982.2999999999993</c:v>
                </c:pt>
                <c:pt idx="665">
                  <c:v>8822.9</c:v>
                </c:pt>
                <c:pt idx="666">
                  <c:v>8635.2999999999993</c:v>
                </c:pt>
                <c:pt idx="667">
                  <c:v>8773.2999999999993</c:v>
                </c:pt>
                <c:pt idx="668">
                  <c:v>7755.8</c:v>
                </c:pt>
                <c:pt idx="669">
                  <c:v>7777.7</c:v>
                </c:pt>
                <c:pt idx="670">
                  <c:v>7697.1</c:v>
                </c:pt>
                <c:pt idx="671">
                  <c:v>7538.5</c:v>
                </c:pt>
                <c:pt idx="672">
                  <c:v>7506.8</c:v>
                </c:pt>
                <c:pt idx="673">
                  <c:v>7495.2</c:v>
                </c:pt>
                <c:pt idx="674">
                  <c:v>7133</c:v>
                </c:pt>
                <c:pt idx="675">
                  <c:v>6850</c:v>
                </c:pt>
                <c:pt idx="676">
                  <c:v>6841.9</c:v>
                </c:pt>
                <c:pt idx="677">
                  <c:v>7133.3</c:v>
                </c:pt>
                <c:pt idx="678">
                  <c:v>7269.1</c:v>
                </c:pt>
                <c:pt idx="679">
                  <c:v>7045.8</c:v>
                </c:pt>
                <c:pt idx="680">
                  <c:v>7114.9</c:v>
                </c:pt>
                <c:pt idx="681">
                  <c:v>6633.8</c:v>
                </c:pt>
                <c:pt idx="682">
                  <c:v>6872.4</c:v>
                </c:pt>
                <c:pt idx="683">
                  <c:v>6848.7</c:v>
                </c:pt>
                <c:pt idx="684">
                  <c:v>6913</c:v>
                </c:pt>
                <c:pt idx="685">
                  <c:v>6884.5</c:v>
                </c:pt>
                <c:pt idx="686">
                  <c:v>6875.5</c:v>
                </c:pt>
                <c:pt idx="687">
                  <c:v>7293.5</c:v>
                </c:pt>
                <c:pt idx="688">
                  <c:v>7367</c:v>
                </c:pt>
                <c:pt idx="689">
                  <c:v>7203</c:v>
                </c:pt>
                <c:pt idx="690">
                  <c:v>7346</c:v>
                </c:pt>
                <c:pt idx="691">
                  <c:v>6778</c:v>
                </c:pt>
                <c:pt idx="692">
                  <c:v>6881.6</c:v>
                </c:pt>
                <c:pt idx="693">
                  <c:v>6740.8</c:v>
                </c:pt>
                <c:pt idx="694">
                  <c:v>6818.3</c:v>
                </c:pt>
                <c:pt idx="695">
                  <c:v>6675</c:v>
                </c:pt>
                <c:pt idx="696">
                  <c:v>6427.7</c:v>
                </c:pt>
                <c:pt idx="697">
                  <c:v>6407.6</c:v>
                </c:pt>
                <c:pt idx="698">
                  <c:v>5892.6</c:v>
                </c:pt>
                <c:pt idx="699">
                  <c:v>6249.3</c:v>
                </c:pt>
                <c:pt idx="700">
                  <c:v>6370</c:v>
                </c:pt>
                <c:pt idx="701">
                  <c:v>6750.7</c:v>
                </c:pt>
                <c:pt idx="702">
                  <c:v>6688.2</c:v>
                </c:pt>
                <c:pt idx="703">
                  <c:v>6762</c:v>
                </c:pt>
                <c:pt idx="704">
                  <c:v>6491.2</c:v>
                </c:pt>
                <c:pt idx="705">
                  <c:v>5827</c:v>
                </c:pt>
                <c:pt idx="706">
                  <c:v>6201.8</c:v>
                </c:pt>
                <c:pt idx="707">
                  <c:v>6205.8</c:v>
                </c:pt>
                <c:pt idx="708">
                  <c:v>6173.4</c:v>
                </c:pt>
                <c:pt idx="709">
                  <c:v>5416.2</c:v>
                </c:pt>
                <c:pt idx="710">
                  <c:v>5345.2</c:v>
                </c:pt>
                <c:pt idx="711">
                  <c:v>5058.5</c:v>
                </c:pt>
                <c:pt idx="712">
                  <c:v>5383.2</c:v>
                </c:pt>
                <c:pt idx="713">
                  <c:v>5218.2</c:v>
                </c:pt>
                <c:pt idx="714">
                  <c:v>5625.4</c:v>
                </c:pt>
                <c:pt idx="715">
                  <c:v>4927</c:v>
                </c:pt>
                <c:pt idx="716">
                  <c:v>7969.6</c:v>
                </c:pt>
                <c:pt idx="717">
                  <c:v>7913.8</c:v>
                </c:pt>
                <c:pt idx="718">
                  <c:v>7967.3</c:v>
                </c:pt>
                <c:pt idx="719">
                  <c:v>8074</c:v>
                </c:pt>
                <c:pt idx="720">
                  <c:v>8919</c:v>
                </c:pt>
                <c:pt idx="721">
                  <c:v>9180.6</c:v>
                </c:pt>
                <c:pt idx="722">
                  <c:v>9090.7999999999993</c:v>
                </c:pt>
                <c:pt idx="723">
                  <c:v>8788.6</c:v>
                </c:pt>
                <c:pt idx="724">
                  <c:v>8791.1</c:v>
                </c:pt>
                <c:pt idx="725">
                  <c:v>8938.1</c:v>
                </c:pt>
                <c:pt idx="726">
                  <c:v>8565.2000000000007</c:v>
                </c:pt>
                <c:pt idx="727">
                  <c:v>8557.2999999999993</c:v>
                </c:pt>
                <c:pt idx="728">
                  <c:v>8728</c:v>
                </c:pt>
                <c:pt idx="729">
                  <c:v>8825.7999999999993</c:v>
                </c:pt>
                <c:pt idx="730">
                  <c:v>8813.2000000000007</c:v>
                </c:pt>
                <c:pt idx="731">
                  <c:v>9327.5</c:v>
                </c:pt>
                <c:pt idx="732">
                  <c:v>9674.1</c:v>
                </c:pt>
                <c:pt idx="733">
                  <c:v>9985</c:v>
                </c:pt>
                <c:pt idx="734">
                  <c:v>9662.4</c:v>
                </c:pt>
                <c:pt idx="735">
                  <c:v>9693.5</c:v>
                </c:pt>
                <c:pt idx="736">
                  <c:v>9608.1</c:v>
                </c:pt>
                <c:pt idx="737">
                  <c:v>9592.2000000000007</c:v>
                </c:pt>
                <c:pt idx="738">
                  <c:v>10183</c:v>
                </c:pt>
                <c:pt idx="739">
                  <c:v>9708</c:v>
                </c:pt>
                <c:pt idx="740">
                  <c:v>9929.7000000000007</c:v>
                </c:pt>
                <c:pt idx="741">
                  <c:v>9901</c:v>
                </c:pt>
                <c:pt idx="742">
                  <c:v>10335</c:v>
                </c:pt>
                <c:pt idx="743">
                  <c:v>10222</c:v>
                </c:pt>
                <c:pt idx="744">
                  <c:v>10339</c:v>
                </c:pt>
                <c:pt idx="745">
                  <c:v>10247</c:v>
                </c:pt>
                <c:pt idx="746">
                  <c:v>9850.2000000000007</c:v>
                </c:pt>
                <c:pt idx="747">
                  <c:v>10151</c:v>
                </c:pt>
                <c:pt idx="748">
                  <c:v>9877.2000000000007</c:v>
                </c:pt>
                <c:pt idx="749">
                  <c:v>9805.2000000000007</c:v>
                </c:pt>
                <c:pt idx="750">
                  <c:v>9744.9</c:v>
                </c:pt>
                <c:pt idx="751">
                  <c:v>9612</c:v>
                </c:pt>
                <c:pt idx="752">
                  <c:v>9197.4</c:v>
                </c:pt>
                <c:pt idx="753">
                  <c:v>9309.2999999999993</c:v>
                </c:pt>
                <c:pt idx="754">
                  <c:v>9353.1</c:v>
                </c:pt>
                <c:pt idx="755">
                  <c:v>9410.6</c:v>
                </c:pt>
                <c:pt idx="756">
                  <c:v>9367.4</c:v>
                </c:pt>
                <c:pt idx="757">
                  <c:v>9512.7000000000007</c:v>
                </c:pt>
                <c:pt idx="758">
                  <c:v>9304.2000000000007</c:v>
                </c:pt>
                <c:pt idx="759">
                  <c:v>9393.7000000000007</c:v>
                </c:pt>
                <c:pt idx="760">
                  <c:v>8912</c:v>
                </c:pt>
                <c:pt idx="761">
                  <c:v>8621.6</c:v>
                </c:pt>
                <c:pt idx="762">
                  <c:v>8353.7000000000007</c:v>
                </c:pt>
                <c:pt idx="763">
                  <c:v>8447.1</c:v>
                </c:pt>
                <c:pt idx="764">
                  <c:v>8403.5</c:v>
                </c:pt>
                <c:pt idx="765">
                  <c:v>8663.9</c:v>
                </c:pt>
                <c:pt idx="766">
                  <c:v>8734.1</c:v>
                </c:pt>
                <c:pt idx="767">
                  <c:v>8638.2000000000007</c:v>
                </c:pt>
                <c:pt idx="768">
                  <c:v>8694</c:v>
                </c:pt>
                <c:pt idx="769">
                  <c:v>8891.5</c:v>
                </c:pt>
                <c:pt idx="770">
                  <c:v>8875.4</c:v>
                </c:pt>
                <c:pt idx="771">
                  <c:v>8720.6</c:v>
                </c:pt>
                <c:pt idx="772">
                  <c:v>8807.7000000000007</c:v>
                </c:pt>
                <c:pt idx="773">
                  <c:v>8775.6</c:v>
                </c:pt>
                <c:pt idx="774">
                  <c:v>8094.5</c:v>
                </c:pt>
                <c:pt idx="775">
                  <c:v>8174.7</c:v>
                </c:pt>
                <c:pt idx="776">
                  <c:v>8013.8</c:v>
                </c:pt>
                <c:pt idx="777">
                  <c:v>8176.3</c:v>
                </c:pt>
                <c:pt idx="778">
                  <c:v>7817.5</c:v>
                </c:pt>
                <c:pt idx="779">
                  <c:v>8036.8</c:v>
                </c:pt>
                <c:pt idx="780">
                  <c:v>8150</c:v>
                </c:pt>
                <c:pt idx="781">
                  <c:v>7757.9</c:v>
                </c:pt>
                <c:pt idx="782">
                  <c:v>7364.6</c:v>
                </c:pt>
                <c:pt idx="783">
                  <c:v>7369.8</c:v>
                </c:pt>
                <c:pt idx="784">
                  <c:v>7367.5</c:v>
                </c:pt>
                <c:pt idx="785">
                  <c:v>6989.4</c:v>
                </c:pt>
                <c:pt idx="786">
                  <c:v>7212.7</c:v>
                </c:pt>
                <c:pt idx="787">
                  <c:v>7208.3</c:v>
                </c:pt>
                <c:pt idx="788">
                  <c:v>7260.9</c:v>
                </c:pt>
                <c:pt idx="789">
                  <c:v>7417.9</c:v>
                </c:pt>
                <c:pt idx="790">
                  <c:v>7334.4</c:v>
                </c:pt>
                <c:pt idx="791">
                  <c:v>7287</c:v>
                </c:pt>
                <c:pt idx="792">
                  <c:v>7232.4</c:v>
                </c:pt>
                <c:pt idx="793">
                  <c:v>7220.1</c:v>
                </c:pt>
                <c:pt idx="794">
                  <c:v>7276.9</c:v>
                </c:pt>
                <c:pt idx="795">
                  <c:v>7347.4</c:v>
                </c:pt>
                <c:pt idx="796">
                  <c:v>7532</c:v>
                </c:pt>
                <c:pt idx="797">
                  <c:v>7166.4</c:v>
                </c:pt>
                <c:pt idx="798">
                  <c:v>7212.9</c:v>
                </c:pt>
                <c:pt idx="799">
                  <c:v>7181.8</c:v>
                </c:pt>
                <c:pt idx="800">
                  <c:v>7323.4</c:v>
                </c:pt>
                <c:pt idx="801">
                  <c:v>6667.1</c:v>
                </c:pt>
                <c:pt idx="802">
                  <c:v>6926.8</c:v>
                </c:pt>
                <c:pt idx="803">
                  <c:v>7152.7</c:v>
                </c:pt>
                <c:pt idx="804">
                  <c:v>7100.8</c:v>
                </c:pt>
                <c:pt idx="805">
                  <c:v>7283.2</c:v>
                </c:pt>
                <c:pt idx="806">
                  <c:v>7224</c:v>
                </c:pt>
                <c:pt idx="807">
                  <c:v>7230.7</c:v>
                </c:pt>
                <c:pt idx="808">
                  <c:v>7254.6</c:v>
                </c:pt>
                <c:pt idx="809">
                  <c:v>7379.5</c:v>
                </c:pt>
                <c:pt idx="810">
                  <c:v>7564.6</c:v>
                </c:pt>
                <c:pt idx="811">
                  <c:v>7543.2</c:v>
                </c:pt>
                <c:pt idx="812">
                  <c:v>7588.3</c:v>
                </c:pt>
                <c:pt idx="813">
                  <c:v>7440</c:v>
                </c:pt>
                <c:pt idx="814">
                  <c:v>7238.2</c:v>
                </c:pt>
                <c:pt idx="815">
                  <c:v>7336</c:v>
                </c:pt>
                <c:pt idx="816">
                  <c:v>7350.3</c:v>
                </c:pt>
                <c:pt idx="817">
                  <c:v>7450.1</c:v>
                </c:pt>
                <c:pt idx="818">
                  <c:v>7599.9</c:v>
                </c:pt>
                <c:pt idx="819">
                  <c:v>7796.6</c:v>
                </c:pt>
                <c:pt idx="820">
                  <c:v>7460.8</c:v>
                </c:pt>
                <c:pt idx="821">
                  <c:v>7549.3</c:v>
                </c:pt>
                <c:pt idx="822">
                  <c:v>7198.3</c:v>
                </c:pt>
                <c:pt idx="823">
                  <c:v>7168</c:v>
                </c:pt>
                <c:pt idx="824">
                  <c:v>6965.3</c:v>
                </c:pt>
                <c:pt idx="825">
                  <c:v>7352.6</c:v>
                </c:pt>
                <c:pt idx="826">
                  <c:v>7323</c:v>
                </c:pt>
                <c:pt idx="827">
                  <c:v>7671.1</c:v>
                </c:pt>
                <c:pt idx="828">
                  <c:v>8126.4</c:v>
                </c:pt>
                <c:pt idx="829">
                  <c:v>8164.9</c:v>
                </c:pt>
                <c:pt idx="830">
                  <c:v>8219.5</c:v>
                </c:pt>
                <c:pt idx="831">
                  <c:v>8537.2999999999993</c:v>
                </c:pt>
                <c:pt idx="832">
                  <c:v>8523.5</c:v>
                </c:pt>
                <c:pt idx="833">
                  <c:v>8495.7999999999993</c:v>
                </c:pt>
                <c:pt idx="834">
                  <c:v>8655.7000000000007</c:v>
                </c:pt>
                <c:pt idx="835">
                  <c:v>8801.1</c:v>
                </c:pt>
                <c:pt idx="836">
                  <c:v>8830</c:v>
                </c:pt>
                <c:pt idx="837">
                  <c:v>8737.7000000000007</c:v>
                </c:pt>
                <c:pt idx="838">
                  <c:v>9068.4</c:v>
                </c:pt>
                <c:pt idx="839">
                  <c:v>8828</c:v>
                </c:pt>
                <c:pt idx="840">
                  <c:v>8782.4</c:v>
                </c:pt>
                <c:pt idx="841">
                  <c:v>9208</c:v>
                </c:pt>
                <c:pt idx="842">
                  <c:v>9353</c:v>
                </c:pt>
                <c:pt idx="843">
                  <c:v>9333.9</c:v>
                </c:pt>
                <c:pt idx="844">
                  <c:v>9441.2000000000007</c:v>
                </c:pt>
                <c:pt idx="845">
                  <c:v>9222.4</c:v>
                </c:pt>
                <c:pt idx="846">
                  <c:v>9332.1</c:v>
                </c:pt>
                <c:pt idx="847">
                  <c:v>9289.1</c:v>
                </c:pt>
                <c:pt idx="848">
                  <c:v>9185.6</c:v>
                </c:pt>
                <c:pt idx="849">
                  <c:v>9184.2999999999993</c:v>
                </c:pt>
                <c:pt idx="850">
                  <c:v>9445.5</c:v>
                </c:pt>
                <c:pt idx="851">
                  <c:v>9225.7000000000007</c:v>
                </c:pt>
                <c:pt idx="852">
                  <c:v>9571.7999999999993</c:v>
                </c:pt>
                <c:pt idx="853">
                  <c:v>9270.9</c:v>
                </c:pt>
                <c:pt idx="854">
                  <c:v>8679.1</c:v>
                </c:pt>
                <c:pt idx="855">
                  <c:v>7453</c:v>
                </c:pt>
                <c:pt idx="856">
                  <c:v>7493.7</c:v>
                </c:pt>
                <c:pt idx="857">
                  <c:v>8058.9</c:v>
                </c:pt>
                <c:pt idx="858">
                  <c:v>8243.9</c:v>
                </c:pt>
                <c:pt idx="859">
                  <c:v>8260.6</c:v>
                </c:pt>
                <c:pt idx="860">
                  <c:v>7992.9</c:v>
                </c:pt>
                <c:pt idx="861">
                  <c:v>7987.2</c:v>
                </c:pt>
                <c:pt idx="862">
                  <c:v>8092.3</c:v>
                </c:pt>
                <c:pt idx="863">
                  <c:v>8016</c:v>
                </c:pt>
                <c:pt idx="864">
                  <c:v>8191.1</c:v>
                </c:pt>
                <c:pt idx="865">
                  <c:v>8370</c:v>
                </c:pt>
                <c:pt idx="866">
                  <c:v>8305.7000000000007</c:v>
                </c:pt>
                <c:pt idx="867">
                  <c:v>8318.2999999999993</c:v>
                </c:pt>
                <c:pt idx="868">
                  <c:v>8280</c:v>
                </c:pt>
                <c:pt idx="869">
                  <c:v>8596</c:v>
                </c:pt>
                <c:pt idx="870">
                  <c:v>8607.5</c:v>
                </c:pt>
                <c:pt idx="871">
                  <c:v>8211.2000000000007</c:v>
                </c:pt>
                <c:pt idx="872">
                  <c:v>8227</c:v>
                </c:pt>
                <c:pt idx="873">
                  <c:v>7883.1</c:v>
                </c:pt>
                <c:pt idx="874">
                  <c:v>8162.5</c:v>
                </c:pt>
                <c:pt idx="875">
                  <c:v>8170</c:v>
                </c:pt>
                <c:pt idx="876">
                  <c:v>8257.9</c:v>
                </c:pt>
                <c:pt idx="877">
                  <c:v>8413.4</c:v>
                </c:pt>
                <c:pt idx="878">
                  <c:v>8334.9</c:v>
                </c:pt>
                <c:pt idx="879">
                  <c:v>8331.1</c:v>
                </c:pt>
                <c:pt idx="880">
                  <c:v>8090</c:v>
                </c:pt>
                <c:pt idx="881">
                  <c:v>8238.6</c:v>
                </c:pt>
                <c:pt idx="882">
                  <c:v>8213.4</c:v>
                </c:pt>
                <c:pt idx="883">
                  <c:v>8103.6</c:v>
                </c:pt>
                <c:pt idx="884">
                  <c:v>8474.7000000000007</c:v>
                </c:pt>
                <c:pt idx="885">
                  <c:v>8547.9</c:v>
                </c:pt>
                <c:pt idx="886">
                  <c:v>9702.6</c:v>
                </c:pt>
                <c:pt idx="887">
                  <c:v>10052</c:v>
                </c:pt>
                <c:pt idx="888">
                  <c:v>10013</c:v>
                </c:pt>
                <c:pt idx="889">
                  <c:v>10198</c:v>
                </c:pt>
                <c:pt idx="890">
                  <c:v>10301</c:v>
                </c:pt>
                <c:pt idx="891">
                  <c:v>10185</c:v>
                </c:pt>
                <c:pt idx="892">
                  <c:v>10214.1</c:v>
                </c:pt>
                <c:pt idx="893">
                  <c:v>10295</c:v>
                </c:pt>
                <c:pt idx="894">
                  <c:v>10322</c:v>
                </c:pt>
                <c:pt idx="895">
                  <c:v>10379</c:v>
                </c:pt>
                <c:pt idx="896">
                  <c:v>10374</c:v>
                </c:pt>
                <c:pt idx="897">
                  <c:v>10452</c:v>
                </c:pt>
                <c:pt idx="898">
                  <c:v>10175</c:v>
                </c:pt>
                <c:pt idx="899">
                  <c:v>10122</c:v>
                </c:pt>
                <c:pt idx="900">
                  <c:v>10318</c:v>
                </c:pt>
                <c:pt idx="901">
                  <c:v>10415</c:v>
                </c:pt>
                <c:pt idx="902">
                  <c:v>10488</c:v>
                </c:pt>
                <c:pt idx="903">
                  <c:v>10317</c:v>
                </c:pt>
                <c:pt idx="904">
                  <c:v>10578.7</c:v>
                </c:pt>
                <c:pt idx="905">
                  <c:v>10590</c:v>
                </c:pt>
                <c:pt idx="906">
                  <c:v>10641</c:v>
                </c:pt>
                <c:pt idx="907">
                  <c:v>10388</c:v>
                </c:pt>
                <c:pt idx="908">
                  <c:v>9779.1</c:v>
                </c:pt>
                <c:pt idx="909">
                  <c:v>9623.9</c:v>
                </c:pt>
                <c:pt idx="910">
                  <c:v>9601</c:v>
                </c:pt>
                <c:pt idx="911">
                  <c:v>9509</c:v>
                </c:pt>
                <c:pt idx="912">
                  <c:v>9727.4</c:v>
                </c:pt>
                <c:pt idx="913">
                  <c:v>10184</c:v>
                </c:pt>
                <c:pt idx="914">
                  <c:v>10377</c:v>
                </c:pt>
                <c:pt idx="915">
                  <c:v>10132</c:v>
                </c:pt>
                <c:pt idx="916">
                  <c:v>10152</c:v>
                </c:pt>
                <c:pt idx="917">
                  <c:v>10408</c:v>
                </c:pt>
                <c:pt idx="918">
                  <c:v>10117</c:v>
                </c:pt>
                <c:pt idx="919">
                  <c:v>10146</c:v>
                </c:pt>
                <c:pt idx="920">
                  <c:v>10793</c:v>
                </c:pt>
                <c:pt idx="921">
                  <c:v>10937</c:v>
                </c:pt>
                <c:pt idx="922">
                  <c:v>10327</c:v>
                </c:pt>
                <c:pt idx="923">
                  <c:v>10228</c:v>
                </c:pt>
                <c:pt idx="924">
                  <c:v>10366</c:v>
                </c:pt>
                <c:pt idx="925">
                  <c:v>10327</c:v>
                </c:pt>
                <c:pt idx="926">
                  <c:v>10067</c:v>
                </c:pt>
                <c:pt idx="927">
                  <c:v>10904</c:v>
                </c:pt>
                <c:pt idx="928">
                  <c:v>11404</c:v>
                </c:pt>
                <c:pt idx="929">
                  <c:v>11586</c:v>
                </c:pt>
                <c:pt idx="930">
                  <c:v>11314</c:v>
                </c:pt>
                <c:pt idx="931">
                  <c:v>11893</c:v>
                </c:pt>
                <c:pt idx="932">
                  <c:v>12060</c:v>
                </c:pt>
                <c:pt idx="933">
                  <c:v>11997</c:v>
                </c:pt>
                <c:pt idx="934">
                  <c:v>11471.2</c:v>
                </c:pt>
                <c:pt idx="935">
                  <c:v>11808</c:v>
                </c:pt>
                <c:pt idx="936">
                  <c:v>10973</c:v>
                </c:pt>
                <c:pt idx="937">
                  <c:v>10822</c:v>
                </c:pt>
                <c:pt idx="938">
                  <c:v>10519</c:v>
                </c:pt>
                <c:pt idx="939">
                  <c:v>10399</c:v>
                </c:pt>
                <c:pt idx="940">
                  <c:v>10088</c:v>
                </c:pt>
                <c:pt idx="941">
                  <c:v>9589</c:v>
                </c:pt>
                <c:pt idx="942">
                  <c:v>9507</c:v>
                </c:pt>
                <c:pt idx="943">
                  <c:v>9519</c:v>
                </c:pt>
                <c:pt idx="944">
                  <c:v>9465.7000000000007</c:v>
                </c:pt>
                <c:pt idx="945">
                  <c:v>9842.5</c:v>
                </c:pt>
                <c:pt idx="946">
                  <c:v>9890.1</c:v>
                </c:pt>
                <c:pt idx="947">
                  <c:v>9771</c:v>
                </c:pt>
                <c:pt idx="948">
                  <c:v>9854.9</c:v>
                </c:pt>
                <c:pt idx="949">
                  <c:v>10329</c:v>
                </c:pt>
                <c:pt idx="950">
                  <c:v>10569.4</c:v>
                </c:pt>
                <c:pt idx="951">
                  <c:v>10740</c:v>
                </c:pt>
                <c:pt idx="952">
                  <c:v>10519</c:v>
                </c:pt>
                <c:pt idx="953">
                  <c:v>10622</c:v>
                </c:pt>
                <c:pt idx="954">
                  <c:v>9683.2000000000007</c:v>
                </c:pt>
                <c:pt idx="955">
                  <c:v>9410</c:v>
                </c:pt>
                <c:pt idx="956">
                  <c:v>10820</c:v>
                </c:pt>
                <c:pt idx="957">
                  <c:v>10206.799999999999</c:v>
                </c:pt>
                <c:pt idx="958">
                  <c:v>11312</c:v>
                </c:pt>
                <c:pt idx="959">
                  <c:v>11765</c:v>
                </c:pt>
                <c:pt idx="960">
                  <c:v>11340</c:v>
                </c:pt>
                <c:pt idx="961">
                  <c:v>12093</c:v>
                </c:pt>
                <c:pt idx="962">
                  <c:v>12553</c:v>
                </c:pt>
                <c:pt idx="963">
                  <c:v>12301</c:v>
                </c:pt>
                <c:pt idx="964">
                  <c:v>11486</c:v>
                </c:pt>
                <c:pt idx="965">
                  <c:v>11283</c:v>
                </c:pt>
                <c:pt idx="966">
                  <c:v>10998</c:v>
                </c:pt>
                <c:pt idx="967">
                  <c:v>11169</c:v>
                </c:pt>
                <c:pt idx="968">
                  <c:v>11984</c:v>
                </c:pt>
                <c:pt idx="969">
                  <c:v>10866</c:v>
                </c:pt>
                <c:pt idx="970">
                  <c:v>10639</c:v>
                </c:pt>
                <c:pt idx="971">
                  <c:v>10745</c:v>
                </c:pt>
                <c:pt idx="972">
                  <c:v>11921</c:v>
                </c:pt>
                <c:pt idx="973">
                  <c:v>12349</c:v>
                </c:pt>
                <c:pt idx="974">
                  <c:v>11200</c:v>
                </c:pt>
                <c:pt idx="975">
                  <c:v>12876</c:v>
                </c:pt>
                <c:pt idx="976">
                  <c:v>11751</c:v>
                </c:pt>
                <c:pt idx="977">
                  <c:v>11053</c:v>
                </c:pt>
                <c:pt idx="978">
                  <c:v>10916</c:v>
                </c:pt>
                <c:pt idx="979">
                  <c:v>10747.9</c:v>
                </c:pt>
                <c:pt idx="980">
                  <c:v>10236</c:v>
                </c:pt>
                <c:pt idx="981">
                  <c:v>9557.1</c:v>
                </c:pt>
                <c:pt idx="982">
                  <c:v>9305.9</c:v>
                </c:pt>
                <c:pt idx="983">
                  <c:v>9095.9</c:v>
                </c:pt>
                <c:pt idx="984">
                  <c:v>9356</c:v>
                </c:pt>
                <c:pt idx="985">
                  <c:v>8986</c:v>
                </c:pt>
                <c:pt idx="986">
                  <c:v>8856</c:v>
                </c:pt>
                <c:pt idx="987">
                  <c:v>8689.1</c:v>
                </c:pt>
                <c:pt idx="988">
                  <c:v>8227.4</c:v>
                </c:pt>
                <c:pt idx="989">
                  <c:v>8175.4</c:v>
                </c:pt>
                <c:pt idx="990">
                  <c:v>7904.1</c:v>
                </c:pt>
                <c:pt idx="991">
                  <c:v>8013.7</c:v>
                </c:pt>
                <c:pt idx="992">
                  <c:v>7639.2</c:v>
                </c:pt>
                <c:pt idx="993">
                  <c:v>7924.6</c:v>
                </c:pt>
                <c:pt idx="994">
                  <c:v>7991.5</c:v>
                </c:pt>
                <c:pt idx="995">
                  <c:v>7805.6</c:v>
                </c:pt>
                <c:pt idx="996">
                  <c:v>7789.3</c:v>
                </c:pt>
                <c:pt idx="997">
                  <c:v>7692.8</c:v>
                </c:pt>
                <c:pt idx="998">
                  <c:v>8103.4</c:v>
                </c:pt>
                <c:pt idx="999">
                  <c:v>8740</c:v>
                </c:pt>
                <c:pt idx="1000">
                  <c:v>8547</c:v>
                </c:pt>
                <c:pt idx="1001">
                  <c:v>8533.2999999999993</c:v>
                </c:pt>
                <c:pt idx="1002">
                  <c:v>8269.9</c:v>
                </c:pt>
                <c:pt idx="1003">
                  <c:v>8680.9</c:v>
                </c:pt>
                <c:pt idx="1004">
                  <c:v>8740.9</c:v>
                </c:pt>
                <c:pt idx="1005">
                  <c:v>8806</c:v>
                </c:pt>
                <c:pt idx="1006">
                  <c:v>8729.9</c:v>
                </c:pt>
                <c:pt idx="1007">
                  <c:v>8054.9</c:v>
                </c:pt>
                <c:pt idx="1008">
                  <c:v>7994.9</c:v>
                </c:pt>
                <c:pt idx="1009">
                  <c:v>7872.4</c:v>
                </c:pt>
                <c:pt idx="1010">
                  <c:v>7621.1</c:v>
                </c:pt>
                <c:pt idx="1011">
                  <c:v>7937</c:v>
                </c:pt>
                <c:pt idx="1012">
                  <c:v>7985</c:v>
                </c:pt>
                <c:pt idx="1013">
                  <c:v>8189.5</c:v>
                </c:pt>
                <c:pt idx="1014">
                  <c:v>7260</c:v>
                </c:pt>
                <c:pt idx="1015">
                  <c:v>7415.4</c:v>
                </c:pt>
                <c:pt idx="1016">
                  <c:v>7857</c:v>
                </c:pt>
                <c:pt idx="1017">
                  <c:v>8132.9</c:v>
                </c:pt>
                <c:pt idx="1018">
                  <c:v>7958.3</c:v>
                </c:pt>
                <c:pt idx="1019">
                  <c:v>7753.2</c:v>
                </c:pt>
                <c:pt idx="1020">
                  <c:v>6979.9</c:v>
                </c:pt>
                <c:pt idx="1021">
                  <c:v>7136.4</c:v>
                </c:pt>
                <c:pt idx="1022">
                  <c:v>6438.7</c:v>
                </c:pt>
                <c:pt idx="1023">
                  <c:v>6258.4</c:v>
                </c:pt>
                <c:pt idx="1024">
                  <c:v>6201</c:v>
                </c:pt>
                <c:pt idx="1025">
                  <c:v>6087.9</c:v>
                </c:pt>
                <c:pt idx="1026">
                  <c:v>6027.9</c:v>
                </c:pt>
                <c:pt idx="1027">
                  <c:v>6042</c:v>
                </c:pt>
                <c:pt idx="1028">
                  <c:v>6098.3</c:v>
                </c:pt>
                <c:pt idx="1029">
                  <c:v>6016</c:v>
                </c:pt>
                <c:pt idx="1030">
                  <c:v>5723.8</c:v>
                </c:pt>
                <c:pt idx="1031">
                  <c:v>5629.6</c:v>
                </c:pt>
                <c:pt idx="1032">
                  <c:v>5599.5</c:v>
                </c:pt>
                <c:pt idx="1033">
                  <c:v>5480.1</c:v>
                </c:pt>
                <c:pt idx="1034">
                  <c:v>5486.8</c:v>
                </c:pt>
                <c:pt idx="1035">
                  <c:v>5401.8</c:v>
                </c:pt>
                <c:pt idx="1036">
                  <c:v>5410.8</c:v>
                </c:pt>
                <c:pt idx="1037">
                  <c:v>5219</c:v>
                </c:pt>
                <c:pt idx="1038">
                  <c:v>5480.3</c:v>
                </c:pt>
                <c:pt idx="1039">
                  <c:v>5550.9</c:v>
                </c:pt>
                <c:pt idx="1040">
                  <c:v>5417.8</c:v>
                </c:pt>
                <c:pt idx="1041">
                  <c:v>5321.9</c:v>
                </c:pt>
                <c:pt idx="1042">
                  <c:v>5340</c:v>
                </c:pt>
                <c:pt idx="1043">
                  <c:v>5314</c:v>
                </c:pt>
                <c:pt idx="1044">
                  <c:v>5310.8</c:v>
                </c:pt>
                <c:pt idx="1045">
                  <c:v>5254.5</c:v>
                </c:pt>
                <c:pt idx="1046">
                  <c:v>5234.3</c:v>
                </c:pt>
                <c:pt idx="1047">
                  <c:v>5049.2</c:v>
                </c:pt>
                <c:pt idx="1048">
                  <c:v>5194.3</c:v>
                </c:pt>
                <c:pt idx="1049">
                  <c:v>5101.8</c:v>
                </c:pt>
                <c:pt idx="1050">
                  <c:v>5114</c:v>
                </c:pt>
                <c:pt idx="1051">
                  <c:v>5065.8</c:v>
                </c:pt>
                <c:pt idx="1052">
                  <c:v>5311.7</c:v>
                </c:pt>
                <c:pt idx="1053">
                  <c:v>5216.3</c:v>
                </c:pt>
                <c:pt idx="1054">
                  <c:v>5312.5</c:v>
                </c:pt>
                <c:pt idx="1055">
                  <c:v>5238.1000000000004</c:v>
                </c:pt>
                <c:pt idx="1056">
                  <c:v>5090.5</c:v>
                </c:pt>
                <c:pt idx="1057">
                  <c:v>5080.3999999999996</c:v>
                </c:pt>
                <c:pt idx="1058">
                  <c:v>4938.8999999999996</c:v>
                </c:pt>
                <c:pt idx="1059">
                  <c:v>4978</c:v>
                </c:pt>
                <c:pt idx="1060">
                  <c:v>4927.1000000000004</c:v>
                </c:pt>
                <c:pt idx="1061">
                  <c:v>4196.8</c:v>
                </c:pt>
                <c:pt idx="1062">
                  <c:v>4167.6000000000004</c:v>
                </c:pt>
                <c:pt idx="1063">
                  <c:v>4165.1000000000004</c:v>
                </c:pt>
                <c:pt idx="1064">
                  <c:v>4179</c:v>
                </c:pt>
                <c:pt idx="1065">
                  <c:v>4092.6</c:v>
                </c:pt>
                <c:pt idx="1066">
                  <c:v>4102.5</c:v>
                </c:pt>
                <c:pt idx="1067">
                  <c:v>3991.7</c:v>
                </c:pt>
                <c:pt idx="1068">
                  <c:v>3970</c:v>
                </c:pt>
                <c:pt idx="1069">
                  <c:v>4041.4</c:v>
                </c:pt>
                <c:pt idx="1070">
                  <c:v>4063.2</c:v>
                </c:pt>
                <c:pt idx="1071">
                  <c:v>4045.3</c:v>
                </c:pt>
                <c:pt idx="1072">
                  <c:v>4044.8</c:v>
                </c:pt>
                <c:pt idx="1073">
                  <c:v>4127.2</c:v>
                </c:pt>
                <c:pt idx="1074">
                  <c:v>4104.7</c:v>
                </c:pt>
                <c:pt idx="1075">
                  <c:v>4073.5</c:v>
                </c:pt>
                <c:pt idx="1076">
                  <c:v>4068.9</c:v>
                </c:pt>
                <c:pt idx="1077">
                  <c:v>4088</c:v>
                </c:pt>
                <c:pt idx="1078">
                  <c:v>4003.1</c:v>
                </c:pt>
                <c:pt idx="1079">
                  <c:v>3948.3</c:v>
                </c:pt>
                <c:pt idx="1080">
                  <c:v>3947.9</c:v>
                </c:pt>
                <c:pt idx="1081">
                  <c:v>3954.1</c:v>
                </c:pt>
                <c:pt idx="1082">
                  <c:v>3949</c:v>
                </c:pt>
                <c:pt idx="1083">
                  <c:v>4000</c:v>
                </c:pt>
                <c:pt idx="1084">
                  <c:v>4017.3</c:v>
                </c:pt>
                <c:pt idx="1085">
                  <c:v>3940.5</c:v>
                </c:pt>
                <c:pt idx="1086">
                  <c:v>3964.7</c:v>
                </c:pt>
                <c:pt idx="1087">
                  <c:v>3951.4</c:v>
                </c:pt>
                <c:pt idx="1088">
                  <c:v>3951.6</c:v>
                </c:pt>
                <c:pt idx="1089">
                  <c:v>3800</c:v>
                </c:pt>
                <c:pt idx="1090">
                  <c:v>3884.8</c:v>
                </c:pt>
                <c:pt idx="1091">
                  <c:v>3913</c:v>
                </c:pt>
                <c:pt idx="1092">
                  <c:v>3914</c:v>
                </c:pt>
                <c:pt idx="1093">
                  <c:v>3894</c:v>
                </c:pt>
                <c:pt idx="1094">
                  <c:v>3902.7</c:v>
                </c:pt>
                <c:pt idx="1095">
                  <c:v>3896.8</c:v>
                </c:pt>
                <c:pt idx="1096">
                  <c:v>3921.8</c:v>
                </c:pt>
                <c:pt idx="1097">
                  <c:v>3832</c:v>
                </c:pt>
                <c:pt idx="1098">
                  <c:v>4211.7</c:v>
                </c:pt>
                <c:pt idx="1099">
                  <c:v>4058.3</c:v>
                </c:pt>
                <c:pt idx="1100">
                  <c:v>4008.8</c:v>
                </c:pt>
                <c:pt idx="1101">
                  <c:v>4055</c:v>
                </c:pt>
                <c:pt idx="1102">
                  <c:v>3989.9</c:v>
                </c:pt>
                <c:pt idx="1103">
                  <c:v>3978.1</c:v>
                </c:pt>
                <c:pt idx="1104">
                  <c:v>3734.5</c:v>
                </c:pt>
                <c:pt idx="1105">
                  <c:v>3676.4</c:v>
                </c:pt>
                <c:pt idx="1106">
                  <c:v>3670</c:v>
                </c:pt>
                <c:pt idx="1107">
                  <c:v>3656.7</c:v>
                </c:pt>
                <c:pt idx="1108">
                  <c:v>3666.1</c:v>
                </c:pt>
                <c:pt idx="1109">
                  <c:v>3694.2</c:v>
                </c:pt>
                <c:pt idx="1110">
                  <c:v>3681.1</c:v>
                </c:pt>
                <c:pt idx="1111">
                  <c:v>3746.3</c:v>
                </c:pt>
                <c:pt idx="1112">
                  <c:v>3718.4</c:v>
                </c:pt>
                <c:pt idx="1113">
                  <c:v>3724</c:v>
                </c:pt>
                <c:pt idx="1114">
                  <c:v>3436.1</c:v>
                </c:pt>
                <c:pt idx="1115">
                  <c:v>3452</c:v>
                </c:pt>
                <c:pt idx="1116">
                  <c:v>3512.6</c:v>
                </c:pt>
                <c:pt idx="1117">
                  <c:v>3490.5</c:v>
                </c:pt>
                <c:pt idx="1118">
                  <c:v>3501.7</c:v>
                </c:pt>
                <c:pt idx="1119">
                  <c:v>3564.3</c:v>
                </c:pt>
                <c:pt idx="1120">
                  <c:v>3536.2</c:v>
                </c:pt>
                <c:pt idx="1121">
                  <c:v>3501.1</c:v>
                </c:pt>
                <c:pt idx="1122">
                  <c:v>3529.6</c:v>
                </c:pt>
                <c:pt idx="1123">
                  <c:v>3477.9</c:v>
                </c:pt>
                <c:pt idx="1124">
                  <c:v>3501.9</c:v>
                </c:pt>
                <c:pt idx="1125">
                  <c:v>3597.1</c:v>
                </c:pt>
                <c:pt idx="1126">
                  <c:v>3630.7</c:v>
                </c:pt>
                <c:pt idx="1127">
                  <c:v>3628.9</c:v>
                </c:pt>
                <c:pt idx="1128">
                  <c:v>3652.6</c:v>
                </c:pt>
                <c:pt idx="1129">
                  <c:v>3619.9</c:v>
                </c:pt>
                <c:pt idx="1130">
                  <c:v>3639.1</c:v>
                </c:pt>
                <c:pt idx="1131">
                  <c:v>3579.4</c:v>
                </c:pt>
                <c:pt idx="1132">
                  <c:v>3586.1</c:v>
                </c:pt>
                <c:pt idx="1133">
                  <c:v>3760</c:v>
                </c:pt>
                <c:pt idx="1134">
                  <c:v>3675.7</c:v>
                </c:pt>
                <c:pt idx="1135">
                  <c:v>3723</c:v>
                </c:pt>
                <c:pt idx="1136">
                  <c:v>3671.2</c:v>
                </c:pt>
                <c:pt idx="1137">
                  <c:v>3656.5</c:v>
                </c:pt>
                <c:pt idx="1138">
                  <c:v>3749.3</c:v>
                </c:pt>
                <c:pt idx="1139">
                  <c:v>3591</c:v>
                </c:pt>
                <c:pt idx="1140">
                  <c:v>3702</c:v>
                </c:pt>
                <c:pt idx="1141">
                  <c:v>3716.1</c:v>
                </c:pt>
                <c:pt idx="1142">
                  <c:v>3712.8</c:v>
                </c:pt>
                <c:pt idx="1143">
                  <c:v>4083.2</c:v>
                </c:pt>
                <c:pt idx="1144">
                  <c:v>4100</c:v>
                </c:pt>
                <c:pt idx="1145">
                  <c:v>4113.8999999999996</c:v>
                </c:pt>
                <c:pt idx="1146">
                  <c:v>4171.5</c:v>
                </c:pt>
                <c:pt idx="1147">
                  <c:v>3911</c:v>
                </c:pt>
                <c:pt idx="1148">
                  <c:v>3954.9</c:v>
                </c:pt>
                <c:pt idx="1149">
                  <c:v>3923.2</c:v>
                </c:pt>
                <c:pt idx="1150">
                  <c:v>4048.5</c:v>
                </c:pt>
                <c:pt idx="1151">
                  <c:v>3963</c:v>
                </c:pt>
                <c:pt idx="1152">
                  <c:v>3830.5</c:v>
                </c:pt>
                <c:pt idx="1153">
                  <c:v>3978.3</c:v>
                </c:pt>
                <c:pt idx="1154">
                  <c:v>3887</c:v>
                </c:pt>
                <c:pt idx="1155">
                  <c:v>4036.7</c:v>
                </c:pt>
                <c:pt idx="1156">
                  <c:v>3714.7</c:v>
                </c:pt>
                <c:pt idx="1157">
                  <c:v>3929.8</c:v>
                </c:pt>
                <c:pt idx="1158">
                  <c:v>3909.7</c:v>
                </c:pt>
                <c:pt idx="1159">
                  <c:v>4145.2</c:v>
                </c:pt>
                <c:pt idx="1160">
                  <c:v>4075.7</c:v>
                </c:pt>
                <c:pt idx="1161">
                  <c:v>4135</c:v>
                </c:pt>
                <c:pt idx="1162">
                  <c:v>3976.1</c:v>
                </c:pt>
                <c:pt idx="1163">
                  <c:v>4214.5</c:v>
                </c:pt>
                <c:pt idx="1164">
                  <c:v>3810</c:v>
                </c:pt>
                <c:pt idx="1165">
                  <c:v>3780.1</c:v>
                </c:pt>
                <c:pt idx="1166">
                  <c:v>3625.1</c:v>
                </c:pt>
                <c:pt idx="1167">
                  <c:v>3299.9</c:v>
                </c:pt>
                <c:pt idx="1168">
                  <c:v>3285.1</c:v>
                </c:pt>
                <c:pt idx="1169">
                  <c:v>3282.8</c:v>
                </c:pt>
                <c:pt idx="1170">
                  <c:v>3354.4</c:v>
                </c:pt>
                <c:pt idx="1171">
                  <c:v>3535.6</c:v>
                </c:pt>
                <c:pt idx="1172">
                  <c:v>3435.3</c:v>
                </c:pt>
                <c:pt idx="1173">
                  <c:v>3524.9</c:v>
                </c:pt>
                <c:pt idx="1174">
                  <c:v>3639.6</c:v>
                </c:pt>
                <c:pt idx="1175">
                  <c:v>3506</c:v>
                </c:pt>
                <c:pt idx="1176">
                  <c:v>3460</c:v>
                </c:pt>
                <c:pt idx="1177">
                  <c:v>3531.3</c:v>
                </c:pt>
                <c:pt idx="1178">
                  <c:v>3765.3</c:v>
                </c:pt>
                <c:pt idx="1179">
                  <c:v>3981.9</c:v>
                </c:pt>
                <c:pt idx="1180">
                  <c:v>3901.2</c:v>
                </c:pt>
                <c:pt idx="1181">
                  <c:v>4159.7</c:v>
                </c:pt>
                <c:pt idx="1182">
                  <c:v>4243</c:v>
                </c:pt>
                <c:pt idx="1183">
                  <c:v>4038.3</c:v>
                </c:pt>
                <c:pt idx="1184">
                  <c:v>4312.8999999999996</c:v>
                </c:pt>
                <c:pt idx="1185">
                  <c:v>4306.3</c:v>
                </c:pt>
                <c:pt idx="1186">
                  <c:v>3884.4</c:v>
                </c:pt>
                <c:pt idx="1187">
                  <c:v>3858</c:v>
                </c:pt>
                <c:pt idx="1188">
                  <c:v>4087.8</c:v>
                </c:pt>
                <c:pt idx="1189">
                  <c:v>3929.8</c:v>
                </c:pt>
                <c:pt idx="1190">
                  <c:v>4422.7</c:v>
                </c:pt>
                <c:pt idx="1191">
                  <c:v>4392.3999999999996</c:v>
                </c:pt>
                <c:pt idx="1192">
                  <c:v>4666.6000000000004</c:v>
                </c:pt>
                <c:pt idx="1193">
                  <c:v>4600.1000000000004</c:v>
                </c:pt>
                <c:pt idx="1194">
                  <c:v>4938.1000000000004</c:v>
                </c:pt>
                <c:pt idx="1195">
                  <c:v>5659.4</c:v>
                </c:pt>
                <c:pt idx="1196">
                  <c:v>5626.7</c:v>
                </c:pt>
                <c:pt idx="1197">
                  <c:v>5660.5</c:v>
                </c:pt>
                <c:pt idx="1198">
                  <c:v>5753.4</c:v>
                </c:pt>
                <c:pt idx="1199">
                  <c:v>5884.6</c:v>
                </c:pt>
                <c:pt idx="1200">
                  <c:v>6464.4</c:v>
                </c:pt>
                <c:pt idx="1201">
                  <c:v>6446.9</c:v>
                </c:pt>
                <c:pt idx="1202">
                  <c:v>6450</c:v>
                </c:pt>
                <c:pt idx="1203">
                  <c:v>6431.1</c:v>
                </c:pt>
                <c:pt idx="1204">
                  <c:v>6420.2</c:v>
                </c:pt>
                <c:pt idx="1205">
                  <c:v>6479.6</c:v>
                </c:pt>
                <c:pt idx="1206">
                  <c:v>6572.7</c:v>
                </c:pt>
                <c:pt idx="1207">
                  <c:v>6515.2</c:v>
                </c:pt>
                <c:pt idx="1208">
                  <c:v>6470.1</c:v>
                </c:pt>
                <c:pt idx="1209">
                  <c:v>6485.2</c:v>
                </c:pt>
                <c:pt idx="1210">
                  <c:v>6387.9</c:v>
                </c:pt>
                <c:pt idx="1211">
                  <c:v>6426.9</c:v>
                </c:pt>
                <c:pt idx="1212">
                  <c:v>6399.7</c:v>
                </c:pt>
                <c:pt idx="1213">
                  <c:v>6368.4</c:v>
                </c:pt>
                <c:pt idx="1214">
                  <c:v>6330.1</c:v>
                </c:pt>
                <c:pt idx="1215">
                  <c:v>6344</c:v>
                </c:pt>
                <c:pt idx="1216">
                  <c:v>6490.1</c:v>
                </c:pt>
                <c:pt idx="1217">
                  <c:v>6500.2</c:v>
                </c:pt>
                <c:pt idx="1218">
                  <c:v>6531.5</c:v>
                </c:pt>
                <c:pt idx="1219">
                  <c:v>6528.1</c:v>
                </c:pt>
                <c:pt idx="1220">
                  <c:v>6554.1</c:v>
                </c:pt>
                <c:pt idx="1221">
                  <c:v>6550</c:v>
                </c:pt>
                <c:pt idx="1222">
                  <c:v>6567.2</c:v>
                </c:pt>
                <c:pt idx="1223">
                  <c:v>6591.6</c:v>
                </c:pt>
                <c:pt idx="1224">
                  <c:v>6586.7</c:v>
                </c:pt>
                <c:pt idx="1225">
                  <c:v>6527.3</c:v>
                </c:pt>
                <c:pt idx="1226">
                  <c:v>6613</c:v>
                </c:pt>
                <c:pt idx="1227">
                  <c:v>6737.1</c:v>
                </c:pt>
                <c:pt idx="1228">
                  <c:v>6754.1</c:v>
                </c:pt>
                <c:pt idx="1229">
                  <c:v>6742</c:v>
                </c:pt>
                <c:pt idx="1230">
                  <c:v>6335.2</c:v>
                </c:pt>
                <c:pt idx="1231">
                  <c:v>6326.5</c:v>
                </c:pt>
                <c:pt idx="1232">
                  <c:v>6293.2</c:v>
                </c:pt>
                <c:pt idx="1233">
                  <c:v>6252</c:v>
                </c:pt>
                <c:pt idx="1234">
                  <c:v>6630.2</c:v>
                </c:pt>
                <c:pt idx="1235">
                  <c:v>6663</c:v>
                </c:pt>
                <c:pt idx="1236">
                  <c:v>6673.2</c:v>
                </c:pt>
                <c:pt idx="1237">
                  <c:v>6601</c:v>
                </c:pt>
                <c:pt idx="1238">
                  <c:v>6592</c:v>
                </c:pt>
                <c:pt idx="1239">
                  <c:v>6644.7</c:v>
                </c:pt>
                <c:pt idx="1240">
                  <c:v>6580.1</c:v>
                </c:pt>
                <c:pt idx="1241">
                  <c:v>6503.2</c:v>
                </c:pt>
                <c:pt idx="1242">
                  <c:v>6533.3</c:v>
                </c:pt>
                <c:pt idx="1243">
                  <c:v>6601.9</c:v>
                </c:pt>
                <c:pt idx="1244">
                  <c:v>6618.1</c:v>
                </c:pt>
                <c:pt idx="1245">
                  <c:v>6604.6</c:v>
                </c:pt>
                <c:pt idx="1246">
                  <c:v>6635.1</c:v>
                </c:pt>
                <c:pt idx="1247">
                  <c:v>6692.5</c:v>
                </c:pt>
                <c:pt idx="1248">
                  <c:v>6462.4</c:v>
                </c:pt>
                <c:pt idx="1249">
                  <c:v>6434.7</c:v>
                </c:pt>
                <c:pt idx="1250">
                  <c:v>6585</c:v>
                </c:pt>
                <c:pt idx="1251">
                  <c:v>6710</c:v>
                </c:pt>
                <c:pt idx="1252">
                  <c:v>6723</c:v>
                </c:pt>
                <c:pt idx="1253">
                  <c:v>6762.7</c:v>
                </c:pt>
                <c:pt idx="1254">
                  <c:v>6500.5</c:v>
                </c:pt>
                <c:pt idx="1255">
                  <c:v>6390.9</c:v>
                </c:pt>
                <c:pt idx="1256">
                  <c:v>6342.8</c:v>
                </c:pt>
                <c:pt idx="1257">
                  <c:v>6254.2</c:v>
                </c:pt>
                <c:pt idx="1258">
                  <c:v>6498.5</c:v>
                </c:pt>
                <c:pt idx="1259">
                  <c:v>6513.6</c:v>
                </c:pt>
                <c:pt idx="1260">
                  <c:v>6485</c:v>
                </c:pt>
                <c:pt idx="1261">
                  <c:v>6475.6</c:v>
                </c:pt>
                <c:pt idx="1262">
                  <c:v>6332</c:v>
                </c:pt>
                <c:pt idx="1263">
                  <c:v>6290.8</c:v>
                </c:pt>
                <c:pt idx="1264">
                  <c:v>6308</c:v>
                </c:pt>
                <c:pt idx="1265">
                  <c:v>6239.9</c:v>
                </c:pt>
                <c:pt idx="1266">
                  <c:v>6185</c:v>
                </c:pt>
                <c:pt idx="1267">
                  <c:v>6404.1</c:v>
                </c:pt>
                <c:pt idx="1268">
                  <c:v>6515.6</c:v>
                </c:pt>
                <c:pt idx="1269">
                  <c:v>6710.5</c:v>
                </c:pt>
                <c:pt idx="1270">
                  <c:v>7358.9</c:v>
                </c:pt>
                <c:pt idx="1271">
                  <c:v>7268</c:v>
                </c:pt>
                <c:pt idx="1272">
                  <c:v>7290.4</c:v>
                </c:pt>
                <c:pt idx="1273">
                  <c:v>7197.5</c:v>
                </c:pt>
                <c:pt idx="1274">
                  <c:v>7025.9</c:v>
                </c:pt>
                <c:pt idx="1275">
                  <c:v>6994.7</c:v>
                </c:pt>
                <c:pt idx="1276">
                  <c:v>7045.7</c:v>
                </c:pt>
                <c:pt idx="1277">
                  <c:v>7079.7</c:v>
                </c:pt>
                <c:pt idx="1278">
                  <c:v>6909.5</c:v>
                </c:pt>
                <c:pt idx="1279">
                  <c:v>6708.4</c:v>
                </c:pt>
                <c:pt idx="1280">
                  <c:v>6732.9</c:v>
                </c:pt>
                <c:pt idx="1281">
                  <c:v>6695.9</c:v>
                </c:pt>
                <c:pt idx="1282">
                  <c:v>6527.2</c:v>
                </c:pt>
                <c:pt idx="1283">
                  <c:v>6354.9</c:v>
                </c:pt>
                <c:pt idx="1284">
                  <c:v>6479.1</c:v>
                </c:pt>
                <c:pt idx="1285">
                  <c:v>6255.9</c:v>
                </c:pt>
                <c:pt idx="1286">
                  <c:v>6485.1</c:v>
                </c:pt>
                <c:pt idx="1287">
                  <c:v>6391.2</c:v>
                </c:pt>
                <c:pt idx="1288">
                  <c:v>6583.3</c:v>
                </c:pt>
                <c:pt idx="1289">
                  <c:v>6314</c:v>
                </c:pt>
                <c:pt idx="1290">
                  <c:v>6270.1</c:v>
                </c:pt>
                <c:pt idx="1291">
                  <c:v>6189</c:v>
                </c:pt>
                <c:pt idx="1292">
                  <c:v>6251.9</c:v>
                </c:pt>
                <c:pt idx="1293">
                  <c:v>6313.9</c:v>
                </c:pt>
                <c:pt idx="1294">
                  <c:v>6232.7</c:v>
                </c:pt>
                <c:pt idx="1295">
                  <c:v>6146.8</c:v>
                </c:pt>
                <c:pt idx="1296">
                  <c:v>6529.1</c:v>
                </c:pt>
                <c:pt idx="1297">
                  <c:v>6279.2</c:v>
                </c:pt>
                <c:pt idx="1298">
                  <c:v>6720.5</c:v>
                </c:pt>
                <c:pt idx="1299">
                  <c:v>6941.3</c:v>
                </c:pt>
                <c:pt idx="1300">
                  <c:v>7025.8</c:v>
                </c:pt>
                <c:pt idx="1301">
                  <c:v>7013.2</c:v>
                </c:pt>
                <c:pt idx="1302">
                  <c:v>7420</c:v>
                </c:pt>
                <c:pt idx="1303">
                  <c:v>7535.2</c:v>
                </c:pt>
                <c:pt idx="1304">
                  <c:v>7608.8</c:v>
                </c:pt>
                <c:pt idx="1305">
                  <c:v>7730.6</c:v>
                </c:pt>
                <c:pt idx="1306">
                  <c:v>8179.6</c:v>
                </c:pt>
                <c:pt idx="1307">
                  <c:v>8221</c:v>
                </c:pt>
                <c:pt idx="1308">
                  <c:v>8246.4</c:v>
                </c:pt>
                <c:pt idx="1309">
                  <c:v>8185.7</c:v>
                </c:pt>
                <c:pt idx="1310">
                  <c:v>7939</c:v>
                </c:pt>
                <c:pt idx="1311">
                  <c:v>8176</c:v>
                </c:pt>
                <c:pt idx="1312">
                  <c:v>8394.5</c:v>
                </c:pt>
                <c:pt idx="1313">
                  <c:v>7719.8</c:v>
                </c:pt>
                <c:pt idx="1314">
                  <c:v>7400.5</c:v>
                </c:pt>
                <c:pt idx="1315">
                  <c:v>7403.3</c:v>
                </c:pt>
                <c:pt idx="1316">
                  <c:v>7333.1</c:v>
                </c:pt>
                <c:pt idx="1317">
                  <c:v>7473.5</c:v>
                </c:pt>
                <c:pt idx="1318">
                  <c:v>7379.4</c:v>
                </c:pt>
                <c:pt idx="1319">
                  <c:v>7319.8</c:v>
                </c:pt>
                <c:pt idx="1320">
                  <c:v>6729.2</c:v>
                </c:pt>
                <c:pt idx="1321">
                  <c:v>6347.2</c:v>
                </c:pt>
                <c:pt idx="1322">
                  <c:v>6250.1</c:v>
                </c:pt>
                <c:pt idx="1323">
                  <c:v>6220</c:v>
                </c:pt>
                <c:pt idx="1324">
                  <c:v>6249</c:v>
                </c:pt>
                <c:pt idx="1325">
                  <c:v>6377.8</c:v>
                </c:pt>
                <c:pt idx="1326">
                  <c:v>6301.5</c:v>
                </c:pt>
                <c:pt idx="1327">
                  <c:v>6666.7</c:v>
                </c:pt>
                <c:pt idx="1328">
                  <c:v>6707</c:v>
                </c:pt>
                <c:pt idx="1329">
                  <c:v>6761.7</c:v>
                </c:pt>
                <c:pt idx="1330">
                  <c:v>6602.1</c:v>
                </c:pt>
                <c:pt idx="1331">
                  <c:v>6540.2</c:v>
                </c:pt>
                <c:pt idx="1332">
                  <c:v>6590</c:v>
                </c:pt>
                <c:pt idx="1333">
                  <c:v>6500</c:v>
                </c:pt>
                <c:pt idx="1334">
                  <c:v>6581.3</c:v>
                </c:pt>
                <c:pt idx="1335">
                  <c:v>6349.7</c:v>
                </c:pt>
                <c:pt idx="1336">
                  <c:v>6391.5</c:v>
                </c:pt>
                <c:pt idx="1337">
                  <c:v>6208.1</c:v>
                </c:pt>
                <c:pt idx="1338">
                  <c:v>5850</c:v>
                </c:pt>
                <c:pt idx="1339">
                  <c:v>6133.1</c:v>
                </c:pt>
                <c:pt idx="1340">
                  <c:v>6078.5</c:v>
                </c:pt>
                <c:pt idx="1341">
                  <c:v>6246.6</c:v>
                </c:pt>
                <c:pt idx="1342">
                  <c:v>6148</c:v>
                </c:pt>
                <c:pt idx="1343">
                  <c:v>6152</c:v>
                </c:pt>
                <c:pt idx="1344">
                  <c:v>6042.6</c:v>
                </c:pt>
                <c:pt idx="1345">
                  <c:v>6713.5</c:v>
                </c:pt>
                <c:pt idx="1346">
                  <c:v>6760.4</c:v>
                </c:pt>
                <c:pt idx="1347">
                  <c:v>6737.5</c:v>
                </c:pt>
                <c:pt idx="1348">
                  <c:v>6709.2</c:v>
                </c:pt>
                <c:pt idx="1349">
                  <c:v>6435.7</c:v>
                </c:pt>
                <c:pt idx="1350">
                  <c:v>6485.9</c:v>
                </c:pt>
                <c:pt idx="1351">
                  <c:v>6385</c:v>
                </c:pt>
                <c:pt idx="1352">
                  <c:v>6633.7</c:v>
                </c:pt>
                <c:pt idx="1353">
                  <c:v>6295.2</c:v>
                </c:pt>
                <c:pt idx="1354">
                  <c:v>6543.9</c:v>
                </c:pt>
                <c:pt idx="1355">
                  <c:v>6873.3</c:v>
                </c:pt>
                <c:pt idx="1356">
                  <c:v>6757.3</c:v>
                </c:pt>
                <c:pt idx="1357">
                  <c:v>7498.6</c:v>
                </c:pt>
                <c:pt idx="1358">
                  <c:v>7615.1</c:v>
                </c:pt>
                <c:pt idx="1359">
                  <c:v>7688.9</c:v>
                </c:pt>
                <c:pt idx="1360">
                  <c:v>7654</c:v>
                </c:pt>
                <c:pt idx="1361">
                  <c:v>7621.7</c:v>
                </c:pt>
                <c:pt idx="1362">
                  <c:v>7488.3</c:v>
                </c:pt>
                <c:pt idx="1363">
                  <c:v>7718</c:v>
                </c:pt>
                <c:pt idx="1364">
                  <c:v>7638.1</c:v>
                </c:pt>
                <c:pt idx="1365">
                  <c:v>7521</c:v>
                </c:pt>
                <c:pt idx="1366">
                  <c:v>7485.8</c:v>
                </c:pt>
                <c:pt idx="1367">
                  <c:v>7375.1</c:v>
                </c:pt>
                <c:pt idx="1368">
                  <c:v>7460</c:v>
                </c:pt>
                <c:pt idx="1369">
                  <c:v>7097.9</c:v>
                </c:pt>
                <c:pt idx="1370">
                  <c:v>7339.7</c:v>
                </c:pt>
                <c:pt idx="1371">
                  <c:v>7330.3</c:v>
                </c:pt>
                <c:pt idx="1372">
                  <c:v>7458</c:v>
                </c:pt>
                <c:pt idx="1373">
                  <c:v>7576.7</c:v>
                </c:pt>
                <c:pt idx="1374">
                  <c:v>7494.8</c:v>
                </c:pt>
                <c:pt idx="1375">
                  <c:v>7977.3</c:v>
                </c:pt>
                <c:pt idx="1376">
                  <c:v>8393.4</c:v>
                </c:pt>
                <c:pt idx="1377">
                  <c:v>8523.7000000000007</c:v>
                </c:pt>
                <c:pt idx="1378">
                  <c:v>8232.2999999999993</c:v>
                </c:pt>
                <c:pt idx="1379">
                  <c:v>8239</c:v>
                </c:pt>
                <c:pt idx="1380">
                  <c:v>8051.8</c:v>
                </c:pt>
                <c:pt idx="1381">
                  <c:v>8336.1</c:v>
                </c:pt>
                <c:pt idx="1382">
                  <c:v>8467.5</c:v>
                </c:pt>
                <c:pt idx="1383">
                  <c:v>8670.7999999999993</c:v>
                </c:pt>
                <c:pt idx="1384">
                  <c:v>8683.6</c:v>
                </c:pt>
                <c:pt idx="1385">
                  <c:v>8462.7000000000007</c:v>
                </c:pt>
                <c:pt idx="1386">
                  <c:v>8412.4</c:v>
                </c:pt>
                <c:pt idx="1387">
                  <c:v>9018.7000000000007</c:v>
                </c:pt>
                <c:pt idx="1388">
                  <c:v>9318.2000000000007</c:v>
                </c:pt>
                <c:pt idx="1389">
                  <c:v>9184.7000000000007</c:v>
                </c:pt>
                <c:pt idx="1390">
                  <c:v>9370</c:v>
                </c:pt>
                <c:pt idx="1391">
                  <c:v>9658.7000000000007</c:v>
                </c:pt>
                <c:pt idx="1392">
                  <c:v>9859.6</c:v>
                </c:pt>
                <c:pt idx="1393">
                  <c:v>9702.7999999999993</c:v>
                </c:pt>
                <c:pt idx="1394">
                  <c:v>9762.1</c:v>
                </c:pt>
                <c:pt idx="1395">
                  <c:v>9236.4</c:v>
                </c:pt>
                <c:pt idx="1396">
                  <c:v>9067</c:v>
                </c:pt>
                <c:pt idx="1397">
                  <c:v>9240</c:v>
                </c:pt>
                <c:pt idx="1398">
                  <c:v>9398.6</c:v>
                </c:pt>
                <c:pt idx="1399">
                  <c:v>9345.2999999999993</c:v>
                </c:pt>
                <c:pt idx="1400">
                  <c:v>8920.1</c:v>
                </c:pt>
                <c:pt idx="1401">
                  <c:v>9279.2999999999993</c:v>
                </c:pt>
                <c:pt idx="1402">
                  <c:v>8878.4</c:v>
                </c:pt>
                <c:pt idx="1403">
                  <c:v>9644.4</c:v>
                </c:pt>
                <c:pt idx="1404">
                  <c:v>8940</c:v>
                </c:pt>
                <c:pt idx="1405">
                  <c:v>8800</c:v>
                </c:pt>
                <c:pt idx="1406">
                  <c:v>8919.1</c:v>
                </c:pt>
                <c:pt idx="1407">
                  <c:v>8866.1</c:v>
                </c:pt>
                <c:pt idx="1408">
                  <c:v>8272.7999999999993</c:v>
                </c:pt>
                <c:pt idx="1409">
                  <c:v>8166.3</c:v>
                </c:pt>
                <c:pt idx="1410">
                  <c:v>7889.9</c:v>
                </c:pt>
                <c:pt idx="1411">
                  <c:v>8056.2</c:v>
                </c:pt>
                <c:pt idx="1412">
                  <c:v>8354.1</c:v>
                </c:pt>
                <c:pt idx="1413">
                  <c:v>8002.9</c:v>
                </c:pt>
                <c:pt idx="1414">
                  <c:v>7885.8</c:v>
                </c:pt>
                <c:pt idx="1415">
                  <c:v>7912</c:v>
                </c:pt>
                <c:pt idx="1416">
                  <c:v>6943.1</c:v>
                </c:pt>
                <c:pt idx="1417">
                  <c:v>6839.3</c:v>
                </c:pt>
                <c:pt idx="1418">
                  <c:v>6764.6</c:v>
                </c:pt>
                <c:pt idx="1419">
                  <c:v>7023.9</c:v>
                </c:pt>
                <c:pt idx="1420">
                  <c:v>6892.6</c:v>
                </c:pt>
                <c:pt idx="1421">
                  <c:v>6610.2</c:v>
                </c:pt>
                <c:pt idx="1422">
                  <c:v>6765</c:v>
                </c:pt>
                <c:pt idx="1423">
                  <c:v>6785.9</c:v>
                </c:pt>
                <c:pt idx="1424">
                  <c:v>7405.6</c:v>
                </c:pt>
                <c:pt idx="1425">
                  <c:v>7052.7</c:v>
                </c:pt>
                <c:pt idx="1426">
                  <c:v>6810</c:v>
                </c:pt>
                <c:pt idx="1427">
                  <c:v>6925.3</c:v>
                </c:pt>
                <c:pt idx="1428">
                  <c:v>6840.4</c:v>
                </c:pt>
                <c:pt idx="1429">
                  <c:v>7094</c:v>
                </c:pt>
                <c:pt idx="1430">
                  <c:v>7936.1</c:v>
                </c:pt>
                <c:pt idx="1431">
                  <c:v>7784.5</c:v>
                </c:pt>
                <c:pt idx="1432">
                  <c:v>8119.1</c:v>
                </c:pt>
                <c:pt idx="1433">
                  <c:v>8445.1</c:v>
                </c:pt>
                <c:pt idx="1434">
                  <c:v>8535</c:v>
                </c:pt>
                <c:pt idx="1435">
                  <c:v>8908</c:v>
                </c:pt>
                <c:pt idx="1436">
                  <c:v>8706.4</c:v>
                </c:pt>
                <c:pt idx="1437">
                  <c:v>8900.1</c:v>
                </c:pt>
                <c:pt idx="1438">
                  <c:v>8899.7000000000007</c:v>
                </c:pt>
                <c:pt idx="1439">
                  <c:v>8600.1</c:v>
                </c:pt>
                <c:pt idx="1440">
                  <c:v>8200.2000000000007</c:v>
                </c:pt>
                <c:pt idx="1441">
                  <c:v>7851</c:v>
                </c:pt>
                <c:pt idx="1442">
                  <c:v>8251</c:v>
                </c:pt>
                <c:pt idx="1443">
                  <c:v>8252.9</c:v>
                </c:pt>
                <c:pt idx="1444">
                  <c:v>8186.6</c:v>
                </c:pt>
                <c:pt idx="1445">
                  <c:v>9135</c:v>
                </c:pt>
                <c:pt idx="1446">
                  <c:v>9121</c:v>
                </c:pt>
                <c:pt idx="1447">
                  <c:v>9528</c:v>
                </c:pt>
                <c:pt idx="1448">
                  <c:v>8762</c:v>
                </c:pt>
                <c:pt idx="1449">
                  <c:v>9217</c:v>
                </c:pt>
                <c:pt idx="1450">
                  <c:v>9300</c:v>
                </c:pt>
                <c:pt idx="1451">
                  <c:v>9902.9</c:v>
                </c:pt>
                <c:pt idx="1452">
                  <c:v>10720</c:v>
                </c:pt>
                <c:pt idx="1453">
                  <c:v>11416</c:v>
                </c:pt>
                <c:pt idx="1454">
                  <c:v>11501</c:v>
                </c:pt>
                <c:pt idx="1455">
                  <c:v>11440</c:v>
                </c:pt>
                <c:pt idx="1456">
                  <c:v>11025</c:v>
                </c:pt>
                <c:pt idx="1457">
                  <c:v>10925</c:v>
                </c:pt>
                <c:pt idx="1458">
                  <c:v>10315</c:v>
                </c:pt>
                <c:pt idx="1459">
                  <c:v>10569</c:v>
                </c:pt>
                <c:pt idx="1460">
                  <c:v>10321</c:v>
                </c:pt>
                <c:pt idx="1461">
                  <c:v>9557.4</c:v>
                </c:pt>
                <c:pt idx="1462">
                  <c:v>9666.2999999999993</c:v>
                </c:pt>
                <c:pt idx="1463">
                  <c:v>10145</c:v>
                </c:pt>
                <c:pt idx="1464">
                  <c:v>9830</c:v>
                </c:pt>
                <c:pt idx="1465">
                  <c:v>10455</c:v>
                </c:pt>
                <c:pt idx="1466">
                  <c:v>11218</c:v>
                </c:pt>
                <c:pt idx="1467">
                  <c:v>11173</c:v>
                </c:pt>
                <c:pt idx="1468">
                  <c:v>10372</c:v>
                </c:pt>
                <c:pt idx="1469">
                  <c:v>11053.5</c:v>
                </c:pt>
                <c:pt idx="1470">
                  <c:v>10162</c:v>
                </c:pt>
                <c:pt idx="1471">
                  <c:v>9996.9</c:v>
                </c:pt>
                <c:pt idx="1472">
                  <c:v>9455.4</c:v>
                </c:pt>
                <c:pt idx="1473">
                  <c:v>8515.9</c:v>
                </c:pt>
                <c:pt idx="1474">
                  <c:v>8900.6</c:v>
                </c:pt>
                <c:pt idx="1475">
                  <c:v>8069</c:v>
                </c:pt>
                <c:pt idx="1476">
                  <c:v>8563.1</c:v>
                </c:pt>
                <c:pt idx="1477">
                  <c:v>8683.2000000000007</c:v>
                </c:pt>
                <c:pt idx="1478">
                  <c:v>8235.1</c:v>
                </c:pt>
                <c:pt idx="1479">
                  <c:v>7587</c:v>
                </c:pt>
                <c:pt idx="1480">
                  <c:v>7673.8</c:v>
                </c:pt>
                <c:pt idx="1481">
                  <c:v>6949.9</c:v>
                </c:pt>
                <c:pt idx="1482">
                  <c:v>8200</c:v>
                </c:pt>
                <c:pt idx="1483">
                  <c:v>9219.4</c:v>
                </c:pt>
                <c:pt idx="1484">
                  <c:v>8895.7999999999993</c:v>
                </c:pt>
                <c:pt idx="1485">
                  <c:v>9181.1</c:v>
                </c:pt>
                <c:pt idx="1486">
                  <c:v>10284</c:v>
                </c:pt>
                <c:pt idx="1487">
                  <c:v>10175</c:v>
                </c:pt>
                <c:pt idx="1488">
                  <c:v>11212</c:v>
                </c:pt>
                <c:pt idx="1489">
                  <c:v>11839</c:v>
                </c:pt>
                <c:pt idx="1490">
                  <c:v>11461</c:v>
                </c:pt>
                <c:pt idx="1491">
                  <c:v>11070</c:v>
                </c:pt>
                <c:pt idx="1492">
                  <c:v>11146</c:v>
                </c:pt>
                <c:pt idx="1493">
                  <c:v>11414</c:v>
                </c:pt>
                <c:pt idx="1494">
                  <c:v>10819</c:v>
                </c:pt>
                <c:pt idx="1495">
                  <c:v>10771</c:v>
                </c:pt>
                <c:pt idx="1496">
                  <c:v>11514</c:v>
                </c:pt>
                <c:pt idx="1497">
                  <c:v>12728</c:v>
                </c:pt>
                <c:pt idx="1498">
                  <c:v>11476</c:v>
                </c:pt>
                <c:pt idx="1499">
                  <c:v>11045</c:v>
                </c:pt>
                <c:pt idx="1500">
                  <c:v>11082</c:v>
                </c:pt>
                <c:pt idx="1501">
                  <c:v>11072</c:v>
                </c:pt>
                <c:pt idx="1502">
                  <c:v>13575</c:v>
                </c:pt>
                <c:pt idx="1503">
                  <c:v>13558</c:v>
                </c:pt>
                <c:pt idx="1504">
                  <c:v>14191</c:v>
                </c:pt>
                <c:pt idx="1505">
                  <c:v>13783</c:v>
                </c:pt>
                <c:pt idx="1506">
                  <c:v>13266</c:v>
                </c:pt>
                <c:pt idx="1507">
                  <c:v>14896</c:v>
                </c:pt>
                <c:pt idx="1508">
                  <c:v>14423</c:v>
                </c:pt>
                <c:pt idx="1509">
                  <c:v>14930</c:v>
                </c:pt>
                <c:pt idx="1510">
                  <c:v>16196</c:v>
                </c:pt>
                <c:pt idx="1511">
                  <c:v>17161</c:v>
                </c:pt>
                <c:pt idx="1512">
                  <c:v>16917</c:v>
                </c:pt>
                <c:pt idx="1513">
                  <c:v>15160</c:v>
                </c:pt>
                <c:pt idx="1514">
                  <c:v>15155</c:v>
                </c:pt>
                <c:pt idx="1515">
                  <c:v>14709.8</c:v>
                </c:pt>
                <c:pt idx="1516">
                  <c:v>13354</c:v>
                </c:pt>
                <c:pt idx="1517">
                  <c:v>13800</c:v>
                </c:pt>
                <c:pt idx="1518">
                  <c:v>12377</c:v>
                </c:pt>
                <c:pt idx="1519">
                  <c:v>14317</c:v>
                </c:pt>
                <c:pt idx="1520">
                  <c:v>14315</c:v>
                </c:pt>
                <c:pt idx="1521">
                  <c:v>15374</c:v>
                </c:pt>
                <c:pt idx="1522">
                  <c:v>15679</c:v>
                </c:pt>
                <c:pt idx="1523">
                  <c:v>13623</c:v>
                </c:pt>
                <c:pt idx="1524">
                  <c:v>13476</c:v>
                </c:pt>
                <c:pt idx="1525">
                  <c:v>14035</c:v>
                </c:pt>
                <c:pt idx="1526">
                  <c:v>13170</c:v>
                </c:pt>
                <c:pt idx="1527">
                  <c:v>15666.8</c:v>
                </c:pt>
                <c:pt idx="1528">
                  <c:v>16425</c:v>
                </c:pt>
                <c:pt idx="1529">
                  <c:v>17345</c:v>
                </c:pt>
                <c:pt idx="1530">
                  <c:v>18934</c:v>
                </c:pt>
                <c:pt idx="1531">
                  <c:v>18971</c:v>
                </c:pt>
                <c:pt idx="1532">
                  <c:v>19187</c:v>
                </c:pt>
                <c:pt idx="1533">
                  <c:v>17522</c:v>
                </c:pt>
                <c:pt idx="1534">
                  <c:v>16383</c:v>
                </c:pt>
                <c:pt idx="1535">
                  <c:v>16181</c:v>
                </c:pt>
                <c:pt idx="1536">
                  <c:v>16967</c:v>
                </c:pt>
                <c:pt idx="1537">
                  <c:v>16754</c:v>
                </c:pt>
                <c:pt idx="1538">
                  <c:v>14997</c:v>
                </c:pt>
                <c:pt idx="1539">
                  <c:v>14660</c:v>
                </c:pt>
                <c:pt idx="1540">
                  <c:v>15869</c:v>
                </c:pt>
                <c:pt idx="1541">
                  <c:v>16601</c:v>
                </c:pt>
                <c:pt idx="1542">
                  <c:v>13527</c:v>
                </c:pt>
                <c:pt idx="1543">
                  <c:v>11595</c:v>
                </c:pt>
                <c:pt idx="1544">
                  <c:v>11595</c:v>
                </c:pt>
                <c:pt idx="1545">
                  <c:v>11157</c:v>
                </c:pt>
                <c:pt idx="1546">
                  <c:v>10881</c:v>
                </c:pt>
                <c:pt idx="1547">
                  <c:v>10869</c:v>
                </c:pt>
                <c:pt idx="1548">
                  <c:v>9907</c:v>
                </c:pt>
                <c:pt idx="1549">
                  <c:v>9749.4</c:v>
                </c:pt>
                <c:pt idx="1550">
                  <c:v>9898</c:v>
                </c:pt>
                <c:pt idx="1551">
                  <c:v>9728.7999999999993</c:v>
                </c:pt>
                <c:pt idx="1552">
                  <c:v>9316</c:v>
                </c:pt>
                <c:pt idx="1553">
                  <c:v>8766.2000000000007</c:v>
                </c:pt>
                <c:pt idx="1554">
                  <c:v>8191.6</c:v>
                </c:pt>
                <c:pt idx="1555">
                  <c:v>7977.1</c:v>
                </c:pt>
                <c:pt idx="1556">
                  <c:v>8230.1</c:v>
                </c:pt>
                <c:pt idx="1557">
                  <c:v>8097.3</c:v>
                </c:pt>
                <c:pt idx="1558">
                  <c:v>8245.1</c:v>
                </c:pt>
                <c:pt idx="1559">
                  <c:v>8054.2</c:v>
                </c:pt>
                <c:pt idx="1560">
                  <c:v>7773.3</c:v>
                </c:pt>
                <c:pt idx="1561">
                  <c:v>7677.9</c:v>
                </c:pt>
                <c:pt idx="1562">
                  <c:v>7864.2</c:v>
                </c:pt>
                <c:pt idx="1563">
                  <c:v>7278.3</c:v>
                </c:pt>
                <c:pt idx="1564">
                  <c:v>6579.2</c:v>
                </c:pt>
                <c:pt idx="1565">
                  <c:v>6474.6</c:v>
                </c:pt>
                <c:pt idx="1566">
                  <c:v>5822.1</c:v>
                </c:pt>
                <c:pt idx="1567">
                  <c:v>6300.7</c:v>
                </c:pt>
                <c:pt idx="1568">
                  <c:v>6542.2</c:v>
                </c:pt>
                <c:pt idx="1569">
                  <c:v>7126.2</c:v>
                </c:pt>
                <c:pt idx="1570">
                  <c:v>7442.4</c:v>
                </c:pt>
                <c:pt idx="1571">
                  <c:v>7103.3</c:v>
                </c:pt>
                <c:pt idx="1572">
                  <c:v>6955</c:v>
                </c:pt>
                <c:pt idx="1573">
                  <c:v>7382</c:v>
                </c:pt>
                <c:pt idx="1574">
                  <c:v>7369</c:v>
                </c:pt>
                <c:pt idx="1575">
                  <c:v>7278.4</c:v>
                </c:pt>
                <c:pt idx="1576">
                  <c:v>7019.9</c:v>
                </c:pt>
                <c:pt idx="1577">
                  <c:v>6727.3</c:v>
                </c:pt>
                <c:pt idx="1578">
                  <c:v>6458.3</c:v>
                </c:pt>
                <c:pt idx="1579">
                  <c:v>6125.3</c:v>
                </c:pt>
                <c:pt idx="1580">
                  <c:v>6156</c:v>
                </c:pt>
                <c:pt idx="1581">
                  <c:v>5720.6</c:v>
                </c:pt>
                <c:pt idx="1582">
                  <c:v>5759.6</c:v>
                </c:pt>
                <c:pt idx="1583">
                  <c:v>5890</c:v>
                </c:pt>
                <c:pt idx="1584">
                  <c:v>5720</c:v>
                </c:pt>
                <c:pt idx="1585">
                  <c:v>5509.5</c:v>
                </c:pt>
                <c:pt idx="1586">
                  <c:v>5906.9</c:v>
                </c:pt>
                <c:pt idx="1587">
                  <c:v>5980.5</c:v>
                </c:pt>
                <c:pt idx="1588">
                  <c:v>6005.1</c:v>
                </c:pt>
                <c:pt idx="1589">
                  <c:v>5984.5</c:v>
                </c:pt>
                <c:pt idx="1590">
                  <c:v>5694</c:v>
                </c:pt>
                <c:pt idx="1591">
                  <c:v>5565</c:v>
                </c:pt>
                <c:pt idx="1592">
                  <c:v>5597.1</c:v>
                </c:pt>
                <c:pt idx="1593">
                  <c:v>5764.4</c:v>
                </c:pt>
                <c:pt idx="1594">
                  <c:v>5698.6</c:v>
                </c:pt>
                <c:pt idx="1595">
                  <c:v>5835</c:v>
                </c:pt>
                <c:pt idx="1596">
                  <c:v>5636.8</c:v>
                </c:pt>
                <c:pt idx="1597">
                  <c:v>5428.5</c:v>
                </c:pt>
                <c:pt idx="1598">
                  <c:v>4824.8999999999996</c:v>
                </c:pt>
                <c:pt idx="1599">
                  <c:v>4777</c:v>
                </c:pt>
                <c:pt idx="1600">
                  <c:v>4782.3</c:v>
                </c:pt>
                <c:pt idx="1601">
                  <c:v>4613.1000000000004</c:v>
                </c:pt>
                <c:pt idx="1602">
                  <c:v>4436</c:v>
                </c:pt>
                <c:pt idx="1603">
                  <c:v>4371</c:v>
                </c:pt>
                <c:pt idx="1604">
                  <c:v>4315.3999999999996</c:v>
                </c:pt>
                <c:pt idx="1605">
                  <c:v>4215.1000000000004</c:v>
                </c:pt>
                <c:pt idx="1606">
                  <c:v>4311.1000000000004</c:v>
                </c:pt>
                <c:pt idx="1607">
                  <c:v>4400.1000000000004</c:v>
                </c:pt>
                <c:pt idx="1608">
                  <c:v>4404.3</c:v>
                </c:pt>
                <c:pt idx="1609">
                  <c:v>4367</c:v>
                </c:pt>
                <c:pt idx="1610">
                  <c:v>4169.8999999999996</c:v>
                </c:pt>
                <c:pt idx="1611">
                  <c:v>4190</c:v>
                </c:pt>
                <c:pt idx="1612">
                  <c:v>4205.3999999999996</c:v>
                </c:pt>
                <c:pt idx="1613">
                  <c:v>3879.1</c:v>
                </c:pt>
                <c:pt idx="1614">
                  <c:v>3930</c:v>
                </c:pt>
                <c:pt idx="1615">
                  <c:v>3652.8</c:v>
                </c:pt>
                <c:pt idx="1616">
                  <c:v>3779.6</c:v>
                </c:pt>
                <c:pt idx="1617">
                  <c:v>3598.5</c:v>
                </c:pt>
                <c:pt idx="1618">
                  <c:v>3603.4</c:v>
                </c:pt>
                <c:pt idx="1619">
                  <c:v>3873.2</c:v>
                </c:pt>
                <c:pt idx="1620">
                  <c:v>3900</c:v>
                </c:pt>
                <c:pt idx="1621">
                  <c:v>4084.1</c:v>
                </c:pt>
                <c:pt idx="1622">
                  <c:v>3666.3</c:v>
                </c:pt>
                <c:pt idx="1623">
                  <c:v>3685.4</c:v>
                </c:pt>
                <c:pt idx="1624">
                  <c:v>3698</c:v>
                </c:pt>
                <c:pt idx="1625">
                  <c:v>3238.1</c:v>
                </c:pt>
                <c:pt idx="1626">
                  <c:v>3849.7</c:v>
                </c:pt>
                <c:pt idx="1627">
                  <c:v>4142.8999999999996</c:v>
                </c:pt>
                <c:pt idx="1628">
                  <c:v>4203</c:v>
                </c:pt>
                <c:pt idx="1629">
                  <c:v>4232.1000000000004</c:v>
                </c:pt>
                <c:pt idx="1630">
                  <c:v>4317.8999999999996</c:v>
                </c:pt>
                <c:pt idx="1631">
                  <c:v>4305.8</c:v>
                </c:pt>
                <c:pt idx="1632">
                  <c:v>4613.5</c:v>
                </c:pt>
                <c:pt idx="1633">
                  <c:v>4589.1000000000004</c:v>
                </c:pt>
                <c:pt idx="1634">
                  <c:v>4374.8999999999996</c:v>
                </c:pt>
                <c:pt idx="1635">
                  <c:v>4200.3999999999996</c:v>
                </c:pt>
                <c:pt idx="1636">
                  <c:v>4595</c:v>
                </c:pt>
                <c:pt idx="1637">
                  <c:v>4534.3999999999996</c:v>
                </c:pt>
                <c:pt idx="1638">
                  <c:v>4904.8999999999996</c:v>
                </c:pt>
                <c:pt idx="1639">
                  <c:v>4718.2</c:v>
                </c:pt>
                <c:pt idx="1640">
                  <c:v>4569</c:v>
                </c:pt>
                <c:pt idx="1641">
                  <c:v>4587.1000000000004</c:v>
                </c:pt>
                <c:pt idx="1642">
                  <c:v>4383.8</c:v>
                </c:pt>
                <c:pt idx="1643">
                  <c:v>4331.8</c:v>
                </c:pt>
                <c:pt idx="1644">
                  <c:v>4341.7</c:v>
                </c:pt>
                <c:pt idx="1645">
                  <c:v>4351.5</c:v>
                </c:pt>
                <c:pt idx="1646">
                  <c:v>4325.2</c:v>
                </c:pt>
                <c:pt idx="1647">
                  <c:v>4129.1000000000004</c:v>
                </c:pt>
                <c:pt idx="1648">
                  <c:v>4074</c:v>
                </c:pt>
                <c:pt idx="1649">
                  <c:v>4002.5</c:v>
                </c:pt>
                <c:pt idx="1650">
                  <c:v>4064.3</c:v>
                </c:pt>
                <c:pt idx="1651">
                  <c:v>4145.1000000000004</c:v>
                </c:pt>
                <c:pt idx="1652">
                  <c:v>4090.2</c:v>
                </c:pt>
                <c:pt idx="1653">
                  <c:v>4260</c:v>
                </c:pt>
                <c:pt idx="1654">
                  <c:v>4386.3</c:v>
                </c:pt>
                <c:pt idx="1655">
                  <c:v>4151.8999999999996</c:v>
                </c:pt>
                <c:pt idx="1656">
                  <c:v>4319.5</c:v>
                </c:pt>
                <c:pt idx="1657">
                  <c:v>4053.3</c:v>
                </c:pt>
                <c:pt idx="1658">
                  <c:v>3865.5</c:v>
                </c:pt>
                <c:pt idx="1659">
                  <c:v>3644.1</c:v>
                </c:pt>
                <c:pt idx="1660">
                  <c:v>3407.9</c:v>
                </c:pt>
                <c:pt idx="1661">
                  <c:v>3339.9</c:v>
                </c:pt>
                <c:pt idx="1662">
                  <c:v>3415</c:v>
                </c:pt>
                <c:pt idx="1663">
                  <c:v>3396.7</c:v>
                </c:pt>
                <c:pt idx="1664">
                  <c:v>3227.9</c:v>
                </c:pt>
                <c:pt idx="1665">
                  <c:v>3256.4</c:v>
                </c:pt>
                <c:pt idx="1666">
                  <c:v>2860</c:v>
                </c:pt>
                <c:pt idx="1667">
                  <c:v>2790.3</c:v>
                </c:pt>
                <c:pt idx="1668">
                  <c:v>2702</c:v>
                </c:pt>
                <c:pt idx="1669">
                  <c:v>2731.2</c:v>
                </c:pt>
                <c:pt idx="1670">
                  <c:v>2856</c:v>
                </c:pt>
                <c:pt idx="1671">
                  <c:v>2749</c:v>
                </c:pt>
                <c:pt idx="1672">
                  <c:v>2714.1</c:v>
                </c:pt>
                <c:pt idx="1673">
                  <c:v>2784.8</c:v>
                </c:pt>
                <c:pt idx="1674">
                  <c:v>2664.9</c:v>
                </c:pt>
                <c:pt idx="1675">
                  <c:v>2525.6999999999998</c:v>
                </c:pt>
                <c:pt idx="1676">
                  <c:v>2560.9</c:v>
                </c:pt>
                <c:pt idx="1677">
                  <c:v>2769.7</c:v>
                </c:pt>
                <c:pt idx="1678">
                  <c:v>2747.5</c:v>
                </c:pt>
                <c:pt idx="1679">
                  <c:v>2845.7</c:v>
                </c:pt>
                <c:pt idx="1680">
                  <c:v>2664</c:v>
                </c:pt>
                <c:pt idx="1681">
                  <c:v>2856.3</c:v>
                </c:pt>
                <c:pt idx="1682">
                  <c:v>2253.1</c:v>
                </c:pt>
                <c:pt idx="1683">
                  <c:v>2302.1</c:v>
                </c:pt>
                <c:pt idx="1684">
                  <c:v>2219</c:v>
                </c:pt>
                <c:pt idx="1685">
                  <c:v>1924.9</c:v>
                </c:pt>
                <c:pt idx="1686">
                  <c:v>1978.6</c:v>
                </c:pt>
                <c:pt idx="1687">
                  <c:v>2205.1</c:v>
                </c:pt>
                <c:pt idx="1688">
                  <c:v>2329</c:v>
                </c:pt>
                <c:pt idx="1689">
                  <c:v>2374.4</c:v>
                </c:pt>
                <c:pt idx="1690">
                  <c:v>2282.1</c:v>
                </c:pt>
                <c:pt idx="1691">
                  <c:v>2318.3000000000002</c:v>
                </c:pt>
                <c:pt idx="1692">
                  <c:v>2478</c:v>
                </c:pt>
                <c:pt idx="1693">
                  <c:v>2542</c:v>
                </c:pt>
                <c:pt idx="1694">
                  <c:v>2479.3000000000002</c:v>
                </c:pt>
                <c:pt idx="1695">
                  <c:v>2593.1</c:v>
                </c:pt>
                <c:pt idx="1696">
                  <c:v>2598.5</c:v>
                </c:pt>
                <c:pt idx="1697">
                  <c:v>2582.6</c:v>
                </c:pt>
                <c:pt idx="1698">
                  <c:v>2524</c:v>
                </c:pt>
                <c:pt idx="1699">
                  <c:v>2445</c:v>
                </c:pt>
                <c:pt idx="1700">
                  <c:v>2349.5</c:v>
                </c:pt>
                <c:pt idx="1701">
                  <c:v>2420.6999999999998</c:v>
                </c:pt>
                <c:pt idx="1702">
                  <c:v>2470.1</c:v>
                </c:pt>
                <c:pt idx="1703">
                  <c:v>2518.1999999999998</c:v>
                </c:pt>
                <c:pt idx="1704">
                  <c:v>2521.1999999999998</c:v>
                </c:pt>
                <c:pt idx="1705">
                  <c:v>2394.6</c:v>
                </c:pt>
                <c:pt idx="1706">
                  <c:v>2477.6999999999998</c:v>
                </c:pt>
                <c:pt idx="1707">
                  <c:v>2502.6</c:v>
                </c:pt>
                <c:pt idx="1708">
                  <c:v>2674.9</c:v>
                </c:pt>
                <c:pt idx="1709">
                  <c:v>2672.8</c:v>
                </c:pt>
                <c:pt idx="1710">
                  <c:v>2621.1999999999998</c:v>
                </c:pt>
                <c:pt idx="1711">
                  <c:v>2712.2</c:v>
                </c:pt>
                <c:pt idx="1712">
                  <c:v>2580.8000000000002</c:v>
                </c:pt>
                <c:pt idx="1713">
                  <c:v>2491.5</c:v>
                </c:pt>
                <c:pt idx="1714">
                  <c:v>2610</c:v>
                </c:pt>
                <c:pt idx="1715">
                  <c:v>2437</c:v>
                </c:pt>
                <c:pt idx="1716">
                  <c:v>2377.4</c:v>
                </c:pt>
                <c:pt idx="1717">
                  <c:v>2395</c:v>
                </c:pt>
                <c:pt idx="1718">
                  <c:v>2676.4</c:v>
                </c:pt>
                <c:pt idx="1719">
                  <c:v>2571.8000000000002</c:v>
                </c:pt>
                <c:pt idx="1720">
                  <c:v>2936.3</c:v>
                </c:pt>
                <c:pt idx="1721">
                  <c:v>2806</c:v>
                </c:pt>
                <c:pt idx="1722">
                  <c:v>2809</c:v>
                </c:pt>
                <c:pt idx="1723">
                  <c:v>2782.1</c:v>
                </c:pt>
                <c:pt idx="1724">
                  <c:v>2642.6</c:v>
                </c:pt>
                <c:pt idx="1725">
                  <c:v>2843.6</c:v>
                </c:pt>
                <c:pt idx="1726">
                  <c:v>2636.2</c:v>
                </c:pt>
                <c:pt idx="1727">
                  <c:v>2488.1999999999998</c:v>
                </c:pt>
                <c:pt idx="1728">
                  <c:v>2461</c:v>
                </c:pt>
                <c:pt idx="1729">
                  <c:v>2405.9</c:v>
                </c:pt>
                <c:pt idx="1730">
                  <c:v>2311.6</c:v>
                </c:pt>
                <c:pt idx="1731">
                  <c:v>2191.8000000000002</c:v>
                </c:pt>
                <c:pt idx="1732">
                  <c:v>2146.6999999999998</c:v>
                </c:pt>
                <c:pt idx="1733">
                  <c:v>2207.4</c:v>
                </c:pt>
                <c:pt idx="1734">
                  <c:v>2056.6</c:v>
                </c:pt>
                <c:pt idx="1735">
                  <c:v>1972.3</c:v>
                </c:pt>
                <c:pt idx="1736">
                  <c:v>2127.3000000000002</c:v>
                </c:pt>
                <c:pt idx="1737">
                  <c:v>2252</c:v>
                </c:pt>
                <c:pt idx="1738">
                  <c:v>2394.8000000000002</c:v>
                </c:pt>
                <c:pt idx="1739">
                  <c:v>2249.3000000000002</c:v>
                </c:pt>
                <c:pt idx="1740">
                  <c:v>2085.5</c:v>
                </c:pt>
                <c:pt idx="1741">
                  <c:v>2029.2</c:v>
                </c:pt>
                <c:pt idx="1742">
                  <c:v>2059.6999999999998</c:v>
                </c:pt>
                <c:pt idx="1743">
                  <c:v>1966.5</c:v>
                </c:pt>
                <c:pt idx="1744">
                  <c:v>1941.5</c:v>
                </c:pt>
                <c:pt idx="1745">
                  <c:v>1870</c:v>
                </c:pt>
                <c:pt idx="1746">
                  <c:v>1785.7</c:v>
                </c:pt>
                <c:pt idx="1747">
                  <c:v>1772.5</c:v>
                </c:pt>
                <c:pt idx="1748">
                  <c:v>1828.1</c:v>
                </c:pt>
                <c:pt idx="1749">
                  <c:v>1820.4</c:v>
                </c:pt>
                <c:pt idx="1750">
                  <c:v>1735</c:v>
                </c:pt>
                <c:pt idx="1751">
                  <c:v>1853.9</c:v>
                </c:pt>
                <c:pt idx="1752">
                  <c:v>1796.8</c:v>
                </c:pt>
                <c:pt idx="1753">
                  <c:v>1760</c:v>
                </c:pt>
                <c:pt idx="1754">
                  <c:v>1703.2</c:v>
                </c:pt>
                <c:pt idx="1755">
                  <c:v>1619.9</c:v>
                </c:pt>
                <c:pt idx="1756">
                  <c:v>1597.1</c:v>
                </c:pt>
                <c:pt idx="1757">
                  <c:v>1545.1</c:v>
                </c:pt>
                <c:pt idx="1758">
                  <c:v>1607.1</c:v>
                </c:pt>
                <c:pt idx="1759">
                  <c:v>1617.8</c:v>
                </c:pt>
                <c:pt idx="1760">
                  <c:v>1560</c:v>
                </c:pt>
                <c:pt idx="1761">
                  <c:v>1533.1</c:v>
                </c:pt>
                <c:pt idx="1762">
                  <c:v>1435.2</c:v>
                </c:pt>
                <c:pt idx="1763">
                  <c:v>1423.6</c:v>
                </c:pt>
                <c:pt idx="1764">
                  <c:v>1415.6</c:v>
                </c:pt>
                <c:pt idx="1765">
                  <c:v>1440.3</c:v>
                </c:pt>
                <c:pt idx="1766">
                  <c:v>1399.3</c:v>
                </c:pt>
                <c:pt idx="1767">
                  <c:v>1370.3</c:v>
                </c:pt>
                <c:pt idx="1768">
                  <c:v>1345</c:v>
                </c:pt>
                <c:pt idx="1769">
                  <c:v>1355.2</c:v>
                </c:pt>
                <c:pt idx="1770">
                  <c:v>1347.5</c:v>
                </c:pt>
                <c:pt idx="1771">
                  <c:v>1325.6</c:v>
                </c:pt>
                <c:pt idx="1772">
                  <c:v>1308.4000000000001</c:v>
                </c:pt>
                <c:pt idx="1773">
                  <c:v>1260.5</c:v>
                </c:pt>
                <c:pt idx="1774">
                  <c:v>1265.4000000000001</c:v>
                </c:pt>
                <c:pt idx="1775">
                  <c:v>1240</c:v>
                </c:pt>
                <c:pt idx="1776">
                  <c:v>1212</c:v>
                </c:pt>
                <c:pt idx="1777">
                  <c:v>1193.3</c:v>
                </c:pt>
                <c:pt idx="1778">
                  <c:v>1206.8</c:v>
                </c:pt>
                <c:pt idx="1779">
                  <c:v>1187</c:v>
                </c:pt>
                <c:pt idx="1780">
                  <c:v>1227.4000000000001</c:v>
                </c:pt>
                <c:pt idx="1781">
                  <c:v>1235.5999999999999</c:v>
                </c:pt>
                <c:pt idx="1782">
                  <c:v>1220.3</c:v>
                </c:pt>
                <c:pt idx="1783">
                  <c:v>1215.9000000000001</c:v>
                </c:pt>
                <c:pt idx="1784">
                  <c:v>1188.0999999999999</c:v>
                </c:pt>
                <c:pt idx="1785">
                  <c:v>1196.5999999999999</c:v>
                </c:pt>
                <c:pt idx="1786">
                  <c:v>1191.5</c:v>
                </c:pt>
                <c:pt idx="1787">
                  <c:v>1140.5999999999999</c:v>
                </c:pt>
                <c:pt idx="1788">
                  <c:v>1145</c:v>
                </c:pt>
                <c:pt idx="1789">
                  <c:v>1150.2</c:v>
                </c:pt>
                <c:pt idx="1790">
                  <c:v>1107.5999999999999</c:v>
                </c:pt>
                <c:pt idx="1791">
                  <c:v>1093.2</c:v>
                </c:pt>
                <c:pt idx="1792">
                  <c:v>1081.7</c:v>
                </c:pt>
                <c:pt idx="1793">
                  <c:v>1041</c:v>
                </c:pt>
                <c:pt idx="1794">
                  <c:v>1041.8</c:v>
                </c:pt>
                <c:pt idx="1795">
                  <c:v>1044.7</c:v>
                </c:pt>
                <c:pt idx="1796">
                  <c:v>1042.7</c:v>
                </c:pt>
                <c:pt idx="1797">
                  <c:v>969</c:v>
                </c:pt>
                <c:pt idx="1798">
                  <c:v>972.2</c:v>
                </c:pt>
                <c:pt idx="1799">
                  <c:v>943.1</c:v>
                </c:pt>
                <c:pt idx="1800">
                  <c:v>1033</c:v>
                </c:pt>
                <c:pt idx="1801">
                  <c:v>1039.0999999999999</c:v>
                </c:pt>
                <c:pt idx="1802">
                  <c:v>1115</c:v>
                </c:pt>
                <c:pt idx="1803">
                  <c:v>1039</c:v>
                </c:pt>
                <c:pt idx="1804">
                  <c:v>1016.1</c:v>
                </c:pt>
                <c:pt idx="1805">
                  <c:v>971</c:v>
                </c:pt>
                <c:pt idx="1806">
                  <c:v>1068.4000000000001</c:v>
                </c:pt>
                <c:pt idx="1807">
                  <c:v>1169</c:v>
                </c:pt>
                <c:pt idx="1808">
                  <c:v>1256.0999999999999</c:v>
                </c:pt>
                <c:pt idx="1809">
                  <c:v>1245</c:v>
                </c:pt>
                <c:pt idx="1810">
                  <c:v>1238.5</c:v>
                </c:pt>
                <c:pt idx="1811">
                  <c:v>1225.2</c:v>
                </c:pt>
                <c:pt idx="1812">
                  <c:v>1172.8</c:v>
                </c:pt>
                <c:pt idx="1813">
                  <c:v>1113.5999999999999</c:v>
                </c:pt>
                <c:pt idx="1814">
                  <c:v>1190.4000000000001</c:v>
                </c:pt>
                <c:pt idx="1815">
                  <c:v>1149.3</c:v>
                </c:pt>
                <c:pt idx="1816">
                  <c:v>1232.4000000000001</c:v>
                </c:pt>
                <c:pt idx="1817">
                  <c:v>1279.3</c:v>
                </c:pt>
                <c:pt idx="1818">
                  <c:v>1278.4000000000001</c:v>
                </c:pt>
                <c:pt idx="1819">
                  <c:v>1267.8</c:v>
                </c:pt>
                <c:pt idx="1820">
                  <c:v>1288.2</c:v>
                </c:pt>
                <c:pt idx="1821">
                  <c:v>1262.3</c:v>
                </c:pt>
                <c:pt idx="1822">
                  <c:v>1232.8</c:v>
                </c:pt>
                <c:pt idx="1823">
                  <c:v>1189.0999999999999</c:v>
                </c:pt>
                <c:pt idx="1824">
                  <c:v>1195.5</c:v>
                </c:pt>
                <c:pt idx="1825">
                  <c:v>1178.3</c:v>
                </c:pt>
                <c:pt idx="1826">
                  <c:v>1153</c:v>
                </c:pt>
                <c:pt idx="1827">
                  <c:v>1185.0999999999999</c:v>
                </c:pt>
                <c:pt idx="1828">
                  <c:v>1190.9000000000001</c:v>
                </c:pt>
                <c:pt idx="1829">
                  <c:v>1125.3</c:v>
                </c:pt>
                <c:pt idx="1830">
                  <c:v>1129.5999999999999</c:v>
                </c:pt>
                <c:pt idx="1831">
                  <c:v>1091.2</c:v>
                </c:pt>
                <c:pt idx="1832">
                  <c:v>1056.2</c:v>
                </c:pt>
                <c:pt idx="1833">
                  <c:v>1059.8</c:v>
                </c:pt>
                <c:pt idx="1834">
                  <c:v>1056.2</c:v>
                </c:pt>
                <c:pt idx="1835">
                  <c:v>1038.4000000000001</c:v>
                </c:pt>
                <c:pt idx="1836">
                  <c:v>1013.8</c:v>
                </c:pt>
                <c:pt idx="1837">
                  <c:v>1013.7</c:v>
                </c:pt>
                <c:pt idx="1838">
                  <c:v>996.5</c:v>
                </c:pt>
                <c:pt idx="1839">
                  <c:v>996</c:v>
                </c:pt>
                <c:pt idx="1840">
                  <c:v>1000.3</c:v>
                </c:pt>
                <c:pt idx="1841">
                  <c:v>992</c:v>
                </c:pt>
                <c:pt idx="1842">
                  <c:v>985</c:v>
                </c:pt>
                <c:pt idx="1843">
                  <c:v>1048.8</c:v>
                </c:pt>
                <c:pt idx="1844">
                  <c:v>1052.0999999999999</c:v>
                </c:pt>
                <c:pt idx="1845">
                  <c:v>1022.6</c:v>
                </c:pt>
                <c:pt idx="1846">
                  <c:v>1006.6</c:v>
                </c:pt>
                <c:pt idx="1847">
                  <c:v>1031.0999999999999</c:v>
                </c:pt>
                <c:pt idx="1848">
                  <c:v>1015.7</c:v>
                </c:pt>
                <c:pt idx="1849">
                  <c:v>1005.7</c:v>
                </c:pt>
                <c:pt idx="1850">
                  <c:v>983.7</c:v>
                </c:pt>
                <c:pt idx="1851">
                  <c:v>966.2</c:v>
                </c:pt>
                <c:pt idx="1852">
                  <c:v>917.4</c:v>
                </c:pt>
                <c:pt idx="1853">
                  <c:v>912.6</c:v>
                </c:pt>
                <c:pt idx="1854">
                  <c:v>919.4</c:v>
                </c:pt>
                <c:pt idx="1855">
                  <c:v>916.7</c:v>
                </c:pt>
                <c:pt idx="1856">
                  <c:v>915.1</c:v>
                </c:pt>
                <c:pt idx="1857">
                  <c:v>893.3</c:v>
                </c:pt>
                <c:pt idx="1858">
                  <c:v>886.1</c:v>
                </c:pt>
                <c:pt idx="1859">
                  <c:v>910</c:v>
                </c:pt>
                <c:pt idx="1860">
                  <c:v>923.7</c:v>
                </c:pt>
                <c:pt idx="1861">
                  <c:v>924</c:v>
                </c:pt>
                <c:pt idx="1862">
                  <c:v>896</c:v>
                </c:pt>
                <c:pt idx="1863">
                  <c:v>900.3</c:v>
                </c:pt>
                <c:pt idx="1864">
                  <c:v>887.8</c:v>
                </c:pt>
                <c:pt idx="1865">
                  <c:v>904</c:v>
                </c:pt>
                <c:pt idx="1866">
                  <c:v>830.1</c:v>
                </c:pt>
                <c:pt idx="1867">
                  <c:v>820.7</c:v>
                </c:pt>
                <c:pt idx="1868">
                  <c:v>815.3</c:v>
                </c:pt>
                <c:pt idx="1869">
                  <c:v>828.1</c:v>
                </c:pt>
                <c:pt idx="1870">
                  <c:v>804.6</c:v>
                </c:pt>
                <c:pt idx="1871">
                  <c:v>778.6</c:v>
                </c:pt>
                <c:pt idx="1872">
                  <c:v>905.8</c:v>
                </c:pt>
                <c:pt idx="1873">
                  <c:v>903</c:v>
                </c:pt>
                <c:pt idx="1874">
                  <c:v>915.9</c:v>
                </c:pt>
                <c:pt idx="1875">
                  <c:v>908.8</c:v>
                </c:pt>
                <c:pt idx="1876">
                  <c:v>898</c:v>
                </c:pt>
                <c:pt idx="1877">
                  <c:v>1003.2</c:v>
                </c:pt>
                <c:pt idx="1878">
                  <c:v>1139.5999999999999</c:v>
                </c:pt>
                <c:pt idx="1879">
                  <c:v>1037.5</c:v>
                </c:pt>
                <c:pt idx="1880">
                  <c:v>1019.3</c:v>
                </c:pt>
                <c:pt idx="1881">
                  <c:v>999</c:v>
                </c:pt>
                <c:pt idx="1882">
                  <c:v>966.6</c:v>
                </c:pt>
                <c:pt idx="1883">
                  <c:v>959.3</c:v>
                </c:pt>
                <c:pt idx="1884">
                  <c:v>972.6</c:v>
                </c:pt>
                <c:pt idx="1885">
                  <c:v>981.7</c:v>
                </c:pt>
                <c:pt idx="1886">
                  <c:v>936.3</c:v>
                </c:pt>
                <c:pt idx="1887">
                  <c:v>906.4</c:v>
                </c:pt>
                <c:pt idx="1888">
                  <c:v>898</c:v>
                </c:pt>
                <c:pt idx="1889">
                  <c:v>895.2</c:v>
                </c:pt>
                <c:pt idx="1890">
                  <c:v>919</c:v>
                </c:pt>
                <c:pt idx="1891">
                  <c:v>859.2</c:v>
                </c:pt>
                <c:pt idx="1892">
                  <c:v>830</c:v>
                </c:pt>
                <c:pt idx="1893">
                  <c:v>798</c:v>
                </c:pt>
                <c:pt idx="1894">
                  <c:v>790.6</c:v>
                </c:pt>
                <c:pt idx="1895">
                  <c:v>790.2</c:v>
                </c:pt>
                <c:pt idx="1896">
                  <c:v>791</c:v>
                </c:pt>
                <c:pt idx="1897">
                  <c:v>784.2</c:v>
                </c:pt>
                <c:pt idx="1898">
                  <c:v>777.4</c:v>
                </c:pt>
                <c:pt idx="1899">
                  <c:v>774.5</c:v>
                </c:pt>
                <c:pt idx="1900">
                  <c:v>775</c:v>
                </c:pt>
                <c:pt idx="1901">
                  <c:v>778</c:v>
                </c:pt>
                <c:pt idx="1902">
                  <c:v>770.2</c:v>
                </c:pt>
                <c:pt idx="1903">
                  <c:v>772.9</c:v>
                </c:pt>
                <c:pt idx="1904">
                  <c:v>770.5</c:v>
                </c:pt>
                <c:pt idx="1905">
                  <c:v>765</c:v>
                </c:pt>
                <c:pt idx="1906">
                  <c:v>765</c:v>
                </c:pt>
                <c:pt idx="1907">
                  <c:v>757.4</c:v>
                </c:pt>
                <c:pt idx="1908">
                  <c:v>750.6</c:v>
                </c:pt>
                <c:pt idx="1909">
                  <c:v>768.5</c:v>
                </c:pt>
                <c:pt idx="1910">
                  <c:v>765.3</c:v>
                </c:pt>
                <c:pt idx="1911">
                  <c:v>774.9</c:v>
                </c:pt>
                <c:pt idx="1912">
                  <c:v>755.4</c:v>
                </c:pt>
                <c:pt idx="1913">
                  <c:v>739</c:v>
                </c:pt>
                <c:pt idx="1914">
                  <c:v>731</c:v>
                </c:pt>
                <c:pt idx="1915">
                  <c:v>731.5</c:v>
                </c:pt>
                <c:pt idx="1916">
                  <c:v>725</c:v>
                </c:pt>
                <c:pt idx="1917">
                  <c:v>731.2</c:v>
                </c:pt>
                <c:pt idx="1918">
                  <c:v>740.4</c:v>
                </c:pt>
                <c:pt idx="1919">
                  <c:v>737.7</c:v>
                </c:pt>
                <c:pt idx="1920">
                  <c:v>742</c:v>
                </c:pt>
                <c:pt idx="1921">
                  <c:v>750</c:v>
                </c:pt>
                <c:pt idx="1922">
                  <c:v>739</c:v>
                </c:pt>
                <c:pt idx="1923">
                  <c:v>729.7</c:v>
                </c:pt>
                <c:pt idx="1924">
                  <c:v>752.9</c:v>
                </c:pt>
                <c:pt idx="1925">
                  <c:v>754</c:v>
                </c:pt>
                <c:pt idx="1926">
                  <c:v>740.7</c:v>
                </c:pt>
                <c:pt idx="1927">
                  <c:v>745</c:v>
                </c:pt>
                <c:pt idx="1928">
                  <c:v>712.2</c:v>
                </c:pt>
                <c:pt idx="1929">
                  <c:v>707.4</c:v>
                </c:pt>
                <c:pt idx="1930">
                  <c:v>708.1</c:v>
                </c:pt>
                <c:pt idx="1931">
                  <c:v>703.8</c:v>
                </c:pt>
                <c:pt idx="1932">
                  <c:v>714.8</c:v>
                </c:pt>
                <c:pt idx="1933">
                  <c:v>714.9</c:v>
                </c:pt>
                <c:pt idx="1934">
                  <c:v>723.8</c:v>
                </c:pt>
                <c:pt idx="1935">
                  <c:v>714</c:v>
                </c:pt>
                <c:pt idx="1936">
                  <c:v>707.8</c:v>
                </c:pt>
                <c:pt idx="1937">
                  <c:v>713</c:v>
                </c:pt>
                <c:pt idx="1938">
                  <c:v>708.4</c:v>
                </c:pt>
                <c:pt idx="1939">
                  <c:v>708.4</c:v>
                </c:pt>
                <c:pt idx="1940">
                  <c:v>690.1</c:v>
                </c:pt>
                <c:pt idx="1941">
                  <c:v>737.9</c:v>
                </c:pt>
                <c:pt idx="1942">
                  <c:v>734.2</c:v>
                </c:pt>
                <c:pt idx="1943">
                  <c:v>704.1</c:v>
                </c:pt>
                <c:pt idx="1944">
                  <c:v>702.5</c:v>
                </c:pt>
                <c:pt idx="1945">
                  <c:v>714.5</c:v>
                </c:pt>
                <c:pt idx="1946">
                  <c:v>693.5</c:v>
                </c:pt>
                <c:pt idx="1947">
                  <c:v>688.7</c:v>
                </c:pt>
                <c:pt idx="1948">
                  <c:v>678.7</c:v>
                </c:pt>
                <c:pt idx="1949">
                  <c:v>659.5</c:v>
                </c:pt>
                <c:pt idx="1950">
                  <c:v>654.70000000000005</c:v>
                </c:pt>
                <c:pt idx="1951">
                  <c:v>659</c:v>
                </c:pt>
                <c:pt idx="1952">
                  <c:v>665</c:v>
                </c:pt>
                <c:pt idx="1953">
                  <c:v>636.70000000000005</c:v>
                </c:pt>
                <c:pt idx="1954">
                  <c:v>632.5</c:v>
                </c:pt>
                <c:pt idx="1955">
                  <c:v>631.79999999999995</c:v>
                </c:pt>
                <c:pt idx="1956">
                  <c:v>638.79999999999995</c:v>
                </c:pt>
                <c:pt idx="1957">
                  <c:v>639.79999999999995</c:v>
                </c:pt>
                <c:pt idx="1958">
                  <c:v>644.20000000000005</c:v>
                </c:pt>
                <c:pt idx="1959">
                  <c:v>640.20000000000005</c:v>
                </c:pt>
                <c:pt idx="1960">
                  <c:v>643</c:v>
                </c:pt>
                <c:pt idx="1961">
                  <c:v>637</c:v>
                </c:pt>
                <c:pt idx="1962">
                  <c:v>637.6</c:v>
                </c:pt>
                <c:pt idx="1963">
                  <c:v>641.70000000000005</c:v>
                </c:pt>
                <c:pt idx="1964">
                  <c:v>618.9</c:v>
                </c:pt>
                <c:pt idx="1965">
                  <c:v>616.6</c:v>
                </c:pt>
                <c:pt idx="1966">
                  <c:v>620.5</c:v>
                </c:pt>
                <c:pt idx="1967">
                  <c:v>620.1</c:v>
                </c:pt>
                <c:pt idx="1968">
                  <c:v>613.5</c:v>
                </c:pt>
                <c:pt idx="1969">
                  <c:v>614.1</c:v>
                </c:pt>
                <c:pt idx="1970">
                  <c:v>611</c:v>
                </c:pt>
                <c:pt idx="1971">
                  <c:v>612.6</c:v>
                </c:pt>
                <c:pt idx="1972">
                  <c:v>609.1</c:v>
                </c:pt>
                <c:pt idx="1973">
                  <c:v>614.1</c:v>
                </c:pt>
                <c:pt idx="1974">
                  <c:v>611.1</c:v>
                </c:pt>
                <c:pt idx="1975">
                  <c:v>604.6</c:v>
                </c:pt>
                <c:pt idx="1976">
                  <c:v>603.79999999999995</c:v>
                </c:pt>
                <c:pt idx="1977">
                  <c:v>605.5</c:v>
                </c:pt>
                <c:pt idx="1978">
                  <c:v>609.1</c:v>
                </c:pt>
                <c:pt idx="1979">
                  <c:v>600.4</c:v>
                </c:pt>
                <c:pt idx="1980">
                  <c:v>602.5</c:v>
                </c:pt>
                <c:pt idx="1981">
                  <c:v>603.29999999999995</c:v>
                </c:pt>
                <c:pt idx="1982">
                  <c:v>597.1</c:v>
                </c:pt>
                <c:pt idx="1983">
                  <c:v>597.4</c:v>
                </c:pt>
                <c:pt idx="1984">
                  <c:v>600</c:v>
                </c:pt>
                <c:pt idx="1985">
                  <c:v>609.79999999999995</c:v>
                </c:pt>
                <c:pt idx="1986">
                  <c:v>613</c:v>
                </c:pt>
                <c:pt idx="1987">
                  <c:v>607.70000000000005</c:v>
                </c:pt>
                <c:pt idx="1988">
                  <c:v>610</c:v>
                </c:pt>
                <c:pt idx="1989">
                  <c:v>611.79999999999995</c:v>
                </c:pt>
                <c:pt idx="1990">
                  <c:v>613.9</c:v>
                </c:pt>
                <c:pt idx="1991">
                  <c:v>614.20000000000005</c:v>
                </c:pt>
                <c:pt idx="1992">
                  <c:v>611.6</c:v>
                </c:pt>
                <c:pt idx="1993">
                  <c:v>612.1</c:v>
                </c:pt>
                <c:pt idx="1994">
                  <c:v>628</c:v>
                </c:pt>
                <c:pt idx="1995">
                  <c:v>626.29999999999995</c:v>
                </c:pt>
                <c:pt idx="1996">
                  <c:v>631.70000000000005</c:v>
                </c:pt>
                <c:pt idx="1997">
                  <c:v>619.79999999999995</c:v>
                </c:pt>
                <c:pt idx="1998">
                  <c:v>615.20000000000005</c:v>
                </c:pt>
                <c:pt idx="1999">
                  <c:v>611.5</c:v>
                </c:pt>
                <c:pt idx="2000">
                  <c:v>614.5</c:v>
                </c:pt>
                <c:pt idx="2001">
                  <c:v>609.9</c:v>
                </c:pt>
                <c:pt idx="2002">
                  <c:v>579.79999999999995</c:v>
                </c:pt>
                <c:pt idx="2003">
                  <c:v>572.70000000000005</c:v>
                </c:pt>
                <c:pt idx="2004">
                  <c:v>576.20000000000005</c:v>
                </c:pt>
                <c:pt idx="2005">
                  <c:v>579.5</c:v>
                </c:pt>
                <c:pt idx="2006">
                  <c:v>574.79999999999995</c:v>
                </c:pt>
                <c:pt idx="2007">
                  <c:v>574.20000000000005</c:v>
                </c:pt>
                <c:pt idx="2008">
                  <c:v>568.5</c:v>
                </c:pt>
                <c:pt idx="2009">
                  <c:v>578</c:v>
                </c:pt>
                <c:pt idx="2010">
                  <c:v>577.20000000000005</c:v>
                </c:pt>
                <c:pt idx="2011">
                  <c:v>580.29999999999995</c:v>
                </c:pt>
                <c:pt idx="2012">
                  <c:v>583.5</c:v>
                </c:pt>
                <c:pt idx="2013">
                  <c:v>588</c:v>
                </c:pt>
                <c:pt idx="2014">
                  <c:v>581.4</c:v>
                </c:pt>
                <c:pt idx="2015">
                  <c:v>582</c:v>
                </c:pt>
                <c:pt idx="2016">
                  <c:v>573.5</c:v>
                </c:pt>
                <c:pt idx="2017">
                  <c:v>572.20000000000005</c:v>
                </c:pt>
                <c:pt idx="2018">
                  <c:v>571.79999999999995</c:v>
                </c:pt>
                <c:pt idx="2019">
                  <c:v>574.20000000000005</c:v>
                </c:pt>
                <c:pt idx="2020">
                  <c:v>564.6</c:v>
                </c:pt>
                <c:pt idx="2021">
                  <c:v>569.4</c:v>
                </c:pt>
                <c:pt idx="2022">
                  <c:v>583.70000000000005</c:v>
                </c:pt>
                <c:pt idx="2023">
                  <c:v>585.5</c:v>
                </c:pt>
                <c:pt idx="2024">
                  <c:v>591.29999999999995</c:v>
                </c:pt>
                <c:pt idx="2025">
                  <c:v>590.29999999999995</c:v>
                </c:pt>
                <c:pt idx="2026">
                  <c:v>604.1</c:v>
                </c:pt>
                <c:pt idx="2027">
                  <c:v>604.1</c:v>
                </c:pt>
                <c:pt idx="2028">
                  <c:v>604.1</c:v>
                </c:pt>
                <c:pt idx="2029">
                  <c:v>604.1</c:v>
                </c:pt>
                <c:pt idx="2030">
                  <c:v>604.1</c:v>
                </c:pt>
                <c:pt idx="2031">
                  <c:v>604.1</c:v>
                </c:pt>
                <c:pt idx="2032">
                  <c:v>604.1</c:v>
                </c:pt>
                <c:pt idx="2033">
                  <c:v>604</c:v>
                </c:pt>
                <c:pt idx="2034">
                  <c:v>608</c:v>
                </c:pt>
                <c:pt idx="2035">
                  <c:v>623.70000000000005</c:v>
                </c:pt>
                <c:pt idx="2036">
                  <c:v>655</c:v>
                </c:pt>
                <c:pt idx="2037">
                  <c:v>658.3</c:v>
                </c:pt>
                <c:pt idx="2038">
                  <c:v>654.5</c:v>
                </c:pt>
                <c:pt idx="2039">
                  <c:v>648.5</c:v>
                </c:pt>
                <c:pt idx="2040">
                  <c:v>654.20000000000005</c:v>
                </c:pt>
                <c:pt idx="2041">
                  <c:v>661.8</c:v>
                </c:pt>
                <c:pt idx="2042">
                  <c:v>654</c:v>
                </c:pt>
                <c:pt idx="2043">
                  <c:v>648</c:v>
                </c:pt>
                <c:pt idx="2044">
                  <c:v>665</c:v>
                </c:pt>
                <c:pt idx="2045">
                  <c:v>665.8</c:v>
                </c:pt>
                <c:pt idx="2046">
                  <c:v>675</c:v>
                </c:pt>
                <c:pt idx="2047">
                  <c:v>674.3</c:v>
                </c:pt>
                <c:pt idx="2048">
                  <c:v>683.2</c:v>
                </c:pt>
                <c:pt idx="2049">
                  <c:v>665.3</c:v>
                </c:pt>
                <c:pt idx="2050">
                  <c:v>665.5</c:v>
                </c:pt>
                <c:pt idx="2051">
                  <c:v>659.8</c:v>
                </c:pt>
                <c:pt idx="2052">
                  <c:v>653.70000000000005</c:v>
                </c:pt>
                <c:pt idx="2053">
                  <c:v>667.2</c:v>
                </c:pt>
                <c:pt idx="2054">
                  <c:v>648</c:v>
                </c:pt>
                <c:pt idx="2055">
                  <c:v>649.70000000000005</c:v>
                </c:pt>
                <c:pt idx="2056">
                  <c:v>648.1</c:v>
                </c:pt>
                <c:pt idx="2057">
                  <c:v>664.8</c:v>
                </c:pt>
                <c:pt idx="2058">
                  <c:v>640.5</c:v>
                </c:pt>
                <c:pt idx="2059">
                  <c:v>677</c:v>
                </c:pt>
                <c:pt idx="2060">
                  <c:v>667.8</c:v>
                </c:pt>
                <c:pt idx="2061">
                  <c:v>681.3</c:v>
                </c:pt>
                <c:pt idx="2062">
                  <c:v>659.3</c:v>
                </c:pt>
                <c:pt idx="2063">
                  <c:v>705</c:v>
                </c:pt>
                <c:pt idx="2064">
                  <c:v>674.8</c:v>
                </c:pt>
                <c:pt idx="2065">
                  <c:v>674.7</c:v>
                </c:pt>
                <c:pt idx="2066">
                  <c:v>639.70000000000005</c:v>
                </c:pt>
                <c:pt idx="2067">
                  <c:v>646.29999999999995</c:v>
                </c:pt>
                <c:pt idx="2068">
                  <c:v>662.2</c:v>
                </c:pt>
                <c:pt idx="2069">
                  <c:v>627.4</c:v>
                </c:pt>
                <c:pt idx="2070">
                  <c:v>664.9</c:v>
                </c:pt>
                <c:pt idx="2071">
                  <c:v>666</c:v>
                </c:pt>
                <c:pt idx="2072">
                  <c:v>625.79999999999995</c:v>
                </c:pt>
                <c:pt idx="2073">
                  <c:v>606</c:v>
                </c:pt>
                <c:pt idx="2074">
                  <c:v>668.9</c:v>
                </c:pt>
                <c:pt idx="2075">
                  <c:v>743.9</c:v>
                </c:pt>
                <c:pt idx="2076">
                  <c:v>767.3</c:v>
                </c:pt>
                <c:pt idx="2077">
                  <c:v>757.6</c:v>
                </c:pt>
                <c:pt idx="2078">
                  <c:v>748.7</c:v>
                </c:pt>
                <c:pt idx="2079">
                  <c:v>769.5</c:v>
                </c:pt>
                <c:pt idx="2080">
                  <c:v>696.9</c:v>
                </c:pt>
                <c:pt idx="2081">
                  <c:v>684.5</c:v>
                </c:pt>
                <c:pt idx="2082">
                  <c:v>705.9</c:v>
                </c:pt>
                <c:pt idx="2083">
                  <c:v>671</c:v>
                </c:pt>
                <c:pt idx="2084">
                  <c:v>614.5</c:v>
                </c:pt>
                <c:pt idx="2085">
                  <c:v>580.1</c:v>
                </c:pt>
                <c:pt idx="2086">
                  <c:v>575.5</c:v>
                </c:pt>
                <c:pt idx="2087">
                  <c:v>583</c:v>
                </c:pt>
                <c:pt idx="2088">
                  <c:v>576.9</c:v>
                </c:pt>
                <c:pt idx="2089">
                  <c:v>585.20000000000005</c:v>
                </c:pt>
                <c:pt idx="2090">
                  <c:v>574</c:v>
                </c:pt>
                <c:pt idx="2091">
                  <c:v>572.70000000000005</c:v>
                </c:pt>
                <c:pt idx="2092">
                  <c:v>570.9</c:v>
                </c:pt>
                <c:pt idx="2093">
                  <c:v>538.79999999999995</c:v>
                </c:pt>
                <c:pt idx="2094">
                  <c:v>536.79999999999995</c:v>
                </c:pt>
                <c:pt idx="2095">
                  <c:v>530.70000000000005</c:v>
                </c:pt>
                <c:pt idx="2096">
                  <c:v>532.9</c:v>
                </c:pt>
                <c:pt idx="2097">
                  <c:v>531</c:v>
                </c:pt>
                <c:pt idx="2098">
                  <c:v>527</c:v>
                </c:pt>
                <c:pt idx="2099">
                  <c:v>472</c:v>
                </c:pt>
                <c:pt idx="2100">
                  <c:v>454</c:v>
                </c:pt>
                <c:pt idx="2101">
                  <c:v>449.1</c:v>
                </c:pt>
                <c:pt idx="2102">
                  <c:v>445</c:v>
                </c:pt>
                <c:pt idx="2103">
                  <c:v>443.7</c:v>
                </c:pt>
                <c:pt idx="2104">
                  <c:v>437.5</c:v>
                </c:pt>
                <c:pt idx="2105">
                  <c:v>440.8</c:v>
                </c:pt>
                <c:pt idx="2106">
                  <c:v>441.6</c:v>
                </c:pt>
                <c:pt idx="2107">
                  <c:v>435</c:v>
                </c:pt>
                <c:pt idx="2108">
                  <c:v>453.5</c:v>
                </c:pt>
                <c:pt idx="2109">
                  <c:v>453.2</c:v>
                </c:pt>
                <c:pt idx="2110">
                  <c:v>453</c:v>
                </c:pt>
                <c:pt idx="2111">
                  <c:v>457.9</c:v>
                </c:pt>
                <c:pt idx="2112">
                  <c:v>455.8</c:v>
                </c:pt>
                <c:pt idx="2113">
                  <c:v>455.8</c:v>
                </c:pt>
                <c:pt idx="2114">
                  <c:v>455</c:v>
                </c:pt>
                <c:pt idx="2115">
                  <c:v>452.3</c:v>
                </c:pt>
                <c:pt idx="2116">
                  <c:v>450.7</c:v>
                </c:pt>
                <c:pt idx="2117">
                  <c:v>461.6</c:v>
                </c:pt>
                <c:pt idx="2118">
                  <c:v>459.9</c:v>
                </c:pt>
                <c:pt idx="2119">
                  <c:v>460.2</c:v>
                </c:pt>
                <c:pt idx="2120">
                  <c:v>461.2</c:v>
                </c:pt>
                <c:pt idx="2121">
                  <c:v>448.4</c:v>
                </c:pt>
                <c:pt idx="2122">
                  <c:v>447.4</c:v>
                </c:pt>
                <c:pt idx="2123">
                  <c:v>450.4</c:v>
                </c:pt>
                <c:pt idx="2124">
                  <c:v>443.7</c:v>
                </c:pt>
                <c:pt idx="2125">
                  <c:v>451.1</c:v>
                </c:pt>
                <c:pt idx="2126">
                  <c:v>446.6</c:v>
                </c:pt>
                <c:pt idx="2127">
                  <c:v>455.3</c:v>
                </c:pt>
                <c:pt idx="2128">
                  <c:v>450.5</c:v>
                </c:pt>
                <c:pt idx="2129">
                  <c:v>445.1</c:v>
                </c:pt>
                <c:pt idx="2130">
                  <c:v>468.1</c:v>
                </c:pt>
                <c:pt idx="2131">
                  <c:v>461.8</c:v>
                </c:pt>
                <c:pt idx="2132">
                  <c:v>463</c:v>
                </c:pt>
                <c:pt idx="2133">
                  <c:v>453.7</c:v>
                </c:pt>
                <c:pt idx="2134">
                  <c:v>447.8</c:v>
                </c:pt>
                <c:pt idx="2135">
                  <c:v>452</c:v>
                </c:pt>
                <c:pt idx="2136">
                  <c:v>444</c:v>
                </c:pt>
                <c:pt idx="2137">
                  <c:v>437.8</c:v>
                </c:pt>
                <c:pt idx="2138">
                  <c:v>430</c:v>
                </c:pt>
                <c:pt idx="2139">
                  <c:v>428.5</c:v>
                </c:pt>
                <c:pt idx="2140">
                  <c:v>432</c:v>
                </c:pt>
                <c:pt idx="2141">
                  <c:v>431.5</c:v>
                </c:pt>
                <c:pt idx="2142">
                  <c:v>426</c:v>
                </c:pt>
                <c:pt idx="2143">
                  <c:v>424.8</c:v>
                </c:pt>
                <c:pt idx="2144">
                  <c:v>426.6</c:v>
                </c:pt>
                <c:pt idx="2145">
                  <c:v>423.7</c:v>
                </c:pt>
                <c:pt idx="2146">
                  <c:v>421.3</c:v>
                </c:pt>
                <c:pt idx="2147">
                  <c:v>418.5</c:v>
                </c:pt>
                <c:pt idx="2148">
                  <c:v>418.5</c:v>
                </c:pt>
                <c:pt idx="2149">
                  <c:v>422.3</c:v>
                </c:pt>
                <c:pt idx="2150">
                  <c:v>422.6</c:v>
                </c:pt>
                <c:pt idx="2151">
                  <c:v>423.8</c:v>
                </c:pt>
                <c:pt idx="2152">
                  <c:v>420.5</c:v>
                </c:pt>
                <c:pt idx="2153">
                  <c:v>420.6</c:v>
                </c:pt>
                <c:pt idx="2154">
                  <c:v>420.3</c:v>
                </c:pt>
                <c:pt idx="2155">
                  <c:v>417.6</c:v>
                </c:pt>
                <c:pt idx="2156">
                  <c:v>416</c:v>
                </c:pt>
                <c:pt idx="2157">
                  <c:v>413.2</c:v>
                </c:pt>
                <c:pt idx="2158">
                  <c:v>415.8</c:v>
                </c:pt>
                <c:pt idx="2159">
                  <c:v>424.1</c:v>
                </c:pt>
                <c:pt idx="2160">
                  <c:v>427.4</c:v>
                </c:pt>
                <c:pt idx="2161">
                  <c:v>416.7</c:v>
                </c:pt>
                <c:pt idx="2162">
                  <c:v>416</c:v>
                </c:pt>
                <c:pt idx="2163">
                  <c:v>415.3</c:v>
                </c:pt>
                <c:pt idx="2164">
                  <c:v>418.1</c:v>
                </c:pt>
                <c:pt idx="2165">
                  <c:v>417.7</c:v>
                </c:pt>
                <c:pt idx="2166">
                  <c:v>411.9</c:v>
                </c:pt>
                <c:pt idx="2167">
                  <c:v>411.3</c:v>
                </c:pt>
                <c:pt idx="2168">
                  <c:v>408.4</c:v>
                </c:pt>
                <c:pt idx="2169">
                  <c:v>407.7</c:v>
                </c:pt>
                <c:pt idx="2170">
                  <c:v>418.8</c:v>
                </c:pt>
                <c:pt idx="2171">
                  <c:v>417.3</c:v>
                </c:pt>
                <c:pt idx="2172">
                  <c:v>415.5</c:v>
                </c:pt>
                <c:pt idx="2173">
                  <c:v>416</c:v>
                </c:pt>
                <c:pt idx="2174">
                  <c:v>411.8</c:v>
                </c:pt>
                <c:pt idx="2175">
                  <c:v>410</c:v>
                </c:pt>
                <c:pt idx="2176">
                  <c:v>420.5</c:v>
                </c:pt>
                <c:pt idx="2177">
                  <c:v>416.5</c:v>
                </c:pt>
                <c:pt idx="2178">
                  <c:v>412.9</c:v>
                </c:pt>
                <c:pt idx="2179">
                  <c:v>411.4</c:v>
                </c:pt>
                <c:pt idx="2180">
                  <c:v>412.7</c:v>
                </c:pt>
                <c:pt idx="2181">
                  <c:v>403.9</c:v>
                </c:pt>
                <c:pt idx="2182">
                  <c:v>397.4</c:v>
                </c:pt>
                <c:pt idx="2183">
                  <c:v>408.8</c:v>
                </c:pt>
                <c:pt idx="2184">
                  <c:v>420.6</c:v>
                </c:pt>
                <c:pt idx="2185">
                  <c:v>422.2</c:v>
                </c:pt>
                <c:pt idx="2186">
                  <c:v>434.8</c:v>
                </c:pt>
                <c:pt idx="2187">
                  <c:v>439.2</c:v>
                </c:pt>
                <c:pt idx="2188">
                  <c:v>434.5</c:v>
                </c:pt>
                <c:pt idx="2189">
                  <c:v>434.2</c:v>
                </c:pt>
                <c:pt idx="2190">
                  <c:v>435.3</c:v>
                </c:pt>
                <c:pt idx="2191">
                  <c:v>424.9</c:v>
                </c:pt>
                <c:pt idx="2192">
                  <c:v>426.4</c:v>
                </c:pt>
                <c:pt idx="2193">
                  <c:v>421.1</c:v>
                </c:pt>
                <c:pt idx="2194">
                  <c:v>440.3</c:v>
                </c:pt>
                <c:pt idx="2195">
                  <c:v>440.5</c:v>
                </c:pt>
                <c:pt idx="2196">
                  <c:v>438.7</c:v>
                </c:pt>
                <c:pt idx="2197">
                  <c:v>420</c:v>
                </c:pt>
                <c:pt idx="2198">
                  <c:v>421.5</c:v>
                </c:pt>
                <c:pt idx="2199">
                  <c:v>414.9</c:v>
                </c:pt>
                <c:pt idx="2200">
                  <c:v>407.3</c:v>
                </c:pt>
                <c:pt idx="2201">
                  <c:v>399.9</c:v>
                </c:pt>
                <c:pt idx="2202">
                  <c:v>408.3</c:v>
                </c:pt>
                <c:pt idx="2203">
                  <c:v>393</c:v>
                </c:pt>
                <c:pt idx="2204">
                  <c:v>383</c:v>
                </c:pt>
                <c:pt idx="2205">
                  <c:v>378</c:v>
                </c:pt>
                <c:pt idx="2206">
                  <c:v>380.9</c:v>
                </c:pt>
                <c:pt idx="2207">
                  <c:v>374</c:v>
                </c:pt>
                <c:pt idx="2208">
                  <c:v>370.5</c:v>
                </c:pt>
                <c:pt idx="2209">
                  <c:v>372</c:v>
                </c:pt>
                <c:pt idx="2210">
                  <c:v>373.8</c:v>
                </c:pt>
                <c:pt idx="2211">
                  <c:v>386.5</c:v>
                </c:pt>
                <c:pt idx="2212">
                  <c:v>389.8</c:v>
                </c:pt>
                <c:pt idx="2213">
                  <c:v>369</c:v>
                </c:pt>
                <c:pt idx="2214">
                  <c:v>372.9</c:v>
                </c:pt>
                <c:pt idx="2215">
                  <c:v>371.4</c:v>
                </c:pt>
                <c:pt idx="2216">
                  <c:v>365.5</c:v>
                </c:pt>
                <c:pt idx="2217">
                  <c:v>377</c:v>
                </c:pt>
                <c:pt idx="2218">
                  <c:v>377.6</c:v>
                </c:pt>
                <c:pt idx="2219">
                  <c:v>378.4</c:v>
                </c:pt>
                <c:pt idx="2220">
                  <c:v>395</c:v>
                </c:pt>
                <c:pt idx="2221">
                  <c:v>391.3</c:v>
                </c:pt>
                <c:pt idx="2222">
                  <c:v>391</c:v>
                </c:pt>
                <c:pt idx="2223">
                  <c:v>402.8</c:v>
                </c:pt>
                <c:pt idx="2224">
                  <c:v>385.6</c:v>
                </c:pt>
                <c:pt idx="2225">
                  <c:v>381</c:v>
                </c:pt>
                <c:pt idx="2226">
                  <c:v>411</c:v>
                </c:pt>
                <c:pt idx="2227">
                  <c:v>419.4</c:v>
                </c:pt>
                <c:pt idx="2228">
                  <c:v>379</c:v>
                </c:pt>
                <c:pt idx="2229">
                  <c:v>387</c:v>
                </c:pt>
                <c:pt idx="2230">
                  <c:v>382.1</c:v>
                </c:pt>
                <c:pt idx="2231">
                  <c:v>388.4</c:v>
                </c:pt>
                <c:pt idx="2232">
                  <c:v>358.9</c:v>
                </c:pt>
                <c:pt idx="2233">
                  <c:v>429.3</c:v>
                </c:pt>
                <c:pt idx="2234">
                  <c:v>431.1</c:v>
                </c:pt>
                <c:pt idx="2235">
                  <c:v>432</c:v>
                </c:pt>
                <c:pt idx="2236">
                  <c:v>449.3</c:v>
                </c:pt>
                <c:pt idx="2237">
                  <c:v>449.4</c:v>
                </c:pt>
                <c:pt idx="2238">
                  <c:v>449.2</c:v>
                </c:pt>
                <c:pt idx="2239">
                  <c:v>454</c:v>
                </c:pt>
                <c:pt idx="2240">
                  <c:v>459</c:v>
                </c:pt>
                <c:pt idx="2241">
                  <c:v>428</c:v>
                </c:pt>
                <c:pt idx="2242">
                  <c:v>431.8</c:v>
                </c:pt>
                <c:pt idx="2243">
                  <c:v>432.9</c:v>
                </c:pt>
                <c:pt idx="2244">
                  <c:v>428.7</c:v>
                </c:pt>
                <c:pt idx="2245">
                  <c:v>432.7</c:v>
                </c:pt>
                <c:pt idx="2246">
                  <c:v>434</c:v>
                </c:pt>
                <c:pt idx="2247">
                  <c:v>429</c:v>
                </c:pt>
                <c:pt idx="2248">
                  <c:v>424.7</c:v>
                </c:pt>
                <c:pt idx="2249">
                  <c:v>431.9</c:v>
                </c:pt>
                <c:pt idx="2250">
                  <c:v>420.2</c:v>
                </c:pt>
                <c:pt idx="2251">
                  <c:v>422.4</c:v>
                </c:pt>
                <c:pt idx="2252">
                  <c:v>416.5</c:v>
                </c:pt>
                <c:pt idx="2253">
                  <c:v>455.5</c:v>
                </c:pt>
                <c:pt idx="2254">
                  <c:v>456.1</c:v>
                </c:pt>
                <c:pt idx="2255">
                  <c:v>442.6</c:v>
                </c:pt>
                <c:pt idx="2256">
                  <c:v>435.6</c:v>
                </c:pt>
                <c:pt idx="2257">
                  <c:v>437.9</c:v>
                </c:pt>
                <c:pt idx="2258">
                  <c:v>442.6</c:v>
                </c:pt>
                <c:pt idx="2259">
                  <c:v>462.5</c:v>
                </c:pt>
                <c:pt idx="2260">
                  <c:v>463.5</c:v>
                </c:pt>
                <c:pt idx="2261">
                  <c:v>455.8</c:v>
                </c:pt>
                <c:pt idx="2262">
                  <c:v>455</c:v>
                </c:pt>
                <c:pt idx="2263">
                  <c:v>466.5</c:v>
                </c:pt>
                <c:pt idx="2264">
                  <c:v>442.6</c:v>
                </c:pt>
                <c:pt idx="2265">
                  <c:v>433</c:v>
                </c:pt>
                <c:pt idx="2266">
                  <c:v>435.7</c:v>
                </c:pt>
                <c:pt idx="2267">
                  <c:v>456.3</c:v>
                </c:pt>
                <c:pt idx="2268">
                  <c:v>414.9</c:v>
                </c:pt>
                <c:pt idx="2269">
                  <c:v>418.7</c:v>
                </c:pt>
                <c:pt idx="2270">
                  <c:v>420.8</c:v>
                </c:pt>
                <c:pt idx="2271">
                  <c:v>396.7</c:v>
                </c:pt>
                <c:pt idx="2272">
                  <c:v>390.6</c:v>
                </c:pt>
                <c:pt idx="2273">
                  <c:v>390</c:v>
                </c:pt>
                <c:pt idx="2274">
                  <c:v>363.2</c:v>
                </c:pt>
                <c:pt idx="2275">
                  <c:v>360.7</c:v>
                </c:pt>
                <c:pt idx="2276">
                  <c:v>359.1</c:v>
                </c:pt>
                <c:pt idx="2277">
                  <c:v>362.7</c:v>
                </c:pt>
                <c:pt idx="2278">
                  <c:v>376.9</c:v>
                </c:pt>
                <c:pt idx="2279">
                  <c:v>373.3</c:v>
                </c:pt>
                <c:pt idx="2280">
                  <c:v>358.7</c:v>
                </c:pt>
                <c:pt idx="2281">
                  <c:v>358.9</c:v>
                </c:pt>
                <c:pt idx="2282">
                  <c:v>354</c:v>
                </c:pt>
                <c:pt idx="2283">
                  <c:v>329.9</c:v>
                </c:pt>
                <c:pt idx="2284">
                  <c:v>320.10000000000002</c:v>
                </c:pt>
                <c:pt idx="2285">
                  <c:v>323.60000000000002</c:v>
                </c:pt>
                <c:pt idx="2286">
                  <c:v>324.7</c:v>
                </c:pt>
                <c:pt idx="2287">
                  <c:v>327.5</c:v>
                </c:pt>
                <c:pt idx="2288">
                  <c:v>322.2</c:v>
                </c:pt>
                <c:pt idx="2289">
                  <c:v>326.5</c:v>
                </c:pt>
                <c:pt idx="2290">
                  <c:v>336</c:v>
                </c:pt>
                <c:pt idx="2291">
                  <c:v>336.3</c:v>
                </c:pt>
                <c:pt idx="2292">
                  <c:v>332.1</c:v>
                </c:pt>
                <c:pt idx="2293">
                  <c:v>321.10000000000002</c:v>
                </c:pt>
                <c:pt idx="2294">
                  <c:v>333.4</c:v>
                </c:pt>
                <c:pt idx="2295">
                  <c:v>338.5</c:v>
                </c:pt>
                <c:pt idx="2296">
                  <c:v>336.6</c:v>
                </c:pt>
                <c:pt idx="2297">
                  <c:v>314</c:v>
                </c:pt>
                <c:pt idx="2298">
                  <c:v>340.2</c:v>
                </c:pt>
                <c:pt idx="2299">
                  <c:v>381</c:v>
                </c:pt>
                <c:pt idx="2300">
                  <c:v>374</c:v>
                </c:pt>
                <c:pt idx="2301">
                  <c:v>384.6</c:v>
                </c:pt>
                <c:pt idx="2302">
                  <c:v>375.6</c:v>
                </c:pt>
                <c:pt idx="2303">
                  <c:v>388</c:v>
                </c:pt>
                <c:pt idx="2304">
                  <c:v>409.2</c:v>
                </c:pt>
                <c:pt idx="2305">
                  <c:v>405.3</c:v>
                </c:pt>
                <c:pt idx="2306">
                  <c:v>365</c:v>
                </c:pt>
                <c:pt idx="2307">
                  <c:v>330.7</c:v>
                </c:pt>
                <c:pt idx="2308">
                  <c:v>316</c:v>
                </c:pt>
                <c:pt idx="2309">
                  <c:v>328.2</c:v>
                </c:pt>
                <c:pt idx="2310">
                  <c:v>314.89999999999998</c:v>
                </c:pt>
                <c:pt idx="2311">
                  <c:v>304.5</c:v>
                </c:pt>
                <c:pt idx="2312">
                  <c:v>295.2</c:v>
                </c:pt>
                <c:pt idx="2313">
                  <c:v>287.2</c:v>
                </c:pt>
                <c:pt idx="2314">
                  <c:v>284.8</c:v>
                </c:pt>
                <c:pt idx="2315">
                  <c:v>284.2</c:v>
                </c:pt>
                <c:pt idx="2316">
                  <c:v>279.2</c:v>
                </c:pt>
                <c:pt idx="2317">
                  <c:v>275.8</c:v>
                </c:pt>
                <c:pt idx="2318">
                  <c:v>267.8</c:v>
                </c:pt>
                <c:pt idx="2319">
                  <c:v>271</c:v>
                </c:pt>
                <c:pt idx="2320">
                  <c:v>265</c:v>
                </c:pt>
                <c:pt idx="2321">
                  <c:v>265</c:v>
                </c:pt>
                <c:pt idx="2322">
                  <c:v>272.89999999999998</c:v>
                </c:pt>
                <c:pt idx="2323">
                  <c:v>263.5</c:v>
                </c:pt>
                <c:pt idx="2324">
                  <c:v>255.2</c:v>
                </c:pt>
                <c:pt idx="2325">
                  <c:v>253.5</c:v>
                </c:pt>
                <c:pt idx="2326">
                  <c:v>251.3</c:v>
                </c:pt>
                <c:pt idx="2327">
                  <c:v>246.1</c:v>
                </c:pt>
                <c:pt idx="2328">
                  <c:v>247.9</c:v>
                </c:pt>
                <c:pt idx="2329">
                  <c:v>246</c:v>
                </c:pt>
                <c:pt idx="2330">
                  <c:v>244.8</c:v>
                </c:pt>
                <c:pt idx="2331">
                  <c:v>243</c:v>
                </c:pt>
                <c:pt idx="2332">
                  <c:v>244.2</c:v>
                </c:pt>
                <c:pt idx="2333">
                  <c:v>247.4</c:v>
                </c:pt>
                <c:pt idx="2334">
                  <c:v>242</c:v>
                </c:pt>
                <c:pt idx="2335">
                  <c:v>239.5</c:v>
                </c:pt>
                <c:pt idx="2336">
                  <c:v>239.8</c:v>
                </c:pt>
                <c:pt idx="2337">
                  <c:v>237.9</c:v>
                </c:pt>
                <c:pt idx="2338">
                  <c:v>238.5</c:v>
                </c:pt>
                <c:pt idx="2339">
                  <c:v>236.5</c:v>
                </c:pt>
                <c:pt idx="2340">
                  <c:v>236.8</c:v>
                </c:pt>
                <c:pt idx="2341">
                  <c:v>240.4</c:v>
                </c:pt>
                <c:pt idx="2342">
                  <c:v>233.4</c:v>
                </c:pt>
                <c:pt idx="2343">
                  <c:v>234.6</c:v>
                </c:pt>
                <c:pt idx="2344">
                  <c:v>235.3</c:v>
                </c:pt>
                <c:pt idx="2345">
                  <c:v>234.6</c:v>
                </c:pt>
                <c:pt idx="2346">
                  <c:v>230.5</c:v>
                </c:pt>
                <c:pt idx="2347">
                  <c:v>231.3</c:v>
                </c:pt>
                <c:pt idx="2348">
                  <c:v>227.2</c:v>
                </c:pt>
                <c:pt idx="2349">
                  <c:v>232.1</c:v>
                </c:pt>
                <c:pt idx="2350">
                  <c:v>232.1</c:v>
                </c:pt>
                <c:pt idx="2351">
                  <c:v>233.8</c:v>
                </c:pt>
                <c:pt idx="2352">
                  <c:v>233.6</c:v>
                </c:pt>
                <c:pt idx="2353">
                  <c:v>229</c:v>
                </c:pt>
                <c:pt idx="2354">
                  <c:v>230.9</c:v>
                </c:pt>
                <c:pt idx="2355">
                  <c:v>230.9</c:v>
                </c:pt>
                <c:pt idx="2356">
                  <c:v>231</c:v>
                </c:pt>
                <c:pt idx="2357">
                  <c:v>235.8</c:v>
                </c:pt>
                <c:pt idx="2358">
                  <c:v>240.6</c:v>
                </c:pt>
                <c:pt idx="2359">
                  <c:v>239.5</c:v>
                </c:pt>
                <c:pt idx="2360">
                  <c:v>238.9</c:v>
                </c:pt>
                <c:pt idx="2361">
                  <c:v>244.2</c:v>
                </c:pt>
                <c:pt idx="2362">
                  <c:v>240.9</c:v>
                </c:pt>
                <c:pt idx="2363">
                  <c:v>241</c:v>
                </c:pt>
                <c:pt idx="2364">
                  <c:v>235.8</c:v>
                </c:pt>
                <c:pt idx="2365">
                  <c:v>230.9</c:v>
                </c:pt>
                <c:pt idx="2366">
                  <c:v>227.3</c:v>
                </c:pt>
                <c:pt idx="2367">
                  <c:v>229.7</c:v>
                </c:pt>
                <c:pt idx="2368">
                  <c:v>228.2</c:v>
                </c:pt>
                <c:pt idx="2369">
                  <c:v>231.4</c:v>
                </c:pt>
                <c:pt idx="2370">
                  <c:v>230</c:v>
                </c:pt>
                <c:pt idx="2371">
                  <c:v>230.8</c:v>
                </c:pt>
                <c:pt idx="2372">
                  <c:v>231.8</c:v>
                </c:pt>
                <c:pt idx="2373">
                  <c:v>225.8</c:v>
                </c:pt>
                <c:pt idx="2374">
                  <c:v>226.2</c:v>
                </c:pt>
                <c:pt idx="2375">
                  <c:v>222.7</c:v>
                </c:pt>
                <c:pt idx="2376">
                  <c:v>210.5</c:v>
                </c:pt>
                <c:pt idx="2377">
                  <c:v>228.5</c:v>
                </c:pt>
                <c:pt idx="2378">
                  <c:v>230.3</c:v>
                </c:pt>
                <c:pt idx="2379">
                  <c:v>232.2</c:v>
                </c:pt>
                <c:pt idx="2380">
                  <c:v>235.5</c:v>
                </c:pt>
                <c:pt idx="2381">
                  <c:v>226.2</c:v>
                </c:pt>
                <c:pt idx="2382">
                  <c:v>183</c:v>
                </c:pt>
                <c:pt idx="2383">
                  <c:v>258.5</c:v>
                </c:pt>
                <c:pt idx="2384">
                  <c:v>259.89999999999998</c:v>
                </c:pt>
                <c:pt idx="2385">
                  <c:v>262.10000000000002</c:v>
                </c:pt>
                <c:pt idx="2386">
                  <c:v>266.10000000000002</c:v>
                </c:pt>
                <c:pt idx="2387">
                  <c:v>264.5</c:v>
                </c:pt>
                <c:pt idx="2388">
                  <c:v>267.10000000000002</c:v>
                </c:pt>
                <c:pt idx="2389">
                  <c:v>272</c:v>
                </c:pt>
                <c:pt idx="2390">
                  <c:v>265.10000000000002</c:v>
                </c:pt>
                <c:pt idx="2391">
                  <c:v>265.60000000000002</c:v>
                </c:pt>
                <c:pt idx="2392">
                  <c:v>261.3</c:v>
                </c:pt>
                <c:pt idx="2393">
                  <c:v>280.10000000000002</c:v>
                </c:pt>
                <c:pt idx="2394">
                  <c:v>279.10000000000002</c:v>
                </c:pt>
                <c:pt idx="2395">
                  <c:v>282.60000000000002</c:v>
                </c:pt>
                <c:pt idx="2396">
                  <c:v>285.5</c:v>
                </c:pt>
                <c:pt idx="2397">
                  <c:v>281.3</c:v>
                </c:pt>
                <c:pt idx="2398">
                  <c:v>282.5</c:v>
                </c:pt>
                <c:pt idx="2399">
                  <c:v>280.3</c:v>
                </c:pt>
                <c:pt idx="2400">
                  <c:v>284.5</c:v>
                </c:pt>
                <c:pt idx="2401">
                  <c:v>288.2</c:v>
                </c:pt>
                <c:pt idx="2402">
                  <c:v>289.89999999999998</c:v>
                </c:pt>
                <c:pt idx="2403">
                  <c:v>295.2</c:v>
                </c:pt>
                <c:pt idx="2404">
                  <c:v>294.8</c:v>
                </c:pt>
                <c:pt idx="2405">
                  <c:v>293</c:v>
                </c:pt>
                <c:pt idx="2406">
                  <c:v>289.39999999999998</c:v>
                </c:pt>
                <c:pt idx="2407">
                  <c:v>288.60000000000002</c:v>
                </c:pt>
                <c:pt idx="2408">
                  <c:v>276.5</c:v>
                </c:pt>
                <c:pt idx="2409">
                  <c:v>278</c:v>
                </c:pt>
                <c:pt idx="2410">
                  <c:v>275.8</c:v>
                </c:pt>
                <c:pt idx="2411">
                  <c:v>280.3</c:v>
                </c:pt>
                <c:pt idx="2412">
                  <c:v>275</c:v>
                </c:pt>
                <c:pt idx="2413">
                  <c:v>277.3</c:v>
                </c:pt>
                <c:pt idx="2414">
                  <c:v>279.89999999999998</c:v>
                </c:pt>
                <c:pt idx="2415">
                  <c:v>278.89999999999998</c:v>
                </c:pt>
                <c:pt idx="2416">
                  <c:v>285.39999999999998</c:v>
                </c:pt>
                <c:pt idx="2417">
                  <c:v>286.89999999999998</c:v>
                </c:pt>
                <c:pt idx="2418">
                  <c:v>292.60000000000002</c:v>
                </c:pt>
                <c:pt idx="2419">
                  <c:v>311.10000000000002</c:v>
                </c:pt>
                <c:pt idx="2420">
                  <c:v>286.7</c:v>
                </c:pt>
                <c:pt idx="2421">
                  <c:v>269.2</c:v>
                </c:pt>
                <c:pt idx="2422">
                  <c:v>270.8</c:v>
                </c:pt>
                <c:pt idx="2423">
                  <c:v>265.5</c:v>
                </c:pt>
                <c:pt idx="2424">
                  <c:v>274.8</c:v>
                </c:pt>
                <c:pt idx="2425">
                  <c:v>265.2</c:v>
                </c:pt>
                <c:pt idx="2426">
                  <c:v>260.60000000000002</c:v>
                </c:pt>
                <c:pt idx="2427">
                  <c:v>256</c:v>
                </c:pt>
                <c:pt idx="2428">
                  <c:v>254.5</c:v>
                </c:pt>
                <c:pt idx="2429">
                  <c:v>258.10000000000002</c:v>
                </c:pt>
                <c:pt idx="2430">
                  <c:v>262.89999999999998</c:v>
                </c:pt>
                <c:pt idx="2431">
                  <c:v>256.7</c:v>
                </c:pt>
                <c:pt idx="2432">
                  <c:v>248.7</c:v>
                </c:pt>
                <c:pt idx="2433">
                  <c:v>251.6</c:v>
                </c:pt>
                <c:pt idx="2434">
                  <c:v>243.3</c:v>
                </c:pt>
                <c:pt idx="2435">
                  <c:v>242.1</c:v>
                </c:pt>
                <c:pt idx="2436">
                  <c:v>239.8</c:v>
                </c:pt>
                <c:pt idx="2437">
                  <c:v>244.3</c:v>
                </c:pt>
                <c:pt idx="2438">
                  <c:v>246.7</c:v>
                </c:pt>
                <c:pt idx="2439">
                  <c:v>244.3</c:v>
                </c:pt>
                <c:pt idx="2440">
                  <c:v>245.4</c:v>
                </c:pt>
                <c:pt idx="2441">
                  <c:v>244.6</c:v>
                </c:pt>
                <c:pt idx="2442">
                  <c:v>249.5</c:v>
                </c:pt>
                <c:pt idx="2443">
                  <c:v>248.9</c:v>
                </c:pt>
                <c:pt idx="2444">
                  <c:v>252.1</c:v>
                </c:pt>
                <c:pt idx="2445">
                  <c:v>237</c:v>
                </c:pt>
                <c:pt idx="2446">
                  <c:v>233.5</c:v>
                </c:pt>
                <c:pt idx="2447">
                  <c:v>232.9</c:v>
                </c:pt>
                <c:pt idx="2448">
                  <c:v>229.4</c:v>
                </c:pt>
                <c:pt idx="2449">
                  <c:v>229.8</c:v>
                </c:pt>
                <c:pt idx="2450">
                  <c:v>228.6</c:v>
                </c:pt>
                <c:pt idx="2451">
                  <c:v>229.1</c:v>
                </c:pt>
                <c:pt idx="2452">
                  <c:v>228.8</c:v>
                </c:pt>
                <c:pt idx="2453">
                  <c:v>223.3</c:v>
                </c:pt>
                <c:pt idx="2454">
                  <c:v>225.6</c:v>
                </c:pt>
                <c:pt idx="2455">
                  <c:v>224.5</c:v>
                </c:pt>
                <c:pt idx="2456">
                  <c:v>223.2</c:v>
                </c:pt>
                <c:pt idx="2457">
                  <c:v>225.1</c:v>
                </c:pt>
                <c:pt idx="2458">
                  <c:v>224.7</c:v>
                </c:pt>
                <c:pt idx="2459">
                  <c:v>222</c:v>
                </c:pt>
                <c:pt idx="2460">
                  <c:v>228.7</c:v>
                </c:pt>
                <c:pt idx="2461">
                  <c:v>232.5</c:v>
                </c:pt>
                <c:pt idx="2462">
                  <c:v>236.5</c:v>
                </c:pt>
                <c:pt idx="2463">
                  <c:v>236.9</c:v>
                </c:pt>
                <c:pt idx="2464">
                  <c:v>236.9</c:v>
                </c:pt>
                <c:pt idx="2465">
                  <c:v>237.4</c:v>
                </c:pt>
                <c:pt idx="2466">
                  <c:v>237.1</c:v>
                </c:pt>
                <c:pt idx="2467">
                  <c:v>240.9</c:v>
                </c:pt>
                <c:pt idx="2468">
                  <c:v>238.8</c:v>
                </c:pt>
                <c:pt idx="2469">
                  <c:v>241</c:v>
                </c:pt>
                <c:pt idx="2470">
                  <c:v>235.3</c:v>
                </c:pt>
                <c:pt idx="2471">
                  <c:v>234.2</c:v>
                </c:pt>
                <c:pt idx="2472">
                  <c:v>231.7</c:v>
                </c:pt>
                <c:pt idx="2473">
                  <c:v>232.8</c:v>
                </c:pt>
                <c:pt idx="2474">
                  <c:v>236.2</c:v>
                </c:pt>
                <c:pt idx="2475">
                  <c:v>235.7</c:v>
                </c:pt>
                <c:pt idx="2476">
                  <c:v>237.3</c:v>
                </c:pt>
                <c:pt idx="2477">
                  <c:v>236.7</c:v>
                </c:pt>
                <c:pt idx="2478">
                  <c:v>235.8</c:v>
                </c:pt>
                <c:pt idx="2479">
                  <c:v>241.8</c:v>
                </c:pt>
                <c:pt idx="2480">
                  <c:v>242.5</c:v>
                </c:pt>
                <c:pt idx="2481">
                  <c:v>240.6</c:v>
                </c:pt>
                <c:pt idx="2482">
                  <c:v>242.5</c:v>
                </c:pt>
                <c:pt idx="2483">
                  <c:v>244.5</c:v>
                </c:pt>
                <c:pt idx="2484">
                  <c:v>237.3</c:v>
                </c:pt>
                <c:pt idx="2485">
                  <c:v>229.3</c:v>
                </c:pt>
                <c:pt idx="2486">
                  <c:v>235.9</c:v>
                </c:pt>
                <c:pt idx="2487">
                  <c:v>238.5</c:v>
                </c:pt>
                <c:pt idx="2488">
                  <c:v>240.7</c:v>
                </c:pt>
                <c:pt idx="2489">
                  <c:v>234.8</c:v>
                </c:pt>
                <c:pt idx="2490">
                  <c:v>231.8</c:v>
                </c:pt>
                <c:pt idx="2491">
                  <c:v>236.1</c:v>
                </c:pt>
                <c:pt idx="2492">
                  <c:v>225.2</c:v>
                </c:pt>
                <c:pt idx="2493">
                  <c:v>225.3</c:v>
                </c:pt>
                <c:pt idx="2494">
                  <c:v>227.7</c:v>
                </c:pt>
                <c:pt idx="2495">
                  <c:v>219.7</c:v>
                </c:pt>
                <c:pt idx="2496">
                  <c:v>226.1</c:v>
                </c:pt>
                <c:pt idx="2497">
                  <c:v>231.4</c:v>
                </c:pt>
                <c:pt idx="2498">
                  <c:v>236</c:v>
                </c:pt>
                <c:pt idx="2499">
                  <c:v>234.1</c:v>
                </c:pt>
                <c:pt idx="2500">
                  <c:v>235.8</c:v>
                </c:pt>
                <c:pt idx="2501">
                  <c:v>224.2</c:v>
                </c:pt>
                <c:pt idx="2502">
                  <c:v>222.2</c:v>
                </c:pt>
                <c:pt idx="2503">
                  <c:v>223.1</c:v>
                </c:pt>
                <c:pt idx="2504">
                  <c:v>222.4</c:v>
                </c:pt>
                <c:pt idx="2505">
                  <c:v>228.5</c:v>
                </c:pt>
                <c:pt idx="2506">
                  <c:v>224</c:v>
                </c:pt>
                <c:pt idx="2507">
                  <c:v>220.2</c:v>
                </c:pt>
                <c:pt idx="2508">
                  <c:v>225</c:v>
                </c:pt>
                <c:pt idx="2509">
                  <c:v>236.4</c:v>
                </c:pt>
                <c:pt idx="2510">
                  <c:v>236.9</c:v>
                </c:pt>
                <c:pt idx="2511">
                  <c:v>236.1</c:v>
                </c:pt>
                <c:pt idx="2512">
                  <c:v>243.6</c:v>
                </c:pt>
                <c:pt idx="2513">
                  <c:v>244.9</c:v>
                </c:pt>
                <c:pt idx="2514">
                  <c:v>253.7</c:v>
                </c:pt>
                <c:pt idx="2515">
                  <c:v>255.6</c:v>
                </c:pt>
                <c:pt idx="2516">
                  <c:v>260.5</c:v>
                </c:pt>
                <c:pt idx="2517">
                  <c:v>253.6</c:v>
                </c:pt>
                <c:pt idx="2518">
                  <c:v>254.2</c:v>
                </c:pt>
                <c:pt idx="2519">
                  <c:v>253.2</c:v>
                </c:pt>
                <c:pt idx="2520">
                  <c:v>246.9</c:v>
                </c:pt>
                <c:pt idx="2521">
                  <c:v>244.3</c:v>
                </c:pt>
                <c:pt idx="2522">
                  <c:v>247.9</c:v>
                </c:pt>
                <c:pt idx="2523">
                  <c:v>242.4</c:v>
                </c:pt>
                <c:pt idx="2524">
                  <c:v>252.9</c:v>
                </c:pt>
                <c:pt idx="2525">
                  <c:v>246.5</c:v>
                </c:pt>
                <c:pt idx="2526">
                  <c:v>249.2</c:v>
                </c:pt>
                <c:pt idx="2527">
                  <c:v>245.9</c:v>
                </c:pt>
                <c:pt idx="2528">
                  <c:v>246</c:v>
                </c:pt>
                <c:pt idx="2529">
                  <c:v>267.2</c:v>
                </c:pt>
                <c:pt idx="2530">
                  <c:v>268.8</c:v>
                </c:pt>
                <c:pt idx="2531">
                  <c:v>260.5</c:v>
                </c:pt>
                <c:pt idx="2532">
                  <c:v>262.2</c:v>
                </c:pt>
                <c:pt idx="2533">
                  <c:v>261.89999999999998</c:v>
                </c:pt>
                <c:pt idx="2534">
                  <c:v>257.3</c:v>
                </c:pt>
                <c:pt idx="2535">
                  <c:v>285.3</c:v>
                </c:pt>
                <c:pt idx="2536">
                  <c:v>291.2</c:v>
                </c:pt>
                <c:pt idx="2537">
                  <c:v>286.89999999999998</c:v>
                </c:pt>
                <c:pt idx="2538">
                  <c:v>282.60000000000002</c:v>
                </c:pt>
                <c:pt idx="2539">
                  <c:v>283.3</c:v>
                </c:pt>
                <c:pt idx="2540">
                  <c:v>295.60000000000002</c:v>
                </c:pt>
                <c:pt idx="2541">
                  <c:v>296.7</c:v>
                </c:pt>
                <c:pt idx="2542">
                  <c:v>292.7</c:v>
                </c:pt>
                <c:pt idx="2543">
                  <c:v>291</c:v>
                </c:pt>
                <c:pt idx="2544">
                  <c:v>275.60000000000002</c:v>
                </c:pt>
                <c:pt idx="2545">
                  <c:v>277</c:v>
                </c:pt>
                <c:pt idx="2546">
                  <c:v>273.2</c:v>
                </c:pt>
                <c:pt idx="2547">
                  <c:v>277.7</c:v>
                </c:pt>
                <c:pt idx="2548">
                  <c:v>273.3</c:v>
                </c:pt>
                <c:pt idx="2549">
                  <c:v>283.8</c:v>
                </c:pt>
                <c:pt idx="2550">
                  <c:v>277.3</c:v>
                </c:pt>
                <c:pt idx="2551">
                  <c:v>262.39999999999998</c:v>
                </c:pt>
                <c:pt idx="2552">
                  <c:v>255.7</c:v>
                </c:pt>
                <c:pt idx="2553">
                  <c:v>255</c:v>
                </c:pt>
                <c:pt idx="2554">
                  <c:v>236.9</c:v>
                </c:pt>
                <c:pt idx="2555">
                  <c:v>238</c:v>
                </c:pt>
                <c:pt idx="2556">
                  <c:v>239.7</c:v>
                </c:pt>
                <c:pt idx="2557">
                  <c:v>239.4</c:v>
                </c:pt>
                <c:pt idx="2558">
                  <c:v>236.5</c:v>
                </c:pt>
                <c:pt idx="2559">
                  <c:v>245.6</c:v>
                </c:pt>
                <c:pt idx="2560">
                  <c:v>244.5</c:v>
                </c:pt>
                <c:pt idx="2561">
                  <c:v>240.2</c:v>
                </c:pt>
                <c:pt idx="2562">
                  <c:v>236.3</c:v>
                </c:pt>
                <c:pt idx="2563">
                  <c:v>244</c:v>
                </c:pt>
                <c:pt idx="2564">
                  <c:v>233.6</c:v>
                </c:pt>
                <c:pt idx="2565">
                  <c:v>235.9</c:v>
                </c:pt>
                <c:pt idx="2566">
                  <c:v>257.2</c:v>
                </c:pt>
                <c:pt idx="2567">
                  <c:v>236.1</c:v>
                </c:pt>
                <c:pt idx="2568">
                  <c:v>222.4</c:v>
                </c:pt>
                <c:pt idx="2569">
                  <c:v>219.8</c:v>
                </c:pt>
                <c:pt idx="2570">
                  <c:v>220.9</c:v>
                </c:pt>
                <c:pt idx="2571">
                  <c:v>221.1</c:v>
                </c:pt>
                <c:pt idx="2572">
                  <c:v>224</c:v>
                </c:pt>
                <c:pt idx="2573">
                  <c:v>229</c:v>
                </c:pt>
                <c:pt idx="2574">
                  <c:v>223.2</c:v>
                </c:pt>
                <c:pt idx="2575">
                  <c:v>216.8</c:v>
                </c:pt>
                <c:pt idx="2576">
                  <c:v>227.1</c:v>
                </c:pt>
                <c:pt idx="2577">
                  <c:v>228.6</c:v>
                </c:pt>
                <c:pt idx="2578">
                  <c:v>237.8</c:v>
                </c:pt>
                <c:pt idx="2579">
                  <c:v>229</c:v>
                </c:pt>
                <c:pt idx="2580">
                  <c:v>218.4</c:v>
                </c:pt>
                <c:pt idx="2581">
                  <c:v>229.1</c:v>
                </c:pt>
                <c:pt idx="2582">
                  <c:v>235</c:v>
                </c:pt>
                <c:pt idx="2583">
                  <c:v>236.1</c:v>
                </c:pt>
                <c:pt idx="2584">
                  <c:v>263.60000000000002</c:v>
                </c:pt>
                <c:pt idx="2585">
                  <c:v>274.5</c:v>
                </c:pt>
                <c:pt idx="2586">
                  <c:v>254.5</c:v>
                </c:pt>
                <c:pt idx="2587">
                  <c:v>240</c:v>
                </c:pt>
                <c:pt idx="2588">
                  <c:v>235</c:v>
                </c:pt>
                <c:pt idx="2589">
                  <c:v>226.3</c:v>
                </c:pt>
                <c:pt idx="2590">
                  <c:v>225.5</c:v>
                </c:pt>
                <c:pt idx="2591">
                  <c:v>218</c:v>
                </c:pt>
                <c:pt idx="2592">
                  <c:v>213.2</c:v>
                </c:pt>
                <c:pt idx="2593">
                  <c:v>209.9</c:v>
                </c:pt>
                <c:pt idx="2594">
                  <c:v>201.2</c:v>
                </c:pt>
                <c:pt idx="2595">
                  <c:v>206.7</c:v>
                </c:pt>
                <c:pt idx="2596">
                  <c:v>217.7</c:v>
                </c:pt>
                <c:pt idx="2597">
                  <c:v>183.2</c:v>
                </c:pt>
                <c:pt idx="2598">
                  <c:v>229.8</c:v>
                </c:pt>
                <c:pt idx="2599">
                  <c:v>267.60000000000002</c:v>
                </c:pt>
                <c:pt idx="2600">
                  <c:v>266.2</c:v>
                </c:pt>
                <c:pt idx="2601">
                  <c:v>275</c:v>
                </c:pt>
                <c:pt idx="2602">
                  <c:v>292.8</c:v>
                </c:pt>
                <c:pt idx="2603">
                  <c:v>285.60000000000002</c:v>
                </c:pt>
                <c:pt idx="2604">
                  <c:v>297</c:v>
                </c:pt>
                <c:pt idx="2605">
                  <c:v>285.39999999999998</c:v>
                </c:pt>
                <c:pt idx="2606">
                  <c:v>273.2</c:v>
                </c:pt>
                <c:pt idx="2607">
                  <c:v>258.8</c:v>
                </c:pt>
                <c:pt idx="2608">
                  <c:v>282</c:v>
                </c:pt>
                <c:pt idx="2609">
                  <c:v>315.10000000000002</c:v>
                </c:pt>
                <c:pt idx="2610">
                  <c:v>313.89999999999998</c:v>
                </c:pt>
                <c:pt idx="2611">
                  <c:v>317</c:v>
                </c:pt>
                <c:pt idx="2612">
                  <c:v>308.8</c:v>
                </c:pt>
                <c:pt idx="2613">
                  <c:v>311.89999999999998</c:v>
                </c:pt>
                <c:pt idx="2614">
                  <c:v>317.5</c:v>
                </c:pt>
                <c:pt idx="2615">
                  <c:v>315.89999999999998</c:v>
                </c:pt>
                <c:pt idx="2616">
                  <c:v>328.5</c:v>
                </c:pt>
                <c:pt idx="2617">
                  <c:v>319</c:v>
                </c:pt>
                <c:pt idx="2618">
                  <c:v>322.8</c:v>
                </c:pt>
                <c:pt idx="2619">
                  <c:v>332.9</c:v>
                </c:pt>
                <c:pt idx="2620">
                  <c:v>329</c:v>
                </c:pt>
                <c:pt idx="2621">
                  <c:v>317.2</c:v>
                </c:pt>
                <c:pt idx="2622">
                  <c:v>329.1</c:v>
                </c:pt>
                <c:pt idx="2623">
                  <c:v>315.7</c:v>
                </c:pt>
                <c:pt idx="2624">
                  <c:v>308.3</c:v>
                </c:pt>
                <c:pt idx="2625">
                  <c:v>318.2</c:v>
                </c:pt>
                <c:pt idx="2626">
                  <c:v>330.6</c:v>
                </c:pt>
                <c:pt idx="2627">
                  <c:v>347.2</c:v>
                </c:pt>
                <c:pt idx="2628">
                  <c:v>352.7</c:v>
                </c:pt>
                <c:pt idx="2629">
                  <c:v>350.9</c:v>
                </c:pt>
                <c:pt idx="2630">
                  <c:v>352.8</c:v>
                </c:pt>
                <c:pt idx="2631">
                  <c:v>350</c:v>
                </c:pt>
                <c:pt idx="2632">
                  <c:v>346.9</c:v>
                </c:pt>
                <c:pt idx="2633">
                  <c:v>353.9</c:v>
                </c:pt>
                <c:pt idx="2634">
                  <c:v>363.3</c:v>
                </c:pt>
                <c:pt idx="2635">
                  <c:v>374.4</c:v>
                </c:pt>
                <c:pt idx="2636">
                  <c:v>372.8</c:v>
                </c:pt>
                <c:pt idx="2637">
                  <c:v>378.4</c:v>
                </c:pt>
                <c:pt idx="2638">
                  <c:v>370.3</c:v>
                </c:pt>
                <c:pt idx="2639">
                  <c:v>375.7</c:v>
                </c:pt>
                <c:pt idx="2640">
                  <c:v>382</c:v>
                </c:pt>
                <c:pt idx="2641">
                  <c:v>377.6</c:v>
                </c:pt>
                <c:pt idx="2642">
                  <c:v>376.7</c:v>
                </c:pt>
                <c:pt idx="2643">
                  <c:v>374.5</c:v>
                </c:pt>
                <c:pt idx="2644">
                  <c:v>375.6</c:v>
                </c:pt>
                <c:pt idx="2645">
                  <c:v>369.6</c:v>
                </c:pt>
                <c:pt idx="2646">
                  <c:v>367.9</c:v>
                </c:pt>
                <c:pt idx="2647">
                  <c:v>375.8</c:v>
                </c:pt>
                <c:pt idx="2648">
                  <c:v>373.2</c:v>
                </c:pt>
                <c:pt idx="2649">
                  <c:v>360.6</c:v>
                </c:pt>
                <c:pt idx="2650">
                  <c:v>346.4</c:v>
                </c:pt>
                <c:pt idx="2651">
                  <c:v>349.3</c:v>
                </c:pt>
                <c:pt idx="2652">
                  <c:v>355.9</c:v>
                </c:pt>
                <c:pt idx="2653">
                  <c:v>379.2</c:v>
                </c:pt>
                <c:pt idx="2654">
                  <c:v>370</c:v>
                </c:pt>
                <c:pt idx="2655">
                  <c:v>387.6</c:v>
                </c:pt>
                <c:pt idx="2656">
                  <c:v>388.2</c:v>
                </c:pt>
                <c:pt idx="2657">
                  <c:v>376.5</c:v>
                </c:pt>
                <c:pt idx="2658">
                  <c:v>399.1</c:v>
                </c:pt>
                <c:pt idx="2659">
                  <c:v>419.4</c:v>
                </c:pt>
                <c:pt idx="2660">
                  <c:v>417.9</c:v>
                </c:pt>
                <c:pt idx="2661">
                  <c:v>367</c:v>
                </c:pt>
                <c:pt idx="2662">
                  <c:v>368</c:v>
                </c:pt>
                <c:pt idx="2663">
                  <c:v>360</c:v>
                </c:pt>
                <c:pt idx="2664">
                  <c:v>345</c:v>
                </c:pt>
                <c:pt idx="2665">
                  <c:v>341.5</c:v>
                </c:pt>
                <c:pt idx="2666">
                  <c:v>348.5</c:v>
                </c:pt>
                <c:pt idx="2667">
                  <c:v>337.5</c:v>
                </c:pt>
                <c:pt idx="2668">
                  <c:v>326.89999999999998</c:v>
                </c:pt>
                <c:pt idx="2669">
                  <c:v>323.60000000000002</c:v>
                </c:pt>
                <c:pt idx="2670">
                  <c:v>322.5</c:v>
                </c:pt>
                <c:pt idx="2671">
                  <c:v>327.2</c:v>
                </c:pt>
                <c:pt idx="2672">
                  <c:v>337</c:v>
                </c:pt>
                <c:pt idx="2673">
                  <c:v>343.9</c:v>
                </c:pt>
                <c:pt idx="2674">
                  <c:v>333.2</c:v>
                </c:pt>
                <c:pt idx="2675">
                  <c:v>353.1</c:v>
                </c:pt>
                <c:pt idx="2676">
                  <c:v>350.6</c:v>
                </c:pt>
                <c:pt idx="2677">
                  <c:v>350</c:v>
                </c:pt>
                <c:pt idx="2678">
                  <c:v>347.4</c:v>
                </c:pt>
                <c:pt idx="2679">
                  <c:v>356.1</c:v>
                </c:pt>
                <c:pt idx="2680">
                  <c:v>356</c:v>
                </c:pt>
                <c:pt idx="2681">
                  <c:v>380</c:v>
                </c:pt>
                <c:pt idx="2682">
                  <c:v>382.8</c:v>
                </c:pt>
                <c:pt idx="2683">
                  <c:v>381</c:v>
                </c:pt>
                <c:pt idx="2684">
                  <c:v>386.3</c:v>
                </c:pt>
                <c:pt idx="2685">
                  <c:v>390</c:v>
                </c:pt>
                <c:pt idx="2686">
                  <c:v>380.3</c:v>
                </c:pt>
                <c:pt idx="2687">
                  <c:v>379.3</c:v>
                </c:pt>
                <c:pt idx="2688">
                  <c:v>393.5</c:v>
                </c:pt>
                <c:pt idx="2689">
                  <c:v>397.9</c:v>
                </c:pt>
                <c:pt idx="2690">
                  <c:v>383.4</c:v>
                </c:pt>
                <c:pt idx="2691">
                  <c:v>372</c:v>
                </c:pt>
                <c:pt idx="2692">
                  <c:v>361.3</c:v>
                </c:pt>
                <c:pt idx="2693">
                  <c:v>359.5</c:v>
                </c:pt>
                <c:pt idx="2694">
                  <c:v>363.5</c:v>
                </c:pt>
                <c:pt idx="2695">
                  <c:v>350</c:v>
                </c:pt>
                <c:pt idx="2696">
                  <c:v>331</c:v>
                </c:pt>
                <c:pt idx="2697">
                  <c:v>323.8</c:v>
                </c:pt>
                <c:pt idx="2698">
                  <c:v>322.5</c:v>
                </c:pt>
                <c:pt idx="2699">
                  <c:v>328.7</c:v>
                </c:pt>
                <c:pt idx="2700">
                  <c:v>357.7</c:v>
                </c:pt>
                <c:pt idx="2701">
                  <c:v>371.7</c:v>
                </c:pt>
                <c:pt idx="2702">
                  <c:v>383</c:v>
                </c:pt>
                <c:pt idx="2703">
                  <c:v>387.1</c:v>
                </c:pt>
                <c:pt idx="2704">
                  <c:v>369.6</c:v>
                </c:pt>
                <c:pt idx="2705">
                  <c:v>374.7</c:v>
                </c:pt>
                <c:pt idx="2706">
                  <c:v>397.3</c:v>
                </c:pt>
                <c:pt idx="2707">
                  <c:v>403</c:v>
                </c:pt>
                <c:pt idx="2708">
                  <c:v>409.1</c:v>
                </c:pt>
                <c:pt idx="2709">
                  <c:v>420.4</c:v>
                </c:pt>
                <c:pt idx="2710">
                  <c:v>429.1</c:v>
                </c:pt>
                <c:pt idx="2711">
                  <c:v>397.7</c:v>
                </c:pt>
                <c:pt idx="2712">
                  <c:v>400.7</c:v>
                </c:pt>
                <c:pt idx="2713">
                  <c:v>411.6</c:v>
                </c:pt>
                <c:pt idx="2714">
                  <c:v>395.3</c:v>
                </c:pt>
                <c:pt idx="2715">
                  <c:v>427.2</c:v>
                </c:pt>
                <c:pt idx="2716">
                  <c:v>456.8</c:v>
                </c:pt>
                <c:pt idx="2717">
                  <c:v>465.1</c:v>
                </c:pt>
                <c:pt idx="2718">
                  <c:v>469.9</c:v>
                </c:pt>
                <c:pt idx="2719">
                  <c:v>476.5</c:v>
                </c:pt>
                <c:pt idx="2720">
                  <c:v>478.1</c:v>
                </c:pt>
                <c:pt idx="2721">
                  <c:v>471.8</c:v>
                </c:pt>
                <c:pt idx="2722">
                  <c:v>477.1</c:v>
                </c:pt>
                <c:pt idx="2723">
                  <c:v>477.3</c:v>
                </c:pt>
                <c:pt idx="2724">
                  <c:v>472.7</c:v>
                </c:pt>
                <c:pt idx="2725">
                  <c:v>470.4</c:v>
                </c:pt>
                <c:pt idx="2726">
                  <c:v>479.7</c:v>
                </c:pt>
                <c:pt idx="2727">
                  <c:v>481.3</c:v>
                </c:pt>
                <c:pt idx="2728">
                  <c:v>477.6</c:v>
                </c:pt>
                <c:pt idx="2729">
                  <c:v>489.2</c:v>
                </c:pt>
                <c:pt idx="2730">
                  <c:v>474</c:v>
                </c:pt>
                <c:pt idx="2731">
                  <c:v>476.8</c:v>
                </c:pt>
                <c:pt idx="2732">
                  <c:v>485.8</c:v>
                </c:pt>
                <c:pt idx="2733">
                  <c:v>483.4</c:v>
                </c:pt>
                <c:pt idx="2734">
                  <c:v>499</c:v>
                </c:pt>
                <c:pt idx="2735">
                  <c:v>507.5</c:v>
                </c:pt>
                <c:pt idx="2736">
                  <c:v>507.8</c:v>
                </c:pt>
                <c:pt idx="2737">
                  <c:v>511</c:v>
                </c:pt>
                <c:pt idx="2738">
                  <c:v>508.4</c:v>
                </c:pt>
                <c:pt idx="2739">
                  <c:v>502.5</c:v>
                </c:pt>
                <c:pt idx="2740">
                  <c:v>507.3</c:v>
                </c:pt>
                <c:pt idx="2741">
                  <c:v>500.1</c:v>
                </c:pt>
                <c:pt idx="2742">
                  <c:v>515.6</c:v>
                </c:pt>
                <c:pt idx="2743">
                  <c:v>515.9</c:v>
                </c:pt>
                <c:pt idx="2744">
                  <c:v>517</c:v>
                </c:pt>
                <c:pt idx="2745">
                  <c:v>490.3</c:v>
                </c:pt>
                <c:pt idx="2746">
                  <c:v>478.2</c:v>
                </c:pt>
                <c:pt idx="2747">
                  <c:v>501.3</c:v>
                </c:pt>
                <c:pt idx="2748">
                  <c:v>527.20000000000005</c:v>
                </c:pt>
                <c:pt idx="2749">
                  <c:v>506.2</c:v>
                </c:pt>
                <c:pt idx="2750">
                  <c:v>510</c:v>
                </c:pt>
                <c:pt idx="2751">
                  <c:v>549</c:v>
                </c:pt>
                <c:pt idx="2752">
                  <c:v>566</c:v>
                </c:pt>
                <c:pt idx="2753">
                  <c:v>572.5</c:v>
                </c:pt>
                <c:pt idx="2754">
                  <c:v>580</c:v>
                </c:pt>
                <c:pt idx="2755">
                  <c:v>583.29999999999995</c:v>
                </c:pt>
                <c:pt idx="2756">
                  <c:v>586.4</c:v>
                </c:pt>
                <c:pt idx="2757">
                  <c:v>582.29999999999995</c:v>
                </c:pt>
                <c:pt idx="2758">
                  <c:v>577.5</c:v>
                </c:pt>
                <c:pt idx="2759">
                  <c:v>575</c:v>
                </c:pt>
                <c:pt idx="2760">
                  <c:v>581.1</c:v>
                </c:pt>
                <c:pt idx="2761">
                  <c:v>582.1</c:v>
                </c:pt>
                <c:pt idx="2762">
                  <c:v>587.79999999999995</c:v>
                </c:pt>
                <c:pt idx="2763">
                  <c:v>594.9</c:v>
                </c:pt>
                <c:pt idx="2764">
                  <c:v>579</c:v>
                </c:pt>
                <c:pt idx="2765">
                  <c:v>551</c:v>
                </c:pt>
                <c:pt idx="2766">
                  <c:v>575</c:v>
                </c:pt>
                <c:pt idx="2767">
                  <c:v>586.4</c:v>
                </c:pt>
                <c:pt idx="2768">
                  <c:v>590.5</c:v>
                </c:pt>
                <c:pt idx="2769">
                  <c:v>594</c:v>
                </c:pt>
                <c:pt idx="2770">
                  <c:v>598</c:v>
                </c:pt>
                <c:pt idx="2771">
                  <c:v>600.29999999999995</c:v>
                </c:pt>
                <c:pt idx="2772">
                  <c:v>617.20000000000005</c:v>
                </c:pt>
                <c:pt idx="2773">
                  <c:v>612.6</c:v>
                </c:pt>
                <c:pt idx="2774">
                  <c:v>619.79999999999995</c:v>
                </c:pt>
                <c:pt idx="2775">
                  <c:v>618.9</c:v>
                </c:pt>
                <c:pt idx="2776">
                  <c:v>625.29999999999995</c:v>
                </c:pt>
                <c:pt idx="2777">
                  <c:v>627.5</c:v>
                </c:pt>
                <c:pt idx="2778">
                  <c:v>627.6</c:v>
                </c:pt>
                <c:pt idx="2779">
                  <c:v>621</c:v>
                </c:pt>
                <c:pt idx="2780">
                  <c:v>620.9</c:v>
                </c:pt>
                <c:pt idx="2781">
                  <c:v>622.4</c:v>
                </c:pt>
                <c:pt idx="2782">
                  <c:v>624</c:v>
                </c:pt>
                <c:pt idx="2783">
                  <c:v>626</c:v>
                </c:pt>
                <c:pt idx="2784">
                  <c:v>625.5</c:v>
                </c:pt>
                <c:pt idx="2785">
                  <c:v>610</c:v>
                </c:pt>
                <c:pt idx="2786">
                  <c:v>620.20000000000005</c:v>
                </c:pt>
                <c:pt idx="2787">
                  <c:v>618.5</c:v>
                </c:pt>
                <c:pt idx="2788">
                  <c:v>624</c:v>
                </c:pt>
                <c:pt idx="2789">
                  <c:v>633.29999999999995</c:v>
                </c:pt>
                <c:pt idx="2790">
                  <c:v>630</c:v>
                </c:pt>
                <c:pt idx="2791">
                  <c:v>632.20000000000005</c:v>
                </c:pt>
                <c:pt idx="2792">
                  <c:v>643.6</c:v>
                </c:pt>
                <c:pt idx="2793">
                  <c:v>647.9</c:v>
                </c:pt>
                <c:pt idx="2794">
                  <c:v>650.79999999999995</c:v>
                </c:pt>
                <c:pt idx="2795">
                  <c:v>640</c:v>
                </c:pt>
                <c:pt idx="2796">
                  <c:v>603.70000000000005</c:v>
                </c:pt>
                <c:pt idx="2797">
                  <c:v>600.1</c:v>
                </c:pt>
                <c:pt idx="2798">
                  <c:v>606.20000000000005</c:v>
                </c:pt>
                <c:pt idx="2799">
                  <c:v>577.9</c:v>
                </c:pt>
                <c:pt idx="2800">
                  <c:v>568.1</c:v>
                </c:pt>
                <c:pt idx="2801">
                  <c:v>587.29999999999995</c:v>
                </c:pt>
                <c:pt idx="2802">
                  <c:v>599.29999999999995</c:v>
                </c:pt>
                <c:pt idx="2803">
                  <c:v>607.79999999999995</c:v>
                </c:pt>
                <c:pt idx="2804">
                  <c:v>601.6</c:v>
                </c:pt>
                <c:pt idx="2805">
                  <c:v>601</c:v>
                </c:pt>
                <c:pt idx="2806">
                  <c:v>602</c:v>
                </c:pt>
                <c:pt idx="2807">
                  <c:v>611.5</c:v>
                </c:pt>
                <c:pt idx="2808">
                  <c:v>614.29999999999995</c:v>
                </c:pt>
                <c:pt idx="2809">
                  <c:v>580</c:v>
                </c:pt>
                <c:pt idx="2810">
                  <c:v>571</c:v>
                </c:pt>
                <c:pt idx="2811">
                  <c:v>554.4</c:v>
                </c:pt>
                <c:pt idx="2812">
                  <c:v>582.6</c:v>
                </c:pt>
                <c:pt idx="2813">
                  <c:v>590</c:v>
                </c:pt>
                <c:pt idx="2814">
                  <c:v>637.1</c:v>
                </c:pt>
                <c:pt idx="2815">
                  <c:v>653.6</c:v>
                </c:pt>
                <c:pt idx="2816">
                  <c:v>653.70000000000005</c:v>
                </c:pt>
                <c:pt idx="2817">
                  <c:v>662.3</c:v>
                </c:pt>
                <c:pt idx="2818">
                  <c:v>663</c:v>
                </c:pt>
                <c:pt idx="2819">
                  <c:v>655</c:v>
                </c:pt>
                <c:pt idx="2820">
                  <c:v>663.3</c:v>
                </c:pt>
                <c:pt idx="2821">
                  <c:v>652.29999999999995</c:v>
                </c:pt>
                <c:pt idx="2822">
                  <c:v>682.9</c:v>
                </c:pt>
                <c:pt idx="2823">
                  <c:v>669.5</c:v>
                </c:pt>
                <c:pt idx="2824">
                  <c:v>646.5</c:v>
                </c:pt>
                <c:pt idx="2825">
                  <c:v>635.6</c:v>
                </c:pt>
                <c:pt idx="2826">
                  <c:v>629</c:v>
                </c:pt>
                <c:pt idx="2827">
                  <c:v>573</c:v>
                </c:pt>
                <c:pt idx="2828">
                  <c:v>577</c:v>
                </c:pt>
                <c:pt idx="2829">
                  <c:v>570</c:v>
                </c:pt>
                <c:pt idx="2830">
                  <c:v>575</c:v>
                </c:pt>
                <c:pt idx="2831">
                  <c:v>566.20000000000005</c:v>
                </c:pt>
                <c:pt idx="2832">
                  <c:v>502.3</c:v>
                </c:pt>
                <c:pt idx="2833">
                  <c:v>509.5</c:v>
                </c:pt>
                <c:pt idx="2834">
                  <c:v>502.3</c:v>
                </c:pt>
                <c:pt idx="2835">
                  <c:v>477.6</c:v>
                </c:pt>
                <c:pt idx="2836">
                  <c:v>476</c:v>
                </c:pt>
                <c:pt idx="2837">
                  <c:v>439</c:v>
                </c:pt>
                <c:pt idx="2838">
                  <c:v>438.8</c:v>
                </c:pt>
                <c:pt idx="2839">
                  <c:v>442</c:v>
                </c:pt>
                <c:pt idx="2840">
                  <c:v>442.3</c:v>
                </c:pt>
                <c:pt idx="2841">
                  <c:v>442</c:v>
                </c:pt>
                <c:pt idx="2842">
                  <c:v>444</c:v>
                </c:pt>
                <c:pt idx="2843">
                  <c:v>437.3</c:v>
                </c:pt>
                <c:pt idx="2844">
                  <c:v>440</c:v>
                </c:pt>
                <c:pt idx="2845">
                  <c:v>432</c:v>
                </c:pt>
                <c:pt idx="2846">
                  <c:v>451.1</c:v>
                </c:pt>
                <c:pt idx="2847">
                  <c:v>446</c:v>
                </c:pt>
                <c:pt idx="2848">
                  <c:v>442.8</c:v>
                </c:pt>
                <c:pt idx="2849">
                  <c:v>438</c:v>
                </c:pt>
                <c:pt idx="2850">
                  <c:v>430</c:v>
                </c:pt>
                <c:pt idx="2851">
                  <c:v>427</c:v>
                </c:pt>
                <c:pt idx="2852">
                  <c:v>430.9</c:v>
                </c:pt>
                <c:pt idx="2853">
                  <c:v>440.5</c:v>
                </c:pt>
                <c:pt idx="2854">
                  <c:v>453.5</c:v>
                </c:pt>
                <c:pt idx="2855">
                  <c:v>459</c:v>
                </c:pt>
                <c:pt idx="2856">
                  <c:v>448.3</c:v>
                </c:pt>
                <c:pt idx="2857">
                  <c:v>434</c:v>
                </c:pt>
                <c:pt idx="2858">
                  <c:v>448</c:v>
                </c:pt>
                <c:pt idx="2859">
                  <c:v>441.5</c:v>
                </c:pt>
                <c:pt idx="2860">
                  <c:v>459</c:v>
                </c:pt>
                <c:pt idx="2861">
                  <c:v>460</c:v>
                </c:pt>
                <c:pt idx="2862">
                  <c:v>497.5</c:v>
                </c:pt>
                <c:pt idx="2863">
                  <c:v>490.2</c:v>
                </c:pt>
                <c:pt idx="2864">
                  <c:v>488</c:v>
                </c:pt>
                <c:pt idx="2865">
                  <c:v>497</c:v>
                </c:pt>
                <c:pt idx="2866">
                  <c:v>512.5</c:v>
                </c:pt>
                <c:pt idx="2867">
                  <c:v>505</c:v>
                </c:pt>
                <c:pt idx="2868">
                  <c:v>490.5</c:v>
                </c:pt>
                <c:pt idx="2869">
                  <c:v>500.7</c:v>
                </c:pt>
                <c:pt idx="2870">
                  <c:v>522.29999999999995</c:v>
                </c:pt>
                <c:pt idx="2871">
                  <c:v>515</c:v>
                </c:pt>
                <c:pt idx="2872">
                  <c:v>459</c:v>
                </c:pt>
                <c:pt idx="2873">
                  <c:v>404.2</c:v>
                </c:pt>
                <c:pt idx="2874">
                  <c:v>415</c:v>
                </c:pt>
                <c:pt idx="2875">
                  <c:v>416.3</c:v>
                </c:pt>
                <c:pt idx="2876">
                  <c:v>370</c:v>
                </c:pt>
                <c:pt idx="2877">
                  <c:v>442.5</c:v>
                </c:pt>
                <c:pt idx="2878">
                  <c:v>448.8</c:v>
                </c:pt>
                <c:pt idx="2879">
                  <c:v>454.2</c:v>
                </c:pt>
                <c:pt idx="2880">
                  <c:v>453.7</c:v>
                </c:pt>
                <c:pt idx="2881">
                  <c:v>460.8</c:v>
                </c:pt>
                <c:pt idx="2882">
                  <c:v>450</c:v>
                </c:pt>
                <c:pt idx="2883">
                  <c:v>448.8</c:v>
                </c:pt>
                <c:pt idx="2884">
                  <c:v>443.3</c:v>
                </c:pt>
                <c:pt idx="2885">
                  <c:v>482.8</c:v>
                </c:pt>
                <c:pt idx="2886">
                  <c:v>452</c:v>
                </c:pt>
                <c:pt idx="2887">
                  <c:v>464.1</c:v>
                </c:pt>
                <c:pt idx="2888">
                  <c:v>491.9</c:v>
                </c:pt>
                <c:pt idx="2889">
                  <c:v>497.4</c:v>
                </c:pt>
                <c:pt idx="2890">
                  <c:v>498.5</c:v>
                </c:pt>
                <c:pt idx="2891">
                  <c:v>595</c:v>
                </c:pt>
                <c:pt idx="2892">
                  <c:v>582</c:v>
                </c:pt>
                <c:pt idx="2893">
                  <c:v>590</c:v>
                </c:pt>
                <c:pt idx="2894">
                  <c:v>566.20000000000005</c:v>
                </c:pt>
                <c:pt idx="2895">
                  <c:v>560</c:v>
                </c:pt>
                <c:pt idx="2896">
                  <c:v>568.79999999999995</c:v>
                </c:pt>
                <c:pt idx="2897">
                  <c:v>583.5</c:v>
                </c:pt>
                <c:pt idx="2898">
                  <c:v>611</c:v>
                </c:pt>
                <c:pt idx="2899">
                  <c:v>618.4</c:v>
                </c:pt>
                <c:pt idx="2900">
                  <c:v>624.29999999999995</c:v>
                </c:pt>
                <c:pt idx="2901">
                  <c:v>635</c:v>
                </c:pt>
                <c:pt idx="2902">
                  <c:v>641.6</c:v>
                </c:pt>
                <c:pt idx="2903">
                  <c:v>630</c:v>
                </c:pt>
                <c:pt idx="2904">
                  <c:v>642</c:v>
                </c:pt>
                <c:pt idx="2905">
                  <c:v>650</c:v>
                </c:pt>
                <c:pt idx="2906">
                  <c:v>615</c:v>
                </c:pt>
                <c:pt idx="2907">
                  <c:v>615</c:v>
                </c:pt>
                <c:pt idx="2908">
                  <c:v>621</c:v>
                </c:pt>
                <c:pt idx="2909">
                  <c:v>614.1</c:v>
                </c:pt>
                <c:pt idx="2910">
                  <c:v>621</c:v>
                </c:pt>
                <c:pt idx="2911">
                  <c:v>663</c:v>
                </c:pt>
                <c:pt idx="2912">
                  <c:v>675</c:v>
                </c:pt>
                <c:pt idx="2913">
                  <c:v>668</c:v>
                </c:pt>
                <c:pt idx="2914">
                  <c:v>658</c:v>
                </c:pt>
                <c:pt idx="2915">
                  <c:v>560.6</c:v>
                </c:pt>
                <c:pt idx="2916">
                  <c:v>568.20000000000005</c:v>
                </c:pt>
                <c:pt idx="2917">
                  <c:v>565</c:v>
                </c:pt>
                <c:pt idx="2918">
                  <c:v>579</c:v>
                </c:pt>
                <c:pt idx="2919">
                  <c:v>582</c:v>
                </c:pt>
                <c:pt idx="2920">
                  <c:v>515</c:v>
                </c:pt>
                <c:pt idx="2921">
                  <c:v>562.4</c:v>
                </c:pt>
                <c:pt idx="2922">
                  <c:v>619</c:v>
                </c:pt>
                <c:pt idx="2923">
                  <c:v>595.20000000000005</c:v>
                </c:pt>
                <c:pt idx="2924">
                  <c:v>568</c:v>
                </c:pt>
                <c:pt idx="2925">
                  <c:v>578.9</c:v>
                </c:pt>
                <c:pt idx="2926">
                  <c:v>630.4</c:v>
                </c:pt>
                <c:pt idx="2927">
                  <c:v>628</c:v>
                </c:pt>
                <c:pt idx="2928">
                  <c:v>663.8</c:v>
                </c:pt>
                <c:pt idx="2929">
                  <c:v>608</c:v>
                </c:pt>
                <c:pt idx="2930">
                  <c:v>653.4</c:v>
                </c:pt>
                <c:pt idx="2931">
                  <c:v>682</c:v>
                </c:pt>
                <c:pt idx="2932">
                  <c:v>634.29999999999995</c:v>
                </c:pt>
                <c:pt idx="2933">
                  <c:v>685</c:v>
                </c:pt>
                <c:pt idx="2934">
                  <c:v>658.9</c:v>
                </c:pt>
                <c:pt idx="2935">
                  <c:v>706.3</c:v>
                </c:pt>
                <c:pt idx="2936">
                  <c:v>710</c:v>
                </c:pt>
                <c:pt idx="2937">
                  <c:v>690</c:v>
                </c:pt>
                <c:pt idx="2938">
                  <c:v>720</c:v>
                </c:pt>
                <c:pt idx="2939">
                  <c:v>771.6</c:v>
                </c:pt>
                <c:pt idx="2940">
                  <c:v>791</c:v>
                </c:pt>
                <c:pt idx="2941">
                  <c:v>813</c:v>
                </c:pt>
                <c:pt idx="2942">
                  <c:v>810</c:v>
                </c:pt>
                <c:pt idx="2943">
                  <c:v>814.6</c:v>
                </c:pt>
                <c:pt idx="2944">
                  <c:v>800</c:v>
                </c:pt>
                <c:pt idx="2945">
                  <c:v>803.9</c:v>
                </c:pt>
                <c:pt idx="2946">
                  <c:v>800</c:v>
                </c:pt>
                <c:pt idx="2947">
                  <c:v>795</c:v>
                </c:pt>
                <c:pt idx="2948">
                  <c:v>760.3</c:v>
                </c:pt>
                <c:pt idx="2949">
                  <c:v>809.7</c:v>
                </c:pt>
                <c:pt idx="2950">
                  <c:v>810</c:v>
                </c:pt>
                <c:pt idx="2951">
                  <c:v>781.9</c:v>
                </c:pt>
                <c:pt idx="2952">
                  <c:v>816.2</c:v>
                </c:pt>
                <c:pt idx="2953">
                  <c:v>807</c:v>
                </c:pt>
                <c:pt idx="2954">
                  <c:v>810</c:v>
                </c:pt>
                <c:pt idx="2955">
                  <c:v>823.4</c:v>
                </c:pt>
                <c:pt idx="2956">
                  <c:v>830</c:v>
                </c:pt>
                <c:pt idx="2957">
                  <c:v>800</c:v>
                </c:pt>
                <c:pt idx="2958">
                  <c:v>789</c:v>
                </c:pt>
                <c:pt idx="2959">
                  <c:v>824</c:v>
                </c:pt>
                <c:pt idx="2960">
                  <c:v>839.7</c:v>
                </c:pt>
                <c:pt idx="2961">
                  <c:v>826.9</c:v>
                </c:pt>
                <c:pt idx="2962">
                  <c:v>818.4</c:v>
                </c:pt>
                <c:pt idx="2963">
                  <c:v>888.1</c:v>
                </c:pt>
                <c:pt idx="2964">
                  <c:v>896.9</c:v>
                </c:pt>
                <c:pt idx="2965">
                  <c:v>834.7</c:v>
                </c:pt>
                <c:pt idx="2966">
                  <c:v>850</c:v>
                </c:pt>
                <c:pt idx="2967">
                  <c:v>828.5</c:v>
                </c:pt>
                <c:pt idx="2968">
                  <c:v>791</c:v>
                </c:pt>
                <c:pt idx="2969">
                  <c:v>934.5</c:v>
                </c:pt>
                <c:pt idx="2970">
                  <c:v>904</c:v>
                </c:pt>
                <c:pt idx="2971">
                  <c:v>801.8</c:v>
                </c:pt>
                <c:pt idx="2972">
                  <c:v>812.1</c:v>
                </c:pt>
                <c:pt idx="2973">
                  <c:v>775</c:v>
                </c:pt>
                <c:pt idx="2974">
                  <c:v>740.3</c:v>
                </c:pt>
                <c:pt idx="2975">
                  <c:v>727.7</c:v>
                </c:pt>
                <c:pt idx="2976">
                  <c:v>737.2</c:v>
                </c:pt>
                <c:pt idx="2977">
                  <c:v>714.3</c:v>
                </c:pt>
                <c:pt idx="2978">
                  <c:v>701</c:v>
                </c:pt>
                <c:pt idx="2979">
                  <c:v>718.9</c:v>
                </c:pt>
                <c:pt idx="2980">
                  <c:v>740</c:v>
                </c:pt>
                <c:pt idx="2981">
                  <c:v>647.29999999999995</c:v>
                </c:pt>
                <c:pt idx="2982">
                  <c:v>640.4</c:v>
                </c:pt>
                <c:pt idx="2983">
                  <c:v>622.1</c:v>
                </c:pt>
                <c:pt idx="2984">
                  <c:v>607.70000000000005</c:v>
                </c:pt>
                <c:pt idx="2985">
                  <c:v>599</c:v>
                </c:pt>
                <c:pt idx="2986">
                  <c:v>702</c:v>
                </c:pt>
                <c:pt idx="2987">
                  <c:v>551.4</c:v>
                </c:pt>
                <c:pt idx="2988">
                  <c:v>731.9</c:v>
                </c:pt>
                <c:pt idx="2989">
                  <c:v>704.8</c:v>
                </c:pt>
                <c:pt idx="2990">
                  <c:v>864.9</c:v>
                </c:pt>
                <c:pt idx="2991">
                  <c:v>897.9</c:v>
                </c:pt>
                <c:pt idx="2992">
                  <c:v>912.6</c:v>
                </c:pt>
                <c:pt idx="2993">
                  <c:v>900.5</c:v>
                </c:pt>
                <c:pt idx="2994">
                  <c:v>921.8</c:v>
                </c:pt>
                <c:pt idx="2995">
                  <c:v>1023</c:v>
                </c:pt>
                <c:pt idx="2996">
                  <c:v>935.8</c:v>
                </c:pt>
                <c:pt idx="2997">
                  <c:v>730</c:v>
                </c:pt>
                <c:pt idx="2998">
                  <c:v>800.6</c:v>
                </c:pt>
                <c:pt idx="2999">
                  <c:v>872.6</c:v>
                </c:pt>
                <c:pt idx="3000">
                  <c:v>1030.5999999999999</c:v>
                </c:pt>
                <c:pt idx="3001">
                  <c:v>1145</c:v>
                </c:pt>
                <c:pt idx="3002">
                  <c:v>1048</c:v>
                </c:pt>
                <c:pt idx="3003">
                  <c:v>998.1</c:v>
                </c:pt>
                <c:pt idx="3004">
                  <c:v>955</c:v>
                </c:pt>
                <c:pt idx="3005">
                  <c:v>1112.4000000000001</c:v>
                </c:pt>
                <c:pt idx="3006">
                  <c:v>1107.5</c:v>
                </c:pt>
                <c:pt idx="3007">
                  <c:v>1010</c:v>
                </c:pt>
                <c:pt idx="3008">
                  <c:v>948</c:v>
                </c:pt>
                <c:pt idx="3009">
                  <c:v>849.6</c:v>
                </c:pt>
                <c:pt idx="3010">
                  <c:v>782.8</c:v>
                </c:pt>
                <c:pt idx="3011">
                  <c:v>813.7</c:v>
                </c:pt>
                <c:pt idx="3012">
                  <c:v>842.2</c:v>
                </c:pt>
                <c:pt idx="3013">
                  <c:v>760</c:v>
                </c:pt>
                <c:pt idx="3014">
                  <c:v>700</c:v>
                </c:pt>
                <c:pt idx="3015">
                  <c:v>550</c:v>
                </c:pt>
                <c:pt idx="3016">
                  <c:v>599</c:v>
                </c:pt>
                <c:pt idx="3017">
                  <c:v>585.20000000000005</c:v>
                </c:pt>
                <c:pt idx="3018">
                  <c:v>473.3</c:v>
                </c:pt>
                <c:pt idx="3019">
                  <c:v>435.3</c:v>
                </c:pt>
                <c:pt idx="3020">
                  <c:v>400</c:v>
                </c:pt>
                <c:pt idx="3021">
                  <c:v>418</c:v>
                </c:pt>
                <c:pt idx="3022">
                  <c:v>387.7</c:v>
                </c:pt>
                <c:pt idx="3023">
                  <c:v>350.2</c:v>
                </c:pt>
                <c:pt idx="3024">
                  <c:v>338.6</c:v>
                </c:pt>
                <c:pt idx="3025">
                  <c:v>311.89999999999998</c:v>
                </c:pt>
                <c:pt idx="3026">
                  <c:v>336.1</c:v>
                </c:pt>
                <c:pt idx="3027">
                  <c:v>323.8</c:v>
                </c:pt>
                <c:pt idx="3028">
                  <c:v>283.3</c:v>
                </c:pt>
                <c:pt idx="3029">
                  <c:v>253.7</c:v>
                </c:pt>
                <c:pt idx="3030">
                  <c:v>239.3</c:v>
                </c:pt>
                <c:pt idx="3031">
                  <c:v>225.2</c:v>
                </c:pt>
                <c:pt idx="3032">
                  <c:v>207.6</c:v>
                </c:pt>
                <c:pt idx="3033">
                  <c:v>200.9</c:v>
                </c:pt>
                <c:pt idx="3034">
                  <c:v>198.5</c:v>
                </c:pt>
                <c:pt idx="3035">
                  <c:v>198.2</c:v>
                </c:pt>
                <c:pt idx="3036">
                  <c:v>194.6</c:v>
                </c:pt>
                <c:pt idx="3037">
                  <c:v>198.2</c:v>
                </c:pt>
                <c:pt idx="3038">
                  <c:v>187.9</c:v>
                </c:pt>
                <c:pt idx="3039">
                  <c:v>185.7</c:v>
                </c:pt>
                <c:pt idx="3040">
                  <c:v>175.9</c:v>
                </c:pt>
                <c:pt idx="3041">
                  <c:v>178.1</c:v>
                </c:pt>
                <c:pt idx="3042">
                  <c:v>183.1</c:v>
                </c:pt>
                <c:pt idx="3043">
                  <c:v>200.6</c:v>
                </c:pt>
                <c:pt idx="3044">
                  <c:v>183.9</c:v>
                </c:pt>
                <c:pt idx="3045">
                  <c:v>174.2</c:v>
                </c:pt>
                <c:pt idx="3046">
                  <c:v>163.1</c:v>
                </c:pt>
                <c:pt idx="3047">
                  <c:v>159.80000000000001</c:v>
                </c:pt>
                <c:pt idx="3048">
                  <c:v>149.6</c:v>
                </c:pt>
                <c:pt idx="3049">
                  <c:v>142.69999999999999</c:v>
                </c:pt>
                <c:pt idx="3050">
                  <c:v>137.4</c:v>
                </c:pt>
                <c:pt idx="3051">
                  <c:v>138.6</c:v>
                </c:pt>
                <c:pt idx="3052">
                  <c:v>133</c:v>
                </c:pt>
                <c:pt idx="3053">
                  <c:v>130.4</c:v>
                </c:pt>
                <c:pt idx="3054">
                  <c:v>126.5</c:v>
                </c:pt>
                <c:pt idx="3055">
                  <c:v>125.5</c:v>
                </c:pt>
                <c:pt idx="3056">
                  <c:v>125.7</c:v>
                </c:pt>
                <c:pt idx="3057">
                  <c:v>125.8</c:v>
                </c:pt>
                <c:pt idx="3058">
                  <c:v>124.3</c:v>
                </c:pt>
                <c:pt idx="3059">
                  <c:v>123.2</c:v>
                </c:pt>
                <c:pt idx="3060">
                  <c:v>121.7</c:v>
                </c:pt>
                <c:pt idx="3061">
                  <c:v>121.1</c:v>
                </c:pt>
                <c:pt idx="3062">
                  <c:v>121.3</c:v>
                </c:pt>
                <c:pt idx="3063">
                  <c:v>116.8</c:v>
                </c:pt>
                <c:pt idx="3064">
                  <c:v>99.8</c:v>
                </c:pt>
                <c:pt idx="3065">
                  <c:v>125.5</c:v>
                </c:pt>
                <c:pt idx="3066">
                  <c:v>123.1</c:v>
                </c:pt>
                <c:pt idx="3067">
                  <c:v>125.2</c:v>
                </c:pt>
                <c:pt idx="3068">
                  <c:v>124.8</c:v>
                </c:pt>
                <c:pt idx="3069">
                  <c:v>123.5</c:v>
                </c:pt>
                <c:pt idx="3070">
                  <c:v>123.5</c:v>
                </c:pt>
                <c:pt idx="3071">
                  <c:v>123.4</c:v>
                </c:pt>
                <c:pt idx="3072">
                  <c:v>122.5</c:v>
                </c:pt>
                <c:pt idx="3073">
                  <c:v>122.2</c:v>
                </c:pt>
                <c:pt idx="3074">
                  <c:v>122.7</c:v>
                </c:pt>
                <c:pt idx="3075">
                  <c:v>122.6</c:v>
                </c:pt>
                <c:pt idx="3076">
                  <c:v>122.9</c:v>
                </c:pt>
                <c:pt idx="3077">
                  <c:v>124.2</c:v>
                </c:pt>
                <c:pt idx="3078">
                  <c:v>126.3</c:v>
                </c:pt>
                <c:pt idx="3079">
                  <c:v>126</c:v>
                </c:pt>
                <c:pt idx="3080">
                  <c:v>125.1</c:v>
                </c:pt>
                <c:pt idx="3081">
                  <c:v>124.6</c:v>
                </c:pt>
                <c:pt idx="3082">
                  <c:v>124.1</c:v>
                </c:pt>
                <c:pt idx="3083">
                  <c:v>126.5</c:v>
                </c:pt>
                <c:pt idx="3084">
                  <c:v>125.8</c:v>
                </c:pt>
                <c:pt idx="3085">
                  <c:v>125.4</c:v>
                </c:pt>
                <c:pt idx="3086">
                  <c:v>121.5</c:v>
                </c:pt>
                <c:pt idx="3087">
                  <c:v>120</c:v>
                </c:pt>
                <c:pt idx="3088">
                  <c:v>116.6</c:v>
                </c:pt>
                <c:pt idx="3089">
                  <c:v>119.1</c:v>
                </c:pt>
                <c:pt idx="3090">
                  <c:v>116.3</c:v>
                </c:pt>
                <c:pt idx="3091">
                  <c:v>120.5</c:v>
                </c:pt>
                <c:pt idx="3092">
                  <c:v>120.6</c:v>
                </c:pt>
                <c:pt idx="3093">
                  <c:v>127.6</c:v>
                </c:pt>
                <c:pt idx="3094">
                  <c:v>127.4</c:v>
                </c:pt>
                <c:pt idx="3095">
                  <c:v>128.30000000000001</c:v>
                </c:pt>
                <c:pt idx="3096">
                  <c:v>129.5</c:v>
                </c:pt>
                <c:pt idx="3097">
                  <c:v>123.2</c:v>
                </c:pt>
                <c:pt idx="3098">
                  <c:v>117.5</c:v>
                </c:pt>
                <c:pt idx="3099">
                  <c:v>117.6</c:v>
                </c:pt>
                <c:pt idx="3100">
                  <c:v>117.4</c:v>
                </c:pt>
                <c:pt idx="3101">
                  <c:v>112.2</c:v>
                </c:pt>
                <c:pt idx="3102">
                  <c:v>111.8</c:v>
                </c:pt>
                <c:pt idx="3103">
                  <c:v>108.7</c:v>
                </c:pt>
                <c:pt idx="3104">
                  <c:v>107.6</c:v>
                </c:pt>
                <c:pt idx="3105">
                  <c:v>109.7</c:v>
                </c:pt>
                <c:pt idx="3106">
                  <c:v>111.4</c:v>
                </c:pt>
                <c:pt idx="3107">
                  <c:v>105</c:v>
                </c:pt>
                <c:pt idx="3108">
                  <c:v>102.3</c:v>
                </c:pt>
                <c:pt idx="3109">
                  <c:v>98.8</c:v>
                </c:pt>
                <c:pt idx="3110">
                  <c:v>99.6</c:v>
                </c:pt>
                <c:pt idx="3111">
                  <c:v>98.3</c:v>
                </c:pt>
                <c:pt idx="3112">
                  <c:v>97.5</c:v>
                </c:pt>
                <c:pt idx="3113">
                  <c:v>98</c:v>
                </c:pt>
                <c:pt idx="3114">
                  <c:v>97.9</c:v>
                </c:pt>
                <c:pt idx="3115">
                  <c:v>95.1</c:v>
                </c:pt>
                <c:pt idx="3116">
                  <c:v>94.2</c:v>
                </c:pt>
                <c:pt idx="3117">
                  <c:v>93.3</c:v>
                </c:pt>
                <c:pt idx="3118">
                  <c:v>93.4</c:v>
                </c:pt>
                <c:pt idx="3119">
                  <c:v>94.8</c:v>
                </c:pt>
                <c:pt idx="3120">
                  <c:v>96.9</c:v>
                </c:pt>
                <c:pt idx="3121">
                  <c:v>97.1</c:v>
                </c:pt>
                <c:pt idx="3122">
                  <c:v>96.9</c:v>
                </c:pt>
                <c:pt idx="3123">
                  <c:v>96.6</c:v>
                </c:pt>
                <c:pt idx="3124">
                  <c:v>96.7</c:v>
                </c:pt>
                <c:pt idx="3125">
                  <c:v>97.2</c:v>
                </c:pt>
                <c:pt idx="3126">
                  <c:v>96.4</c:v>
                </c:pt>
                <c:pt idx="3127">
                  <c:v>97.9</c:v>
                </c:pt>
                <c:pt idx="3128">
                  <c:v>96.3</c:v>
                </c:pt>
                <c:pt idx="3129">
                  <c:v>93.3</c:v>
                </c:pt>
                <c:pt idx="3130">
                  <c:v>92.1</c:v>
                </c:pt>
                <c:pt idx="3131">
                  <c:v>89.1</c:v>
                </c:pt>
                <c:pt idx="3132">
                  <c:v>90.6</c:v>
                </c:pt>
                <c:pt idx="3133">
                  <c:v>89.4</c:v>
                </c:pt>
                <c:pt idx="3134">
                  <c:v>87.5</c:v>
                </c:pt>
                <c:pt idx="3135">
                  <c:v>86.9</c:v>
                </c:pt>
                <c:pt idx="3136">
                  <c:v>86.1</c:v>
                </c:pt>
                <c:pt idx="3137">
                  <c:v>85.5</c:v>
                </c:pt>
                <c:pt idx="3138">
                  <c:v>85.7</c:v>
                </c:pt>
                <c:pt idx="3139">
                  <c:v>85.8</c:v>
                </c:pt>
                <c:pt idx="3140">
                  <c:v>85.4</c:v>
                </c:pt>
                <c:pt idx="3141">
                  <c:v>90.5</c:v>
                </c:pt>
                <c:pt idx="3142">
                  <c:v>92.7</c:v>
                </c:pt>
                <c:pt idx="3143">
                  <c:v>93.1</c:v>
                </c:pt>
                <c:pt idx="3144">
                  <c:v>90.4</c:v>
                </c:pt>
                <c:pt idx="3145">
                  <c:v>91.4</c:v>
                </c:pt>
                <c:pt idx="3146">
                  <c:v>88.5</c:v>
                </c:pt>
                <c:pt idx="3147">
                  <c:v>91.2</c:v>
                </c:pt>
                <c:pt idx="3148">
                  <c:v>84.5</c:v>
                </c:pt>
                <c:pt idx="3149">
                  <c:v>74.2</c:v>
                </c:pt>
                <c:pt idx="3150">
                  <c:v>74.599999999999994</c:v>
                </c:pt>
                <c:pt idx="3151">
                  <c:v>72.5</c:v>
                </c:pt>
                <c:pt idx="3152">
                  <c:v>66.8</c:v>
                </c:pt>
                <c:pt idx="3153">
                  <c:v>66.3</c:v>
                </c:pt>
                <c:pt idx="3154">
                  <c:v>77.7</c:v>
                </c:pt>
                <c:pt idx="3155">
                  <c:v>76.900000000000006</c:v>
                </c:pt>
                <c:pt idx="3156">
                  <c:v>87.7</c:v>
                </c:pt>
                <c:pt idx="3157">
                  <c:v>84.6</c:v>
                </c:pt>
                <c:pt idx="3158">
                  <c:v>97.5</c:v>
                </c:pt>
                <c:pt idx="3159">
                  <c:v>95</c:v>
                </c:pt>
                <c:pt idx="3160">
                  <c:v>94.7</c:v>
                </c:pt>
                <c:pt idx="3161">
                  <c:v>101.7</c:v>
                </c:pt>
                <c:pt idx="3162">
                  <c:v>104</c:v>
                </c:pt>
                <c:pt idx="3163">
                  <c:v>103.3</c:v>
                </c:pt>
                <c:pt idx="3164">
                  <c:v>102.1</c:v>
                </c:pt>
                <c:pt idx="3165">
                  <c:v>107.9</c:v>
                </c:pt>
                <c:pt idx="3166">
                  <c:v>108.2</c:v>
                </c:pt>
                <c:pt idx="3167">
                  <c:v>109.5</c:v>
                </c:pt>
                <c:pt idx="3168">
                  <c:v>111.3</c:v>
                </c:pt>
                <c:pt idx="3169">
                  <c:v>108.3</c:v>
                </c:pt>
                <c:pt idx="3170">
                  <c:v>107.3</c:v>
                </c:pt>
                <c:pt idx="3171">
                  <c:v>101.9</c:v>
                </c:pt>
                <c:pt idx="3172">
                  <c:v>99.9</c:v>
                </c:pt>
                <c:pt idx="3173">
                  <c:v>99.8</c:v>
                </c:pt>
                <c:pt idx="3174">
                  <c:v>100</c:v>
                </c:pt>
                <c:pt idx="3175">
                  <c:v>103.9</c:v>
                </c:pt>
                <c:pt idx="3176">
                  <c:v>108.8</c:v>
                </c:pt>
                <c:pt idx="3177">
                  <c:v>109</c:v>
                </c:pt>
                <c:pt idx="3178">
                  <c:v>106.3</c:v>
                </c:pt>
                <c:pt idx="3179">
                  <c:v>100.4</c:v>
                </c:pt>
                <c:pt idx="3180">
                  <c:v>107.9</c:v>
                </c:pt>
                <c:pt idx="3181">
                  <c:v>111</c:v>
                </c:pt>
                <c:pt idx="3182">
                  <c:v>119</c:v>
                </c:pt>
                <c:pt idx="3183">
                  <c:v>121.9</c:v>
                </c:pt>
                <c:pt idx="3184">
                  <c:v>121.4</c:v>
                </c:pt>
                <c:pt idx="3185">
                  <c:v>120.7</c:v>
                </c:pt>
                <c:pt idx="3186">
                  <c:v>122.5</c:v>
                </c:pt>
                <c:pt idx="3187">
                  <c:v>129.30000000000001</c:v>
                </c:pt>
                <c:pt idx="3188">
                  <c:v>128.80000000000001</c:v>
                </c:pt>
                <c:pt idx="3189">
                  <c:v>128.80000000000001</c:v>
                </c:pt>
                <c:pt idx="3190">
                  <c:v>132.30000000000001</c:v>
                </c:pt>
                <c:pt idx="3191">
                  <c:v>129</c:v>
                </c:pt>
                <c:pt idx="3192">
                  <c:v>129.80000000000001</c:v>
                </c:pt>
                <c:pt idx="3193">
                  <c:v>133.5</c:v>
                </c:pt>
                <c:pt idx="3194">
                  <c:v>132</c:v>
                </c:pt>
                <c:pt idx="3195">
                  <c:v>133.1</c:v>
                </c:pt>
                <c:pt idx="3196">
                  <c:v>126.3</c:v>
                </c:pt>
                <c:pt idx="3197">
                  <c:v>123.8</c:v>
                </c:pt>
                <c:pt idx="3198">
                  <c:v>122.9</c:v>
                </c:pt>
                <c:pt idx="3199">
                  <c:v>122</c:v>
                </c:pt>
                <c:pt idx="3200">
                  <c:v>122.5</c:v>
                </c:pt>
                <c:pt idx="3201">
                  <c:v>123.2</c:v>
                </c:pt>
                <c:pt idx="3202">
                  <c:v>123.5</c:v>
                </c:pt>
                <c:pt idx="3203">
                  <c:v>118.2</c:v>
                </c:pt>
                <c:pt idx="3204">
                  <c:v>114.2</c:v>
                </c:pt>
                <c:pt idx="3205">
                  <c:v>111.4</c:v>
                </c:pt>
                <c:pt idx="3206">
                  <c:v>118</c:v>
                </c:pt>
                <c:pt idx="3207">
                  <c:v>114.8</c:v>
                </c:pt>
                <c:pt idx="3208">
                  <c:v>115.6</c:v>
                </c:pt>
                <c:pt idx="3209">
                  <c:v>117.7</c:v>
                </c:pt>
                <c:pt idx="3210">
                  <c:v>112.8</c:v>
                </c:pt>
                <c:pt idx="3211">
                  <c:v>113.2</c:v>
                </c:pt>
                <c:pt idx="3212">
                  <c:v>109.6</c:v>
                </c:pt>
                <c:pt idx="3213">
                  <c:v>112.3</c:v>
                </c:pt>
                <c:pt idx="3214">
                  <c:v>116</c:v>
                </c:pt>
                <c:pt idx="3215">
                  <c:v>112.9</c:v>
                </c:pt>
                <c:pt idx="3216">
                  <c:v>98.1</c:v>
                </c:pt>
                <c:pt idx="3217">
                  <c:v>106.3</c:v>
                </c:pt>
                <c:pt idx="3218">
                  <c:v>116.4</c:v>
                </c:pt>
                <c:pt idx="3219">
                  <c:v>139.19999999999999</c:v>
                </c:pt>
                <c:pt idx="3220">
                  <c:v>144</c:v>
                </c:pt>
                <c:pt idx="3221">
                  <c:v>134.4</c:v>
                </c:pt>
                <c:pt idx="3222">
                  <c:v>128</c:v>
                </c:pt>
                <c:pt idx="3223">
                  <c:v>136.9</c:v>
                </c:pt>
                <c:pt idx="3224">
                  <c:v>141.69999999999999</c:v>
                </c:pt>
                <c:pt idx="3225">
                  <c:v>154.19999999999999</c:v>
                </c:pt>
                <c:pt idx="3226">
                  <c:v>143.5</c:v>
                </c:pt>
                <c:pt idx="3227">
                  <c:v>127.4</c:v>
                </c:pt>
                <c:pt idx="3228">
                  <c:v>119.2</c:v>
                </c:pt>
                <c:pt idx="3229">
                  <c:v>126.6</c:v>
                </c:pt>
                <c:pt idx="3230">
                  <c:v>118.5</c:v>
                </c:pt>
                <c:pt idx="3231">
                  <c:v>109</c:v>
                </c:pt>
                <c:pt idx="3232">
                  <c:v>93.1</c:v>
                </c:pt>
                <c:pt idx="3233">
                  <c:v>68.400000000000006</c:v>
                </c:pt>
                <c:pt idx="3234">
                  <c:v>82.4</c:v>
                </c:pt>
                <c:pt idx="3235">
                  <c:v>90</c:v>
                </c:pt>
                <c:pt idx="3236">
                  <c:v>93</c:v>
                </c:pt>
                <c:pt idx="3237">
                  <c:v>117</c:v>
                </c:pt>
                <c:pt idx="3238">
                  <c:v>124.9</c:v>
                </c:pt>
                <c:pt idx="3239">
                  <c:v>165</c:v>
                </c:pt>
                <c:pt idx="3240">
                  <c:v>230</c:v>
                </c:pt>
                <c:pt idx="3241">
                  <c:v>187.5</c:v>
                </c:pt>
                <c:pt idx="3242">
                  <c:v>162.30000000000001</c:v>
                </c:pt>
                <c:pt idx="3243">
                  <c:v>142.6</c:v>
                </c:pt>
                <c:pt idx="3244">
                  <c:v>142.30000000000001</c:v>
                </c:pt>
                <c:pt idx="3245">
                  <c:v>132.1</c:v>
                </c:pt>
                <c:pt idx="3246">
                  <c:v>135</c:v>
                </c:pt>
                <c:pt idx="3247">
                  <c:v>118</c:v>
                </c:pt>
                <c:pt idx="3248">
                  <c:v>104</c:v>
                </c:pt>
                <c:pt idx="3249">
                  <c:v>93</c:v>
                </c:pt>
                <c:pt idx="3250">
                  <c:v>92.2</c:v>
                </c:pt>
                <c:pt idx="3251">
                  <c:v>90.5</c:v>
                </c:pt>
                <c:pt idx="3252">
                  <c:v>86.2</c:v>
                </c:pt>
                <c:pt idx="3253">
                  <c:v>88.9</c:v>
                </c:pt>
                <c:pt idx="3254">
                  <c:v>78.5</c:v>
                </c:pt>
                <c:pt idx="3255">
                  <c:v>73.599999999999994</c:v>
                </c:pt>
                <c:pt idx="3256">
                  <c:v>71.5</c:v>
                </c:pt>
                <c:pt idx="3257">
                  <c:v>64.3</c:v>
                </c:pt>
                <c:pt idx="3258">
                  <c:v>69.900000000000006</c:v>
                </c:pt>
                <c:pt idx="3259">
                  <c:v>70.8</c:v>
                </c:pt>
                <c:pt idx="3260">
                  <c:v>64.5</c:v>
                </c:pt>
                <c:pt idx="3261">
                  <c:v>59.1</c:v>
                </c:pt>
                <c:pt idx="3262">
                  <c:v>51.6</c:v>
                </c:pt>
                <c:pt idx="3263">
                  <c:v>47.4</c:v>
                </c:pt>
                <c:pt idx="3264">
                  <c:v>47</c:v>
                </c:pt>
                <c:pt idx="3265">
                  <c:v>47</c:v>
                </c:pt>
                <c:pt idx="3266">
                  <c:v>47.2</c:v>
                </c:pt>
                <c:pt idx="3267">
                  <c:v>46.9</c:v>
                </c:pt>
                <c:pt idx="3268">
                  <c:v>44.3</c:v>
                </c:pt>
                <c:pt idx="3269">
                  <c:v>48.4</c:v>
                </c:pt>
                <c:pt idx="3270">
                  <c:v>46</c:v>
                </c:pt>
                <c:pt idx="3271">
                  <c:v>46.8</c:v>
                </c:pt>
                <c:pt idx="3272">
                  <c:v>44.2</c:v>
                </c:pt>
                <c:pt idx="3273">
                  <c:v>42</c:v>
                </c:pt>
                <c:pt idx="3274">
                  <c:v>41</c:v>
                </c:pt>
                <c:pt idx="3275">
                  <c:v>40.299999999999997</c:v>
                </c:pt>
                <c:pt idx="3276">
                  <c:v>36.200000000000003</c:v>
                </c:pt>
                <c:pt idx="3277">
                  <c:v>34.5</c:v>
                </c:pt>
                <c:pt idx="3278">
                  <c:v>34.299999999999997</c:v>
                </c:pt>
                <c:pt idx="3279">
                  <c:v>34.5</c:v>
                </c:pt>
                <c:pt idx="3280">
                  <c:v>33.4</c:v>
                </c:pt>
                <c:pt idx="3281">
                  <c:v>30.9</c:v>
                </c:pt>
                <c:pt idx="3282">
                  <c:v>31.1</c:v>
                </c:pt>
                <c:pt idx="3283">
                  <c:v>30.4</c:v>
                </c:pt>
                <c:pt idx="3284">
                  <c:v>29.9</c:v>
                </c:pt>
                <c:pt idx="3285">
                  <c:v>29.8</c:v>
                </c:pt>
                <c:pt idx="3286">
                  <c:v>30.3</c:v>
                </c:pt>
                <c:pt idx="3287">
                  <c:v>29.8</c:v>
                </c:pt>
                <c:pt idx="3288">
                  <c:v>29.6</c:v>
                </c:pt>
                <c:pt idx="3289">
                  <c:v>29.4</c:v>
                </c:pt>
                <c:pt idx="3290">
                  <c:v>27</c:v>
                </c:pt>
                <c:pt idx="3291">
                  <c:v>26.8</c:v>
                </c:pt>
                <c:pt idx="3292">
                  <c:v>27.2</c:v>
                </c:pt>
                <c:pt idx="3293">
                  <c:v>27.1</c:v>
                </c:pt>
                <c:pt idx="3294">
                  <c:v>27.2</c:v>
                </c:pt>
                <c:pt idx="3295">
                  <c:v>24.2</c:v>
                </c:pt>
                <c:pt idx="3296">
                  <c:v>25.2</c:v>
                </c:pt>
                <c:pt idx="3297">
                  <c:v>24.6</c:v>
                </c:pt>
                <c:pt idx="3298">
                  <c:v>24</c:v>
                </c:pt>
                <c:pt idx="3299">
                  <c:v>23.6</c:v>
                </c:pt>
                <c:pt idx="3300">
                  <c:v>22.7</c:v>
                </c:pt>
                <c:pt idx="3301">
                  <c:v>22.1</c:v>
                </c:pt>
                <c:pt idx="3302">
                  <c:v>21.2</c:v>
                </c:pt>
                <c:pt idx="3303">
                  <c:v>20.6</c:v>
                </c:pt>
                <c:pt idx="3304">
                  <c:v>20.399999999999999</c:v>
                </c:pt>
                <c:pt idx="3305">
                  <c:v>20.6</c:v>
                </c:pt>
                <c:pt idx="3306">
                  <c:v>19.600000000000001</c:v>
                </c:pt>
                <c:pt idx="3307">
                  <c:v>20.5</c:v>
                </c:pt>
                <c:pt idx="3308">
                  <c:v>20.399999999999999</c:v>
                </c:pt>
                <c:pt idx="3309">
                  <c:v>19.7</c:v>
                </c:pt>
                <c:pt idx="3310">
                  <c:v>19.5</c:v>
                </c:pt>
                <c:pt idx="3311">
                  <c:v>18.7</c:v>
                </c:pt>
                <c:pt idx="3312">
                  <c:v>17.8</c:v>
                </c:pt>
                <c:pt idx="3313">
                  <c:v>17.899999999999999</c:v>
                </c:pt>
                <c:pt idx="3314">
                  <c:v>17.399999999999999</c:v>
                </c:pt>
                <c:pt idx="3315">
                  <c:v>16.899999999999999</c:v>
                </c:pt>
                <c:pt idx="3316">
                  <c:v>17.5</c:v>
                </c:pt>
                <c:pt idx="3317">
                  <c:v>17.3</c:v>
                </c:pt>
                <c:pt idx="3318">
                  <c:v>16.8</c:v>
                </c:pt>
                <c:pt idx="3319">
                  <c:v>15.7</c:v>
                </c:pt>
                <c:pt idx="3320">
                  <c:v>15.6</c:v>
                </c:pt>
                <c:pt idx="3321">
                  <c:v>15.7</c:v>
                </c:pt>
                <c:pt idx="3322">
                  <c:v>15.5</c:v>
                </c:pt>
                <c:pt idx="3323">
                  <c:v>14.7</c:v>
                </c:pt>
                <c:pt idx="3324">
                  <c:v>14.3</c:v>
                </c:pt>
                <c:pt idx="3325">
                  <c:v>14.3</c:v>
                </c:pt>
                <c:pt idx="3326">
                  <c:v>14.1</c:v>
                </c:pt>
                <c:pt idx="3327">
                  <c:v>14.2</c:v>
                </c:pt>
                <c:pt idx="3328">
                  <c:v>14.1</c:v>
                </c:pt>
                <c:pt idx="3329">
                  <c:v>14.1</c:v>
                </c:pt>
                <c:pt idx="3330">
                  <c:v>13.8</c:v>
                </c:pt>
                <c:pt idx="3331">
                  <c:v>13.7</c:v>
                </c:pt>
                <c:pt idx="3332">
                  <c:v>13.6</c:v>
                </c:pt>
                <c:pt idx="3333">
                  <c:v>13.4</c:v>
                </c:pt>
                <c:pt idx="3334">
                  <c:v>13.4</c:v>
                </c:pt>
                <c:pt idx="3335">
                  <c:v>13.5</c:v>
                </c:pt>
                <c:pt idx="3336">
                  <c:v>13.4</c:v>
                </c:pt>
                <c:pt idx="3337">
                  <c:v>13.3</c:v>
                </c:pt>
                <c:pt idx="3338">
                  <c:v>13.3</c:v>
                </c:pt>
                <c:pt idx="3339">
                  <c:v>13.5</c:v>
                </c:pt>
                <c:pt idx="3340">
                  <c:v>13.4</c:v>
                </c:pt>
                <c:pt idx="3341">
                  <c:v>13.4</c:v>
                </c:pt>
                <c:pt idx="3342">
                  <c:v>13.4</c:v>
                </c:pt>
                <c:pt idx="3343">
                  <c:v>13.4</c:v>
                </c:pt>
                <c:pt idx="3344">
                  <c:v>13.5</c:v>
                </c:pt>
                <c:pt idx="3345">
                  <c:v>13.4</c:v>
                </c:pt>
                <c:pt idx="3346">
                  <c:v>13.4</c:v>
                </c:pt>
                <c:pt idx="3347">
                  <c:v>13.3</c:v>
                </c:pt>
                <c:pt idx="3348">
                  <c:v>13.4</c:v>
                </c:pt>
                <c:pt idx="3349">
                  <c:v>13.5</c:v>
                </c:pt>
                <c:pt idx="3350">
                  <c:v>13.5</c:v>
                </c:pt>
                <c:pt idx="3351">
                  <c:v>13.6</c:v>
                </c:pt>
                <c:pt idx="3352">
                  <c:v>13.3</c:v>
                </c:pt>
                <c:pt idx="3353">
                  <c:v>13.3</c:v>
                </c:pt>
                <c:pt idx="3354">
                  <c:v>13.3</c:v>
                </c:pt>
                <c:pt idx="3355">
                  <c:v>13.5</c:v>
                </c:pt>
                <c:pt idx="3356">
                  <c:v>13.6</c:v>
                </c:pt>
                <c:pt idx="3357">
                  <c:v>13.7</c:v>
                </c:pt>
                <c:pt idx="3358">
                  <c:v>13.7</c:v>
                </c:pt>
                <c:pt idx="3359">
                  <c:v>13.6</c:v>
                </c:pt>
                <c:pt idx="3360">
                  <c:v>13.4</c:v>
                </c:pt>
                <c:pt idx="3361">
                  <c:v>13.4</c:v>
                </c:pt>
                <c:pt idx="3362">
                  <c:v>13.4</c:v>
                </c:pt>
                <c:pt idx="3363">
                  <c:v>13.5</c:v>
                </c:pt>
                <c:pt idx="3364">
                  <c:v>13.3</c:v>
                </c:pt>
                <c:pt idx="3365">
                  <c:v>13.4</c:v>
                </c:pt>
                <c:pt idx="3366">
                  <c:v>13.4</c:v>
                </c:pt>
                <c:pt idx="3367">
                  <c:v>12.7</c:v>
                </c:pt>
                <c:pt idx="3368">
                  <c:v>12.5</c:v>
                </c:pt>
                <c:pt idx="3369">
                  <c:v>12.6</c:v>
                </c:pt>
                <c:pt idx="3370">
                  <c:v>12.6</c:v>
                </c:pt>
                <c:pt idx="3371">
                  <c:v>12.4</c:v>
                </c:pt>
                <c:pt idx="3372">
                  <c:v>12.4</c:v>
                </c:pt>
                <c:pt idx="3373">
                  <c:v>12.2</c:v>
                </c:pt>
                <c:pt idx="3374">
                  <c:v>12.3</c:v>
                </c:pt>
                <c:pt idx="3375">
                  <c:v>12.5</c:v>
                </c:pt>
                <c:pt idx="3376">
                  <c:v>12.4</c:v>
                </c:pt>
                <c:pt idx="3377">
                  <c:v>12.3</c:v>
                </c:pt>
                <c:pt idx="3378">
                  <c:v>12.4</c:v>
                </c:pt>
                <c:pt idx="3379">
                  <c:v>11.8</c:v>
                </c:pt>
                <c:pt idx="3380">
                  <c:v>11.7</c:v>
                </c:pt>
                <c:pt idx="3381">
                  <c:v>11.8</c:v>
                </c:pt>
                <c:pt idx="3382">
                  <c:v>11.6</c:v>
                </c:pt>
                <c:pt idx="3383">
                  <c:v>11.8</c:v>
                </c:pt>
                <c:pt idx="3384">
                  <c:v>11.8</c:v>
                </c:pt>
                <c:pt idx="3385">
                  <c:v>11.2</c:v>
                </c:pt>
                <c:pt idx="3386">
                  <c:v>10.9</c:v>
                </c:pt>
                <c:pt idx="3387">
                  <c:v>10.9</c:v>
                </c:pt>
                <c:pt idx="3388">
                  <c:v>11</c:v>
                </c:pt>
                <c:pt idx="3389">
                  <c:v>10.9</c:v>
                </c:pt>
                <c:pt idx="3390">
                  <c:v>10.9</c:v>
                </c:pt>
                <c:pt idx="3391">
                  <c:v>10.8</c:v>
                </c:pt>
                <c:pt idx="3392">
                  <c:v>10.9</c:v>
                </c:pt>
                <c:pt idx="3393">
                  <c:v>10.9</c:v>
                </c:pt>
                <c:pt idx="3394">
                  <c:v>10.9</c:v>
                </c:pt>
                <c:pt idx="3395">
                  <c:v>10.8</c:v>
                </c:pt>
                <c:pt idx="3396">
                  <c:v>10.8</c:v>
                </c:pt>
                <c:pt idx="3397">
                  <c:v>10.6</c:v>
                </c:pt>
                <c:pt idx="3398">
                  <c:v>10.5</c:v>
                </c:pt>
                <c:pt idx="3399">
                  <c:v>10.6</c:v>
                </c:pt>
                <c:pt idx="3400">
                  <c:v>11.2</c:v>
                </c:pt>
                <c:pt idx="3401">
                  <c:v>10.9</c:v>
                </c:pt>
                <c:pt idx="3402">
                  <c:v>10.6</c:v>
                </c:pt>
                <c:pt idx="3403">
                  <c:v>10.7</c:v>
                </c:pt>
                <c:pt idx="3404">
                  <c:v>10.3</c:v>
                </c:pt>
                <c:pt idx="3405">
                  <c:v>10.199999999999999</c:v>
                </c:pt>
                <c:pt idx="3406">
                  <c:v>10.9</c:v>
                </c:pt>
                <c:pt idx="3407">
                  <c:v>11.6</c:v>
                </c:pt>
                <c:pt idx="3408">
                  <c:v>11.6</c:v>
                </c:pt>
                <c:pt idx="3409">
                  <c:v>11.7</c:v>
                </c:pt>
                <c:pt idx="3410">
                  <c:v>11.6</c:v>
                </c:pt>
                <c:pt idx="3411">
                  <c:v>11.7</c:v>
                </c:pt>
                <c:pt idx="3412">
                  <c:v>11.7</c:v>
                </c:pt>
                <c:pt idx="3413">
                  <c:v>11.9</c:v>
                </c:pt>
                <c:pt idx="3414">
                  <c:v>11.8</c:v>
                </c:pt>
                <c:pt idx="3415">
                  <c:v>11.9</c:v>
                </c:pt>
                <c:pt idx="3416">
                  <c:v>11.8</c:v>
                </c:pt>
                <c:pt idx="3417">
                  <c:v>11.7</c:v>
                </c:pt>
                <c:pt idx="3418">
                  <c:v>11.9</c:v>
                </c:pt>
                <c:pt idx="3419">
                  <c:v>12</c:v>
                </c:pt>
                <c:pt idx="3420">
                  <c:v>12</c:v>
                </c:pt>
                <c:pt idx="3421">
                  <c:v>12.1</c:v>
                </c:pt>
                <c:pt idx="3422">
                  <c:v>11.9</c:v>
                </c:pt>
                <c:pt idx="3423">
                  <c:v>11.8</c:v>
                </c:pt>
                <c:pt idx="3424">
                  <c:v>11.8</c:v>
                </c:pt>
                <c:pt idx="3425">
                  <c:v>12.5</c:v>
                </c:pt>
                <c:pt idx="3426">
                  <c:v>12.7</c:v>
                </c:pt>
                <c:pt idx="3427">
                  <c:v>12.9</c:v>
                </c:pt>
                <c:pt idx="3428">
                  <c:v>12.9</c:v>
                </c:pt>
                <c:pt idx="3429">
                  <c:v>12.8</c:v>
                </c:pt>
                <c:pt idx="3430">
                  <c:v>12.4</c:v>
                </c:pt>
                <c:pt idx="3431">
                  <c:v>12.4</c:v>
                </c:pt>
                <c:pt idx="3432">
                  <c:v>12.4</c:v>
                </c:pt>
                <c:pt idx="3433">
                  <c:v>12.4</c:v>
                </c:pt>
                <c:pt idx="3434">
                  <c:v>12.3</c:v>
                </c:pt>
                <c:pt idx="3435">
                  <c:v>12.3</c:v>
                </c:pt>
                <c:pt idx="3436">
                  <c:v>12.2</c:v>
                </c:pt>
                <c:pt idx="3437">
                  <c:v>12.1</c:v>
                </c:pt>
                <c:pt idx="3438">
                  <c:v>12.2</c:v>
                </c:pt>
                <c:pt idx="3439">
                  <c:v>12.2</c:v>
                </c:pt>
                <c:pt idx="3440">
                  <c:v>12.4</c:v>
                </c:pt>
                <c:pt idx="3441">
                  <c:v>12.3</c:v>
                </c:pt>
                <c:pt idx="3442">
                  <c:v>12.6</c:v>
                </c:pt>
                <c:pt idx="3443">
                  <c:v>12.3</c:v>
                </c:pt>
                <c:pt idx="3444">
                  <c:v>11.9</c:v>
                </c:pt>
                <c:pt idx="3445">
                  <c:v>11.9</c:v>
                </c:pt>
                <c:pt idx="3446">
                  <c:v>11.8</c:v>
                </c:pt>
                <c:pt idx="3447">
                  <c:v>11.7</c:v>
                </c:pt>
                <c:pt idx="3448">
                  <c:v>11.4</c:v>
                </c:pt>
                <c:pt idx="3449">
                  <c:v>11.4</c:v>
                </c:pt>
                <c:pt idx="3450">
                  <c:v>11.3</c:v>
                </c:pt>
                <c:pt idx="3451">
                  <c:v>11.2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11.2</c:v>
                </c:pt>
                <c:pt idx="3456">
                  <c:v>11</c:v>
                </c:pt>
                <c:pt idx="3457">
                  <c:v>10.4</c:v>
                </c:pt>
                <c:pt idx="3458">
                  <c:v>10.5</c:v>
                </c:pt>
                <c:pt idx="3459">
                  <c:v>10.199999999999999</c:v>
                </c:pt>
                <c:pt idx="3460">
                  <c:v>10</c:v>
                </c:pt>
                <c:pt idx="3461">
                  <c:v>10.199999999999999</c:v>
                </c:pt>
                <c:pt idx="3462">
                  <c:v>10.8</c:v>
                </c:pt>
                <c:pt idx="3463">
                  <c:v>10.9</c:v>
                </c:pt>
                <c:pt idx="3464">
                  <c:v>10.9</c:v>
                </c:pt>
                <c:pt idx="3465">
                  <c:v>10.9</c:v>
                </c:pt>
                <c:pt idx="3466">
                  <c:v>10.6</c:v>
                </c:pt>
                <c:pt idx="3467">
                  <c:v>10.5</c:v>
                </c:pt>
                <c:pt idx="3468">
                  <c:v>10.6</c:v>
                </c:pt>
                <c:pt idx="3469">
                  <c:v>10.1</c:v>
                </c:pt>
                <c:pt idx="3470">
                  <c:v>9.8000000000000007</c:v>
                </c:pt>
                <c:pt idx="3471">
                  <c:v>9.9</c:v>
                </c:pt>
                <c:pt idx="3472">
                  <c:v>10.1</c:v>
                </c:pt>
                <c:pt idx="3473">
                  <c:v>8</c:v>
                </c:pt>
                <c:pt idx="3474">
                  <c:v>11.6</c:v>
                </c:pt>
                <c:pt idx="3475">
                  <c:v>11.6</c:v>
                </c:pt>
                <c:pt idx="3476">
                  <c:v>13.5</c:v>
                </c:pt>
                <c:pt idx="3477">
                  <c:v>13.3</c:v>
                </c:pt>
                <c:pt idx="3478">
                  <c:v>12.2</c:v>
                </c:pt>
                <c:pt idx="3479">
                  <c:v>12</c:v>
                </c:pt>
                <c:pt idx="3480">
                  <c:v>11.6</c:v>
                </c:pt>
                <c:pt idx="3481">
                  <c:v>11.5</c:v>
                </c:pt>
                <c:pt idx="3482">
                  <c:v>11.4</c:v>
                </c:pt>
                <c:pt idx="3483">
                  <c:v>11.1</c:v>
                </c:pt>
                <c:pt idx="3484">
                  <c:v>11.1</c:v>
                </c:pt>
                <c:pt idx="3485">
                  <c:v>11.1</c:v>
                </c:pt>
                <c:pt idx="3486">
                  <c:v>10.9</c:v>
                </c:pt>
                <c:pt idx="3487">
                  <c:v>10.9</c:v>
                </c:pt>
                <c:pt idx="3488">
                  <c:v>11</c:v>
                </c:pt>
                <c:pt idx="3489">
                  <c:v>11</c:v>
                </c:pt>
                <c:pt idx="3490">
                  <c:v>10.5</c:v>
                </c:pt>
                <c:pt idx="3491">
                  <c:v>9.6</c:v>
                </c:pt>
                <c:pt idx="3492">
                  <c:v>9.4</c:v>
                </c:pt>
                <c:pt idx="3493">
                  <c:v>9.1</c:v>
                </c:pt>
                <c:pt idx="3494">
                  <c:v>8.6999999999999993</c:v>
                </c:pt>
                <c:pt idx="3495">
                  <c:v>8.9</c:v>
                </c:pt>
                <c:pt idx="3496">
                  <c:v>8.9</c:v>
                </c:pt>
                <c:pt idx="3497">
                  <c:v>8.9</c:v>
                </c:pt>
                <c:pt idx="3498">
                  <c:v>8.8000000000000007</c:v>
                </c:pt>
                <c:pt idx="3499">
                  <c:v>8.6</c:v>
                </c:pt>
                <c:pt idx="3500">
                  <c:v>8.4</c:v>
                </c:pt>
                <c:pt idx="3501">
                  <c:v>8.4</c:v>
                </c:pt>
                <c:pt idx="3502">
                  <c:v>8.9</c:v>
                </c:pt>
                <c:pt idx="3503">
                  <c:v>8.5</c:v>
                </c:pt>
                <c:pt idx="3504">
                  <c:v>8.9</c:v>
                </c:pt>
                <c:pt idx="3505">
                  <c:v>9.1</c:v>
                </c:pt>
                <c:pt idx="3506">
                  <c:v>8.8000000000000007</c:v>
                </c:pt>
                <c:pt idx="3507">
                  <c:v>8.5</c:v>
                </c:pt>
                <c:pt idx="3508">
                  <c:v>7.6</c:v>
                </c:pt>
                <c:pt idx="3509">
                  <c:v>7.5</c:v>
                </c:pt>
                <c:pt idx="3510">
                  <c:v>7.7</c:v>
                </c:pt>
                <c:pt idx="3511">
                  <c:v>7.8</c:v>
                </c:pt>
                <c:pt idx="3512">
                  <c:v>7.2</c:v>
                </c:pt>
                <c:pt idx="3513">
                  <c:v>7.2</c:v>
                </c:pt>
                <c:pt idx="3514">
                  <c:v>7</c:v>
                </c:pt>
                <c:pt idx="3515">
                  <c:v>6.8</c:v>
                </c:pt>
                <c:pt idx="3516">
                  <c:v>6.8</c:v>
                </c:pt>
                <c:pt idx="3517">
                  <c:v>6.7</c:v>
                </c:pt>
                <c:pt idx="3518">
                  <c:v>6.7</c:v>
                </c:pt>
                <c:pt idx="3519">
                  <c:v>6.5</c:v>
                </c:pt>
                <c:pt idx="3520">
                  <c:v>6.4</c:v>
                </c:pt>
                <c:pt idx="3521">
                  <c:v>6.8</c:v>
                </c:pt>
                <c:pt idx="3522">
                  <c:v>6.6</c:v>
                </c:pt>
                <c:pt idx="3523">
                  <c:v>6.7</c:v>
                </c:pt>
                <c:pt idx="3524">
                  <c:v>6.7</c:v>
                </c:pt>
                <c:pt idx="3525">
                  <c:v>6.6</c:v>
                </c:pt>
                <c:pt idx="3526">
                  <c:v>6.7</c:v>
                </c:pt>
                <c:pt idx="3527">
                  <c:v>6.4</c:v>
                </c:pt>
                <c:pt idx="3528">
                  <c:v>6.3</c:v>
                </c:pt>
                <c:pt idx="3529">
                  <c:v>6.3</c:v>
                </c:pt>
                <c:pt idx="3530">
                  <c:v>6.4</c:v>
                </c:pt>
                <c:pt idx="3531">
                  <c:v>6.6</c:v>
                </c:pt>
                <c:pt idx="3532">
                  <c:v>6.7</c:v>
                </c:pt>
                <c:pt idx="3533">
                  <c:v>6.7</c:v>
                </c:pt>
                <c:pt idx="3534">
                  <c:v>6.5</c:v>
                </c:pt>
                <c:pt idx="3535">
                  <c:v>6.3</c:v>
                </c:pt>
                <c:pt idx="3536">
                  <c:v>6.2</c:v>
                </c:pt>
                <c:pt idx="3537">
                  <c:v>6.4</c:v>
                </c:pt>
                <c:pt idx="3538">
                  <c:v>6.5</c:v>
                </c:pt>
                <c:pt idx="3539">
                  <c:v>5.9</c:v>
                </c:pt>
                <c:pt idx="3540">
                  <c:v>5.9</c:v>
                </c:pt>
                <c:pt idx="3541">
                  <c:v>5.7</c:v>
                </c:pt>
                <c:pt idx="3542">
                  <c:v>5.6</c:v>
                </c:pt>
                <c:pt idx="3543">
                  <c:v>5.5</c:v>
                </c:pt>
                <c:pt idx="3544">
                  <c:v>5.6</c:v>
                </c:pt>
                <c:pt idx="3545">
                  <c:v>5.6</c:v>
                </c:pt>
                <c:pt idx="3546">
                  <c:v>5.6</c:v>
                </c:pt>
                <c:pt idx="3547">
                  <c:v>5.5</c:v>
                </c:pt>
                <c:pt idx="3548">
                  <c:v>5.4</c:v>
                </c:pt>
                <c:pt idx="3549">
                  <c:v>5.3</c:v>
                </c:pt>
                <c:pt idx="3550">
                  <c:v>5.2</c:v>
                </c:pt>
                <c:pt idx="3551">
                  <c:v>5.3</c:v>
                </c:pt>
                <c:pt idx="3552">
                  <c:v>5.3</c:v>
                </c:pt>
                <c:pt idx="3553">
                  <c:v>5.2</c:v>
                </c:pt>
                <c:pt idx="3554">
                  <c:v>5.0999999999999996</c:v>
                </c:pt>
                <c:pt idx="3555">
                  <c:v>5.2</c:v>
                </c:pt>
                <c:pt idx="3556">
                  <c:v>5.0999999999999996</c:v>
                </c:pt>
                <c:pt idx="3557">
                  <c:v>5.0999999999999996</c:v>
                </c:pt>
                <c:pt idx="3558">
                  <c:v>5.0999999999999996</c:v>
                </c:pt>
                <c:pt idx="3559">
                  <c:v>5.2</c:v>
                </c:pt>
                <c:pt idx="3560">
                  <c:v>5.0999999999999996</c:v>
                </c:pt>
                <c:pt idx="3561">
                  <c:v>5.0999999999999996</c:v>
                </c:pt>
                <c:pt idx="3562">
                  <c:v>5.0999999999999996</c:v>
                </c:pt>
                <c:pt idx="3563">
                  <c:v>5.0999999999999996</c:v>
                </c:pt>
                <c:pt idx="3564">
                  <c:v>5.0999999999999996</c:v>
                </c:pt>
                <c:pt idx="3565">
                  <c:v>5.0999999999999996</c:v>
                </c:pt>
                <c:pt idx="3566">
                  <c:v>5.0999999999999996</c:v>
                </c:pt>
                <c:pt idx="3567">
                  <c:v>5.0999999999999996</c:v>
                </c:pt>
                <c:pt idx="3568">
                  <c:v>5.0999999999999996</c:v>
                </c:pt>
                <c:pt idx="3569">
                  <c:v>5</c:v>
                </c:pt>
                <c:pt idx="3570">
                  <c:v>5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5</c:v>
                </c:pt>
                <c:pt idx="3574">
                  <c:v>4.8</c:v>
                </c:pt>
                <c:pt idx="3575">
                  <c:v>5</c:v>
                </c:pt>
                <c:pt idx="3576">
                  <c:v>5.0999999999999996</c:v>
                </c:pt>
                <c:pt idx="3577">
                  <c:v>5.0999999999999996</c:v>
                </c:pt>
                <c:pt idx="3578">
                  <c:v>5.0999999999999996</c:v>
                </c:pt>
                <c:pt idx="3579">
                  <c:v>5.0999999999999996</c:v>
                </c:pt>
                <c:pt idx="3580">
                  <c:v>5.0999999999999996</c:v>
                </c:pt>
                <c:pt idx="3581">
                  <c:v>5.0999999999999996</c:v>
                </c:pt>
                <c:pt idx="3582">
                  <c:v>5.0999999999999996</c:v>
                </c:pt>
                <c:pt idx="3583">
                  <c:v>5</c:v>
                </c:pt>
                <c:pt idx="3584">
                  <c:v>4.9000000000000004</c:v>
                </c:pt>
                <c:pt idx="3585">
                  <c:v>4.9000000000000004</c:v>
                </c:pt>
                <c:pt idx="3586">
                  <c:v>5</c:v>
                </c:pt>
                <c:pt idx="3587">
                  <c:v>5.0999999999999996</c:v>
                </c:pt>
                <c:pt idx="3588">
                  <c:v>5.0999999999999996</c:v>
                </c:pt>
                <c:pt idx="3589">
                  <c:v>5.0999999999999996</c:v>
                </c:pt>
                <c:pt idx="3590">
                  <c:v>5.0999999999999996</c:v>
                </c:pt>
                <c:pt idx="3591">
                  <c:v>5</c:v>
                </c:pt>
                <c:pt idx="3592">
                  <c:v>5.2</c:v>
                </c:pt>
                <c:pt idx="3593">
                  <c:v>5.3</c:v>
                </c:pt>
                <c:pt idx="3594">
                  <c:v>5.3</c:v>
                </c:pt>
                <c:pt idx="3595">
                  <c:v>5.0999999999999996</c:v>
                </c:pt>
                <c:pt idx="3596">
                  <c:v>5.0999999999999996</c:v>
                </c:pt>
                <c:pt idx="3597">
                  <c:v>5</c:v>
                </c:pt>
                <c:pt idx="3598">
                  <c:v>4.9000000000000004</c:v>
                </c:pt>
                <c:pt idx="3599">
                  <c:v>5</c:v>
                </c:pt>
                <c:pt idx="3600">
                  <c:v>5</c:v>
                </c:pt>
                <c:pt idx="3601">
                  <c:v>4.9000000000000004</c:v>
                </c:pt>
                <c:pt idx="3602">
                  <c:v>4.9000000000000004</c:v>
                </c:pt>
                <c:pt idx="3603">
                  <c:v>4.9000000000000004</c:v>
                </c:pt>
                <c:pt idx="3604">
                  <c:v>4.8</c:v>
                </c:pt>
                <c:pt idx="3605">
                  <c:v>4.9000000000000004</c:v>
                </c:pt>
                <c:pt idx="3606">
                  <c:v>4.8</c:v>
                </c:pt>
                <c:pt idx="3607">
                  <c:v>4.7</c:v>
                </c:pt>
                <c:pt idx="3608">
                  <c:v>4.9000000000000004</c:v>
                </c:pt>
                <c:pt idx="3609">
                  <c:v>4.9000000000000004</c:v>
                </c:pt>
                <c:pt idx="3610">
                  <c:v>4.9000000000000004</c:v>
                </c:pt>
                <c:pt idx="3611">
                  <c:v>4.9000000000000004</c:v>
                </c:pt>
                <c:pt idx="3612">
                  <c:v>5</c:v>
                </c:pt>
                <c:pt idx="3613">
                  <c:v>4.8</c:v>
                </c:pt>
                <c:pt idx="3614">
                  <c:v>4.9000000000000004</c:v>
                </c:pt>
                <c:pt idx="3615">
                  <c:v>4.9000000000000004</c:v>
                </c:pt>
                <c:pt idx="3616">
                  <c:v>4.8</c:v>
                </c:pt>
                <c:pt idx="3617">
                  <c:v>4.8</c:v>
                </c:pt>
                <c:pt idx="3618">
                  <c:v>4.8</c:v>
                </c:pt>
                <c:pt idx="3619">
                  <c:v>4.5999999999999996</c:v>
                </c:pt>
                <c:pt idx="3620">
                  <c:v>4.5999999999999996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4.8</c:v>
                </c:pt>
                <c:pt idx="3625">
                  <c:v>4.8</c:v>
                </c:pt>
                <c:pt idx="3626">
                  <c:v>4.7</c:v>
                </c:pt>
                <c:pt idx="3627">
                  <c:v>5.3</c:v>
                </c:pt>
                <c:pt idx="3628">
                  <c:v>5.2</c:v>
                </c:pt>
                <c:pt idx="3629">
                  <c:v>5.3</c:v>
                </c:pt>
                <c:pt idx="3630">
                  <c:v>5.3</c:v>
                </c:pt>
                <c:pt idx="3631">
                  <c:v>5.4</c:v>
                </c:pt>
                <c:pt idx="3632">
                  <c:v>5.3</c:v>
                </c:pt>
                <c:pt idx="3633">
                  <c:v>4.9000000000000004</c:v>
                </c:pt>
                <c:pt idx="3634">
                  <c:v>4.9000000000000004</c:v>
                </c:pt>
                <c:pt idx="3635">
                  <c:v>4.8</c:v>
                </c:pt>
                <c:pt idx="3636">
                  <c:v>4.9000000000000004</c:v>
                </c:pt>
                <c:pt idx="3637">
                  <c:v>4.9000000000000004</c:v>
                </c:pt>
                <c:pt idx="3638">
                  <c:v>4.9000000000000004</c:v>
                </c:pt>
                <c:pt idx="3639">
                  <c:v>5</c:v>
                </c:pt>
                <c:pt idx="3640">
                  <c:v>5</c:v>
                </c:pt>
                <c:pt idx="3641">
                  <c:v>4.8</c:v>
                </c:pt>
                <c:pt idx="3642">
                  <c:v>4.5999999999999996</c:v>
                </c:pt>
                <c:pt idx="3643">
                  <c:v>4.7</c:v>
                </c:pt>
                <c:pt idx="3644">
                  <c:v>4.9000000000000004</c:v>
                </c:pt>
                <c:pt idx="3645">
                  <c:v>4.9000000000000004</c:v>
                </c:pt>
                <c:pt idx="3646">
                  <c:v>4.9000000000000004</c:v>
                </c:pt>
                <c:pt idx="3647">
                  <c:v>5</c:v>
                </c:pt>
                <c:pt idx="3648">
                  <c:v>4.9000000000000004</c:v>
                </c:pt>
                <c:pt idx="3649">
                  <c:v>4.8</c:v>
                </c:pt>
                <c:pt idx="3650">
                  <c:v>5</c:v>
                </c:pt>
                <c:pt idx="3651">
                  <c:v>5</c:v>
                </c:pt>
                <c:pt idx="3652">
                  <c:v>4.4000000000000004</c:v>
                </c:pt>
                <c:pt idx="3653">
                  <c:v>4.3</c:v>
                </c:pt>
                <c:pt idx="3654">
                  <c:v>4.4000000000000004</c:v>
                </c:pt>
                <c:pt idx="3655">
                  <c:v>4.4000000000000004</c:v>
                </c:pt>
                <c:pt idx="3656">
                  <c:v>4.2</c:v>
                </c:pt>
                <c:pt idx="3657">
                  <c:v>4.4000000000000004</c:v>
                </c:pt>
                <c:pt idx="3658">
                  <c:v>4.3</c:v>
                </c:pt>
                <c:pt idx="3659">
                  <c:v>4.3</c:v>
                </c:pt>
                <c:pt idx="3660">
                  <c:v>4.5</c:v>
                </c:pt>
                <c:pt idx="3661">
                  <c:v>5.3</c:v>
                </c:pt>
                <c:pt idx="3662">
                  <c:v>5.5</c:v>
                </c:pt>
                <c:pt idx="3663">
                  <c:v>5.6</c:v>
                </c:pt>
                <c:pt idx="3664">
                  <c:v>5.9</c:v>
                </c:pt>
                <c:pt idx="3665">
                  <c:v>5.8</c:v>
                </c:pt>
                <c:pt idx="3666">
                  <c:v>5.6</c:v>
                </c:pt>
                <c:pt idx="3667">
                  <c:v>5.7</c:v>
                </c:pt>
                <c:pt idx="3668">
                  <c:v>5.4</c:v>
                </c:pt>
                <c:pt idx="3669">
                  <c:v>5.7</c:v>
                </c:pt>
                <c:pt idx="3670">
                  <c:v>5.9</c:v>
                </c:pt>
                <c:pt idx="3671">
                  <c:v>6</c:v>
                </c:pt>
                <c:pt idx="36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D0-B641-9297-A182D099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955951"/>
        <c:axId val="1332975679"/>
      </c:lineChart>
      <c:dateAx>
        <c:axId val="1332955951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75679"/>
        <c:crosses val="autoZero"/>
        <c:auto val="1"/>
        <c:lblOffset val="100"/>
        <c:baseTimeUnit val="days"/>
      </c:dateAx>
      <c:valAx>
        <c:axId val="133297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5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Bitcoin and their CAGR'!$E$2:$E$3674</c:f>
              <c:numCache>
                <c:formatCode>[$-409]d\-mmm\-yy;@</c:formatCode>
                <c:ptCount val="3673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  <c:pt idx="2012">
                  <c:v>42605</c:v>
                </c:pt>
                <c:pt idx="2013">
                  <c:v>42604</c:v>
                </c:pt>
                <c:pt idx="2014">
                  <c:v>42603</c:v>
                </c:pt>
                <c:pt idx="2015">
                  <c:v>42602</c:v>
                </c:pt>
                <c:pt idx="2016">
                  <c:v>42601</c:v>
                </c:pt>
                <c:pt idx="2017">
                  <c:v>42600</c:v>
                </c:pt>
                <c:pt idx="2018">
                  <c:v>42599</c:v>
                </c:pt>
                <c:pt idx="2019">
                  <c:v>42598</c:v>
                </c:pt>
                <c:pt idx="2020">
                  <c:v>42597</c:v>
                </c:pt>
                <c:pt idx="2021">
                  <c:v>42596</c:v>
                </c:pt>
                <c:pt idx="2022">
                  <c:v>42595</c:v>
                </c:pt>
                <c:pt idx="2023">
                  <c:v>42594</c:v>
                </c:pt>
                <c:pt idx="2024">
                  <c:v>42593</c:v>
                </c:pt>
                <c:pt idx="2025">
                  <c:v>42592</c:v>
                </c:pt>
                <c:pt idx="2026">
                  <c:v>42591</c:v>
                </c:pt>
                <c:pt idx="2027">
                  <c:v>42590</c:v>
                </c:pt>
                <c:pt idx="2028">
                  <c:v>42589</c:v>
                </c:pt>
                <c:pt idx="2029">
                  <c:v>42588</c:v>
                </c:pt>
                <c:pt idx="2030">
                  <c:v>42587</c:v>
                </c:pt>
                <c:pt idx="2031">
                  <c:v>42586</c:v>
                </c:pt>
                <c:pt idx="2032">
                  <c:v>42585</c:v>
                </c:pt>
                <c:pt idx="2033">
                  <c:v>42584</c:v>
                </c:pt>
                <c:pt idx="2034">
                  <c:v>42583</c:v>
                </c:pt>
                <c:pt idx="2035">
                  <c:v>42582</c:v>
                </c:pt>
                <c:pt idx="2036">
                  <c:v>42581</c:v>
                </c:pt>
                <c:pt idx="2037">
                  <c:v>42580</c:v>
                </c:pt>
                <c:pt idx="2038">
                  <c:v>42578</c:v>
                </c:pt>
                <c:pt idx="2039">
                  <c:v>42577</c:v>
                </c:pt>
                <c:pt idx="2040">
                  <c:v>42576</c:v>
                </c:pt>
                <c:pt idx="2041">
                  <c:v>42575</c:v>
                </c:pt>
                <c:pt idx="2042">
                  <c:v>42574</c:v>
                </c:pt>
                <c:pt idx="2043">
                  <c:v>42573</c:v>
                </c:pt>
                <c:pt idx="2044">
                  <c:v>42572</c:v>
                </c:pt>
                <c:pt idx="2045">
                  <c:v>42571</c:v>
                </c:pt>
                <c:pt idx="2046">
                  <c:v>42570</c:v>
                </c:pt>
                <c:pt idx="2047">
                  <c:v>42569</c:v>
                </c:pt>
                <c:pt idx="2048">
                  <c:v>42568</c:v>
                </c:pt>
                <c:pt idx="2049">
                  <c:v>42567</c:v>
                </c:pt>
                <c:pt idx="2050">
                  <c:v>42566</c:v>
                </c:pt>
                <c:pt idx="2051">
                  <c:v>42565</c:v>
                </c:pt>
                <c:pt idx="2052">
                  <c:v>42564</c:v>
                </c:pt>
                <c:pt idx="2053">
                  <c:v>42563</c:v>
                </c:pt>
                <c:pt idx="2054">
                  <c:v>42562</c:v>
                </c:pt>
                <c:pt idx="2055">
                  <c:v>42561</c:v>
                </c:pt>
                <c:pt idx="2056">
                  <c:v>42560</c:v>
                </c:pt>
                <c:pt idx="2057">
                  <c:v>42559</c:v>
                </c:pt>
                <c:pt idx="2058">
                  <c:v>42558</c:v>
                </c:pt>
                <c:pt idx="2059">
                  <c:v>42557</c:v>
                </c:pt>
                <c:pt idx="2060">
                  <c:v>42556</c:v>
                </c:pt>
                <c:pt idx="2061">
                  <c:v>42555</c:v>
                </c:pt>
                <c:pt idx="2062">
                  <c:v>42554</c:v>
                </c:pt>
                <c:pt idx="2063">
                  <c:v>42553</c:v>
                </c:pt>
                <c:pt idx="2064">
                  <c:v>42552</c:v>
                </c:pt>
                <c:pt idx="2065">
                  <c:v>42551</c:v>
                </c:pt>
                <c:pt idx="2066">
                  <c:v>42550</c:v>
                </c:pt>
                <c:pt idx="2067">
                  <c:v>42549</c:v>
                </c:pt>
                <c:pt idx="2068">
                  <c:v>42548</c:v>
                </c:pt>
                <c:pt idx="2069">
                  <c:v>42547</c:v>
                </c:pt>
                <c:pt idx="2070">
                  <c:v>42546</c:v>
                </c:pt>
                <c:pt idx="2071">
                  <c:v>42545</c:v>
                </c:pt>
                <c:pt idx="2072">
                  <c:v>42544</c:v>
                </c:pt>
                <c:pt idx="2073">
                  <c:v>42543</c:v>
                </c:pt>
                <c:pt idx="2074">
                  <c:v>42542</c:v>
                </c:pt>
                <c:pt idx="2075">
                  <c:v>42541</c:v>
                </c:pt>
                <c:pt idx="2076">
                  <c:v>42540</c:v>
                </c:pt>
                <c:pt idx="2077">
                  <c:v>42539</c:v>
                </c:pt>
                <c:pt idx="2078">
                  <c:v>42538</c:v>
                </c:pt>
                <c:pt idx="2079">
                  <c:v>42537</c:v>
                </c:pt>
                <c:pt idx="2080">
                  <c:v>42536</c:v>
                </c:pt>
                <c:pt idx="2081">
                  <c:v>42535</c:v>
                </c:pt>
                <c:pt idx="2082">
                  <c:v>42534</c:v>
                </c:pt>
                <c:pt idx="2083">
                  <c:v>42533</c:v>
                </c:pt>
                <c:pt idx="2084">
                  <c:v>42532</c:v>
                </c:pt>
                <c:pt idx="2085">
                  <c:v>42531</c:v>
                </c:pt>
                <c:pt idx="2086">
                  <c:v>42530</c:v>
                </c:pt>
                <c:pt idx="2087">
                  <c:v>42529</c:v>
                </c:pt>
                <c:pt idx="2088">
                  <c:v>42528</c:v>
                </c:pt>
                <c:pt idx="2089">
                  <c:v>42527</c:v>
                </c:pt>
                <c:pt idx="2090">
                  <c:v>42526</c:v>
                </c:pt>
                <c:pt idx="2091">
                  <c:v>42525</c:v>
                </c:pt>
                <c:pt idx="2092">
                  <c:v>42524</c:v>
                </c:pt>
                <c:pt idx="2093">
                  <c:v>42523</c:v>
                </c:pt>
                <c:pt idx="2094">
                  <c:v>42522</c:v>
                </c:pt>
                <c:pt idx="2095">
                  <c:v>42521</c:v>
                </c:pt>
                <c:pt idx="2096">
                  <c:v>42520</c:v>
                </c:pt>
                <c:pt idx="2097">
                  <c:v>42519</c:v>
                </c:pt>
                <c:pt idx="2098">
                  <c:v>42518</c:v>
                </c:pt>
                <c:pt idx="2099">
                  <c:v>42517</c:v>
                </c:pt>
                <c:pt idx="2100">
                  <c:v>42516</c:v>
                </c:pt>
                <c:pt idx="2101">
                  <c:v>42515</c:v>
                </c:pt>
                <c:pt idx="2102">
                  <c:v>42514</c:v>
                </c:pt>
                <c:pt idx="2103">
                  <c:v>42513</c:v>
                </c:pt>
                <c:pt idx="2104">
                  <c:v>42512</c:v>
                </c:pt>
                <c:pt idx="2105">
                  <c:v>42511</c:v>
                </c:pt>
                <c:pt idx="2106">
                  <c:v>42510</c:v>
                </c:pt>
                <c:pt idx="2107">
                  <c:v>42509</c:v>
                </c:pt>
                <c:pt idx="2108">
                  <c:v>42508</c:v>
                </c:pt>
                <c:pt idx="2109">
                  <c:v>42507</c:v>
                </c:pt>
                <c:pt idx="2110">
                  <c:v>42506</c:v>
                </c:pt>
                <c:pt idx="2111">
                  <c:v>42505</c:v>
                </c:pt>
                <c:pt idx="2112">
                  <c:v>42504</c:v>
                </c:pt>
                <c:pt idx="2113">
                  <c:v>42503</c:v>
                </c:pt>
                <c:pt idx="2114">
                  <c:v>42502</c:v>
                </c:pt>
                <c:pt idx="2115">
                  <c:v>42501</c:v>
                </c:pt>
                <c:pt idx="2116">
                  <c:v>42500</c:v>
                </c:pt>
                <c:pt idx="2117">
                  <c:v>42499</c:v>
                </c:pt>
                <c:pt idx="2118">
                  <c:v>42498</c:v>
                </c:pt>
                <c:pt idx="2119">
                  <c:v>42497</c:v>
                </c:pt>
                <c:pt idx="2120">
                  <c:v>42496</c:v>
                </c:pt>
                <c:pt idx="2121">
                  <c:v>42495</c:v>
                </c:pt>
                <c:pt idx="2122">
                  <c:v>42494</c:v>
                </c:pt>
                <c:pt idx="2123">
                  <c:v>42493</c:v>
                </c:pt>
                <c:pt idx="2124">
                  <c:v>42492</c:v>
                </c:pt>
                <c:pt idx="2125">
                  <c:v>42491</c:v>
                </c:pt>
                <c:pt idx="2126">
                  <c:v>42490</c:v>
                </c:pt>
                <c:pt idx="2127">
                  <c:v>42489</c:v>
                </c:pt>
                <c:pt idx="2128">
                  <c:v>42488</c:v>
                </c:pt>
                <c:pt idx="2129">
                  <c:v>42487</c:v>
                </c:pt>
                <c:pt idx="2130">
                  <c:v>42486</c:v>
                </c:pt>
                <c:pt idx="2131">
                  <c:v>42485</c:v>
                </c:pt>
                <c:pt idx="2132">
                  <c:v>42484</c:v>
                </c:pt>
                <c:pt idx="2133">
                  <c:v>42483</c:v>
                </c:pt>
                <c:pt idx="2134">
                  <c:v>42482</c:v>
                </c:pt>
                <c:pt idx="2135">
                  <c:v>42481</c:v>
                </c:pt>
                <c:pt idx="2136">
                  <c:v>42480</c:v>
                </c:pt>
                <c:pt idx="2137">
                  <c:v>42479</c:v>
                </c:pt>
                <c:pt idx="2138">
                  <c:v>42478</c:v>
                </c:pt>
                <c:pt idx="2139">
                  <c:v>42477</c:v>
                </c:pt>
                <c:pt idx="2140">
                  <c:v>42476</c:v>
                </c:pt>
                <c:pt idx="2141">
                  <c:v>42475</c:v>
                </c:pt>
                <c:pt idx="2142">
                  <c:v>42474</c:v>
                </c:pt>
                <c:pt idx="2143">
                  <c:v>42473</c:v>
                </c:pt>
                <c:pt idx="2144">
                  <c:v>42472</c:v>
                </c:pt>
                <c:pt idx="2145">
                  <c:v>42471</c:v>
                </c:pt>
                <c:pt idx="2146">
                  <c:v>42470</c:v>
                </c:pt>
                <c:pt idx="2147">
                  <c:v>42469</c:v>
                </c:pt>
                <c:pt idx="2148">
                  <c:v>42468</c:v>
                </c:pt>
                <c:pt idx="2149">
                  <c:v>42467</c:v>
                </c:pt>
                <c:pt idx="2150">
                  <c:v>42466</c:v>
                </c:pt>
                <c:pt idx="2151">
                  <c:v>42465</c:v>
                </c:pt>
                <c:pt idx="2152">
                  <c:v>42464</c:v>
                </c:pt>
                <c:pt idx="2153">
                  <c:v>42463</c:v>
                </c:pt>
                <c:pt idx="2154">
                  <c:v>42462</c:v>
                </c:pt>
                <c:pt idx="2155">
                  <c:v>42461</c:v>
                </c:pt>
                <c:pt idx="2156">
                  <c:v>42460</c:v>
                </c:pt>
                <c:pt idx="2157">
                  <c:v>42459</c:v>
                </c:pt>
                <c:pt idx="2158">
                  <c:v>42458</c:v>
                </c:pt>
                <c:pt idx="2159">
                  <c:v>42457</c:v>
                </c:pt>
                <c:pt idx="2160">
                  <c:v>42456</c:v>
                </c:pt>
                <c:pt idx="2161">
                  <c:v>42455</c:v>
                </c:pt>
                <c:pt idx="2162">
                  <c:v>42454</c:v>
                </c:pt>
                <c:pt idx="2163">
                  <c:v>42453</c:v>
                </c:pt>
                <c:pt idx="2164">
                  <c:v>42452</c:v>
                </c:pt>
                <c:pt idx="2165">
                  <c:v>42451</c:v>
                </c:pt>
                <c:pt idx="2166">
                  <c:v>42450</c:v>
                </c:pt>
                <c:pt idx="2167">
                  <c:v>42449</c:v>
                </c:pt>
                <c:pt idx="2168">
                  <c:v>42448</c:v>
                </c:pt>
                <c:pt idx="2169">
                  <c:v>42447</c:v>
                </c:pt>
                <c:pt idx="2170">
                  <c:v>42446</c:v>
                </c:pt>
                <c:pt idx="2171">
                  <c:v>42445</c:v>
                </c:pt>
                <c:pt idx="2172">
                  <c:v>42444</c:v>
                </c:pt>
                <c:pt idx="2173">
                  <c:v>42443</c:v>
                </c:pt>
                <c:pt idx="2174">
                  <c:v>42442</c:v>
                </c:pt>
                <c:pt idx="2175">
                  <c:v>42441</c:v>
                </c:pt>
                <c:pt idx="2176">
                  <c:v>42440</c:v>
                </c:pt>
                <c:pt idx="2177">
                  <c:v>42439</c:v>
                </c:pt>
                <c:pt idx="2178">
                  <c:v>42438</c:v>
                </c:pt>
                <c:pt idx="2179">
                  <c:v>42437</c:v>
                </c:pt>
                <c:pt idx="2180">
                  <c:v>42436</c:v>
                </c:pt>
                <c:pt idx="2181">
                  <c:v>42435</c:v>
                </c:pt>
                <c:pt idx="2182">
                  <c:v>42434</c:v>
                </c:pt>
                <c:pt idx="2183">
                  <c:v>42433</c:v>
                </c:pt>
                <c:pt idx="2184">
                  <c:v>42432</c:v>
                </c:pt>
                <c:pt idx="2185">
                  <c:v>42431</c:v>
                </c:pt>
                <c:pt idx="2186">
                  <c:v>42430</c:v>
                </c:pt>
                <c:pt idx="2187">
                  <c:v>42429</c:v>
                </c:pt>
                <c:pt idx="2188">
                  <c:v>42428</c:v>
                </c:pt>
                <c:pt idx="2189">
                  <c:v>42427</c:v>
                </c:pt>
                <c:pt idx="2190">
                  <c:v>42426</c:v>
                </c:pt>
                <c:pt idx="2191">
                  <c:v>42425</c:v>
                </c:pt>
                <c:pt idx="2192">
                  <c:v>42424</c:v>
                </c:pt>
                <c:pt idx="2193">
                  <c:v>42423</c:v>
                </c:pt>
                <c:pt idx="2194">
                  <c:v>42422</c:v>
                </c:pt>
                <c:pt idx="2195">
                  <c:v>42421</c:v>
                </c:pt>
                <c:pt idx="2196">
                  <c:v>42420</c:v>
                </c:pt>
                <c:pt idx="2197">
                  <c:v>42419</c:v>
                </c:pt>
                <c:pt idx="2198">
                  <c:v>42418</c:v>
                </c:pt>
                <c:pt idx="2199">
                  <c:v>42417</c:v>
                </c:pt>
                <c:pt idx="2200">
                  <c:v>42416</c:v>
                </c:pt>
                <c:pt idx="2201">
                  <c:v>42415</c:v>
                </c:pt>
                <c:pt idx="2202">
                  <c:v>42414</c:v>
                </c:pt>
                <c:pt idx="2203">
                  <c:v>42413</c:v>
                </c:pt>
                <c:pt idx="2204">
                  <c:v>42412</c:v>
                </c:pt>
                <c:pt idx="2205">
                  <c:v>42411</c:v>
                </c:pt>
                <c:pt idx="2206">
                  <c:v>42410</c:v>
                </c:pt>
                <c:pt idx="2207">
                  <c:v>42409</c:v>
                </c:pt>
                <c:pt idx="2208">
                  <c:v>42408</c:v>
                </c:pt>
                <c:pt idx="2209">
                  <c:v>42407</c:v>
                </c:pt>
                <c:pt idx="2210">
                  <c:v>42406</c:v>
                </c:pt>
                <c:pt idx="2211">
                  <c:v>42405</c:v>
                </c:pt>
                <c:pt idx="2212">
                  <c:v>42404</c:v>
                </c:pt>
                <c:pt idx="2213">
                  <c:v>42403</c:v>
                </c:pt>
                <c:pt idx="2214">
                  <c:v>42402</c:v>
                </c:pt>
                <c:pt idx="2215">
                  <c:v>42401</c:v>
                </c:pt>
                <c:pt idx="2216">
                  <c:v>42400</c:v>
                </c:pt>
                <c:pt idx="2217">
                  <c:v>42399</c:v>
                </c:pt>
                <c:pt idx="2218">
                  <c:v>42398</c:v>
                </c:pt>
                <c:pt idx="2219">
                  <c:v>42397</c:v>
                </c:pt>
                <c:pt idx="2220">
                  <c:v>42396</c:v>
                </c:pt>
                <c:pt idx="2221">
                  <c:v>42395</c:v>
                </c:pt>
                <c:pt idx="2222">
                  <c:v>42394</c:v>
                </c:pt>
                <c:pt idx="2223">
                  <c:v>42393</c:v>
                </c:pt>
                <c:pt idx="2224">
                  <c:v>42392</c:v>
                </c:pt>
                <c:pt idx="2225">
                  <c:v>42391</c:v>
                </c:pt>
                <c:pt idx="2226">
                  <c:v>42390</c:v>
                </c:pt>
                <c:pt idx="2227">
                  <c:v>42389</c:v>
                </c:pt>
                <c:pt idx="2228">
                  <c:v>42388</c:v>
                </c:pt>
                <c:pt idx="2229">
                  <c:v>42387</c:v>
                </c:pt>
                <c:pt idx="2230">
                  <c:v>42386</c:v>
                </c:pt>
                <c:pt idx="2231">
                  <c:v>42385</c:v>
                </c:pt>
                <c:pt idx="2232">
                  <c:v>42384</c:v>
                </c:pt>
                <c:pt idx="2233">
                  <c:v>42383</c:v>
                </c:pt>
                <c:pt idx="2234">
                  <c:v>42382</c:v>
                </c:pt>
                <c:pt idx="2235">
                  <c:v>42381</c:v>
                </c:pt>
                <c:pt idx="2236">
                  <c:v>42380</c:v>
                </c:pt>
                <c:pt idx="2237">
                  <c:v>42379</c:v>
                </c:pt>
                <c:pt idx="2238">
                  <c:v>42378</c:v>
                </c:pt>
                <c:pt idx="2239">
                  <c:v>42377</c:v>
                </c:pt>
                <c:pt idx="2240">
                  <c:v>42376</c:v>
                </c:pt>
                <c:pt idx="2241">
                  <c:v>42375</c:v>
                </c:pt>
                <c:pt idx="2242">
                  <c:v>42374</c:v>
                </c:pt>
                <c:pt idx="2243">
                  <c:v>42373</c:v>
                </c:pt>
                <c:pt idx="2244">
                  <c:v>42372</c:v>
                </c:pt>
                <c:pt idx="2245">
                  <c:v>42371</c:v>
                </c:pt>
                <c:pt idx="2246">
                  <c:v>42370</c:v>
                </c:pt>
                <c:pt idx="2247">
                  <c:v>42369</c:v>
                </c:pt>
                <c:pt idx="2248">
                  <c:v>42368</c:v>
                </c:pt>
                <c:pt idx="2249">
                  <c:v>42367</c:v>
                </c:pt>
                <c:pt idx="2250">
                  <c:v>42366</c:v>
                </c:pt>
                <c:pt idx="2251">
                  <c:v>42365</c:v>
                </c:pt>
                <c:pt idx="2252">
                  <c:v>42364</c:v>
                </c:pt>
                <c:pt idx="2253">
                  <c:v>42363</c:v>
                </c:pt>
                <c:pt idx="2254">
                  <c:v>42362</c:v>
                </c:pt>
                <c:pt idx="2255">
                  <c:v>42361</c:v>
                </c:pt>
                <c:pt idx="2256">
                  <c:v>42360</c:v>
                </c:pt>
                <c:pt idx="2257">
                  <c:v>42359</c:v>
                </c:pt>
                <c:pt idx="2258">
                  <c:v>42358</c:v>
                </c:pt>
                <c:pt idx="2259">
                  <c:v>42357</c:v>
                </c:pt>
                <c:pt idx="2260">
                  <c:v>42356</c:v>
                </c:pt>
                <c:pt idx="2261">
                  <c:v>42355</c:v>
                </c:pt>
                <c:pt idx="2262">
                  <c:v>42354</c:v>
                </c:pt>
                <c:pt idx="2263">
                  <c:v>42353</c:v>
                </c:pt>
                <c:pt idx="2264">
                  <c:v>42352</c:v>
                </c:pt>
                <c:pt idx="2265">
                  <c:v>42351</c:v>
                </c:pt>
                <c:pt idx="2266">
                  <c:v>42350</c:v>
                </c:pt>
                <c:pt idx="2267">
                  <c:v>42349</c:v>
                </c:pt>
                <c:pt idx="2268">
                  <c:v>42348</c:v>
                </c:pt>
                <c:pt idx="2269">
                  <c:v>42347</c:v>
                </c:pt>
                <c:pt idx="2270">
                  <c:v>42346</c:v>
                </c:pt>
                <c:pt idx="2271">
                  <c:v>42345</c:v>
                </c:pt>
                <c:pt idx="2272">
                  <c:v>42344</c:v>
                </c:pt>
                <c:pt idx="2273">
                  <c:v>42343</c:v>
                </c:pt>
                <c:pt idx="2274">
                  <c:v>42342</c:v>
                </c:pt>
                <c:pt idx="2275">
                  <c:v>42341</c:v>
                </c:pt>
                <c:pt idx="2276">
                  <c:v>42340</c:v>
                </c:pt>
                <c:pt idx="2277">
                  <c:v>42339</c:v>
                </c:pt>
                <c:pt idx="2278">
                  <c:v>42338</c:v>
                </c:pt>
                <c:pt idx="2279">
                  <c:v>42337</c:v>
                </c:pt>
                <c:pt idx="2280">
                  <c:v>42336</c:v>
                </c:pt>
                <c:pt idx="2281">
                  <c:v>42335</c:v>
                </c:pt>
                <c:pt idx="2282">
                  <c:v>42334</c:v>
                </c:pt>
                <c:pt idx="2283">
                  <c:v>42333</c:v>
                </c:pt>
                <c:pt idx="2284">
                  <c:v>42332</c:v>
                </c:pt>
                <c:pt idx="2285">
                  <c:v>42331</c:v>
                </c:pt>
                <c:pt idx="2286">
                  <c:v>42330</c:v>
                </c:pt>
                <c:pt idx="2287">
                  <c:v>42329</c:v>
                </c:pt>
                <c:pt idx="2288">
                  <c:v>42328</c:v>
                </c:pt>
                <c:pt idx="2289">
                  <c:v>42327</c:v>
                </c:pt>
                <c:pt idx="2290">
                  <c:v>42326</c:v>
                </c:pt>
                <c:pt idx="2291">
                  <c:v>42325</c:v>
                </c:pt>
                <c:pt idx="2292">
                  <c:v>42324</c:v>
                </c:pt>
                <c:pt idx="2293">
                  <c:v>42323</c:v>
                </c:pt>
                <c:pt idx="2294">
                  <c:v>42322</c:v>
                </c:pt>
                <c:pt idx="2295">
                  <c:v>42321</c:v>
                </c:pt>
                <c:pt idx="2296">
                  <c:v>42320</c:v>
                </c:pt>
                <c:pt idx="2297">
                  <c:v>42319</c:v>
                </c:pt>
                <c:pt idx="2298">
                  <c:v>42318</c:v>
                </c:pt>
                <c:pt idx="2299">
                  <c:v>42317</c:v>
                </c:pt>
                <c:pt idx="2300">
                  <c:v>42316</c:v>
                </c:pt>
                <c:pt idx="2301">
                  <c:v>42315</c:v>
                </c:pt>
                <c:pt idx="2302">
                  <c:v>42314</c:v>
                </c:pt>
                <c:pt idx="2303">
                  <c:v>42313</c:v>
                </c:pt>
                <c:pt idx="2304">
                  <c:v>42312</c:v>
                </c:pt>
                <c:pt idx="2305">
                  <c:v>42311</c:v>
                </c:pt>
                <c:pt idx="2306">
                  <c:v>42310</c:v>
                </c:pt>
                <c:pt idx="2307">
                  <c:v>42309</c:v>
                </c:pt>
                <c:pt idx="2308">
                  <c:v>42308</c:v>
                </c:pt>
                <c:pt idx="2309">
                  <c:v>42307</c:v>
                </c:pt>
                <c:pt idx="2310">
                  <c:v>42306</c:v>
                </c:pt>
                <c:pt idx="2311">
                  <c:v>42305</c:v>
                </c:pt>
                <c:pt idx="2312">
                  <c:v>42304</c:v>
                </c:pt>
                <c:pt idx="2313">
                  <c:v>42303</c:v>
                </c:pt>
                <c:pt idx="2314">
                  <c:v>42302</c:v>
                </c:pt>
                <c:pt idx="2315">
                  <c:v>42301</c:v>
                </c:pt>
                <c:pt idx="2316">
                  <c:v>42300</c:v>
                </c:pt>
                <c:pt idx="2317">
                  <c:v>42299</c:v>
                </c:pt>
                <c:pt idx="2318">
                  <c:v>42298</c:v>
                </c:pt>
                <c:pt idx="2319">
                  <c:v>42297</c:v>
                </c:pt>
                <c:pt idx="2320">
                  <c:v>42296</c:v>
                </c:pt>
                <c:pt idx="2321">
                  <c:v>42295</c:v>
                </c:pt>
                <c:pt idx="2322">
                  <c:v>42294</c:v>
                </c:pt>
                <c:pt idx="2323">
                  <c:v>42293</c:v>
                </c:pt>
                <c:pt idx="2324">
                  <c:v>42292</c:v>
                </c:pt>
                <c:pt idx="2325">
                  <c:v>42291</c:v>
                </c:pt>
                <c:pt idx="2326">
                  <c:v>42290</c:v>
                </c:pt>
                <c:pt idx="2327">
                  <c:v>42289</c:v>
                </c:pt>
                <c:pt idx="2328">
                  <c:v>42288</c:v>
                </c:pt>
                <c:pt idx="2329">
                  <c:v>42287</c:v>
                </c:pt>
                <c:pt idx="2330">
                  <c:v>42286</c:v>
                </c:pt>
                <c:pt idx="2331">
                  <c:v>42285</c:v>
                </c:pt>
                <c:pt idx="2332">
                  <c:v>42284</c:v>
                </c:pt>
                <c:pt idx="2333">
                  <c:v>42283</c:v>
                </c:pt>
                <c:pt idx="2334">
                  <c:v>42282</c:v>
                </c:pt>
                <c:pt idx="2335">
                  <c:v>42281</c:v>
                </c:pt>
                <c:pt idx="2336">
                  <c:v>42280</c:v>
                </c:pt>
                <c:pt idx="2337">
                  <c:v>42279</c:v>
                </c:pt>
                <c:pt idx="2338">
                  <c:v>42278</c:v>
                </c:pt>
                <c:pt idx="2339">
                  <c:v>42277</c:v>
                </c:pt>
                <c:pt idx="2340">
                  <c:v>42276</c:v>
                </c:pt>
                <c:pt idx="2341">
                  <c:v>42275</c:v>
                </c:pt>
                <c:pt idx="2342">
                  <c:v>42274</c:v>
                </c:pt>
                <c:pt idx="2343">
                  <c:v>42273</c:v>
                </c:pt>
                <c:pt idx="2344">
                  <c:v>42272</c:v>
                </c:pt>
                <c:pt idx="2345">
                  <c:v>42271</c:v>
                </c:pt>
                <c:pt idx="2346">
                  <c:v>42270</c:v>
                </c:pt>
                <c:pt idx="2347">
                  <c:v>42269</c:v>
                </c:pt>
                <c:pt idx="2348">
                  <c:v>42268</c:v>
                </c:pt>
                <c:pt idx="2349">
                  <c:v>42267</c:v>
                </c:pt>
                <c:pt idx="2350">
                  <c:v>42266</c:v>
                </c:pt>
                <c:pt idx="2351">
                  <c:v>42265</c:v>
                </c:pt>
                <c:pt idx="2352">
                  <c:v>42264</c:v>
                </c:pt>
                <c:pt idx="2353">
                  <c:v>42263</c:v>
                </c:pt>
                <c:pt idx="2354">
                  <c:v>42262</c:v>
                </c:pt>
                <c:pt idx="2355">
                  <c:v>42261</c:v>
                </c:pt>
                <c:pt idx="2356">
                  <c:v>42260</c:v>
                </c:pt>
                <c:pt idx="2357">
                  <c:v>42259</c:v>
                </c:pt>
                <c:pt idx="2358">
                  <c:v>42258</c:v>
                </c:pt>
                <c:pt idx="2359">
                  <c:v>42257</c:v>
                </c:pt>
                <c:pt idx="2360">
                  <c:v>42256</c:v>
                </c:pt>
                <c:pt idx="2361">
                  <c:v>42255</c:v>
                </c:pt>
                <c:pt idx="2362">
                  <c:v>42254</c:v>
                </c:pt>
                <c:pt idx="2363">
                  <c:v>42253</c:v>
                </c:pt>
                <c:pt idx="2364">
                  <c:v>42252</c:v>
                </c:pt>
                <c:pt idx="2365">
                  <c:v>42251</c:v>
                </c:pt>
                <c:pt idx="2366">
                  <c:v>42250</c:v>
                </c:pt>
                <c:pt idx="2367">
                  <c:v>42249</c:v>
                </c:pt>
                <c:pt idx="2368">
                  <c:v>42248</c:v>
                </c:pt>
                <c:pt idx="2369">
                  <c:v>42247</c:v>
                </c:pt>
                <c:pt idx="2370">
                  <c:v>42246</c:v>
                </c:pt>
                <c:pt idx="2371">
                  <c:v>42245</c:v>
                </c:pt>
                <c:pt idx="2372">
                  <c:v>42244</c:v>
                </c:pt>
                <c:pt idx="2373">
                  <c:v>42243</c:v>
                </c:pt>
                <c:pt idx="2374">
                  <c:v>42242</c:v>
                </c:pt>
                <c:pt idx="2375">
                  <c:v>42241</c:v>
                </c:pt>
                <c:pt idx="2376">
                  <c:v>42240</c:v>
                </c:pt>
                <c:pt idx="2377">
                  <c:v>42239</c:v>
                </c:pt>
                <c:pt idx="2378">
                  <c:v>42238</c:v>
                </c:pt>
                <c:pt idx="2379">
                  <c:v>42237</c:v>
                </c:pt>
                <c:pt idx="2380">
                  <c:v>42236</c:v>
                </c:pt>
                <c:pt idx="2381">
                  <c:v>42235</c:v>
                </c:pt>
                <c:pt idx="2382">
                  <c:v>42234</c:v>
                </c:pt>
                <c:pt idx="2383">
                  <c:v>42233</c:v>
                </c:pt>
                <c:pt idx="2384">
                  <c:v>42232</c:v>
                </c:pt>
                <c:pt idx="2385">
                  <c:v>42231</c:v>
                </c:pt>
                <c:pt idx="2386">
                  <c:v>42230</c:v>
                </c:pt>
                <c:pt idx="2387">
                  <c:v>42229</c:v>
                </c:pt>
                <c:pt idx="2388">
                  <c:v>42228</c:v>
                </c:pt>
                <c:pt idx="2389">
                  <c:v>42227</c:v>
                </c:pt>
                <c:pt idx="2390">
                  <c:v>42226</c:v>
                </c:pt>
                <c:pt idx="2391">
                  <c:v>42225</c:v>
                </c:pt>
                <c:pt idx="2392">
                  <c:v>42224</c:v>
                </c:pt>
                <c:pt idx="2393">
                  <c:v>42223</c:v>
                </c:pt>
                <c:pt idx="2394">
                  <c:v>42222</c:v>
                </c:pt>
                <c:pt idx="2395">
                  <c:v>42221</c:v>
                </c:pt>
                <c:pt idx="2396">
                  <c:v>42220</c:v>
                </c:pt>
                <c:pt idx="2397">
                  <c:v>42219</c:v>
                </c:pt>
                <c:pt idx="2398">
                  <c:v>42218</c:v>
                </c:pt>
                <c:pt idx="2399">
                  <c:v>42217</c:v>
                </c:pt>
                <c:pt idx="2400">
                  <c:v>42216</c:v>
                </c:pt>
                <c:pt idx="2401">
                  <c:v>42215</c:v>
                </c:pt>
                <c:pt idx="2402">
                  <c:v>42214</c:v>
                </c:pt>
                <c:pt idx="2403">
                  <c:v>42213</c:v>
                </c:pt>
                <c:pt idx="2404">
                  <c:v>42212</c:v>
                </c:pt>
                <c:pt idx="2405">
                  <c:v>42211</c:v>
                </c:pt>
                <c:pt idx="2406">
                  <c:v>42210</c:v>
                </c:pt>
                <c:pt idx="2407">
                  <c:v>42209</c:v>
                </c:pt>
                <c:pt idx="2408">
                  <c:v>42208</c:v>
                </c:pt>
                <c:pt idx="2409">
                  <c:v>42207</c:v>
                </c:pt>
                <c:pt idx="2410">
                  <c:v>42206</c:v>
                </c:pt>
                <c:pt idx="2411">
                  <c:v>42205</c:v>
                </c:pt>
                <c:pt idx="2412">
                  <c:v>42204</c:v>
                </c:pt>
                <c:pt idx="2413">
                  <c:v>42203</c:v>
                </c:pt>
                <c:pt idx="2414">
                  <c:v>42202</c:v>
                </c:pt>
                <c:pt idx="2415">
                  <c:v>42201</c:v>
                </c:pt>
                <c:pt idx="2416">
                  <c:v>42200</c:v>
                </c:pt>
                <c:pt idx="2417">
                  <c:v>42199</c:v>
                </c:pt>
                <c:pt idx="2418">
                  <c:v>42198</c:v>
                </c:pt>
                <c:pt idx="2419">
                  <c:v>42197</c:v>
                </c:pt>
                <c:pt idx="2420">
                  <c:v>42195</c:v>
                </c:pt>
                <c:pt idx="2421">
                  <c:v>42194</c:v>
                </c:pt>
                <c:pt idx="2422">
                  <c:v>42193</c:v>
                </c:pt>
                <c:pt idx="2423">
                  <c:v>42192</c:v>
                </c:pt>
                <c:pt idx="2424">
                  <c:v>42191</c:v>
                </c:pt>
                <c:pt idx="2425">
                  <c:v>42190</c:v>
                </c:pt>
                <c:pt idx="2426">
                  <c:v>42189</c:v>
                </c:pt>
                <c:pt idx="2427">
                  <c:v>42188</c:v>
                </c:pt>
                <c:pt idx="2428">
                  <c:v>42187</c:v>
                </c:pt>
                <c:pt idx="2429">
                  <c:v>42186</c:v>
                </c:pt>
                <c:pt idx="2430">
                  <c:v>42185</c:v>
                </c:pt>
                <c:pt idx="2431">
                  <c:v>42184</c:v>
                </c:pt>
                <c:pt idx="2432">
                  <c:v>42183</c:v>
                </c:pt>
                <c:pt idx="2433">
                  <c:v>42182</c:v>
                </c:pt>
                <c:pt idx="2434">
                  <c:v>42181</c:v>
                </c:pt>
                <c:pt idx="2435">
                  <c:v>42180</c:v>
                </c:pt>
                <c:pt idx="2436">
                  <c:v>42179</c:v>
                </c:pt>
                <c:pt idx="2437">
                  <c:v>42178</c:v>
                </c:pt>
                <c:pt idx="2438">
                  <c:v>42177</c:v>
                </c:pt>
                <c:pt idx="2439">
                  <c:v>42176</c:v>
                </c:pt>
                <c:pt idx="2440">
                  <c:v>42175</c:v>
                </c:pt>
                <c:pt idx="2441">
                  <c:v>42174</c:v>
                </c:pt>
                <c:pt idx="2442">
                  <c:v>42173</c:v>
                </c:pt>
                <c:pt idx="2443">
                  <c:v>42172</c:v>
                </c:pt>
                <c:pt idx="2444">
                  <c:v>42171</c:v>
                </c:pt>
                <c:pt idx="2445">
                  <c:v>42170</c:v>
                </c:pt>
                <c:pt idx="2446">
                  <c:v>42169</c:v>
                </c:pt>
                <c:pt idx="2447">
                  <c:v>42168</c:v>
                </c:pt>
                <c:pt idx="2448">
                  <c:v>42167</c:v>
                </c:pt>
                <c:pt idx="2449">
                  <c:v>42166</c:v>
                </c:pt>
                <c:pt idx="2450">
                  <c:v>42165</c:v>
                </c:pt>
                <c:pt idx="2451">
                  <c:v>42164</c:v>
                </c:pt>
                <c:pt idx="2452">
                  <c:v>42163</c:v>
                </c:pt>
                <c:pt idx="2453">
                  <c:v>42162</c:v>
                </c:pt>
                <c:pt idx="2454">
                  <c:v>42161</c:v>
                </c:pt>
                <c:pt idx="2455">
                  <c:v>42160</c:v>
                </c:pt>
                <c:pt idx="2456">
                  <c:v>42159</c:v>
                </c:pt>
                <c:pt idx="2457">
                  <c:v>42158</c:v>
                </c:pt>
                <c:pt idx="2458">
                  <c:v>42157</c:v>
                </c:pt>
                <c:pt idx="2459">
                  <c:v>42156</c:v>
                </c:pt>
                <c:pt idx="2460">
                  <c:v>42155</c:v>
                </c:pt>
                <c:pt idx="2461">
                  <c:v>42154</c:v>
                </c:pt>
                <c:pt idx="2462">
                  <c:v>42153</c:v>
                </c:pt>
                <c:pt idx="2463">
                  <c:v>42152</c:v>
                </c:pt>
                <c:pt idx="2464">
                  <c:v>42151</c:v>
                </c:pt>
                <c:pt idx="2465">
                  <c:v>42150</c:v>
                </c:pt>
                <c:pt idx="2466">
                  <c:v>42149</c:v>
                </c:pt>
                <c:pt idx="2467">
                  <c:v>42148</c:v>
                </c:pt>
                <c:pt idx="2468">
                  <c:v>42147</c:v>
                </c:pt>
                <c:pt idx="2469">
                  <c:v>42146</c:v>
                </c:pt>
                <c:pt idx="2470">
                  <c:v>42145</c:v>
                </c:pt>
                <c:pt idx="2471">
                  <c:v>42144</c:v>
                </c:pt>
                <c:pt idx="2472">
                  <c:v>42143</c:v>
                </c:pt>
                <c:pt idx="2473">
                  <c:v>42142</c:v>
                </c:pt>
                <c:pt idx="2474">
                  <c:v>42141</c:v>
                </c:pt>
                <c:pt idx="2475">
                  <c:v>42140</c:v>
                </c:pt>
                <c:pt idx="2476">
                  <c:v>42139</c:v>
                </c:pt>
                <c:pt idx="2477">
                  <c:v>42138</c:v>
                </c:pt>
                <c:pt idx="2478">
                  <c:v>42137</c:v>
                </c:pt>
                <c:pt idx="2479">
                  <c:v>42136</c:v>
                </c:pt>
                <c:pt idx="2480">
                  <c:v>42135</c:v>
                </c:pt>
                <c:pt idx="2481">
                  <c:v>42134</c:v>
                </c:pt>
                <c:pt idx="2482">
                  <c:v>42133</c:v>
                </c:pt>
                <c:pt idx="2483">
                  <c:v>42132</c:v>
                </c:pt>
                <c:pt idx="2484">
                  <c:v>42131</c:v>
                </c:pt>
                <c:pt idx="2485">
                  <c:v>42130</c:v>
                </c:pt>
                <c:pt idx="2486">
                  <c:v>42129</c:v>
                </c:pt>
                <c:pt idx="2487">
                  <c:v>42128</c:v>
                </c:pt>
                <c:pt idx="2488">
                  <c:v>42127</c:v>
                </c:pt>
                <c:pt idx="2489">
                  <c:v>42126</c:v>
                </c:pt>
                <c:pt idx="2490">
                  <c:v>42125</c:v>
                </c:pt>
                <c:pt idx="2491">
                  <c:v>42124</c:v>
                </c:pt>
                <c:pt idx="2492">
                  <c:v>42123</c:v>
                </c:pt>
                <c:pt idx="2493">
                  <c:v>42122</c:v>
                </c:pt>
                <c:pt idx="2494">
                  <c:v>42121</c:v>
                </c:pt>
                <c:pt idx="2495">
                  <c:v>42120</c:v>
                </c:pt>
                <c:pt idx="2496">
                  <c:v>42119</c:v>
                </c:pt>
                <c:pt idx="2497">
                  <c:v>42118</c:v>
                </c:pt>
                <c:pt idx="2498">
                  <c:v>42117</c:v>
                </c:pt>
                <c:pt idx="2499">
                  <c:v>42116</c:v>
                </c:pt>
                <c:pt idx="2500">
                  <c:v>42115</c:v>
                </c:pt>
                <c:pt idx="2501">
                  <c:v>42114</c:v>
                </c:pt>
                <c:pt idx="2502">
                  <c:v>42113</c:v>
                </c:pt>
                <c:pt idx="2503">
                  <c:v>42112</c:v>
                </c:pt>
                <c:pt idx="2504">
                  <c:v>42111</c:v>
                </c:pt>
                <c:pt idx="2505">
                  <c:v>42110</c:v>
                </c:pt>
                <c:pt idx="2506">
                  <c:v>42109</c:v>
                </c:pt>
                <c:pt idx="2507">
                  <c:v>42108</c:v>
                </c:pt>
                <c:pt idx="2508">
                  <c:v>42107</c:v>
                </c:pt>
                <c:pt idx="2509">
                  <c:v>42106</c:v>
                </c:pt>
                <c:pt idx="2510">
                  <c:v>42105</c:v>
                </c:pt>
                <c:pt idx="2511">
                  <c:v>42104</c:v>
                </c:pt>
                <c:pt idx="2512">
                  <c:v>42103</c:v>
                </c:pt>
                <c:pt idx="2513">
                  <c:v>42102</c:v>
                </c:pt>
                <c:pt idx="2514">
                  <c:v>42101</c:v>
                </c:pt>
                <c:pt idx="2515">
                  <c:v>42100</c:v>
                </c:pt>
                <c:pt idx="2516">
                  <c:v>42099</c:v>
                </c:pt>
                <c:pt idx="2517">
                  <c:v>42098</c:v>
                </c:pt>
                <c:pt idx="2518">
                  <c:v>42097</c:v>
                </c:pt>
                <c:pt idx="2519">
                  <c:v>42096</c:v>
                </c:pt>
                <c:pt idx="2520">
                  <c:v>42095</c:v>
                </c:pt>
                <c:pt idx="2521">
                  <c:v>42094</c:v>
                </c:pt>
                <c:pt idx="2522">
                  <c:v>42093</c:v>
                </c:pt>
                <c:pt idx="2523">
                  <c:v>42092</c:v>
                </c:pt>
                <c:pt idx="2524">
                  <c:v>42091</c:v>
                </c:pt>
                <c:pt idx="2525">
                  <c:v>42090</c:v>
                </c:pt>
                <c:pt idx="2526">
                  <c:v>42089</c:v>
                </c:pt>
                <c:pt idx="2527">
                  <c:v>42088</c:v>
                </c:pt>
                <c:pt idx="2528">
                  <c:v>42087</c:v>
                </c:pt>
                <c:pt idx="2529">
                  <c:v>42086</c:v>
                </c:pt>
                <c:pt idx="2530">
                  <c:v>42085</c:v>
                </c:pt>
                <c:pt idx="2531">
                  <c:v>42084</c:v>
                </c:pt>
                <c:pt idx="2532">
                  <c:v>42083</c:v>
                </c:pt>
                <c:pt idx="2533">
                  <c:v>42082</c:v>
                </c:pt>
                <c:pt idx="2534">
                  <c:v>42081</c:v>
                </c:pt>
                <c:pt idx="2535">
                  <c:v>42080</c:v>
                </c:pt>
                <c:pt idx="2536">
                  <c:v>42079</c:v>
                </c:pt>
                <c:pt idx="2537">
                  <c:v>42078</c:v>
                </c:pt>
                <c:pt idx="2538">
                  <c:v>42077</c:v>
                </c:pt>
                <c:pt idx="2539">
                  <c:v>42076</c:v>
                </c:pt>
                <c:pt idx="2540">
                  <c:v>42075</c:v>
                </c:pt>
                <c:pt idx="2541">
                  <c:v>42074</c:v>
                </c:pt>
                <c:pt idx="2542">
                  <c:v>42073</c:v>
                </c:pt>
                <c:pt idx="2543">
                  <c:v>42072</c:v>
                </c:pt>
                <c:pt idx="2544">
                  <c:v>42071</c:v>
                </c:pt>
                <c:pt idx="2545">
                  <c:v>42070</c:v>
                </c:pt>
                <c:pt idx="2546">
                  <c:v>42069</c:v>
                </c:pt>
                <c:pt idx="2547">
                  <c:v>42068</c:v>
                </c:pt>
                <c:pt idx="2548">
                  <c:v>42067</c:v>
                </c:pt>
                <c:pt idx="2549">
                  <c:v>42066</c:v>
                </c:pt>
                <c:pt idx="2550">
                  <c:v>42065</c:v>
                </c:pt>
                <c:pt idx="2551">
                  <c:v>42064</c:v>
                </c:pt>
                <c:pt idx="2552">
                  <c:v>42063</c:v>
                </c:pt>
                <c:pt idx="2553">
                  <c:v>42062</c:v>
                </c:pt>
                <c:pt idx="2554">
                  <c:v>42061</c:v>
                </c:pt>
                <c:pt idx="2555">
                  <c:v>42060</c:v>
                </c:pt>
                <c:pt idx="2556">
                  <c:v>42059</c:v>
                </c:pt>
                <c:pt idx="2557">
                  <c:v>42058</c:v>
                </c:pt>
                <c:pt idx="2558">
                  <c:v>42057</c:v>
                </c:pt>
                <c:pt idx="2559">
                  <c:v>42056</c:v>
                </c:pt>
                <c:pt idx="2560">
                  <c:v>42055</c:v>
                </c:pt>
                <c:pt idx="2561">
                  <c:v>42054</c:v>
                </c:pt>
                <c:pt idx="2562">
                  <c:v>42053</c:v>
                </c:pt>
                <c:pt idx="2563">
                  <c:v>42052</c:v>
                </c:pt>
                <c:pt idx="2564">
                  <c:v>42051</c:v>
                </c:pt>
                <c:pt idx="2565">
                  <c:v>42050</c:v>
                </c:pt>
                <c:pt idx="2566">
                  <c:v>42049</c:v>
                </c:pt>
                <c:pt idx="2567">
                  <c:v>42048</c:v>
                </c:pt>
                <c:pt idx="2568">
                  <c:v>42047</c:v>
                </c:pt>
                <c:pt idx="2569">
                  <c:v>42046</c:v>
                </c:pt>
                <c:pt idx="2570">
                  <c:v>42045</c:v>
                </c:pt>
                <c:pt idx="2571">
                  <c:v>42044</c:v>
                </c:pt>
                <c:pt idx="2572">
                  <c:v>42043</c:v>
                </c:pt>
                <c:pt idx="2573">
                  <c:v>42042</c:v>
                </c:pt>
                <c:pt idx="2574">
                  <c:v>42041</c:v>
                </c:pt>
                <c:pt idx="2575">
                  <c:v>42040</c:v>
                </c:pt>
                <c:pt idx="2576">
                  <c:v>42039</c:v>
                </c:pt>
                <c:pt idx="2577">
                  <c:v>42038</c:v>
                </c:pt>
                <c:pt idx="2578">
                  <c:v>42037</c:v>
                </c:pt>
                <c:pt idx="2579">
                  <c:v>42036</c:v>
                </c:pt>
                <c:pt idx="2580">
                  <c:v>42035</c:v>
                </c:pt>
                <c:pt idx="2581">
                  <c:v>42034</c:v>
                </c:pt>
                <c:pt idx="2582">
                  <c:v>42033</c:v>
                </c:pt>
                <c:pt idx="2583">
                  <c:v>42032</c:v>
                </c:pt>
                <c:pt idx="2584">
                  <c:v>42031</c:v>
                </c:pt>
                <c:pt idx="2585">
                  <c:v>42030</c:v>
                </c:pt>
                <c:pt idx="2586">
                  <c:v>42029</c:v>
                </c:pt>
                <c:pt idx="2587">
                  <c:v>42028</c:v>
                </c:pt>
                <c:pt idx="2588">
                  <c:v>42027</c:v>
                </c:pt>
                <c:pt idx="2589">
                  <c:v>42026</c:v>
                </c:pt>
                <c:pt idx="2590">
                  <c:v>42025</c:v>
                </c:pt>
                <c:pt idx="2591">
                  <c:v>42024</c:v>
                </c:pt>
                <c:pt idx="2592">
                  <c:v>42023</c:v>
                </c:pt>
                <c:pt idx="2593">
                  <c:v>42022</c:v>
                </c:pt>
                <c:pt idx="2594">
                  <c:v>42021</c:v>
                </c:pt>
                <c:pt idx="2595">
                  <c:v>42020</c:v>
                </c:pt>
                <c:pt idx="2596">
                  <c:v>42019</c:v>
                </c:pt>
                <c:pt idx="2597">
                  <c:v>42018</c:v>
                </c:pt>
                <c:pt idx="2598">
                  <c:v>42017</c:v>
                </c:pt>
                <c:pt idx="2599">
                  <c:v>42016</c:v>
                </c:pt>
                <c:pt idx="2600">
                  <c:v>42015</c:v>
                </c:pt>
                <c:pt idx="2601">
                  <c:v>42014</c:v>
                </c:pt>
                <c:pt idx="2602">
                  <c:v>42013</c:v>
                </c:pt>
                <c:pt idx="2603">
                  <c:v>42012</c:v>
                </c:pt>
                <c:pt idx="2604">
                  <c:v>42011</c:v>
                </c:pt>
                <c:pt idx="2605">
                  <c:v>42010</c:v>
                </c:pt>
                <c:pt idx="2606">
                  <c:v>42009</c:v>
                </c:pt>
                <c:pt idx="2607">
                  <c:v>42008</c:v>
                </c:pt>
                <c:pt idx="2608">
                  <c:v>42007</c:v>
                </c:pt>
                <c:pt idx="2609">
                  <c:v>42006</c:v>
                </c:pt>
                <c:pt idx="2610">
                  <c:v>42005</c:v>
                </c:pt>
                <c:pt idx="2611">
                  <c:v>42004</c:v>
                </c:pt>
                <c:pt idx="2612">
                  <c:v>42003</c:v>
                </c:pt>
                <c:pt idx="2613">
                  <c:v>42002</c:v>
                </c:pt>
                <c:pt idx="2614">
                  <c:v>42001</c:v>
                </c:pt>
                <c:pt idx="2615">
                  <c:v>42000</c:v>
                </c:pt>
                <c:pt idx="2616">
                  <c:v>41999</c:v>
                </c:pt>
                <c:pt idx="2617">
                  <c:v>41998</c:v>
                </c:pt>
                <c:pt idx="2618">
                  <c:v>41997</c:v>
                </c:pt>
                <c:pt idx="2619">
                  <c:v>41996</c:v>
                </c:pt>
                <c:pt idx="2620">
                  <c:v>41995</c:v>
                </c:pt>
                <c:pt idx="2621">
                  <c:v>41994</c:v>
                </c:pt>
                <c:pt idx="2622">
                  <c:v>41993</c:v>
                </c:pt>
                <c:pt idx="2623">
                  <c:v>41992</c:v>
                </c:pt>
                <c:pt idx="2624">
                  <c:v>41991</c:v>
                </c:pt>
                <c:pt idx="2625">
                  <c:v>41990</c:v>
                </c:pt>
                <c:pt idx="2626">
                  <c:v>41989</c:v>
                </c:pt>
                <c:pt idx="2627">
                  <c:v>41988</c:v>
                </c:pt>
                <c:pt idx="2628">
                  <c:v>41987</c:v>
                </c:pt>
                <c:pt idx="2629">
                  <c:v>41986</c:v>
                </c:pt>
                <c:pt idx="2630">
                  <c:v>41985</c:v>
                </c:pt>
                <c:pt idx="2631">
                  <c:v>41984</c:v>
                </c:pt>
                <c:pt idx="2632">
                  <c:v>41983</c:v>
                </c:pt>
                <c:pt idx="2633">
                  <c:v>41982</c:v>
                </c:pt>
                <c:pt idx="2634">
                  <c:v>41981</c:v>
                </c:pt>
                <c:pt idx="2635">
                  <c:v>41980</c:v>
                </c:pt>
                <c:pt idx="2636">
                  <c:v>41979</c:v>
                </c:pt>
                <c:pt idx="2637">
                  <c:v>41978</c:v>
                </c:pt>
                <c:pt idx="2638">
                  <c:v>41977</c:v>
                </c:pt>
                <c:pt idx="2639">
                  <c:v>41976</c:v>
                </c:pt>
                <c:pt idx="2640">
                  <c:v>41975</c:v>
                </c:pt>
                <c:pt idx="2641">
                  <c:v>41974</c:v>
                </c:pt>
                <c:pt idx="2642">
                  <c:v>41973</c:v>
                </c:pt>
                <c:pt idx="2643">
                  <c:v>41972</c:v>
                </c:pt>
                <c:pt idx="2644">
                  <c:v>41971</c:v>
                </c:pt>
                <c:pt idx="2645">
                  <c:v>41970</c:v>
                </c:pt>
                <c:pt idx="2646">
                  <c:v>41969</c:v>
                </c:pt>
                <c:pt idx="2647">
                  <c:v>41968</c:v>
                </c:pt>
                <c:pt idx="2648">
                  <c:v>41967</c:v>
                </c:pt>
                <c:pt idx="2649">
                  <c:v>41966</c:v>
                </c:pt>
                <c:pt idx="2650">
                  <c:v>41965</c:v>
                </c:pt>
                <c:pt idx="2651">
                  <c:v>41964</c:v>
                </c:pt>
                <c:pt idx="2652">
                  <c:v>41963</c:v>
                </c:pt>
                <c:pt idx="2653">
                  <c:v>41962</c:v>
                </c:pt>
                <c:pt idx="2654">
                  <c:v>41961</c:v>
                </c:pt>
                <c:pt idx="2655">
                  <c:v>41960</c:v>
                </c:pt>
                <c:pt idx="2656">
                  <c:v>41959</c:v>
                </c:pt>
                <c:pt idx="2657">
                  <c:v>41958</c:v>
                </c:pt>
                <c:pt idx="2658">
                  <c:v>41957</c:v>
                </c:pt>
                <c:pt idx="2659">
                  <c:v>41956</c:v>
                </c:pt>
                <c:pt idx="2660">
                  <c:v>41955</c:v>
                </c:pt>
                <c:pt idx="2661">
                  <c:v>41954</c:v>
                </c:pt>
                <c:pt idx="2662">
                  <c:v>41953</c:v>
                </c:pt>
                <c:pt idx="2663">
                  <c:v>41952</c:v>
                </c:pt>
                <c:pt idx="2664">
                  <c:v>41951</c:v>
                </c:pt>
                <c:pt idx="2665">
                  <c:v>41950</c:v>
                </c:pt>
                <c:pt idx="2666">
                  <c:v>41949</c:v>
                </c:pt>
                <c:pt idx="2667">
                  <c:v>41948</c:v>
                </c:pt>
                <c:pt idx="2668">
                  <c:v>41947</c:v>
                </c:pt>
                <c:pt idx="2669">
                  <c:v>41946</c:v>
                </c:pt>
                <c:pt idx="2670">
                  <c:v>41945</c:v>
                </c:pt>
                <c:pt idx="2671">
                  <c:v>41944</c:v>
                </c:pt>
                <c:pt idx="2672">
                  <c:v>41943</c:v>
                </c:pt>
                <c:pt idx="2673">
                  <c:v>41942</c:v>
                </c:pt>
                <c:pt idx="2674">
                  <c:v>41941</c:v>
                </c:pt>
                <c:pt idx="2675">
                  <c:v>41940</c:v>
                </c:pt>
                <c:pt idx="2676">
                  <c:v>41939</c:v>
                </c:pt>
                <c:pt idx="2677">
                  <c:v>41938</c:v>
                </c:pt>
                <c:pt idx="2678">
                  <c:v>41937</c:v>
                </c:pt>
                <c:pt idx="2679">
                  <c:v>41936</c:v>
                </c:pt>
                <c:pt idx="2680">
                  <c:v>41935</c:v>
                </c:pt>
                <c:pt idx="2681">
                  <c:v>41934</c:v>
                </c:pt>
                <c:pt idx="2682">
                  <c:v>41933</c:v>
                </c:pt>
                <c:pt idx="2683">
                  <c:v>41932</c:v>
                </c:pt>
                <c:pt idx="2684">
                  <c:v>41931</c:v>
                </c:pt>
                <c:pt idx="2685">
                  <c:v>41930</c:v>
                </c:pt>
                <c:pt idx="2686">
                  <c:v>41929</c:v>
                </c:pt>
                <c:pt idx="2687">
                  <c:v>41928</c:v>
                </c:pt>
                <c:pt idx="2688">
                  <c:v>41927</c:v>
                </c:pt>
                <c:pt idx="2689">
                  <c:v>41926</c:v>
                </c:pt>
                <c:pt idx="2690">
                  <c:v>41925</c:v>
                </c:pt>
                <c:pt idx="2691">
                  <c:v>41924</c:v>
                </c:pt>
                <c:pt idx="2692">
                  <c:v>41923</c:v>
                </c:pt>
                <c:pt idx="2693">
                  <c:v>41922</c:v>
                </c:pt>
                <c:pt idx="2694">
                  <c:v>41921</c:v>
                </c:pt>
                <c:pt idx="2695">
                  <c:v>41920</c:v>
                </c:pt>
                <c:pt idx="2696">
                  <c:v>41919</c:v>
                </c:pt>
                <c:pt idx="2697">
                  <c:v>41918</c:v>
                </c:pt>
                <c:pt idx="2698">
                  <c:v>41917</c:v>
                </c:pt>
                <c:pt idx="2699">
                  <c:v>41916</c:v>
                </c:pt>
                <c:pt idx="2700">
                  <c:v>41915</c:v>
                </c:pt>
                <c:pt idx="2701">
                  <c:v>41914</c:v>
                </c:pt>
                <c:pt idx="2702">
                  <c:v>41913</c:v>
                </c:pt>
                <c:pt idx="2703">
                  <c:v>41912</c:v>
                </c:pt>
                <c:pt idx="2704">
                  <c:v>41911</c:v>
                </c:pt>
                <c:pt idx="2705">
                  <c:v>41910</c:v>
                </c:pt>
                <c:pt idx="2706">
                  <c:v>41909</c:v>
                </c:pt>
                <c:pt idx="2707">
                  <c:v>41908</c:v>
                </c:pt>
                <c:pt idx="2708">
                  <c:v>41907</c:v>
                </c:pt>
                <c:pt idx="2709">
                  <c:v>41906</c:v>
                </c:pt>
                <c:pt idx="2710">
                  <c:v>41905</c:v>
                </c:pt>
                <c:pt idx="2711">
                  <c:v>41904</c:v>
                </c:pt>
                <c:pt idx="2712">
                  <c:v>41903</c:v>
                </c:pt>
                <c:pt idx="2713">
                  <c:v>41902</c:v>
                </c:pt>
                <c:pt idx="2714">
                  <c:v>41901</c:v>
                </c:pt>
                <c:pt idx="2715">
                  <c:v>41900</c:v>
                </c:pt>
                <c:pt idx="2716">
                  <c:v>41899</c:v>
                </c:pt>
                <c:pt idx="2717">
                  <c:v>41898</c:v>
                </c:pt>
                <c:pt idx="2718">
                  <c:v>41897</c:v>
                </c:pt>
                <c:pt idx="2719">
                  <c:v>41896</c:v>
                </c:pt>
                <c:pt idx="2720">
                  <c:v>41895</c:v>
                </c:pt>
                <c:pt idx="2721">
                  <c:v>41894</c:v>
                </c:pt>
                <c:pt idx="2722">
                  <c:v>41893</c:v>
                </c:pt>
                <c:pt idx="2723">
                  <c:v>41892</c:v>
                </c:pt>
                <c:pt idx="2724">
                  <c:v>41891</c:v>
                </c:pt>
                <c:pt idx="2725">
                  <c:v>41890</c:v>
                </c:pt>
                <c:pt idx="2726">
                  <c:v>41889</c:v>
                </c:pt>
                <c:pt idx="2727">
                  <c:v>41888</c:v>
                </c:pt>
                <c:pt idx="2728">
                  <c:v>41887</c:v>
                </c:pt>
                <c:pt idx="2729">
                  <c:v>41886</c:v>
                </c:pt>
                <c:pt idx="2730">
                  <c:v>41885</c:v>
                </c:pt>
                <c:pt idx="2731">
                  <c:v>41884</c:v>
                </c:pt>
                <c:pt idx="2732">
                  <c:v>41883</c:v>
                </c:pt>
                <c:pt idx="2733">
                  <c:v>41882</c:v>
                </c:pt>
                <c:pt idx="2734">
                  <c:v>41881</c:v>
                </c:pt>
                <c:pt idx="2735">
                  <c:v>41880</c:v>
                </c:pt>
                <c:pt idx="2736">
                  <c:v>41879</c:v>
                </c:pt>
                <c:pt idx="2737">
                  <c:v>41878</c:v>
                </c:pt>
                <c:pt idx="2738">
                  <c:v>41877</c:v>
                </c:pt>
                <c:pt idx="2739">
                  <c:v>41876</c:v>
                </c:pt>
                <c:pt idx="2740">
                  <c:v>41875</c:v>
                </c:pt>
                <c:pt idx="2741">
                  <c:v>41874</c:v>
                </c:pt>
                <c:pt idx="2742">
                  <c:v>41873</c:v>
                </c:pt>
                <c:pt idx="2743">
                  <c:v>41872</c:v>
                </c:pt>
                <c:pt idx="2744">
                  <c:v>41871</c:v>
                </c:pt>
                <c:pt idx="2745">
                  <c:v>41870</c:v>
                </c:pt>
                <c:pt idx="2746">
                  <c:v>41869</c:v>
                </c:pt>
                <c:pt idx="2747">
                  <c:v>41868</c:v>
                </c:pt>
                <c:pt idx="2748">
                  <c:v>41867</c:v>
                </c:pt>
                <c:pt idx="2749">
                  <c:v>41866</c:v>
                </c:pt>
                <c:pt idx="2750">
                  <c:v>41865</c:v>
                </c:pt>
                <c:pt idx="2751">
                  <c:v>41864</c:v>
                </c:pt>
                <c:pt idx="2752">
                  <c:v>41863</c:v>
                </c:pt>
                <c:pt idx="2753">
                  <c:v>41862</c:v>
                </c:pt>
                <c:pt idx="2754">
                  <c:v>41861</c:v>
                </c:pt>
                <c:pt idx="2755">
                  <c:v>41860</c:v>
                </c:pt>
                <c:pt idx="2756">
                  <c:v>41859</c:v>
                </c:pt>
                <c:pt idx="2757">
                  <c:v>41858</c:v>
                </c:pt>
                <c:pt idx="2758">
                  <c:v>41857</c:v>
                </c:pt>
                <c:pt idx="2759">
                  <c:v>41856</c:v>
                </c:pt>
                <c:pt idx="2760">
                  <c:v>41855</c:v>
                </c:pt>
                <c:pt idx="2761">
                  <c:v>41854</c:v>
                </c:pt>
                <c:pt idx="2762">
                  <c:v>41853</c:v>
                </c:pt>
                <c:pt idx="2763">
                  <c:v>41852</c:v>
                </c:pt>
                <c:pt idx="2764">
                  <c:v>41851</c:v>
                </c:pt>
                <c:pt idx="2765">
                  <c:v>41850</c:v>
                </c:pt>
                <c:pt idx="2766">
                  <c:v>41849</c:v>
                </c:pt>
                <c:pt idx="2767">
                  <c:v>41848</c:v>
                </c:pt>
                <c:pt idx="2768">
                  <c:v>41847</c:v>
                </c:pt>
                <c:pt idx="2769">
                  <c:v>41846</c:v>
                </c:pt>
                <c:pt idx="2770">
                  <c:v>41845</c:v>
                </c:pt>
                <c:pt idx="2771">
                  <c:v>41844</c:v>
                </c:pt>
                <c:pt idx="2772">
                  <c:v>41843</c:v>
                </c:pt>
                <c:pt idx="2773">
                  <c:v>41842</c:v>
                </c:pt>
                <c:pt idx="2774">
                  <c:v>41841</c:v>
                </c:pt>
                <c:pt idx="2775">
                  <c:v>41840</c:v>
                </c:pt>
                <c:pt idx="2776">
                  <c:v>41839</c:v>
                </c:pt>
                <c:pt idx="2777">
                  <c:v>41838</c:v>
                </c:pt>
                <c:pt idx="2778">
                  <c:v>41837</c:v>
                </c:pt>
                <c:pt idx="2779">
                  <c:v>41836</c:v>
                </c:pt>
                <c:pt idx="2780">
                  <c:v>41835</c:v>
                </c:pt>
                <c:pt idx="2781">
                  <c:v>41834</c:v>
                </c:pt>
                <c:pt idx="2782">
                  <c:v>41833</c:v>
                </c:pt>
                <c:pt idx="2783">
                  <c:v>41832</c:v>
                </c:pt>
                <c:pt idx="2784">
                  <c:v>41831</c:v>
                </c:pt>
                <c:pt idx="2785">
                  <c:v>41830</c:v>
                </c:pt>
                <c:pt idx="2786">
                  <c:v>41829</c:v>
                </c:pt>
                <c:pt idx="2787">
                  <c:v>41828</c:v>
                </c:pt>
                <c:pt idx="2788">
                  <c:v>41827</c:v>
                </c:pt>
                <c:pt idx="2789">
                  <c:v>41826</c:v>
                </c:pt>
                <c:pt idx="2790">
                  <c:v>41825</c:v>
                </c:pt>
                <c:pt idx="2791">
                  <c:v>41824</c:v>
                </c:pt>
                <c:pt idx="2792">
                  <c:v>41823</c:v>
                </c:pt>
                <c:pt idx="2793">
                  <c:v>41822</c:v>
                </c:pt>
                <c:pt idx="2794">
                  <c:v>41821</c:v>
                </c:pt>
                <c:pt idx="2795">
                  <c:v>41820</c:v>
                </c:pt>
                <c:pt idx="2796">
                  <c:v>41819</c:v>
                </c:pt>
                <c:pt idx="2797">
                  <c:v>41818</c:v>
                </c:pt>
                <c:pt idx="2798">
                  <c:v>41817</c:v>
                </c:pt>
                <c:pt idx="2799">
                  <c:v>41816</c:v>
                </c:pt>
                <c:pt idx="2800">
                  <c:v>41815</c:v>
                </c:pt>
                <c:pt idx="2801">
                  <c:v>41814</c:v>
                </c:pt>
                <c:pt idx="2802">
                  <c:v>41813</c:v>
                </c:pt>
                <c:pt idx="2803">
                  <c:v>41812</c:v>
                </c:pt>
                <c:pt idx="2804">
                  <c:v>41811</c:v>
                </c:pt>
                <c:pt idx="2805">
                  <c:v>41810</c:v>
                </c:pt>
                <c:pt idx="2806">
                  <c:v>41809</c:v>
                </c:pt>
                <c:pt idx="2807">
                  <c:v>41808</c:v>
                </c:pt>
                <c:pt idx="2808">
                  <c:v>41807</c:v>
                </c:pt>
                <c:pt idx="2809">
                  <c:v>41806</c:v>
                </c:pt>
                <c:pt idx="2810">
                  <c:v>41805</c:v>
                </c:pt>
                <c:pt idx="2811">
                  <c:v>41804</c:v>
                </c:pt>
                <c:pt idx="2812">
                  <c:v>41803</c:v>
                </c:pt>
                <c:pt idx="2813">
                  <c:v>41802</c:v>
                </c:pt>
                <c:pt idx="2814">
                  <c:v>41801</c:v>
                </c:pt>
                <c:pt idx="2815">
                  <c:v>41800</c:v>
                </c:pt>
                <c:pt idx="2816">
                  <c:v>41799</c:v>
                </c:pt>
                <c:pt idx="2817">
                  <c:v>41798</c:v>
                </c:pt>
                <c:pt idx="2818">
                  <c:v>41797</c:v>
                </c:pt>
                <c:pt idx="2819">
                  <c:v>41796</c:v>
                </c:pt>
                <c:pt idx="2820">
                  <c:v>41795</c:v>
                </c:pt>
                <c:pt idx="2821">
                  <c:v>41794</c:v>
                </c:pt>
                <c:pt idx="2822">
                  <c:v>41793</c:v>
                </c:pt>
                <c:pt idx="2823">
                  <c:v>41792</c:v>
                </c:pt>
                <c:pt idx="2824">
                  <c:v>41791</c:v>
                </c:pt>
                <c:pt idx="2825">
                  <c:v>41790</c:v>
                </c:pt>
                <c:pt idx="2826">
                  <c:v>41789</c:v>
                </c:pt>
                <c:pt idx="2827">
                  <c:v>41788</c:v>
                </c:pt>
                <c:pt idx="2828">
                  <c:v>41787</c:v>
                </c:pt>
                <c:pt idx="2829">
                  <c:v>41786</c:v>
                </c:pt>
                <c:pt idx="2830">
                  <c:v>41785</c:v>
                </c:pt>
                <c:pt idx="2831">
                  <c:v>41784</c:v>
                </c:pt>
                <c:pt idx="2832">
                  <c:v>41783</c:v>
                </c:pt>
                <c:pt idx="2833">
                  <c:v>41782</c:v>
                </c:pt>
                <c:pt idx="2834">
                  <c:v>41781</c:v>
                </c:pt>
                <c:pt idx="2835">
                  <c:v>41780</c:v>
                </c:pt>
                <c:pt idx="2836">
                  <c:v>41779</c:v>
                </c:pt>
                <c:pt idx="2837">
                  <c:v>41778</c:v>
                </c:pt>
                <c:pt idx="2838">
                  <c:v>41777</c:v>
                </c:pt>
                <c:pt idx="2839">
                  <c:v>41776</c:v>
                </c:pt>
                <c:pt idx="2840">
                  <c:v>41775</c:v>
                </c:pt>
                <c:pt idx="2841">
                  <c:v>41774</c:v>
                </c:pt>
                <c:pt idx="2842">
                  <c:v>41773</c:v>
                </c:pt>
                <c:pt idx="2843">
                  <c:v>41772</c:v>
                </c:pt>
                <c:pt idx="2844">
                  <c:v>41771</c:v>
                </c:pt>
                <c:pt idx="2845">
                  <c:v>41770</c:v>
                </c:pt>
                <c:pt idx="2846">
                  <c:v>41769</c:v>
                </c:pt>
                <c:pt idx="2847">
                  <c:v>41768</c:v>
                </c:pt>
                <c:pt idx="2848">
                  <c:v>41767</c:v>
                </c:pt>
                <c:pt idx="2849">
                  <c:v>41766</c:v>
                </c:pt>
                <c:pt idx="2850">
                  <c:v>41765</c:v>
                </c:pt>
                <c:pt idx="2851">
                  <c:v>41764</c:v>
                </c:pt>
                <c:pt idx="2852">
                  <c:v>41763</c:v>
                </c:pt>
                <c:pt idx="2853">
                  <c:v>41762</c:v>
                </c:pt>
                <c:pt idx="2854">
                  <c:v>41761</c:v>
                </c:pt>
                <c:pt idx="2855">
                  <c:v>41760</c:v>
                </c:pt>
                <c:pt idx="2856">
                  <c:v>41759</c:v>
                </c:pt>
                <c:pt idx="2857">
                  <c:v>41758</c:v>
                </c:pt>
                <c:pt idx="2858">
                  <c:v>41757</c:v>
                </c:pt>
                <c:pt idx="2859">
                  <c:v>41756</c:v>
                </c:pt>
                <c:pt idx="2860">
                  <c:v>41755</c:v>
                </c:pt>
                <c:pt idx="2861">
                  <c:v>41754</c:v>
                </c:pt>
                <c:pt idx="2862">
                  <c:v>41753</c:v>
                </c:pt>
                <c:pt idx="2863">
                  <c:v>41752</c:v>
                </c:pt>
                <c:pt idx="2864">
                  <c:v>41751</c:v>
                </c:pt>
                <c:pt idx="2865">
                  <c:v>41750</c:v>
                </c:pt>
                <c:pt idx="2866">
                  <c:v>41749</c:v>
                </c:pt>
                <c:pt idx="2867">
                  <c:v>41748</c:v>
                </c:pt>
                <c:pt idx="2868">
                  <c:v>41747</c:v>
                </c:pt>
                <c:pt idx="2869">
                  <c:v>41746</c:v>
                </c:pt>
                <c:pt idx="2870">
                  <c:v>41745</c:v>
                </c:pt>
                <c:pt idx="2871">
                  <c:v>41744</c:v>
                </c:pt>
                <c:pt idx="2872">
                  <c:v>41743</c:v>
                </c:pt>
                <c:pt idx="2873">
                  <c:v>41742</c:v>
                </c:pt>
                <c:pt idx="2874">
                  <c:v>41741</c:v>
                </c:pt>
                <c:pt idx="2875">
                  <c:v>41740</c:v>
                </c:pt>
                <c:pt idx="2876">
                  <c:v>41739</c:v>
                </c:pt>
                <c:pt idx="2877">
                  <c:v>41738</c:v>
                </c:pt>
                <c:pt idx="2878">
                  <c:v>41737</c:v>
                </c:pt>
                <c:pt idx="2879">
                  <c:v>41736</c:v>
                </c:pt>
                <c:pt idx="2880">
                  <c:v>41735</c:v>
                </c:pt>
                <c:pt idx="2881">
                  <c:v>41734</c:v>
                </c:pt>
                <c:pt idx="2882">
                  <c:v>41733</c:v>
                </c:pt>
                <c:pt idx="2883">
                  <c:v>41732</c:v>
                </c:pt>
                <c:pt idx="2884">
                  <c:v>41731</c:v>
                </c:pt>
                <c:pt idx="2885">
                  <c:v>41730</c:v>
                </c:pt>
                <c:pt idx="2886">
                  <c:v>41729</c:v>
                </c:pt>
                <c:pt idx="2887">
                  <c:v>41728</c:v>
                </c:pt>
                <c:pt idx="2888">
                  <c:v>41727</c:v>
                </c:pt>
                <c:pt idx="2889">
                  <c:v>41726</c:v>
                </c:pt>
                <c:pt idx="2890">
                  <c:v>41725</c:v>
                </c:pt>
                <c:pt idx="2891">
                  <c:v>41724</c:v>
                </c:pt>
                <c:pt idx="2892">
                  <c:v>41723</c:v>
                </c:pt>
                <c:pt idx="2893">
                  <c:v>41722</c:v>
                </c:pt>
                <c:pt idx="2894">
                  <c:v>41721</c:v>
                </c:pt>
                <c:pt idx="2895">
                  <c:v>41720</c:v>
                </c:pt>
                <c:pt idx="2896">
                  <c:v>41719</c:v>
                </c:pt>
                <c:pt idx="2897">
                  <c:v>41718</c:v>
                </c:pt>
                <c:pt idx="2898">
                  <c:v>41717</c:v>
                </c:pt>
                <c:pt idx="2899">
                  <c:v>41716</c:v>
                </c:pt>
                <c:pt idx="2900">
                  <c:v>41715</c:v>
                </c:pt>
                <c:pt idx="2901">
                  <c:v>41714</c:v>
                </c:pt>
                <c:pt idx="2902">
                  <c:v>41713</c:v>
                </c:pt>
                <c:pt idx="2903">
                  <c:v>41712</c:v>
                </c:pt>
                <c:pt idx="2904">
                  <c:v>41711</c:v>
                </c:pt>
                <c:pt idx="2905">
                  <c:v>41710</c:v>
                </c:pt>
                <c:pt idx="2906">
                  <c:v>41709</c:v>
                </c:pt>
                <c:pt idx="2907">
                  <c:v>41708</c:v>
                </c:pt>
                <c:pt idx="2908">
                  <c:v>41707</c:v>
                </c:pt>
                <c:pt idx="2909">
                  <c:v>41706</c:v>
                </c:pt>
                <c:pt idx="2910">
                  <c:v>41705</c:v>
                </c:pt>
                <c:pt idx="2911">
                  <c:v>41704</c:v>
                </c:pt>
                <c:pt idx="2912">
                  <c:v>41703</c:v>
                </c:pt>
                <c:pt idx="2913">
                  <c:v>41702</c:v>
                </c:pt>
                <c:pt idx="2914">
                  <c:v>41701</c:v>
                </c:pt>
                <c:pt idx="2915">
                  <c:v>41700</c:v>
                </c:pt>
                <c:pt idx="2916">
                  <c:v>41699</c:v>
                </c:pt>
                <c:pt idx="2917">
                  <c:v>41698</c:v>
                </c:pt>
                <c:pt idx="2918">
                  <c:v>41697</c:v>
                </c:pt>
                <c:pt idx="2919">
                  <c:v>41696</c:v>
                </c:pt>
                <c:pt idx="2920">
                  <c:v>41695</c:v>
                </c:pt>
                <c:pt idx="2921">
                  <c:v>41694</c:v>
                </c:pt>
                <c:pt idx="2922">
                  <c:v>41693</c:v>
                </c:pt>
                <c:pt idx="2923">
                  <c:v>41692</c:v>
                </c:pt>
                <c:pt idx="2924">
                  <c:v>41691</c:v>
                </c:pt>
                <c:pt idx="2925">
                  <c:v>41690</c:v>
                </c:pt>
                <c:pt idx="2926">
                  <c:v>41689</c:v>
                </c:pt>
                <c:pt idx="2927">
                  <c:v>41688</c:v>
                </c:pt>
                <c:pt idx="2928">
                  <c:v>41687</c:v>
                </c:pt>
                <c:pt idx="2929">
                  <c:v>41686</c:v>
                </c:pt>
                <c:pt idx="2930">
                  <c:v>41685</c:v>
                </c:pt>
                <c:pt idx="2931">
                  <c:v>41684</c:v>
                </c:pt>
                <c:pt idx="2932">
                  <c:v>41683</c:v>
                </c:pt>
                <c:pt idx="2933">
                  <c:v>41682</c:v>
                </c:pt>
                <c:pt idx="2934">
                  <c:v>41681</c:v>
                </c:pt>
                <c:pt idx="2935">
                  <c:v>41680</c:v>
                </c:pt>
                <c:pt idx="2936">
                  <c:v>41679</c:v>
                </c:pt>
                <c:pt idx="2937">
                  <c:v>41678</c:v>
                </c:pt>
                <c:pt idx="2938">
                  <c:v>41677</c:v>
                </c:pt>
                <c:pt idx="2939">
                  <c:v>41676</c:v>
                </c:pt>
                <c:pt idx="2940">
                  <c:v>41675</c:v>
                </c:pt>
                <c:pt idx="2941">
                  <c:v>41674</c:v>
                </c:pt>
                <c:pt idx="2942">
                  <c:v>41673</c:v>
                </c:pt>
                <c:pt idx="2943">
                  <c:v>41671</c:v>
                </c:pt>
                <c:pt idx="2944">
                  <c:v>41670</c:v>
                </c:pt>
                <c:pt idx="2945">
                  <c:v>41669</c:v>
                </c:pt>
                <c:pt idx="2946">
                  <c:v>41668</c:v>
                </c:pt>
                <c:pt idx="2947">
                  <c:v>41667</c:v>
                </c:pt>
                <c:pt idx="2948">
                  <c:v>41666</c:v>
                </c:pt>
                <c:pt idx="2949">
                  <c:v>41665</c:v>
                </c:pt>
                <c:pt idx="2950">
                  <c:v>41664</c:v>
                </c:pt>
                <c:pt idx="2951">
                  <c:v>41663</c:v>
                </c:pt>
                <c:pt idx="2952">
                  <c:v>41662</c:v>
                </c:pt>
                <c:pt idx="2953">
                  <c:v>41661</c:v>
                </c:pt>
                <c:pt idx="2954">
                  <c:v>41660</c:v>
                </c:pt>
                <c:pt idx="2955">
                  <c:v>41659</c:v>
                </c:pt>
                <c:pt idx="2956">
                  <c:v>41658</c:v>
                </c:pt>
                <c:pt idx="2957">
                  <c:v>41657</c:v>
                </c:pt>
                <c:pt idx="2958">
                  <c:v>41656</c:v>
                </c:pt>
                <c:pt idx="2959">
                  <c:v>41655</c:v>
                </c:pt>
                <c:pt idx="2960">
                  <c:v>41654</c:v>
                </c:pt>
                <c:pt idx="2961">
                  <c:v>41653</c:v>
                </c:pt>
                <c:pt idx="2962">
                  <c:v>41652</c:v>
                </c:pt>
                <c:pt idx="2963">
                  <c:v>41651</c:v>
                </c:pt>
                <c:pt idx="2964">
                  <c:v>41650</c:v>
                </c:pt>
                <c:pt idx="2965">
                  <c:v>41649</c:v>
                </c:pt>
                <c:pt idx="2966">
                  <c:v>41648</c:v>
                </c:pt>
                <c:pt idx="2967">
                  <c:v>41647</c:v>
                </c:pt>
                <c:pt idx="2968">
                  <c:v>41646</c:v>
                </c:pt>
                <c:pt idx="2969">
                  <c:v>41645</c:v>
                </c:pt>
                <c:pt idx="2970">
                  <c:v>41644</c:v>
                </c:pt>
                <c:pt idx="2971">
                  <c:v>41643</c:v>
                </c:pt>
                <c:pt idx="2972">
                  <c:v>41642</c:v>
                </c:pt>
                <c:pt idx="2973">
                  <c:v>41641</c:v>
                </c:pt>
                <c:pt idx="2974">
                  <c:v>41640</c:v>
                </c:pt>
                <c:pt idx="2975">
                  <c:v>41639</c:v>
                </c:pt>
                <c:pt idx="2976">
                  <c:v>41638</c:v>
                </c:pt>
                <c:pt idx="2977">
                  <c:v>41637</c:v>
                </c:pt>
                <c:pt idx="2978">
                  <c:v>41636</c:v>
                </c:pt>
                <c:pt idx="2979">
                  <c:v>41635</c:v>
                </c:pt>
                <c:pt idx="2980">
                  <c:v>41634</c:v>
                </c:pt>
                <c:pt idx="2981">
                  <c:v>41632</c:v>
                </c:pt>
                <c:pt idx="2982">
                  <c:v>41631</c:v>
                </c:pt>
                <c:pt idx="2983">
                  <c:v>41630</c:v>
                </c:pt>
                <c:pt idx="2984">
                  <c:v>41629</c:v>
                </c:pt>
                <c:pt idx="2985">
                  <c:v>41628</c:v>
                </c:pt>
                <c:pt idx="2986">
                  <c:v>41627</c:v>
                </c:pt>
                <c:pt idx="2987">
                  <c:v>41626</c:v>
                </c:pt>
                <c:pt idx="2988">
                  <c:v>41625</c:v>
                </c:pt>
                <c:pt idx="2989">
                  <c:v>41624</c:v>
                </c:pt>
                <c:pt idx="2990">
                  <c:v>41623</c:v>
                </c:pt>
                <c:pt idx="2991">
                  <c:v>41622</c:v>
                </c:pt>
                <c:pt idx="2992">
                  <c:v>41621</c:v>
                </c:pt>
                <c:pt idx="2993">
                  <c:v>41620</c:v>
                </c:pt>
                <c:pt idx="2994">
                  <c:v>41619</c:v>
                </c:pt>
                <c:pt idx="2995">
                  <c:v>41618</c:v>
                </c:pt>
                <c:pt idx="2996">
                  <c:v>41617</c:v>
                </c:pt>
                <c:pt idx="2997">
                  <c:v>41616</c:v>
                </c:pt>
                <c:pt idx="2998">
                  <c:v>41615</c:v>
                </c:pt>
                <c:pt idx="2999">
                  <c:v>41614</c:v>
                </c:pt>
                <c:pt idx="3000">
                  <c:v>41613</c:v>
                </c:pt>
                <c:pt idx="3001">
                  <c:v>41612</c:v>
                </c:pt>
                <c:pt idx="3002">
                  <c:v>41611</c:v>
                </c:pt>
                <c:pt idx="3003">
                  <c:v>41610</c:v>
                </c:pt>
                <c:pt idx="3004">
                  <c:v>41609</c:v>
                </c:pt>
                <c:pt idx="3005">
                  <c:v>41608</c:v>
                </c:pt>
                <c:pt idx="3006">
                  <c:v>41607</c:v>
                </c:pt>
                <c:pt idx="3007">
                  <c:v>41606</c:v>
                </c:pt>
                <c:pt idx="3008">
                  <c:v>41605</c:v>
                </c:pt>
                <c:pt idx="3009">
                  <c:v>41604</c:v>
                </c:pt>
                <c:pt idx="3010">
                  <c:v>41603</c:v>
                </c:pt>
                <c:pt idx="3011">
                  <c:v>41602</c:v>
                </c:pt>
                <c:pt idx="3012">
                  <c:v>41601</c:v>
                </c:pt>
                <c:pt idx="3013">
                  <c:v>41600</c:v>
                </c:pt>
                <c:pt idx="3014">
                  <c:v>41599</c:v>
                </c:pt>
                <c:pt idx="3015">
                  <c:v>41598</c:v>
                </c:pt>
                <c:pt idx="3016">
                  <c:v>41597</c:v>
                </c:pt>
                <c:pt idx="3017">
                  <c:v>41596</c:v>
                </c:pt>
                <c:pt idx="3018">
                  <c:v>41595</c:v>
                </c:pt>
                <c:pt idx="3019">
                  <c:v>41594</c:v>
                </c:pt>
                <c:pt idx="3020">
                  <c:v>41593</c:v>
                </c:pt>
                <c:pt idx="3021">
                  <c:v>41592</c:v>
                </c:pt>
                <c:pt idx="3022">
                  <c:v>41591</c:v>
                </c:pt>
                <c:pt idx="3023">
                  <c:v>41590</c:v>
                </c:pt>
                <c:pt idx="3024">
                  <c:v>41589</c:v>
                </c:pt>
                <c:pt idx="3025">
                  <c:v>41588</c:v>
                </c:pt>
                <c:pt idx="3026">
                  <c:v>41587</c:v>
                </c:pt>
                <c:pt idx="3027">
                  <c:v>41586</c:v>
                </c:pt>
                <c:pt idx="3028">
                  <c:v>41585</c:v>
                </c:pt>
                <c:pt idx="3029">
                  <c:v>41584</c:v>
                </c:pt>
                <c:pt idx="3030">
                  <c:v>41583</c:v>
                </c:pt>
                <c:pt idx="3031">
                  <c:v>41582</c:v>
                </c:pt>
                <c:pt idx="3032">
                  <c:v>41581</c:v>
                </c:pt>
                <c:pt idx="3033">
                  <c:v>41580</c:v>
                </c:pt>
                <c:pt idx="3034">
                  <c:v>41579</c:v>
                </c:pt>
                <c:pt idx="3035">
                  <c:v>41578</c:v>
                </c:pt>
                <c:pt idx="3036">
                  <c:v>41577</c:v>
                </c:pt>
                <c:pt idx="3037">
                  <c:v>41576</c:v>
                </c:pt>
                <c:pt idx="3038">
                  <c:v>41575</c:v>
                </c:pt>
                <c:pt idx="3039">
                  <c:v>41574</c:v>
                </c:pt>
                <c:pt idx="3040">
                  <c:v>41573</c:v>
                </c:pt>
                <c:pt idx="3041">
                  <c:v>41572</c:v>
                </c:pt>
                <c:pt idx="3042">
                  <c:v>41571</c:v>
                </c:pt>
                <c:pt idx="3043">
                  <c:v>41570</c:v>
                </c:pt>
                <c:pt idx="3044">
                  <c:v>41569</c:v>
                </c:pt>
                <c:pt idx="3045">
                  <c:v>41568</c:v>
                </c:pt>
                <c:pt idx="3046">
                  <c:v>41567</c:v>
                </c:pt>
                <c:pt idx="3047">
                  <c:v>41566</c:v>
                </c:pt>
                <c:pt idx="3048">
                  <c:v>41565</c:v>
                </c:pt>
                <c:pt idx="3049">
                  <c:v>41564</c:v>
                </c:pt>
                <c:pt idx="3050">
                  <c:v>41563</c:v>
                </c:pt>
                <c:pt idx="3051">
                  <c:v>41562</c:v>
                </c:pt>
                <c:pt idx="3052">
                  <c:v>41561</c:v>
                </c:pt>
                <c:pt idx="3053">
                  <c:v>41560</c:v>
                </c:pt>
                <c:pt idx="3054">
                  <c:v>41559</c:v>
                </c:pt>
                <c:pt idx="3055">
                  <c:v>41558</c:v>
                </c:pt>
                <c:pt idx="3056">
                  <c:v>41557</c:v>
                </c:pt>
                <c:pt idx="3057">
                  <c:v>41556</c:v>
                </c:pt>
                <c:pt idx="3058">
                  <c:v>41555</c:v>
                </c:pt>
                <c:pt idx="3059">
                  <c:v>41554</c:v>
                </c:pt>
                <c:pt idx="3060">
                  <c:v>41553</c:v>
                </c:pt>
                <c:pt idx="3061">
                  <c:v>41552</c:v>
                </c:pt>
                <c:pt idx="3062">
                  <c:v>41551</c:v>
                </c:pt>
                <c:pt idx="3063">
                  <c:v>41550</c:v>
                </c:pt>
                <c:pt idx="3064">
                  <c:v>41549</c:v>
                </c:pt>
                <c:pt idx="3065">
                  <c:v>41548</c:v>
                </c:pt>
                <c:pt idx="3066">
                  <c:v>41547</c:v>
                </c:pt>
                <c:pt idx="3067">
                  <c:v>41546</c:v>
                </c:pt>
                <c:pt idx="3068">
                  <c:v>41545</c:v>
                </c:pt>
                <c:pt idx="3069">
                  <c:v>41544</c:v>
                </c:pt>
                <c:pt idx="3070">
                  <c:v>41543</c:v>
                </c:pt>
                <c:pt idx="3071">
                  <c:v>41542</c:v>
                </c:pt>
                <c:pt idx="3072">
                  <c:v>41541</c:v>
                </c:pt>
                <c:pt idx="3073">
                  <c:v>41540</c:v>
                </c:pt>
                <c:pt idx="3074">
                  <c:v>41539</c:v>
                </c:pt>
                <c:pt idx="3075">
                  <c:v>41538</c:v>
                </c:pt>
                <c:pt idx="3076">
                  <c:v>41537</c:v>
                </c:pt>
                <c:pt idx="3077">
                  <c:v>41536</c:v>
                </c:pt>
                <c:pt idx="3078">
                  <c:v>41535</c:v>
                </c:pt>
                <c:pt idx="3079">
                  <c:v>41534</c:v>
                </c:pt>
                <c:pt idx="3080">
                  <c:v>41533</c:v>
                </c:pt>
                <c:pt idx="3081">
                  <c:v>41532</c:v>
                </c:pt>
                <c:pt idx="3082">
                  <c:v>41531</c:v>
                </c:pt>
                <c:pt idx="3083">
                  <c:v>41530</c:v>
                </c:pt>
                <c:pt idx="3084">
                  <c:v>41529</c:v>
                </c:pt>
                <c:pt idx="3085">
                  <c:v>41528</c:v>
                </c:pt>
                <c:pt idx="3086">
                  <c:v>41527</c:v>
                </c:pt>
                <c:pt idx="3087">
                  <c:v>41526</c:v>
                </c:pt>
                <c:pt idx="3088">
                  <c:v>41525</c:v>
                </c:pt>
                <c:pt idx="3089">
                  <c:v>41524</c:v>
                </c:pt>
                <c:pt idx="3090">
                  <c:v>41523</c:v>
                </c:pt>
                <c:pt idx="3091">
                  <c:v>41522</c:v>
                </c:pt>
                <c:pt idx="3092">
                  <c:v>41521</c:v>
                </c:pt>
                <c:pt idx="3093">
                  <c:v>41520</c:v>
                </c:pt>
                <c:pt idx="3094">
                  <c:v>41519</c:v>
                </c:pt>
                <c:pt idx="3095">
                  <c:v>41518</c:v>
                </c:pt>
                <c:pt idx="3096">
                  <c:v>41517</c:v>
                </c:pt>
                <c:pt idx="3097">
                  <c:v>41516</c:v>
                </c:pt>
                <c:pt idx="3098">
                  <c:v>41515</c:v>
                </c:pt>
                <c:pt idx="3099">
                  <c:v>41514</c:v>
                </c:pt>
                <c:pt idx="3100">
                  <c:v>41513</c:v>
                </c:pt>
                <c:pt idx="3101">
                  <c:v>41512</c:v>
                </c:pt>
                <c:pt idx="3102">
                  <c:v>41511</c:v>
                </c:pt>
                <c:pt idx="3103">
                  <c:v>41510</c:v>
                </c:pt>
                <c:pt idx="3104">
                  <c:v>41509</c:v>
                </c:pt>
                <c:pt idx="3105">
                  <c:v>41508</c:v>
                </c:pt>
                <c:pt idx="3106">
                  <c:v>41507</c:v>
                </c:pt>
                <c:pt idx="3107">
                  <c:v>41506</c:v>
                </c:pt>
                <c:pt idx="3108">
                  <c:v>41505</c:v>
                </c:pt>
                <c:pt idx="3109">
                  <c:v>41504</c:v>
                </c:pt>
                <c:pt idx="3110">
                  <c:v>41503</c:v>
                </c:pt>
                <c:pt idx="3111">
                  <c:v>41502</c:v>
                </c:pt>
                <c:pt idx="3112">
                  <c:v>41501</c:v>
                </c:pt>
                <c:pt idx="3113">
                  <c:v>41500</c:v>
                </c:pt>
                <c:pt idx="3114">
                  <c:v>41499</c:v>
                </c:pt>
                <c:pt idx="3115">
                  <c:v>41498</c:v>
                </c:pt>
                <c:pt idx="3116">
                  <c:v>41497</c:v>
                </c:pt>
                <c:pt idx="3117">
                  <c:v>41496</c:v>
                </c:pt>
                <c:pt idx="3118">
                  <c:v>41495</c:v>
                </c:pt>
                <c:pt idx="3119">
                  <c:v>41494</c:v>
                </c:pt>
                <c:pt idx="3120">
                  <c:v>41493</c:v>
                </c:pt>
                <c:pt idx="3121">
                  <c:v>41492</c:v>
                </c:pt>
                <c:pt idx="3122">
                  <c:v>41491</c:v>
                </c:pt>
                <c:pt idx="3123">
                  <c:v>41490</c:v>
                </c:pt>
                <c:pt idx="3124">
                  <c:v>41489</c:v>
                </c:pt>
                <c:pt idx="3125">
                  <c:v>41488</c:v>
                </c:pt>
                <c:pt idx="3126">
                  <c:v>41487</c:v>
                </c:pt>
                <c:pt idx="3127">
                  <c:v>41486</c:v>
                </c:pt>
                <c:pt idx="3128">
                  <c:v>41485</c:v>
                </c:pt>
                <c:pt idx="3129">
                  <c:v>41484</c:v>
                </c:pt>
                <c:pt idx="3130">
                  <c:v>41483</c:v>
                </c:pt>
                <c:pt idx="3131">
                  <c:v>41482</c:v>
                </c:pt>
                <c:pt idx="3132">
                  <c:v>41481</c:v>
                </c:pt>
                <c:pt idx="3133">
                  <c:v>41480</c:v>
                </c:pt>
                <c:pt idx="3134">
                  <c:v>41479</c:v>
                </c:pt>
                <c:pt idx="3135">
                  <c:v>41478</c:v>
                </c:pt>
                <c:pt idx="3136">
                  <c:v>41477</c:v>
                </c:pt>
                <c:pt idx="3137">
                  <c:v>41476</c:v>
                </c:pt>
                <c:pt idx="3138">
                  <c:v>41475</c:v>
                </c:pt>
                <c:pt idx="3139">
                  <c:v>41474</c:v>
                </c:pt>
                <c:pt idx="3140">
                  <c:v>41473</c:v>
                </c:pt>
                <c:pt idx="3141">
                  <c:v>41472</c:v>
                </c:pt>
                <c:pt idx="3142">
                  <c:v>41471</c:v>
                </c:pt>
                <c:pt idx="3143">
                  <c:v>41470</c:v>
                </c:pt>
                <c:pt idx="3144">
                  <c:v>41469</c:v>
                </c:pt>
                <c:pt idx="3145">
                  <c:v>41468</c:v>
                </c:pt>
                <c:pt idx="3146">
                  <c:v>41467</c:v>
                </c:pt>
                <c:pt idx="3147">
                  <c:v>41466</c:v>
                </c:pt>
                <c:pt idx="3148">
                  <c:v>41465</c:v>
                </c:pt>
                <c:pt idx="3149">
                  <c:v>41464</c:v>
                </c:pt>
                <c:pt idx="3150">
                  <c:v>41463</c:v>
                </c:pt>
                <c:pt idx="3151">
                  <c:v>41462</c:v>
                </c:pt>
                <c:pt idx="3152">
                  <c:v>41461</c:v>
                </c:pt>
                <c:pt idx="3153">
                  <c:v>41460</c:v>
                </c:pt>
                <c:pt idx="3154">
                  <c:v>41459</c:v>
                </c:pt>
                <c:pt idx="3155">
                  <c:v>41458</c:v>
                </c:pt>
                <c:pt idx="3156">
                  <c:v>41457</c:v>
                </c:pt>
                <c:pt idx="3157">
                  <c:v>41456</c:v>
                </c:pt>
                <c:pt idx="3158">
                  <c:v>41455</c:v>
                </c:pt>
                <c:pt idx="3159">
                  <c:v>41454</c:v>
                </c:pt>
                <c:pt idx="3160">
                  <c:v>41453</c:v>
                </c:pt>
                <c:pt idx="3161">
                  <c:v>41452</c:v>
                </c:pt>
                <c:pt idx="3162">
                  <c:v>41451</c:v>
                </c:pt>
                <c:pt idx="3163">
                  <c:v>41450</c:v>
                </c:pt>
                <c:pt idx="3164">
                  <c:v>41449</c:v>
                </c:pt>
                <c:pt idx="3165">
                  <c:v>41448</c:v>
                </c:pt>
                <c:pt idx="3166">
                  <c:v>41447</c:v>
                </c:pt>
                <c:pt idx="3167">
                  <c:v>41446</c:v>
                </c:pt>
                <c:pt idx="3168">
                  <c:v>41445</c:v>
                </c:pt>
                <c:pt idx="3169">
                  <c:v>41444</c:v>
                </c:pt>
                <c:pt idx="3170">
                  <c:v>41443</c:v>
                </c:pt>
                <c:pt idx="3171">
                  <c:v>41442</c:v>
                </c:pt>
                <c:pt idx="3172">
                  <c:v>41441</c:v>
                </c:pt>
                <c:pt idx="3173">
                  <c:v>41440</c:v>
                </c:pt>
                <c:pt idx="3174">
                  <c:v>41439</c:v>
                </c:pt>
                <c:pt idx="3175">
                  <c:v>41438</c:v>
                </c:pt>
                <c:pt idx="3176">
                  <c:v>41437</c:v>
                </c:pt>
                <c:pt idx="3177">
                  <c:v>41436</c:v>
                </c:pt>
                <c:pt idx="3178">
                  <c:v>41435</c:v>
                </c:pt>
                <c:pt idx="3179">
                  <c:v>41434</c:v>
                </c:pt>
                <c:pt idx="3180">
                  <c:v>41433</c:v>
                </c:pt>
                <c:pt idx="3181">
                  <c:v>41432</c:v>
                </c:pt>
                <c:pt idx="3182">
                  <c:v>41431</c:v>
                </c:pt>
                <c:pt idx="3183">
                  <c:v>41430</c:v>
                </c:pt>
                <c:pt idx="3184">
                  <c:v>41429</c:v>
                </c:pt>
                <c:pt idx="3185">
                  <c:v>41428</c:v>
                </c:pt>
                <c:pt idx="3186">
                  <c:v>41427</c:v>
                </c:pt>
                <c:pt idx="3187">
                  <c:v>41426</c:v>
                </c:pt>
                <c:pt idx="3188">
                  <c:v>41425</c:v>
                </c:pt>
                <c:pt idx="3189">
                  <c:v>41424</c:v>
                </c:pt>
                <c:pt idx="3190">
                  <c:v>41423</c:v>
                </c:pt>
                <c:pt idx="3191">
                  <c:v>41422</c:v>
                </c:pt>
                <c:pt idx="3192">
                  <c:v>41421</c:v>
                </c:pt>
                <c:pt idx="3193">
                  <c:v>41420</c:v>
                </c:pt>
                <c:pt idx="3194">
                  <c:v>41419</c:v>
                </c:pt>
                <c:pt idx="3195">
                  <c:v>41418</c:v>
                </c:pt>
                <c:pt idx="3196">
                  <c:v>41417</c:v>
                </c:pt>
                <c:pt idx="3197">
                  <c:v>41416</c:v>
                </c:pt>
                <c:pt idx="3198">
                  <c:v>41415</c:v>
                </c:pt>
                <c:pt idx="3199">
                  <c:v>41414</c:v>
                </c:pt>
                <c:pt idx="3200">
                  <c:v>41413</c:v>
                </c:pt>
                <c:pt idx="3201">
                  <c:v>41412</c:v>
                </c:pt>
                <c:pt idx="3202">
                  <c:v>41411</c:v>
                </c:pt>
                <c:pt idx="3203">
                  <c:v>41410</c:v>
                </c:pt>
                <c:pt idx="3204">
                  <c:v>41409</c:v>
                </c:pt>
                <c:pt idx="3205">
                  <c:v>41408</c:v>
                </c:pt>
                <c:pt idx="3206">
                  <c:v>41407</c:v>
                </c:pt>
                <c:pt idx="3207">
                  <c:v>41406</c:v>
                </c:pt>
                <c:pt idx="3208">
                  <c:v>41405</c:v>
                </c:pt>
                <c:pt idx="3209">
                  <c:v>41404</c:v>
                </c:pt>
                <c:pt idx="3210">
                  <c:v>41403</c:v>
                </c:pt>
                <c:pt idx="3211">
                  <c:v>41402</c:v>
                </c:pt>
                <c:pt idx="3212">
                  <c:v>41401</c:v>
                </c:pt>
                <c:pt idx="3213">
                  <c:v>41400</c:v>
                </c:pt>
                <c:pt idx="3214">
                  <c:v>41399</c:v>
                </c:pt>
                <c:pt idx="3215">
                  <c:v>41398</c:v>
                </c:pt>
                <c:pt idx="3216">
                  <c:v>41397</c:v>
                </c:pt>
                <c:pt idx="3217">
                  <c:v>41396</c:v>
                </c:pt>
                <c:pt idx="3218">
                  <c:v>41395</c:v>
                </c:pt>
                <c:pt idx="3219">
                  <c:v>41394</c:v>
                </c:pt>
                <c:pt idx="3220">
                  <c:v>41393</c:v>
                </c:pt>
                <c:pt idx="3221">
                  <c:v>41392</c:v>
                </c:pt>
                <c:pt idx="3222">
                  <c:v>41391</c:v>
                </c:pt>
                <c:pt idx="3223">
                  <c:v>41390</c:v>
                </c:pt>
                <c:pt idx="3224">
                  <c:v>41389</c:v>
                </c:pt>
                <c:pt idx="3225">
                  <c:v>41388</c:v>
                </c:pt>
                <c:pt idx="3226">
                  <c:v>41387</c:v>
                </c:pt>
                <c:pt idx="3227">
                  <c:v>41386</c:v>
                </c:pt>
                <c:pt idx="3228">
                  <c:v>41385</c:v>
                </c:pt>
                <c:pt idx="3229">
                  <c:v>41384</c:v>
                </c:pt>
                <c:pt idx="3230">
                  <c:v>41383</c:v>
                </c:pt>
                <c:pt idx="3231">
                  <c:v>41382</c:v>
                </c:pt>
                <c:pt idx="3232">
                  <c:v>41381</c:v>
                </c:pt>
                <c:pt idx="3233">
                  <c:v>41380</c:v>
                </c:pt>
                <c:pt idx="3234">
                  <c:v>41379</c:v>
                </c:pt>
                <c:pt idx="3235">
                  <c:v>41378</c:v>
                </c:pt>
                <c:pt idx="3236">
                  <c:v>41377</c:v>
                </c:pt>
                <c:pt idx="3237">
                  <c:v>41376</c:v>
                </c:pt>
                <c:pt idx="3238">
                  <c:v>41375</c:v>
                </c:pt>
                <c:pt idx="3239">
                  <c:v>41374</c:v>
                </c:pt>
                <c:pt idx="3240">
                  <c:v>41373</c:v>
                </c:pt>
                <c:pt idx="3241">
                  <c:v>41372</c:v>
                </c:pt>
                <c:pt idx="3242">
                  <c:v>41371</c:v>
                </c:pt>
                <c:pt idx="3243">
                  <c:v>41370</c:v>
                </c:pt>
                <c:pt idx="3244">
                  <c:v>41369</c:v>
                </c:pt>
                <c:pt idx="3245">
                  <c:v>41368</c:v>
                </c:pt>
                <c:pt idx="3246">
                  <c:v>41367</c:v>
                </c:pt>
                <c:pt idx="3247">
                  <c:v>41366</c:v>
                </c:pt>
                <c:pt idx="3248">
                  <c:v>41365</c:v>
                </c:pt>
                <c:pt idx="3249">
                  <c:v>41364</c:v>
                </c:pt>
                <c:pt idx="3250">
                  <c:v>41363</c:v>
                </c:pt>
                <c:pt idx="3251">
                  <c:v>41362</c:v>
                </c:pt>
                <c:pt idx="3252">
                  <c:v>41361</c:v>
                </c:pt>
                <c:pt idx="3253">
                  <c:v>41360</c:v>
                </c:pt>
                <c:pt idx="3254">
                  <c:v>41359</c:v>
                </c:pt>
                <c:pt idx="3255">
                  <c:v>41358</c:v>
                </c:pt>
                <c:pt idx="3256">
                  <c:v>41357</c:v>
                </c:pt>
                <c:pt idx="3257">
                  <c:v>41356</c:v>
                </c:pt>
                <c:pt idx="3258">
                  <c:v>41355</c:v>
                </c:pt>
                <c:pt idx="3259">
                  <c:v>41354</c:v>
                </c:pt>
                <c:pt idx="3260">
                  <c:v>41353</c:v>
                </c:pt>
                <c:pt idx="3261">
                  <c:v>41352</c:v>
                </c:pt>
                <c:pt idx="3262">
                  <c:v>41351</c:v>
                </c:pt>
                <c:pt idx="3263">
                  <c:v>41350</c:v>
                </c:pt>
                <c:pt idx="3264">
                  <c:v>41349</c:v>
                </c:pt>
                <c:pt idx="3265">
                  <c:v>41348</c:v>
                </c:pt>
                <c:pt idx="3266">
                  <c:v>41347</c:v>
                </c:pt>
                <c:pt idx="3267">
                  <c:v>41346</c:v>
                </c:pt>
                <c:pt idx="3268">
                  <c:v>41345</c:v>
                </c:pt>
                <c:pt idx="3269">
                  <c:v>41344</c:v>
                </c:pt>
                <c:pt idx="3270">
                  <c:v>41343</c:v>
                </c:pt>
                <c:pt idx="3271">
                  <c:v>41342</c:v>
                </c:pt>
                <c:pt idx="3272">
                  <c:v>41341</c:v>
                </c:pt>
                <c:pt idx="3273">
                  <c:v>41340</c:v>
                </c:pt>
                <c:pt idx="3274">
                  <c:v>41339</c:v>
                </c:pt>
                <c:pt idx="3275">
                  <c:v>41338</c:v>
                </c:pt>
                <c:pt idx="3276">
                  <c:v>41337</c:v>
                </c:pt>
                <c:pt idx="3277">
                  <c:v>41336</c:v>
                </c:pt>
                <c:pt idx="3278">
                  <c:v>41335</c:v>
                </c:pt>
                <c:pt idx="3279">
                  <c:v>41334</c:v>
                </c:pt>
                <c:pt idx="3280">
                  <c:v>41333</c:v>
                </c:pt>
                <c:pt idx="3281">
                  <c:v>41332</c:v>
                </c:pt>
                <c:pt idx="3282">
                  <c:v>41331</c:v>
                </c:pt>
                <c:pt idx="3283">
                  <c:v>41330</c:v>
                </c:pt>
                <c:pt idx="3284">
                  <c:v>41329</c:v>
                </c:pt>
                <c:pt idx="3285">
                  <c:v>41328</c:v>
                </c:pt>
                <c:pt idx="3286">
                  <c:v>41327</c:v>
                </c:pt>
                <c:pt idx="3287">
                  <c:v>41326</c:v>
                </c:pt>
                <c:pt idx="3288">
                  <c:v>41325</c:v>
                </c:pt>
                <c:pt idx="3289">
                  <c:v>41324</c:v>
                </c:pt>
                <c:pt idx="3290">
                  <c:v>41323</c:v>
                </c:pt>
                <c:pt idx="3291">
                  <c:v>41322</c:v>
                </c:pt>
                <c:pt idx="3292">
                  <c:v>41321</c:v>
                </c:pt>
                <c:pt idx="3293">
                  <c:v>41320</c:v>
                </c:pt>
                <c:pt idx="3294">
                  <c:v>41319</c:v>
                </c:pt>
                <c:pt idx="3295">
                  <c:v>41318</c:v>
                </c:pt>
                <c:pt idx="3296">
                  <c:v>41317</c:v>
                </c:pt>
                <c:pt idx="3297">
                  <c:v>41316</c:v>
                </c:pt>
                <c:pt idx="3298">
                  <c:v>41315</c:v>
                </c:pt>
                <c:pt idx="3299">
                  <c:v>41314</c:v>
                </c:pt>
                <c:pt idx="3300">
                  <c:v>41313</c:v>
                </c:pt>
                <c:pt idx="3301">
                  <c:v>41312</c:v>
                </c:pt>
                <c:pt idx="3302">
                  <c:v>41311</c:v>
                </c:pt>
                <c:pt idx="3303">
                  <c:v>41310</c:v>
                </c:pt>
                <c:pt idx="3304">
                  <c:v>41309</c:v>
                </c:pt>
                <c:pt idx="3305">
                  <c:v>41308</c:v>
                </c:pt>
                <c:pt idx="3306">
                  <c:v>41307</c:v>
                </c:pt>
                <c:pt idx="3307">
                  <c:v>41306</c:v>
                </c:pt>
                <c:pt idx="3308">
                  <c:v>41305</c:v>
                </c:pt>
                <c:pt idx="3309">
                  <c:v>41304</c:v>
                </c:pt>
                <c:pt idx="3310">
                  <c:v>41303</c:v>
                </c:pt>
                <c:pt idx="3311">
                  <c:v>41302</c:v>
                </c:pt>
                <c:pt idx="3312">
                  <c:v>41301</c:v>
                </c:pt>
                <c:pt idx="3313">
                  <c:v>41300</c:v>
                </c:pt>
                <c:pt idx="3314">
                  <c:v>41299</c:v>
                </c:pt>
                <c:pt idx="3315">
                  <c:v>41298</c:v>
                </c:pt>
                <c:pt idx="3316">
                  <c:v>41297</c:v>
                </c:pt>
                <c:pt idx="3317">
                  <c:v>41296</c:v>
                </c:pt>
                <c:pt idx="3318">
                  <c:v>41295</c:v>
                </c:pt>
                <c:pt idx="3319">
                  <c:v>41294</c:v>
                </c:pt>
                <c:pt idx="3320">
                  <c:v>41293</c:v>
                </c:pt>
                <c:pt idx="3321">
                  <c:v>41292</c:v>
                </c:pt>
                <c:pt idx="3322">
                  <c:v>41291</c:v>
                </c:pt>
                <c:pt idx="3323">
                  <c:v>41290</c:v>
                </c:pt>
                <c:pt idx="3324">
                  <c:v>41289</c:v>
                </c:pt>
                <c:pt idx="3325">
                  <c:v>41288</c:v>
                </c:pt>
                <c:pt idx="3326">
                  <c:v>41287</c:v>
                </c:pt>
                <c:pt idx="3327">
                  <c:v>41286</c:v>
                </c:pt>
                <c:pt idx="3328">
                  <c:v>41285</c:v>
                </c:pt>
                <c:pt idx="3329">
                  <c:v>41284</c:v>
                </c:pt>
                <c:pt idx="3330">
                  <c:v>41283</c:v>
                </c:pt>
                <c:pt idx="3331">
                  <c:v>41282</c:v>
                </c:pt>
                <c:pt idx="3332">
                  <c:v>41281</c:v>
                </c:pt>
                <c:pt idx="3333">
                  <c:v>41280</c:v>
                </c:pt>
                <c:pt idx="3334">
                  <c:v>41279</c:v>
                </c:pt>
                <c:pt idx="3335">
                  <c:v>41278</c:v>
                </c:pt>
                <c:pt idx="3336">
                  <c:v>41277</c:v>
                </c:pt>
                <c:pt idx="3337">
                  <c:v>41276</c:v>
                </c:pt>
                <c:pt idx="3338">
                  <c:v>41275</c:v>
                </c:pt>
                <c:pt idx="3339">
                  <c:v>41274</c:v>
                </c:pt>
                <c:pt idx="3340">
                  <c:v>41273</c:v>
                </c:pt>
                <c:pt idx="3341">
                  <c:v>41272</c:v>
                </c:pt>
                <c:pt idx="3342">
                  <c:v>41271</c:v>
                </c:pt>
                <c:pt idx="3343">
                  <c:v>41270</c:v>
                </c:pt>
                <c:pt idx="3344">
                  <c:v>41269</c:v>
                </c:pt>
                <c:pt idx="3345">
                  <c:v>41268</c:v>
                </c:pt>
                <c:pt idx="3346">
                  <c:v>41267</c:v>
                </c:pt>
                <c:pt idx="3347">
                  <c:v>41266</c:v>
                </c:pt>
                <c:pt idx="3348">
                  <c:v>41265</c:v>
                </c:pt>
                <c:pt idx="3349">
                  <c:v>41264</c:v>
                </c:pt>
                <c:pt idx="3350">
                  <c:v>41263</c:v>
                </c:pt>
                <c:pt idx="3351">
                  <c:v>41262</c:v>
                </c:pt>
                <c:pt idx="3352">
                  <c:v>41261</c:v>
                </c:pt>
                <c:pt idx="3353">
                  <c:v>41260</c:v>
                </c:pt>
                <c:pt idx="3354">
                  <c:v>41259</c:v>
                </c:pt>
                <c:pt idx="3355">
                  <c:v>41258</c:v>
                </c:pt>
                <c:pt idx="3356">
                  <c:v>41257</c:v>
                </c:pt>
                <c:pt idx="3357">
                  <c:v>41256</c:v>
                </c:pt>
                <c:pt idx="3358">
                  <c:v>41255</c:v>
                </c:pt>
                <c:pt idx="3359">
                  <c:v>41254</c:v>
                </c:pt>
                <c:pt idx="3360">
                  <c:v>41253</c:v>
                </c:pt>
                <c:pt idx="3361">
                  <c:v>41252</c:v>
                </c:pt>
                <c:pt idx="3362">
                  <c:v>41251</c:v>
                </c:pt>
                <c:pt idx="3363">
                  <c:v>41250</c:v>
                </c:pt>
                <c:pt idx="3364">
                  <c:v>41249</c:v>
                </c:pt>
                <c:pt idx="3365">
                  <c:v>41248</c:v>
                </c:pt>
                <c:pt idx="3366">
                  <c:v>41247</c:v>
                </c:pt>
                <c:pt idx="3367">
                  <c:v>41246</c:v>
                </c:pt>
                <c:pt idx="3368">
                  <c:v>41245</c:v>
                </c:pt>
                <c:pt idx="3369">
                  <c:v>41244</c:v>
                </c:pt>
                <c:pt idx="3370">
                  <c:v>41243</c:v>
                </c:pt>
                <c:pt idx="3371">
                  <c:v>41242</c:v>
                </c:pt>
                <c:pt idx="3372">
                  <c:v>41241</c:v>
                </c:pt>
                <c:pt idx="3373">
                  <c:v>41240</c:v>
                </c:pt>
                <c:pt idx="3374">
                  <c:v>41239</c:v>
                </c:pt>
                <c:pt idx="3375">
                  <c:v>41238</c:v>
                </c:pt>
                <c:pt idx="3376">
                  <c:v>41237</c:v>
                </c:pt>
                <c:pt idx="3377">
                  <c:v>41236</c:v>
                </c:pt>
                <c:pt idx="3378">
                  <c:v>41235</c:v>
                </c:pt>
                <c:pt idx="3379">
                  <c:v>41234</c:v>
                </c:pt>
                <c:pt idx="3380">
                  <c:v>41233</c:v>
                </c:pt>
                <c:pt idx="3381">
                  <c:v>41232</c:v>
                </c:pt>
                <c:pt idx="3382">
                  <c:v>41231</c:v>
                </c:pt>
                <c:pt idx="3383">
                  <c:v>41230</c:v>
                </c:pt>
                <c:pt idx="3384">
                  <c:v>41229</c:v>
                </c:pt>
                <c:pt idx="3385">
                  <c:v>41228</c:v>
                </c:pt>
                <c:pt idx="3386">
                  <c:v>41227</c:v>
                </c:pt>
                <c:pt idx="3387">
                  <c:v>41226</c:v>
                </c:pt>
                <c:pt idx="3388">
                  <c:v>41225</c:v>
                </c:pt>
                <c:pt idx="3389">
                  <c:v>41224</c:v>
                </c:pt>
                <c:pt idx="3390">
                  <c:v>41223</c:v>
                </c:pt>
                <c:pt idx="3391">
                  <c:v>41222</c:v>
                </c:pt>
                <c:pt idx="3392">
                  <c:v>41221</c:v>
                </c:pt>
                <c:pt idx="3393">
                  <c:v>41220</c:v>
                </c:pt>
                <c:pt idx="3394">
                  <c:v>41219</c:v>
                </c:pt>
                <c:pt idx="3395">
                  <c:v>41218</c:v>
                </c:pt>
                <c:pt idx="3396">
                  <c:v>41217</c:v>
                </c:pt>
                <c:pt idx="3397">
                  <c:v>41216</c:v>
                </c:pt>
                <c:pt idx="3398">
                  <c:v>41215</c:v>
                </c:pt>
                <c:pt idx="3399">
                  <c:v>41214</c:v>
                </c:pt>
                <c:pt idx="3400">
                  <c:v>41213</c:v>
                </c:pt>
                <c:pt idx="3401">
                  <c:v>41212</c:v>
                </c:pt>
                <c:pt idx="3402">
                  <c:v>41211</c:v>
                </c:pt>
                <c:pt idx="3403">
                  <c:v>41210</c:v>
                </c:pt>
                <c:pt idx="3404">
                  <c:v>41209</c:v>
                </c:pt>
                <c:pt idx="3405">
                  <c:v>41208</c:v>
                </c:pt>
                <c:pt idx="3406">
                  <c:v>41207</c:v>
                </c:pt>
                <c:pt idx="3407">
                  <c:v>41206</c:v>
                </c:pt>
                <c:pt idx="3408">
                  <c:v>41205</c:v>
                </c:pt>
                <c:pt idx="3409">
                  <c:v>41204</c:v>
                </c:pt>
                <c:pt idx="3410">
                  <c:v>41203</c:v>
                </c:pt>
                <c:pt idx="3411">
                  <c:v>41202</c:v>
                </c:pt>
                <c:pt idx="3412">
                  <c:v>41201</c:v>
                </c:pt>
                <c:pt idx="3413">
                  <c:v>41200</c:v>
                </c:pt>
                <c:pt idx="3414">
                  <c:v>41199</c:v>
                </c:pt>
                <c:pt idx="3415">
                  <c:v>41198</c:v>
                </c:pt>
                <c:pt idx="3416">
                  <c:v>41197</c:v>
                </c:pt>
                <c:pt idx="3417">
                  <c:v>41196</c:v>
                </c:pt>
                <c:pt idx="3418">
                  <c:v>41195</c:v>
                </c:pt>
                <c:pt idx="3419">
                  <c:v>41194</c:v>
                </c:pt>
                <c:pt idx="3420">
                  <c:v>41193</c:v>
                </c:pt>
                <c:pt idx="3421">
                  <c:v>41192</c:v>
                </c:pt>
                <c:pt idx="3422">
                  <c:v>41191</c:v>
                </c:pt>
                <c:pt idx="3423">
                  <c:v>41190</c:v>
                </c:pt>
                <c:pt idx="3424">
                  <c:v>41189</c:v>
                </c:pt>
                <c:pt idx="3425">
                  <c:v>41188</c:v>
                </c:pt>
                <c:pt idx="3426">
                  <c:v>41187</c:v>
                </c:pt>
                <c:pt idx="3427">
                  <c:v>41186</c:v>
                </c:pt>
                <c:pt idx="3428">
                  <c:v>41185</c:v>
                </c:pt>
                <c:pt idx="3429">
                  <c:v>41184</c:v>
                </c:pt>
                <c:pt idx="3430">
                  <c:v>41183</c:v>
                </c:pt>
                <c:pt idx="3431">
                  <c:v>41182</c:v>
                </c:pt>
                <c:pt idx="3432">
                  <c:v>41181</c:v>
                </c:pt>
                <c:pt idx="3433">
                  <c:v>41180</c:v>
                </c:pt>
                <c:pt idx="3434">
                  <c:v>41179</c:v>
                </c:pt>
                <c:pt idx="3435">
                  <c:v>41178</c:v>
                </c:pt>
                <c:pt idx="3436">
                  <c:v>41177</c:v>
                </c:pt>
                <c:pt idx="3437">
                  <c:v>41176</c:v>
                </c:pt>
                <c:pt idx="3438">
                  <c:v>41175</c:v>
                </c:pt>
                <c:pt idx="3439">
                  <c:v>41174</c:v>
                </c:pt>
                <c:pt idx="3440">
                  <c:v>41173</c:v>
                </c:pt>
                <c:pt idx="3441">
                  <c:v>41172</c:v>
                </c:pt>
                <c:pt idx="3442">
                  <c:v>41171</c:v>
                </c:pt>
                <c:pt idx="3443">
                  <c:v>41170</c:v>
                </c:pt>
                <c:pt idx="3444">
                  <c:v>41169</c:v>
                </c:pt>
                <c:pt idx="3445">
                  <c:v>41168</c:v>
                </c:pt>
                <c:pt idx="3446">
                  <c:v>41167</c:v>
                </c:pt>
                <c:pt idx="3447">
                  <c:v>41166</c:v>
                </c:pt>
                <c:pt idx="3448">
                  <c:v>41165</c:v>
                </c:pt>
                <c:pt idx="3449">
                  <c:v>41164</c:v>
                </c:pt>
                <c:pt idx="3450">
                  <c:v>41163</c:v>
                </c:pt>
                <c:pt idx="3451">
                  <c:v>41162</c:v>
                </c:pt>
                <c:pt idx="3452">
                  <c:v>41161</c:v>
                </c:pt>
                <c:pt idx="3453">
                  <c:v>41160</c:v>
                </c:pt>
                <c:pt idx="3454">
                  <c:v>41159</c:v>
                </c:pt>
                <c:pt idx="3455">
                  <c:v>41158</c:v>
                </c:pt>
                <c:pt idx="3456">
                  <c:v>41157</c:v>
                </c:pt>
                <c:pt idx="3457">
                  <c:v>41156</c:v>
                </c:pt>
                <c:pt idx="3458">
                  <c:v>41155</c:v>
                </c:pt>
                <c:pt idx="3459">
                  <c:v>41154</c:v>
                </c:pt>
                <c:pt idx="3460">
                  <c:v>41153</c:v>
                </c:pt>
                <c:pt idx="3461">
                  <c:v>41152</c:v>
                </c:pt>
                <c:pt idx="3462">
                  <c:v>41151</c:v>
                </c:pt>
                <c:pt idx="3463">
                  <c:v>41150</c:v>
                </c:pt>
                <c:pt idx="3464">
                  <c:v>41149</c:v>
                </c:pt>
                <c:pt idx="3465">
                  <c:v>41148</c:v>
                </c:pt>
                <c:pt idx="3466">
                  <c:v>41147</c:v>
                </c:pt>
                <c:pt idx="3467">
                  <c:v>41146</c:v>
                </c:pt>
                <c:pt idx="3468">
                  <c:v>41145</c:v>
                </c:pt>
                <c:pt idx="3469">
                  <c:v>41144</c:v>
                </c:pt>
                <c:pt idx="3470">
                  <c:v>41143</c:v>
                </c:pt>
                <c:pt idx="3471">
                  <c:v>41142</c:v>
                </c:pt>
                <c:pt idx="3472">
                  <c:v>41141</c:v>
                </c:pt>
                <c:pt idx="3473">
                  <c:v>41140</c:v>
                </c:pt>
                <c:pt idx="3474">
                  <c:v>41139</c:v>
                </c:pt>
                <c:pt idx="3475">
                  <c:v>41138</c:v>
                </c:pt>
                <c:pt idx="3476">
                  <c:v>41137</c:v>
                </c:pt>
                <c:pt idx="3477">
                  <c:v>41136</c:v>
                </c:pt>
                <c:pt idx="3478">
                  <c:v>41135</c:v>
                </c:pt>
                <c:pt idx="3479">
                  <c:v>41134</c:v>
                </c:pt>
                <c:pt idx="3480">
                  <c:v>41133</c:v>
                </c:pt>
                <c:pt idx="3481">
                  <c:v>41132</c:v>
                </c:pt>
                <c:pt idx="3482">
                  <c:v>41131</c:v>
                </c:pt>
                <c:pt idx="3483">
                  <c:v>41130</c:v>
                </c:pt>
                <c:pt idx="3484">
                  <c:v>41129</c:v>
                </c:pt>
                <c:pt idx="3485">
                  <c:v>41128</c:v>
                </c:pt>
                <c:pt idx="3486">
                  <c:v>41127</c:v>
                </c:pt>
                <c:pt idx="3487">
                  <c:v>41126</c:v>
                </c:pt>
                <c:pt idx="3488">
                  <c:v>41125</c:v>
                </c:pt>
                <c:pt idx="3489">
                  <c:v>41124</c:v>
                </c:pt>
                <c:pt idx="3490">
                  <c:v>41123</c:v>
                </c:pt>
                <c:pt idx="3491">
                  <c:v>41122</c:v>
                </c:pt>
                <c:pt idx="3492">
                  <c:v>41121</c:v>
                </c:pt>
                <c:pt idx="3493">
                  <c:v>41120</c:v>
                </c:pt>
                <c:pt idx="3494">
                  <c:v>41119</c:v>
                </c:pt>
                <c:pt idx="3495">
                  <c:v>41118</c:v>
                </c:pt>
                <c:pt idx="3496">
                  <c:v>41117</c:v>
                </c:pt>
                <c:pt idx="3497">
                  <c:v>41116</c:v>
                </c:pt>
                <c:pt idx="3498">
                  <c:v>41115</c:v>
                </c:pt>
                <c:pt idx="3499">
                  <c:v>41114</c:v>
                </c:pt>
                <c:pt idx="3500">
                  <c:v>41113</c:v>
                </c:pt>
                <c:pt idx="3501">
                  <c:v>41112</c:v>
                </c:pt>
                <c:pt idx="3502">
                  <c:v>41111</c:v>
                </c:pt>
                <c:pt idx="3503">
                  <c:v>41110</c:v>
                </c:pt>
                <c:pt idx="3504">
                  <c:v>41109</c:v>
                </c:pt>
                <c:pt idx="3505">
                  <c:v>41108</c:v>
                </c:pt>
                <c:pt idx="3506">
                  <c:v>41107</c:v>
                </c:pt>
                <c:pt idx="3507">
                  <c:v>41106</c:v>
                </c:pt>
                <c:pt idx="3508">
                  <c:v>41105</c:v>
                </c:pt>
                <c:pt idx="3509">
                  <c:v>41104</c:v>
                </c:pt>
                <c:pt idx="3510">
                  <c:v>41103</c:v>
                </c:pt>
                <c:pt idx="3511">
                  <c:v>41102</c:v>
                </c:pt>
                <c:pt idx="3512">
                  <c:v>41101</c:v>
                </c:pt>
                <c:pt idx="3513">
                  <c:v>41100</c:v>
                </c:pt>
                <c:pt idx="3514">
                  <c:v>41099</c:v>
                </c:pt>
                <c:pt idx="3515">
                  <c:v>41098</c:v>
                </c:pt>
                <c:pt idx="3516">
                  <c:v>41097</c:v>
                </c:pt>
                <c:pt idx="3517">
                  <c:v>41096</c:v>
                </c:pt>
                <c:pt idx="3518">
                  <c:v>41095</c:v>
                </c:pt>
                <c:pt idx="3519">
                  <c:v>41094</c:v>
                </c:pt>
                <c:pt idx="3520">
                  <c:v>41093</c:v>
                </c:pt>
                <c:pt idx="3521">
                  <c:v>41092</c:v>
                </c:pt>
                <c:pt idx="3522">
                  <c:v>41091</c:v>
                </c:pt>
                <c:pt idx="3523">
                  <c:v>41090</c:v>
                </c:pt>
                <c:pt idx="3524">
                  <c:v>41089</c:v>
                </c:pt>
                <c:pt idx="3525">
                  <c:v>41088</c:v>
                </c:pt>
                <c:pt idx="3526">
                  <c:v>41087</c:v>
                </c:pt>
                <c:pt idx="3527">
                  <c:v>41086</c:v>
                </c:pt>
                <c:pt idx="3528">
                  <c:v>41085</c:v>
                </c:pt>
                <c:pt idx="3529">
                  <c:v>41084</c:v>
                </c:pt>
                <c:pt idx="3530">
                  <c:v>41083</c:v>
                </c:pt>
                <c:pt idx="3531">
                  <c:v>41082</c:v>
                </c:pt>
                <c:pt idx="3532">
                  <c:v>41081</c:v>
                </c:pt>
                <c:pt idx="3533">
                  <c:v>41080</c:v>
                </c:pt>
                <c:pt idx="3534">
                  <c:v>41079</c:v>
                </c:pt>
                <c:pt idx="3535">
                  <c:v>41078</c:v>
                </c:pt>
                <c:pt idx="3536">
                  <c:v>41077</c:v>
                </c:pt>
                <c:pt idx="3537">
                  <c:v>41076</c:v>
                </c:pt>
                <c:pt idx="3538">
                  <c:v>41075</c:v>
                </c:pt>
                <c:pt idx="3539">
                  <c:v>41074</c:v>
                </c:pt>
                <c:pt idx="3540">
                  <c:v>41073</c:v>
                </c:pt>
                <c:pt idx="3541">
                  <c:v>41072</c:v>
                </c:pt>
                <c:pt idx="3542">
                  <c:v>41071</c:v>
                </c:pt>
                <c:pt idx="3543">
                  <c:v>41070</c:v>
                </c:pt>
                <c:pt idx="3544">
                  <c:v>41069</c:v>
                </c:pt>
                <c:pt idx="3545">
                  <c:v>41068</c:v>
                </c:pt>
                <c:pt idx="3546">
                  <c:v>41067</c:v>
                </c:pt>
                <c:pt idx="3547">
                  <c:v>41066</c:v>
                </c:pt>
                <c:pt idx="3548">
                  <c:v>41065</c:v>
                </c:pt>
                <c:pt idx="3549">
                  <c:v>41064</c:v>
                </c:pt>
                <c:pt idx="3550">
                  <c:v>41063</c:v>
                </c:pt>
                <c:pt idx="3551">
                  <c:v>41062</c:v>
                </c:pt>
                <c:pt idx="3552">
                  <c:v>41061</c:v>
                </c:pt>
                <c:pt idx="3553">
                  <c:v>41060</c:v>
                </c:pt>
                <c:pt idx="3554">
                  <c:v>41059</c:v>
                </c:pt>
                <c:pt idx="3555">
                  <c:v>41058</c:v>
                </c:pt>
                <c:pt idx="3556">
                  <c:v>41057</c:v>
                </c:pt>
                <c:pt idx="3557">
                  <c:v>41056</c:v>
                </c:pt>
                <c:pt idx="3558">
                  <c:v>41055</c:v>
                </c:pt>
                <c:pt idx="3559">
                  <c:v>41054</c:v>
                </c:pt>
                <c:pt idx="3560">
                  <c:v>41053</c:v>
                </c:pt>
                <c:pt idx="3561">
                  <c:v>41052</c:v>
                </c:pt>
                <c:pt idx="3562">
                  <c:v>41051</c:v>
                </c:pt>
                <c:pt idx="3563">
                  <c:v>41050</c:v>
                </c:pt>
                <c:pt idx="3564">
                  <c:v>41049</c:v>
                </c:pt>
                <c:pt idx="3565">
                  <c:v>41048</c:v>
                </c:pt>
                <c:pt idx="3566">
                  <c:v>41047</c:v>
                </c:pt>
                <c:pt idx="3567">
                  <c:v>41046</c:v>
                </c:pt>
                <c:pt idx="3568">
                  <c:v>41045</c:v>
                </c:pt>
                <c:pt idx="3569">
                  <c:v>41044</c:v>
                </c:pt>
                <c:pt idx="3570">
                  <c:v>41043</c:v>
                </c:pt>
                <c:pt idx="3571">
                  <c:v>41042</c:v>
                </c:pt>
                <c:pt idx="3572">
                  <c:v>41041</c:v>
                </c:pt>
                <c:pt idx="3573">
                  <c:v>41040</c:v>
                </c:pt>
                <c:pt idx="3574">
                  <c:v>41039</c:v>
                </c:pt>
                <c:pt idx="3575">
                  <c:v>41038</c:v>
                </c:pt>
                <c:pt idx="3576">
                  <c:v>41037</c:v>
                </c:pt>
                <c:pt idx="3577">
                  <c:v>41036</c:v>
                </c:pt>
                <c:pt idx="3578">
                  <c:v>41035</c:v>
                </c:pt>
                <c:pt idx="3579">
                  <c:v>41034</c:v>
                </c:pt>
                <c:pt idx="3580">
                  <c:v>41033</c:v>
                </c:pt>
                <c:pt idx="3581">
                  <c:v>41032</c:v>
                </c:pt>
                <c:pt idx="3582">
                  <c:v>41031</c:v>
                </c:pt>
                <c:pt idx="3583">
                  <c:v>41030</c:v>
                </c:pt>
                <c:pt idx="3584">
                  <c:v>41029</c:v>
                </c:pt>
                <c:pt idx="3585">
                  <c:v>41028</c:v>
                </c:pt>
                <c:pt idx="3586">
                  <c:v>41027</c:v>
                </c:pt>
                <c:pt idx="3587">
                  <c:v>41026</c:v>
                </c:pt>
                <c:pt idx="3588">
                  <c:v>41025</c:v>
                </c:pt>
                <c:pt idx="3589">
                  <c:v>41024</c:v>
                </c:pt>
                <c:pt idx="3590">
                  <c:v>41023</c:v>
                </c:pt>
                <c:pt idx="3591">
                  <c:v>41022</c:v>
                </c:pt>
                <c:pt idx="3592">
                  <c:v>41021</c:v>
                </c:pt>
                <c:pt idx="3593">
                  <c:v>41020</c:v>
                </c:pt>
                <c:pt idx="3594">
                  <c:v>41019</c:v>
                </c:pt>
                <c:pt idx="3595">
                  <c:v>41018</c:v>
                </c:pt>
                <c:pt idx="3596">
                  <c:v>41017</c:v>
                </c:pt>
                <c:pt idx="3597">
                  <c:v>41016</c:v>
                </c:pt>
                <c:pt idx="3598">
                  <c:v>41015</c:v>
                </c:pt>
                <c:pt idx="3599">
                  <c:v>41014</c:v>
                </c:pt>
                <c:pt idx="3600">
                  <c:v>41013</c:v>
                </c:pt>
                <c:pt idx="3601">
                  <c:v>41012</c:v>
                </c:pt>
                <c:pt idx="3602">
                  <c:v>41011</c:v>
                </c:pt>
                <c:pt idx="3603">
                  <c:v>41010</c:v>
                </c:pt>
                <c:pt idx="3604">
                  <c:v>41009</c:v>
                </c:pt>
                <c:pt idx="3605">
                  <c:v>41008</c:v>
                </c:pt>
                <c:pt idx="3606">
                  <c:v>41007</c:v>
                </c:pt>
                <c:pt idx="3607">
                  <c:v>41006</c:v>
                </c:pt>
                <c:pt idx="3608">
                  <c:v>41005</c:v>
                </c:pt>
                <c:pt idx="3609">
                  <c:v>41004</c:v>
                </c:pt>
                <c:pt idx="3610">
                  <c:v>41003</c:v>
                </c:pt>
                <c:pt idx="3611">
                  <c:v>41002</c:v>
                </c:pt>
                <c:pt idx="3612">
                  <c:v>41001</c:v>
                </c:pt>
                <c:pt idx="3613">
                  <c:v>41000</c:v>
                </c:pt>
                <c:pt idx="3614">
                  <c:v>40999</c:v>
                </c:pt>
                <c:pt idx="3615">
                  <c:v>40998</c:v>
                </c:pt>
                <c:pt idx="3616">
                  <c:v>40997</c:v>
                </c:pt>
                <c:pt idx="3617">
                  <c:v>40996</c:v>
                </c:pt>
                <c:pt idx="3618">
                  <c:v>40995</c:v>
                </c:pt>
                <c:pt idx="3619">
                  <c:v>40994</c:v>
                </c:pt>
                <c:pt idx="3620">
                  <c:v>40993</c:v>
                </c:pt>
                <c:pt idx="3621">
                  <c:v>40992</c:v>
                </c:pt>
                <c:pt idx="3622">
                  <c:v>40991</c:v>
                </c:pt>
                <c:pt idx="3623">
                  <c:v>40990</c:v>
                </c:pt>
                <c:pt idx="3624">
                  <c:v>40989</c:v>
                </c:pt>
                <c:pt idx="3625">
                  <c:v>40988</c:v>
                </c:pt>
                <c:pt idx="3626">
                  <c:v>40987</c:v>
                </c:pt>
                <c:pt idx="3627">
                  <c:v>40986</c:v>
                </c:pt>
                <c:pt idx="3628">
                  <c:v>40985</c:v>
                </c:pt>
                <c:pt idx="3629">
                  <c:v>40984</c:v>
                </c:pt>
                <c:pt idx="3630">
                  <c:v>40983</c:v>
                </c:pt>
                <c:pt idx="3631">
                  <c:v>40982</c:v>
                </c:pt>
                <c:pt idx="3632">
                  <c:v>40981</c:v>
                </c:pt>
                <c:pt idx="3633">
                  <c:v>40980</c:v>
                </c:pt>
                <c:pt idx="3634">
                  <c:v>40979</c:v>
                </c:pt>
                <c:pt idx="3635">
                  <c:v>40978</c:v>
                </c:pt>
                <c:pt idx="3636">
                  <c:v>40977</c:v>
                </c:pt>
                <c:pt idx="3637">
                  <c:v>40976</c:v>
                </c:pt>
                <c:pt idx="3638">
                  <c:v>40975</c:v>
                </c:pt>
                <c:pt idx="3639">
                  <c:v>40974</c:v>
                </c:pt>
                <c:pt idx="3640">
                  <c:v>40973</c:v>
                </c:pt>
                <c:pt idx="3641">
                  <c:v>40972</c:v>
                </c:pt>
                <c:pt idx="3642">
                  <c:v>40971</c:v>
                </c:pt>
                <c:pt idx="3643">
                  <c:v>40970</c:v>
                </c:pt>
                <c:pt idx="3644">
                  <c:v>40969</c:v>
                </c:pt>
                <c:pt idx="3645">
                  <c:v>40968</c:v>
                </c:pt>
                <c:pt idx="3646">
                  <c:v>40967</c:v>
                </c:pt>
                <c:pt idx="3647">
                  <c:v>40966</c:v>
                </c:pt>
                <c:pt idx="3648">
                  <c:v>40965</c:v>
                </c:pt>
                <c:pt idx="3649">
                  <c:v>40964</c:v>
                </c:pt>
                <c:pt idx="3650">
                  <c:v>40963</c:v>
                </c:pt>
                <c:pt idx="3651">
                  <c:v>40962</c:v>
                </c:pt>
                <c:pt idx="3652">
                  <c:v>40961</c:v>
                </c:pt>
                <c:pt idx="3653">
                  <c:v>40960</c:v>
                </c:pt>
                <c:pt idx="3654">
                  <c:v>40959</c:v>
                </c:pt>
                <c:pt idx="3655">
                  <c:v>40958</c:v>
                </c:pt>
                <c:pt idx="3656">
                  <c:v>40957</c:v>
                </c:pt>
                <c:pt idx="3657">
                  <c:v>40956</c:v>
                </c:pt>
                <c:pt idx="3658">
                  <c:v>40955</c:v>
                </c:pt>
                <c:pt idx="3659">
                  <c:v>40954</c:v>
                </c:pt>
                <c:pt idx="3660">
                  <c:v>40953</c:v>
                </c:pt>
                <c:pt idx="3661">
                  <c:v>40952</c:v>
                </c:pt>
                <c:pt idx="3662">
                  <c:v>40951</c:v>
                </c:pt>
                <c:pt idx="3663">
                  <c:v>40950</c:v>
                </c:pt>
                <c:pt idx="3664">
                  <c:v>40949</c:v>
                </c:pt>
                <c:pt idx="3665">
                  <c:v>40948</c:v>
                </c:pt>
                <c:pt idx="3666">
                  <c:v>40947</c:v>
                </c:pt>
                <c:pt idx="3667">
                  <c:v>40946</c:v>
                </c:pt>
                <c:pt idx="3668">
                  <c:v>40945</c:v>
                </c:pt>
                <c:pt idx="3669">
                  <c:v>40944</c:v>
                </c:pt>
                <c:pt idx="3670">
                  <c:v>40943</c:v>
                </c:pt>
                <c:pt idx="3671">
                  <c:v>40942</c:v>
                </c:pt>
                <c:pt idx="3672">
                  <c:v>40941</c:v>
                </c:pt>
              </c:numCache>
            </c:numRef>
          </c:cat>
          <c:val>
            <c:numRef>
              <c:f>'S&amp;P 500 Bitcoin and their CAGR'!$F$2:$F$3674</c:f>
              <c:numCache>
                <c:formatCode>_("$"* #,##0.00_);_("$"* \(#,##0.00\);_("$"* "-"??_);_(@_)</c:formatCode>
                <c:ptCount val="3673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  <c:pt idx="421">
                  <c:v>28933</c:v>
                </c:pt>
                <c:pt idx="422">
                  <c:v>28880</c:v>
                </c:pt>
                <c:pt idx="423">
                  <c:v>27315</c:v>
                </c:pt>
                <c:pt idx="424">
                  <c:v>27058</c:v>
                </c:pt>
                <c:pt idx="425">
                  <c:v>26241</c:v>
                </c:pt>
                <c:pt idx="426">
                  <c:v>26412</c:v>
                </c:pt>
                <c:pt idx="427">
                  <c:v>24717</c:v>
                </c:pt>
                <c:pt idx="428">
                  <c:v>23735</c:v>
                </c:pt>
                <c:pt idx="429">
                  <c:v>23234</c:v>
                </c:pt>
                <c:pt idx="430">
                  <c:v>23805</c:v>
                </c:pt>
                <c:pt idx="431">
                  <c:v>22701</c:v>
                </c:pt>
                <c:pt idx="432">
                  <c:v>23427</c:v>
                </c:pt>
                <c:pt idx="433">
                  <c:v>23804</c:v>
                </c:pt>
                <c:pt idx="434">
                  <c:v>23127</c:v>
                </c:pt>
                <c:pt idx="435">
                  <c:v>22806.6</c:v>
                </c:pt>
                <c:pt idx="436">
                  <c:v>21322</c:v>
                </c:pt>
                <c:pt idx="437">
                  <c:v>19459</c:v>
                </c:pt>
                <c:pt idx="438">
                  <c:v>19281</c:v>
                </c:pt>
                <c:pt idx="439">
                  <c:v>19180</c:v>
                </c:pt>
                <c:pt idx="440">
                  <c:v>18810.599999999999</c:v>
                </c:pt>
                <c:pt idx="441">
                  <c:v>18050</c:v>
                </c:pt>
                <c:pt idx="442">
                  <c:v>18260</c:v>
                </c:pt>
                <c:pt idx="443">
                  <c:v>18560</c:v>
                </c:pt>
                <c:pt idx="444">
                  <c:v>18335</c:v>
                </c:pt>
                <c:pt idx="445">
                  <c:v>19196</c:v>
                </c:pt>
                <c:pt idx="446">
                  <c:v>19410</c:v>
                </c:pt>
                <c:pt idx="447">
                  <c:v>19157</c:v>
                </c:pt>
                <c:pt idx="448">
                  <c:v>18657</c:v>
                </c:pt>
                <c:pt idx="449">
                  <c:v>19447</c:v>
                </c:pt>
                <c:pt idx="450">
                  <c:v>19241</c:v>
                </c:pt>
                <c:pt idx="451">
                  <c:v>18807</c:v>
                </c:pt>
                <c:pt idx="452">
                  <c:v>19686</c:v>
                </c:pt>
                <c:pt idx="453">
                  <c:v>18196</c:v>
                </c:pt>
                <c:pt idx="454">
                  <c:v>17746</c:v>
                </c:pt>
                <c:pt idx="455">
                  <c:v>17169.3</c:v>
                </c:pt>
                <c:pt idx="456">
                  <c:v>17219</c:v>
                </c:pt>
                <c:pt idx="457">
                  <c:v>18730</c:v>
                </c:pt>
                <c:pt idx="458">
                  <c:v>19134.8</c:v>
                </c:pt>
                <c:pt idx="459">
                  <c:v>18373</c:v>
                </c:pt>
                <c:pt idx="460">
                  <c:v>18399</c:v>
                </c:pt>
                <c:pt idx="461">
                  <c:v>18660</c:v>
                </c:pt>
                <c:pt idx="462">
                  <c:v>18669</c:v>
                </c:pt>
                <c:pt idx="463">
                  <c:v>17810</c:v>
                </c:pt>
                <c:pt idx="464">
                  <c:v>17773</c:v>
                </c:pt>
                <c:pt idx="465">
                  <c:v>17674.900000000001</c:v>
                </c:pt>
                <c:pt idx="466">
                  <c:v>16710</c:v>
                </c:pt>
                <c:pt idx="467">
                  <c:v>15962.2</c:v>
                </c:pt>
                <c:pt idx="468">
                  <c:v>16058.3</c:v>
                </c:pt>
                <c:pt idx="469">
                  <c:v>16310</c:v>
                </c:pt>
                <c:pt idx="470">
                  <c:v>16294</c:v>
                </c:pt>
                <c:pt idx="471">
                  <c:v>15710</c:v>
                </c:pt>
                <c:pt idx="472">
                  <c:v>15312</c:v>
                </c:pt>
                <c:pt idx="473">
                  <c:v>15329</c:v>
                </c:pt>
                <c:pt idx="474">
                  <c:v>15501</c:v>
                </c:pt>
                <c:pt idx="475">
                  <c:v>14844.1</c:v>
                </c:pt>
                <c:pt idx="476">
                  <c:v>15571.7</c:v>
                </c:pt>
                <c:pt idx="477">
                  <c:v>15574</c:v>
                </c:pt>
                <c:pt idx="478">
                  <c:v>14160</c:v>
                </c:pt>
                <c:pt idx="479">
                  <c:v>14025</c:v>
                </c:pt>
                <c:pt idx="480">
                  <c:v>13563</c:v>
                </c:pt>
                <c:pt idx="481">
                  <c:v>13756</c:v>
                </c:pt>
                <c:pt idx="482">
                  <c:v>13788</c:v>
                </c:pt>
                <c:pt idx="483">
                  <c:v>13568</c:v>
                </c:pt>
                <c:pt idx="484">
                  <c:v>13451</c:v>
                </c:pt>
                <c:pt idx="485">
                  <c:v>13272</c:v>
                </c:pt>
                <c:pt idx="486">
                  <c:v>13626.3</c:v>
                </c:pt>
                <c:pt idx="487">
                  <c:v>13061</c:v>
                </c:pt>
                <c:pt idx="488">
                  <c:v>13037</c:v>
                </c:pt>
                <c:pt idx="489">
                  <c:v>13132</c:v>
                </c:pt>
                <c:pt idx="490">
                  <c:v>12935</c:v>
                </c:pt>
                <c:pt idx="491">
                  <c:v>12988</c:v>
                </c:pt>
                <c:pt idx="492">
                  <c:v>12825</c:v>
                </c:pt>
                <c:pt idx="493">
                  <c:v>11925</c:v>
                </c:pt>
                <c:pt idx="494">
                  <c:v>11757</c:v>
                </c:pt>
                <c:pt idx="495">
                  <c:v>11518</c:v>
                </c:pt>
                <c:pt idx="496">
                  <c:v>11375</c:v>
                </c:pt>
                <c:pt idx="497">
                  <c:v>11325</c:v>
                </c:pt>
                <c:pt idx="498">
                  <c:v>11509</c:v>
                </c:pt>
                <c:pt idx="499">
                  <c:v>11440</c:v>
                </c:pt>
                <c:pt idx="500">
                  <c:v>11442</c:v>
                </c:pt>
                <c:pt idx="501">
                  <c:v>11560</c:v>
                </c:pt>
                <c:pt idx="502">
                  <c:v>11385</c:v>
                </c:pt>
                <c:pt idx="503">
                  <c:v>11308</c:v>
                </c:pt>
                <c:pt idx="504">
                  <c:v>11071</c:v>
                </c:pt>
                <c:pt idx="505">
                  <c:v>10943</c:v>
                </c:pt>
                <c:pt idx="506">
                  <c:v>10687</c:v>
                </c:pt>
                <c:pt idx="507">
                  <c:v>10613.7</c:v>
                </c:pt>
                <c:pt idx="508">
                  <c:v>10807</c:v>
                </c:pt>
                <c:pt idx="509">
                  <c:v>10687</c:v>
                </c:pt>
                <c:pt idx="510">
                  <c:v>10558.6</c:v>
                </c:pt>
                <c:pt idx="511">
                  <c:v>10586</c:v>
                </c:pt>
                <c:pt idx="512">
                  <c:v>10634</c:v>
                </c:pt>
                <c:pt idx="513">
                  <c:v>10794</c:v>
                </c:pt>
                <c:pt idx="514">
                  <c:v>10856</c:v>
                </c:pt>
                <c:pt idx="515">
                  <c:v>10712</c:v>
                </c:pt>
                <c:pt idx="516">
                  <c:v>10803</c:v>
                </c:pt>
                <c:pt idx="517">
                  <c:v>10750</c:v>
                </c:pt>
                <c:pt idx="518">
                  <c:v>10708</c:v>
                </c:pt>
                <c:pt idx="519">
                  <c:v>10754</c:v>
                </c:pt>
                <c:pt idx="520">
                  <c:v>10263</c:v>
                </c:pt>
                <c:pt idx="521">
                  <c:v>10549</c:v>
                </c:pt>
                <c:pt idx="522">
                  <c:v>10434</c:v>
                </c:pt>
                <c:pt idx="523">
                  <c:v>10934.5</c:v>
                </c:pt>
                <c:pt idx="524">
                  <c:v>11099</c:v>
                </c:pt>
                <c:pt idx="525">
                  <c:v>10957.2</c:v>
                </c:pt>
                <c:pt idx="526">
                  <c:v>10959</c:v>
                </c:pt>
                <c:pt idx="527">
                  <c:v>10971.3</c:v>
                </c:pt>
                <c:pt idx="528">
                  <c:v>10797</c:v>
                </c:pt>
                <c:pt idx="529">
                  <c:v>10686</c:v>
                </c:pt>
                <c:pt idx="530">
                  <c:v>10331</c:v>
                </c:pt>
                <c:pt idx="531">
                  <c:v>10458</c:v>
                </c:pt>
                <c:pt idx="532">
                  <c:v>10405</c:v>
                </c:pt>
                <c:pt idx="533">
                  <c:v>10355</c:v>
                </c:pt>
                <c:pt idx="534">
                  <c:v>10240</c:v>
                </c:pt>
                <c:pt idx="535">
                  <c:v>10149.799999999999</c:v>
                </c:pt>
                <c:pt idx="536">
                  <c:v>10397</c:v>
                </c:pt>
                <c:pt idx="537">
                  <c:v>10276</c:v>
                </c:pt>
                <c:pt idx="538">
                  <c:v>10197</c:v>
                </c:pt>
                <c:pt idx="539">
                  <c:v>10484.700000000001</c:v>
                </c:pt>
                <c:pt idx="540">
                  <c:v>10170</c:v>
                </c:pt>
                <c:pt idx="541">
                  <c:v>11408</c:v>
                </c:pt>
                <c:pt idx="542">
                  <c:v>11942</c:v>
                </c:pt>
                <c:pt idx="543">
                  <c:v>11671</c:v>
                </c:pt>
                <c:pt idx="544">
                  <c:v>11729.9</c:v>
                </c:pt>
                <c:pt idx="545">
                  <c:v>11492</c:v>
                </c:pt>
                <c:pt idx="546">
                  <c:v>11545</c:v>
                </c:pt>
                <c:pt idx="547">
                  <c:v>11343</c:v>
                </c:pt>
                <c:pt idx="548">
                  <c:v>11471</c:v>
                </c:pt>
                <c:pt idx="549">
                  <c:v>11341</c:v>
                </c:pt>
                <c:pt idx="550">
                  <c:v>11768</c:v>
                </c:pt>
                <c:pt idx="551">
                  <c:v>11663</c:v>
                </c:pt>
                <c:pt idx="552">
                  <c:v>11685</c:v>
                </c:pt>
                <c:pt idx="553">
                  <c:v>11531</c:v>
                </c:pt>
                <c:pt idx="554">
                  <c:v>11884</c:v>
                </c:pt>
                <c:pt idx="555">
                  <c:v>11778</c:v>
                </c:pt>
                <c:pt idx="556">
                  <c:v>11961.8</c:v>
                </c:pt>
                <c:pt idx="557">
                  <c:v>12300</c:v>
                </c:pt>
                <c:pt idx="558">
                  <c:v>11925</c:v>
                </c:pt>
                <c:pt idx="559">
                  <c:v>11873.4</c:v>
                </c:pt>
                <c:pt idx="560">
                  <c:v>11761</c:v>
                </c:pt>
                <c:pt idx="561">
                  <c:v>11792.5</c:v>
                </c:pt>
                <c:pt idx="562">
                  <c:v>11591</c:v>
                </c:pt>
                <c:pt idx="563">
                  <c:v>11379.8</c:v>
                </c:pt>
                <c:pt idx="564">
                  <c:v>11892</c:v>
                </c:pt>
                <c:pt idx="565">
                  <c:v>11675.7</c:v>
                </c:pt>
                <c:pt idx="566">
                  <c:v>11764</c:v>
                </c:pt>
                <c:pt idx="567">
                  <c:v>11580</c:v>
                </c:pt>
                <c:pt idx="568">
                  <c:v>11759</c:v>
                </c:pt>
                <c:pt idx="569">
                  <c:v>11735.8</c:v>
                </c:pt>
                <c:pt idx="570">
                  <c:v>11184</c:v>
                </c:pt>
                <c:pt idx="571">
                  <c:v>11226.5</c:v>
                </c:pt>
                <c:pt idx="572">
                  <c:v>11053.8</c:v>
                </c:pt>
                <c:pt idx="573">
                  <c:v>11804.7</c:v>
                </c:pt>
                <c:pt idx="574">
                  <c:v>11350</c:v>
                </c:pt>
                <c:pt idx="575">
                  <c:v>11123</c:v>
                </c:pt>
                <c:pt idx="576">
                  <c:v>11117</c:v>
                </c:pt>
                <c:pt idx="577">
                  <c:v>10932</c:v>
                </c:pt>
                <c:pt idx="578">
                  <c:v>11044</c:v>
                </c:pt>
                <c:pt idx="579">
                  <c:v>9948.1</c:v>
                </c:pt>
                <c:pt idx="580">
                  <c:v>9714.9</c:v>
                </c:pt>
                <c:pt idx="581">
                  <c:v>9559.4</c:v>
                </c:pt>
                <c:pt idx="582">
                  <c:v>9615</c:v>
                </c:pt>
                <c:pt idx="583">
                  <c:v>9557.7000000000007</c:v>
                </c:pt>
                <c:pt idx="584">
                  <c:v>9402</c:v>
                </c:pt>
                <c:pt idx="585">
                  <c:v>9179.2000000000007</c:v>
                </c:pt>
                <c:pt idx="586">
                  <c:v>9231.2000000000007</c:v>
                </c:pt>
                <c:pt idx="587">
                  <c:v>9189.1</c:v>
                </c:pt>
                <c:pt idx="588">
                  <c:v>9167.2999999999993</c:v>
                </c:pt>
                <c:pt idx="589">
                  <c:v>9149.9</c:v>
                </c:pt>
                <c:pt idx="590">
                  <c:v>9210.1</c:v>
                </c:pt>
                <c:pt idx="591">
                  <c:v>9263.4</c:v>
                </c:pt>
                <c:pt idx="592">
                  <c:v>9252</c:v>
                </c:pt>
                <c:pt idx="593">
                  <c:v>9315.7999999999993</c:v>
                </c:pt>
                <c:pt idx="594">
                  <c:v>9246.2999999999993</c:v>
                </c:pt>
                <c:pt idx="595">
                  <c:v>9305.7000000000007</c:v>
                </c:pt>
                <c:pt idx="596">
                  <c:v>9248.9</c:v>
                </c:pt>
                <c:pt idx="597">
                  <c:v>9447</c:v>
                </c:pt>
                <c:pt idx="598">
                  <c:v>9267.5</c:v>
                </c:pt>
                <c:pt idx="599">
                  <c:v>9361</c:v>
                </c:pt>
                <c:pt idx="600">
                  <c:v>9089.7000000000007</c:v>
                </c:pt>
                <c:pt idx="601">
                  <c:v>9147.7000000000007</c:v>
                </c:pt>
                <c:pt idx="602">
                  <c:v>9073.9</c:v>
                </c:pt>
                <c:pt idx="603">
                  <c:v>9100</c:v>
                </c:pt>
                <c:pt idx="604">
                  <c:v>9239.9</c:v>
                </c:pt>
                <c:pt idx="605">
                  <c:v>9150.6</c:v>
                </c:pt>
                <c:pt idx="606">
                  <c:v>9194.4</c:v>
                </c:pt>
                <c:pt idx="607">
                  <c:v>9127.7999999999993</c:v>
                </c:pt>
                <c:pt idx="608">
                  <c:v>9015.2999999999993</c:v>
                </c:pt>
                <c:pt idx="609">
                  <c:v>9173.1</c:v>
                </c:pt>
                <c:pt idx="610">
                  <c:v>9257</c:v>
                </c:pt>
                <c:pt idx="611">
                  <c:v>9312.1</c:v>
                </c:pt>
                <c:pt idx="612">
                  <c:v>9635.1</c:v>
                </c:pt>
                <c:pt idx="613">
                  <c:v>9697.7000000000007</c:v>
                </c:pt>
                <c:pt idx="614">
                  <c:v>9298.1</c:v>
                </c:pt>
                <c:pt idx="615">
                  <c:v>9371.2999999999993</c:v>
                </c:pt>
                <c:pt idx="616">
                  <c:v>9315.5</c:v>
                </c:pt>
                <c:pt idx="617">
                  <c:v>9400</c:v>
                </c:pt>
                <c:pt idx="618">
                  <c:v>9473.2999999999993</c:v>
                </c:pt>
                <c:pt idx="619">
                  <c:v>9534.4</c:v>
                </c:pt>
                <c:pt idx="620">
                  <c:v>9433.9</c:v>
                </c:pt>
                <c:pt idx="621">
                  <c:v>9345.4</c:v>
                </c:pt>
                <c:pt idx="622">
                  <c:v>9480.7999999999993</c:v>
                </c:pt>
                <c:pt idx="623">
                  <c:v>9468.2999999999993</c:v>
                </c:pt>
                <c:pt idx="624">
                  <c:v>9272.2000000000007</c:v>
                </c:pt>
                <c:pt idx="625">
                  <c:v>9898.7999999999993</c:v>
                </c:pt>
                <c:pt idx="626">
                  <c:v>9770.7999999999993</c:v>
                </c:pt>
                <c:pt idx="627">
                  <c:v>9783.2000000000007</c:v>
                </c:pt>
                <c:pt idx="628">
                  <c:v>9746.2999999999993</c:v>
                </c:pt>
                <c:pt idx="629">
                  <c:v>9668.4</c:v>
                </c:pt>
                <c:pt idx="630">
                  <c:v>9620.5</c:v>
                </c:pt>
                <c:pt idx="631">
                  <c:v>9790.7000000000007</c:v>
                </c:pt>
                <c:pt idx="632">
                  <c:v>9672</c:v>
                </c:pt>
                <c:pt idx="633">
                  <c:v>9530</c:v>
                </c:pt>
                <c:pt idx="634">
                  <c:v>10221</c:v>
                </c:pt>
                <c:pt idx="635">
                  <c:v>9452.1</c:v>
                </c:pt>
                <c:pt idx="636">
                  <c:v>9706.4</c:v>
                </c:pt>
                <c:pt idx="637">
                  <c:v>9426.2000000000007</c:v>
                </c:pt>
                <c:pt idx="638">
                  <c:v>9589.2999999999993</c:v>
                </c:pt>
                <c:pt idx="639">
                  <c:v>9210.2999999999993</c:v>
                </c:pt>
                <c:pt idx="640">
                  <c:v>8845.5</c:v>
                </c:pt>
                <c:pt idx="641">
                  <c:v>8902</c:v>
                </c:pt>
                <c:pt idx="642">
                  <c:v>8711.5</c:v>
                </c:pt>
                <c:pt idx="643">
                  <c:v>9174.6</c:v>
                </c:pt>
                <c:pt idx="644">
                  <c:v>9162.4</c:v>
                </c:pt>
                <c:pt idx="645">
                  <c:v>9059.5</c:v>
                </c:pt>
                <c:pt idx="646">
                  <c:v>9502</c:v>
                </c:pt>
                <c:pt idx="647">
                  <c:v>9770.1</c:v>
                </c:pt>
                <c:pt idx="648">
                  <c:v>9714.7999999999993</c:v>
                </c:pt>
                <c:pt idx="649">
                  <c:v>9668.2000000000007</c:v>
                </c:pt>
                <c:pt idx="650">
                  <c:v>9388</c:v>
                </c:pt>
                <c:pt idx="651">
                  <c:v>9313.2999999999993</c:v>
                </c:pt>
                <c:pt idx="652">
                  <c:v>9791</c:v>
                </c:pt>
                <c:pt idx="653">
                  <c:v>9312</c:v>
                </c:pt>
                <c:pt idx="654">
                  <c:v>8811.4</c:v>
                </c:pt>
                <c:pt idx="655">
                  <c:v>8555</c:v>
                </c:pt>
                <c:pt idx="656">
                  <c:v>8726</c:v>
                </c:pt>
                <c:pt idx="657">
                  <c:v>9537.9</c:v>
                </c:pt>
                <c:pt idx="658">
                  <c:v>9792.7999999999993</c:v>
                </c:pt>
                <c:pt idx="659">
                  <c:v>9979.6</c:v>
                </c:pt>
                <c:pt idx="660">
                  <c:v>9157.9</c:v>
                </c:pt>
                <c:pt idx="661">
                  <c:v>9020.1</c:v>
                </c:pt>
                <c:pt idx="662">
                  <c:v>8865.7999999999993</c:v>
                </c:pt>
                <c:pt idx="663">
                  <c:v>8899.7999999999993</c:v>
                </c:pt>
                <c:pt idx="664">
                  <c:v>8982.2999999999993</c:v>
                </c:pt>
                <c:pt idx="665">
                  <c:v>8822.9</c:v>
                </c:pt>
                <c:pt idx="666">
                  <c:v>8635.2999999999993</c:v>
                </c:pt>
                <c:pt idx="667">
                  <c:v>8773.2999999999993</c:v>
                </c:pt>
                <c:pt idx="668">
                  <c:v>7755.8</c:v>
                </c:pt>
                <c:pt idx="669">
                  <c:v>7777.7</c:v>
                </c:pt>
                <c:pt idx="670">
                  <c:v>7697.1</c:v>
                </c:pt>
                <c:pt idx="671">
                  <c:v>7538.5</c:v>
                </c:pt>
                <c:pt idx="672">
                  <c:v>7506.8</c:v>
                </c:pt>
                <c:pt idx="673">
                  <c:v>7495.2</c:v>
                </c:pt>
                <c:pt idx="674">
                  <c:v>7133</c:v>
                </c:pt>
                <c:pt idx="675">
                  <c:v>6850</c:v>
                </c:pt>
                <c:pt idx="676">
                  <c:v>6841.9</c:v>
                </c:pt>
                <c:pt idx="677">
                  <c:v>7133.3</c:v>
                </c:pt>
                <c:pt idx="678">
                  <c:v>7269.1</c:v>
                </c:pt>
                <c:pt idx="679">
                  <c:v>7045.8</c:v>
                </c:pt>
                <c:pt idx="680">
                  <c:v>7114.9</c:v>
                </c:pt>
                <c:pt idx="681">
                  <c:v>6633.8</c:v>
                </c:pt>
                <c:pt idx="682">
                  <c:v>6872.4</c:v>
                </c:pt>
                <c:pt idx="683">
                  <c:v>6848.7</c:v>
                </c:pt>
                <c:pt idx="684">
                  <c:v>6913</c:v>
                </c:pt>
                <c:pt idx="685">
                  <c:v>6884.5</c:v>
                </c:pt>
                <c:pt idx="686">
                  <c:v>6875.5</c:v>
                </c:pt>
                <c:pt idx="687">
                  <c:v>7293.5</c:v>
                </c:pt>
                <c:pt idx="688">
                  <c:v>7367</c:v>
                </c:pt>
                <c:pt idx="689">
                  <c:v>7203</c:v>
                </c:pt>
                <c:pt idx="690">
                  <c:v>7346</c:v>
                </c:pt>
                <c:pt idx="691">
                  <c:v>6778</c:v>
                </c:pt>
                <c:pt idx="692">
                  <c:v>6881.6</c:v>
                </c:pt>
                <c:pt idx="693">
                  <c:v>6740.8</c:v>
                </c:pt>
                <c:pt idx="694">
                  <c:v>6818.3</c:v>
                </c:pt>
                <c:pt idx="695">
                  <c:v>6675</c:v>
                </c:pt>
                <c:pt idx="696">
                  <c:v>6427.7</c:v>
                </c:pt>
                <c:pt idx="697">
                  <c:v>6407.6</c:v>
                </c:pt>
                <c:pt idx="698">
                  <c:v>5892.6</c:v>
                </c:pt>
                <c:pt idx="699">
                  <c:v>6249.3</c:v>
                </c:pt>
                <c:pt idx="700">
                  <c:v>6370</c:v>
                </c:pt>
                <c:pt idx="701">
                  <c:v>6750.7</c:v>
                </c:pt>
                <c:pt idx="702">
                  <c:v>6688.2</c:v>
                </c:pt>
                <c:pt idx="703">
                  <c:v>6762</c:v>
                </c:pt>
                <c:pt idx="704">
                  <c:v>6491.2</c:v>
                </c:pt>
                <c:pt idx="705">
                  <c:v>5827</c:v>
                </c:pt>
                <c:pt idx="706">
                  <c:v>6201.8</c:v>
                </c:pt>
                <c:pt idx="707">
                  <c:v>6205.8</c:v>
                </c:pt>
                <c:pt idx="708">
                  <c:v>6173.4</c:v>
                </c:pt>
                <c:pt idx="709">
                  <c:v>5416.2</c:v>
                </c:pt>
                <c:pt idx="710">
                  <c:v>5345.2</c:v>
                </c:pt>
                <c:pt idx="711">
                  <c:v>5058.5</c:v>
                </c:pt>
                <c:pt idx="712">
                  <c:v>5383.2</c:v>
                </c:pt>
                <c:pt idx="713">
                  <c:v>5218.2</c:v>
                </c:pt>
                <c:pt idx="714">
                  <c:v>5625.4</c:v>
                </c:pt>
                <c:pt idx="715">
                  <c:v>4927</c:v>
                </c:pt>
                <c:pt idx="716">
                  <c:v>7969.6</c:v>
                </c:pt>
                <c:pt idx="717">
                  <c:v>7913.8</c:v>
                </c:pt>
                <c:pt idx="718">
                  <c:v>7967.3</c:v>
                </c:pt>
                <c:pt idx="719">
                  <c:v>8074</c:v>
                </c:pt>
                <c:pt idx="720">
                  <c:v>8919</c:v>
                </c:pt>
                <c:pt idx="721">
                  <c:v>9180.6</c:v>
                </c:pt>
                <c:pt idx="722">
                  <c:v>9090.7999999999993</c:v>
                </c:pt>
                <c:pt idx="723">
                  <c:v>8788.6</c:v>
                </c:pt>
                <c:pt idx="724">
                  <c:v>8791.1</c:v>
                </c:pt>
                <c:pt idx="725">
                  <c:v>8938.1</c:v>
                </c:pt>
                <c:pt idx="726">
                  <c:v>8565.2000000000007</c:v>
                </c:pt>
                <c:pt idx="727">
                  <c:v>8557.2999999999993</c:v>
                </c:pt>
                <c:pt idx="728">
                  <c:v>8728</c:v>
                </c:pt>
                <c:pt idx="729">
                  <c:v>8825.7999999999993</c:v>
                </c:pt>
                <c:pt idx="730">
                  <c:v>8813.2000000000007</c:v>
                </c:pt>
                <c:pt idx="731">
                  <c:v>9327.5</c:v>
                </c:pt>
                <c:pt idx="732">
                  <c:v>9674.1</c:v>
                </c:pt>
                <c:pt idx="733">
                  <c:v>9985</c:v>
                </c:pt>
                <c:pt idx="734">
                  <c:v>9662.4</c:v>
                </c:pt>
                <c:pt idx="735">
                  <c:v>9693.5</c:v>
                </c:pt>
                <c:pt idx="736">
                  <c:v>9608.1</c:v>
                </c:pt>
                <c:pt idx="737">
                  <c:v>9592.2000000000007</c:v>
                </c:pt>
                <c:pt idx="738">
                  <c:v>10183</c:v>
                </c:pt>
                <c:pt idx="739">
                  <c:v>9708</c:v>
                </c:pt>
                <c:pt idx="740">
                  <c:v>9929.7000000000007</c:v>
                </c:pt>
                <c:pt idx="741">
                  <c:v>9901</c:v>
                </c:pt>
                <c:pt idx="742">
                  <c:v>10335</c:v>
                </c:pt>
                <c:pt idx="743">
                  <c:v>10222</c:v>
                </c:pt>
                <c:pt idx="744">
                  <c:v>10339</c:v>
                </c:pt>
                <c:pt idx="745">
                  <c:v>10247</c:v>
                </c:pt>
                <c:pt idx="746">
                  <c:v>9850.2000000000007</c:v>
                </c:pt>
                <c:pt idx="747">
                  <c:v>10151</c:v>
                </c:pt>
                <c:pt idx="748">
                  <c:v>9877.2000000000007</c:v>
                </c:pt>
                <c:pt idx="749">
                  <c:v>9805.2000000000007</c:v>
                </c:pt>
                <c:pt idx="750">
                  <c:v>9744.9</c:v>
                </c:pt>
                <c:pt idx="751">
                  <c:v>9612</c:v>
                </c:pt>
                <c:pt idx="752">
                  <c:v>9197.4</c:v>
                </c:pt>
                <c:pt idx="753">
                  <c:v>9309.2999999999993</c:v>
                </c:pt>
                <c:pt idx="754">
                  <c:v>9353.1</c:v>
                </c:pt>
                <c:pt idx="755">
                  <c:v>9410.6</c:v>
                </c:pt>
                <c:pt idx="756">
                  <c:v>9367.4</c:v>
                </c:pt>
                <c:pt idx="757">
                  <c:v>9512.7000000000007</c:v>
                </c:pt>
                <c:pt idx="758">
                  <c:v>9304.2000000000007</c:v>
                </c:pt>
                <c:pt idx="759">
                  <c:v>9393.7000000000007</c:v>
                </c:pt>
                <c:pt idx="760">
                  <c:v>8912</c:v>
                </c:pt>
                <c:pt idx="761">
                  <c:v>8621.6</c:v>
                </c:pt>
                <c:pt idx="762">
                  <c:v>8353.7000000000007</c:v>
                </c:pt>
                <c:pt idx="763">
                  <c:v>8447.1</c:v>
                </c:pt>
                <c:pt idx="764">
                  <c:v>8403.5</c:v>
                </c:pt>
                <c:pt idx="765">
                  <c:v>8663.9</c:v>
                </c:pt>
                <c:pt idx="766">
                  <c:v>8734.1</c:v>
                </c:pt>
                <c:pt idx="767">
                  <c:v>8638.2000000000007</c:v>
                </c:pt>
                <c:pt idx="768">
                  <c:v>8694</c:v>
                </c:pt>
                <c:pt idx="769">
                  <c:v>8891.5</c:v>
                </c:pt>
                <c:pt idx="770">
                  <c:v>8875.4</c:v>
                </c:pt>
                <c:pt idx="771">
                  <c:v>8720.6</c:v>
                </c:pt>
                <c:pt idx="772">
                  <c:v>8807.7000000000007</c:v>
                </c:pt>
                <c:pt idx="773">
                  <c:v>8775.6</c:v>
                </c:pt>
                <c:pt idx="774">
                  <c:v>8094.5</c:v>
                </c:pt>
                <c:pt idx="775">
                  <c:v>8174.7</c:v>
                </c:pt>
                <c:pt idx="776">
                  <c:v>8013.8</c:v>
                </c:pt>
                <c:pt idx="777">
                  <c:v>8176.3</c:v>
                </c:pt>
                <c:pt idx="778">
                  <c:v>7817.5</c:v>
                </c:pt>
                <c:pt idx="779">
                  <c:v>8036.8</c:v>
                </c:pt>
                <c:pt idx="780">
                  <c:v>8150</c:v>
                </c:pt>
                <c:pt idx="781">
                  <c:v>7757.9</c:v>
                </c:pt>
                <c:pt idx="782">
                  <c:v>7364.6</c:v>
                </c:pt>
                <c:pt idx="783">
                  <c:v>7369.8</c:v>
                </c:pt>
                <c:pt idx="784">
                  <c:v>7367.5</c:v>
                </c:pt>
                <c:pt idx="785">
                  <c:v>6989.4</c:v>
                </c:pt>
                <c:pt idx="786">
                  <c:v>7212.7</c:v>
                </c:pt>
                <c:pt idx="787">
                  <c:v>7208.3</c:v>
                </c:pt>
                <c:pt idx="788">
                  <c:v>7260.9</c:v>
                </c:pt>
                <c:pt idx="789">
                  <c:v>7417.9</c:v>
                </c:pt>
                <c:pt idx="790">
                  <c:v>7334.4</c:v>
                </c:pt>
                <c:pt idx="791">
                  <c:v>7287</c:v>
                </c:pt>
                <c:pt idx="792">
                  <c:v>7232.4</c:v>
                </c:pt>
                <c:pt idx="793">
                  <c:v>7220.1</c:v>
                </c:pt>
                <c:pt idx="794">
                  <c:v>7276.9</c:v>
                </c:pt>
                <c:pt idx="795">
                  <c:v>7347.4</c:v>
                </c:pt>
                <c:pt idx="796">
                  <c:v>7532</c:v>
                </c:pt>
                <c:pt idx="797">
                  <c:v>7166.4</c:v>
                </c:pt>
                <c:pt idx="798">
                  <c:v>7212.9</c:v>
                </c:pt>
                <c:pt idx="799">
                  <c:v>7181.8</c:v>
                </c:pt>
                <c:pt idx="800">
                  <c:v>7323.4</c:v>
                </c:pt>
                <c:pt idx="801">
                  <c:v>6667.1</c:v>
                </c:pt>
                <c:pt idx="802">
                  <c:v>6926.8</c:v>
                </c:pt>
                <c:pt idx="803">
                  <c:v>7152.7</c:v>
                </c:pt>
                <c:pt idx="804">
                  <c:v>7100.8</c:v>
                </c:pt>
                <c:pt idx="805">
                  <c:v>7283.2</c:v>
                </c:pt>
                <c:pt idx="806">
                  <c:v>7224</c:v>
                </c:pt>
                <c:pt idx="807">
                  <c:v>7230.7</c:v>
                </c:pt>
                <c:pt idx="808">
                  <c:v>7254.6</c:v>
                </c:pt>
                <c:pt idx="809">
                  <c:v>7379.5</c:v>
                </c:pt>
                <c:pt idx="810">
                  <c:v>7564.6</c:v>
                </c:pt>
                <c:pt idx="811">
                  <c:v>7543.2</c:v>
                </c:pt>
                <c:pt idx="812">
                  <c:v>7588.3</c:v>
                </c:pt>
                <c:pt idx="813">
                  <c:v>7440</c:v>
                </c:pt>
                <c:pt idx="814">
                  <c:v>7238.2</c:v>
                </c:pt>
                <c:pt idx="815">
                  <c:v>7336</c:v>
                </c:pt>
                <c:pt idx="816">
                  <c:v>7350.3</c:v>
                </c:pt>
                <c:pt idx="817">
                  <c:v>7450.1</c:v>
                </c:pt>
                <c:pt idx="818">
                  <c:v>7599.9</c:v>
                </c:pt>
                <c:pt idx="819">
                  <c:v>7796.6</c:v>
                </c:pt>
                <c:pt idx="820">
                  <c:v>7460.8</c:v>
                </c:pt>
                <c:pt idx="821">
                  <c:v>7549.3</c:v>
                </c:pt>
                <c:pt idx="822">
                  <c:v>7198.3</c:v>
                </c:pt>
                <c:pt idx="823">
                  <c:v>7168</c:v>
                </c:pt>
                <c:pt idx="824">
                  <c:v>6965.3</c:v>
                </c:pt>
                <c:pt idx="825">
                  <c:v>7352.6</c:v>
                </c:pt>
                <c:pt idx="826">
                  <c:v>7323</c:v>
                </c:pt>
                <c:pt idx="827">
                  <c:v>7671.1</c:v>
                </c:pt>
                <c:pt idx="828">
                  <c:v>8126.4</c:v>
                </c:pt>
                <c:pt idx="829">
                  <c:v>8164.9</c:v>
                </c:pt>
                <c:pt idx="830">
                  <c:v>8219.5</c:v>
                </c:pt>
                <c:pt idx="831">
                  <c:v>8537.2999999999993</c:v>
                </c:pt>
                <c:pt idx="832">
                  <c:v>8523.5</c:v>
                </c:pt>
                <c:pt idx="833">
                  <c:v>8495.7999999999993</c:v>
                </c:pt>
                <c:pt idx="834">
                  <c:v>8655.7000000000007</c:v>
                </c:pt>
                <c:pt idx="835">
                  <c:v>8801.1</c:v>
                </c:pt>
                <c:pt idx="836">
                  <c:v>8830</c:v>
                </c:pt>
                <c:pt idx="837">
                  <c:v>8737.7000000000007</c:v>
                </c:pt>
                <c:pt idx="838">
                  <c:v>9068.4</c:v>
                </c:pt>
                <c:pt idx="839">
                  <c:v>8828</c:v>
                </c:pt>
                <c:pt idx="840">
                  <c:v>8782.4</c:v>
                </c:pt>
                <c:pt idx="841">
                  <c:v>9208</c:v>
                </c:pt>
                <c:pt idx="842">
                  <c:v>9353</c:v>
                </c:pt>
                <c:pt idx="843">
                  <c:v>9333.9</c:v>
                </c:pt>
                <c:pt idx="844">
                  <c:v>9441.2000000000007</c:v>
                </c:pt>
                <c:pt idx="845">
                  <c:v>9222.4</c:v>
                </c:pt>
                <c:pt idx="846">
                  <c:v>9332.1</c:v>
                </c:pt>
                <c:pt idx="847">
                  <c:v>9289.1</c:v>
                </c:pt>
                <c:pt idx="848">
                  <c:v>9185.6</c:v>
                </c:pt>
                <c:pt idx="849">
                  <c:v>9184.2999999999993</c:v>
                </c:pt>
                <c:pt idx="850">
                  <c:v>9445.5</c:v>
                </c:pt>
                <c:pt idx="851">
                  <c:v>9225.7000000000007</c:v>
                </c:pt>
                <c:pt idx="852">
                  <c:v>9571.7999999999993</c:v>
                </c:pt>
                <c:pt idx="853">
                  <c:v>9270.9</c:v>
                </c:pt>
                <c:pt idx="854">
                  <c:v>8679.1</c:v>
                </c:pt>
                <c:pt idx="855">
                  <c:v>7453</c:v>
                </c:pt>
                <c:pt idx="856">
                  <c:v>7493.7</c:v>
                </c:pt>
                <c:pt idx="857">
                  <c:v>8058.9</c:v>
                </c:pt>
                <c:pt idx="858">
                  <c:v>8243.9</c:v>
                </c:pt>
                <c:pt idx="859">
                  <c:v>8260.6</c:v>
                </c:pt>
                <c:pt idx="860">
                  <c:v>7992.9</c:v>
                </c:pt>
                <c:pt idx="861">
                  <c:v>7987.2</c:v>
                </c:pt>
                <c:pt idx="862">
                  <c:v>8092.3</c:v>
                </c:pt>
                <c:pt idx="863">
                  <c:v>8016</c:v>
                </c:pt>
                <c:pt idx="864">
                  <c:v>8191.1</c:v>
                </c:pt>
                <c:pt idx="865">
                  <c:v>8370</c:v>
                </c:pt>
                <c:pt idx="866">
                  <c:v>8305.7000000000007</c:v>
                </c:pt>
                <c:pt idx="867">
                  <c:v>8318.2999999999993</c:v>
                </c:pt>
                <c:pt idx="868">
                  <c:v>8280</c:v>
                </c:pt>
                <c:pt idx="869">
                  <c:v>8596</c:v>
                </c:pt>
                <c:pt idx="870">
                  <c:v>8607.5</c:v>
                </c:pt>
                <c:pt idx="871">
                  <c:v>8211.2000000000007</c:v>
                </c:pt>
                <c:pt idx="872">
                  <c:v>8227</c:v>
                </c:pt>
                <c:pt idx="873">
                  <c:v>7883.1</c:v>
                </c:pt>
                <c:pt idx="874">
                  <c:v>8162.5</c:v>
                </c:pt>
                <c:pt idx="875">
                  <c:v>8170</c:v>
                </c:pt>
                <c:pt idx="876">
                  <c:v>8257.9</c:v>
                </c:pt>
                <c:pt idx="877">
                  <c:v>8413.4</c:v>
                </c:pt>
                <c:pt idx="878">
                  <c:v>8334.9</c:v>
                </c:pt>
                <c:pt idx="879">
                  <c:v>8331.1</c:v>
                </c:pt>
                <c:pt idx="880">
                  <c:v>8090</c:v>
                </c:pt>
                <c:pt idx="881">
                  <c:v>8238.6</c:v>
                </c:pt>
                <c:pt idx="882">
                  <c:v>8213.4</c:v>
                </c:pt>
                <c:pt idx="883">
                  <c:v>8103.6</c:v>
                </c:pt>
                <c:pt idx="884">
                  <c:v>8474.7000000000007</c:v>
                </c:pt>
                <c:pt idx="885">
                  <c:v>8547.9</c:v>
                </c:pt>
                <c:pt idx="886">
                  <c:v>9702.6</c:v>
                </c:pt>
                <c:pt idx="887">
                  <c:v>10052</c:v>
                </c:pt>
                <c:pt idx="888">
                  <c:v>10013</c:v>
                </c:pt>
                <c:pt idx="889">
                  <c:v>10198</c:v>
                </c:pt>
                <c:pt idx="890">
                  <c:v>10301</c:v>
                </c:pt>
                <c:pt idx="891">
                  <c:v>10185</c:v>
                </c:pt>
                <c:pt idx="892">
                  <c:v>10214.1</c:v>
                </c:pt>
                <c:pt idx="893">
                  <c:v>10295</c:v>
                </c:pt>
                <c:pt idx="894">
                  <c:v>10322</c:v>
                </c:pt>
                <c:pt idx="895">
                  <c:v>10379</c:v>
                </c:pt>
                <c:pt idx="896">
                  <c:v>10374</c:v>
                </c:pt>
                <c:pt idx="897">
                  <c:v>10452</c:v>
                </c:pt>
                <c:pt idx="898">
                  <c:v>10175</c:v>
                </c:pt>
                <c:pt idx="899">
                  <c:v>10122</c:v>
                </c:pt>
                <c:pt idx="900">
                  <c:v>10318</c:v>
                </c:pt>
                <c:pt idx="901">
                  <c:v>10415</c:v>
                </c:pt>
                <c:pt idx="902">
                  <c:v>10488</c:v>
                </c:pt>
                <c:pt idx="903">
                  <c:v>10317</c:v>
                </c:pt>
                <c:pt idx="904">
                  <c:v>10578.7</c:v>
                </c:pt>
                <c:pt idx="905">
                  <c:v>10590</c:v>
                </c:pt>
                <c:pt idx="906">
                  <c:v>10641</c:v>
                </c:pt>
                <c:pt idx="907">
                  <c:v>10388</c:v>
                </c:pt>
                <c:pt idx="908">
                  <c:v>9779.1</c:v>
                </c:pt>
                <c:pt idx="909">
                  <c:v>9623.9</c:v>
                </c:pt>
                <c:pt idx="910">
                  <c:v>9601</c:v>
                </c:pt>
                <c:pt idx="911">
                  <c:v>9509</c:v>
                </c:pt>
                <c:pt idx="912">
                  <c:v>9727.4</c:v>
                </c:pt>
                <c:pt idx="913">
                  <c:v>10184</c:v>
                </c:pt>
                <c:pt idx="914">
                  <c:v>10377</c:v>
                </c:pt>
                <c:pt idx="915">
                  <c:v>10132</c:v>
                </c:pt>
                <c:pt idx="916">
                  <c:v>10152</c:v>
                </c:pt>
                <c:pt idx="917">
                  <c:v>10408</c:v>
                </c:pt>
                <c:pt idx="918">
                  <c:v>10117</c:v>
                </c:pt>
                <c:pt idx="919">
                  <c:v>10146</c:v>
                </c:pt>
                <c:pt idx="920">
                  <c:v>10793</c:v>
                </c:pt>
                <c:pt idx="921">
                  <c:v>10937</c:v>
                </c:pt>
                <c:pt idx="922">
                  <c:v>10327</c:v>
                </c:pt>
                <c:pt idx="923">
                  <c:v>10228</c:v>
                </c:pt>
                <c:pt idx="924">
                  <c:v>10366</c:v>
                </c:pt>
                <c:pt idx="925">
                  <c:v>10327</c:v>
                </c:pt>
                <c:pt idx="926">
                  <c:v>10067</c:v>
                </c:pt>
                <c:pt idx="927">
                  <c:v>10904</c:v>
                </c:pt>
                <c:pt idx="928">
                  <c:v>11404</c:v>
                </c:pt>
                <c:pt idx="929">
                  <c:v>11586</c:v>
                </c:pt>
                <c:pt idx="930">
                  <c:v>11314</c:v>
                </c:pt>
                <c:pt idx="931">
                  <c:v>11893</c:v>
                </c:pt>
                <c:pt idx="932">
                  <c:v>12060</c:v>
                </c:pt>
                <c:pt idx="933">
                  <c:v>11997</c:v>
                </c:pt>
                <c:pt idx="934">
                  <c:v>11471.2</c:v>
                </c:pt>
                <c:pt idx="935">
                  <c:v>11808</c:v>
                </c:pt>
                <c:pt idx="936">
                  <c:v>10973</c:v>
                </c:pt>
                <c:pt idx="937">
                  <c:v>10822</c:v>
                </c:pt>
                <c:pt idx="938">
                  <c:v>10519</c:v>
                </c:pt>
                <c:pt idx="939">
                  <c:v>10399</c:v>
                </c:pt>
                <c:pt idx="940">
                  <c:v>10088</c:v>
                </c:pt>
                <c:pt idx="941">
                  <c:v>9589</c:v>
                </c:pt>
                <c:pt idx="942">
                  <c:v>9507</c:v>
                </c:pt>
                <c:pt idx="943">
                  <c:v>9519</c:v>
                </c:pt>
                <c:pt idx="944">
                  <c:v>9465.7000000000007</c:v>
                </c:pt>
                <c:pt idx="945">
                  <c:v>9842.5</c:v>
                </c:pt>
                <c:pt idx="946">
                  <c:v>9890.1</c:v>
                </c:pt>
                <c:pt idx="947">
                  <c:v>9771</c:v>
                </c:pt>
                <c:pt idx="948">
                  <c:v>9854.9</c:v>
                </c:pt>
                <c:pt idx="949">
                  <c:v>10329</c:v>
                </c:pt>
                <c:pt idx="950">
                  <c:v>10569.4</c:v>
                </c:pt>
                <c:pt idx="951">
                  <c:v>10740</c:v>
                </c:pt>
                <c:pt idx="952">
                  <c:v>10519</c:v>
                </c:pt>
                <c:pt idx="953">
                  <c:v>10622</c:v>
                </c:pt>
                <c:pt idx="954">
                  <c:v>9683.2000000000007</c:v>
                </c:pt>
                <c:pt idx="955">
                  <c:v>9410</c:v>
                </c:pt>
                <c:pt idx="956">
                  <c:v>10820</c:v>
                </c:pt>
                <c:pt idx="957">
                  <c:v>10206.799999999999</c:v>
                </c:pt>
                <c:pt idx="958">
                  <c:v>11312</c:v>
                </c:pt>
                <c:pt idx="959">
                  <c:v>11765</c:v>
                </c:pt>
                <c:pt idx="960">
                  <c:v>11340</c:v>
                </c:pt>
                <c:pt idx="961">
                  <c:v>12093</c:v>
                </c:pt>
                <c:pt idx="962">
                  <c:v>12553</c:v>
                </c:pt>
                <c:pt idx="963">
                  <c:v>12301</c:v>
                </c:pt>
                <c:pt idx="964">
                  <c:v>11486</c:v>
                </c:pt>
                <c:pt idx="965">
                  <c:v>11283</c:v>
                </c:pt>
                <c:pt idx="966">
                  <c:v>10998</c:v>
                </c:pt>
                <c:pt idx="967">
                  <c:v>11169</c:v>
                </c:pt>
                <c:pt idx="968">
                  <c:v>11984</c:v>
                </c:pt>
                <c:pt idx="969">
                  <c:v>10866</c:v>
                </c:pt>
                <c:pt idx="970">
                  <c:v>10639</c:v>
                </c:pt>
                <c:pt idx="971">
                  <c:v>10745</c:v>
                </c:pt>
                <c:pt idx="972">
                  <c:v>11921</c:v>
                </c:pt>
                <c:pt idx="973">
                  <c:v>12349</c:v>
                </c:pt>
                <c:pt idx="974">
                  <c:v>11200</c:v>
                </c:pt>
                <c:pt idx="975">
                  <c:v>12876</c:v>
                </c:pt>
                <c:pt idx="976">
                  <c:v>11751</c:v>
                </c:pt>
                <c:pt idx="977">
                  <c:v>11053</c:v>
                </c:pt>
                <c:pt idx="978">
                  <c:v>10916</c:v>
                </c:pt>
                <c:pt idx="979">
                  <c:v>10747.9</c:v>
                </c:pt>
                <c:pt idx="980">
                  <c:v>10236</c:v>
                </c:pt>
                <c:pt idx="981">
                  <c:v>9557.1</c:v>
                </c:pt>
                <c:pt idx="982">
                  <c:v>9305.9</c:v>
                </c:pt>
                <c:pt idx="983">
                  <c:v>9095.9</c:v>
                </c:pt>
                <c:pt idx="984">
                  <c:v>9356</c:v>
                </c:pt>
                <c:pt idx="985">
                  <c:v>8986</c:v>
                </c:pt>
                <c:pt idx="986">
                  <c:v>8856</c:v>
                </c:pt>
                <c:pt idx="987">
                  <c:v>8689.1</c:v>
                </c:pt>
                <c:pt idx="988">
                  <c:v>8227.4</c:v>
                </c:pt>
                <c:pt idx="989">
                  <c:v>8175.4</c:v>
                </c:pt>
                <c:pt idx="990">
                  <c:v>7904.1</c:v>
                </c:pt>
                <c:pt idx="991">
                  <c:v>8013.7</c:v>
                </c:pt>
                <c:pt idx="992">
                  <c:v>7639.2</c:v>
                </c:pt>
                <c:pt idx="993">
                  <c:v>7924.6</c:v>
                </c:pt>
                <c:pt idx="994">
                  <c:v>7991.5</c:v>
                </c:pt>
                <c:pt idx="995">
                  <c:v>7805.6</c:v>
                </c:pt>
                <c:pt idx="996">
                  <c:v>7789.3</c:v>
                </c:pt>
                <c:pt idx="997">
                  <c:v>7692.8</c:v>
                </c:pt>
                <c:pt idx="998">
                  <c:v>8103.4</c:v>
                </c:pt>
                <c:pt idx="999">
                  <c:v>8740</c:v>
                </c:pt>
                <c:pt idx="1000">
                  <c:v>8547</c:v>
                </c:pt>
                <c:pt idx="1001">
                  <c:v>8533.2999999999993</c:v>
                </c:pt>
                <c:pt idx="1002">
                  <c:v>8269.9</c:v>
                </c:pt>
                <c:pt idx="1003">
                  <c:v>8680.9</c:v>
                </c:pt>
                <c:pt idx="1004">
                  <c:v>8740.9</c:v>
                </c:pt>
                <c:pt idx="1005">
                  <c:v>8806</c:v>
                </c:pt>
                <c:pt idx="1006">
                  <c:v>8729.9</c:v>
                </c:pt>
                <c:pt idx="1007">
                  <c:v>8054.9</c:v>
                </c:pt>
                <c:pt idx="1008">
                  <c:v>7994.9</c:v>
                </c:pt>
                <c:pt idx="1009">
                  <c:v>7872.4</c:v>
                </c:pt>
                <c:pt idx="1010">
                  <c:v>7621.1</c:v>
                </c:pt>
                <c:pt idx="1011">
                  <c:v>7937</c:v>
                </c:pt>
                <c:pt idx="1012">
                  <c:v>7985</c:v>
                </c:pt>
                <c:pt idx="1013">
                  <c:v>8189.5</c:v>
                </c:pt>
                <c:pt idx="1014">
                  <c:v>7260</c:v>
                </c:pt>
                <c:pt idx="1015">
                  <c:v>7415.4</c:v>
                </c:pt>
                <c:pt idx="1016">
                  <c:v>7857</c:v>
                </c:pt>
                <c:pt idx="1017">
                  <c:v>8132.9</c:v>
                </c:pt>
                <c:pt idx="1018">
                  <c:v>7958.3</c:v>
                </c:pt>
                <c:pt idx="1019">
                  <c:v>7753.2</c:v>
                </c:pt>
                <c:pt idx="1020">
                  <c:v>6979.9</c:v>
                </c:pt>
                <c:pt idx="1021">
                  <c:v>7136.4</c:v>
                </c:pt>
                <c:pt idx="1022">
                  <c:v>6438.7</c:v>
                </c:pt>
                <c:pt idx="1023">
                  <c:v>6258.4</c:v>
                </c:pt>
                <c:pt idx="1024">
                  <c:v>6201</c:v>
                </c:pt>
                <c:pt idx="1025">
                  <c:v>6087.9</c:v>
                </c:pt>
                <c:pt idx="1026">
                  <c:v>6027.9</c:v>
                </c:pt>
                <c:pt idx="1027">
                  <c:v>6042</c:v>
                </c:pt>
                <c:pt idx="1028">
                  <c:v>6098.3</c:v>
                </c:pt>
                <c:pt idx="1029">
                  <c:v>6016</c:v>
                </c:pt>
                <c:pt idx="1030">
                  <c:v>5723.8</c:v>
                </c:pt>
                <c:pt idx="1031">
                  <c:v>5629.6</c:v>
                </c:pt>
                <c:pt idx="1032">
                  <c:v>5599.5</c:v>
                </c:pt>
                <c:pt idx="1033">
                  <c:v>5480.1</c:v>
                </c:pt>
                <c:pt idx="1034">
                  <c:v>5486.8</c:v>
                </c:pt>
                <c:pt idx="1035">
                  <c:v>5401.8</c:v>
                </c:pt>
                <c:pt idx="1036">
                  <c:v>5410.8</c:v>
                </c:pt>
                <c:pt idx="1037">
                  <c:v>5219</c:v>
                </c:pt>
                <c:pt idx="1038">
                  <c:v>5480.3</c:v>
                </c:pt>
                <c:pt idx="1039">
                  <c:v>5550.9</c:v>
                </c:pt>
                <c:pt idx="1040">
                  <c:v>5417.8</c:v>
                </c:pt>
                <c:pt idx="1041">
                  <c:v>5321.9</c:v>
                </c:pt>
                <c:pt idx="1042">
                  <c:v>5340</c:v>
                </c:pt>
                <c:pt idx="1043">
                  <c:v>5314</c:v>
                </c:pt>
                <c:pt idx="1044">
                  <c:v>5310.8</c:v>
                </c:pt>
                <c:pt idx="1045">
                  <c:v>5254.5</c:v>
                </c:pt>
                <c:pt idx="1046">
                  <c:v>5234.3</c:v>
                </c:pt>
                <c:pt idx="1047">
                  <c:v>5049.2</c:v>
                </c:pt>
                <c:pt idx="1048">
                  <c:v>5194.3</c:v>
                </c:pt>
                <c:pt idx="1049">
                  <c:v>5101.8</c:v>
                </c:pt>
                <c:pt idx="1050">
                  <c:v>5114</c:v>
                </c:pt>
                <c:pt idx="1051">
                  <c:v>5065.8</c:v>
                </c:pt>
                <c:pt idx="1052">
                  <c:v>5311.7</c:v>
                </c:pt>
                <c:pt idx="1053">
                  <c:v>5216.3</c:v>
                </c:pt>
                <c:pt idx="1054">
                  <c:v>5312.5</c:v>
                </c:pt>
                <c:pt idx="1055">
                  <c:v>5238.1000000000004</c:v>
                </c:pt>
                <c:pt idx="1056">
                  <c:v>5090.5</c:v>
                </c:pt>
                <c:pt idx="1057">
                  <c:v>5080.3999999999996</c:v>
                </c:pt>
                <c:pt idx="1058">
                  <c:v>4938.8999999999996</c:v>
                </c:pt>
                <c:pt idx="1059">
                  <c:v>4978</c:v>
                </c:pt>
                <c:pt idx="1060">
                  <c:v>4927.1000000000004</c:v>
                </c:pt>
                <c:pt idx="1061">
                  <c:v>4196.8</c:v>
                </c:pt>
                <c:pt idx="1062">
                  <c:v>4167.6000000000004</c:v>
                </c:pt>
                <c:pt idx="1063">
                  <c:v>4165.1000000000004</c:v>
                </c:pt>
                <c:pt idx="1064">
                  <c:v>4179</c:v>
                </c:pt>
                <c:pt idx="1065">
                  <c:v>4092.6</c:v>
                </c:pt>
                <c:pt idx="1066">
                  <c:v>4102.5</c:v>
                </c:pt>
                <c:pt idx="1067">
                  <c:v>3991.7</c:v>
                </c:pt>
                <c:pt idx="1068">
                  <c:v>3970</c:v>
                </c:pt>
                <c:pt idx="1069">
                  <c:v>4041.4</c:v>
                </c:pt>
                <c:pt idx="1070">
                  <c:v>4063.2</c:v>
                </c:pt>
                <c:pt idx="1071">
                  <c:v>4045.3</c:v>
                </c:pt>
                <c:pt idx="1072">
                  <c:v>4044.8</c:v>
                </c:pt>
                <c:pt idx="1073">
                  <c:v>4127.2</c:v>
                </c:pt>
                <c:pt idx="1074">
                  <c:v>4104.7</c:v>
                </c:pt>
                <c:pt idx="1075">
                  <c:v>4073.5</c:v>
                </c:pt>
                <c:pt idx="1076">
                  <c:v>4068.9</c:v>
                </c:pt>
                <c:pt idx="1077">
                  <c:v>4088</c:v>
                </c:pt>
                <c:pt idx="1078">
                  <c:v>4003.1</c:v>
                </c:pt>
                <c:pt idx="1079">
                  <c:v>3948.3</c:v>
                </c:pt>
                <c:pt idx="1080">
                  <c:v>3947.9</c:v>
                </c:pt>
                <c:pt idx="1081">
                  <c:v>3954.1</c:v>
                </c:pt>
                <c:pt idx="1082">
                  <c:v>3949</c:v>
                </c:pt>
                <c:pt idx="1083">
                  <c:v>4000</c:v>
                </c:pt>
                <c:pt idx="1084">
                  <c:v>4017.3</c:v>
                </c:pt>
                <c:pt idx="1085">
                  <c:v>3940.5</c:v>
                </c:pt>
                <c:pt idx="1086">
                  <c:v>3964.7</c:v>
                </c:pt>
                <c:pt idx="1087">
                  <c:v>3951.4</c:v>
                </c:pt>
                <c:pt idx="1088">
                  <c:v>3951.6</c:v>
                </c:pt>
                <c:pt idx="1089">
                  <c:v>3800</c:v>
                </c:pt>
                <c:pt idx="1090">
                  <c:v>3884.8</c:v>
                </c:pt>
                <c:pt idx="1091">
                  <c:v>3913</c:v>
                </c:pt>
                <c:pt idx="1092">
                  <c:v>3914</c:v>
                </c:pt>
                <c:pt idx="1093">
                  <c:v>3894</c:v>
                </c:pt>
                <c:pt idx="1094">
                  <c:v>3902.7</c:v>
                </c:pt>
                <c:pt idx="1095">
                  <c:v>3896.8</c:v>
                </c:pt>
                <c:pt idx="1096">
                  <c:v>3921.8</c:v>
                </c:pt>
                <c:pt idx="1097">
                  <c:v>3832</c:v>
                </c:pt>
                <c:pt idx="1098">
                  <c:v>4211.7</c:v>
                </c:pt>
                <c:pt idx="1099">
                  <c:v>4058.3</c:v>
                </c:pt>
                <c:pt idx="1100">
                  <c:v>4008.8</c:v>
                </c:pt>
                <c:pt idx="1101">
                  <c:v>4055</c:v>
                </c:pt>
                <c:pt idx="1102">
                  <c:v>3989.9</c:v>
                </c:pt>
                <c:pt idx="1103">
                  <c:v>3978.1</c:v>
                </c:pt>
                <c:pt idx="1104">
                  <c:v>3734.5</c:v>
                </c:pt>
                <c:pt idx="1105">
                  <c:v>3676.4</c:v>
                </c:pt>
                <c:pt idx="1106">
                  <c:v>3670</c:v>
                </c:pt>
                <c:pt idx="1107">
                  <c:v>3656.7</c:v>
                </c:pt>
                <c:pt idx="1108">
                  <c:v>3666.1</c:v>
                </c:pt>
                <c:pt idx="1109">
                  <c:v>3694.2</c:v>
                </c:pt>
                <c:pt idx="1110">
                  <c:v>3681.1</c:v>
                </c:pt>
                <c:pt idx="1111">
                  <c:v>3746.3</c:v>
                </c:pt>
                <c:pt idx="1112">
                  <c:v>3718.4</c:v>
                </c:pt>
                <c:pt idx="1113">
                  <c:v>3724</c:v>
                </c:pt>
                <c:pt idx="1114">
                  <c:v>3436.1</c:v>
                </c:pt>
                <c:pt idx="1115">
                  <c:v>3452</c:v>
                </c:pt>
                <c:pt idx="1116">
                  <c:v>3512.6</c:v>
                </c:pt>
                <c:pt idx="1117">
                  <c:v>3490.5</c:v>
                </c:pt>
                <c:pt idx="1118">
                  <c:v>3501.7</c:v>
                </c:pt>
                <c:pt idx="1119">
                  <c:v>3564.3</c:v>
                </c:pt>
                <c:pt idx="1120">
                  <c:v>3536.2</c:v>
                </c:pt>
                <c:pt idx="1121">
                  <c:v>3501.1</c:v>
                </c:pt>
                <c:pt idx="1122">
                  <c:v>3529.6</c:v>
                </c:pt>
                <c:pt idx="1123">
                  <c:v>3477.9</c:v>
                </c:pt>
                <c:pt idx="1124">
                  <c:v>3501.9</c:v>
                </c:pt>
                <c:pt idx="1125">
                  <c:v>3597.1</c:v>
                </c:pt>
                <c:pt idx="1126">
                  <c:v>3630.7</c:v>
                </c:pt>
                <c:pt idx="1127">
                  <c:v>3628.9</c:v>
                </c:pt>
                <c:pt idx="1128">
                  <c:v>3652.6</c:v>
                </c:pt>
                <c:pt idx="1129">
                  <c:v>3619.9</c:v>
                </c:pt>
                <c:pt idx="1130">
                  <c:v>3639.1</c:v>
                </c:pt>
                <c:pt idx="1131">
                  <c:v>3579.4</c:v>
                </c:pt>
                <c:pt idx="1132">
                  <c:v>3586.1</c:v>
                </c:pt>
                <c:pt idx="1133">
                  <c:v>3760</c:v>
                </c:pt>
                <c:pt idx="1134">
                  <c:v>3675.7</c:v>
                </c:pt>
                <c:pt idx="1135">
                  <c:v>3723</c:v>
                </c:pt>
                <c:pt idx="1136">
                  <c:v>3671.2</c:v>
                </c:pt>
                <c:pt idx="1137">
                  <c:v>3656.5</c:v>
                </c:pt>
                <c:pt idx="1138">
                  <c:v>3749.3</c:v>
                </c:pt>
                <c:pt idx="1139">
                  <c:v>3591</c:v>
                </c:pt>
                <c:pt idx="1140">
                  <c:v>3702</c:v>
                </c:pt>
                <c:pt idx="1141">
                  <c:v>3716.1</c:v>
                </c:pt>
                <c:pt idx="1142">
                  <c:v>3712.8</c:v>
                </c:pt>
                <c:pt idx="1143">
                  <c:v>4083.2</c:v>
                </c:pt>
                <c:pt idx="1144">
                  <c:v>4100</c:v>
                </c:pt>
                <c:pt idx="1145">
                  <c:v>4113.8999999999996</c:v>
                </c:pt>
                <c:pt idx="1146">
                  <c:v>4171.5</c:v>
                </c:pt>
                <c:pt idx="1147">
                  <c:v>3911</c:v>
                </c:pt>
                <c:pt idx="1148">
                  <c:v>3954.9</c:v>
                </c:pt>
                <c:pt idx="1149">
                  <c:v>3923.2</c:v>
                </c:pt>
                <c:pt idx="1150">
                  <c:v>4048.5</c:v>
                </c:pt>
                <c:pt idx="1151">
                  <c:v>3963</c:v>
                </c:pt>
                <c:pt idx="1152">
                  <c:v>3830.5</c:v>
                </c:pt>
                <c:pt idx="1153">
                  <c:v>3978.3</c:v>
                </c:pt>
                <c:pt idx="1154">
                  <c:v>3887</c:v>
                </c:pt>
                <c:pt idx="1155">
                  <c:v>4036.7</c:v>
                </c:pt>
                <c:pt idx="1156">
                  <c:v>3714.7</c:v>
                </c:pt>
                <c:pt idx="1157">
                  <c:v>3929.8</c:v>
                </c:pt>
                <c:pt idx="1158">
                  <c:v>3909.7</c:v>
                </c:pt>
                <c:pt idx="1159">
                  <c:v>4145.2</c:v>
                </c:pt>
                <c:pt idx="1160">
                  <c:v>4075.7</c:v>
                </c:pt>
                <c:pt idx="1161">
                  <c:v>4135</c:v>
                </c:pt>
                <c:pt idx="1162">
                  <c:v>3976.1</c:v>
                </c:pt>
                <c:pt idx="1163">
                  <c:v>4214.5</c:v>
                </c:pt>
                <c:pt idx="1164">
                  <c:v>3810</c:v>
                </c:pt>
                <c:pt idx="1165">
                  <c:v>3780.1</c:v>
                </c:pt>
                <c:pt idx="1166">
                  <c:v>3625.1</c:v>
                </c:pt>
                <c:pt idx="1167">
                  <c:v>3299.9</c:v>
                </c:pt>
                <c:pt idx="1168">
                  <c:v>3285.1</c:v>
                </c:pt>
                <c:pt idx="1169">
                  <c:v>3282.8</c:v>
                </c:pt>
                <c:pt idx="1170">
                  <c:v>3354.4</c:v>
                </c:pt>
                <c:pt idx="1171">
                  <c:v>3535.6</c:v>
                </c:pt>
                <c:pt idx="1172">
                  <c:v>3435.3</c:v>
                </c:pt>
                <c:pt idx="1173">
                  <c:v>3524.9</c:v>
                </c:pt>
                <c:pt idx="1174">
                  <c:v>3639.6</c:v>
                </c:pt>
                <c:pt idx="1175">
                  <c:v>3506</c:v>
                </c:pt>
                <c:pt idx="1176">
                  <c:v>3460</c:v>
                </c:pt>
                <c:pt idx="1177">
                  <c:v>3531.3</c:v>
                </c:pt>
                <c:pt idx="1178">
                  <c:v>3765.3</c:v>
                </c:pt>
                <c:pt idx="1179">
                  <c:v>3981.9</c:v>
                </c:pt>
                <c:pt idx="1180">
                  <c:v>3901.2</c:v>
                </c:pt>
                <c:pt idx="1181">
                  <c:v>4159.7</c:v>
                </c:pt>
                <c:pt idx="1182">
                  <c:v>4243</c:v>
                </c:pt>
                <c:pt idx="1183">
                  <c:v>4038.3</c:v>
                </c:pt>
                <c:pt idx="1184">
                  <c:v>4312.8999999999996</c:v>
                </c:pt>
                <c:pt idx="1185">
                  <c:v>4306.3</c:v>
                </c:pt>
                <c:pt idx="1186">
                  <c:v>3884.4</c:v>
                </c:pt>
                <c:pt idx="1187">
                  <c:v>3858</c:v>
                </c:pt>
                <c:pt idx="1188">
                  <c:v>4087.8</c:v>
                </c:pt>
                <c:pt idx="1189">
                  <c:v>3929.8</c:v>
                </c:pt>
                <c:pt idx="1190">
                  <c:v>4422.7</c:v>
                </c:pt>
                <c:pt idx="1191">
                  <c:v>4392.3999999999996</c:v>
                </c:pt>
                <c:pt idx="1192">
                  <c:v>4666.6000000000004</c:v>
                </c:pt>
                <c:pt idx="1193">
                  <c:v>4600.1000000000004</c:v>
                </c:pt>
                <c:pt idx="1194">
                  <c:v>4938.1000000000004</c:v>
                </c:pt>
                <c:pt idx="1195">
                  <c:v>5659.4</c:v>
                </c:pt>
                <c:pt idx="1196">
                  <c:v>5626.7</c:v>
                </c:pt>
                <c:pt idx="1197">
                  <c:v>5660.5</c:v>
                </c:pt>
                <c:pt idx="1198">
                  <c:v>5753.4</c:v>
                </c:pt>
                <c:pt idx="1199">
                  <c:v>5884.6</c:v>
                </c:pt>
                <c:pt idx="1200">
                  <c:v>6464.4</c:v>
                </c:pt>
                <c:pt idx="1201">
                  <c:v>6446.9</c:v>
                </c:pt>
                <c:pt idx="1202">
                  <c:v>6450</c:v>
                </c:pt>
                <c:pt idx="1203">
                  <c:v>6431.1</c:v>
                </c:pt>
                <c:pt idx="1204">
                  <c:v>6420.2</c:v>
                </c:pt>
                <c:pt idx="1205">
                  <c:v>6479.6</c:v>
                </c:pt>
                <c:pt idx="1206">
                  <c:v>6572.7</c:v>
                </c:pt>
                <c:pt idx="1207">
                  <c:v>6515.2</c:v>
                </c:pt>
                <c:pt idx="1208">
                  <c:v>6470.1</c:v>
                </c:pt>
                <c:pt idx="1209">
                  <c:v>6485.2</c:v>
                </c:pt>
                <c:pt idx="1210">
                  <c:v>6387.9</c:v>
                </c:pt>
                <c:pt idx="1211">
                  <c:v>6426.9</c:v>
                </c:pt>
                <c:pt idx="1212">
                  <c:v>6399.7</c:v>
                </c:pt>
                <c:pt idx="1213">
                  <c:v>6368.4</c:v>
                </c:pt>
                <c:pt idx="1214">
                  <c:v>6330.1</c:v>
                </c:pt>
                <c:pt idx="1215">
                  <c:v>6344</c:v>
                </c:pt>
                <c:pt idx="1216">
                  <c:v>6490.1</c:v>
                </c:pt>
                <c:pt idx="1217">
                  <c:v>6500.2</c:v>
                </c:pt>
                <c:pt idx="1218">
                  <c:v>6531.5</c:v>
                </c:pt>
                <c:pt idx="1219">
                  <c:v>6528.1</c:v>
                </c:pt>
                <c:pt idx="1220">
                  <c:v>6554.1</c:v>
                </c:pt>
                <c:pt idx="1221">
                  <c:v>6550</c:v>
                </c:pt>
                <c:pt idx="1222">
                  <c:v>6567.2</c:v>
                </c:pt>
                <c:pt idx="1223">
                  <c:v>6591.6</c:v>
                </c:pt>
                <c:pt idx="1224">
                  <c:v>6586.7</c:v>
                </c:pt>
                <c:pt idx="1225">
                  <c:v>6527.3</c:v>
                </c:pt>
                <c:pt idx="1226">
                  <c:v>6613</c:v>
                </c:pt>
                <c:pt idx="1227">
                  <c:v>6737.1</c:v>
                </c:pt>
                <c:pt idx="1228">
                  <c:v>6754.1</c:v>
                </c:pt>
                <c:pt idx="1229">
                  <c:v>6742</c:v>
                </c:pt>
                <c:pt idx="1230">
                  <c:v>6335.2</c:v>
                </c:pt>
                <c:pt idx="1231">
                  <c:v>6326.5</c:v>
                </c:pt>
                <c:pt idx="1232">
                  <c:v>6293.2</c:v>
                </c:pt>
                <c:pt idx="1233">
                  <c:v>6252</c:v>
                </c:pt>
                <c:pt idx="1234">
                  <c:v>6630.2</c:v>
                </c:pt>
                <c:pt idx="1235">
                  <c:v>6663</c:v>
                </c:pt>
                <c:pt idx="1236">
                  <c:v>6673.2</c:v>
                </c:pt>
                <c:pt idx="1237">
                  <c:v>6601</c:v>
                </c:pt>
                <c:pt idx="1238">
                  <c:v>6592</c:v>
                </c:pt>
                <c:pt idx="1239">
                  <c:v>6644.7</c:v>
                </c:pt>
                <c:pt idx="1240">
                  <c:v>6580.1</c:v>
                </c:pt>
                <c:pt idx="1241">
                  <c:v>6503.2</c:v>
                </c:pt>
                <c:pt idx="1242">
                  <c:v>6533.3</c:v>
                </c:pt>
                <c:pt idx="1243">
                  <c:v>6601.9</c:v>
                </c:pt>
                <c:pt idx="1244">
                  <c:v>6618.1</c:v>
                </c:pt>
                <c:pt idx="1245">
                  <c:v>6604.6</c:v>
                </c:pt>
                <c:pt idx="1246">
                  <c:v>6635.1</c:v>
                </c:pt>
                <c:pt idx="1247">
                  <c:v>6692.5</c:v>
                </c:pt>
                <c:pt idx="1248">
                  <c:v>6462.4</c:v>
                </c:pt>
                <c:pt idx="1249">
                  <c:v>6434.7</c:v>
                </c:pt>
                <c:pt idx="1250">
                  <c:v>6585</c:v>
                </c:pt>
                <c:pt idx="1251">
                  <c:v>6710</c:v>
                </c:pt>
                <c:pt idx="1252">
                  <c:v>6723</c:v>
                </c:pt>
                <c:pt idx="1253">
                  <c:v>6762.7</c:v>
                </c:pt>
                <c:pt idx="1254">
                  <c:v>6500.5</c:v>
                </c:pt>
                <c:pt idx="1255">
                  <c:v>6390.9</c:v>
                </c:pt>
                <c:pt idx="1256">
                  <c:v>6342.8</c:v>
                </c:pt>
                <c:pt idx="1257">
                  <c:v>6254.2</c:v>
                </c:pt>
                <c:pt idx="1258">
                  <c:v>6498.5</c:v>
                </c:pt>
                <c:pt idx="1259">
                  <c:v>6513.6</c:v>
                </c:pt>
                <c:pt idx="1260">
                  <c:v>6485</c:v>
                </c:pt>
                <c:pt idx="1261">
                  <c:v>6475.6</c:v>
                </c:pt>
                <c:pt idx="1262">
                  <c:v>6332</c:v>
                </c:pt>
                <c:pt idx="1263">
                  <c:v>6290.8</c:v>
                </c:pt>
                <c:pt idx="1264">
                  <c:v>6308</c:v>
                </c:pt>
                <c:pt idx="1265">
                  <c:v>6239.9</c:v>
                </c:pt>
                <c:pt idx="1266">
                  <c:v>6185</c:v>
                </c:pt>
                <c:pt idx="1267">
                  <c:v>6404.1</c:v>
                </c:pt>
                <c:pt idx="1268">
                  <c:v>6515.6</c:v>
                </c:pt>
                <c:pt idx="1269">
                  <c:v>6710.5</c:v>
                </c:pt>
                <c:pt idx="1270">
                  <c:v>7358.9</c:v>
                </c:pt>
                <c:pt idx="1271">
                  <c:v>7268</c:v>
                </c:pt>
                <c:pt idx="1272">
                  <c:v>7290.4</c:v>
                </c:pt>
                <c:pt idx="1273">
                  <c:v>7197.5</c:v>
                </c:pt>
                <c:pt idx="1274">
                  <c:v>7025.9</c:v>
                </c:pt>
                <c:pt idx="1275">
                  <c:v>6994.7</c:v>
                </c:pt>
                <c:pt idx="1276">
                  <c:v>7045.7</c:v>
                </c:pt>
                <c:pt idx="1277">
                  <c:v>7079.7</c:v>
                </c:pt>
                <c:pt idx="1278">
                  <c:v>6909.5</c:v>
                </c:pt>
                <c:pt idx="1279">
                  <c:v>6708.4</c:v>
                </c:pt>
                <c:pt idx="1280">
                  <c:v>6732.9</c:v>
                </c:pt>
                <c:pt idx="1281">
                  <c:v>6695.9</c:v>
                </c:pt>
                <c:pt idx="1282">
                  <c:v>6527.2</c:v>
                </c:pt>
                <c:pt idx="1283">
                  <c:v>6354.9</c:v>
                </c:pt>
                <c:pt idx="1284">
                  <c:v>6479.1</c:v>
                </c:pt>
                <c:pt idx="1285">
                  <c:v>6255.9</c:v>
                </c:pt>
                <c:pt idx="1286">
                  <c:v>6485.1</c:v>
                </c:pt>
                <c:pt idx="1287">
                  <c:v>6391.2</c:v>
                </c:pt>
                <c:pt idx="1288">
                  <c:v>6583.3</c:v>
                </c:pt>
                <c:pt idx="1289">
                  <c:v>6314</c:v>
                </c:pt>
                <c:pt idx="1290">
                  <c:v>6270.1</c:v>
                </c:pt>
                <c:pt idx="1291">
                  <c:v>6189</c:v>
                </c:pt>
                <c:pt idx="1292">
                  <c:v>6251.9</c:v>
                </c:pt>
                <c:pt idx="1293">
                  <c:v>6313.9</c:v>
                </c:pt>
                <c:pt idx="1294">
                  <c:v>6232.7</c:v>
                </c:pt>
                <c:pt idx="1295">
                  <c:v>6146.8</c:v>
                </c:pt>
                <c:pt idx="1296">
                  <c:v>6529.1</c:v>
                </c:pt>
                <c:pt idx="1297">
                  <c:v>6279.2</c:v>
                </c:pt>
                <c:pt idx="1298">
                  <c:v>6720.5</c:v>
                </c:pt>
                <c:pt idx="1299">
                  <c:v>6941.3</c:v>
                </c:pt>
                <c:pt idx="1300">
                  <c:v>7025.8</c:v>
                </c:pt>
                <c:pt idx="1301">
                  <c:v>7013.2</c:v>
                </c:pt>
                <c:pt idx="1302">
                  <c:v>7420</c:v>
                </c:pt>
                <c:pt idx="1303">
                  <c:v>7535.2</c:v>
                </c:pt>
                <c:pt idx="1304">
                  <c:v>7608.8</c:v>
                </c:pt>
                <c:pt idx="1305">
                  <c:v>7730.6</c:v>
                </c:pt>
                <c:pt idx="1306">
                  <c:v>8179.6</c:v>
                </c:pt>
                <c:pt idx="1307">
                  <c:v>8221</c:v>
                </c:pt>
                <c:pt idx="1308">
                  <c:v>8246.4</c:v>
                </c:pt>
                <c:pt idx="1309">
                  <c:v>8185.7</c:v>
                </c:pt>
                <c:pt idx="1310">
                  <c:v>7939</c:v>
                </c:pt>
                <c:pt idx="1311">
                  <c:v>8176</c:v>
                </c:pt>
                <c:pt idx="1312">
                  <c:v>8394.5</c:v>
                </c:pt>
                <c:pt idx="1313">
                  <c:v>7719.8</c:v>
                </c:pt>
                <c:pt idx="1314">
                  <c:v>7400.5</c:v>
                </c:pt>
                <c:pt idx="1315">
                  <c:v>7403.3</c:v>
                </c:pt>
                <c:pt idx="1316">
                  <c:v>7333.1</c:v>
                </c:pt>
                <c:pt idx="1317">
                  <c:v>7473.5</c:v>
                </c:pt>
                <c:pt idx="1318">
                  <c:v>7379.4</c:v>
                </c:pt>
                <c:pt idx="1319">
                  <c:v>7319.8</c:v>
                </c:pt>
                <c:pt idx="1320">
                  <c:v>6729.2</c:v>
                </c:pt>
                <c:pt idx="1321">
                  <c:v>6347.2</c:v>
                </c:pt>
                <c:pt idx="1322">
                  <c:v>6250.1</c:v>
                </c:pt>
                <c:pt idx="1323">
                  <c:v>6220</c:v>
                </c:pt>
                <c:pt idx="1324">
                  <c:v>6249</c:v>
                </c:pt>
                <c:pt idx="1325">
                  <c:v>6377.8</c:v>
                </c:pt>
                <c:pt idx="1326">
                  <c:v>6301.5</c:v>
                </c:pt>
                <c:pt idx="1327">
                  <c:v>6666.7</c:v>
                </c:pt>
                <c:pt idx="1328">
                  <c:v>6707</c:v>
                </c:pt>
                <c:pt idx="1329">
                  <c:v>6761.7</c:v>
                </c:pt>
                <c:pt idx="1330">
                  <c:v>6602.1</c:v>
                </c:pt>
                <c:pt idx="1331">
                  <c:v>6540.2</c:v>
                </c:pt>
                <c:pt idx="1332">
                  <c:v>6590</c:v>
                </c:pt>
                <c:pt idx="1333">
                  <c:v>6500</c:v>
                </c:pt>
                <c:pt idx="1334">
                  <c:v>6581.3</c:v>
                </c:pt>
                <c:pt idx="1335">
                  <c:v>6349.7</c:v>
                </c:pt>
                <c:pt idx="1336">
                  <c:v>6391.5</c:v>
                </c:pt>
                <c:pt idx="1337">
                  <c:v>6208.1</c:v>
                </c:pt>
                <c:pt idx="1338">
                  <c:v>5850</c:v>
                </c:pt>
                <c:pt idx="1339">
                  <c:v>6133.1</c:v>
                </c:pt>
                <c:pt idx="1340">
                  <c:v>6078.5</c:v>
                </c:pt>
                <c:pt idx="1341">
                  <c:v>6246.6</c:v>
                </c:pt>
                <c:pt idx="1342">
                  <c:v>6148</c:v>
                </c:pt>
                <c:pt idx="1343">
                  <c:v>6152</c:v>
                </c:pt>
                <c:pt idx="1344">
                  <c:v>6042.6</c:v>
                </c:pt>
                <c:pt idx="1345">
                  <c:v>6713.5</c:v>
                </c:pt>
                <c:pt idx="1346">
                  <c:v>6760.4</c:v>
                </c:pt>
                <c:pt idx="1347">
                  <c:v>6737.5</c:v>
                </c:pt>
                <c:pt idx="1348">
                  <c:v>6709.2</c:v>
                </c:pt>
                <c:pt idx="1349">
                  <c:v>6435.7</c:v>
                </c:pt>
                <c:pt idx="1350">
                  <c:v>6485.9</c:v>
                </c:pt>
                <c:pt idx="1351">
                  <c:v>6385</c:v>
                </c:pt>
                <c:pt idx="1352">
                  <c:v>6633.7</c:v>
                </c:pt>
                <c:pt idx="1353">
                  <c:v>6295.2</c:v>
                </c:pt>
                <c:pt idx="1354">
                  <c:v>6543.9</c:v>
                </c:pt>
                <c:pt idx="1355">
                  <c:v>6873.3</c:v>
                </c:pt>
                <c:pt idx="1356">
                  <c:v>6757.3</c:v>
                </c:pt>
                <c:pt idx="1357">
                  <c:v>7498.6</c:v>
                </c:pt>
                <c:pt idx="1358">
                  <c:v>7615.1</c:v>
                </c:pt>
                <c:pt idx="1359">
                  <c:v>7688.9</c:v>
                </c:pt>
                <c:pt idx="1360">
                  <c:v>7654</c:v>
                </c:pt>
                <c:pt idx="1361">
                  <c:v>7621.7</c:v>
                </c:pt>
                <c:pt idx="1362">
                  <c:v>7488.3</c:v>
                </c:pt>
                <c:pt idx="1363">
                  <c:v>7718</c:v>
                </c:pt>
                <c:pt idx="1364">
                  <c:v>7638.1</c:v>
                </c:pt>
                <c:pt idx="1365">
                  <c:v>7521</c:v>
                </c:pt>
                <c:pt idx="1366">
                  <c:v>7485.8</c:v>
                </c:pt>
                <c:pt idx="1367">
                  <c:v>7375.1</c:v>
                </c:pt>
                <c:pt idx="1368">
                  <c:v>7460</c:v>
                </c:pt>
                <c:pt idx="1369">
                  <c:v>7097.9</c:v>
                </c:pt>
                <c:pt idx="1370">
                  <c:v>7339.7</c:v>
                </c:pt>
                <c:pt idx="1371">
                  <c:v>7330.3</c:v>
                </c:pt>
                <c:pt idx="1372">
                  <c:v>7458</c:v>
                </c:pt>
                <c:pt idx="1373">
                  <c:v>7576.7</c:v>
                </c:pt>
                <c:pt idx="1374">
                  <c:v>7494.8</c:v>
                </c:pt>
                <c:pt idx="1375">
                  <c:v>7977.3</c:v>
                </c:pt>
                <c:pt idx="1376">
                  <c:v>8393.4</c:v>
                </c:pt>
                <c:pt idx="1377">
                  <c:v>8523.7000000000007</c:v>
                </c:pt>
                <c:pt idx="1378">
                  <c:v>8232.2999999999993</c:v>
                </c:pt>
                <c:pt idx="1379">
                  <c:v>8239</c:v>
                </c:pt>
                <c:pt idx="1380">
                  <c:v>8051.8</c:v>
                </c:pt>
                <c:pt idx="1381">
                  <c:v>8336.1</c:v>
                </c:pt>
                <c:pt idx="1382">
                  <c:v>8467.5</c:v>
                </c:pt>
                <c:pt idx="1383">
                  <c:v>8670.7999999999993</c:v>
                </c:pt>
                <c:pt idx="1384">
                  <c:v>8683.6</c:v>
                </c:pt>
                <c:pt idx="1385">
                  <c:v>8462.7000000000007</c:v>
                </c:pt>
                <c:pt idx="1386">
                  <c:v>8412.4</c:v>
                </c:pt>
                <c:pt idx="1387">
                  <c:v>9018.7000000000007</c:v>
                </c:pt>
                <c:pt idx="1388">
                  <c:v>9318.2000000000007</c:v>
                </c:pt>
                <c:pt idx="1389">
                  <c:v>9184.7000000000007</c:v>
                </c:pt>
                <c:pt idx="1390">
                  <c:v>9370</c:v>
                </c:pt>
                <c:pt idx="1391">
                  <c:v>9658.7000000000007</c:v>
                </c:pt>
                <c:pt idx="1392">
                  <c:v>9859.6</c:v>
                </c:pt>
                <c:pt idx="1393">
                  <c:v>9702.7999999999993</c:v>
                </c:pt>
                <c:pt idx="1394">
                  <c:v>9762.1</c:v>
                </c:pt>
                <c:pt idx="1395">
                  <c:v>9236.4</c:v>
                </c:pt>
                <c:pt idx="1396">
                  <c:v>9067</c:v>
                </c:pt>
                <c:pt idx="1397">
                  <c:v>9240</c:v>
                </c:pt>
                <c:pt idx="1398">
                  <c:v>9398.6</c:v>
                </c:pt>
                <c:pt idx="1399">
                  <c:v>9345.2999999999993</c:v>
                </c:pt>
                <c:pt idx="1400">
                  <c:v>8920.1</c:v>
                </c:pt>
                <c:pt idx="1401">
                  <c:v>9279.2999999999993</c:v>
                </c:pt>
                <c:pt idx="1402">
                  <c:v>8878.4</c:v>
                </c:pt>
                <c:pt idx="1403">
                  <c:v>9644.4</c:v>
                </c:pt>
                <c:pt idx="1404">
                  <c:v>8940</c:v>
                </c:pt>
                <c:pt idx="1405">
                  <c:v>8800</c:v>
                </c:pt>
                <c:pt idx="1406">
                  <c:v>8919.1</c:v>
                </c:pt>
                <c:pt idx="1407">
                  <c:v>8866.1</c:v>
                </c:pt>
                <c:pt idx="1408">
                  <c:v>8272.7999999999993</c:v>
                </c:pt>
                <c:pt idx="1409">
                  <c:v>8166.3</c:v>
                </c:pt>
                <c:pt idx="1410">
                  <c:v>7889.9</c:v>
                </c:pt>
                <c:pt idx="1411">
                  <c:v>8056.2</c:v>
                </c:pt>
                <c:pt idx="1412">
                  <c:v>8354.1</c:v>
                </c:pt>
                <c:pt idx="1413">
                  <c:v>8002.9</c:v>
                </c:pt>
                <c:pt idx="1414">
                  <c:v>7885.8</c:v>
                </c:pt>
                <c:pt idx="1415">
                  <c:v>7912</c:v>
                </c:pt>
                <c:pt idx="1416">
                  <c:v>6943.1</c:v>
                </c:pt>
                <c:pt idx="1417">
                  <c:v>6839.3</c:v>
                </c:pt>
                <c:pt idx="1418">
                  <c:v>6764.6</c:v>
                </c:pt>
                <c:pt idx="1419">
                  <c:v>7023.9</c:v>
                </c:pt>
                <c:pt idx="1420">
                  <c:v>6892.6</c:v>
                </c:pt>
                <c:pt idx="1421">
                  <c:v>6610.2</c:v>
                </c:pt>
                <c:pt idx="1422">
                  <c:v>6765</c:v>
                </c:pt>
                <c:pt idx="1423">
                  <c:v>6785.9</c:v>
                </c:pt>
                <c:pt idx="1424">
                  <c:v>7405.6</c:v>
                </c:pt>
                <c:pt idx="1425">
                  <c:v>7052.7</c:v>
                </c:pt>
                <c:pt idx="1426">
                  <c:v>6810</c:v>
                </c:pt>
                <c:pt idx="1427">
                  <c:v>6925.3</c:v>
                </c:pt>
                <c:pt idx="1428">
                  <c:v>6840.4</c:v>
                </c:pt>
                <c:pt idx="1429">
                  <c:v>7094</c:v>
                </c:pt>
                <c:pt idx="1430">
                  <c:v>7936.1</c:v>
                </c:pt>
                <c:pt idx="1431">
                  <c:v>7784.5</c:v>
                </c:pt>
                <c:pt idx="1432">
                  <c:v>8119.1</c:v>
                </c:pt>
                <c:pt idx="1433">
                  <c:v>8445.1</c:v>
                </c:pt>
                <c:pt idx="1434">
                  <c:v>8535</c:v>
                </c:pt>
                <c:pt idx="1435">
                  <c:v>8908</c:v>
                </c:pt>
                <c:pt idx="1436">
                  <c:v>8706.4</c:v>
                </c:pt>
                <c:pt idx="1437">
                  <c:v>8900.1</c:v>
                </c:pt>
                <c:pt idx="1438">
                  <c:v>8899.7000000000007</c:v>
                </c:pt>
                <c:pt idx="1439">
                  <c:v>8600.1</c:v>
                </c:pt>
                <c:pt idx="1440">
                  <c:v>8200.2000000000007</c:v>
                </c:pt>
                <c:pt idx="1441">
                  <c:v>7851</c:v>
                </c:pt>
                <c:pt idx="1442">
                  <c:v>8251</c:v>
                </c:pt>
                <c:pt idx="1443">
                  <c:v>8252.9</c:v>
                </c:pt>
                <c:pt idx="1444">
                  <c:v>8186.6</c:v>
                </c:pt>
                <c:pt idx="1445">
                  <c:v>9135</c:v>
                </c:pt>
                <c:pt idx="1446">
                  <c:v>9121</c:v>
                </c:pt>
                <c:pt idx="1447">
                  <c:v>9528</c:v>
                </c:pt>
                <c:pt idx="1448">
                  <c:v>8762</c:v>
                </c:pt>
                <c:pt idx="1449">
                  <c:v>9217</c:v>
                </c:pt>
                <c:pt idx="1450">
                  <c:v>9300</c:v>
                </c:pt>
                <c:pt idx="1451">
                  <c:v>9902.9</c:v>
                </c:pt>
                <c:pt idx="1452">
                  <c:v>10720</c:v>
                </c:pt>
                <c:pt idx="1453">
                  <c:v>11416</c:v>
                </c:pt>
                <c:pt idx="1454">
                  <c:v>11501</c:v>
                </c:pt>
                <c:pt idx="1455">
                  <c:v>11440</c:v>
                </c:pt>
                <c:pt idx="1456">
                  <c:v>11025</c:v>
                </c:pt>
                <c:pt idx="1457">
                  <c:v>10925</c:v>
                </c:pt>
                <c:pt idx="1458">
                  <c:v>10315</c:v>
                </c:pt>
                <c:pt idx="1459">
                  <c:v>10569</c:v>
                </c:pt>
                <c:pt idx="1460">
                  <c:v>10321</c:v>
                </c:pt>
                <c:pt idx="1461">
                  <c:v>9557.4</c:v>
                </c:pt>
                <c:pt idx="1462">
                  <c:v>9666.2999999999993</c:v>
                </c:pt>
                <c:pt idx="1463">
                  <c:v>10145</c:v>
                </c:pt>
                <c:pt idx="1464">
                  <c:v>9830</c:v>
                </c:pt>
                <c:pt idx="1465">
                  <c:v>10455</c:v>
                </c:pt>
                <c:pt idx="1466">
                  <c:v>11218</c:v>
                </c:pt>
                <c:pt idx="1467">
                  <c:v>11173</c:v>
                </c:pt>
                <c:pt idx="1468">
                  <c:v>10372</c:v>
                </c:pt>
                <c:pt idx="1469">
                  <c:v>11053.5</c:v>
                </c:pt>
                <c:pt idx="1470">
                  <c:v>10162</c:v>
                </c:pt>
                <c:pt idx="1471">
                  <c:v>9996.9</c:v>
                </c:pt>
                <c:pt idx="1472">
                  <c:v>9455.4</c:v>
                </c:pt>
                <c:pt idx="1473">
                  <c:v>8515.9</c:v>
                </c:pt>
                <c:pt idx="1474">
                  <c:v>8900.6</c:v>
                </c:pt>
                <c:pt idx="1475">
                  <c:v>8069</c:v>
                </c:pt>
                <c:pt idx="1476">
                  <c:v>8563.1</c:v>
                </c:pt>
                <c:pt idx="1477">
                  <c:v>8683.2000000000007</c:v>
                </c:pt>
                <c:pt idx="1478">
                  <c:v>8235.1</c:v>
                </c:pt>
                <c:pt idx="1479">
                  <c:v>7587</c:v>
                </c:pt>
                <c:pt idx="1480">
                  <c:v>7673.8</c:v>
                </c:pt>
                <c:pt idx="1481">
                  <c:v>6949.9</c:v>
                </c:pt>
                <c:pt idx="1482">
                  <c:v>8200</c:v>
                </c:pt>
                <c:pt idx="1483">
                  <c:v>9219.4</c:v>
                </c:pt>
                <c:pt idx="1484">
                  <c:v>8895.7999999999993</c:v>
                </c:pt>
                <c:pt idx="1485">
                  <c:v>9181.1</c:v>
                </c:pt>
                <c:pt idx="1486">
                  <c:v>10284</c:v>
                </c:pt>
                <c:pt idx="1487">
                  <c:v>10175</c:v>
                </c:pt>
                <c:pt idx="1488">
                  <c:v>11212</c:v>
                </c:pt>
                <c:pt idx="1489">
                  <c:v>11839</c:v>
                </c:pt>
                <c:pt idx="1490">
                  <c:v>11461</c:v>
                </c:pt>
                <c:pt idx="1491">
                  <c:v>11070</c:v>
                </c:pt>
                <c:pt idx="1492">
                  <c:v>11146</c:v>
                </c:pt>
                <c:pt idx="1493">
                  <c:v>11414</c:v>
                </c:pt>
                <c:pt idx="1494">
                  <c:v>10819</c:v>
                </c:pt>
                <c:pt idx="1495">
                  <c:v>10771</c:v>
                </c:pt>
                <c:pt idx="1496">
                  <c:v>11514</c:v>
                </c:pt>
                <c:pt idx="1497">
                  <c:v>12728</c:v>
                </c:pt>
                <c:pt idx="1498">
                  <c:v>11476</c:v>
                </c:pt>
                <c:pt idx="1499">
                  <c:v>11045</c:v>
                </c:pt>
                <c:pt idx="1500">
                  <c:v>11082</c:v>
                </c:pt>
                <c:pt idx="1501">
                  <c:v>11072</c:v>
                </c:pt>
                <c:pt idx="1502">
                  <c:v>13575</c:v>
                </c:pt>
                <c:pt idx="1503">
                  <c:v>13558</c:v>
                </c:pt>
                <c:pt idx="1504">
                  <c:v>14191</c:v>
                </c:pt>
                <c:pt idx="1505">
                  <c:v>13783</c:v>
                </c:pt>
                <c:pt idx="1506">
                  <c:v>13266</c:v>
                </c:pt>
                <c:pt idx="1507">
                  <c:v>14896</c:v>
                </c:pt>
                <c:pt idx="1508">
                  <c:v>14423</c:v>
                </c:pt>
                <c:pt idx="1509">
                  <c:v>14930</c:v>
                </c:pt>
                <c:pt idx="1510">
                  <c:v>16196</c:v>
                </c:pt>
                <c:pt idx="1511">
                  <c:v>17161</c:v>
                </c:pt>
                <c:pt idx="1512">
                  <c:v>16917</c:v>
                </c:pt>
                <c:pt idx="1513">
                  <c:v>15160</c:v>
                </c:pt>
                <c:pt idx="1514">
                  <c:v>15155</c:v>
                </c:pt>
                <c:pt idx="1515">
                  <c:v>14709.8</c:v>
                </c:pt>
                <c:pt idx="1516">
                  <c:v>13354</c:v>
                </c:pt>
                <c:pt idx="1517">
                  <c:v>13800</c:v>
                </c:pt>
                <c:pt idx="1518">
                  <c:v>12377</c:v>
                </c:pt>
                <c:pt idx="1519">
                  <c:v>14317</c:v>
                </c:pt>
                <c:pt idx="1520">
                  <c:v>14315</c:v>
                </c:pt>
                <c:pt idx="1521">
                  <c:v>15374</c:v>
                </c:pt>
                <c:pt idx="1522">
                  <c:v>15679</c:v>
                </c:pt>
                <c:pt idx="1523">
                  <c:v>13623</c:v>
                </c:pt>
                <c:pt idx="1524">
                  <c:v>13476</c:v>
                </c:pt>
                <c:pt idx="1525">
                  <c:v>14035</c:v>
                </c:pt>
                <c:pt idx="1526">
                  <c:v>13170</c:v>
                </c:pt>
                <c:pt idx="1527">
                  <c:v>15666.8</c:v>
                </c:pt>
                <c:pt idx="1528">
                  <c:v>16425</c:v>
                </c:pt>
                <c:pt idx="1529">
                  <c:v>17345</c:v>
                </c:pt>
                <c:pt idx="1530">
                  <c:v>18934</c:v>
                </c:pt>
                <c:pt idx="1531">
                  <c:v>18971</c:v>
                </c:pt>
                <c:pt idx="1532">
                  <c:v>19187</c:v>
                </c:pt>
                <c:pt idx="1533">
                  <c:v>17522</c:v>
                </c:pt>
                <c:pt idx="1534">
                  <c:v>16383</c:v>
                </c:pt>
                <c:pt idx="1535">
                  <c:v>16181</c:v>
                </c:pt>
                <c:pt idx="1536">
                  <c:v>16967</c:v>
                </c:pt>
                <c:pt idx="1537">
                  <c:v>16754</c:v>
                </c:pt>
                <c:pt idx="1538">
                  <c:v>14997</c:v>
                </c:pt>
                <c:pt idx="1539">
                  <c:v>14660</c:v>
                </c:pt>
                <c:pt idx="1540">
                  <c:v>15869</c:v>
                </c:pt>
                <c:pt idx="1541">
                  <c:v>16601</c:v>
                </c:pt>
                <c:pt idx="1542">
                  <c:v>13527</c:v>
                </c:pt>
                <c:pt idx="1543">
                  <c:v>11595</c:v>
                </c:pt>
                <c:pt idx="1544">
                  <c:v>11595</c:v>
                </c:pt>
                <c:pt idx="1545">
                  <c:v>11157</c:v>
                </c:pt>
                <c:pt idx="1546">
                  <c:v>10881</c:v>
                </c:pt>
                <c:pt idx="1547">
                  <c:v>10869</c:v>
                </c:pt>
                <c:pt idx="1548">
                  <c:v>9907</c:v>
                </c:pt>
                <c:pt idx="1549">
                  <c:v>9749.4</c:v>
                </c:pt>
                <c:pt idx="1550">
                  <c:v>9898</c:v>
                </c:pt>
                <c:pt idx="1551">
                  <c:v>9728.7999999999993</c:v>
                </c:pt>
                <c:pt idx="1552">
                  <c:v>9316</c:v>
                </c:pt>
                <c:pt idx="1553">
                  <c:v>8766.2000000000007</c:v>
                </c:pt>
                <c:pt idx="1554">
                  <c:v>8191.6</c:v>
                </c:pt>
                <c:pt idx="1555">
                  <c:v>7977.1</c:v>
                </c:pt>
                <c:pt idx="1556">
                  <c:v>8230.1</c:v>
                </c:pt>
                <c:pt idx="1557">
                  <c:v>8097.3</c:v>
                </c:pt>
                <c:pt idx="1558">
                  <c:v>8245.1</c:v>
                </c:pt>
                <c:pt idx="1559">
                  <c:v>8054.2</c:v>
                </c:pt>
                <c:pt idx="1560">
                  <c:v>7773.3</c:v>
                </c:pt>
                <c:pt idx="1561">
                  <c:v>7677.9</c:v>
                </c:pt>
                <c:pt idx="1562">
                  <c:v>7864.2</c:v>
                </c:pt>
                <c:pt idx="1563">
                  <c:v>7278.3</c:v>
                </c:pt>
                <c:pt idx="1564">
                  <c:v>6579.2</c:v>
                </c:pt>
                <c:pt idx="1565">
                  <c:v>6474.6</c:v>
                </c:pt>
                <c:pt idx="1566">
                  <c:v>5822.1</c:v>
                </c:pt>
                <c:pt idx="1567">
                  <c:v>6300.7</c:v>
                </c:pt>
                <c:pt idx="1568">
                  <c:v>6542.2</c:v>
                </c:pt>
                <c:pt idx="1569">
                  <c:v>7126.2</c:v>
                </c:pt>
                <c:pt idx="1570">
                  <c:v>7442.4</c:v>
                </c:pt>
                <c:pt idx="1571">
                  <c:v>7103.3</c:v>
                </c:pt>
                <c:pt idx="1572">
                  <c:v>6955</c:v>
                </c:pt>
                <c:pt idx="1573">
                  <c:v>7382</c:v>
                </c:pt>
                <c:pt idx="1574">
                  <c:v>7369</c:v>
                </c:pt>
                <c:pt idx="1575">
                  <c:v>7278.4</c:v>
                </c:pt>
                <c:pt idx="1576">
                  <c:v>7019.9</c:v>
                </c:pt>
                <c:pt idx="1577">
                  <c:v>6727.3</c:v>
                </c:pt>
                <c:pt idx="1578">
                  <c:v>6458.3</c:v>
                </c:pt>
                <c:pt idx="1579">
                  <c:v>6125.3</c:v>
                </c:pt>
                <c:pt idx="1580">
                  <c:v>6156</c:v>
                </c:pt>
                <c:pt idx="1581">
                  <c:v>5720.6</c:v>
                </c:pt>
                <c:pt idx="1582">
                  <c:v>5759.6</c:v>
                </c:pt>
                <c:pt idx="1583">
                  <c:v>5890</c:v>
                </c:pt>
                <c:pt idx="1584">
                  <c:v>5720</c:v>
                </c:pt>
                <c:pt idx="1585">
                  <c:v>5509.5</c:v>
                </c:pt>
                <c:pt idx="1586">
                  <c:v>5906.9</c:v>
                </c:pt>
                <c:pt idx="1587">
                  <c:v>5980.5</c:v>
                </c:pt>
                <c:pt idx="1588">
                  <c:v>6005.1</c:v>
                </c:pt>
                <c:pt idx="1589">
                  <c:v>5984.5</c:v>
                </c:pt>
                <c:pt idx="1590">
                  <c:v>5694</c:v>
                </c:pt>
                <c:pt idx="1591">
                  <c:v>5565</c:v>
                </c:pt>
                <c:pt idx="1592">
                  <c:v>5597.1</c:v>
                </c:pt>
                <c:pt idx="1593">
                  <c:v>5764.4</c:v>
                </c:pt>
                <c:pt idx="1594">
                  <c:v>5698.6</c:v>
                </c:pt>
                <c:pt idx="1595">
                  <c:v>5835</c:v>
                </c:pt>
                <c:pt idx="1596">
                  <c:v>5636.8</c:v>
                </c:pt>
                <c:pt idx="1597">
                  <c:v>5428.5</c:v>
                </c:pt>
                <c:pt idx="1598">
                  <c:v>4824.8999999999996</c:v>
                </c:pt>
                <c:pt idx="1599">
                  <c:v>4777</c:v>
                </c:pt>
                <c:pt idx="1600">
                  <c:v>4782.3</c:v>
                </c:pt>
                <c:pt idx="1601">
                  <c:v>4613.1000000000004</c:v>
                </c:pt>
                <c:pt idx="1602">
                  <c:v>4436</c:v>
                </c:pt>
                <c:pt idx="1603">
                  <c:v>4371</c:v>
                </c:pt>
                <c:pt idx="1604">
                  <c:v>4315.3999999999996</c:v>
                </c:pt>
                <c:pt idx="1605">
                  <c:v>4215.1000000000004</c:v>
                </c:pt>
                <c:pt idx="1606">
                  <c:v>4311.1000000000004</c:v>
                </c:pt>
                <c:pt idx="1607">
                  <c:v>4400.1000000000004</c:v>
                </c:pt>
                <c:pt idx="1608">
                  <c:v>4404.3</c:v>
                </c:pt>
                <c:pt idx="1609">
                  <c:v>4367</c:v>
                </c:pt>
                <c:pt idx="1610">
                  <c:v>4169.8999999999996</c:v>
                </c:pt>
                <c:pt idx="1611">
                  <c:v>4190</c:v>
                </c:pt>
                <c:pt idx="1612">
                  <c:v>4205.3999999999996</c:v>
                </c:pt>
                <c:pt idx="1613">
                  <c:v>3879.1</c:v>
                </c:pt>
                <c:pt idx="1614">
                  <c:v>3930</c:v>
                </c:pt>
                <c:pt idx="1615">
                  <c:v>3652.8</c:v>
                </c:pt>
                <c:pt idx="1616">
                  <c:v>3779.6</c:v>
                </c:pt>
                <c:pt idx="1617">
                  <c:v>3598.5</c:v>
                </c:pt>
                <c:pt idx="1618">
                  <c:v>3603.4</c:v>
                </c:pt>
                <c:pt idx="1619">
                  <c:v>3873.2</c:v>
                </c:pt>
                <c:pt idx="1620">
                  <c:v>3900</c:v>
                </c:pt>
                <c:pt idx="1621">
                  <c:v>4084.1</c:v>
                </c:pt>
                <c:pt idx="1622">
                  <c:v>3666.3</c:v>
                </c:pt>
                <c:pt idx="1623">
                  <c:v>3685.4</c:v>
                </c:pt>
                <c:pt idx="1624">
                  <c:v>3698</c:v>
                </c:pt>
                <c:pt idx="1625">
                  <c:v>3238.1</c:v>
                </c:pt>
                <c:pt idx="1626">
                  <c:v>3849.7</c:v>
                </c:pt>
                <c:pt idx="1627">
                  <c:v>4142.8999999999996</c:v>
                </c:pt>
                <c:pt idx="1628">
                  <c:v>4203</c:v>
                </c:pt>
                <c:pt idx="1629">
                  <c:v>4232.1000000000004</c:v>
                </c:pt>
                <c:pt idx="1630">
                  <c:v>4317.8999999999996</c:v>
                </c:pt>
                <c:pt idx="1631">
                  <c:v>4305.8</c:v>
                </c:pt>
                <c:pt idx="1632">
                  <c:v>4613.5</c:v>
                </c:pt>
                <c:pt idx="1633">
                  <c:v>4589.1000000000004</c:v>
                </c:pt>
                <c:pt idx="1634">
                  <c:v>4374.8999999999996</c:v>
                </c:pt>
                <c:pt idx="1635">
                  <c:v>4200.3999999999996</c:v>
                </c:pt>
                <c:pt idx="1636">
                  <c:v>4595</c:v>
                </c:pt>
                <c:pt idx="1637">
                  <c:v>4534.3999999999996</c:v>
                </c:pt>
                <c:pt idx="1638">
                  <c:v>4904.8999999999996</c:v>
                </c:pt>
                <c:pt idx="1639">
                  <c:v>4718.2</c:v>
                </c:pt>
                <c:pt idx="1640">
                  <c:v>4569</c:v>
                </c:pt>
                <c:pt idx="1641">
                  <c:v>4587.1000000000004</c:v>
                </c:pt>
                <c:pt idx="1642">
                  <c:v>4383.8</c:v>
                </c:pt>
                <c:pt idx="1643">
                  <c:v>4331.8</c:v>
                </c:pt>
                <c:pt idx="1644">
                  <c:v>4341.7</c:v>
                </c:pt>
                <c:pt idx="1645">
                  <c:v>4351.5</c:v>
                </c:pt>
                <c:pt idx="1646">
                  <c:v>4325.2</c:v>
                </c:pt>
                <c:pt idx="1647">
                  <c:v>4129.1000000000004</c:v>
                </c:pt>
                <c:pt idx="1648">
                  <c:v>4074</c:v>
                </c:pt>
                <c:pt idx="1649">
                  <c:v>4002.5</c:v>
                </c:pt>
                <c:pt idx="1650">
                  <c:v>4064.3</c:v>
                </c:pt>
                <c:pt idx="1651">
                  <c:v>4145.1000000000004</c:v>
                </c:pt>
                <c:pt idx="1652">
                  <c:v>4090.2</c:v>
                </c:pt>
                <c:pt idx="1653">
                  <c:v>4260</c:v>
                </c:pt>
                <c:pt idx="1654">
                  <c:v>4386.3</c:v>
                </c:pt>
                <c:pt idx="1655">
                  <c:v>4151.8999999999996</c:v>
                </c:pt>
                <c:pt idx="1656">
                  <c:v>4319.5</c:v>
                </c:pt>
                <c:pt idx="1657">
                  <c:v>4053.3</c:v>
                </c:pt>
                <c:pt idx="1658">
                  <c:v>3865.5</c:v>
                </c:pt>
                <c:pt idx="1659">
                  <c:v>3644.1</c:v>
                </c:pt>
                <c:pt idx="1660">
                  <c:v>3407.9</c:v>
                </c:pt>
                <c:pt idx="1661">
                  <c:v>3339.9</c:v>
                </c:pt>
                <c:pt idx="1662">
                  <c:v>3415</c:v>
                </c:pt>
                <c:pt idx="1663">
                  <c:v>3396.7</c:v>
                </c:pt>
                <c:pt idx="1664">
                  <c:v>3227.9</c:v>
                </c:pt>
                <c:pt idx="1665">
                  <c:v>3256.4</c:v>
                </c:pt>
                <c:pt idx="1666">
                  <c:v>2860</c:v>
                </c:pt>
                <c:pt idx="1667">
                  <c:v>2790.3</c:v>
                </c:pt>
                <c:pt idx="1668">
                  <c:v>2702</c:v>
                </c:pt>
                <c:pt idx="1669">
                  <c:v>2731.2</c:v>
                </c:pt>
                <c:pt idx="1670">
                  <c:v>2856</c:v>
                </c:pt>
                <c:pt idx="1671">
                  <c:v>2749</c:v>
                </c:pt>
                <c:pt idx="1672">
                  <c:v>2714.1</c:v>
                </c:pt>
                <c:pt idx="1673">
                  <c:v>2784.8</c:v>
                </c:pt>
                <c:pt idx="1674">
                  <c:v>2664.9</c:v>
                </c:pt>
                <c:pt idx="1675">
                  <c:v>2525.6999999999998</c:v>
                </c:pt>
                <c:pt idx="1676">
                  <c:v>2560.9</c:v>
                </c:pt>
                <c:pt idx="1677">
                  <c:v>2769.7</c:v>
                </c:pt>
                <c:pt idx="1678">
                  <c:v>2747.5</c:v>
                </c:pt>
                <c:pt idx="1679">
                  <c:v>2845.7</c:v>
                </c:pt>
                <c:pt idx="1680">
                  <c:v>2664</c:v>
                </c:pt>
                <c:pt idx="1681">
                  <c:v>2856.3</c:v>
                </c:pt>
                <c:pt idx="1682">
                  <c:v>2253.1</c:v>
                </c:pt>
                <c:pt idx="1683">
                  <c:v>2302.1</c:v>
                </c:pt>
                <c:pt idx="1684">
                  <c:v>2219</c:v>
                </c:pt>
                <c:pt idx="1685">
                  <c:v>1924.9</c:v>
                </c:pt>
                <c:pt idx="1686">
                  <c:v>1978.6</c:v>
                </c:pt>
                <c:pt idx="1687">
                  <c:v>2205.1</c:v>
                </c:pt>
                <c:pt idx="1688">
                  <c:v>2329</c:v>
                </c:pt>
                <c:pt idx="1689">
                  <c:v>2374.4</c:v>
                </c:pt>
                <c:pt idx="1690">
                  <c:v>2282.1</c:v>
                </c:pt>
                <c:pt idx="1691">
                  <c:v>2318.3000000000002</c:v>
                </c:pt>
                <c:pt idx="1692">
                  <c:v>2478</c:v>
                </c:pt>
                <c:pt idx="1693">
                  <c:v>2542</c:v>
                </c:pt>
                <c:pt idx="1694">
                  <c:v>2479.3000000000002</c:v>
                </c:pt>
                <c:pt idx="1695">
                  <c:v>2593.1</c:v>
                </c:pt>
                <c:pt idx="1696">
                  <c:v>2598.5</c:v>
                </c:pt>
                <c:pt idx="1697">
                  <c:v>2582.6</c:v>
                </c:pt>
                <c:pt idx="1698">
                  <c:v>2524</c:v>
                </c:pt>
                <c:pt idx="1699">
                  <c:v>2445</c:v>
                </c:pt>
                <c:pt idx="1700">
                  <c:v>2349.5</c:v>
                </c:pt>
                <c:pt idx="1701">
                  <c:v>2420.6999999999998</c:v>
                </c:pt>
                <c:pt idx="1702">
                  <c:v>2470.1</c:v>
                </c:pt>
                <c:pt idx="1703">
                  <c:v>2518.1999999999998</c:v>
                </c:pt>
                <c:pt idx="1704">
                  <c:v>2521.1999999999998</c:v>
                </c:pt>
                <c:pt idx="1705">
                  <c:v>2394.6</c:v>
                </c:pt>
                <c:pt idx="1706">
                  <c:v>2477.6999999999998</c:v>
                </c:pt>
                <c:pt idx="1707">
                  <c:v>2502.6</c:v>
                </c:pt>
                <c:pt idx="1708">
                  <c:v>2674.9</c:v>
                </c:pt>
                <c:pt idx="1709">
                  <c:v>2672.8</c:v>
                </c:pt>
                <c:pt idx="1710">
                  <c:v>2621.1999999999998</c:v>
                </c:pt>
                <c:pt idx="1711">
                  <c:v>2712.2</c:v>
                </c:pt>
                <c:pt idx="1712">
                  <c:v>2580.8000000000002</c:v>
                </c:pt>
                <c:pt idx="1713">
                  <c:v>2491.5</c:v>
                </c:pt>
                <c:pt idx="1714">
                  <c:v>2610</c:v>
                </c:pt>
                <c:pt idx="1715">
                  <c:v>2437</c:v>
                </c:pt>
                <c:pt idx="1716">
                  <c:v>2377.4</c:v>
                </c:pt>
                <c:pt idx="1717">
                  <c:v>2395</c:v>
                </c:pt>
                <c:pt idx="1718">
                  <c:v>2676.4</c:v>
                </c:pt>
                <c:pt idx="1719">
                  <c:v>2571.8000000000002</c:v>
                </c:pt>
                <c:pt idx="1720">
                  <c:v>2936.3</c:v>
                </c:pt>
                <c:pt idx="1721">
                  <c:v>2806</c:v>
                </c:pt>
                <c:pt idx="1722">
                  <c:v>2809</c:v>
                </c:pt>
                <c:pt idx="1723">
                  <c:v>2782.1</c:v>
                </c:pt>
                <c:pt idx="1724">
                  <c:v>2642.6</c:v>
                </c:pt>
                <c:pt idx="1725">
                  <c:v>2843.6</c:v>
                </c:pt>
                <c:pt idx="1726">
                  <c:v>2636.2</c:v>
                </c:pt>
                <c:pt idx="1727">
                  <c:v>2488.1999999999998</c:v>
                </c:pt>
                <c:pt idx="1728">
                  <c:v>2461</c:v>
                </c:pt>
                <c:pt idx="1729">
                  <c:v>2405.9</c:v>
                </c:pt>
                <c:pt idx="1730">
                  <c:v>2311.6</c:v>
                </c:pt>
                <c:pt idx="1731">
                  <c:v>2191.8000000000002</c:v>
                </c:pt>
                <c:pt idx="1732">
                  <c:v>2146.6999999999998</c:v>
                </c:pt>
                <c:pt idx="1733">
                  <c:v>2207.4</c:v>
                </c:pt>
                <c:pt idx="1734">
                  <c:v>2056.6</c:v>
                </c:pt>
                <c:pt idx="1735">
                  <c:v>1972.3</c:v>
                </c:pt>
                <c:pt idx="1736">
                  <c:v>2127.3000000000002</c:v>
                </c:pt>
                <c:pt idx="1737">
                  <c:v>2252</c:v>
                </c:pt>
                <c:pt idx="1738">
                  <c:v>2394.8000000000002</c:v>
                </c:pt>
                <c:pt idx="1739">
                  <c:v>2249.3000000000002</c:v>
                </c:pt>
                <c:pt idx="1740">
                  <c:v>2085.5</c:v>
                </c:pt>
                <c:pt idx="1741">
                  <c:v>2029.2</c:v>
                </c:pt>
                <c:pt idx="1742">
                  <c:v>2059.6999999999998</c:v>
                </c:pt>
                <c:pt idx="1743">
                  <c:v>1966.5</c:v>
                </c:pt>
                <c:pt idx="1744">
                  <c:v>1941.5</c:v>
                </c:pt>
                <c:pt idx="1745">
                  <c:v>1870</c:v>
                </c:pt>
                <c:pt idx="1746">
                  <c:v>1785.7</c:v>
                </c:pt>
                <c:pt idx="1747">
                  <c:v>1772.5</c:v>
                </c:pt>
                <c:pt idx="1748">
                  <c:v>1828.1</c:v>
                </c:pt>
                <c:pt idx="1749">
                  <c:v>1820.4</c:v>
                </c:pt>
                <c:pt idx="1750">
                  <c:v>1735</c:v>
                </c:pt>
                <c:pt idx="1751">
                  <c:v>1853.9</c:v>
                </c:pt>
                <c:pt idx="1752">
                  <c:v>1796.8</c:v>
                </c:pt>
                <c:pt idx="1753">
                  <c:v>1760</c:v>
                </c:pt>
                <c:pt idx="1754">
                  <c:v>1703.2</c:v>
                </c:pt>
                <c:pt idx="1755">
                  <c:v>1619.9</c:v>
                </c:pt>
                <c:pt idx="1756">
                  <c:v>1597.1</c:v>
                </c:pt>
                <c:pt idx="1757">
                  <c:v>1545.1</c:v>
                </c:pt>
                <c:pt idx="1758">
                  <c:v>1607.1</c:v>
                </c:pt>
                <c:pt idx="1759">
                  <c:v>1617.8</c:v>
                </c:pt>
                <c:pt idx="1760">
                  <c:v>1560</c:v>
                </c:pt>
                <c:pt idx="1761">
                  <c:v>1533.1</c:v>
                </c:pt>
                <c:pt idx="1762">
                  <c:v>1435.2</c:v>
                </c:pt>
                <c:pt idx="1763">
                  <c:v>1423.6</c:v>
                </c:pt>
                <c:pt idx="1764">
                  <c:v>1415.6</c:v>
                </c:pt>
                <c:pt idx="1765">
                  <c:v>1440.3</c:v>
                </c:pt>
                <c:pt idx="1766">
                  <c:v>1399.3</c:v>
                </c:pt>
                <c:pt idx="1767">
                  <c:v>1370.3</c:v>
                </c:pt>
                <c:pt idx="1768">
                  <c:v>1345</c:v>
                </c:pt>
                <c:pt idx="1769">
                  <c:v>1355.2</c:v>
                </c:pt>
                <c:pt idx="1770">
                  <c:v>1347.5</c:v>
                </c:pt>
                <c:pt idx="1771">
                  <c:v>1325.6</c:v>
                </c:pt>
                <c:pt idx="1772">
                  <c:v>1308.4000000000001</c:v>
                </c:pt>
                <c:pt idx="1773">
                  <c:v>1260.5</c:v>
                </c:pt>
                <c:pt idx="1774">
                  <c:v>1265.4000000000001</c:v>
                </c:pt>
                <c:pt idx="1775">
                  <c:v>1240</c:v>
                </c:pt>
                <c:pt idx="1776">
                  <c:v>1212</c:v>
                </c:pt>
                <c:pt idx="1777">
                  <c:v>1193.3</c:v>
                </c:pt>
                <c:pt idx="1778">
                  <c:v>1206.8</c:v>
                </c:pt>
                <c:pt idx="1779">
                  <c:v>1187</c:v>
                </c:pt>
                <c:pt idx="1780">
                  <c:v>1227.4000000000001</c:v>
                </c:pt>
                <c:pt idx="1781">
                  <c:v>1235.5999999999999</c:v>
                </c:pt>
                <c:pt idx="1782">
                  <c:v>1220.3</c:v>
                </c:pt>
                <c:pt idx="1783">
                  <c:v>1215.9000000000001</c:v>
                </c:pt>
                <c:pt idx="1784">
                  <c:v>1188.0999999999999</c:v>
                </c:pt>
                <c:pt idx="1785">
                  <c:v>1196.5999999999999</c:v>
                </c:pt>
                <c:pt idx="1786">
                  <c:v>1191.5</c:v>
                </c:pt>
                <c:pt idx="1787">
                  <c:v>1140.5999999999999</c:v>
                </c:pt>
                <c:pt idx="1788">
                  <c:v>1145</c:v>
                </c:pt>
                <c:pt idx="1789">
                  <c:v>1150.2</c:v>
                </c:pt>
                <c:pt idx="1790">
                  <c:v>1107.5999999999999</c:v>
                </c:pt>
                <c:pt idx="1791">
                  <c:v>1093.2</c:v>
                </c:pt>
                <c:pt idx="1792">
                  <c:v>1081.7</c:v>
                </c:pt>
                <c:pt idx="1793">
                  <c:v>1041</c:v>
                </c:pt>
                <c:pt idx="1794">
                  <c:v>1041.8</c:v>
                </c:pt>
                <c:pt idx="1795">
                  <c:v>1044.7</c:v>
                </c:pt>
                <c:pt idx="1796">
                  <c:v>1042.7</c:v>
                </c:pt>
                <c:pt idx="1797">
                  <c:v>969</c:v>
                </c:pt>
                <c:pt idx="1798">
                  <c:v>972.2</c:v>
                </c:pt>
                <c:pt idx="1799">
                  <c:v>943.1</c:v>
                </c:pt>
                <c:pt idx="1800">
                  <c:v>1033</c:v>
                </c:pt>
                <c:pt idx="1801">
                  <c:v>1039.0999999999999</c:v>
                </c:pt>
                <c:pt idx="1802">
                  <c:v>1115</c:v>
                </c:pt>
                <c:pt idx="1803">
                  <c:v>1039</c:v>
                </c:pt>
                <c:pt idx="1804">
                  <c:v>1016.1</c:v>
                </c:pt>
                <c:pt idx="1805">
                  <c:v>971</c:v>
                </c:pt>
                <c:pt idx="1806">
                  <c:v>1068.4000000000001</c:v>
                </c:pt>
                <c:pt idx="1807">
                  <c:v>1169</c:v>
                </c:pt>
                <c:pt idx="1808">
                  <c:v>1256.0999999999999</c:v>
                </c:pt>
                <c:pt idx="1809">
                  <c:v>1245</c:v>
                </c:pt>
                <c:pt idx="1810">
                  <c:v>1238.5</c:v>
                </c:pt>
                <c:pt idx="1811">
                  <c:v>1225.2</c:v>
                </c:pt>
                <c:pt idx="1812">
                  <c:v>1172.8</c:v>
                </c:pt>
                <c:pt idx="1813">
                  <c:v>1113.5999999999999</c:v>
                </c:pt>
                <c:pt idx="1814">
                  <c:v>1190.4000000000001</c:v>
                </c:pt>
                <c:pt idx="1815">
                  <c:v>1149.3</c:v>
                </c:pt>
                <c:pt idx="1816">
                  <c:v>1232.4000000000001</c:v>
                </c:pt>
                <c:pt idx="1817">
                  <c:v>1279.3</c:v>
                </c:pt>
                <c:pt idx="1818">
                  <c:v>1278.4000000000001</c:v>
                </c:pt>
                <c:pt idx="1819">
                  <c:v>1267.8</c:v>
                </c:pt>
                <c:pt idx="1820">
                  <c:v>1288.2</c:v>
                </c:pt>
                <c:pt idx="1821">
                  <c:v>1262.3</c:v>
                </c:pt>
                <c:pt idx="1822">
                  <c:v>1232.8</c:v>
                </c:pt>
                <c:pt idx="1823">
                  <c:v>1189.0999999999999</c:v>
                </c:pt>
                <c:pt idx="1824">
                  <c:v>1195.5</c:v>
                </c:pt>
                <c:pt idx="1825">
                  <c:v>1178.3</c:v>
                </c:pt>
                <c:pt idx="1826">
                  <c:v>1153</c:v>
                </c:pt>
                <c:pt idx="1827">
                  <c:v>1185.0999999999999</c:v>
                </c:pt>
                <c:pt idx="1828">
                  <c:v>1190.9000000000001</c:v>
                </c:pt>
                <c:pt idx="1829">
                  <c:v>1125.3</c:v>
                </c:pt>
                <c:pt idx="1830">
                  <c:v>1129.5999999999999</c:v>
                </c:pt>
                <c:pt idx="1831">
                  <c:v>1091.2</c:v>
                </c:pt>
                <c:pt idx="1832">
                  <c:v>1056.2</c:v>
                </c:pt>
                <c:pt idx="1833">
                  <c:v>1059.8</c:v>
                </c:pt>
                <c:pt idx="1834">
                  <c:v>1056.2</c:v>
                </c:pt>
                <c:pt idx="1835">
                  <c:v>1038.4000000000001</c:v>
                </c:pt>
                <c:pt idx="1836">
                  <c:v>1013.8</c:v>
                </c:pt>
                <c:pt idx="1837">
                  <c:v>1013.7</c:v>
                </c:pt>
                <c:pt idx="1838">
                  <c:v>996.5</c:v>
                </c:pt>
                <c:pt idx="1839">
                  <c:v>996</c:v>
                </c:pt>
                <c:pt idx="1840">
                  <c:v>1000.3</c:v>
                </c:pt>
                <c:pt idx="1841">
                  <c:v>992</c:v>
                </c:pt>
                <c:pt idx="1842">
                  <c:v>985</c:v>
                </c:pt>
                <c:pt idx="1843">
                  <c:v>1048.8</c:v>
                </c:pt>
                <c:pt idx="1844">
                  <c:v>1052.0999999999999</c:v>
                </c:pt>
                <c:pt idx="1845">
                  <c:v>1022.6</c:v>
                </c:pt>
                <c:pt idx="1846">
                  <c:v>1006.6</c:v>
                </c:pt>
                <c:pt idx="1847">
                  <c:v>1031.0999999999999</c:v>
                </c:pt>
                <c:pt idx="1848">
                  <c:v>1015.7</c:v>
                </c:pt>
                <c:pt idx="1849">
                  <c:v>1005.7</c:v>
                </c:pt>
                <c:pt idx="1850">
                  <c:v>983.7</c:v>
                </c:pt>
                <c:pt idx="1851">
                  <c:v>966.2</c:v>
                </c:pt>
                <c:pt idx="1852">
                  <c:v>917.4</c:v>
                </c:pt>
                <c:pt idx="1853">
                  <c:v>912.6</c:v>
                </c:pt>
                <c:pt idx="1854">
                  <c:v>919.4</c:v>
                </c:pt>
                <c:pt idx="1855">
                  <c:v>916.7</c:v>
                </c:pt>
                <c:pt idx="1856">
                  <c:v>915.1</c:v>
                </c:pt>
                <c:pt idx="1857">
                  <c:v>893.3</c:v>
                </c:pt>
                <c:pt idx="1858">
                  <c:v>886.1</c:v>
                </c:pt>
                <c:pt idx="1859">
                  <c:v>910</c:v>
                </c:pt>
                <c:pt idx="1860">
                  <c:v>923.7</c:v>
                </c:pt>
                <c:pt idx="1861">
                  <c:v>924</c:v>
                </c:pt>
                <c:pt idx="1862">
                  <c:v>896</c:v>
                </c:pt>
                <c:pt idx="1863">
                  <c:v>900.3</c:v>
                </c:pt>
                <c:pt idx="1864">
                  <c:v>887.8</c:v>
                </c:pt>
                <c:pt idx="1865">
                  <c:v>904</c:v>
                </c:pt>
                <c:pt idx="1866">
                  <c:v>830.1</c:v>
                </c:pt>
                <c:pt idx="1867">
                  <c:v>820.7</c:v>
                </c:pt>
                <c:pt idx="1868">
                  <c:v>815.3</c:v>
                </c:pt>
                <c:pt idx="1869">
                  <c:v>828.1</c:v>
                </c:pt>
                <c:pt idx="1870">
                  <c:v>804.6</c:v>
                </c:pt>
                <c:pt idx="1871">
                  <c:v>778.6</c:v>
                </c:pt>
                <c:pt idx="1872">
                  <c:v>905.8</c:v>
                </c:pt>
                <c:pt idx="1873">
                  <c:v>903</c:v>
                </c:pt>
                <c:pt idx="1874">
                  <c:v>915.9</c:v>
                </c:pt>
                <c:pt idx="1875">
                  <c:v>908.8</c:v>
                </c:pt>
                <c:pt idx="1876">
                  <c:v>898</c:v>
                </c:pt>
                <c:pt idx="1877">
                  <c:v>1003.2</c:v>
                </c:pt>
                <c:pt idx="1878">
                  <c:v>1139.5999999999999</c:v>
                </c:pt>
                <c:pt idx="1879">
                  <c:v>1037.5</c:v>
                </c:pt>
                <c:pt idx="1880">
                  <c:v>1019.3</c:v>
                </c:pt>
                <c:pt idx="1881">
                  <c:v>999</c:v>
                </c:pt>
                <c:pt idx="1882">
                  <c:v>966.6</c:v>
                </c:pt>
                <c:pt idx="1883">
                  <c:v>959.3</c:v>
                </c:pt>
                <c:pt idx="1884">
                  <c:v>972.6</c:v>
                </c:pt>
                <c:pt idx="1885">
                  <c:v>981.7</c:v>
                </c:pt>
                <c:pt idx="1886">
                  <c:v>936.3</c:v>
                </c:pt>
                <c:pt idx="1887">
                  <c:v>906.4</c:v>
                </c:pt>
                <c:pt idx="1888">
                  <c:v>898</c:v>
                </c:pt>
                <c:pt idx="1889">
                  <c:v>895.2</c:v>
                </c:pt>
                <c:pt idx="1890">
                  <c:v>919</c:v>
                </c:pt>
                <c:pt idx="1891">
                  <c:v>859.2</c:v>
                </c:pt>
                <c:pt idx="1892">
                  <c:v>830</c:v>
                </c:pt>
                <c:pt idx="1893">
                  <c:v>798</c:v>
                </c:pt>
                <c:pt idx="1894">
                  <c:v>790.6</c:v>
                </c:pt>
                <c:pt idx="1895">
                  <c:v>790.2</c:v>
                </c:pt>
                <c:pt idx="1896">
                  <c:v>791</c:v>
                </c:pt>
                <c:pt idx="1897">
                  <c:v>784.2</c:v>
                </c:pt>
                <c:pt idx="1898">
                  <c:v>777.4</c:v>
                </c:pt>
                <c:pt idx="1899">
                  <c:v>774.5</c:v>
                </c:pt>
                <c:pt idx="1900">
                  <c:v>775</c:v>
                </c:pt>
                <c:pt idx="1901">
                  <c:v>778</c:v>
                </c:pt>
                <c:pt idx="1902">
                  <c:v>770.2</c:v>
                </c:pt>
                <c:pt idx="1903">
                  <c:v>772.9</c:v>
                </c:pt>
                <c:pt idx="1904">
                  <c:v>770.5</c:v>
                </c:pt>
                <c:pt idx="1905">
                  <c:v>765</c:v>
                </c:pt>
                <c:pt idx="1906">
                  <c:v>765</c:v>
                </c:pt>
                <c:pt idx="1907">
                  <c:v>757.4</c:v>
                </c:pt>
                <c:pt idx="1908">
                  <c:v>750.6</c:v>
                </c:pt>
                <c:pt idx="1909">
                  <c:v>768.5</c:v>
                </c:pt>
                <c:pt idx="1910">
                  <c:v>765.3</c:v>
                </c:pt>
                <c:pt idx="1911">
                  <c:v>774.9</c:v>
                </c:pt>
                <c:pt idx="1912">
                  <c:v>755.4</c:v>
                </c:pt>
                <c:pt idx="1913">
                  <c:v>739</c:v>
                </c:pt>
                <c:pt idx="1914">
                  <c:v>731</c:v>
                </c:pt>
                <c:pt idx="1915">
                  <c:v>731.5</c:v>
                </c:pt>
                <c:pt idx="1916">
                  <c:v>725</c:v>
                </c:pt>
                <c:pt idx="1917">
                  <c:v>731.2</c:v>
                </c:pt>
                <c:pt idx="1918">
                  <c:v>740.4</c:v>
                </c:pt>
                <c:pt idx="1919">
                  <c:v>737.7</c:v>
                </c:pt>
                <c:pt idx="1920">
                  <c:v>742</c:v>
                </c:pt>
                <c:pt idx="1921">
                  <c:v>750</c:v>
                </c:pt>
                <c:pt idx="1922">
                  <c:v>739</c:v>
                </c:pt>
                <c:pt idx="1923">
                  <c:v>729.7</c:v>
                </c:pt>
                <c:pt idx="1924">
                  <c:v>752.9</c:v>
                </c:pt>
                <c:pt idx="1925">
                  <c:v>754</c:v>
                </c:pt>
                <c:pt idx="1926">
                  <c:v>740.7</c:v>
                </c:pt>
                <c:pt idx="1927">
                  <c:v>745</c:v>
                </c:pt>
                <c:pt idx="1928">
                  <c:v>712.2</c:v>
                </c:pt>
                <c:pt idx="1929">
                  <c:v>707.4</c:v>
                </c:pt>
                <c:pt idx="1930">
                  <c:v>708.1</c:v>
                </c:pt>
                <c:pt idx="1931">
                  <c:v>703.8</c:v>
                </c:pt>
                <c:pt idx="1932">
                  <c:v>714.8</c:v>
                </c:pt>
                <c:pt idx="1933">
                  <c:v>714.9</c:v>
                </c:pt>
                <c:pt idx="1934">
                  <c:v>723.8</c:v>
                </c:pt>
                <c:pt idx="1935">
                  <c:v>714</c:v>
                </c:pt>
                <c:pt idx="1936">
                  <c:v>707.8</c:v>
                </c:pt>
                <c:pt idx="1937">
                  <c:v>713</c:v>
                </c:pt>
                <c:pt idx="1938">
                  <c:v>708.4</c:v>
                </c:pt>
                <c:pt idx="1939">
                  <c:v>708.4</c:v>
                </c:pt>
                <c:pt idx="1940">
                  <c:v>690.1</c:v>
                </c:pt>
                <c:pt idx="1941">
                  <c:v>737.9</c:v>
                </c:pt>
                <c:pt idx="1942">
                  <c:v>734.2</c:v>
                </c:pt>
                <c:pt idx="1943">
                  <c:v>704.1</c:v>
                </c:pt>
                <c:pt idx="1944">
                  <c:v>702.5</c:v>
                </c:pt>
                <c:pt idx="1945">
                  <c:v>714.5</c:v>
                </c:pt>
                <c:pt idx="1946">
                  <c:v>693.5</c:v>
                </c:pt>
                <c:pt idx="1947">
                  <c:v>688.7</c:v>
                </c:pt>
                <c:pt idx="1948">
                  <c:v>678.7</c:v>
                </c:pt>
                <c:pt idx="1949">
                  <c:v>659.5</c:v>
                </c:pt>
                <c:pt idx="1950">
                  <c:v>654.70000000000005</c:v>
                </c:pt>
                <c:pt idx="1951">
                  <c:v>659</c:v>
                </c:pt>
                <c:pt idx="1952">
                  <c:v>665</c:v>
                </c:pt>
                <c:pt idx="1953">
                  <c:v>636.70000000000005</c:v>
                </c:pt>
                <c:pt idx="1954">
                  <c:v>632.5</c:v>
                </c:pt>
                <c:pt idx="1955">
                  <c:v>631.79999999999995</c:v>
                </c:pt>
                <c:pt idx="1956">
                  <c:v>638.79999999999995</c:v>
                </c:pt>
                <c:pt idx="1957">
                  <c:v>639.79999999999995</c:v>
                </c:pt>
                <c:pt idx="1958">
                  <c:v>644.20000000000005</c:v>
                </c:pt>
                <c:pt idx="1959">
                  <c:v>640.20000000000005</c:v>
                </c:pt>
                <c:pt idx="1960">
                  <c:v>643</c:v>
                </c:pt>
                <c:pt idx="1961">
                  <c:v>637</c:v>
                </c:pt>
                <c:pt idx="1962">
                  <c:v>637.6</c:v>
                </c:pt>
                <c:pt idx="1963">
                  <c:v>641.70000000000005</c:v>
                </c:pt>
                <c:pt idx="1964">
                  <c:v>618.9</c:v>
                </c:pt>
                <c:pt idx="1965">
                  <c:v>616.6</c:v>
                </c:pt>
                <c:pt idx="1966">
                  <c:v>620.5</c:v>
                </c:pt>
                <c:pt idx="1967">
                  <c:v>620.1</c:v>
                </c:pt>
                <c:pt idx="1968">
                  <c:v>613.5</c:v>
                </c:pt>
                <c:pt idx="1969">
                  <c:v>614.1</c:v>
                </c:pt>
                <c:pt idx="1970">
                  <c:v>611</c:v>
                </c:pt>
                <c:pt idx="1971">
                  <c:v>612.6</c:v>
                </c:pt>
                <c:pt idx="1972">
                  <c:v>609.1</c:v>
                </c:pt>
                <c:pt idx="1973">
                  <c:v>614.1</c:v>
                </c:pt>
                <c:pt idx="1974">
                  <c:v>611.1</c:v>
                </c:pt>
                <c:pt idx="1975">
                  <c:v>604.6</c:v>
                </c:pt>
                <c:pt idx="1976">
                  <c:v>603.79999999999995</c:v>
                </c:pt>
                <c:pt idx="1977">
                  <c:v>605.5</c:v>
                </c:pt>
                <c:pt idx="1978">
                  <c:v>609.1</c:v>
                </c:pt>
                <c:pt idx="1979">
                  <c:v>600.4</c:v>
                </c:pt>
                <c:pt idx="1980">
                  <c:v>602.5</c:v>
                </c:pt>
                <c:pt idx="1981">
                  <c:v>603.29999999999995</c:v>
                </c:pt>
                <c:pt idx="1982">
                  <c:v>597.1</c:v>
                </c:pt>
                <c:pt idx="1983">
                  <c:v>597.4</c:v>
                </c:pt>
                <c:pt idx="1984">
                  <c:v>600</c:v>
                </c:pt>
                <c:pt idx="1985">
                  <c:v>609.79999999999995</c:v>
                </c:pt>
                <c:pt idx="1986">
                  <c:v>613</c:v>
                </c:pt>
                <c:pt idx="1987">
                  <c:v>607.70000000000005</c:v>
                </c:pt>
                <c:pt idx="1988">
                  <c:v>610</c:v>
                </c:pt>
                <c:pt idx="1989">
                  <c:v>611.79999999999995</c:v>
                </c:pt>
                <c:pt idx="1990">
                  <c:v>613.9</c:v>
                </c:pt>
                <c:pt idx="1991">
                  <c:v>614.20000000000005</c:v>
                </c:pt>
                <c:pt idx="1992">
                  <c:v>611.6</c:v>
                </c:pt>
                <c:pt idx="1993">
                  <c:v>612.1</c:v>
                </c:pt>
                <c:pt idx="1994">
                  <c:v>628</c:v>
                </c:pt>
                <c:pt idx="1995">
                  <c:v>626.29999999999995</c:v>
                </c:pt>
                <c:pt idx="1996">
                  <c:v>631.70000000000005</c:v>
                </c:pt>
                <c:pt idx="1997">
                  <c:v>619.79999999999995</c:v>
                </c:pt>
                <c:pt idx="1998">
                  <c:v>615.20000000000005</c:v>
                </c:pt>
                <c:pt idx="1999">
                  <c:v>611.5</c:v>
                </c:pt>
                <c:pt idx="2000">
                  <c:v>614.5</c:v>
                </c:pt>
                <c:pt idx="2001">
                  <c:v>609.9</c:v>
                </c:pt>
                <c:pt idx="2002">
                  <c:v>579.79999999999995</c:v>
                </c:pt>
                <c:pt idx="2003">
                  <c:v>572.70000000000005</c:v>
                </c:pt>
                <c:pt idx="2004">
                  <c:v>576.20000000000005</c:v>
                </c:pt>
                <c:pt idx="2005">
                  <c:v>579.5</c:v>
                </c:pt>
                <c:pt idx="2006">
                  <c:v>574.79999999999995</c:v>
                </c:pt>
                <c:pt idx="2007">
                  <c:v>574.20000000000005</c:v>
                </c:pt>
                <c:pt idx="2008">
                  <c:v>568.5</c:v>
                </c:pt>
                <c:pt idx="2009">
                  <c:v>578</c:v>
                </c:pt>
                <c:pt idx="2010">
                  <c:v>577.20000000000005</c:v>
                </c:pt>
                <c:pt idx="2011">
                  <c:v>580.29999999999995</c:v>
                </c:pt>
                <c:pt idx="2012">
                  <c:v>583.5</c:v>
                </c:pt>
                <c:pt idx="2013">
                  <c:v>588</c:v>
                </c:pt>
                <c:pt idx="2014">
                  <c:v>581.4</c:v>
                </c:pt>
                <c:pt idx="2015">
                  <c:v>582</c:v>
                </c:pt>
                <c:pt idx="2016">
                  <c:v>573.5</c:v>
                </c:pt>
                <c:pt idx="2017">
                  <c:v>572.20000000000005</c:v>
                </c:pt>
                <c:pt idx="2018">
                  <c:v>571.79999999999995</c:v>
                </c:pt>
                <c:pt idx="2019">
                  <c:v>574.20000000000005</c:v>
                </c:pt>
                <c:pt idx="2020">
                  <c:v>564.6</c:v>
                </c:pt>
                <c:pt idx="2021">
                  <c:v>569.4</c:v>
                </c:pt>
                <c:pt idx="2022">
                  <c:v>583.70000000000005</c:v>
                </c:pt>
                <c:pt idx="2023">
                  <c:v>585.5</c:v>
                </c:pt>
                <c:pt idx="2024">
                  <c:v>591.29999999999995</c:v>
                </c:pt>
                <c:pt idx="2025">
                  <c:v>590.29999999999995</c:v>
                </c:pt>
                <c:pt idx="2026">
                  <c:v>604.1</c:v>
                </c:pt>
                <c:pt idx="2027">
                  <c:v>604.1</c:v>
                </c:pt>
                <c:pt idx="2028">
                  <c:v>604.1</c:v>
                </c:pt>
                <c:pt idx="2029">
                  <c:v>604.1</c:v>
                </c:pt>
                <c:pt idx="2030">
                  <c:v>604.1</c:v>
                </c:pt>
                <c:pt idx="2031">
                  <c:v>604.1</c:v>
                </c:pt>
                <c:pt idx="2032">
                  <c:v>604.1</c:v>
                </c:pt>
                <c:pt idx="2033">
                  <c:v>604</c:v>
                </c:pt>
                <c:pt idx="2034">
                  <c:v>608</c:v>
                </c:pt>
                <c:pt idx="2035">
                  <c:v>623.70000000000005</c:v>
                </c:pt>
                <c:pt idx="2036">
                  <c:v>655</c:v>
                </c:pt>
                <c:pt idx="2037">
                  <c:v>658.3</c:v>
                </c:pt>
                <c:pt idx="2038">
                  <c:v>654.5</c:v>
                </c:pt>
                <c:pt idx="2039">
                  <c:v>648.5</c:v>
                </c:pt>
                <c:pt idx="2040">
                  <c:v>654.20000000000005</c:v>
                </c:pt>
                <c:pt idx="2041">
                  <c:v>661.8</c:v>
                </c:pt>
                <c:pt idx="2042">
                  <c:v>654</c:v>
                </c:pt>
                <c:pt idx="2043">
                  <c:v>648</c:v>
                </c:pt>
                <c:pt idx="2044">
                  <c:v>665</c:v>
                </c:pt>
                <c:pt idx="2045">
                  <c:v>665.8</c:v>
                </c:pt>
                <c:pt idx="2046">
                  <c:v>675</c:v>
                </c:pt>
                <c:pt idx="2047">
                  <c:v>674.3</c:v>
                </c:pt>
                <c:pt idx="2048">
                  <c:v>683.2</c:v>
                </c:pt>
                <c:pt idx="2049">
                  <c:v>665.3</c:v>
                </c:pt>
                <c:pt idx="2050">
                  <c:v>665.5</c:v>
                </c:pt>
                <c:pt idx="2051">
                  <c:v>659.8</c:v>
                </c:pt>
                <c:pt idx="2052">
                  <c:v>653.70000000000005</c:v>
                </c:pt>
                <c:pt idx="2053">
                  <c:v>667.2</c:v>
                </c:pt>
                <c:pt idx="2054">
                  <c:v>648</c:v>
                </c:pt>
                <c:pt idx="2055">
                  <c:v>649.70000000000005</c:v>
                </c:pt>
                <c:pt idx="2056">
                  <c:v>648.1</c:v>
                </c:pt>
                <c:pt idx="2057">
                  <c:v>664.8</c:v>
                </c:pt>
                <c:pt idx="2058">
                  <c:v>640.5</c:v>
                </c:pt>
                <c:pt idx="2059">
                  <c:v>677</c:v>
                </c:pt>
                <c:pt idx="2060">
                  <c:v>667.8</c:v>
                </c:pt>
                <c:pt idx="2061">
                  <c:v>681.3</c:v>
                </c:pt>
                <c:pt idx="2062">
                  <c:v>659.3</c:v>
                </c:pt>
                <c:pt idx="2063">
                  <c:v>705</c:v>
                </c:pt>
                <c:pt idx="2064">
                  <c:v>674.8</c:v>
                </c:pt>
                <c:pt idx="2065">
                  <c:v>674.7</c:v>
                </c:pt>
                <c:pt idx="2066">
                  <c:v>639.70000000000005</c:v>
                </c:pt>
                <c:pt idx="2067">
                  <c:v>646.29999999999995</c:v>
                </c:pt>
                <c:pt idx="2068">
                  <c:v>662.2</c:v>
                </c:pt>
                <c:pt idx="2069">
                  <c:v>627.4</c:v>
                </c:pt>
                <c:pt idx="2070">
                  <c:v>664.9</c:v>
                </c:pt>
                <c:pt idx="2071">
                  <c:v>666</c:v>
                </c:pt>
                <c:pt idx="2072">
                  <c:v>625.79999999999995</c:v>
                </c:pt>
                <c:pt idx="2073">
                  <c:v>606</c:v>
                </c:pt>
                <c:pt idx="2074">
                  <c:v>668.9</c:v>
                </c:pt>
                <c:pt idx="2075">
                  <c:v>743.9</c:v>
                </c:pt>
                <c:pt idx="2076">
                  <c:v>767.3</c:v>
                </c:pt>
                <c:pt idx="2077">
                  <c:v>757.6</c:v>
                </c:pt>
                <c:pt idx="2078">
                  <c:v>748.7</c:v>
                </c:pt>
                <c:pt idx="2079">
                  <c:v>769.5</c:v>
                </c:pt>
                <c:pt idx="2080">
                  <c:v>696.9</c:v>
                </c:pt>
                <c:pt idx="2081">
                  <c:v>684.5</c:v>
                </c:pt>
                <c:pt idx="2082">
                  <c:v>705.9</c:v>
                </c:pt>
                <c:pt idx="2083">
                  <c:v>671</c:v>
                </c:pt>
                <c:pt idx="2084">
                  <c:v>614.5</c:v>
                </c:pt>
                <c:pt idx="2085">
                  <c:v>580.1</c:v>
                </c:pt>
                <c:pt idx="2086">
                  <c:v>575.5</c:v>
                </c:pt>
                <c:pt idx="2087">
                  <c:v>583</c:v>
                </c:pt>
                <c:pt idx="2088">
                  <c:v>576.9</c:v>
                </c:pt>
                <c:pt idx="2089">
                  <c:v>585.20000000000005</c:v>
                </c:pt>
                <c:pt idx="2090">
                  <c:v>574</c:v>
                </c:pt>
                <c:pt idx="2091">
                  <c:v>572.70000000000005</c:v>
                </c:pt>
                <c:pt idx="2092">
                  <c:v>570.9</c:v>
                </c:pt>
                <c:pt idx="2093">
                  <c:v>538.79999999999995</c:v>
                </c:pt>
                <c:pt idx="2094">
                  <c:v>536.79999999999995</c:v>
                </c:pt>
                <c:pt idx="2095">
                  <c:v>530.70000000000005</c:v>
                </c:pt>
                <c:pt idx="2096">
                  <c:v>532.9</c:v>
                </c:pt>
                <c:pt idx="2097">
                  <c:v>531</c:v>
                </c:pt>
                <c:pt idx="2098">
                  <c:v>527</c:v>
                </c:pt>
                <c:pt idx="2099">
                  <c:v>472</c:v>
                </c:pt>
                <c:pt idx="2100">
                  <c:v>454</c:v>
                </c:pt>
                <c:pt idx="2101">
                  <c:v>449.1</c:v>
                </c:pt>
                <c:pt idx="2102">
                  <c:v>445</c:v>
                </c:pt>
                <c:pt idx="2103">
                  <c:v>443.7</c:v>
                </c:pt>
                <c:pt idx="2104">
                  <c:v>437.5</c:v>
                </c:pt>
                <c:pt idx="2105">
                  <c:v>440.8</c:v>
                </c:pt>
                <c:pt idx="2106">
                  <c:v>441.6</c:v>
                </c:pt>
                <c:pt idx="2107">
                  <c:v>435</c:v>
                </c:pt>
                <c:pt idx="2108">
                  <c:v>453.5</c:v>
                </c:pt>
                <c:pt idx="2109">
                  <c:v>453.2</c:v>
                </c:pt>
                <c:pt idx="2110">
                  <c:v>453</c:v>
                </c:pt>
                <c:pt idx="2111">
                  <c:v>457.9</c:v>
                </c:pt>
                <c:pt idx="2112">
                  <c:v>455.8</c:v>
                </c:pt>
                <c:pt idx="2113">
                  <c:v>455.8</c:v>
                </c:pt>
                <c:pt idx="2114">
                  <c:v>455</c:v>
                </c:pt>
                <c:pt idx="2115">
                  <c:v>452.3</c:v>
                </c:pt>
                <c:pt idx="2116">
                  <c:v>450.7</c:v>
                </c:pt>
                <c:pt idx="2117">
                  <c:v>461.6</c:v>
                </c:pt>
                <c:pt idx="2118">
                  <c:v>459.9</c:v>
                </c:pt>
                <c:pt idx="2119">
                  <c:v>460.2</c:v>
                </c:pt>
                <c:pt idx="2120">
                  <c:v>461.2</c:v>
                </c:pt>
                <c:pt idx="2121">
                  <c:v>448.4</c:v>
                </c:pt>
                <c:pt idx="2122">
                  <c:v>447.4</c:v>
                </c:pt>
                <c:pt idx="2123">
                  <c:v>450.4</c:v>
                </c:pt>
                <c:pt idx="2124">
                  <c:v>443.7</c:v>
                </c:pt>
                <c:pt idx="2125">
                  <c:v>451.1</c:v>
                </c:pt>
                <c:pt idx="2126">
                  <c:v>446.6</c:v>
                </c:pt>
                <c:pt idx="2127">
                  <c:v>455.3</c:v>
                </c:pt>
                <c:pt idx="2128">
                  <c:v>450.5</c:v>
                </c:pt>
                <c:pt idx="2129">
                  <c:v>445.1</c:v>
                </c:pt>
                <c:pt idx="2130">
                  <c:v>468.1</c:v>
                </c:pt>
                <c:pt idx="2131">
                  <c:v>461.8</c:v>
                </c:pt>
                <c:pt idx="2132">
                  <c:v>463</c:v>
                </c:pt>
                <c:pt idx="2133">
                  <c:v>453.7</c:v>
                </c:pt>
                <c:pt idx="2134">
                  <c:v>447.8</c:v>
                </c:pt>
                <c:pt idx="2135">
                  <c:v>452</c:v>
                </c:pt>
                <c:pt idx="2136">
                  <c:v>444</c:v>
                </c:pt>
                <c:pt idx="2137">
                  <c:v>437.8</c:v>
                </c:pt>
                <c:pt idx="2138">
                  <c:v>430</c:v>
                </c:pt>
                <c:pt idx="2139">
                  <c:v>428.5</c:v>
                </c:pt>
                <c:pt idx="2140">
                  <c:v>432</c:v>
                </c:pt>
                <c:pt idx="2141">
                  <c:v>431.5</c:v>
                </c:pt>
                <c:pt idx="2142">
                  <c:v>426</c:v>
                </c:pt>
                <c:pt idx="2143">
                  <c:v>424.8</c:v>
                </c:pt>
                <c:pt idx="2144">
                  <c:v>426.6</c:v>
                </c:pt>
                <c:pt idx="2145">
                  <c:v>423.7</c:v>
                </c:pt>
                <c:pt idx="2146">
                  <c:v>421.3</c:v>
                </c:pt>
                <c:pt idx="2147">
                  <c:v>418.5</c:v>
                </c:pt>
                <c:pt idx="2148">
                  <c:v>418.5</c:v>
                </c:pt>
                <c:pt idx="2149">
                  <c:v>422.3</c:v>
                </c:pt>
                <c:pt idx="2150">
                  <c:v>422.6</c:v>
                </c:pt>
                <c:pt idx="2151">
                  <c:v>423.8</c:v>
                </c:pt>
                <c:pt idx="2152">
                  <c:v>420.5</c:v>
                </c:pt>
                <c:pt idx="2153">
                  <c:v>420.6</c:v>
                </c:pt>
                <c:pt idx="2154">
                  <c:v>420.3</c:v>
                </c:pt>
                <c:pt idx="2155">
                  <c:v>417.6</c:v>
                </c:pt>
                <c:pt idx="2156">
                  <c:v>416</c:v>
                </c:pt>
                <c:pt idx="2157">
                  <c:v>413.2</c:v>
                </c:pt>
                <c:pt idx="2158">
                  <c:v>415.8</c:v>
                </c:pt>
                <c:pt idx="2159">
                  <c:v>424.1</c:v>
                </c:pt>
                <c:pt idx="2160">
                  <c:v>427.4</c:v>
                </c:pt>
                <c:pt idx="2161">
                  <c:v>416.7</c:v>
                </c:pt>
                <c:pt idx="2162">
                  <c:v>416</c:v>
                </c:pt>
                <c:pt idx="2163">
                  <c:v>415.3</c:v>
                </c:pt>
                <c:pt idx="2164">
                  <c:v>418.1</c:v>
                </c:pt>
                <c:pt idx="2165">
                  <c:v>417.7</c:v>
                </c:pt>
                <c:pt idx="2166">
                  <c:v>411.9</c:v>
                </c:pt>
                <c:pt idx="2167">
                  <c:v>411.3</c:v>
                </c:pt>
                <c:pt idx="2168">
                  <c:v>408.4</c:v>
                </c:pt>
                <c:pt idx="2169">
                  <c:v>407.7</c:v>
                </c:pt>
                <c:pt idx="2170">
                  <c:v>418.8</c:v>
                </c:pt>
                <c:pt idx="2171">
                  <c:v>417.3</c:v>
                </c:pt>
                <c:pt idx="2172">
                  <c:v>415.5</c:v>
                </c:pt>
                <c:pt idx="2173">
                  <c:v>416</c:v>
                </c:pt>
                <c:pt idx="2174">
                  <c:v>411.8</c:v>
                </c:pt>
                <c:pt idx="2175">
                  <c:v>410</c:v>
                </c:pt>
                <c:pt idx="2176">
                  <c:v>420.5</c:v>
                </c:pt>
                <c:pt idx="2177">
                  <c:v>416.5</c:v>
                </c:pt>
                <c:pt idx="2178">
                  <c:v>412.9</c:v>
                </c:pt>
                <c:pt idx="2179">
                  <c:v>411.4</c:v>
                </c:pt>
                <c:pt idx="2180">
                  <c:v>412.7</c:v>
                </c:pt>
                <c:pt idx="2181">
                  <c:v>403.9</c:v>
                </c:pt>
                <c:pt idx="2182">
                  <c:v>397.4</c:v>
                </c:pt>
                <c:pt idx="2183">
                  <c:v>408.8</c:v>
                </c:pt>
                <c:pt idx="2184">
                  <c:v>420.6</c:v>
                </c:pt>
                <c:pt idx="2185">
                  <c:v>422.2</c:v>
                </c:pt>
                <c:pt idx="2186">
                  <c:v>434.8</c:v>
                </c:pt>
                <c:pt idx="2187">
                  <c:v>439.2</c:v>
                </c:pt>
                <c:pt idx="2188">
                  <c:v>434.5</c:v>
                </c:pt>
                <c:pt idx="2189">
                  <c:v>434.2</c:v>
                </c:pt>
                <c:pt idx="2190">
                  <c:v>435.3</c:v>
                </c:pt>
                <c:pt idx="2191">
                  <c:v>424.9</c:v>
                </c:pt>
                <c:pt idx="2192">
                  <c:v>426.4</c:v>
                </c:pt>
                <c:pt idx="2193">
                  <c:v>421.1</c:v>
                </c:pt>
                <c:pt idx="2194">
                  <c:v>440.3</c:v>
                </c:pt>
                <c:pt idx="2195">
                  <c:v>440.5</c:v>
                </c:pt>
                <c:pt idx="2196">
                  <c:v>438.7</c:v>
                </c:pt>
                <c:pt idx="2197">
                  <c:v>420</c:v>
                </c:pt>
                <c:pt idx="2198">
                  <c:v>421.5</c:v>
                </c:pt>
                <c:pt idx="2199">
                  <c:v>414.9</c:v>
                </c:pt>
                <c:pt idx="2200">
                  <c:v>407.3</c:v>
                </c:pt>
                <c:pt idx="2201">
                  <c:v>399.9</c:v>
                </c:pt>
                <c:pt idx="2202">
                  <c:v>408.3</c:v>
                </c:pt>
                <c:pt idx="2203">
                  <c:v>393</c:v>
                </c:pt>
                <c:pt idx="2204">
                  <c:v>383</c:v>
                </c:pt>
                <c:pt idx="2205">
                  <c:v>378</c:v>
                </c:pt>
                <c:pt idx="2206">
                  <c:v>380.9</c:v>
                </c:pt>
                <c:pt idx="2207">
                  <c:v>374</c:v>
                </c:pt>
                <c:pt idx="2208">
                  <c:v>370.5</c:v>
                </c:pt>
                <c:pt idx="2209">
                  <c:v>372</c:v>
                </c:pt>
                <c:pt idx="2210">
                  <c:v>373.8</c:v>
                </c:pt>
                <c:pt idx="2211">
                  <c:v>386.5</c:v>
                </c:pt>
                <c:pt idx="2212">
                  <c:v>389.8</c:v>
                </c:pt>
                <c:pt idx="2213">
                  <c:v>369</c:v>
                </c:pt>
                <c:pt idx="2214">
                  <c:v>372.9</c:v>
                </c:pt>
                <c:pt idx="2215">
                  <c:v>371.4</c:v>
                </c:pt>
                <c:pt idx="2216">
                  <c:v>365.5</c:v>
                </c:pt>
                <c:pt idx="2217">
                  <c:v>377</c:v>
                </c:pt>
                <c:pt idx="2218">
                  <c:v>377.6</c:v>
                </c:pt>
                <c:pt idx="2219">
                  <c:v>378.4</c:v>
                </c:pt>
                <c:pt idx="2220">
                  <c:v>395</c:v>
                </c:pt>
                <c:pt idx="2221">
                  <c:v>391.3</c:v>
                </c:pt>
                <c:pt idx="2222">
                  <c:v>391</c:v>
                </c:pt>
                <c:pt idx="2223">
                  <c:v>402.8</c:v>
                </c:pt>
                <c:pt idx="2224">
                  <c:v>385.6</c:v>
                </c:pt>
                <c:pt idx="2225">
                  <c:v>381</c:v>
                </c:pt>
                <c:pt idx="2226">
                  <c:v>411</c:v>
                </c:pt>
                <c:pt idx="2227">
                  <c:v>419.4</c:v>
                </c:pt>
                <c:pt idx="2228">
                  <c:v>379</c:v>
                </c:pt>
                <c:pt idx="2229">
                  <c:v>387</c:v>
                </c:pt>
                <c:pt idx="2230">
                  <c:v>382.1</c:v>
                </c:pt>
                <c:pt idx="2231">
                  <c:v>388.4</c:v>
                </c:pt>
                <c:pt idx="2232">
                  <c:v>358.9</c:v>
                </c:pt>
                <c:pt idx="2233">
                  <c:v>429.3</c:v>
                </c:pt>
                <c:pt idx="2234">
                  <c:v>431.1</c:v>
                </c:pt>
                <c:pt idx="2235">
                  <c:v>432</c:v>
                </c:pt>
                <c:pt idx="2236">
                  <c:v>449.3</c:v>
                </c:pt>
                <c:pt idx="2237">
                  <c:v>449.4</c:v>
                </c:pt>
                <c:pt idx="2238">
                  <c:v>449.2</c:v>
                </c:pt>
                <c:pt idx="2239">
                  <c:v>454</c:v>
                </c:pt>
                <c:pt idx="2240">
                  <c:v>459</c:v>
                </c:pt>
                <c:pt idx="2241">
                  <c:v>428</c:v>
                </c:pt>
                <c:pt idx="2242">
                  <c:v>431.8</c:v>
                </c:pt>
                <c:pt idx="2243">
                  <c:v>432.9</c:v>
                </c:pt>
                <c:pt idx="2244">
                  <c:v>428.7</c:v>
                </c:pt>
                <c:pt idx="2245">
                  <c:v>432.7</c:v>
                </c:pt>
                <c:pt idx="2246">
                  <c:v>434</c:v>
                </c:pt>
                <c:pt idx="2247">
                  <c:v>429</c:v>
                </c:pt>
                <c:pt idx="2248">
                  <c:v>424.7</c:v>
                </c:pt>
                <c:pt idx="2249">
                  <c:v>431.9</c:v>
                </c:pt>
                <c:pt idx="2250">
                  <c:v>420.2</c:v>
                </c:pt>
                <c:pt idx="2251">
                  <c:v>422.4</c:v>
                </c:pt>
                <c:pt idx="2252">
                  <c:v>416.5</c:v>
                </c:pt>
                <c:pt idx="2253">
                  <c:v>455.5</c:v>
                </c:pt>
                <c:pt idx="2254">
                  <c:v>456.1</c:v>
                </c:pt>
                <c:pt idx="2255">
                  <c:v>442.6</c:v>
                </c:pt>
                <c:pt idx="2256">
                  <c:v>435.6</c:v>
                </c:pt>
                <c:pt idx="2257">
                  <c:v>437.9</c:v>
                </c:pt>
                <c:pt idx="2258">
                  <c:v>442.6</c:v>
                </c:pt>
                <c:pt idx="2259">
                  <c:v>462.5</c:v>
                </c:pt>
                <c:pt idx="2260">
                  <c:v>463.5</c:v>
                </c:pt>
                <c:pt idx="2261">
                  <c:v>455.8</c:v>
                </c:pt>
                <c:pt idx="2262">
                  <c:v>455</c:v>
                </c:pt>
                <c:pt idx="2263">
                  <c:v>466.5</c:v>
                </c:pt>
                <c:pt idx="2264">
                  <c:v>442.6</c:v>
                </c:pt>
                <c:pt idx="2265">
                  <c:v>433</c:v>
                </c:pt>
                <c:pt idx="2266">
                  <c:v>435.7</c:v>
                </c:pt>
                <c:pt idx="2267">
                  <c:v>456.3</c:v>
                </c:pt>
                <c:pt idx="2268">
                  <c:v>414.9</c:v>
                </c:pt>
                <c:pt idx="2269">
                  <c:v>418.7</c:v>
                </c:pt>
                <c:pt idx="2270">
                  <c:v>420.8</c:v>
                </c:pt>
                <c:pt idx="2271">
                  <c:v>396.7</c:v>
                </c:pt>
                <c:pt idx="2272">
                  <c:v>390.6</c:v>
                </c:pt>
                <c:pt idx="2273">
                  <c:v>390</c:v>
                </c:pt>
                <c:pt idx="2274">
                  <c:v>363.2</c:v>
                </c:pt>
                <c:pt idx="2275">
                  <c:v>360.7</c:v>
                </c:pt>
                <c:pt idx="2276">
                  <c:v>359.1</c:v>
                </c:pt>
                <c:pt idx="2277">
                  <c:v>362.7</c:v>
                </c:pt>
                <c:pt idx="2278">
                  <c:v>376.9</c:v>
                </c:pt>
                <c:pt idx="2279">
                  <c:v>373.3</c:v>
                </c:pt>
                <c:pt idx="2280">
                  <c:v>358.7</c:v>
                </c:pt>
                <c:pt idx="2281">
                  <c:v>358.9</c:v>
                </c:pt>
                <c:pt idx="2282">
                  <c:v>354</c:v>
                </c:pt>
                <c:pt idx="2283">
                  <c:v>329.9</c:v>
                </c:pt>
                <c:pt idx="2284">
                  <c:v>320.10000000000002</c:v>
                </c:pt>
                <c:pt idx="2285">
                  <c:v>323.60000000000002</c:v>
                </c:pt>
                <c:pt idx="2286">
                  <c:v>324.7</c:v>
                </c:pt>
                <c:pt idx="2287">
                  <c:v>327.5</c:v>
                </c:pt>
                <c:pt idx="2288">
                  <c:v>322.2</c:v>
                </c:pt>
                <c:pt idx="2289">
                  <c:v>326.5</c:v>
                </c:pt>
                <c:pt idx="2290">
                  <c:v>336</c:v>
                </c:pt>
                <c:pt idx="2291">
                  <c:v>336.3</c:v>
                </c:pt>
                <c:pt idx="2292">
                  <c:v>332.1</c:v>
                </c:pt>
                <c:pt idx="2293">
                  <c:v>321.10000000000002</c:v>
                </c:pt>
                <c:pt idx="2294">
                  <c:v>333.4</c:v>
                </c:pt>
                <c:pt idx="2295">
                  <c:v>338.5</c:v>
                </c:pt>
                <c:pt idx="2296">
                  <c:v>336.6</c:v>
                </c:pt>
                <c:pt idx="2297">
                  <c:v>314</c:v>
                </c:pt>
                <c:pt idx="2298">
                  <c:v>340.2</c:v>
                </c:pt>
                <c:pt idx="2299">
                  <c:v>381</c:v>
                </c:pt>
                <c:pt idx="2300">
                  <c:v>374</c:v>
                </c:pt>
                <c:pt idx="2301">
                  <c:v>384.6</c:v>
                </c:pt>
                <c:pt idx="2302">
                  <c:v>375.6</c:v>
                </c:pt>
                <c:pt idx="2303">
                  <c:v>388</c:v>
                </c:pt>
                <c:pt idx="2304">
                  <c:v>409.2</c:v>
                </c:pt>
                <c:pt idx="2305">
                  <c:v>405.3</c:v>
                </c:pt>
                <c:pt idx="2306">
                  <c:v>365</c:v>
                </c:pt>
                <c:pt idx="2307">
                  <c:v>330.7</c:v>
                </c:pt>
                <c:pt idx="2308">
                  <c:v>316</c:v>
                </c:pt>
                <c:pt idx="2309">
                  <c:v>328.2</c:v>
                </c:pt>
                <c:pt idx="2310">
                  <c:v>314.89999999999998</c:v>
                </c:pt>
                <c:pt idx="2311">
                  <c:v>304.5</c:v>
                </c:pt>
                <c:pt idx="2312">
                  <c:v>295.2</c:v>
                </c:pt>
                <c:pt idx="2313">
                  <c:v>287.2</c:v>
                </c:pt>
                <c:pt idx="2314">
                  <c:v>284.8</c:v>
                </c:pt>
                <c:pt idx="2315">
                  <c:v>284.2</c:v>
                </c:pt>
                <c:pt idx="2316">
                  <c:v>279.2</c:v>
                </c:pt>
                <c:pt idx="2317">
                  <c:v>275.8</c:v>
                </c:pt>
                <c:pt idx="2318">
                  <c:v>267.8</c:v>
                </c:pt>
                <c:pt idx="2319">
                  <c:v>271</c:v>
                </c:pt>
                <c:pt idx="2320">
                  <c:v>265</c:v>
                </c:pt>
                <c:pt idx="2321">
                  <c:v>265</c:v>
                </c:pt>
                <c:pt idx="2322">
                  <c:v>272.89999999999998</c:v>
                </c:pt>
                <c:pt idx="2323">
                  <c:v>263.5</c:v>
                </c:pt>
                <c:pt idx="2324">
                  <c:v>255.2</c:v>
                </c:pt>
                <c:pt idx="2325">
                  <c:v>253.5</c:v>
                </c:pt>
                <c:pt idx="2326">
                  <c:v>251.3</c:v>
                </c:pt>
                <c:pt idx="2327">
                  <c:v>246.1</c:v>
                </c:pt>
                <c:pt idx="2328">
                  <c:v>247.9</c:v>
                </c:pt>
                <c:pt idx="2329">
                  <c:v>246</c:v>
                </c:pt>
                <c:pt idx="2330">
                  <c:v>244.8</c:v>
                </c:pt>
                <c:pt idx="2331">
                  <c:v>243</c:v>
                </c:pt>
                <c:pt idx="2332">
                  <c:v>244.2</c:v>
                </c:pt>
                <c:pt idx="2333">
                  <c:v>247.4</c:v>
                </c:pt>
                <c:pt idx="2334">
                  <c:v>242</c:v>
                </c:pt>
                <c:pt idx="2335">
                  <c:v>239.5</c:v>
                </c:pt>
                <c:pt idx="2336">
                  <c:v>239.8</c:v>
                </c:pt>
                <c:pt idx="2337">
                  <c:v>237.9</c:v>
                </c:pt>
                <c:pt idx="2338">
                  <c:v>238.5</c:v>
                </c:pt>
                <c:pt idx="2339">
                  <c:v>236.5</c:v>
                </c:pt>
                <c:pt idx="2340">
                  <c:v>236.8</c:v>
                </c:pt>
                <c:pt idx="2341">
                  <c:v>240.4</c:v>
                </c:pt>
                <c:pt idx="2342">
                  <c:v>233.4</c:v>
                </c:pt>
                <c:pt idx="2343">
                  <c:v>234.6</c:v>
                </c:pt>
                <c:pt idx="2344">
                  <c:v>235.3</c:v>
                </c:pt>
                <c:pt idx="2345">
                  <c:v>234.6</c:v>
                </c:pt>
                <c:pt idx="2346">
                  <c:v>230.5</c:v>
                </c:pt>
                <c:pt idx="2347">
                  <c:v>231.3</c:v>
                </c:pt>
                <c:pt idx="2348">
                  <c:v>227.2</c:v>
                </c:pt>
                <c:pt idx="2349">
                  <c:v>232.1</c:v>
                </c:pt>
                <c:pt idx="2350">
                  <c:v>232.1</c:v>
                </c:pt>
                <c:pt idx="2351">
                  <c:v>233.8</c:v>
                </c:pt>
                <c:pt idx="2352">
                  <c:v>233.6</c:v>
                </c:pt>
                <c:pt idx="2353">
                  <c:v>229</c:v>
                </c:pt>
                <c:pt idx="2354">
                  <c:v>230.9</c:v>
                </c:pt>
                <c:pt idx="2355">
                  <c:v>230.9</c:v>
                </c:pt>
                <c:pt idx="2356">
                  <c:v>231</c:v>
                </c:pt>
                <c:pt idx="2357">
                  <c:v>235.8</c:v>
                </c:pt>
                <c:pt idx="2358">
                  <c:v>240.6</c:v>
                </c:pt>
                <c:pt idx="2359">
                  <c:v>239.5</c:v>
                </c:pt>
                <c:pt idx="2360">
                  <c:v>238.9</c:v>
                </c:pt>
                <c:pt idx="2361">
                  <c:v>244.2</c:v>
                </c:pt>
                <c:pt idx="2362">
                  <c:v>240.9</c:v>
                </c:pt>
                <c:pt idx="2363">
                  <c:v>241</c:v>
                </c:pt>
                <c:pt idx="2364">
                  <c:v>235.8</c:v>
                </c:pt>
                <c:pt idx="2365">
                  <c:v>230.9</c:v>
                </c:pt>
                <c:pt idx="2366">
                  <c:v>227.3</c:v>
                </c:pt>
                <c:pt idx="2367">
                  <c:v>229.7</c:v>
                </c:pt>
                <c:pt idx="2368">
                  <c:v>228.2</c:v>
                </c:pt>
                <c:pt idx="2369">
                  <c:v>231.4</c:v>
                </c:pt>
                <c:pt idx="2370">
                  <c:v>230</c:v>
                </c:pt>
                <c:pt idx="2371">
                  <c:v>230.8</c:v>
                </c:pt>
                <c:pt idx="2372">
                  <c:v>231.8</c:v>
                </c:pt>
                <c:pt idx="2373">
                  <c:v>225.8</c:v>
                </c:pt>
                <c:pt idx="2374">
                  <c:v>226.2</c:v>
                </c:pt>
                <c:pt idx="2375">
                  <c:v>222.7</c:v>
                </c:pt>
                <c:pt idx="2376">
                  <c:v>210.5</c:v>
                </c:pt>
                <c:pt idx="2377">
                  <c:v>228.5</c:v>
                </c:pt>
                <c:pt idx="2378">
                  <c:v>230.3</c:v>
                </c:pt>
                <c:pt idx="2379">
                  <c:v>232.2</c:v>
                </c:pt>
                <c:pt idx="2380">
                  <c:v>235.5</c:v>
                </c:pt>
                <c:pt idx="2381">
                  <c:v>226.2</c:v>
                </c:pt>
                <c:pt idx="2382">
                  <c:v>183</c:v>
                </c:pt>
                <c:pt idx="2383">
                  <c:v>258.5</c:v>
                </c:pt>
                <c:pt idx="2384">
                  <c:v>259.89999999999998</c:v>
                </c:pt>
                <c:pt idx="2385">
                  <c:v>262.10000000000002</c:v>
                </c:pt>
                <c:pt idx="2386">
                  <c:v>266.10000000000002</c:v>
                </c:pt>
                <c:pt idx="2387">
                  <c:v>264.5</c:v>
                </c:pt>
                <c:pt idx="2388">
                  <c:v>267.10000000000002</c:v>
                </c:pt>
                <c:pt idx="2389">
                  <c:v>272</c:v>
                </c:pt>
                <c:pt idx="2390">
                  <c:v>265.10000000000002</c:v>
                </c:pt>
                <c:pt idx="2391">
                  <c:v>265.60000000000002</c:v>
                </c:pt>
                <c:pt idx="2392">
                  <c:v>261.3</c:v>
                </c:pt>
                <c:pt idx="2393">
                  <c:v>280.10000000000002</c:v>
                </c:pt>
                <c:pt idx="2394">
                  <c:v>279.10000000000002</c:v>
                </c:pt>
                <c:pt idx="2395">
                  <c:v>282.60000000000002</c:v>
                </c:pt>
                <c:pt idx="2396">
                  <c:v>285.5</c:v>
                </c:pt>
                <c:pt idx="2397">
                  <c:v>281.3</c:v>
                </c:pt>
                <c:pt idx="2398">
                  <c:v>282.5</c:v>
                </c:pt>
                <c:pt idx="2399">
                  <c:v>280.3</c:v>
                </c:pt>
                <c:pt idx="2400">
                  <c:v>284.5</c:v>
                </c:pt>
                <c:pt idx="2401">
                  <c:v>288.2</c:v>
                </c:pt>
                <c:pt idx="2402">
                  <c:v>289.89999999999998</c:v>
                </c:pt>
                <c:pt idx="2403">
                  <c:v>295.2</c:v>
                </c:pt>
                <c:pt idx="2404">
                  <c:v>294.8</c:v>
                </c:pt>
                <c:pt idx="2405">
                  <c:v>293</c:v>
                </c:pt>
                <c:pt idx="2406">
                  <c:v>289.39999999999998</c:v>
                </c:pt>
                <c:pt idx="2407">
                  <c:v>288.60000000000002</c:v>
                </c:pt>
                <c:pt idx="2408">
                  <c:v>276.5</c:v>
                </c:pt>
                <c:pt idx="2409">
                  <c:v>278</c:v>
                </c:pt>
                <c:pt idx="2410">
                  <c:v>275.8</c:v>
                </c:pt>
                <c:pt idx="2411">
                  <c:v>280.3</c:v>
                </c:pt>
                <c:pt idx="2412">
                  <c:v>275</c:v>
                </c:pt>
                <c:pt idx="2413">
                  <c:v>277.3</c:v>
                </c:pt>
                <c:pt idx="2414">
                  <c:v>279.89999999999998</c:v>
                </c:pt>
                <c:pt idx="2415">
                  <c:v>278.89999999999998</c:v>
                </c:pt>
                <c:pt idx="2416">
                  <c:v>285.39999999999998</c:v>
                </c:pt>
                <c:pt idx="2417">
                  <c:v>286.89999999999998</c:v>
                </c:pt>
                <c:pt idx="2418">
                  <c:v>292.60000000000002</c:v>
                </c:pt>
                <c:pt idx="2419">
                  <c:v>311.10000000000002</c:v>
                </c:pt>
                <c:pt idx="2420">
                  <c:v>286.7</c:v>
                </c:pt>
                <c:pt idx="2421">
                  <c:v>269.2</c:v>
                </c:pt>
                <c:pt idx="2422">
                  <c:v>270.8</c:v>
                </c:pt>
                <c:pt idx="2423">
                  <c:v>265.5</c:v>
                </c:pt>
                <c:pt idx="2424">
                  <c:v>274.8</c:v>
                </c:pt>
                <c:pt idx="2425">
                  <c:v>265.2</c:v>
                </c:pt>
                <c:pt idx="2426">
                  <c:v>260.60000000000002</c:v>
                </c:pt>
                <c:pt idx="2427">
                  <c:v>256</c:v>
                </c:pt>
                <c:pt idx="2428">
                  <c:v>254.5</c:v>
                </c:pt>
                <c:pt idx="2429">
                  <c:v>258.10000000000002</c:v>
                </c:pt>
                <c:pt idx="2430">
                  <c:v>262.89999999999998</c:v>
                </c:pt>
                <c:pt idx="2431">
                  <c:v>256.7</c:v>
                </c:pt>
                <c:pt idx="2432">
                  <c:v>248.7</c:v>
                </c:pt>
                <c:pt idx="2433">
                  <c:v>251.6</c:v>
                </c:pt>
                <c:pt idx="2434">
                  <c:v>243.3</c:v>
                </c:pt>
                <c:pt idx="2435">
                  <c:v>242.1</c:v>
                </c:pt>
                <c:pt idx="2436">
                  <c:v>239.8</c:v>
                </c:pt>
                <c:pt idx="2437">
                  <c:v>244.3</c:v>
                </c:pt>
                <c:pt idx="2438">
                  <c:v>246.7</c:v>
                </c:pt>
                <c:pt idx="2439">
                  <c:v>244.3</c:v>
                </c:pt>
                <c:pt idx="2440">
                  <c:v>245.4</c:v>
                </c:pt>
                <c:pt idx="2441">
                  <c:v>244.6</c:v>
                </c:pt>
                <c:pt idx="2442">
                  <c:v>249.5</c:v>
                </c:pt>
                <c:pt idx="2443">
                  <c:v>248.9</c:v>
                </c:pt>
                <c:pt idx="2444">
                  <c:v>252.1</c:v>
                </c:pt>
                <c:pt idx="2445">
                  <c:v>237</c:v>
                </c:pt>
                <c:pt idx="2446">
                  <c:v>233.5</c:v>
                </c:pt>
                <c:pt idx="2447">
                  <c:v>232.9</c:v>
                </c:pt>
                <c:pt idx="2448">
                  <c:v>229.4</c:v>
                </c:pt>
                <c:pt idx="2449">
                  <c:v>229.8</c:v>
                </c:pt>
                <c:pt idx="2450">
                  <c:v>228.6</c:v>
                </c:pt>
                <c:pt idx="2451">
                  <c:v>229.1</c:v>
                </c:pt>
                <c:pt idx="2452">
                  <c:v>228.8</c:v>
                </c:pt>
                <c:pt idx="2453">
                  <c:v>223.3</c:v>
                </c:pt>
                <c:pt idx="2454">
                  <c:v>225.6</c:v>
                </c:pt>
                <c:pt idx="2455">
                  <c:v>224.5</c:v>
                </c:pt>
                <c:pt idx="2456">
                  <c:v>223.2</c:v>
                </c:pt>
                <c:pt idx="2457">
                  <c:v>225.1</c:v>
                </c:pt>
                <c:pt idx="2458">
                  <c:v>224.7</c:v>
                </c:pt>
                <c:pt idx="2459">
                  <c:v>222</c:v>
                </c:pt>
                <c:pt idx="2460">
                  <c:v>228.7</c:v>
                </c:pt>
                <c:pt idx="2461">
                  <c:v>232.5</c:v>
                </c:pt>
                <c:pt idx="2462">
                  <c:v>236.5</c:v>
                </c:pt>
                <c:pt idx="2463">
                  <c:v>236.9</c:v>
                </c:pt>
                <c:pt idx="2464">
                  <c:v>236.9</c:v>
                </c:pt>
                <c:pt idx="2465">
                  <c:v>237.4</c:v>
                </c:pt>
                <c:pt idx="2466">
                  <c:v>237.1</c:v>
                </c:pt>
                <c:pt idx="2467">
                  <c:v>240.9</c:v>
                </c:pt>
                <c:pt idx="2468">
                  <c:v>238.8</c:v>
                </c:pt>
                <c:pt idx="2469">
                  <c:v>241</c:v>
                </c:pt>
                <c:pt idx="2470">
                  <c:v>235.3</c:v>
                </c:pt>
                <c:pt idx="2471">
                  <c:v>234.2</c:v>
                </c:pt>
                <c:pt idx="2472">
                  <c:v>231.7</c:v>
                </c:pt>
                <c:pt idx="2473">
                  <c:v>232.8</c:v>
                </c:pt>
                <c:pt idx="2474">
                  <c:v>236.2</c:v>
                </c:pt>
                <c:pt idx="2475">
                  <c:v>235.7</c:v>
                </c:pt>
                <c:pt idx="2476">
                  <c:v>237.3</c:v>
                </c:pt>
                <c:pt idx="2477">
                  <c:v>236.7</c:v>
                </c:pt>
                <c:pt idx="2478">
                  <c:v>235.8</c:v>
                </c:pt>
                <c:pt idx="2479">
                  <c:v>241.8</c:v>
                </c:pt>
                <c:pt idx="2480">
                  <c:v>242.5</c:v>
                </c:pt>
                <c:pt idx="2481">
                  <c:v>240.6</c:v>
                </c:pt>
                <c:pt idx="2482">
                  <c:v>242.5</c:v>
                </c:pt>
                <c:pt idx="2483">
                  <c:v>244.5</c:v>
                </c:pt>
                <c:pt idx="2484">
                  <c:v>237.3</c:v>
                </c:pt>
                <c:pt idx="2485">
                  <c:v>229.3</c:v>
                </c:pt>
                <c:pt idx="2486">
                  <c:v>235.9</c:v>
                </c:pt>
                <c:pt idx="2487">
                  <c:v>238.5</c:v>
                </c:pt>
                <c:pt idx="2488">
                  <c:v>240.7</c:v>
                </c:pt>
                <c:pt idx="2489">
                  <c:v>234.8</c:v>
                </c:pt>
                <c:pt idx="2490">
                  <c:v>231.8</c:v>
                </c:pt>
                <c:pt idx="2491">
                  <c:v>236.1</c:v>
                </c:pt>
                <c:pt idx="2492">
                  <c:v>225.2</c:v>
                </c:pt>
                <c:pt idx="2493">
                  <c:v>225.3</c:v>
                </c:pt>
                <c:pt idx="2494">
                  <c:v>227.7</c:v>
                </c:pt>
                <c:pt idx="2495">
                  <c:v>219.7</c:v>
                </c:pt>
                <c:pt idx="2496">
                  <c:v>226.1</c:v>
                </c:pt>
                <c:pt idx="2497">
                  <c:v>231.4</c:v>
                </c:pt>
                <c:pt idx="2498">
                  <c:v>236</c:v>
                </c:pt>
                <c:pt idx="2499">
                  <c:v>234.1</c:v>
                </c:pt>
                <c:pt idx="2500">
                  <c:v>235.8</c:v>
                </c:pt>
                <c:pt idx="2501">
                  <c:v>224.2</c:v>
                </c:pt>
                <c:pt idx="2502">
                  <c:v>222.2</c:v>
                </c:pt>
                <c:pt idx="2503">
                  <c:v>223.1</c:v>
                </c:pt>
                <c:pt idx="2504">
                  <c:v>222.4</c:v>
                </c:pt>
                <c:pt idx="2505">
                  <c:v>228.5</c:v>
                </c:pt>
                <c:pt idx="2506">
                  <c:v>224</c:v>
                </c:pt>
                <c:pt idx="2507">
                  <c:v>220.2</c:v>
                </c:pt>
                <c:pt idx="2508">
                  <c:v>225</c:v>
                </c:pt>
                <c:pt idx="2509">
                  <c:v>236.4</c:v>
                </c:pt>
                <c:pt idx="2510">
                  <c:v>236.9</c:v>
                </c:pt>
                <c:pt idx="2511">
                  <c:v>236.1</c:v>
                </c:pt>
                <c:pt idx="2512">
                  <c:v>243.6</c:v>
                </c:pt>
                <c:pt idx="2513">
                  <c:v>244.9</c:v>
                </c:pt>
                <c:pt idx="2514">
                  <c:v>253.7</c:v>
                </c:pt>
                <c:pt idx="2515">
                  <c:v>255.6</c:v>
                </c:pt>
                <c:pt idx="2516">
                  <c:v>260.5</c:v>
                </c:pt>
                <c:pt idx="2517">
                  <c:v>253.6</c:v>
                </c:pt>
                <c:pt idx="2518">
                  <c:v>254.2</c:v>
                </c:pt>
                <c:pt idx="2519">
                  <c:v>253.2</c:v>
                </c:pt>
                <c:pt idx="2520">
                  <c:v>246.9</c:v>
                </c:pt>
                <c:pt idx="2521">
                  <c:v>244.3</c:v>
                </c:pt>
                <c:pt idx="2522">
                  <c:v>247.9</c:v>
                </c:pt>
                <c:pt idx="2523">
                  <c:v>242.4</c:v>
                </c:pt>
                <c:pt idx="2524">
                  <c:v>252.9</c:v>
                </c:pt>
                <c:pt idx="2525">
                  <c:v>246.5</c:v>
                </c:pt>
                <c:pt idx="2526">
                  <c:v>249.2</c:v>
                </c:pt>
                <c:pt idx="2527">
                  <c:v>245.9</c:v>
                </c:pt>
                <c:pt idx="2528">
                  <c:v>246</c:v>
                </c:pt>
                <c:pt idx="2529">
                  <c:v>267.2</c:v>
                </c:pt>
                <c:pt idx="2530">
                  <c:v>268.8</c:v>
                </c:pt>
                <c:pt idx="2531">
                  <c:v>260.5</c:v>
                </c:pt>
                <c:pt idx="2532">
                  <c:v>262.2</c:v>
                </c:pt>
                <c:pt idx="2533">
                  <c:v>261.89999999999998</c:v>
                </c:pt>
                <c:pt idx="2534">
                  <c:v>257.3</c:v>
                </c:pt>
                <c:pt idx="2535">
                  <c:v>285.3</c:v>
                </c:pt>
                <c:pt idx="2536">
                  <c:v>291.2</c:v>
                </c:pt>
                <c:pt idx="2537">
                  <c:v>286.89999999999998</c:v>
                </c:pt>
                <c:pt idx="2538">
                  <c:v>282.60000000000002</c:v>
                </c:pt>
                <c:pt idx="2539">
                  <c:v>283.3</c:v>
                </c:pt>
                <c:pt idx="2540">
                  <c:v>295.60000000000002</c:v>
                </c:pt>
                <c:pt idx="2541">
                  <c:v>296.7</c:v>
                </c:pt>
                <c:pt idx="2542">
                  <c:v>292.7</c:v>
                </c:pt>
                <c:pt idx="2543">
                  <c:v>291</c:v>
                </c:pt>
                <c:pt idx="2544">
                  <c:v>275.60000000000002</c:v>
                </c:pt>
                <c:pt idx="2545">
                  <c:v>277</c:v>
                </c:pt>
                <c:pt idx="2546">
                  <c:v>273.2</c:v>
                </c:pt>
                <c:pt idx="2547">
                  <c:v>277.7</c:v>
                </c:pt>
                <c:pt idx="2548">
                  <c:v>273.3</c:v>
                </c:pt>
                <c:pt idx="2549">
                  <c:v>283.8</c:v>
                </c:pt>
                <c:pt idx="2550">
                  <c:v>277.3</c:v>
                </c:pt>
                <c:pt idx="2551">
                  <c:v>262.39999999999998</c:v>
                </c:pt>
                <c:pt idx="2552">
                  <c:v>255.7</c:v>
                </c:pt>
                <c:pt idx="2553">
                  <c:v>255</c:v>
                </c:pt>
                <c:pt idx="2554">
                  <c:v>236.9</c:v>
                </c:pt>
                <c:pt idx="2555">
                  <c:v>238</c:v>
                </c:pt>
                <c:pt idx="2556">
                  <c:v>239.7</c:v>
                </c:pt>
                <c:pt idx="2557">
                  <c:v>239.4</c:v>
                </c:pt>
                <c:pt idx="2558">
                  <c:v>236.5</c:v>
                </c:pt>
                <c:pt idx="2559">
                  <c:v>245.6</c:v>
                </c:pt>
                <c:pt idx="2560">
                  <c:v>244.5</c:v>
                </c:pt>
                <c:pt idx="2561">
                  <c:v>240.2</c:v>
                </c:pt>
                <c:pt idx="2562">
                  <c:v>236.3</c:v>
                </c:pt>
                <c:pt idx="2563">
                  <c:v>244</c:v>
                </c:pt>
                <c:pt idx="2564">
                  <c:v>233.6</c:v>
                </c:pt>
                <c:pt idx="2565">
                  <c:v>235.9</c:v>
                </c:pt>
                <c:pt idx="2566">
                  <c:v>257.2</c:v>
                </c:pt>
                <c:pt idx="2567">
                  <c:v>236.1</c:v>
                </c:pt>
                <c:pt idx="2568">
                  <c:v>222.4</c:v>
                </c:pt>
                <c:pt idx="2569">
                  <c:v>219.8</c:v>
                </c:pt>
                <c:pt idx="2570">
                  <c:v>220.9</c:v>
                </c:pt>
                <c:pt idx="2571">
                  <c:v>221.1</c:v>
                </c:pt>
                <c:pt idx="2572">
                  <c:v>224</c:v>
                </c:pt>
                <c:pt idx="2573">
                  <c:v>229</c:v>
                </c:pt>
                <c:pt idx="2574">
                  <c:v>223.2</c:v>
                </c:pt>
                <c:pt idx="2575">
                  <c:v>216.8</c:v>
                </c:pt>
                <c:pt idx="2576">
                  <c:v>227.1</c:v>
                </c:pt>
                <c:pt idx="2577">
                  <c:v>228.6</c:v>
                </c:pt>
                <c:pt idx="2578">
                  <c:v>237.8</c:v>
                </c:pt>
                <c:pt idx="2579">
                  <c:v>229</c:v>
                </c:pt>
                <c:pt idx="2580">
                  <c:v>218.4</c:v>
                </c:pt>
                <c:pt idx="2581">
                  <c:v>229.1</c:v>
                </c:pt>
                <c:pt idx="2582">
                  <c:v>235</c:v>
                </c:pt>
                <c:pt idx="2583">
                  <c:v>236.1</c:v>
                </c:pt>
                <c:pt idx="2584">
                  <c:v>263.60000000000002</c:v>
                </c:pt>
                <c:pt idx="2585">
                  <c:v>274.5</c:v>
                </c:pt>
                <c:pt idx="2586">
                  <c:v>254.5</c:v>
                </c:pt>
                <c:pt idx="2587">
                  <c:v>240</c:v>
                </c:pt>
                <c:pt idx="2588">
                  <c:v>235</c:v>
                </c:pt>
                <c:pt idx="2589">
                  <c:v>226.3</c:v>
                </c:pt>
                <c:pt idx="2590">
                  <c:v>225.5</c:v>
                </c:pt>
                <c:pt idx="2591">
                  <c:v>218</c:v>
                </c:pt>
                <c:pt idx="2592">
                  <c:v>213.2</c:v>
                </c:pt>
                <c:pt idx="2593">
                  <c:v>209.9</c:v>
                </c:pt>
                <c:pt idx="2594">
                  <c:v>201.2</c:v>
                </c:pt>
                <c:pt idx="2595">
                  <c:v>206.7</c:v>
                </c:pt>
                <c:pt idx="2596">
                  <c:v>217.7</c:v>
                </c:pt>
                <c:pt idx="2597">
                  <c:v>183.2</c:v>
                </c:pt>
                <c:pt idx="2598">
                  <c:v>229.8</c:v>
                </c:pt>
                <c:pt idx="2599">
                  <c:v>267.60000000000002</c:v>
                </c:pt>
                <c:pt idx="2600">
                  <c:v>266.2</c:v>
                </c:pt>
                <c:pt idx="2601">
                  <c:v>275</c:v>
                </c:pt>
                <c:pt idx="2602">
                  <c:v>292.8</c:v>
                </c:pt>
                <c:pt idx="2603">
                  <c:v>285.60000000000002</c:v>
                </c:pt>
                <c:pt idx="2604">
                  <c:v>297</c:v>
                </c:pt>
                <c:pt idx="2605">
                  <c:v>285.39999999999998</c:v>
                </c:pt>
                <c:pt idx="2606">
                  <c:v>273.2</c:v>
                </c:pt>
                <c:pt idx="2607">
                  <c:v>258.8</c:v>
                </c:pt>
                <c:pt idx="2608">
                  <c:v>282</c:v>
                </c:pt>
                <c:pt idx="2609">
                  <c:v>315.10000000000002</c:v>
                </c:pt>
                <c:pt idx="2610">
                  <c:v>313.89999999999998</c:v>
                </c:pt>
                <c:pt idx="2611">
                  <c:v>317</c:v>
                </c:pt>
                <c:pt idx="2612">
                  <c:v>308.8</c:v>
                </c:pt>
                <c:pt idx="2613">
                  <c:v>311.89999999999998</c:v>
                </c:pt>
                <c:pt idx="2614">
                  <c:v>317.5</c:v>
                </c:pt>
                <c:pt idx="2615">
                  <c:v>315.89999999999998</c:v>
                </c:pt>
                <c:pt idx="2616">
                  <c:v>328.5</c:v>
                </c:pt>
                <c:pt idx="2617">
                  <c:v>319</c:v>
                </c:pt>
                <c:pt idx="2618">
                  <c:v>322.8</c:v>
                </c:pt>
                <c:pt idx="2619">
                  <c:v>332.9</c:v>
                </c:pt>
                <c:pt idx="2620">
                  <c:v>329</c:v>
                </c:pt>
                <c:pt idx="2621">
                  <c:v>317.2</c:v>
                </c:pt>
                <c:pt idx="2622">
                  <c:v>329.1</c:v>
                </c:pt>
                <c:pt idx="2623">
                  <c:v>315.7</c:v>
                </c:pt>
                <c:pt idx="2624">
                  <c:v>308.3</c:v>
                </c:pt>
                <c:pt idx="2625">
                  <c:v>318.2</c:v>
                </c:pt>
                <c:pt idx="2626">
                  <c:v>330.6</c:v>
                </c:pt>
                <c:pt idx="2627">
                  <c:v>347.2</c:v>
                </c:pt>
                <c:pt idx="2628">
                  <c:v>352.7</c:v>
                </c:pt>
                <c:pt idx="2629">
                  <c:v>350.9</c:v>
                </c:pt>
                <c:pt idx="2630">
                  <c:v>352.8</c:v>
                </c:pt>
                <c:pt idx="2631">
                  <c:v>350</c:v>
                </c:pt>
                <c:pt idx="2632">
                  <c:v>346.9</c:v>
                </c:pt>
                <c:pt idx="2633">
                  <c:v>353.9</c:v>
                </c:pt>
                <c:pt idx="2634">
                  <c:v>363.3</c:v>
                </c:pt>
                <c:pt idx="2635">
                  <c:v>374.4</c:v>
                </c:pt>
                <c:pt idx="2636">
                  <c:v>372.8</c:v>
                </c:pt>
                <c:pt idx="2637">
                  <c:v>378.4</c:v>
                </c:pt>
                <c:pt idx="2638">
                  <c:v>370.3</c:v>
                </c:pt>
                <c:pt idx="2639">
                  <c:v>375.7</c:v>
                </c:pt>
                <c:pt idx="2640">
                  <c:v>382</c:v>
                </c:pt>
                <c:pt idx="2641">
                  <c:v>377.6</c:v>
                </c:pt>
                <c:pt idx="2642">
                  <c:v>376.7</c:v>
                </c:pt>
                <c:pt idx="2643">
                  <c:v>374.5</c:v>
                </c:pt>
                <c:pt idx="2644">
                  <c:v>375.6</c:v>
                </c:pt>
                <c:pt idx="2645">
                  <c:v>369.6</c:v>
                </c:pt>
                <c:pt idx="2646">
                  <c:v>367.9</c:v>
                </c:pt>
                <c:pt idx="2647">
                  <c:v>375.8</c:v>
                </c:pt>
                <c:pt idx="2648">
                  <c:v>373.2</c:v>
                </c:pt>
                <c:pt idx="2649">
                  <c:v>360.6</c:v>
                </c:pt>
                <c:pt idx="2650">
                  <c:v>346.4</c:v>
                </c:pt>
                <c:pt idx="2651">
                  <c:v>349.3</c:v>
                </c:pt>
                <c:pt idx="2652">
                  <c:v>355.9</c:v>
                </c:pt>
                <c:pt idx="2653">
                  <c:v>379.2</c:v>
                </c:pt>
                <c:pt idx="2654">
                  <c:v>370</c:v>
                </c:pt>
                <c:pt idx="2655">
                  <c:v>387.6</c:v>
                </c:pt>
                <c:pt idx="2656">
                  <c:v>388.2</c:v>
                </c:pt>
                <c:pt idx="2657">
                  <c:v>376.5</c:v>
                </c:pt>
                <c:pt idx="2658">
                  <c:v>399.1</c:v>
                </c:pt>
                <c:pt idx="2659">
                  <c:v>419.4</c:v>
                </c:pt>
                <c:pt idx="2660">
                  <c:v>417.9</c:v>
                </c:pt>
                <c:pt idx="2661">
                  <c:v>367</c:v>
                </c:pt>
                <c:pt idx="2662">
                  <c:v>368</c:v>
                </c:pt>
                <c:pt idx="2663">
                  <c:v>360</c:v>
                </c:pt>
                <c:pt idx="2664">
                  <c:v>345</c:v>
                </c:pt>
                <c:pt idx="2665">
                  <c:v>341.5</c:v>
                </c:pt>
                <c:pt idx="2666">
                  <c:v>348.5</c:v>
                </c:pt>
                <c:pt idx="2667">
                  <c:v>337.5</c:v>
                </c:pt>
                <c:pt idx="2668">
                  <c:v>326.89999999999998</c:v>
                </c:pt>
                <c:pt idx="2669">
                  <c:v>323.60000000000002</c:v>
                </c:pt>
                <c:pt idx="2670">
                  <c:v>322.5</c:v>
                </c:pt>
                <c:pt idx="2671">
                  <c:v>327.2</c:v>
                </c:pt>
                <c:pt idx="2672">
                  <c:v>337</c:v>
                </c:pt>
                <c:pt idx="2673">
                  <c:v>343.9</c:v>
                </c:pt>
                <c:pt idx="2674">
                  <c:v>333.2</c:v>
                </c:pt>
                <c:pt idx="2675">
                  <c:v>353.1</c:v>
                </c:pt>
                <c:pt idx="2676">
                  <c:v>350.6</c:v>
                </c:pt>
                <c:pt idx="2677">
                  <c:v>350</c:v>
                </c:pt>
                <c:pt idx="2678">
                  <c:v>347.4</c:v>
                </c:pt>
                <c:pt idx="2679">
                  <c:v>356.1</c:v>
                </c:pt>
                <c:pt idx="2680">
                  <c:v>356</c:v>
                </c:pt>
                <c:pt idx="2681">
                  <c:v>380</c:v>
                </c:pt>
                <c:pt idx="2682">
                  <c:v>382.8</c:v>
                </c:pt>
                <c:pt idx="2683">
                  <c:v>381</c:v>
                </c:pt>
                <c:pt idx="2684">
                  <c:v>386.3</c:v>
                </c:pt>
                <c:pt idx="2685">
                  <c:v>390</c:v>
                </c:pt>
                <c:pt idx="2686">
                  <c:v>380.3</c:v>
                </c:pt>
                <c:pt idx="2687">
                  <c:v>379.3</c:v>
                </c:pt>
                <c:pt idx="2688">
                  <c:v>393.5</c:v>
                </c:pt>
                <c:pt idx="2689">
                  <c:v>397.9</c:v>
                </c:pt>
                <c:pt idx="2690">
                  <c:v>383.4</c:v>
                </c:pt>
                <c:pt idx="2691">
                  <c:v>372</c:v>
                </c:pt>
                <c:pt idx="2692">
                  <c:v>361.3</c:v>
                </c:pt>
                <c:pt idx="2693">
                  <c:v>359.5</c:v>
                </c:pt>
                <c:pt idx="2694">
                  <c:v>363.5</c:v>
                </c:pt>
                <c:pt idx="2695">
                  <c:v>350</c:v>
                </c:pt>
                <c:pt idx="2696">
                  <c:v>331</c:v>
                </c:pt>
                <c:pt idx="2697">
                  <c:v>323.8</c:v>
                </c:pt>
                <c:pt idx="2698">
                  <c:v>322.5</c:v>
                </c:pt>
                <c:pt idx="2699">
                  <c:v>328.7</c:v>
                </c:pt>
                <c:pt idx="2700">
                  <c:v>357.7</c:v>
                </c:pt>
                <c:pt idx="2701">
                  <c:v>371.7</c:v>
                </c:pt>
                <c:pt idx="2702">
                  <c:v>383</c:v>
                </c:pt>
                <c:pt idx="2703">
                  <c:v>387.1</c:v>
                </c:pt>
                <c:pt idx="2704">
                  <c:v>369.6</c:v>
                </c:pt>
                <c:pt idx="2705">
                  <c:v>374.7</c:v>
                </c:pt>
                <c:pt idx="2706">
                  <c:v>397.3</c:v>
                </c:pt>
                <c:pt idx="2707">
                  <c:v>403</c:v>
                </c:pt>
                <c:pt idx="2708">
                  <c:v>409.1</c:v>
                </c:pt>
                <c:pt idx="2709">
                  <c:v>420.4</c:v>
                </c:pt>
                <c:pt idx="2710">
                  <c:v>429.1</c:v>
                </c:pt>
                <c:pt idx="2711">
                  <c:v>397.7</c:v>
                </c:pt>
                <c:pt idx="2712">
                  <c:v>400.7</c:v>
                </c:pt>
                <c:pt idx="2713">
                  <c:v>411.6</c:v>
                </c:pt>
                <c:pt idx="2714">
                  <c:v>395.3</c:v>
                </c:pt>
                <c:pt idx="2715">
                  <c:v>427.2</c:v>
                </c:pt>
                <c:pt idx="2716">
                  <c:v>456.8</c:v>
                </c:pt>
                <c:pt idx="2717">
                  <c:v>465.1</c:v>
                </c:pt>
                <c:pt idx="2718">
                  <c:v>469.9</c:v>
                </c:pt>
                <c:pt idx="2719">
                  <c:v>476.5</c:v>
                </c:pt>
                <c:pt idx="2720">
                  <c:v>478.1</c:v>
                </c:pt>
                <c:pt idx="2721">
                  <c:v>471.8</c:v>
                </c:pt>
                <c:pt idx="2722">
                  <c:v>477.1</c:v>
                </c:pt>
                <c:pt idx="2723">
                  <c:v>477.3</c:v>
                </c:pt>
                <c:pt idx="2724">
                  <c:v>472.7</c:v>
                </c:pt>
                <c:pt idx="2725">
                  <c:v>470.4</c:v>
                </c:pt>
                <c:pt idx="2726">
                  <c:v>479.7</c:v>
                </c:pt>
                <c:pt idx="2727">
                  <c:v>481.3</c:v>
                </c:pt>
                <c:pt idx="2728">
                  <c:v>477.6</c:v>
                </c:pt>
                <c:pt idx="2729">
                  <c:v>489.2</c:v>
                </c:pt>
                <c:pt idx="2730">
                  <c:v>474</c:v>
                </c:pt>
                <c:pt idx="2731">
                  <c:v>476.8</c:v>
                </c:pt>
                <c:pt idx="2732">
                  <c:v>485.8</c:v>
                </c:pt>
                <c:pt idx="2733">
                  <c:v>483.4</c:v>
                </c:pt>
                <c:pt idx="2734">
                  <c:v>499</c:v>
                </c:pt>
                <c:pt idx="2735">
                  <c:v>507.5</c:v>
                </c:pt>
                <c:pt idx="2736">
                  <c:v>507.8</c:v>
                </c:pt>
                <c:pt idx="2737">
                  <c:v>511</c:v>
                </c:pt>
                <c:pt idx="2738">
                  <c:v>508.4</c:v>
                </c:pt>
                <c:pt idx="2739">
                  <c:v>502.5</c:v>
                </c:pt>
                <c:pt idx="2740">
                  <c:v>507.3</c:v>
                </c:pt>
                <c:pt idx="2741">
                  <c:v>500.1</c:v>
                </c:pt>
                <c:pt idx="2742">
                  <c:v>515.6</c:v>
                </c:pt>
                <c:pt idx="2743">
                  <c:v>515.9</c:v>
                </c:pt>
                <c:pt idx="2744">
                  <c:v>517</c:v>
                </c:pt>
                <c:pt idx="2745">
                  <c:v>490.3</c:v>
                </c:pt>
                <c:pt idx="2746">
                  <c:v>478.2</c:v>
                </c:pt>
                <c:pt idx="2747">
                  <c:v>501.3</c:v>
                </c:pt>
                <c:pt idx="2748">
                  <c:v>527.20000000000005</c:v>
                </c:pt>
                <c:pt idx="2749">
                  <c:v>506.2</c:v>
                </c:pt>
                <c:pt idx="2750">
                  <c:v>510</c:v>
                </c:pt>
                <c:pt idx="2751">
                  <c:v>549</c:v>
                </c:pt>
                <c:pt idx="2752">
                  <c:v>566</c:v>
                </c:pt>
                <c:pt idx="2753">
                  <c:v>572.5</c:v>
                </c:pt>
                <c:pt idx="2754">
                  <c:v>580</c:v>
                </c:pt>
                <c:pt idx="2755">
                  <c:v>583.29999999999995</c:v>
                </c:pt>
                <c:pt idx="2756">
                  <c:v>586.4</c:v>
                </c:pt>
                <c:pt idx="2757">
                  <c:v>582.29999999999995</c:v>
                </c:pt>
                <c:pt idx="2758">
                  <c:v>577.5</c:v>
                </c:pt>
                <c:pt idx="2759">
                  <c:v>575</c:v>
                </c:pt>
                <c:pt idx="2760">
                  <c:v>581.1</c:v>
                </c:pt>
                <c:pt idx="2761">
                  <c:v>582.1</c:v>
                </c:pt>
                <c:pt idx="2762">
                  <c:v>587.79999999999995</c:v>
                </c:pt>
                <c:pt idx="2763">
                  <c:v>594.9</c:v>
                </c:pt>
                <c:pt idx="2764">
                  <c:v>579</c:v>
                </c:pt>
                <c:pt idx="2765">
                  <c:v>551</c:v>
                </c:pt>
                <c:pt idx="2766">
                  <c:v>575</c:v>
                </c:pt>
                <c:pt idx="2767">
                  <c:v>586.4</c:v>
                </c:pt>
                <c:pt idx="2768">
                  <c:v>590.5</c:v>
                </c:pt>
                <c:pt idx="2769">
                  <c:v>594</c:v>
                </c:pt>
                <c:pt idx="2770">
                  <c:v>598</c:v>
                </c:pt>
                <c:pt idx="2771">
                  <c:v>600.29999999999995</c:v>
                </c:pt>
                <c:pt idx="2772">
                  <c:v>617.20000000000005</c:v>
                </c:pt>
                <c:pt idx="2773">
                  <c:v>612.6</c:v>
                </c:pt>
                <c:pt idx="2774">
                  <c:v>619.79999999999995</c:v>
                </c:pt>
                <c:pt idx="2775">
                  <c:v>618.9</c:v>
                </c:pt>
                <c:pt idx="2776">
                  <c:v>625.29999999999995</c:v>
                </c:pt>
                <c:pt idx="2777">
                  <c:v>627.5</c:v>
                </c:pt>
                <c:pt idx="2778">
                  <c:v>627.6</c:v>
                </c:pt>
                <c:pt idx="2779">
                  <c:v>621</c:v>
                </c:pt>
                <c:pt idx="2780">
                  <c:v>620.9</c:v>
                </c:pt>
                <c:pt idx="2781">
                  <c:v>622.4</c:v>
                </c:pt>
                <c:pt idx="2782">
                  <c:v>624</c:v>
                </c:pt>
                <c:pt idx="2783">
                  <c:v>626</c:v>
                </c:pt>
                <c:pt idx="2784">
                  <c:v>625.5</c:v>
                </c:pt>
                <c:pt idx="2785">
                  <c:v>610</c:v>
                </c:pt>
                <c:pt idx="2786">
                  <c:v>620.20000000000005</c:v>
                </c:pt>
                <c:pt idx="2787">
                  <c:v>618.5</c:v>
                </c:pt>
                <c:pt idx="2788">
                  <c:v>624</c:v>
                </c:pt>
                <c:pt idx="2789">
                  <c:v>633.29999999999995</c:v>
                </c:pt>
                <c:pt idx="2790">
                  <c:v>630</c:v>
                </c:pt>
                <c:pt idx="2791">
                  <c:v>632.20000000000005</c:v>
                </c:pt>
                <c:pt idx="2792">
                  <c:v>643.6</c:v>
                </c:pt>
                <c:pt idx="2793">
                  <c:v>647.9</c:v>
                </c:pt>
                <c:pt idx="2794">
                  <c:v>650.79999999999995</c:v>
                </c:pt>
                <c:pt idx="2795">
                  <c:v>640</c:v>
                </c:pt>
                <c:pt idx="2796">
                  <c:v>603.70000000000005</c:v>
                </c:pt>
                <c:pt idx="2797">
                  <c:v>600.1</c:v>
                </c:pt>
                <c:pt idx="2798">
                  <c:v>606.20000000000005</c:v>
                </c:pt>
                <c:pt idx="2799">
                  <c:v>577.9</c:v>
                </c:pt>
                <c:pt idx="2800">
                  <c:v>568.1</c:v>
                </c:pt>
                <c:pt idx="2801">
                  <c:v>587.29999999999995</c:v>
                </c:pt>
                <c:pt idx="2802">
                  <c:v>599.29999999999995</c:v>
                </c:pt>
                <c:pt idx="2803">
                  <c:v>607.79999999999995</c:v>
                </c:pt>
                <c:pt idx="2804">
                  <c:v>601.6</c:v>
                </c:pt>
                <c:pt idx="2805">
                  <c:v>601</c:v>
                </c:pt>
                <c:pt idx="2806">
                  <c:v>602</c:v>
                </c:pt>
                <c:pt idx="2807">
                  <c:v>611.5</c:v>
                </c:pt>
                <c:pt idx="2808">
                  <c:v>614.29999999999995</c:v>
                </c:pt>
                <c:pt idx="2809">
                  <c:v>580</c:v>
                </c:pt>
                <c:pt idx="2810">
                  <c:v>571</c:v>
                </c:pt>
                <c:pt idx="2811">
                  <c:v>554.4</c:v>
                </c:pt>
                <c:pt idx="2812">
                  <c:v>582.6</c:v>
                </c:pt>
                <c:pt idx="2813">
                  <c:v>590</c:v>
                </c:pt>
                <c:pt idx="2814">
                  <c:v>637.1</c:v>
                </c:pt>
                <c:pt idx="2815">
                  <c:v>653.6</c:v>
                </c:pt>
                <c:pt idx="2816">
                  <c:v>653.70000000000005</c:v>
                </c:pt>
                <c:pt idx="2817">
                  <c:v>662.3</c:v>
                </c:pt>
                <c:pt idx="2818">
                  <c:v>663</c:v>
                </c:pt>
                <c:pt idx="2819">
                  <c:v>655</c:v>
                </c:pt>
                <c:pt idx="2820">
                  <c:v>663.3</c:v>
                </c:pt>
                <c:pt idx="2821">
                  <c:v>652.29999999999995</c:v>
                </c:pt>
                <c:pt idx="2822">
                  <c:v>682.9</c:v>
                </c:pt>
                <c:pt idx="2823">
                  <c:v>669.5</c:v>
                </c:pt>
                <c:pt idx="2824">
                  <c:v>646.5</c:v>
                </c:pt>
                <c:pt idx="2825">
                  <c:v>635.6</c:v>
                </c:pt>
                <c:pt idx="2826">
                  <c:v>629</c:v>
                </c:pt>
                <c:pt idx="2827">
                  <c:v>573</c:v>
                </c:pt>
                <c:pt idx="2828">
                  <c:v>577</c:v>
                </c:pt>
                <c:pt idx="2829">
                  <c:v>570</c:v>
                </c:pt>
                <c:pt idx="2830">
                  <c:v>575</c:v>
                </c:pt>
                <c:pt idx="2831">
                  <c:v>566.20000000000005</c:v>
                </c:pt>
                <c:pt idx="2832">
                  <c:v>502.3</c:v>
                </c:pt>
                <c:pt idx="2833">
                  <c:v>509.5</c:v>
                </c:pt>
                <c:pt idx="2834">
                  <c:v>502.3</c:v>
                </c:pt>
                <c:pt idx="2835">
                  <c:v>477.6</c:v>
                </c:pt>
                <c:pt idx="2836">
                  <c:v>476</c:v>
                </c:pt>
                <c:pt idx="2837">
                  <c:v>439</c:v>
                </c:pt>
                <c:pt idx="2838">
                  <c:v>438.8</c:v>
                </c:pt>
                <c:pt idx="2839">
                  <c:v>442</c:v>
                </c:pt>
                <c:pt idx="2840">
                  <c:v>442.3</c:v>
                </c:pt>
                <c:pt idx="2841">
                  <c:v>442</c:v>
                </c:pt>
                <c:pt idx="2842">
                  <c:v>444</c:v>
                </c:pt>
                <c:pt idx="2843">
                  <c:v>437.3</c:v>
                </c:pt>
                <c:pt idx="2844">
                  <c:v>440</c:v>
                </c:pt>
                <c:pt idx="2845">
                  <c:v>432</c:v>
                </c:pt>
                <c:pt idx="2846">
                  <c:v>451.1</c:v>
                </c:pt>
                <c:pt idx="2847">
                  <c:v>446</c:v>
                </c:pt>
                <c:pt idx="2848">
                  <c:v>442.8</c:v>
                </c:pt>
                <c:pt idx="2849">
                  <c:v>438</c:v>
                </c:pt>
                <c:pt idx="2850">
                  <c:v>430</c:v>
                </c:pt>
                <c:pt idx="2851">
                  <c:v>427</c:v>
                </c:pt>
                <c:pt idx="2852">
                  <c:v>430.9</c:v>
                </c:pt>
                <c:pt idx="2853">
                  <c:v>440.5</c:v>
                </c:pt>
                <c:pt idx="2854">
                  <c:v>453.5</c:v>
                </c:pt>
                <c:pt idx="2855">
                  <c:v>459</c:v>
                </c:pt>
                <c:pt idx="2856">
                  <c:v>448.3</c:v>
                </c:pt>
                <c:pt idx="2857">
                  <c:v>434</c:v>
                </c:pt>
                <c:pt idx="2858">
                  <c:v>448</c:v>
                </c:pt>
                <c:pt idx="2859">
                  <c:v>441.5</c:v>
                </c:pt>
                <c:pt idx="2860">
                  <c:v>459</c:v>
                </c:pt>
                <c:pt idx="2861">
                  <c:v>460</c:v>
                </c:pt>
                <c:pt idx="2862">
                  <c:v>497.5</c:v>
                </c:pt>
                <c:pt idx="2863">
                  <c:v>490.2</c:v>
                </c:pt>
                <c:pt idx="2864">
                  <c:v>488</c:v>
                </c:pt>
                <c:pt idx="2865">
                  <c:v>497</c:v>
                </c:pt>
                <c:pt idx="2866">
                  <c:v>512.5</c:v>
                </c:pt>
                <c:pt idx="2867">
                  <c:v>505</c:v>
                </c:pt>
                <c:pt idx="2868">
                  <c:v>490.5</c:v>
                </c:pt>
                <c:pt idx="2869">
                  <c:v>500.7</c:v>
                </c:pt>
                <c:pt idx="2870">
                  <c:v>522.29999999999995</c:v>
                </c:pt>
                <c:pt idx="2871">
                  <c:v>515</c:v>
                </c:pt>
                <c:pt idx="2872">
                  <c:v>459</c:v>
                </c:pt>
                <c:pt idx="2873">
                  <c:v>404.2</c:v>
                </c:pt>
                <c:pt idx="2874">
                  <c:v>415</c:v>
                </c:pt>
                <c:pt idx="2875">
                  <c:v>416.3</c:v>
                </c:pt>
                <c:pt idx="2876">
                  <c:v>370</c:v>
                </c:pt>
                <c:pt idx="2877">
                  <c:v>442.5</c:v>
                </c:pt>
                <c:pt idx="2878">
                  <c:v>448.8</c:v>
                </c:pt>
                <c:pt idx="2879">
                  <c:v>454.2</c:v>
                </c:pt>
                <c:pt idx="2880">
                  <c:v>453.7</c:v>
                </c:pt>
                <c:pt idx="2881">
                  <c:v>460.8</c:v>
                </c:pt>
                <c:pt idx="2882">
                  <c:v>450</c:v>
                </c:pt>
                <c:pt idx="2883">
                  <c:v>448.8</c:v>
                </c:pt>
                <c:pt idx="2884">
                  <c:v>443.3</c:v>
                </c:pt>
                <c:pt idx="2885">
                  <c:v>482.8</c:v>
                </c:pt>
                <c:pt idx="2886">
                  <c:v>452</c:v>
                </c:pt>
                <c:pt idx="2887">
                  <c:v>464.1</c:v>
                </c:pt>
                <c:pt idx="2888">
                  <c:v>491.9</c:v>
                </c:pt>
                <c:pt idx="2889">
                  <c:v>497.4</c:v>
                </c:pt>
                <c:pt idx="2890">
                  <c:v>498.5</c:v>
                </c:pt>
                <c:pt idx="2891">
                  <c:v>595</c:v>
                </c:pt>
                <c:pt idx="2892">
                  <c:v>582</c:v>
                </c:pt>
                <c:pt idx="2893">
                  <c:v>590</c:v>
                </c:pt>
                <c:pt idx="2894">
                  <c:v>566.20000000000005</c:v>
                </c:pt>
                <c:pt idx="2895">
                  <c:v>560</c:v>
                </c:pt>
                <c:pt idx="2896">
                  <c:v>568.79999999999995</c:v>
                </c:pt>
                <c:pt idx="2897">
                  <c:v>583.5</c:v>
                </c:pt>
                <c:pt idx="2898">
                  <c:v>611</c:v>
                </c:pt>
                <c:pt idx="2899">
                  <c:v>618.4</c:v>
                </c:pt>
                <c:pt idx="2900">
                  <c:v>624.29999999999995</c:v>
                </c:pt>
                <c:pt idx="2901">
                  <c:v>635</c:v>
                </c:pt>
                <c:pt idx="2902">
                  <c:v>641.6</c:v>
                </c:pt>
                <c:pt idx="2903">
                  <c:v>630</c:v>
                </c:pt>
                <c:pt idx="2904">
                  <c:v>642</c:v>
                </c:pt>
                <c:pt idx="2905">
                  <c:v>650</c:v>
                </c:pt>
                <c:pt idx="2906">
                  <c:v>615</c:v>
                </c:pt>
                <c:pt idx="2907">
                  <c:v>615</c:v>
                </c:pt>
                <c:pt idx="2908">
                  <c:v>621</c:v>
                </c:pt>
                <c:pt idx="2909">
                  <c:v>614.1</c:v>
                </c:pt>
                <c:pt idx="2910">
                  <c:v>621</c:v>
                </c:pt>
                <c:pt idx="2911">
                  <c:v>663</c:v>
                </c:pt>
                <c:pt idx="2912">
                  <c:v>675</c:v>
                </c:pt>
                <c:pt idx="2913">
                  <c:v>668</c:v>
                </c:pt>
                <c:pt idx="2914">
                  <c:v>658</c:v>
                </c:pt>
                <c:pt idx="2915">
                  <c:v>560.6</c:v>
                </c:pt>
                <c:pt idx="2916">
                  <c:v>568.20000000000005</c:v>
                </c:pt>
                <c:pt idx="2917">
                  <c:v>565</c:v>
                </c:pt>
                <c:pt idx="2918">
                  <c:v>579</c:v>
                </c:pt>
                <c:pt idx="2919">
                  <c:v>582</c:v>
                </c:pt>
                <c:pt idx="2920">
                  <c:v>515</c:v>
                </c:pt>
                <c:pt idx="2921">
                  <c:v>562.4</c:v>
                </c:pt>
                <c:pt idx="2922">
                  <c:v>619</c:v>
                </c:pt>
                <c:pt idx="2923">
                  <c:v>595.20000000000005</c:v>
                </c:pt>
                <c:pt idx="2924">
                  <c:v>568</c:v>
                </c:pt>
                <c:pt idx="2925">
                  <c:v>578.9</c:v>
                </c:pt>
                <c:pt idx="2926">
                  <c:v>630.4</c:v>
                </c:pt>
                <c:pt idx="2927">
                  <c:v>628</c:v>
                </c:pt>
                <c:pt idx="2928">
                  <c:v>663.8</c:v>
                </c:pt>
                <c:pt idx="2929">
                  <c:v>608</c:v>
                </c:pt>
                <c:pt idx="2930">
                  <c:v>653.4</c:v>
                </c:pt>
                <c:pt idx="2931">
                  <c:v>682</c:v>
                </c:pt>
                <c:pt idx="2932">
                  <c:v>634.29999999999995</c:v>
                </c:pt>
                <c:pt idx="2933">
                  <c:v>685</c:v>
                </c:pt>
                <c:pt idx="2934">
                  <c:v>658.9</c:v>
                </c:pt>
                <c:pt idx="2935">
                  <c:v>706.3</c:v>
                </c:pt>
                <c:pt idx="2936">
                  <c:v>710</c:v>
                </c:pt>
                <c:pt idx="2937">
                  <c:v>690</c:v>
                </c:pt>
                <c:pt idx="2938">
                  <c:v>720</c:v>
                </c:pt>
                <c:pt idx="2939">
                  <c:v>771.6</c:v>
                </c:pt>
                <c:pt idx="2940">
                  <c:v>791</c:v>
                </c:pt>
                <c:pt idx="2941">
                  <c:v>813</c:v>
                </c:pt>
                <c:pt idx="2942">
                  <c:v>810</c:v>
                </c:pt>
                <c:pt idx="2943">
                  <c:v>814.6</c:v>
                </c:pt>
                <c:pt idx="2944">
                  <c:v>800</c:v>
                </c:pt>
                <c:pt idx="2945">
                  <c:v>803.9</c:v>
                </c:pt>
                <c:pt idx="2946">
                  <c:v>800</c:v>
                </c:pt>
                <c:pt idx="2947">
                  <c:v>795</c:v>
                </c:pt>
                <c:pt idx="2948">
                  <c:v>760.3</c:v>
                </c:pt>
                <c:pt idx="2949">
                  <c:v>809.7</c:v>
                </c:pt>
                <c:pt idx="2950">
                  <c:v>810</c:v>
                </c:pt>
                <c:pt idx="2951">
                  <c:v>781.9</c:v>
                </c:pt>
                <c:pt idx="2952">
                  <c:v>816.2</c:v>
                </c:pt>
                <c:pt idx="2953">
                  <c:v>807</c:v>
                </c:pt>
                <c:pt idx="2954">
                  <c:v>810</c:v>
                </c:pt>
                <c:pt idx="2955">
                  <c:v>823.4</c:v>
                </c:pt>
                <c:pt idx="2956">
                  <c:v>830</c:v>
                </c:pt>
                <c:pt idx="2957">
                  <c:v>800</c:v>
                </c:pt>
                <c:pt idx="2958">
                  <c:v>789</c:v>
                </c:pt>
                <c:pt idx="2959">
                  <c:v>824</c:v>
                </c:pt>
                <c:pt idx="2960">
                  <c:v>839.7</c:v>
                </c:pt>
                <c:pt idx="2961">
                  <c:v>826.9</c:v>
                </c:pt>
                <c:pt idx="2962">
                  <c:v>818.4</c:v>
                </c:pt>
                <c:pt idx="2963">
                  <c:v>888.1</c:v>
                </c:pt>
                <c:pt idx="2964">
                  <c:v>896.9</c:v>
                </c:pt>
                <c:pt idx="2965">
                  <c:v>834.7</c:v>
                </c:pt>
                <c:pt idx="2966">
                  <c:v>850</c:v>
                </c:pt>
                <c:pt idx="2967">
                  <c:v>828.5</c:v>
                </c:pt>
                <c:pt idx="2968">
                  <c:v>791</c:v>
                </c:pt>
                <c:pt idx="2969">
                  <c:v>934.5</c:v>
                </c:pt>
                <c:pt idx="2970">
                  <c:v>904</c:v>
                </c:pt>
                <c:pt idx="2971">
                  <c:v>801.8</c:v>
                </c:pt>
                <c:pt idx="2972">
                  <c:v>812.1</c:v>
                </c:pt>
                <c:pt idx="2973">
                  <c:v>775</c:v>
                </c:pt>
                <c:pt idx="2974">
                  <c:v>740.3</c:v>
                </c:pt>
                <c:pt idx="2975">
                  <c:v>727.7</c:v>
                </c:pt>
                <c:pt idx="2976">
                  <c:v>737.2</c:v>
                </c:pt>
                <c:pt idx="2977">
                  <c:v>714.3</c:v>
                </c:pt>
                <c:pt idx="2978">
                  <c:v>701</c:v>
                </c:pt>
                <c:pt idx="2979">
                  <c:v>718.9</c:v>
                </c:pt>
                <c:pt idx="2980">
                  <c:v>740</c:v>
                </c:pt>
                <c:pt idx="2981">
                  <c:v>647.29999999999995</c:v>
                </c:pt>
                <c:pt idx="2982">
                  <c:v>640.4</c:v>
                </c:pt>
                <c:pt idx="2983">
                  <c:v>622.1</c:v>
                </c:pt>
                <c:pt idx="2984">
                  <c:v>607.70000000000005</c:v>
                </c:pt>
                <c:pt idx="2985">
                  <c:v>599</c:v>
                </c:pt>
                <c:pt idx="2986">
                  <c:v>702</c:v>
                </c:pt>
                <c:pt idx="2987">
                  <c:v>551.4</c:v>
                </c:pt>
                <c:pt idx="2988">
                  <c:v>731.9</c:v>
                </c:pt>
                <c:pt idx="2989">
                  <c:v>704.8</c:v>
                </c:pt>
                <c:pt idx="2990">
                  <c:v>864.9</c:v>
                </c:pt>
                <c:pt idx="2991">
                  <c:v>897.9</c:v>
                </c:pt>
                <c:pt idx="2992">
                  <c:v>912.6</c:v>
                </c:pt>
                <c:pt idx="2993">
                  <c:v>900.5</c:v>
                </c:pt>
                <c:pt idx="2994">
                  <c:v>921.8</c:v>
                </c:pt>
                <c:pt idx="2995">
                  <c:v>1023</c:v>
                </c:pt>
                <c:pt idx="2996">
                  <c:v>935.8</c:v>
                </c:pt>
                <c:pt idx="2997">
                  <c:v>730</c:v>
                </c:pt>
                <c:pt idx="2998">
                  <c:v>800.6</c:v>
                </c:pt>
                <c:pt idx="2999">
                  <c:v>872.6</c:v>
                </c:pt>
                <c:pt idx="3000">
                  <c:v>1030.5999999999999</c:v>
                </c:pt>
                <c:pt idx="3001">
                  <c:v>1145</c:v>
                </c:pt>
                <c:pt idx="3002">
                  <c:v>1048</c:v>
                </c:pt>
                <c:pt idx="3003">
                  <c:v>998.1</c:v>
                </c:pt>
                <c:pt idx="3004">
                  <c:v>955</c:v>
                </c:pt>
                <c:pt idx="3005">
                  <c:v>1112.4000000000001</c:v>
                </c:pt>
                <c:pt idx="3006">
                  <c:v>1107.5</c:v>
                </c:pt>
                <c:pt idx="3007">
                  <c:v>1010</c:v>
                </c:pt>
                <c:pt idx="3008">
                  <c:v>948</c:v>
                </c:pt>
                <c:pt idx="3009">
                  <c:v>849.6</c:v>
                </c:pt>
                <c:pt idx="3010">
                  <c:v>782.8</c:v>
                </c:pt>
                <c:pt idx="3011">
                  <c:v>813.7</c:v>
                </c:pt>
                <c:pt idx="3012">
                  <c:v>842.2</c:v>
                </c:pt>
                <c:pt idx="3013">
                  <c:v>760</c:v>
                </c:pt>
                <c:pt idx="3014">
                  <c:v>700</c:v>
                </c:pt>
                <c:pt idx="3015">
                  <c:v>550</c:v>
                </c:pt>
                <c:pt idx="3016">
                  <c:v>599</c:v>
                </c:pt>
                <c:pt idx="3017">
                  <c:v>585.20000000000005</c:v>
                </c:pt>
                <c:pt idx="3018">
                  <c:v>473.3</c:v>
                </c:pt>
                <c:pt idx="3019">
                  <c:v>435.3</c:v>
                </c:pt>
                <c:pt idx="3020">
                  <c:v>400</c:v>
                </c:pt>
                <c:pt idx="3021">
                  <c:v>418</c:v>
                </c:pt>
                <c:pt idx="3022">
                  <c:v>387.7</c:v>
                </c:pt>
                <c:pt idx="3023">
                  <c:v>350.2</c:v>
                </c:pt>
                <c:pt idx="3024">
                  <c:v>338.6</c:v>
                </c:pt>
                <c:pt idx="3025">
                  <c:v>311.89999999999998</c:v>
                </c:pt>
                <c:pt idx="3026">
                  <c:v>336.1</c:v>
                </c:pt>
                <c:pt idx="3027">
                  <c:v>323.8</c:v>
                </c:pt>
                <c:pt idx="3028">
                  <c:v>283.3</c:v>
                </c:pt>
                <c:pt idx="3029">
                  <c:v>253.7</c:v>
                </c:pt>
                <c:pt idx="3030">
                  <c:v>239.3</c:v>
                </c:pt>
                <c:pt idx="3031">
                  <c:v>225.2</c:v>
                </c:pt>
                <c:pt idx="3032">
                  <c:v>207.6</c:v>
                </c:pt>
                <c:pt idx="3033">
                  <c:v>200.9</c:v>
                </c:pt>
                <c:pt idx="3034">
                  <c:v>198.5</c:v>
                </c:pt>
                <c:pt idx="3035">
                  <c:v>198.2</c:v>
                </c:pt>
                <c:pt idx="3036">
                  <c:v>194.6</c:v>
                </c:pt>
                <c:pt idx="3037">
                  <c:v>198.2</c:v>
                </c:pt>
                <c:pt idx="3038">
                  <c:v>187.9</c:v>
                </c:pt>
                <c:pt idx="3039">
                  <c:v>185.7</c:v>
                </c:pt>
                <c:pt idx="3040">
                  <c:v>175.9</c:v>
                </c:pt>
                <c:pt idx="3041">
                  <c:v>178.1</c:v>
                </c:pt>
                <c:pt idx="3042">
                  <c:v>183.1</c:v>
                </c:pt>
                <c:pt idx="3043">
                  <c:v>200.6</c:v>
                </c:pt>
                <c:pt idx="3044">
                  <c:v>183.9</c:v>
                </c:pt>
                <c:pt idx="3045">
                  <c:v>174.2</c:v>
                </c:pt>
                <c:pt idx="3046">
                  <c:v>163.1</c:v>
                </c:pt>
                <c:pt idx="3047">
                  <c:v>159.80000000000001</c:v>
                </c:pt>
                <c:pt idx="3048">
                  <c:v>149.6</c:v>
                </c:pt>
                <c:pt idx="3049">
                  <c:v>142.69999999999999</c:v>
                </c:pt>
                <c:pt idx="3050">
                  <c:v>137.4</c:v>
                </c:pt>
                <c:pt idx="3051">
                  <c:v>138.6</c:v>
                </c:pt>
                <c:pt idx="3052">
                  <c:v>133</c:v>
                </c:pt>
                <c:pt idx="3053">
                  <c:v>130.4</c:v>
                </c:pt>
                <c:pt idx="3054">
                  <c:v>126.5</c:v>
                </c:pt>
                <c:pt idx="3055">
                  <c:v>125.5</c:v>
                </c:pt>
                <c:pt idx="3056">
                  <c:v>125.7</c:v>
                </c:pt>
                <c:pt idx="3057">
                  <c:v>125.8</c:v>
                </c:pt>
                <c:pt idx="3058">
                  <c:v>124.3</c:v>
                </c:pt>
                <c:pt idx="3059">
                  <c:v>123.2</c:v>
                </c:pt>
                <c:pt idx="3060">
                  <c:v>121.7</c:v>
                </c:pt>
                <c:pt idx="3061">
                  <c:v>121.1</c:v>
                </c:pt>
                <c:pt idx="3062">
                  <c:v>121.3</c:v>
                </c:pt>
                <c:pt idx="3063">
                  <c:v>116.8</c:v>
                </c:pt>
                <c:pt idx="3064">
                  <c:v>99.8</c:v>
                </c:pt>
                <c:pt idx="3065">
                  <c:v>125.5</c:v>
                </c:pt>
                <c:pt idx="3066">
                  <c:v>123.1</c:v>
                </c:pt>
                <c:pt idx="3067">
                  <c:v>125.2</c:v>
                </c:pt>
                <c:pt idx="3068">
                  <c:v>124.8</c:v>
                </c:pt>
                <c:pt idx="3069">
                  <c:v>123.5</c:v>
                </c:pt>
                <c:pt idx="3070">
                  <c:v>123.5</c:v>
                </c:pt>
                <c:pt idx="3071">
                  <c:v>123.4</c:v>
                </c:pt>
                <c:pt idx="3072">
                  <c:v>122.5</c:v>
                </c:pt>
                <c:pt idx="3073">
                  <c:v>122.2</c:v>
                </c:pt>
                <c:pt idx="3074">
                  <c:v>122.7</c:v>
                </c:pt>
                <c:pt idx="3075">
                  <c:v>122.6</c:v>
                </c:pt>
                <c:pt idx="3076">
                  <c:v>122.9</c:v>
                </c:pt>
                <c:pt idx="3077">
                  <c:v>124.2</c:v>
                </c:pt>
                <c:pt idx="3078">
                  <c:v>126.3</c:v>
                </c:pt>
                <c:pt idx="3079">
                  <c:v>126</c:v>
                </c:pt>
                <c:pt idx="3080">
                  <c:v>125.1</c:v>
                </c:pt>
                <c:pt idx="3081">
                  <c:v>124.6</c:v>
                </c:pt>
                <c:pt idx="3082">
                  <c:v>124.1</c:v>
                </c:pt>
                <c:pt idx="3083">
                  <c:v>126.5</c:v>
                </c:pt>
                <c:pt idx="3084">
                  <c:v>125.8</c:v>
                </c:pt>
                <c:pt idx="3085">
                  <c:v>125.4</c:v>
                </c:pt>
                <c:pt idx="3086">
                  <c:v>121.5</c:v>
                </c:pt>
                <c:pt idx="3087">
                  <c:v>120</c:v>
                </c:pt>
                <c:pt idx="3088">
                  <c:v>116.6</c:v>
                </c:pt>
                <c:pt idx="3089">
                  <c:v>119.1</c:v>
                </c:pt>
                <c:pt idx="3090">
                  <c:v>116.3</c:v>
                </c:pt>
                <c:pt idx="3091">
                  <c:v>120.5</c:v>
                </c:pt>
                <c:pt idx="3092">
                  <c:v>120.6</c:v>
                </c:pt>
                <c:pt idx="3093">
                  <c:v>127.6</c:v>
                </c:pt>
                <c:pt idx="3094">
                  <c:v>127.4</c:v>
                </c:pt>
                <c:pt idx="3095">
                  <c:v>128.30000000000001</c:v>
                </c:pt>
                <c:pt idx="3096">
                  <c:v>129.5</c:v>
                </c:pt>
                <c:pt idx="3097">
                  <c:v>123.2</c:v>
                </c:pt>
                <c:pt idx="3098">
                  <c:v>117.5</c:v>
                </c:pt>
                <c:pt idx="3099">
                  <c:v>117.6</c:v>
                </c:pt>
                <c:pt idx="3100">
                  <c:v>117.4</c:v>
                </c:pt>
                <c:pt idx="3101">
                  <c:v>112.2</c:v>
                </c:pt>
                <c:pt idx="3102">
                  <c:v>111.8</c:v>
                </c:pt>
                <c:pt idx="3103">
                  <c:v>108.7</c:v>
                </c:pt>
                <c:pt idx="3104">
                  <c:v>107.6</c:v>
                </c:pt>
                <c:pt idx="3105">
                  <c:v>109.7</c:v>
                </c:pt>
                <c:pt idx="3106">
                  <c:v>111.4</c:v>
                </c:pt>
                <c:pt idx="3107">
                  <c:v>105</c:v>
                </c:pt>
                <c:pt idx="3108">
                  <c:v>102.3</c:v>
                </c:pt>
                <c:pt idx="3109">
                  <c:v>98.8</c:v>
                </c:pt>
                <c:pt idx="3110">
                  <c:v>99.6</c:v>
                </c:pt>
                <c:pt idx="3111">
                  <c:v>98.3</c:v>
                </c:pt>
                <c:pt idx="3112">
                  <c:v>97.5</c:v>
                </c:pt>
                <c:pt idx="3113">
                  <c:v>98</c:v>
                </c:pt>
                <c:pt idx="3114">
                  <c:v>97.9</c:v>
                </c:pt>
                <c:pt idx="3115">
                  <c:v>95.1</c:v>
                </c:pt>
                <c:pt idx="3116">
                  <c:v>94.2</c:v>
                </c:pt>
                <c:pt idx="3117">
                  <c:v>93.3</c:v>
                </c:pt>
                <c:pt idx="3118">
                  <c:v>93.4</c:v>
                </c:pt>
                <c:pt idx="3119">
                  <c:v>94.8</c:v>
                </c:pt>
                <c:pt idx="3120">
                  <c:v>96.9</c:v>
                </c:pt>
                <c:pt idx="3121">
                  <c:v>97.1</c:v>
                </c:pt>
                <c:pt idx="3122">
                  <c:v>96.9</c:v>
                </c:pt>
                <c:pt idx="3123">
                  <c:v>96.6</c:v>
                </c:pt>
                <c:pt idx="3124">
                  <c:v>96.7</c:v>
                </c:pt>
                <c:pt idx="3125">
                  <c:v>97.2</c:v>
                </c:pt>
                <c:pt idx="3126">
                  <c:v>96.4</c:v>
                </c:pt>
                <c:pt idx="3127">
                  <c:v>97.9</c:v>
                </c:pt>
                <c:pt idx="3128">
                  <c:v>96.3</c:v>
                </c:pt>
                <c:pt idx="3129">
                  <c:v>93.3</c:v>
                </c:pt>
                <c:pt idx="3130">
                  <c:v>92.1</c:v>
                </c:pt>
                <c:pt idx="3131">
                  <c:v>89.1</c:v>
                </c:pt>
                <c:pt idx="3132">
                  <c:v>90.6</c:v>
                </c:pt>
                <c:pt idx="3133">
                  <c:v>89.4</c:v>
                </c:pt>
                <c:pt idx="3134">
                  <c:v>87.5</c:v>
                </c:pt>
                <c:pt idx="3135">
                  <c:v>86.9</c:v>
                </c:pt>
                <c:pt idx="3136">
                  <c:v>86.1</c:v>
                </c:pt>
                <c:pt idx="3137">
                  <c:v>85.5</c:v>
                </c:pt>
                <c:pt idx="3138">
                  <c:v>85.7</c:v>
                </c:pt>
                <c:pt idx="3139">
                  <c:v>85.8</c:v>
                </c:pt>
                <c:pt idx="3140">
                  <c:v>85.4</c:v>
                </c:pt>
                <c:pt idx="3141">
                  <c:v>90.5</c:v>
                </c:pt>
                <c:pt idx="3142">
                  <c:v>92.7</c:v>
                </c:pt>
                <c:pt idx="3143">
                  <c:v>93.1</c:v>
                </c:pt>
                <c:pt idx="3144">
                  <c:v>90.4</c:v>
                </c:pt>
                <c:pt idx="3145">
                  <c:v>91.4</c:v>
                </c:pt>
                <c:pt idx="3146">
                  <c:v>88.5</c:v>
                </c:pt>
                <c:pt idx="3147">
                  <c:v>91.2</c:v>
                </c:pt>
                <c:pt idx="3148">
                  <c:v>84.5</c:v>
                </c:pt>
                <c:pt idx="3149">
                  <c:v>74.2</c:v>
                </c:pt>
                <c:pt idx="3150">
                  <c:v>74.599999999999994</c:v>
                </c:pt>
                <c:pt idx="3151">
                  <c:v>72.5</c:v>
                </c:pt>
                <c:pt idx="3152">
                  <c:v>66.8</c:v>
                </c:pt>
                <c:pt idx="3153">
                  <c:v>66.3</c:v>
                </c:pt>
                <c:pt idx="3154">
                  <c:v>77.7</c:v>
                </c:pt>
                <c:pt idx="3155">
                  <c:v>76.900000000000006</c:v>
                </c:pt>
                <c:pt idx="3156">
                  <c:v>87.7</c:v>
                </c:pt>
                <c:pt idx="3157">
                  <c:v>84.6</c:v>
                </c:pt>
                <c:pt idx="3158">
                  <c:v>97.5</c:v>
                </c:pt>
                <c:pt idx="3159">
                  <c:v>95</c:v>
                </c:pt>
                <c:pt idx="3160">
                  <c:v>94.7</c:v>
                </c:pt>
                <c:pt idx="3161">
                  <c:v>101.7</c:v>
                </c:pt>
                <c:pt idx="3162">
                  <c:v>104</c:v>
                </c:pt>
                <c:pt idx="3163">
                  <c:v>103.3</c:v>
                </c:pt>
                <c:pt idx="3164">
                  <c:v>102.1</c:v>
                </c:pt>
                <c:pt idx="3165">
                  <c:v>107.9</c:v>
                </c:pt>
                <c:pt idx="3166">
                  <c:v>108.2</c:v>
                </c:pt>
                <c:pt idx="3167">
                  <c:v>109.5</c:v>
                </c:pt>
                <c:pt idx="3168">
                  <c:v>111.3</c:v>
                </c:pt>
                <c:pt idx="3169">
                  <c:v>108.3</c:v>
                </c:pt>
                <c:pt idx="3170">
                  <c:v>107.3</c:v>
                </c:pt>
                <c:pt idx="3171">
                  <c:v>101.9</c:v>
                </c:pt>
                <c:pt idx="3172">
                  <c:v>99.9</c:v>
                </c:pt>
                <c:pt idx="3173">
                  <c:v>99.8</c:v>
                </c:pt>
                <c:pt idx="3174">
                  <c:v>100</c:v>
                </c:pt>
                <c:pt idx="3175">
                  <c:v>103.9</c:v>
                </c:pt>
                <c:pt idx="3176">
                  <c:v>108.8</c:v>
                </c:pt>
                <c:pt idx="3177">
                  <c:v>109</c:v>
                </c:pt>
                <c:pt idx="3178">
                  <c:v>106.3</c:v>
                </c:pt>
                <c:pt idx="3179">
                  <c:v>100.4</c:v>
                </c:pt>
                <c:pt idx="3180">
                  <c:v>107.9</c:v>
                </c:pt>
                <c:pt idx="3181">
                  <c:v>111</c:v>
                </c:pt>
                <c:pt idx="3182">
                  <c:v>119</c:v>
                </c:pt>
                <c:pt idx="3183">
                  <c:v>121.9</c:v>
                </c:pt>
                <c:pt idx="3184">
                  <c:v>121.4</c:v>
                </c:pt>
                <c:pt idx="3185">
                  <c:v>120.7</c:v>
                </c:pt>
                <c:pt idx="3186">
                  <c:v>122.5</c:v>
                </c:pt>
                <c:pt idx="3187">
                  <c:v>129.30000000000001</c:v>
                </c:pt>
                <c:pt idx="3188">
                  <c:v>128.80000000000001</c:v>
                </c:pt>
                <c:pt idx="3189">
                  <c:v>128.80000000000001</c:v>
                </c:pt>
                <c:pt idx="3190">
                  <c:v>132.30000000000001</c:v>
                </c:pt>
                <c:pt idx="3191">
                  <c:v>129</c:v>
                </c:pt>
                <c:pt idx="3192">
                  <c:v>129.80000000000001</c:v>
                </c:pt>
                <c:pt idx="3193">
                  <c:v>133.5</c:v>
                </c:pt>
                <c:pt idx="3194">
                  <c:v>132</c:v>
                </c:pt>
                <c:pt idx="3195">
                  <c:v>133.1</c:v>
                </c:pt>
                <c:pt idx="3196">
                  <c:v>126.3</c:v>
                </c:pt>
                <c:pt idx="3197">
                  <c:v>123.8</c:v>
                </c:pt>
                <c:pt idx="3198">
                  <c:v>122.9</c:v>
                </c:pt>
                <c:pt idx="3199">
                  <c:v>122</c:v>
                </c:pt>
                <c:pt idx="3200">
                  <c:v>122.5</c:v>
                </c:pt>
                <c:pt idx="3201">
                  <c:v>123.2</c:v>
                </c:pt>
                <c:pt idx="3202">
                  <c:v>123.5</c:v>
                </c:pt>
                <c:pt idx="3203">
                  <c:v>118.2</c:v>
                </c:pt>
                <c:pt idx="3204">
                  <c:v>114.2</c:v>
                </c:pt>
                <c:pt idx="3205">
                  <c:v>111.4</c:v>
                </c:pt>
                <c:pt idx="3206">
                  <c:v>118</c:v>
                </c:pt>
                <c:pt idx="3207">
                  <c:v>114.8</c:v>
                </c:pt>
                <c:pt idx="3208">
                  <c:v>115.6</c:v>
                </c:pt>
                <c:pt idx="3209">
                  <c:v>117.7</c:v>
                </c:pt>
                <c:pt idx="3210">
                  <c:v>112.8</c:v>
                </c:pt>
                <c:pt idx="3211">
                  <c:v>113.2</c:v>
                </c:pt>
                <c:pt idx="3212">
                  <c:v>109.6</c:v>
                </c:pt>
                <c:pt idx="3213">
                  <c:v>112.3</c:v>
                </c:pt>
                <c:pt idx="3214">
                  <c:v>116</c:v>
                </c:pt>
                <c:pt idx="3215">
                  <c:v>112.9</c:v>
                </c:pt>
                <c:pt idx="3216">
                  <c:v>98.1</c:v>
                </c:pt>
                <c:pt idx="3217">
                  <c:v>106.3</c:v>
                </c:pt>
                <c:pt idx="3218">
                  <c:v>116.4</c:v>
                </c:pt>
                <c:pt idx="3219">
                  <c:v>139.19999999999999</c:v>
                </c:pt>
                <c:pt idx="3220">
                  <c:v>144</c:v>
                </c:pt>
                <c:pt idx="3221">
                  <c:v>134.4</c:v>
                </c:pt>
                <c:pt idx="3222">
                  <c:v>128</c:v>
                </c:pt>
                <c:pt idx="3223">
                  <c:v>136.9</c:v>
                </c:pt>
                <c:pt idx="3224">
                  <c:v>141.69999999999999</c:v>
                </c:pt>
                <c:pt idx="3225">
                  <c:v>154.19999999999999</c:v>
                </c:pt>
                <c:pt idx="3226">
                  <c:v>143.5</c:v>
                </c:pt>
                <c:pt idx="3227">
                  <c:v>127.4</c:v>
                </c:pt>
                <c:pt idx="3228">
                  <c:v>119.2</c:v>
                </c:pt>
                <c:pt idx="3229">
                  <c:v>126.6</c:v>
                </c:pt>
                <c:pt idx="3230">
                  <c:v>118.5</c:v>
                </c:pt>
                <c:pt idx="3231">
                  <c:v>109</c:v>
                </c:pt>
                <c:pt idx="3232">
                  <c:v>93.1</c:v>
                </c:pt>
                <c:pt idx="3233">
                  <c:v>68.400000000000006</c:v>
                </c:pt>
                <c:pt idx="3234">
                  <c:v>82.4</c:v>
                </c:pt>
                <c:pt idx="3235">
                  <c:v>90</c:v>
                </c:pt>
                <c:pt idx="3236">
                  <c:v>93</c:v>
                </c:pt>
                <c:pt idx="3237">
                  <c:v>117</c:v>
                </c:pt>
                <c:pt idx="3238">
                  <c:v>124.9</c:v>
                </c:pt>
                <c:pt idx="3239">
                  <c:v>165</c:v>
                </c:pt>
                <c:pt idx="3240">
                  <c:v>230</c:v>
                </c:pt>
                <c:pt idx="3241">
                  <c:v>187.5</c:v>
                </c:pt>
                <c:pt idx="3242">
                  <c:v>162.30000000000001</c:v>
                </c:pt>
                <c:pt idx="3243">
                  <c:v>142.6</c:v>
                </c:pt>
                <c:pt idx="3244">
                  <c:v>142.30000000000001</c:v>
                </c:pt>
                <c:pt idx="3245">
                  <c:v>132.1</c:v>
                </c:pt>
                <c:pt idx="3246">
                  <c:v>135</c:v>
                </c:pt>
                <c:pt idx="3247">
                  <c:v>118</c:v>
                </c:pt>
                <c:pt idx="3248">
                  <c:v>104</c:v>
                </c:pt>
                <c:pt idx="3249">
                  <c:v>93</c:v>
                </c:pt>
                <c:pt idx="3250">
                  <c:v>92.2</c:v>
                </c:pt>
                <c:pt idx="3251">
                  <c:v>90.5</c:v>
                </c:pt>
                <c:pt idx="3252">
                  <c:v>86.2</c:v>
                </c:pt>
                <c:pt idx="3253">
                  <c:v>88.9</c:v>
                </c:pt>
                <c:pt idx="3254">
                  <c:v>78.5</c:v>
                </c:pt>
                <c:pt idx="3255">
                  <c:v>73.599999999999994</c:v>
                </c:pt>
                <c:pt idx="3256">
                  <c:v>71.5</c:v>
                </c:pt>
                <c:pt idx="3257">
                  <c:v>64.3</c:v>
                </c:pt>
                <c:pt idx="3258">
                  <c:v>69.900000000000006</c:v>
                </c:pt>
                <c:pt idx="3259">
                  <c:v>70.8</c:v>
                </c:pt>
                <c:pt idx="3260">
                  <c:v>64.5</c:v>
                </c:pt>
                <c:pt idx="3261">
                  <c:v>59.1</c:v>
                </c:pt>
                <c:pt idx="3262">
                  <c:v>51.6</c:v>
                </c:pt>
                <c:pt idx="3263">
                  <c:v>47.4</c:v>
                </c:pt>
                <c:pt idx="3264">
                  <c:v>47</c:v>
                </c:pt>
                <c:pt idx="3265">
                  <c:v>47</c:v>
                </c:pt>
                <c:pt idx="3266">
                  <c:v>47.2</c:v>
                </c:pt>
                <c:pt idx="3267">
                  <c:v>46.9</c:v>
                </c:pt>
                <c:pt idx="3268">
                  <c:v>44.3</c:v>
                </c:pt>
                <c:pt idx="3269">
                  <c:v>48.4</c:v>
                </c:pt>
                <c:pt idx="3270">
                  <c:v>46</c:v>
                </c:pt>
                <c:pt idx="3271">
                  <c:v>46.8</c:v>
                </c:pt>
                <c:pt idx="3272">
                  <c:v>44.2</c:v>
                </c:pt>
                <c:pt idx="3273">
                  <c:v>42</c:v>
                </c:pt>
                <c:pt idx="3274">
                  <c:v>41</c:v>
                </c:pt>
                <c:pt idx="3275">
                  <c:v>40.299999999999997</c:v>
                </c:pt>
                <c:pt idx="3276">
                  <c:v>36.200000000000003</c:v>
                </c:pt>
                <c:pt idx="3277">
                  <c:v>34.5</c:v>
                </c:pt>
                <c:pt idx="3278">
                  <c:v>34.299999999999997</c:v>
                </c:pt>
                <c:pt idx="3279">
                  <c:v>34.5</c:v>
                </c:pt>
                <c:pt idx="3280">
                  <c:v>33.4</c:v>
                </c:pt>
                <c:pt idx="3281">
                  <c:v>30.9</c:v>
                </c:pt>
                <c:pt idx="3282">
                  <c:v>31.1</c:v>
                </c:pt>
                <c:pt idx="3283">
                  <c:v>30.4</c:v>
                </c:pt>
                <c:pt idx="3284">
                  <c:v>29.9</c:v>
                </c:pt>
                <c:pt idx="3285">
                  <c:v>29.8</c:v>
                </c:pt>
                <c:pt idx="3286">
                  <c:v>30.3</c:v>
                </c:pt>
                <c:pt idx="3287">
                  <c:v>29.8</c:v>
                </c:pt>
                <c:pt idx="3288">
                  <c:v>29.6</c:v>
                </c:pt>
                <c:pt idx="3289">
                  <c:v>29.4</c:v>
                </c:pt>
                <c:pt idx="3290">
                  <c:v>27</c:v>
                </c:pt>
                <c:pt idx="3291">
                  <c:v>26.8</c:v>
                </c:pt>
                <c:pt idx="3292">
                  <c:v>27.2</c:v>
                </c:pt>
                <c:pt idx="3293">
                  <c:v>27.1</c:v>
                </c:pt>
                <c:pt idx="3294">
                  <c:v>27.2</c:v>
                </c:pt>
                <c:pt idx="3295">
                  <c:v>24.2</c:v>
                </c:pt>
                <c:pt idx="3296">
                  <c:v>25.2</c:v>
                </c:pt>
                <c:pt idx="3297">
                  <c:v>24.6</c:v>
                </c:pt>
                <c:pt idx="3298">
                  <c:v>24</c:v>
                </c:pt>
                <c:pt idx="3299">
                  <c:v>23.6</c:v>
                </c:pt>
                <c:pt idx="3300">
                  <c:v>22.7</c:v>
                </c:pt>
                <c:pt idx="3301">
                  <c:v>22.1</c:v>
                </c:pt>
                <c:pt idx="3302">
                  <c:v>21.2</c:v>
                </c:pt>
                <c:pt idx="3303">
                  <c:v>20.6</c:v>
                </c:pt>
                <c:pt idx="3304">
                  <c:v>20.399999999999999</c:v>
                </c:pt>
                <c:pt idx="3305">
                  <c:v>20.6</c:v>
                </c:pt>
                <c:pt idx="3306">
                  <c:v>19.600000000000001</c:v>
                </c:pt>
                <c:pt idx="3307">
                  <c:v>20.5</c:v>
                </c:pt>
                <c:pt idx="3308">
                  <c:v>20.399999999999999</c:v>
                </c:pt>
                <c:pt idx="3309">
                  <c:v>19.7</c:v>
                </c:pt>
                <c:pt idx="3310">
                  <c:v>19.5</c:v>
                </c:pt>
                <c:pt idx="3311">
                  <c:v>18.7</c:v>
                </c:pt>
                <c:pt idx="3312">
                  <c:v>17.8</c:v>
                </c:pt>
                <c:pt idx="3313">
                  <c:v>17.899999999999999</c:v>
                </c:pt>
                <c:pt idx="3314">
                  <c:v>17.399999999999999</c:v>
                </c:pt>
                <c:pt idx="3315">
                  <c:v>16.899999999999999</c:v>
                </c:pt>
                <c:pt idx="3316">
                  <c:v>17.5</c:v>
                </c:pt>
                <c:pt idx="3317">
                  <c:v>17.3</c:v>
                </c:pt>
                <c:pt idx="3318">
                  <c:v>16.8</c:v>
                </c:pt>
                <c:pt idx="3319">
                  <c:v>15.7</c:v>
                </c:pt>
                <c:pt idx="3320">
                  <c:v>15.6</c:v>
                </c:pt>
                <c:pt idx="3321">
                  <c:v>15.7</c:v>
                </c:pt>
                <c:pt idx="3322">
                  <c:v>15.5</c:v>
                </c:pt>
                <c:pt idx="3323">
                  <c:v>14.7</c:v>
                </c:pt>
                <c:pt idx="3324">
                  <c:v>14.3</c:v>
                </c:pt>
                <c:pt idx="3325">
                  <c:v>14.3</c:v>
                </c:pt>
                <c:pt idx="3326">
                  <c:v>14.1</c:v>
                </c:pt>
                <c:pt idx="3327">
                  <c:v>14.2</c:v>
                </c:pt>
                <c:pt idx="3328">
                  <c:v>14.1</c:v>
                </c:pt>
                <c:pt idx="3329">
                  <c:v>14.1</c:v>
                </c:pt>
                <c:pt idx="3330">
                  <c:v>13.8</c:v>
                </c:pt>
                <c:pt idx="3331">
                  <c:v>13.7</c:v>
                </c:pt>
                <c:pt idx="3332">
                  <c:v>13.6</c:v>
                </c:pt>
                <c:pt idx="3333">
                  <c:v>13.4</c:v>
                </c:pt>
                <c:pt idx="3334">
                  <c:v>13.4</c:v>
                </c:pt>
                <c:pt idx="3335">
                  <c:v>13.5</c:v>
                </c:pt>
                <c:pt idx="3336">
                  <c:v>13.4</c:v>
                </c:pt>
                <c:pt idx="3337">
                  <c:v>13.3</c:v>
                </c:pt>
                <c:pt idx="3338">
                  <c:v>13.3</c:v>
                </c:pt>
                <c:pt idx="3339">
                  <c:v>13.5</c:v>
                </c:pt>
                <c:pt idx="3340">
                  <c:v>13.4</c:v>
                </c:pt>
                <c:pt idx="3341">
                  <c:v>13.4</c:v>
                </c:pt>
                <c:pt idx="3342">
                  <c:v>13.4</c:v>
                </c:pt>
                <c:pt idx="3343">
                  <c:v>13.4</c:v>
                </c:pt>
                <c:pt idx="3344">
                  <c:v>13.5</c:v>
                </c:pt>
                <c:pt idx="3345">
                  <c:v>13.4</c:v>
                </c:pt>
                <c:pt idx="3346">
                  <c:v>13.4</c:v>
                </c:pt>
                <c:pt idx="3347">
                  <c:v>13.3</c:v>
                </c:pt>
                <c:pt idx="3348">
                  <c:v>13.4</c:v>
                </c:pt>
                <c:pt idx="3349">
                  <c:v>13.5</c:v>
                </c:pt>
                <c:pt idx="3350">
                  <c:v>13.5</c:v>
                </c:pt>
                <c:pt idx="3351">
                  <c:v>13.6</c:v>
                </c:pt>
                <c:pt idx="3352">
                  <c:v>13.3</c:v>
                </c:pt>
                <c:pt idx="3353">
                  <c:v>13.3</c:v>
                </c:pt>
                <c:pt idx="3354">
                  <c:v>13.3</c:v>
                </c:pt>
                <c:pt idx="3355">
                  <c:v>13.5</c:v>
                </c:pt>
                <c:pt idx="3356">
                  <c:v>13.6</c:v>
                </c:pt>
                <c:pt idx="3357">
                  <c:v>13.7</c:v>
                </c:pt>
                <c:pt idx="3358">
                  <c:v>13.7</c:v>
                </c:pt>
                <c:pt idx="3359">
                  <c:v>13.6</c:v>
                </c:pt>
                <c:pt idx="3360">
                  <c:v>13.4</c:v>
                </c:pt>
                <c:pt idx="3361">
                  <c:v>13.4</c:v>
                </c:pt>
                <c:pt idx="3362">
                  <c:v>13.4</c:v>
                </c:pt>
                <c:pt idx="3363">
                  <c:v>13.5</c:v>
                </c:pt>
                <c:pt idx="3364">
                  <c:v>13.3</c:v>
                </c:pt>
                <c:pt idx="3365">
                  <c:v>13.4</c:v>
                </c:pt>
                <c:pt idx="3366">
                  <c:v>13.4</c:v>
                </c:pt>
                <c:pt idx="3367">
                  <c:v>12.7</c:v>
                </c:pt>
                <c:pt idx="3368">
                  <c:v>12.5</c:v>
                </c:pt>
                <c:pt idx="3369">
                  <c:v>12.6</c:v>
                </c:pt>
                <c:pt idx="3370">
                  <c:v>12.6</c:v>
                </c:pt>
                <c:pt idx="3371">
                  <c:v>12.4</c:v>
                </c:pt>
                <c:pt idx="3372">
                  <c:v>12.4</c:v>
                </c:pt>
                <c:pt idx="3373">
                  <c:v>12.2</c:v>
                </c:pt>
                <c:pt idx="3374">
                  <c:v>12.3</c:v>
                </c:pt>
                <c:pt idx="3375">
                  <c:v>12.5</c:v>
                </c:pt>
                <c:pt idx="3376">
                  <c:v>12.4</c:v>
                </c:pt>
                <c:pt idx="3377">
                  <c:v>12.3</c:v>
                </c:pt>
                <c:pt idx="3378">
                  <c:v>12.4</c:v>
                </c:pt>
                <c:pt idx="3379">
                  <c:v>11.8</c:v>
                </c:pt>
                <c:pt idx="3380">
                  <c:v>11.7</c:v>
                </c:pt>
                <c:pt idx="3381">
                  <c:v>11.8</c:v>
                </c:pt>
                <c:pt idx="3382">
                  <c:v>11.6</c:v>
                </c:pt>
                <c:pt idx="3383">
                  <c:v>11.8</c:v>
                </c:pt>
                <c:pt idx="3384">
                  <c:v>11.8</c:v>
                </c:pt>
                <c:pt idx="3385">
                  <c:v>11.2</c:v>
                </c:pt>
                <c:pt idx="3386">
                  <c:v>10.9</c:v>
                </c:pt>
                <c:pt idx="3387">
                  <c:v>10.9</c:v>
                </c:pt>
                <c:pt idx="3388">
                  <c:v>11</c:v>
                </c:pt>
                <c:pt idx="3389">
                  <c:v>10.9</c:v>
                </c:pt>
                <c:pt idx="3390">
                  <c:v>10.9</c:v>
                </c:pt>
                <c:pt idx="3391">
                  <c:v>10.8</c:v>
                </c:pt>
                <c:pt idx="3392">
                  <c:v>10.9</c:v>
                </c:pt>
                <c:pt idx="3393">
                  <c:v>10.9</c:v>
                </c:pt>
                <c:pt idx="3394">
                  <c:v>10.9</c:v>
                </c:pt>
                <c:pt idx="3395">
                  <c:v>10.8</c:v>
                </c:pt>
                <c:pt idx="3396">
                  <c:v>10.8</c:v>
                </c:pt>
                <c:pt idx="3397">
                  <c:v>10.6</c:v>
                </c:pt>
                <c:pt idx="3398">
                  <c:v>10.5</c:v>
                </c:pt>
                <c:pt idx="3399">
                  <c:v>10.6</c:v>
                </c:pt>
                <c:pt idx="3400">
                  <c:v>11.2</c:v>
                </c:pt>
                <c:pt idx="3401">
                  <c:v>10.9</c:v>
                </c:pt>
                <c:pt idx="3402">
                  <c:v>10.6</c:v>
                </c:pt>
                <c:pt idx="3403">
                  <c:v>10.7</c:v>
                </c:pt>
                <c:pt idx="3404">
                  <c:v>10.3</c:v>
                </c:pt>
                <c:pt idx="3405">
                  <c:v>10.199999999999999</c:v>
                </c:pt>
                <c:pt idx="3406">
                  <c:v>10.9</c:v>
                </c:pt>
                <c:pt idx="3407">
                  <c:v>11.6</c:v>
                </c:pt>
                <c:pt idx="3408">
                  <c:v>11.6</c:v>
                </c:pt>
                <c:pt idx="3409">
                  <c:v>11.7</c:v>
                </c:pt>
                <c:pt idx="3410">
                  <c:v>11.6</c:v>
                </c:pt>
                <c:pt idx="3411">
                  <c:v>11.7</c:v>
                </c:pt>
                <c:pt idx="3412">
                  <c:v>11.7</c:v>
                </c:pt>
                <c:pt idx="3413">
                  <c:v>11.9</c:v>
                </c:pt>
                <c:pt idx="3414">
                  <c:v>11.8</c:v>
                </c:pt>
                <c:pt idx="3415">
                  <c:v>11.9</c:v>
                </c:pt>
                <c:pt idx="3416">
                  <c:v>11.8</c:v>
                </c:pt>
                <c:pt idx="3417">
                  <c:v>11.7</c:v>
                </c:pt>
                <c:pt idx="3418">
                  <c:v>11.9</c:v>
                </c:pt>
                <c:pt idx="3419">
                  <c:v>12</c:v>
                </c:pt>
                <c:pt idx="3420">
                  <c:v>12</c:v>
                </c:pt>
                <c:pt idx="3421">
                  <c:v>12.1</c:v>
                </c:pt>
                <c:pt idx="3422">
                  <c:v>11.9</c:v>
                </c:pt>
                <c:pt idx="3423">
                  <c:v>11.8</c:v>
                </c:pt>
                <c:pt idx="3424">
                  <c:v>11.8</c:v>
                </c:pt>
                <c:pt idx="3425">
                  <c:v>12.5</c:v>
                </c:pt>
                <c:pt idx="3426">
                  <c:v>12.7</c:v>
                </c:pt>
                <c:pt idx="3427">
                  <c:v>12.9</c:v>
                </c:pt>
                <c:pt idx="3428">
                  <c:v>12.9</c:v>
                </c:pt>
                <c:pt idx="3429">
                  <c:v>12.8</c:v>
                </c:pt>
                <c:pt idx="3430">
                  <c:v>12.4</c:v>
                </c:pt>
                <c:pt idx="3431">
                  <c:v>12.4</c:v>
                </c:pt>
                <c:pt idx="3432">
                  <c:v>12.4</c:v>
                </c:pt>
                <c:pt idx="3433">
                  <c:v>12.4</c:v>
                </c:pt>
                <c:pt idx="3434">
                  <c:v>12.3</c:v>
                </c:pt>
                <c:pt idx="3435">
                  <c:v>12.3</c:v>
                </c:pt>
                <c:pt idx="3436">
                  <c:v>12.2</c:v>
                </c:pt>
                <c:pt idx="3437">
                  <c:v>12.1</c:v>
                </c:pt>
                <c:pt idx="3438">
                  <c:v>12.2</c:v>
                </c:pt>
                <c:pt idx="3439">
                  <c:v>12.2</c:v>
                </c:pt>
                <c:pt idx="3440">
                  <c:v>12.4</c:v>
                </c:pt>
                <c:pt idx="3441">
                  <c:v>12.3</c:v>
                </c:pt>
                <c:pt idx="3442">
                  <c:v>12.6</c:v>
                </c:pt>
                <c:pt idx="3443">
                  <c:v>12.3</c:v>
                </c:pt>
                <c:pt idx="3444">
                  <c:v>11.9</c:v>
                </c:pt>
                <c:pt idx="3445">
                  <c:v>11.9</c:v>
                </c:pt>
                <c:pt idx="3446">
                  <c:v>11.8</c:v>
                </c:pt>
                <c:pt idx="3447">
                  <c:v>11.7</c:v>
                </c:pt>
                <c:pt idx="3448">
                  <c:v>11.4</c:v>
                </c:pt>
                <c:pt idx="3449">
                  <c:v>11.4</c:v>
                </c:pt>
                <c:pt idx="3450">
                  <c:v>11.3</c:v>
                </c:pt>
                <c:pt idx="3451">
                  <c:v>11.2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11.2</c:v>
                </c:pt>
                <c:pt idx="3456">
                  <c:v>11</c:v>
                </c:pt>
                <c:pt idx="3457">
                  <c:v>10.4</c:v>
                </c:pt>
                <c:pt idx="3458">
                  <c:v>10.5</c:v>
                </c:pt>
                <c:pt idx="3459">
                  <c:v>10.199999999999999</c:v>
                </c:pt>
                <c:pt idx="3460">
                  <c:v>10</c:v>
                </c:pt>
                <c:pt idx="3461">
                  <c:v>10.199999999999999</c:v>
                </c:pt>
                <c:pt idx="3462">
                  <c:v>10.8</c:v>
                </c:pt>
                <c:pt idx="3463">
                  <c:v>10.9</c:v>
                </c:pt>
                <c:pt idx="3464">
                  <c:v>10.9</c:v>
                </c:pt>
                <c:pt idx="3465">
                  <c:v>10.9</c:v>
                </c:pt>
                <c:pt idx="3466">
                  <c:v>10.6</c:v>
                </c:pt>
                <c:pt idx="3467">
                  <c:v>10.5</c:v>
                </c:pt>
                <c:pt idx="3468">
                  <c:v>10.6</c:v>
                </c:pt>
                <c:pt idx="3469">
                  <c:v>10.1</c:v>
                </c:pt>
                <c:pt idx="3470">
                  <c:v>9.8000000000000007</c:v>
                </c:pt>
                <c:pt idx="3471">
                  <c:v>9.9</c:v>
                </c:pt>
                <c:pt idx="3472">
                  <c:v>10.1</c:v>
                </c:pt>
                <c:pt idx="3473">
                  <c:v>8</c:v>
                </c:pt>
                <c:pt idx="3474">
                  <c:v>11.6</c:v>
                </c:pt>
                <c:pt idx="3475">
                  <c:v>11.6</c:v>
                </c:pt>
                <c:pt idx="3476">
                  <c:v>13.5</c:v>
                </c:pt>
                <c:pt idx="3477">
                  <c:v>13.3</c:v>
                </c:pt>
                <c:pt idx="3478">
                  <c:v>12.2</c:v>
                </c:pt>
                <c:pt idx="3479">
                  <c:v>12</c:v>
                </c:pt>
                <c:pt idx="3480">
                  <c:v>11.6</c:v>
                </c:pt>
                <c:pt idx="3481">
                  <c:v>11.5</c:v>
                </c:pt>
                <c:pt idx="3482">
                  <c:v>11.4</c:v>
                </c:pt>
                <c:pt idx="3483">
                  <c:v>11.1</c:v>
                </c:pt>
                <c:pt idx="3484">
                  <c:v>11.1</c:v>
                </c:pt>
                <c:pt idx="3485">
                  <c:v>11.1</c:v>
                </c:pt>
                <c:pt idx="3486">
                  <c:v>10.9</c:v>
                </c:pt>
                <c:pt idx="3487">
                  <c:v>10.9</c:v>
                </c:pt>
                <c:pt idx="3488">
                  <c:v>11</c:v>
                </c:pt>
                <c:pt idx="3489">
                  <c:v>11</c:v>
                </c:pt>
                <c:pt idx="3490">
                  <c:v>10.5</c:v>
                </c:pt>
                <c:pt idx="3491">
                  <c:v>9.6</c:v>
                </c:pt>
                <c:pt idx="3492">
                  <c:v>9.4</c:v>
                </c:pt>
                <c:pt idx="3493">
                  <c:v>9.1</c:v>
                </c:pt>
                <c:pt idx="3494">
                  <c:v>8.6999999999999993</c:v>
                </c:pt>
                <c:pt idx="3495">
                  <c:v>8.9</c:v>
                </c:pt>
                <c:pt idx="3496">
                  <c:v>8.9</c:v>
                </c:pt>
                <c:pt idx="3497">
                  <c:v>8.9</c:v>
                </c:pt>
                <c:pt idx="3498">
                  <c:v>8.8000000000000007</c:v>
                </c:pt>
                <c:pt idx="3499">
                  <c:v>8.6</c:v>
                </c:pt>
                <c:pt idx="3500">
                  <c:v>8.4</c:v>
                </c:pt>
                <c:pt idx="3501">
                  <c:v>8.4</c:v>
                </c:pt>
                <c:pt idx="3502">
                  <c:v>8.9</c:v>
                </c:pt>
                <c:pt idx="3503">
                  <c:v>8.5</c:v>
                </c:pt>
                <c:pt idx="3504">
                  <c:v>8.9</c:v>
                </c:pt>
                <c:pt idx="3505">
                  <c:v>9.1</c:v>
                </c:pt>
                <c:pt idx="3506">
                  <c:v>8.8000000000000007</c:v>
                </c:pt>
                <c:pt idx="3507">
                  <c:v>8.5</c:v>
                </c:pt>
                <c:pt idx="3508">
                  <c:v>7.6</c:v>
                </c:pt>
                <c:pt idx="3509">
                  <c:v>7.5</c:v>
                </c:pt>
                <c:pt idx="3510">
                  <c:v>7.7</c:v>
                </c:pt>
                <c:pt idx="3511">
                  <c:v>7.8</c:v>
                </c:pt>
                <c:pt idx="3512">
                  <c:v>7.2</c:v>
                </c:pt>
                <c:pt idx="3513">
                  <c:v>7.2</c:v>
                </c:pt>
                <c:pt idx="3514">
                  <c:v>7</c:v>
                </c:pt>
                <c:pt idx="3515">
                  <c:v>6.8</c:v>
                </c:pt>
                <c:pt idx="3516">
                  <c:v>6.8</c:v>
                </c:pt>
                <c:pt idx="3517">
                  <c:v>6.7</c:v>
                </c:pt>
                <c:pt idx="3518">
                  <c:v>6.7</c:v>
                </c:pt>
                <c:pt idx="3519">
                  <c:v>6.5</c:v>
                </c:pt>
                <c:pt idx="3520">
                  <c:v>6.4</c:v>
                </c:pt>
                <c:pt idx="3521">
                  <c:v>6.8</c:v>
                </c:pt>
                <c:pt idx="3522">
                  <c:v>6.6</c:v>
                </c:pt>
                <c:pt idx="3523">
                  <c:v>6.7</c:v>
                </c:pt>
                <c:pt idx="3524">
                  <c:v>6.7</c:v>
                </c:pt>
                <c:pt idx="3525">
                  <c:v>6.6</c:v>
                </c:pt>
                <c:pt idx="3526">
                  <c:v>6.7</c:v>
                </c:pt>
                <c:pt idx="3527">
                  <c:v>6.4</c:v>
                </c:pt>
                <c:pt idx="3528">
                  <c:v>6.3</c:v>
                </c:pt>
                <c:pt idx="3529">
                  <c:v>6.3</c:v>
                </c:pt>
                <c:pt idx="3530">
                  <c:v>6.4</c:v>
                </c:pt>
                <c:pt idx="3531">
                  <c:v>6.6</c:v>
                </c:pt>
                <c:pt idx="3532">
                  <c:v>6.7</c:v>
                </c:pt>
                <c:pt idx="3533">
                  <c:v>6.7</c:v>
                </c:pt>
                <c:pt idx="3534">
                  <c:v>6.5</c:v>
                </c:pt>
                <c:pt idx="3535">
                  <c:v>6.3</c:v>
                </c:pt>
                <c:pt idx="3536">
                  <c:v>6.2</c:v>
                </c:pt>
                <c:pt idx="3537">
                  <c:v>6.4</c:v>
                </c:pt>
                <c:pt idx="3538">
                  <c:v>6.5</c:v>
                </c:pt>
                <c:pt idx="3539">
                  <c:v>5.9</c:v>
                </c:pt>
                <c:pt idx="3540">
                  <c:v>5.9</c:v>
                </c:pt>
                <c:pt idx="3541">
                  <c:v>5.7</c:v>
                </c:pt>
                <c:pt idx="3542">
                  <c:v>5.6</c:v>
                </c:pt>
                <c:pt idx="3543">
                  <c:v>5.5</c:v>
                </c:pt>
                <c:pt idx="3544">
                  <c:v>5.6</c:v>
                </c:pt>
                <c:pt idx="3545">
                  <c:v>5.6</c:v>
                </c:pt>
                <c:pt idx="3546">
                  <c:v>5.6</c:v>
                </c:pt>
                <c:pt idx="3547">
                  <c:v>5.5</c:v>
                </c:pt>
                <c:pt idx="3548">
                  <c:v>5.4</c:v>
                </c:pt>
                <c:pt idx="3549">
                  <c:v>5.3</c:v>
                </c:pt>
                <c:pt idx="3550">
                  <c:v>5.2</c:v>
                </c:pt>
                <c:pt idx="3551">
                  <c:v>5.3</c:v>
                </c:pt>
                <c:pt idx="3552">
                  <c:v>5.3</c:v>
                </c:pt>
                <c:pt idx="3553">
                  <c:v>5.2</c:v>
                </c:pt>
                <c:pt idx="3554">
                  <c:v>5.0999999999999996</c:v>
                </c:pt>
                <c:pt idx="3555">
                  <c:v>5.2</c:v>
                </c:pt>
                <c:pt idx="3556">
                  <c:v>5.0999999999999996</c:v>
                </c:pt>
                <c:pt idx="3557">
                  <c:v>5.0999999999999996</c:v>
                </c:pt>
                <c:pt idx="3558">
                  <c:v>5.0999999999999996</c:v>
                </c:pt>
                <c:pt idx="3559">
                  <c:v>5.2</c:v>
                </c:pt>
                <c:pt idx="3560">
                  <c:v>5.0999999999999996</c:v>
                </c:pt>
                <c:pt idx="3561">
                  <c:v>5.0999999999999996</c:v>
                </c:pt>
                <c:pt idx="3562">
                  <c:v>5.0999999999999996</c:v>
                </c:pt>
                <c:pt idx="3563">
                  <c:v>5.0999999999999996</c:v>
                </c:pt>
                <c:pt idx="3564">
                  <c:v>5.0999999999999996</c:v>
                </c:pt>
                <c:pt idx="3565">
                  <c:v>5.0999999999999996</c:v>
                </c:pt>
                <c:pt idx="3566">
                  <c:v>5.0999999999999996</c:v>
                </c:pt>
                <c:pt idx="3567">
                  <c:v>5.0999999999999996</c:v>
                </c:pt>
                <c:pt idx="3568">
                  <c:v>5.0999999999999996</c:v>
                </c:pt>
                <c:pt idx="3569">
                  <c:v>5</c:v>
                </c:pt>
                <c:pt idx="3570">
                  <c:v>5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5</c:v>
                </c:pt>
                <c:pt idx="3574">
                  <c:v>4.8</c:v>
                </c:pt>
                <c:pt idx="3575">
                  <c:v>5</c:v>
                </c:pt>
                <c:pt idx="3576">
                  <c:v>5.0999999999999996</c:v>
                </c:pt>
                <c:pt idx="3577">
                  <c:v>5.0999999999999996</c:v>
                </c:pt>
                <c:pt idx="3578">
                  <c:v>5.0999999999999996</c:v>
                </c:pt>
                <c:pt idx="3579">
                  <c:v>5.0999999999999996</c:v>
                </c:pt>
                <c:pt idx="3580">
                  <c:v>5.0999999999999996</c:v>
                </c:pt>
                <c:pt idx="3581">
                  <c:v>5.0999999999999996</c:v>
                </c:pt>
                <c:pt idx="3582">
                  <c:v>5.0999999999999996</c:v>
                </c:pt>
                <c:pt idx="3583">
                  <c:v>5</c:v>
                </c:pt>
                <c:pt idx="3584">
                  <c:v>4.9000000000000004</c:v>
                </c:pt>
                <c:pt idx="3585">
                  <c:v>4.9000000000000004</c:v>
                </c:pt>
                <c:pt idx="3586">
                  <c:v>5</c:v>
                </c:pt>
                <c:pt idx="3587">
                  <c:v>5.0999999999999996</c:v>
                </c:pt>
                <c:pt idx="3588">
                  <c:v>5.0999999999999996</c:v>
                </c:pt>
                <c:pt idx="3589">
                  <c:v>5.0999999999999996</c:v>
                </c:pt>
                <c:pt idx="3590">
                  <c:v>5.0999999999999996</c:v>
                </c:pt>
                <c:pt idx="3591">
                  <c:v>5</c:v>
                </c:pt>
                <c:pt idx="3592">
                  <c:v>5.2</c:v>
                </c:pt>
                <c:pt idx="3593">
                  <c:v>5.3</c:v>
                </c:pt>
                <c:pt idx="3594">
                  <c:v>5.3</c:v>
                </c:pt>
                <c:pt idx="3595">
                  <c:v>5.0999999999999996</c:v>
                </c:pt>
                <c:pt idx="3596">
                  <c:v>5.0999999999999996</c:v>
                </c:pt>
                <c:pt idx="3597">
                  <c:v>5</c:v>
                </c:pt>
                <c:pt idx="3598">
                  <c:v>4.9000000000000004</c:v>
                </c:pt>
                <c:pt idx="3599">
                  <c:v>5</c:v>
                </c:pt>
                <c:pt idx="3600">
                  <c:v>5</c:v>
                </c:pt>
                <c:pt idx="3601">
                  <c:v>4.9000000000000004</c:v>
                </c:pt>
                <c:pt idx="3602">
                  <c:v>4.9000000000000004</c:v>
                </c:pt>
                <c:pt idx="3603">
                  <c:v>4.9000000000000004</c:v>
                </c:pt>
                <c:pt idx="3604">
                  <c:v>4.8</c:v>
                </c:pt>
                <c:pt idx="3605">
                  <c:v>4.9000000000000004</c:v>
                </c:pt>
                <c:pt idx="3606">
                  <c:v>4.8</c:v>
                </c:pt>
                <c:pt idx="3607">
                  <c:v>4.7</c:v>
                </c:pt>
                <c:pt idx="3608">
                  <c:v>4.9000000000000004</c:v>
                </c:pt>
                <c:pt idx="3609">
                  <c:v>4.9000000000000004</c:v>
                </c:pt>
                <c:pt idx="3610">
                  <c:v>4.9000000000000004</c:v>
                </c:pt>
                <c:pt idx="3611">
                  <c:v>4.9000000000000004</c:v>
                </c:pt>
                <c:pt idx="3612">
                  <c:v>5</c:v>
                </c:pt>
                <c:pt idx="3613">
                  <c:v>4.8</c:v>
                </c:pt>
                <c:pt idx="3614">
                  <c:v>4.9000000000000004</c:v>
                </c:pt>
                <c:pt idx="3615">
                  <c:v>4.9000000000000004</c:v>
                </c:pt>
                <c:pt idx="3616">
                  <c:v>4.8</c:v>
                </c:pt>
                <c:pt idx="3617">
                  <c:v>4.8</c:v>
                </c:pt>
                <c:pt idx="3618">
                  <c:v>4.8</c:v>
                </c:pt>
                <c:pt idx="3619">
                  <c:v>4.5999999999999996</c:v>
                </c:pt>
                <c:pt idx="3620">
                  <c:v>4.5999999999999996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4.8</c:v>
                </c:pt>
                <c:pt idx="3625">
                  <c:v>4.8</c:v>
                </c:pt>
                <c:pt idx="3626">
                  <c:v>4.7</c:v>
                </c:pt>
                <c:pt idx="3627">
                  <c:v>5.3</c:v>
                </c:pt>
                <c:pt idx="3628">
                  <c:v>5.2</c:v>
                </c:pt>
                <c:pt idx="3629">
                  <c:v>5.3</c:v>
                </c:pt>
                <c:pt idx="3630">
                  <c:v>5.3</c:v>
                </c:pt>
                <c:pt idx="3631">
                  <c:v>5.4</c:v>
                </c:pt>
                <c:pt idx="3632">
                  <c:v>5.3</c:v>
                </c:pt>
                <c:pt idx="3633">
                  <c:v>4.9000000000000004</c:v>
                </c:pt>
                <c:pt idx="3634">
                  <c:v>4.9000000000000004</c:v>
                </c:pt>
                <c:pt idx="3635">
                  <c:v>4.8</c:v>
                </c:pt>
                <c:pt idx="3636">
                  <c:v>4.9000000000000004</c:v>
                </c:pt>
                <c:pt idx="3637">
                  <c:v>4.9000000000000004</c:v>
                </c:pt>
                <c:pt idx="3638">
                  <c:v>4.9000000000000004</c:v>
                </c:pt>
                <c:pt idx="3639">
                  <c:v>5</c:v>
                </c:pt>
                <c:pt idx="3640">
                  <c:v>5</c:v>
                </c:pt>
                <c:pt idx="3641">
                  <c:v>4.8</c:v>
                </c:pt>
                <c:pt idx="3642">
                  <c:v>4.5999999999999996</c:v>
                </c:pt>
                <c:pt idx="3643">
                  <c:v>4.7</c:v>
                </c:pt>
                <c:pt idx="3644">
                  <c:v>4.9000000000000004</c:v>
                </c:pt>
                <c:pt idx="3645">
                  <c:v>4.9000000000000004</c:v>
                </c:pt>
                <c:pt idx="3646">
                  <c:v>4.9000000000000004</c:v>
                </c:pt>
                <c:pt idx="3647">
                  <c:v>5</c:v>
                </c:pt>
                <c:pt idx="3648">
                  <c:v>4.9000000000000004</c:v>
                </c:pt>
                <c:pt idx="3649">
                  <c:v>4.8</c:v>
                </c:pt>
                <c:pt idx="3650">
                  <c:v>5</c:v>
                </c:pt>
                <c:pt idx="3651">
                  <c:v>5</c:v>
                </c:pt>
                <c:pt idx="3652">
                  <c:v>4.4000000000000004</c:v>
                </c:pt>
                <c:pt idx="3653">
                  <c:v>4.3</c:v>
                </c:pt>
                <c:pt idx="3654">
                  <c:v>4.4000000000000004</c:v>
                </c:pt>
                <c:pt idx="3655">
                  <c:v>4.4000000000000004</c:v>
                </c:pt>
                <c:pt idx="3656">
                  <c:v>4.2</c:v>
                </c:pt>
                <c:pt idx="3657">
                  <c:v>4.4000000000000004</c:v>
                </c:pt>
                <c:pt idx="3658">
                  <c:v>4.3</c:v>
                </c:pt>
                <c:pt idx="3659">
                  <c:v>4.3</c:v>
                </c:pt>
                <c:pt idx="3660">
                  <c:v>4.5</c:v>
                </c:pt>
                <c:pt idx="3661">
                  <c:v>5.3</c:v>
                </c:pt>
                <c:pt idx="3662">
                  <c:v>5.5</c:v>
                </c:pt>
                <c:pt idx="3663">
                  <c:v>5.6</c:v>
                </c:pt>
                <c:pt idx="3664">
                  <c:v>5.9</c:v>
                </c:pt>
                <c:pt idx="3665">
                  <c:v>5.8</c:v>
                </c:pt>
                <c:pt idx="3666">
                  <c:v>5.6</c:v>
                </c:pt>
                <c:pt idx="3667">
                  <c:v>5.7</c:v>
                </c:pt>
                <c:pt idx="3668">
                  <c:v>5.4</c:v>
                </c:pt>
                <c:pt idx="3669">
                  <c:v>5.7</c:v>
                </c:pt>
                <c:pt idx="3670">
                  <c:v>5.9</c:v>
                </c:pt>
                <c:pt idx="3671">
                  <c:v>6</c:v>
                </c:pt>
                <c:pt idx="36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B-474F-8D13-BCA7349F8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569567"/>
        <c:axId val="892276639"/>
      </c:lineChart>
      <c:dateAx>
        <c:axId val="1296569567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76639"/>
        <c:crosses val="autoZero"/>
        <c:auto val="1"/>
        <c:lblOffset val="100"/>
        <c:baseTimeUnit val="days"/>
      </c:dateAx>
      <c:valAx>
        <c:axId val="8922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69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'S&amp;P 500 Bitcoin and their CAGR'!$B$1</c:f>
              <c:strCache>
                <c:ptCount val="1"/>
                <c:pt idx="0">
                  <c:v>S&amp;P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Bitcoin and their CAGR'!$A$2:$A$3059</c:f>
              <c:numCache>
                <c:formatCode>d\-mmm\-yy</c:formatCode>
                <c:ptCount val="3058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  <c:pt idx="1386">
                  <c:v>42605</c:v>
                </c:pt>
                <c:pt idx="1387">
                  <c:v>42604</c:v>
                </c:pt>
                <c:pt idx="1388">
                  <c:v>42601</c:v>
                </c:pt>
                <c:pt idx="1389">
                  <c:v>42600</c:v>
                </c:pt>
                <c:pt idx="1390">
                  <c:v>42599</c:v>
                </c:pt>
                <c:pt idx="1391">
                  <c:v>42598</c:v>
                </c:pt>
                <c:pt idx="1392">
                  <c:v>42597</c:v>
                </c:pt>
                <c:pt idx="1393">
                  <c:v>42594</c:v>
                </c:pt>
                <c:pt idx="1394">
                  <c:v>42593</c:v>
                </c:pt>
                <c:pt idx="1395">
                  <c:v>42592</c:v>
                </c:pt>
                <c:pt idx="1396">
                  <c:v>42591</c:v>
                </c:pt>
                <c:pt idx="1397">
                  <c:v>42590</c:v>
                </c:pt>
                <c:pt idx="1398">
                  <c:v>42587</c:v>
                </c:pt>
                <c:pt idx="1399">
                  <c:v>42586</c:v>
                </c:pt>
                <c:pt idx="1400">
                  <c:v>42585</c:v>
                </c:pt>
                <c:pt idx="1401">
                  <c:v>42584</c:v>
                </c:pt>
                <c:pt idx="1402">
                  <c:v>42583</c:v>
                </c:pt>
                <c:pt idx="1403">
                  <c:v>42580</c:v>
                </c:pt>
                <c:pt idx="1404">
                  <c:v>42579</c:v>
                </c:pt>
                <c:pt idx="1405">
                  <c:v>42578</c:v>
                </c:pt>
                <c:pt idx="1406">
                  <c:v>42577</c:v>
                </c:pt>
                <c:pt idx="1407">
                  <c:v>42576</c:v>
                </c:pt>
                <c:pt idx="1408">
                  <c:v>42573</c:v>
                </c:pt>
                <c:pt idx="1409">
                  <c:v>42572</c:v>
                </c:pt>
                <c:pt idx="1410">
                  <c:v>42571</c:v>
                </c:pt>
                <c:pt idx="1411">
                  <c:v>42570</c:v>
                </c:pt>
                <c:pt idx="1412">
                  <c:v>42569</c:v>
                </c:pt>
                <c:pt idx="1413">
                  <c:v>42566</c:v>
                </c:pt>
                <c:pt idx="1414">
                  <c:v>42565</c:v>
                </c:pt>
                <c:pt idx="1415">
                  <c:v>42564</c:v>
                </c:pt>
                <c:pt idx="1416">
                  <c:v>42563</c:v>
                </c:pt>
                <c:pt idx="1417">
                  <c:v>42562</c:v>
                </c:pt>
                <c:pt idx="1418">
                  <c:v>42559</c:v>
                </c:pt>
                <c:pt idx="1419">
                  <c:v>42558</c:v>
                </c:pt>
                <c:pt idx="1420">
                  <c:v>42557</c:v>
                </c:pt>
                <c:pt idx="1421">
                  <c:v>42556</c:v>
                </c:pt>
                <c:pt idx="1422">
                  <c:v>42552</c:v>
                </c:pt>
                <c:pt idx="1423">
                  <c:v>42551</c:v>
                </c:pt>
                <c:pt idx="1424">
                  <c:v>42550</c:v>
                </c:pt>
                <c:pt idx="1425">
                  <c:v>42549</c:v>
                </c:pt>
                <c:pt idx="1426">
                  <c:v>42548</c:v>
                </c:pt>
                <c:pt idx="1427">
                  <c:v>42545</c:v>
                </c:pt>
                <c:pt idx="1428">
                  <c:v>42544</c:v>
                </c:pt>
                <c:pt idx="1429">
                  <c:v>42543</c:v>
                </c:pt>
                <c:pt idx="1430">
                  <c:v>42542</c:v>
                </c:pt>
                <c:pt idx="1431">
                  <c:v>42541</c:v>
                </c:pt>
                <c:pt idx="1432">
                  <c:v>42538</c:v>
                </c:pt>
                <c:pt idx="1433">
                  <c:v>42537</c:v>
                </c:pt>
                <c:pt idx="1434">
                  <c:v>42536</c:v>
                </c:pt>
                <c:pt idx="1435">
                  <c:v>42535</c:v>
                </c:pt>
                <c:pt idx="1436">
                  <c:v>42534</c:v>
                </c:pt>
                <c:pt idx="1437">
                  <c:v>42531</c:v>
                </c:pt>
                <c:pt idx="1438">
                  <c:v>42530</c:v>
                </c:pt>
                <c:pt idx="1439">
                  <c:v>42529</c:v>
                </c:pt>
                <c:pt idx="1440">
                  <c:v>42528</c:v>
                </c:pt>
                <c:pt idx="1441">
                  <c:v>42527</c:v>
                </c:pt>
                <c:pt idx="1442">
                  <c:v>42524</c:v>
                </c:pt>
                <c:pt idx="1443">
                  <c:v>42523</c:v>
                </c:pt>
                <c:pt idx="1444">
                  <c:v>42522</c:v>
                </c:pt>
                <c:pt idx="1445">
                  <c:v>42521</c:v>
                </c:pt>
                <c:pt idx="1446">
                  <c:v>42517</c:v>
                </c:pt>
                <c:pt idx="1447">
                  <c:v>42516</c:v>
                </c:pt>
                <c:pt idx="1448">
                  <c:v>42515</c:v>
                </c:pt>
                <c:pt idx="1449">
                  <c:v>42514</c:v>
                </c:pt>
                <c:pt idx="1450">
                  <c:v>42513</c:v>
                </c:pt>
                <c:pt idx="1451">
                  <c:v>42510</c:v>
                </c:pt>
                <c:pt idx="1452">
                  <c:v>42509</c:v>
                </c:pt>
                <c:pt idx="1453">
                  <c:v>42508</c:v>
                </c:pt>
                <c:pt idx="1454">
                  <c:v>42507</c:v>
                </c:pt>
                <c:pt idx="1455">
                  <c:v>42506</c:v>
                </c:pt>
                <c:pt idx="1456">
                  <c:v>42503</c:v>
                </c:pt>
                <c:pt idx="1457">
                  <c:v>42502</c:v>
                </c:pt>
                <c:pt idx="1458">
                  <c:v>42501</c:v>
                </c:pt>
                <c:pt idx="1459">
                  <c:v>42500</c:v>
                </c:pt>
                <c:pt idx="1460">
                  <c:v>42499</c:v>
                </c:pt>
                <c:pt idx="1461">
                  <c:v>42496</c:v>
                </c:pt>
                <c:pt idx="1462">
                  <c:v>42495</c:v>
                </c:pt>
                <c:pt idx="1463">
                  <c:v>42494</c:v>
                </c:pt>
                <c:pt idx="1464">
                  <c:v>42493</c:v>
                </c:pt>
                <c:pt idx="1465">
                  <c:v>42492</c:v>
                </c:pt>
                <c:pt idx="1466">
                  <c:v>42489</c:v>
                </c:pt>
                <c:pt idx="1467">
                  <c:v>42488</c:v>
                </c:pt>
                <c:pt idx="1468">
                  <c:v>42487</c:v>
                </c:pt>
                <c:pt idx="1469">
                  <c:v>42486</c:v>
                </c:pt>
                <c:pt idx="1470">
                  <c:v>42485</c:v>
                </c:pt>
                <c:pt idx="1471">
                  <c:v>42482</c:v>
                </c:pt>
                <c:pt idx="1472">
                  <c:v>42481</c:v>
                </c:pt>
                <c:pt idx="1473">
                  <c:v>42480</c:v>
                </c:pt>
                <c:pt idx="1474">
                  <c:v>42479</c:v>
                </c:pt>
                <c:pt idx="1475">
                  <c:v>42478</c:v>
                </c:pt>
                <c:pt idx="1476">
                  <c:v>42475</c:v>
                </c:pt>
                <c:pt idx="1477">
                  <c:v>42474</c:v>
                </c:pt>
                <c:pt idx="1478">
                  <c:v>42473</c:v>
                </c:pt>
                <c:pt idx="1479">
                  <c:v>42472</c:v>
                </c:pt>
                <c:pt idx="1480">
                  <c:v>42471</c:v>
                </c:pt>
                <c:pt idx="1481">
                  <c:v>42468</c:v>
                </c:pt>
                <c:pt idx="1482">
                  <c:v>42467</c:v>
                </c:pt>
                <c:pt idx="1483">
                  <c:v>42466</c:v>
                </c:pt>
                <c:pt idx="1484">
                  <c:v>42465</c:v>
                </c:pt>
                <c:pt idx="1485">
                  <c:v>42464</c:v>
                </c:pt>
                <c:pt idx="1486">
                  <c:v>42461</c:v>
                </c:pt>
                <c:pt idx="1487">
                  <c:v>42460</c:v>
                </c:pt>
                <c:pt idx="1488">
                  <c:v>42459</c:v>
                </c:pt>
                <c:pt idx="1489">
                  <c:v>42458</c:v>
                </c:pt>
                <c:pt idx="1490">
                  <c:v>42457</c:v>
                </c:pt>
                <c:pt idx="1491">
                  <c:v>42453</c:v>
                </c:pt>
                <c:pt idx="1492">
                  <c:v>42452</c:v>
                </c:pt>
                <c:pt idx="1493">
                  <c:v>42451</c:v>
                </c:pt>
                <c:pt idx="1494">
                  <c:v>42450</c:v>
                </c:pt>
                <c:pt idx="1495">
                  <c:v>42447</c:v>
                </c:pt>
                <c:pt idx="1496">
                  <c:v>42446</c:v>
                </c:pt>
                <c:pt idx="1497">
                  <c:v>42445</c:v>
                </c:pt>
                <c:pt idx="1498">
                  <c:v>42444</c:v>
                </c:pt>
                <c:pt idx="1499">
                  <c:v>42443</c:v>
                </c:pt>
                <c:pt idx="1500">
                  <c:v>42440</c:v>
                </c:pt>
                <c:pt idx="1501">
                  <c:v>42439</c:v>
                </c:pt>
                <c:pt idx="1502">
                  <c:v>42438</c:v>
                </c:pt>
                <c:pt idx="1503">
                  <c:v>42437</c:v>
                </c:pt>
                <c:pt idx="1504">
                  <c:v>42436</c:v>
                </c:pt>
                <c:pt idx="1505">
                  <c:v>42433</c:v>
                </c:pt>
                <c:pt idx="1506">
                  <c:v>42432</c:v>
                </c:pt>
                <c:pt idx="1507">
                  <c:v>42431</c:v>
                </c:pt>
                <c:pt idx="1508">
                  <c:v>42430</c:v>
                </c:pt>
                <c:pt idx="1509">
                  <c:v>42429</c:v>
                </c:pt>
                <c:pt idx="1510">
                  <c:v>42426</c:v>
                </c:pt>
                <c:pt idx="1511">
                  <c:v>42425</c:v>
                </c:pt>
                <c:pt idx="1512">
                  <c:v>42424</c:v>
                </c:pt>
                <c:pt idx="1513">
                  <c:v>42423</c:v>
                </c:pt>
                <c:pt idx="1514">
                  <c:v>42422</c:v>
                </c:pt>
                <c:pt idx="1515">
                  <c:v>42419</c:v>
                </c:pt>
                <c:pt idx="1516">
                  <c:v>42418</c:v>
                </c:pt>
                <c:pt idx="1517">
                  <c:v>42417</c:v>
                </c:pt>
                <c:pt idx="1518">
                  <c:v>42416</c:v>
                </c:pt>
                <c:pt idx="1519">
                  <c:v>42412</c:v>
                </c:pt>
                <c:pt idx="1520">
                  <c:v>42411</c:v>
                </c:pt>
                <c:pt idx="1521">
                  <c:v>42410</c:v>
                </c:pt>
                <c:pt idx="1522">
                  <c:v>42409</c:v>
                </c:pt>
                <c:pt idx="1523">
                  <c:v>42408</c:v>
                </c:pt>
                <c:pt idx="1524">
                  <c:v>42405</c:v>
                </c:pt>
                <c:pt idx="1525">
                  <c:v>42404</c:v>
                </c:pt>
                <c:pt idx="1526">
                  <c:v>42403</c:v>
                </c:pt>
                <c:pt idx="1527">
                  <c:v>42402</c:v>
                </c:pt>
                <c:pt idx="1528">
                  <c:v>42401</c:v>
                </c:pt>
                <c:pt idx="1529">
                  <c:v>42398</c:v>
                </c:pt>
                <c:pt idx="1530">
                  <c:v>42397</c:v>
                </c:pt>
                <c:pt idx="1531">
                  <c:v>42396</c:v>
                </c:pt>
                <c:pt idx="1532">
                  <c:v>42395</c:v>
                </c:pt>
                <c:pt idx="1533">
                  <c:v>42394</c:v>
                </c:pt>
                <c:pt idx="1534">
                  <c:v>42391</c:v>
                </c:pt>
                <c:pt idx="1535">
                  <c:v>42390</c:v>
                </c:pt>
                <c:pt idx="1536">
                  <c:v>42389</c:v>
                </c:pt>
                <c:pt idx="1537">
                  <c:v>42388</c:v>
                </c:pt>
                <c:pt idx="1538">
                  <c:v>42384</c:v>
                </c:pt>
                <c:pt idx="1539">
                  <c:v>42383</c:v>
                </c:pt>
                <c:pt idx="1540">
                  <c:v>42382</c:v>
                </c:pt>
                <c:pt idx="1541">
                  <c:v>42381</c:v>
                </c:pt>
                <c:pt idx="1542">
                  <c:v>42380</c:v>
                </c:pt>
                <c:pt idx="1543">
                  <c:v>42377</c:v>
                </c:pt>
                <c:pt idx="1544">
                  <c:v>42376</c:v>
                </c:pt>
                <c:pt idx="1545">
                  <c:v>42375</c:v>
                </c:pt>
                <c:pt idx="1546">
                  <c:v>42374</c:v>
                </c:pt>
                <c:pt idx="1547">
                  <c:v>42373</c:v>
                </c:pt>
                <c:pt idx="1548">
                  <c:v>42369</c:v>
                </c:pt>
                <c:pt idx="1549">
                  <c:v>42368</c:v>
                </c:pt>
                <c:pt idx="1550">
                  <c:v>42367</c:v>
                </c:pt>
                <c:pt idx="1551">
                  <c:v>42366</c:v>
                </c:pt>
                <c:pt idx="1552">
                  <c:v>42362</c:v>
                </c:pt>
                <c:pt idx="1553">
                  <c:v>42361</c:v>
                </c:pt>
                <c:pt idx="1554">
                  <c:v>42360</c:v>
                </c:pt>
                <c:pt idx="1555">
                  <c:v>42359</c:v>
                </c:pt>
                <c:pt idx="1556">
                  <c:v>42356</c:v>
                </c:pt>
                <c:pt idx="1557">
                  <c:v>42355</c:v>
                </c:pt>
                <c:pt idx="1558">
                  <c:v>42354</c:v>
                </c:pt>
                <c:pt idx="1559">
                  <c:v>42353</c:v>
                </c:pt>
                <c:pt idx="1560">
                  <c:v>42352</c:v>
                </c:pt>
                <c:pt idx="1561">
                  <c:v>42349</c:v>
                </c:pt>
                <c:pt idx="1562">
                  <c:v>42348</c:v>
                </c:pt>
                <c:pt idx="1563">
                  <c:v>42347</c:v>
                </c:pt>
                <c:pt idx="1564">
                  <c:v>42346</c:v>
                </c:pt>
                <c:pt idx="1565">
                  <c:v>42345</c:v>
                </c:pt>
                <c:pt idx="1566">
                  <c:v>42342</c:v>
                </c:pt>
                <c:pt idx="1567">
                  <c:v>42341</c:v>
                </c:pt>
                <c:pt idx="1568">
                  <c:v>42340</c:v>
                </c:pt>
                <c:pt idx="1569">
                  <c:v>42339</c:v>
                </c:pt>
                <c:pt idx="1570">
                  <c:v>42338</c:v>
                </c:pt>
                <c:pt idx="1571">
                  <c:v>42335</c:v>
                </c:pt>
                <c:pt idx="1572">
                  <c:v>42333</c:v>
                </c:pt>
                <c:pt idx="1573">
                  <c:v>42332</c:v>
                </c:pt>
                <c:pt idx="1574">
                  <c:v>42331</c:v>
                </c:pt>
                <c:pt idx="1575">
                  <c:v>42328</c:v>
                </c:pt>
                <c:pt idx="1576">
                  <c:v>42327</c:v>
                </c:pt>
                <c:pt idx="1577">
                  <c:v>42326</c:v>
                </c:pt>
                <c:pt idx="1578">
                  <c:v>42325</c:v>
                </c:pt>
                <c:pt idx="1579">
                  <c:v>42324</c:v>
                </c:pt>
                <c:pt idx="1580">
                  <c:v>42321</c:v>
                </c:pt>
                <c:pt idx="1581">
                  <c:v>42320</c:v>
                </c:pt>
                <c:pt idx="1582">
                  <c:v>42319</c:v>
                </c:pt>
                <c:pt idx="1583">
                  <c:v>42318</c:v>
                </c:pt>
                <c:pt idx="1584">
                  <c:v>42317</c:v>
                </c:pt>
                <c:pt idx="1585">
                  <c:v>42314</c:v>
                </c:pt>
                <c:pt idx="1586">
                  <c:v>42313</c:v>
                </c:pt>
                <c:pt idx="1587">
                  <c:v>42312</c:v>
                </c:pt>
                <c:pt idx="1588">
                  <c:v>42311</c:v>
                </c:pt>
                <c:pt idx="1589">
                  <c:v>42310</c:v>
                </c:pt>
                <c:pt idx="1590">
                  <c:v>42307</c:v>
                </c:pt>
                <c:pt idx="1591">
                  <c:v>42306</c:v>
                </c:pt>
                <c:pt idx="1592">
                  <c:v>42305</c:v>
                </c:pt>
                <c:pt idx="1593">
                  <c:v>42304</c:v>
                </c:pt>
                <c:pt idx="1594">
                  <c:v>42303</c:v>
                </c:pt>
                <c:pt idx="1595">
                  <c:v>42300</c:v>
                </c:pt>
                <c:pt idx="1596">
                  <c:v>42299</c:v>
                </c:pt>
                <c:pt idx="1597">
                  <c:v>42298</c:v>
                </c:pt>
                <c:pt idx="1598">
                  <c:v>42297</c:v>
                </c:pt>
                <c:pt idx="1599">
                  <c:v>42296</c:v>
                </c:pt>
                <c:pt idx="1600">
                  <c:v>42293</c:v>
                </c:pt>
                <c:pt idx="1601">
                  <c:v>42292</c:v>
                </c:pt>
                <c:pt idx="1602">
                  <c:v>42291</c:v>
                </c:pt>
                <c:pt idx="1603">
                  <c:v>42290</c:v>
                </c:pt>
                <c:pt idx="1604">
                  <c:v>42289</c:v>
                </c:pt>
                <c:pt idx="1605">
                  <c:v>42286</c:v>
                </c:pt>
                <c:pt idx="1606">
                  <c:v>42285</c:v>
                </c:pt>
                <c:pt idx="1607">
                  <c:v>42284</c:v>
                </c:pt>
                <c:pt idx="1608">
                  <c:v>42283</c:v>
                </c:pt>
                <c:pt idx="1609">
                  <c:v>42282</c:v>
                </c:pt>
                <c:pt idx="1610">
                  <c:v>42279</c:v>
                </c:pt>
                <c:pt idx="1611">
                  <c:v>42278</c:v>
                </c:pt>
                <c:pt idx="1612">
                  <c:v>42277</c:v>
                </c:pt>
                <c:pt idx="1613">
                  <c:v>42276</c:v>
                </c:pt>
                <c:pt idx="1614">
                  <c:v>42275</c:v>
                </c:pt>
                <c:pt idx="1615">
                  <c:v>42272</c:v>
                </c:pt>
                <c:pt idx="1616">
                  <c:v>42271</c:v>
                </c:pt>
                <c:pt idx="1617">
                  <c:v>42270</c:v>
                </c:pt>
                <c:pt idx="1618">
                  <c:v>42269</c:v>
                </c:pt>
                <c:pt idx="1619">
                  <c:v>42268</c:v>
                </c:pt>
                <c:pt idx="1620">
                  <c:v>42265</c:v>
                </c:pt>
                <c:pt idx="1621">
                  <c:v>42264</c:v>
                </c:pt>
                <c:pt idx="1622">
                  <c:v>42263</c:v>
                </c:pt>
                <c:pt idx="1623">
                  <c:v>42262</c:v>
                </c:pt>
                <c:pt idx="1624">
                  <c:v>42261</c:v>
                </c:pt>
                <c:pt idx="1625">
                  <c:v>42258</c:v>
                </c:pt>
                <c:pt idx="1626">
                  <c:v>42257</c:v>
                </c:pt>
                <c:pt idx="1627">
                  <c:v>42256</c:v>
                </c:pt>
                <c:pt idx="1628">
                  <c:v>42255</c:v>
                </c:pt>
                <c:pt idx="1629">
                  <c:v>42251</c:v>
                </c:pt>
                <c:pt idx="1630">
                  <c:v>42250</c:v>
                </c:pt>
                <c:pt idx="1631">
                  <c:v>42249</c:v>
                </c:pt>
                <c:pt idx="1632">
                  <c:v>42248</c:v>
                </c:pt>
                <c:pt idx="1633">
                  <c:v>42247</c:v>
                </c:pt>
                <c:pt idx="1634">
                  <c:v>42244</c:v>
                </c:pt>
                <c:pt idx="1635">
                  <c:v>42243</c:v>
                </c:pt>
                <c:pt idx="1636">
                  <c:v>42242</c:v>
                </c:pt>
                <c:pt idx="1637">
                  <c:v>42241</c:v>
                </c:pt>
                <c:pt idx="1638">
                  <c:v>42240</c:v>
                </c:pt>
                <c:pt idx="1639">
                  <c:v>42237</c:v>
                </c:pt>
                <c:pt idx="1640">
                  <c:v>42236</c:v>
                </c:pt>
                <c:pt idx="1641">
                  <c:v>42235</c:v>
                </c:pt>
                <c:pt idx="1642">
                  <c:v>42234</c:v>
                </c:pt>
                <c:pt idx="1643">
                  <c:v>42233</c:v>
                </c:pt>
                <c:pt idx="1644">
                  <c:v>42230</c:v>
                </c:pt>
                <c:pt idx="1645">
                  <c:v>42229</c:v>
                </c:pt>
                <c:pt idx="1646">
                  <c:v>42228</c:v>
                </c:pt>
                <c:pt idx="1647">
                  <c:v>42227</c:v>
                </c:pt>
                <c:pt idx="1648">
                  <c:v>42226</c:v>
                </c:pt>
                <c:pt idx="1649">
                  <c:v>42223</c:v>
                </c:pt>
                <c:pt idx="1650">
                  <c:v>42222</c:v>
                </c:pt>
                <c:pt idx="1651">
                  <c:v>42221</c:v>
                </c:pt>
                <c:pt idx="1652">
                  <c:v>42220</c:v>
                </c:pt>
                <c:pt idx="1653">
                  <c:v>42219</c:v>
                </c:pt>
                <c:pt idx="1654">
                  <c:v>42216</c:v>
                </c:pt>
                <c:pt idx="1655">
                  <c:v>42215</c:v>
                </c:pt>
                <c:pt idx="1656">
                  <c:v>42214</c:v>
                </c:pt>
                <c:pt idx="1657">
                  <c:v>42213</c:v>
                </c:pt>
                <c:pt idx="1658">
                  <c:v>42212</c:v>
                </c:pt>
                <c:pt idx="1659">
                  <c:v>42209</c:v>
                </c:pt>
                <c:pt idx="1660">
                  <c:v>42208</c:v>
                </c:pt>
                <c:pt idx="1661">
                  <c:v>42207</c:v>
                </c:pt>
                <c:pt idx="1662">
                  <c:v>42206</c:v>
                </c:pt>
                <c:pt idx="1663">
                  <c:v>42205</c:v>
                </c:pt>
                <c:pt idx="1664">
                  <c:v>42202</c:v>
                </c:pt>
                <c:pt idx="1665">
                  <c:v>42201</c:v>
                </c:pt>
                <c:pt idx="1666">
                  <c:v>42200</c:v>
                </c:pt>
                <c:pt idx="1667">
                  <c:v>42199</c:v>
                </c:pt>
                <c:pt idx="1668">
                  <c:v>42198</c:v>
                </c:pt>
                <c:pt idx="1669">
                  <c:v>42195</c:v>
                </c:pt>
                <c:pt idx="1670">
                  <c:v>42194</c:v>
                </c:pt>
                <c:pt idx="1671">
                  <c:v>42193</c:v>
                </c:pt>
                <c:pt idx="1672">
                  <c:v>42192</c:v>
                </c:pt>
                <c:pt idx="1673">
                  <c:v>42191</c:v>
                </c:pt>
                <c:pt idx="1674">
                  <c:v>42187</c:v>
                </c:pt>
                <c:pt idx="1675">
                  <c:v>42186</c:v>
                </c:pt>
                <c:pt idx="1676">
                  <c:v>42185</c:v>
                </c:pt>
                <c:pt idx="1677">
                  <c:v>42184</c:v>
                </c:pt>
                <c:pt idx="1678">
                  <c:v>42181</c:v>
                </c:pt>
                <c:pt idx="1679">
                  <c:v>42180</c:v>
                </c:pt>
                <c:pt idx="1680">
                  <c:v>42179</c:v>
                </c:pt>
                <c:pt idx="1681">
                  <c:v>42178</c:v>
                </c:pt>
                <c:pt idx="1682">
                  <c:v>42177</c:v>
                </c:pt>
                <c:pt idx="1683">
                  <c:v>42174</c:v>
                </c:pt>
                <c:pt idx="1684">
                  <c:v>42173</c:v>
                </c:pt>
                <c:pt idx="1685">
                  <c:v>42172</c:v>
                </c:pt>
                <c:pt idx="1686">
                  <c:v>42171</c:v>
                </c:pt>
                <c:pt idx="1687">
                  <c:v>42170</c:v>
                </c:pt>
                <c:pt idx="1688">
                  <c:v>42167</c:v>
                </c:pt>
                <c:pt idx="1689">
                  <c:v>42166</c:v>
                </c:pt>
                <c:pt idx="1690">
                  <c:v>42165</c:v>
                </c:pt>
                <c:pt idx="1691">
                  <c:v>42164</c:v>
                </c:pt>
                <c:pt idx="1692">
                  <c:v>42163</c:v>
                </c:pt>
                <c:pt idx="1693">
                  <c:v>42160</c:v>
                </c:pt>
                <c:pt idx="1694">
                  <c:v>42159</c:v>
                </c:pt>
                <c:pt idx="1695">
                  <c:v>42158</c:v>
                </c:pt>
                <c:pt idx="1696">
                  <c:v>42157</c:v>
                </c:pt>
                <c:pt idx="1697">
                  <c:v>42156</c:v>
                </c:pt>
                <c:pt idx="1698">
                  <c:v>42153</c:v>
                </c:pt>
                <c:pt idx="1699">
                  <c:v>42152</c:v>
                </c:pt>
                <c:pt idx="1700">
                  <c:v>42151</c:v>
                </c:pt>
                <c:pt idx="1701">
                  <c:v>42150</c:v>
                </c:pt>
                <c:pt idx="1702">
                  <c:v>42146</c:v>
                </c:pt>
                <c:pt idx="1703">
                  <c:v>42145</c:v>
                </c:pt>
                <c:pt idx="1704">
                  <c:v>42144</c:v>
                </c:pt>
                <c:pt idx="1705">
                  <c:v>42143</c:v>
                </c:pt>
                <c:pt idx="1706">
                  <c:v>42142</c:v>
                </c:pt>
                <c:pt idx="1707">
                  <c:v>42139</c:v>
                </c:pt>
                <c:pt idx="1708">
                  <c:v>42138</c:v>
                </c:pt>
                <c:pt idx="1709">
                  <c:v>42137</c:v>
                </c:pt>
                <c:pt idx="1710">
                  <c:v>42136</c:v>
                </c:pt>
                <c:pt idx="1711">
                  <c:v>42135</c:v>
                </c:pt>
                <c:pt idx="1712">
                  <c:v>42132</c:v>
                </c:pt>
                <c:pt idx="1713">
                  <c:v>42131</c:v>
                </c:pt>
                <c:pt idx="1714">
                  <c:v>42130</c:v>
                </c:pt>
                <c:pt idx="1715">
                  <c:v>42129</c:v>
                </c:pt>
                <c:pt idx="1716">
                  <c:v>42128</c:v>
                </c:pt>
                <c:pt idx="1717">
                  <c:v>42125</c:v>
                </c:pt>
                <c:pt idx="1718">
                  <c:v>42124</c:v>
                </c:pt>
                <c:pt idx="1719">
                  <c:v>42123</c:v>
                </c:pt>
                <c:pt idx="1720">
                  <c:v>42122</c:v>
                </c:pt>
                <c:pt idx="1721">
                  <c:v>42121</c:v>
                </c:pt>
                <c:pt idx="1722">
                  <c:v>42118</c:v>
                </c:pt>
                <c:pt idx="1723">
                  <c:v>42117</c:v>
                </c:pt>
                <c:pt idx="1724">
                  <c:v>42116</c:v>
                </c:pt>
                <c:pt idx="1725">
                  <c:v>42115</c:v>
                </c:pt>
                <c:pt idx="1726">
                  <c:v>42114</c:v>
                </c:pt>
                <c:pt idx="1727">
                  <c:v>42111</c:v>
                </c:pt>
                <c:pt idx="1728">
                  <c:v>42110</c:v>
                </c:pt>
                <c:pt idx="1729">
                  <c:v>42109</c:v>
                </c:pt>
                <c:pt idx="1730">
                  <c:v>42108</c:v>
                </c:pt>
                <c:pt idx="1731">
                  <c:v>42107</c:v>
                </c:pt>
                <c:pt idx="1732">
                  <c:v>42104</c:v>
                </c:pt>
                <c:pt idx="1733">
                  <c:v>42103</c:v>
                </c:pt>
                <c:pt idx="1734">
                  <c:v>42102</c:v>
                </c:pt>
                <c:pt idx="1735">
                  <c:v>42101</c:v>
                </c:pt>
                <c:pt idx="1736">
                  <c:v>42100</c:v>
                </c:pt>
                <c:pt idx="1737">
                  <c:v>42096</c:v>
                </c:pt>
                <c:pt idx="1738">
                  <c:v>42095</c:v>
                </c:pt>
                <c:pt idx="1739">
                  <c:v>42094</c:v>
                </c:pt>
                <c:pt idx="1740">
                  <c:v>42093</c:v>
                </c:pt>
                <c:pt idx="1741">
                  <c:v>42090</c:v>
                </c:pt>
                <c:pt idx="1742">
                  <c:v>42089</c:v>
                </c:pt>
                <c:pt idx="1743">
                  <c:v>42088</c:v>
                </c:pt>
                <c:pt idx="1744">
                  <c:v>42087</c:v>
                </c:pt>
                <c:pt idx="1745">
                  <c:v>42086</c:v>
                </c:pt>
                <c:pt idx="1746">
                  <c:v>42083</c:v>
                </c:pt>
                <c:pt idx="1747">
                  <c:v>42082</c:v>
                </c:pt>
                <c:pt idx="1748">
                  <c:v>42081</c:v>
                </c:pt>
                <c:pt idx="1749">
                  <c:v>42080</c:v>
                </c:pt>
                <c:pt idx="1750">
                  <c:v>42079</c:v>
                </c:pt>
                <c:pt idx="1751">
                  <c:v>42076</c:v>
                </c:pt>
                <c:pt idx="1752">
                  <c:v>42075</c:v>
                </c:pt>
                <c:pt idx="1753">
                  <c:v>42074</c:v>
                </c:pt>
                <c:pt idx="1754">
                  <c:v>42073</c:v>
                </c:pt>
                <c:pt idx="1755">
                  <c:v>42072</c:v>
                </c:pt>
                <c:pt idx="1756">
                  <c:v>42069</c:v>
                </c:pt>
                <c:pt idx="1757">
                  <c:v>42068</c:v>
                </c:pt>
                <c:pt idx="1758">
                  <c:v>42067</c:v>
                </c:pt>
                <c:pt idx="1759">
                  <c:v>42066</c:v>
                </c:pt>
                <c:pt idx="1760">
                  <c:v>42065</c:v>
                </c:pt>
                <c:pt idx="1761">
                  <c:v>42062</c:v>
                </c:pt>
                <c:pt idx="1762">
                  <c:v>42061</c:v>
                </c:pt>
                <c:pt idx="1763">
                  <c:v>42060</c:v>
                </c:pt>
                <c:pt idx="1764">
                  <c:v>42059</c:v>
                </c:pt>
                <c:pt idx="1765">
                  <c:v>42058</c:v>
                </c:pt>
                <c:pt idx="1766">
                  <c:v>42055</c:v>
                </c:pt>
                <c:pt idx="1767">
                  <c:v>42054</c:v>
                </c:pt>
                <c:pt idx="1768">
                  <c:v>42053</c:v>
                </c:pt>
                <c:pt idx="1769">
                  <c:v>42052</c:v>
                </c:pt>
                <c:pt idx="1770">
                  <c:v>42048</c:v>
                </c:pt>
                <c:pt idx="1771">
                  <c:v>42047</c:v>
                </c:pt>
                <c:pt idx="1772">
                  <c:v>42046</c:v>
                </c:pt>
                <c:pt idx="1773">
                  <c:v>42045</c:v>
                </c:pt>
                <c:pt idx="1774">
                  <c:v>42044</c:v>
                </c:pt>
                <c:pt idx="1775">
                  <c:v>42041</c:v>
                </c:pt>
                <c:pt idx="1776">
                  <c:v>42040</c:v>
                </c:pt>
                <c:pt idx="1777">
                  <c:v>42039</c:v>
                </c:pt>
                <c:pt idx="1778">
                  <c:v>42038</c:v>
                </c:pt>
                <c:pt idx="1779">
                  <c:v>42037</c:v>
                </c:pt>
                <c:pt idx="1780">
                  <c:v>42034</c:v>
                </c:pt>
                <c:pt idx="1781">
                  <c:v>42033</c:v>
                </c:pt>
                <c:pt idx="1782">
                  <c:v>42032</c:v>
                </c:pt>
                <c:pt idx="1783">
                  <c:v>42031</c:v>
                </c:pt>
                <c:pt idx="1784">
                  <c:v>42030</c:v>
                </c:pt>
                <c:pt idx="1785">
                  <c:v>42027</c:v>
                </c:pt>
                <c:pt idx="1786">
                  <c:v>42026</c:v>
                </c:pt>
                <c:pt idx="1787">
                  <c:v>42025</c:v>
                </c:pt>
                <c:pt idx="1788">
                  <c:v>42024</c:v>
                </c:pt>
                <c:pt idx="1789">
                  <c:v>42020</c:v>
                </c:pt>
                <c:pt idx="1790">
                  <c:v>42019</c:v>
                </c:pt>
                <c:pt idx="1791">
                  <c:v>42018</c:v>
                </c:pt>
                <c:pt idx="1792">
                  <c:v>42017</c:v>
                </c:pt>
                <c:pt idx="1793">
                  <c:v>42016</c:v>
                </c:pt>
                <c:pt idx="1794">
                  <c:v>42013</c:v>
                </c:pt>
                <c:pt idx="1795">
                  <c:v>42012</c:v>
                </c:pt>
                <c:pt idx="1796">
                  <c:v>42011</c:v>
                </c:pt>
                <c:pt idx="1797">
                  <c:v>42010</c:v>
                </c:pt>
                <c:pt idx="1798">
                  <c:v>42009</c:v>
                </c:pt>
                <c:pt idx="1799">
                  <c:v>42006</c:v>
                </c:pt>
                <c:pt idx="1800">
                  <c:v>42004</c:v>
                </c:pt>
                <c:pt idx="1801">
                  <c:v>42003</c:v>
                </c:pt>
                <c:pt idx="1802">
                  <c:v>42002</c:v>
                </c:pt>
                <c:pt idx="1803">
                  <c:v>41999</c:v>
                </c:pt>
                <c:pt idx="1804">
                  <c:v>41997</c:v>
                </c:pt>
                <c:pt idx="1805">
                  <c:v>41996</c:v>
                </c:pt>
                <c:pt idx="1806">
                  <c:v>41995</c:v>
                </c:pt>
                <c:pt idx="1807">
                  <c:v>41992</c:v>
                </c:pt>
                <c:pt idx="1808">
                  <c:v>41991</c:v>
                </c:pt>
                <c:pt idx="1809">
                  <c:v>41990</c:v>
                </c:pt>
                <c:pt idx="1810">
                  <c:v>41989</c:v>
                </c:pt>
                <c:pt idx="1811">
                  <c:v>41988</c:v>
                </c:pt>
                <c:pt idx="1812">
                  <c:v>41985</c:v>
                </c:pt>
                <c:pt idx="1813">
                  <c:v>41984</c:v>
                </c:pt>
                <c:pt idx="1814">
                  <c:v>41983</c:v>
                </c:pt>
                <c:pt idx="1815">
                  <c:v>41982</c:v>
                </c:pt>
                <c:pt idx="1816">
                  <c:v>41981</c:v>
                </c:pt>
                <c:pt idx="1817">
                  <c:v>41978</c:v>
                </c:pt>
                <c:pt idx="1818">
                  <c:v>41977</c:v>
                </c:pt>
                <c:pt idx="1819">
                  <c:v>41976</c:v>
                </c:pt>
                <c:pt idx="1820">
                  <c:v>41975</c:v>
                </c:pt>
                <c:pt idx="1821">
                  <c:v>41974</c:v>
                </c:pt>
                <c:pt idx="1822">
                  <c:v>41971</c:v>
                </c:pt>
                <c:pt idx="1823">
                  <c:v>41969</c:v>
                </c:pt>
                <c:pt idx="1824">
                  <c:v>41968</c:v>
                </c:pt>
                <c:pt idx="1825">
                  <c:v>41967</c:v>
                </c:pt>
                <c:pt idx="1826">
                  <c:v>41964</c:v>
                </c:pt>
                <c:pt idx="1827">
                  <c:v>41963</c:v>
                </c:pt>
                <c:pt idx="1828">
                  <c:v>41962</c:v>
                </c:pt>
                <c:pt idx="1829">
                  <c:v>41961</c:v>
                </c:pt>
                <c:pt idx="1830">
                  <c:v>41960</c:v>
                </c:pt>
                <c:pt idx="1831">
                  <c:v>41957</c:v>
                </c:pt>
                <c:pt idx="1832">
                  <c:v>41956</c:v>
                </c:pt>
                <c:pt idx="1833">
                  <c:v>41955</c:v>
                </c:pt>
                <c:pt idx="1834">
                  <c:v>41954</c:v>
                </c:pt>
                <c:pt idx="1835">
                  <c:v>41953</c:v>
                </c:pt>
                <c:pt idx="1836">
                  <c:v>41950</c:v>
                </c:pt>
                <c:pt idx="1837">
                  <c:v>41949</c:v>
                </c:pt>
                <c:pt idx="1838">
                  <c:v>41948</c:v>
                </c:pt>
                <c:pt idx="1839">
                  <c:v>41947</c:v>
                </c:pt>
                <c:pt idx="1840">
                  <c:v>41946</c:v>
                </c:pt>
                <c:pt idx="1841">
                  <c:v>41943</c:v>
                </c:pt>
                <c:pt idx="1842">
                  <c:v>41942</c:v>
                </c:pt>
                <c:pt idx="1843">
                  <c:v>41941</c:v>
                </c:pt>
                <c:pt idx="1844">
                  <c:v>41940</c:v>
                </c:pt>
                <c:pt idx="1845">
                  <c:v>41939</c:v>
                </c:pt>
                <c:pt idx="1846">
                  <c:v>41936</c:v>
                </c:pt>
                <c:pt idx="1847">
                  <c:v>41935</c:v>
                </c:pt>
                <c:pt idx="1848">
                  <c:v>41934</c:v>
                </c:pt>
                <c:pt idx="1849">
                  <c:v>41933</c:v>
                </c:pt>
                <c:pt idx="1850">
                  <c:v>41932</c:v>
                </c:pt>
                <c:pt idx="1851">
                  <c:v>41929</c:v>
                </c:pt>
                <c:pt idx="1852">
                  <c:v>41928</c:v>
                </c:pt>
                <c:pt idx="1853">
                  <c:v>41927</c:v>
                </c:pt>
                <c:pt idx="1854">
                  <c:v>41926</c:v>
                </c:pt>
                <c:pt idx="1855">
                  <c:v>41925</c:v>
                </c:pt>
                <c:pt idx="1856">
                  <c:v>41922</c:v>
                </c:pt>
                <c:pt idx="1857">
                  <c:v>41921</c:v>
                </c:pt>
                <c:pt idx="1858">
                  <c:v>41920</c:v>
                </c:pt>
                <c:pt idx="1859">
                  <c:v>41919</c:v>
                </c:pt>
                <c:pt idx="1860">
                  <c:v>41918</c:v>
                </c:pt>
                <c:pt idx="1861">
                  <c:v>41915</c:v>
                </c:pt>
                <c:pt idx="1862">
                  <c:v>41914</c:v>
                </c:pt>
                <c:pt idx="1863">
                  <c:v>41913</c:v>
                </c:pt>
                <c:pt idx="1864">
                  <c:v>41912</c:v>
                </c:pt>
                <c:pt idx="1865">
                  <c:v>41911</c:v>
                </c:pt>
                <c:pt idx="1866">
                  <c:v>41908</c:v>
                </c:pt>
                <c:pt idx="1867">
                  <c:v>41907</c:v>
                </c:pt>
                <c:pt idx="1868">
                  <c:v>41906</c:v>
                </c:pt>
                <c:pt idx="1869">
                  <c:v>41905</c:v>
                </c:pt>
                <c:pt idx="1870">
                  <c:v>41904</c:v>
                </c:pt>
                <c:pt idx="1871">
                  <c:v>41901</c:v>
                </c:pt>
                <c:pt idx="1872">
                  <c:v>41900</c:v>
                </c:pt>
                <c:pt idx="1873">
                  <c:v>41899</c:v>
                </c:pt>
                <c:pt idx="1874">
                  <c:v>41898</c:v>
                </c:pt>
                <c:pt idx="1875">
                  <c:v>41897</c:v>
                </c:pt>
                <c:pt idx="1876">
                  <c:v>41894</c:v>
                </c:pt>
                <c:pt idx="1877">
                  <c:v>41893</c:v>
                </c:pt>
                <c:pt idx="1878">
                  <c:v>41892</c:v>
                </c:pt>
                <c:pt idx="1879">
                  <c:v>41891</c:v>
                </c:pt>
                <c:pt idx="1880">
                  <c:v>41890</c:v>
                </c:pt>
                <c:pt idx="1881">
                  <c:v>41887</c:v>
                </c:pt>
                <c:pt idx="1882">
                  <c:v>41886</c:v>
                </c:pt>
                <c:pt idx="1883">
                  <c:v>41885</c:v>
                </c:pt>
                <c:pt idx="1884">
                  <c:v>41884</c:v>
                </c:pt>
                <c:pt idx="1885">
                  <c:v>41880</c:v>
                </c:pt>
                <c:pt idx="1886">
                  <c:v>41879</c:v>
                </c:pt>
                <c:pt idx="1887">
                  <c:v>41878</c:v>
                </c:pt>
                <c:pt idx="1888">
                  <c:v>41877</c:v>
                </c:pt>
                <c:pt idx="1889">
                  <c:v>41876</c:v>
                </c:pt>
                <c:pt idx="1890">
                  <c:v>41873</c:v>
                </c:pt>
                <c:pt idx="1891">
                  <c:v>41872</c:v>
                </c:pt>
                <c:pt idx="1892">
                  <c:v>41871</c:v>
                </c:pt>
                <c:pt idx="1893">
                  <c:v>41870</c:v>
                </c:pt>
                <c:pt idx="1894">
                  <c:v>41869</c:v>
                </c:pt>
                <c:pt idx="1895">
                  <c:v>41866</c:v>
                </c:pt>
                <c:pt idx="1896">
                  <c:v>41865</c:v>
                </c:pt>
                <c:pt idx="1897">
                  <c:v>41864</c:v>
                </c:pt>
                <c:pt idx="1898">
                  <c:v>41863</c:v>
                </c:pt>
                <c:pt idx="1899">
                  <c:v>41862</c:v>
                </c:pt>
                <c:pt idx="1900">
                  <c:v>41859</c:v>
                </c:pt>
                <c:pt idx="1901">
                  <c:v>41858</c:v>
                </c:pt>
                <c:pt idx="1902">
                  <c:v>41857</c:v>
                </c:pt>
                <c:pt idx="1903">
                  <c:v>41856</c:v>
                </c:pt>
                <c:pt idx="1904">
                  <c:v>41855</c:v>
                </c:pt>
                <c:pt idx="1905">
                  <c:v>41852</c:v>
                </c:pt>
                <c:pt idx="1906">
                  <c:v>41851</c:v>
                </c:pt>
                <c:pt idx="1907">
                  <c:v>41850</c:v>
                </c:pt>
                <c:pt idx="1908">
                  <c:v>41849</c:v>
                </c:pt>
                <c:pt idx="1909">
                  <c:v>41848</c:v>
                </c:pt>
                <c:pt idx="1910">
                  <c:v>41845</c:v>
                </c:pt>
                <c:pt idx="1911">
                  <c:v>41844</c:v>
                </c:pt>
                <c:pt idx="1912">
                  <c:v>41843</c:v>
                </c:pt>
                <c:pt idx="1913">
                  <c:v>41842</c:v>
                </c:pt>
                <c:pt idx="1914">
                  <c:v>41841</c:v>
                </c:pt>
                <c:pt idx="1915">
                  <c:v>41838</c:v>
                </c:pt>
                <c:pt idx="1916">
                  <c:v>41837</c:v>
                </c:pt>
                <c:pt idx="1917">
                  <c:v>41836</c:v>
                </c:pt>
                <c:pt idx="1918">
                  <c:v>41835</c:v>
                </c:pt>
                <c:pt idx="1919">
                  <c:v>41834</c:v>
                </c:pt>
                <c:pt idx="1920">
                  <c:v>41831</c:v>
                </c:pt>
                <c:pt idx="1921">
                  <c:v>41830</c:v>
                </c:pt>
                <c:pt idx="1922">
                  <c:v>41829</c:v>
                </c:pt>
                <c:pt idx="1923">
                  <c:v>41828</c:v>
                </c:pt>
                <c:pt idx="1924">
                  <c:v>41827</c:v>
                </c:pt>
                <c:pt idx="1925">
                  <c:v>41823</c:v>
                </c:pt>
                <c:pt idx="1926">
                  <c:v>41822</c:v>
                </c:pt>
                <c:pt idx="1927">
                  <c:v>41821</c:v>
                </c:pt>
                <c:pt idx="1928">
                  <c:v>41820</c:v>
                </c:pt>
                <c:pt idx="1929">
                  <c:v>41817</c:v>
                </c:pt>
                <c:pt idx="1930">
                  <c:v>41816</c:v>
                </c:pt>
                <c:pt idx="1931">
                  <c:v>41815</c:v>
                </c:pt>
                <c:pt idx="1932">
                  <c:v>41814</c:v>
                </c:pt>
                <c:pt idx="1933">
                  <c:v>41813</c:v>
                </c:pt>
                <c:pt idx="1934">
                  <c:v>41810</c:v>
                </c:pt>
                <c:pt idx="1935">
                  <c:v>41809</c:v>
                </c:pt>
                <c:pt idx="1936">
                  <c:v>41808</c:v>
                </c:pt>
                <c:pt idx="1937">
                  <c:v>41807</c:v>
                </c:pt>
                <c:pt idx="1938">
                  <c:v>41806</c:v>
                </c:pt>
                <c:pt idx="1939">
                  <c:v>41803</c:v>
                </c:pt>
                <c:pt idx="1940">
                  <c:v>41802</c:v>
                </c:pt>
                <c:pt idx="1941">
                  <c:v>41801</c:v>
                </c:pt>
                <c:pt idx="1942">
                  <c:v>41800</c:v>
                </c:pt>
                <c:pt idx="1943">
                  <c:v>41799</c:v>
                </c:pt>
                <c:pt idx="1944">
                  <c:v>41796</c:v>
                </c:pt>
                <c:pt idx="1945">
                  <c:v>41795</c:v>
                </c:pt>
                <c:pt idx="1946">
                  <c:v>41794</c:v>
                </c:pt>
                <c:pt idx="1947">
                  <c:v>41793</c:v>
                </c:pt>
                <c:pt idx="1948">
                  <c:v>41792</c:v>
                </c:pt>
                <c:pt idx="1949">
                  <c:v>41789</c:v>
                </c:pt>
                <c:pt idx="1950">
                  <c:v>41788</c:v>
                </c:pt>
                <c:pt idx="1951">
                  <c:v>41787</c:v>
                </c:pt>
                <c:pt idx="1952">
                  <c:v>41786</c:v>
                </c:pt>
                <c:pt idx="1953">
                  <c:v>41782</c:v>
                </c:pt>
                <c:pt idx="1954">
                  <c:v>41781</c:v>
                </c:pt>
                <c:pt idx="1955">
                  <c:v>41780</c:v>
                </c:pt>
                <c:pt idx="1956">
                  <c:v>41779</c:v>
                </c:pt>
                <c:pt idx="1957">
                  <c:v>41778</c:v>
                </c:pt>
                <c:pt idx="1958">
                  <c:v>41775</c:v>
                </c:pt>
                <c:pt idx="1959">
                  <c:v>41774</c:v>
                </c:pt>
                <c:pt idx="1960">
                  <c:v>41773</c:v>
                </c:pt>
                <c:pt idx="1961">
                  <c:v>41772</c:v>
                </c:pt>
                <c:pt idx="1962">
                  <c:v>41771</c:v>
                </c:pt>
                <c:pt idx="1963">
                  <c:v>41768</c:v>
                </c:pt>
                <c:pt idx="1964">
                  <c:v>41767</c:v>
                </c:pt>
                <c:pt idx="1965">
                  <c:v>41766</c:v>
                </c:pt>
                <c:pt idx="1966">
                  <c:v>41765</c:v>
                </c:pt>
                <c:pt idx="1967">
                  <c:v>41764</c:v>
                </c:pt>
                <c:pt idx="1968">
                  <c:v>41761</c:v>
                </c:pt>
                <c:pt idx="1969">
                  <c:v>41760</c:v>
                </c:pt>
                <c:pt idx="1970">
                  <c:v>41759</c:v>
                </c:pt>
                <c:pt idx="1971">
                  <c:v>41758</c:v>
                </c:pt>
                <c:pt idx="1972">
                  <c:v>41757</c:v>
                </c:pt>
                <c:pt idx="1973">
                  <c:v>41754</c:v>
                </c:pt>
                <c:pt idx="1974">
                  <c:v>41753</c:v>
                </c:pt>
                <c:pt idx="1975">
                  <c:v>41752</c:v>
                </c:pt>
                <c:pt idx="1976">
                  <c:v>41751</c:v>
                </c:pt>
                <c:pt idx="1977">
                  <c:v>41750</c:v>
                </c:pt>
                <c:pt idx="1978">
                  <c:v>41746</c:v>
                </c:pt>
                <c:pt idx="1979">
                  <c:v>41745</c:v>
                </c:pt>
                <c:pt idx="1980">
                  <c:v>41744</c:v>
                </c:pt>
                <c:pt idx="1981">
                  <c:v>41743</c:v>
                </c:pt>
                <c:pt idx="1982">
                  <c:v>41740</c:v>
                </c:pt>
                <c:pt idx="1983">
                  <c:v>41739</c:v>
                </c:pt>
                <c:pt idx="1984">
                  <c:v>41738</c:v>
                </c:pt>
                <c:pt idx="1985">
                  <c:v>41737</c:v>
                </c:pt>
                <c:pt idx="1986">
                  <c:v>41736</c:v>
                </c:pt>
                <c:pt idx="1987">
                  <c:v>41733</c:v>
                </c:pt>
                <c:pt idx="1988">
                  <c:v>41732</c:v>
                </c:pt>
                <c:pt idx="1989">
                  <c:v>41731</c:v>
                </c:pt>
                <c:pt idx="1990">
                  <c:v>41730</c:v>
                </c:pt>
                <c:pt idx="1991">
                  <c:v>41729</c:v>
                </c:pt>
                <c:pt idx="1992">
                  <c:v>41726</c:v>
                </c:pt>
                <c:pt idx="1993">
                  <c:v>41725</c:v>
                </c:pt>
                <c:pt idx="1994">
                  <c:v>41724</c:v>
                </c:pt>
                <c:pt idx="1995">
                  <c:v>41723</c:v>
                </c:pt>
                <c:pt idx="1996">
                  <c:v>41722</c:v>
                </c:pt>
                <c:pt idx="1997">
                  <c:v>41719</c:v>
                </c:pt>
                <c:pt idx="1998">
                  <c:v>41718</c:v>
                </c:pt>
                <c:pt idx="1999">
                  <c:v>41717</c:v>
                </c:pt>
                <c:pt idx="2000">
                  <c:v>41716</c:v>
                </c:pt>
                <c:pt idx="2001">
                  <c:v>41715</c:v>
                </c:pt>
                <c:pt idx="2002">
                  <c:v>41712</c:v>
                </c:pt>
                <c:pt idx="2003">
                  <c:v>41711</c:v>
                </c:pt>
                <c:pt idx="2004">
                  <c:v>41710</c:v>
                </c:pt>
                <c:pt idx="2005">
                  <c:v>41709</c:v>
                </c:pt>
                <c:pt idx="2006">
                  <c:v>41708</c:v>
                </c:pt>
                <c:pt idx="2007">
                  <c:v>41705</c:v>
                </c:pt>
                <c:pt idx="2008">
                  <c:v>41704</c:v>
                </c:pt>
                <c:pt idx="2009">
                  <c:v>41703</c:v>
                </c:pt>
                <c:pt idx="2010">
                  <c:v>41702</c:v>
                </c:pt>
                <c:pt idx="2011">
                  <c:v>41701</c:v>
                </c:pt>
                <c:pt idx="2012">
                  <c:v>41698</c:v>
                </c:pt>
                <c:pt idx="2013">
                  <c:v>41697</c:v>
                </c:pt>
                <c:pt idx="2014">
                  <c:v>41696</c:v>
                </c:pt>
                <c:pt idx="2015">
                  <c:v>41695</c:v>
                </c:pt>
                <c:pt idx="2016">
                  <c:v>41694</c:v>
                </c:pt>
                <c:pt idx="2017">
                  <c:v>41691</c:v>
                </c:pt>
                <c:pt idx="2018">
                  <c:v>41690</c:v>
                </c:pt>
                <c:pt idx="2019">
                  <c:v>41689</c:v>
                </c:pt>
                <c:pt idx="2020">
                  <c:v>41688</c:v>
                </c:pt>
                <c:pt idx="2021">
                  <c:v>41684</c:v>
                </c:pt>
                <c:pt idx="2022">
                  <c:v>41683</c:v>
                </c:pt>
                <c:pt idx="2023">
                  <c:v>41682</c:v>
                </c:pt>
                <c:pt idx="2024">
                  <c:v>41681</c:v>
                </c:pt>
                <c:pt idx="2025">
                  <c:v>41680</c:v>
                </c:pt>
                <c:pt idx="2026">
                  <c:v>41677</c:v>
                </c:pt>
                <c:pt idx="2027">
                  <c:v>41676</c:v>
                </c:pt>
                <c:pt idx="2028">
                  <c:v>41675</c:v>
                </c:pt>
                <c:pt idx="2029">
                  <c:v>41674</c:v>
                </c:pt>
                <c:pt idx="2030">
                  <c:v>41673</c:v>
                </c:pt>
                <c:pt idx="2031">
                  <c:v>41670</c:v>
                </c:pt>
                <c:pt idx="2032">
                  <c:v>41669</c:v>
                </c:pt>
                <c:pt idx="2033">
                  <c:v>41668</c:v>
                </c:pt>
                <c:pt idx="2034">
                  <c:v>41667</c:v>
                </c:pt>
                <c:pt idx="2035">
                  <c:v>41666</c:v>
                </c:pt>
                <c:pt idx="2036">
                  <c:v>41663</c:v>
                </c:pt>
                <c:pt idx="2037">
                  <c:v>41662</c:v>
                </c:pt>
                <c:pt idx="2038">
                  <c:v>41661</c:v>
                </c:pt>
                <c:pt idx="2039">
                  <c:v>41660</c:v>
                </c:pt>
                <c:pt idx="2040">
                  <c:v>41656</c:v>
                </c:pt>
                <c:pt idx="2041">
                  <c:v>41655</c:v>
                </c:pt>
                <c:pt idx="2042">
                  <c:v>41654</c:v>
                </c:pt>
                <c:pt idx="2043">
                  <c:v>41653</c:v>
                </c:pt>
                <c:pt idx="2044">
                  <c:v>41652</c:v>
                </c:pt>
                <c:pt idx="2045">
                  <c:v>41649</c:v>
                </c:pt>
                <c:pt idx="2046">
                  <c:v>41648</c:v>
                </c:pt>
                <c:pt idx="2047">
                  <c:v>41647</c:v>
                </c:pt>
                <c:pt idx="2048">
                  <c:v>41646</c:v>
                </c:pt>
                <c:pt idx="2049">
                  <c:v>41645</c:v>
                </c:pt>
                <c:pt idx="2050">
                  <c:v>41642</c:v>
                </c:pt>
                <c:pt idx="2051">
                  <c:v>41641</c:v>
                </c:pt>
                <c:pt idx="2052">
                  <c:v>41639</c:v>
                </c:pt>
                <c:pt idx="2053">
                  <c:v>41638</c:v>
                </c:pt>
                <c:pt idx="2054">
                  <c:v>41635</c:v>
                </c:pt>
                <c:pt idx="2055">
                  <c:v>41634</c:v>
                </c:pt>
                <c:pt idx="2056">
                  <c:v>41632</c:v>
                </c:pt>
                <c:pt idx="2057">
                  <c:v>41631</c:v>
                </c:pt>
                <c:pt idx="2058">
                  <c:v>41628</c:v>
                </c:pt>
                <c:pt idx="2059">
                  <c:v>41627</c:v>
                </c:pt>
                <c:pt idx="2060">
                  <c:v>41626</c:v>
                </c:pt>
                <c:pt idx="2061">
                  <c:v>41625</c:v>
                </c:pt>
                <c:pt idx="2062">
                  <c:v>41624</c:v>
                </c:pt>
                <c:pt idx="2063">
                  <c:v>41621</c:v>
                </c:pt>
                <c:pt idx="2064">
                  <c:v>41620</c:v>
                </c:pt>
                <c:pt idx="2065">
                  <c:v>41619</c:v>
                </c:pt>
                <c:pt idx="2066">
                  <c:v>41618</c:v>
                </c:pt>
                <c:pt idx="2067">
                  <c:v>41617</c:v>
                </c:pt>
                <c:pt idx="2068">
                  <c:v>41614</c:v>
                </c:pt>
                <c:pt idx="2069">
                  <c:v>41613</c:v>
                </c:pt>
                <c:pt idx="2070">
                  <c:v>41612</c:v>
                </c:pt>
                <c:pt idx="2071">
                  <c:v>41611</c:v>
                </c:pt>
                <c:pt idx="2072">
                  <c:v>41610</c:v>
                </c:pt>
                <c:pt idx="2073">
                  <c:v>41607</c:v>
                </c:pt>
                <c:pt idx="2074">
                  <c:v>41605</c:v>
                </c:pt>
                <c:pt idx="2075">
                  <c:v>41604</c:v>
                </c:pt>
                <c:pt idx="2076">
                  <c:v>41603</c:v>
                </c:pt>
                <c:pt idx="2077">
                  <c:v>41600</c:v>
                </c:pt>
                <c:pt idx="2078">
                  <c:v>41599</c:v>
                </c:pt>
                <c:pt idx="2079">
                  <c:v>41598</c:v>
                </c:pt>
                <c:pt idx="2080">
                  <c:v>41597</c:v>
                </c:pt>
                <c:pt idx="2081">
                  <c:v>41596</c:v>
                </c:pt>
                <c:pt idx="2082">
                  <c:v>41593</c:v>
                </c:pt>
                <c:pt idx="2083">
                  <c:v>41592</c:v>
                </c:pt>
                <c:pt idx="2084">
                  <c:v>41591</c:v>
                </c:pt>
                <c:pt idx="2085">
                  <c:v>41590</c:v>
                </c:pt>
                <c:pt idx="2086">
                  <c:v>41589</c:v>
                </c:pt>
                <c:pt idx="2087">
                  <c:v>41586</c:v>
                </c:pt>
                <c:pt idx="2088">
                  <c:v>41585</c:v>
                </c:pt>
                <c:pt idx="2089">
                  <c:v>41584</c:v>
                </c:pt>
                <c:pt idx="2090">
                  <c:v>41583</c:v>
                </c:pt>
                <c:pt idx="2091">
                  <c:v>41582</c:v>
                </c:pt>
                <c:pt idx="2092">
                  <c:v>41579</c:v>
                </c:pt>
                <c:pt idx="2093">
                  <c:v>41578</c:v>
                </c:pt>
                <c:pt idx="2094">
                  <c:v>41577</c:v>
                </c:pt>
                <c:pt idx="2095">
                  <c:v>41576</c:v>
                </c:pt>
                <c:pt idx="2096">
                  <c:v>41575</c:v>
                </c:pt>
                <c:pt idx="2097">
                  <c:v>41572</c:v>
                </c:pt>
                <c:pt idx="2098">
                  <c:v>41571</c:v>
                </c:pt>
                <c:pt idx="2099">
                  <c:v>41570</c:v>
                </c:pt>
                <c:pt idx="2100">
                  <c:v>41569</c:v>
                </c:pt>
                <c:pt idx="2101">
                  <c:v>41568</c:v>
                </c:pt>
                <c:pt idx="2102">
                  <c:v>41565</c:v>
                </c:pt>
                <c:pt idx="2103">
                  <c:v>41564</c:v>
                </c:pt>
                <c:pt idx="2104">
                  <c:v>41563</c:v>
                </c:pt>
                <c:pt idx="2105">
                  <c:v>41562</c:v>
                </c:pt>
                <c:pt idx="2106">
                  <c:v>41561</c:v>
                </c:pt>
                <c:pt idx="2107">
                  <c:v>41558</c:v>
                </c:pt>
                <c:pt idx="2108">
                  <c:v>41557</c:v>
                </c:pt>
                <c:pt idx="2109">
                  <c:v>41556</c:v>
                </c:pt>
                <c:pt idx="2110">
                  <c:v>41555</c:v>
                </c:pt>
                <c:pt idx="2111">
                  <c:v>41554</c:v>
                </c:pt>
                <c:pt idx="2112">
                  <c:v>41551</c:v>
                </c:pt>
                <c:pt idx="2113">
                  <c:v>41550</c:v>
                </c:pt>
                <c:pt idx="2114">
                  <c:v>41549</c:v>
                </c:pt>
                <c:pt idx="2115">
                  <c:v>41548</c:v>
                </c:pt>
                <c:pt idx="2116">
                  <c:v>41547</c:v>
                </c:pt>
                <c:pt idx="2117">
                  <c:v>41544</c:v>
                </c:pt>
                <c:pt idx="2118">
                  <c:v>41543</c:v>
                </c:pt>
                <c:pt idx="2119">
                  <c:v>41542</c:v>
                </c:pt>
                <c:pt idx="2120">
                  <c:v>41541</c:v>
                </c:pt>
                <c:pt idx="2121">
                  <c:v>41540</c:v>
                </c:pt>
                <c:pt idx="2122">
                  <c:v>41537</c:v>
                </c:pt>
                <c:pt idx="2123">
                  <c:v>41536</c:v>
                </c:pt>
                <c:pt idx="2124">
                  <c:v>41535</c:v>
                </c:pt>
                <c:pt idx="2125">
                  <c:v>41534</c:v>
                </c:pt>
                <c:pt idx="2126">
                  <c:v>41533</c:v>
                </c:pt>
                <c:pt idx="2127">
                  <c:v>41530</c:v>
                </c:pt>
                <c:pt idx="2128">
                  <c:v>41529</c:v>
                </c:pt>
                <c:pt idx="2129">
                  <c:v>41528</c:v>
                </c:pt>
                <c:pt idx="2130">
                  <c:v>41527</c:v>
                </c:pt>
                <c:pt idx="2131">
                  <c:v>41526</c:v>
                </c:pt>
                <c:pt idx="2132">
                  <c:v>41523</c:v>
                </c:pt>
                <c:pt idx="2133">
                  <c:v>41522</c:v>
                </c:pt>
                <c:pt idx="2134">
                  <c:v>41521</c:v>
                </c:pt>
                <c:pt idx="2135">
                  <c:v>41520</c:v>
                </c:pt>
                <c:pt idx="2136">
                  <c:v>41516</c:v>
                </c:pt>
                <c:pt idx="2137">
                  <c:v>41515</c:v>
                </c:pt>
                <c:pt idx="2138">
                  <c:v>41514</c:v>
                </c:pt>
                <c:pt idx="2139">
                  <c:v>41513</c:v>
                </c:pt>
                <c:pt idx="2140">
                  <c:v>41512</c:v>
                </c:pt>
                <c:pt idx="2141">
                  <c:v>41509</c:v>
                </c:pt>
                <c:pt idx="2142">
                  <c:v>41508</c:v>
                </c:pt>
                <c:pt idx="2143">
                  <c:v>41507</c:v>
                </c:pt>
                <c:pt idx="2144">
                  <c:v>41506</c:v>
                </c:pt>
                <c:pt idx="2145">
                  <c:v>41505</c:v>
                </c:pt>
                <c:pt idx="2146">
                  <c:v>41502</c:v>
                </c:pt>
                <c:pt idx="2147">
                  <c:v>41501</c:v>
                </c:pt>
                <c:pt idx="2148">
                  <c:v>41500</c:v>
                </c:pt>
                <c:pt idx="2149">
                  <c:v>41499</c:v>
                </c:pt>
                <c:pt idx="2150">
                  <c:v>41498</c:v>
                </c:pt>
                <c:pt idx="2151">
                  <c:v>41495</c:v>
                </c:pt>
                <c:pt idx="2152">
                  <c:v>41494</c:v>
                </c:pt>
                <c:pt idx="2153">
                  <c:v>41493</c:v>
                </c:pt>
                <c:pt idx="2154">
                  <c:v>41492</c:v>
                </c:pt>
                <c:pt idx="2155">
                  <c:v>41491</c:v>
                </c:pt>
                <c:pt idx="2156">
                  <c:v>41488</c:v>
                </c:pt>
                <c:pt idx="2157">
                  <c:v>41487</c:v>
                </c:pt>
                <c:pt idx="2158">
                  <c:v>41486</c:v>
                </c:pt>
                <c:pt idx="2159">
                  <c:v>41485</c:v>
                </c:pt>
                <c:pt idx="2160">
                  <c:v>41484</c:v>
                </c:pt>
                <c:pt idx="2161">
                  <c:v>41481</c:v>
                </c:pt>
                <c:pt idx="2162">
                  <c:v>41480</c:v>
                </c:pt>
                <c:pt idx="2163">
                  <c:v>41479</c:v>
                </c:pt>
                <c:pt idx="2164">
                  <c:v>41478</c:v>
                </c:pt>
                <c:pt idx="2165">
                  <c:v>41477</c:v>
                </c:pt>
                <c:pt idx="2166">
                  <c:v>41474</c:v>
                </c:pt>
                <c:pt idx="2167">
                  <c:v>41473</c:v>
                </c:pt>
                <c:pt idx="2168">
                  <c:v>41472</c:v>
                </c:pt>
                <c:pt idx="2169">
                  <c:v>41471</c:v>
                </c:pt>
                <c:pt idx="2170">
                  <c:v>41470</c:v>
                </c:pt>
                <c:pt idx="2171">
                  <c:v>41467</c:v>
                </c:pt>
                <c:pt idx="2172">
                  <c:v>41466</c:v>
                </c:pt>
                <c:pt idx="2173">
                  <c:v>41465</c:v>
                </c:pt>
                <c:pt idx="2174">
                  <c:v>41464</c:v>
                </c:pt>
                <c:pt idx="2175">
                  <c:v>41463</c:v>
                </c:pt>
                <c:pt idx="2176">
                  <c:v>41460</c:v>
                </c:pt>
                <c:pt idx="2177">
                  <c:v>41458</c:v>
                </c:pt>
                <c:pt idx="2178">
                  <c:v>41457</c:v>
                </c:pt>
                <c:pt idx="2179">
                  <c:v>41456</c:v>
                </c:pt>
                <c:pt idx="2180">
                  <c:v>41453</c:v>
                </c:pt>
                <c:pt idx="2181">
                  <c:v>41452</c:v>
                </c:pt>
                <c:pt idx="2182">
                  <c:v>41451</c:v>
                </c:pt>
                <c:pt idx="2183">
                  <c:v>41450</c:v>
                </c:pt>
                <c:pt idx="2184">
                  <c:v>41449</c:v>
                </c:pt>
                <c:pt idx="2185">
                  <c:v>41446</c:v>
                </c:pt>
                <c:pt idx="2186">
                  <c:v>41445</c:v>
                </c:pt>
                <c:pt idx="2187">
                  <c:v>41444</c:v>
                </c:pt>
                <c:pt idx="2188">
                  <c:v>41443</c:v>
                </c:pt>
                <c:pt idx="2189">
                  <c:v>41442</c:v>
                </c:pt>
                <c:pt idx="2190">
                  <c:v>41439</c:v>
                </c:pt>
                <c:pt idx="2191">
                  <c:v>41438</c:v>
                </c:pt>
                <c:pt idx="2192">
                  <c:v>41437</c:v>
                </c:pt>
                <c:pt idx="2193">
                  <c:v>41436</c:v>
                </c:pt>
                <c:pt idx="2194">
                  <c:v>41435</c:v>
                </c:pt>
                <c:pt idx="2195">
                  <c:v>41432</c:v>
                </c:pt>
                <c:pt idx="2196">
                  <c:v>41431</c:v>
                </c:pt>
                <c:pt idx="2197">
                  <c:v>41430</c:v>
                </c:pt>
                <c:pt idx="2198">
                  <c:v>41429</c:v>
                </c:pt>
                <c:pt idx="2199">
                  <c:v>41428</c:v>
                </c:pt>
                <c:pt idx="2200">
                  <c:v>41425</c:v>
                </c:pt>
                <c:pt idx="2201">
                  <c:v>41424</c:v>
                </c:pt>
                <c:pt idx="2202">
                  <c:v>41423</c:v>
                </c:pt>
                <c:pt idx="2203">
                  <c:v>41422</c:v>
                </c:pt>
                <c:pt idx="2204">
                  <c:v>41418</c:v>
                </c:pt>
                <c:pt idx="2205">
                  <c:v>41417</c:v>
                </c:pt>
                <c:pt idx="2206">
                  <c:v>41416</c:v>
                </c:pt>
                <c:pt idx="2207">
                  <c:v>41415</c:v>
                </c:pt>
                <c:pt idx="2208">
                  <c:v>41414</c:v>
                </c:pt>
                <c:pt idx="2209">
                  <c:v>41411</c:v>
                </c:pt>
                <c:pt idx="2210">
                  <c:v>41410</c:v>
                </c:pt>
                <c:pt idx="2211">
                  <c:v>41409</c:v>
                </c:pt>
                <c:pt idx="2212">
                  <c:v>41408</c:v>
                </c:pt>
                <c:pt idx="2213">
                  <c:v>41407</c:v>
                </c:pt>
                <c:pt idx="2214">
                  <c:v>41404</c:v>
                </c:pt>
                <c:pt idx="2215">
                  <c:v>41403</c:v>
                </c:pt>
                <c:pt idx="2216">
                  <c:v>41402</c:v>
                </c:pt>
                <c:pt idx="2217">
                  <c:v>41401</c:v>
                </c:pt>
                <c:pt idx="2218">
                  <c:v>41400</c:v>
                </c:pt>
                <c:pt idx="2219">
                  <c:v>41397</c:v>
                </c:pt>
                <c:pt idx="2220">
                  <c:v>41396</c:v>
                </c:pt>
                <c:pt idx="2221">
                  <c:v>41395</c:v>
                </c:pt>
                <c:pt idx="2222">
                  <c:v>41394</c:v>
                </c:pt>
                <c:pt idx="2223">
                  <c:v>41393</c:v>
                </c:pt>
                <c:pt idx="2224">
                  <c:v>41390</c:v>
                </c:pt>
                <c:pt idx="2225">
                  <c:v>41389</c:v>
                </c:pt>
                <c:pt idx="2226">
                  <c:v>41388</c:v>
                </c:pt>
                <c:pt idx="2227">
                  <c:v>41387</c:v>
                </c:pt>
                <c:pt idx="2228">
                  <c:v>41386</c:v>
                </c:pt>
                <c:pt idx="2229">
                  <c:v>41383</c:v>
                </c:pt>
                <c:pt idx="2230">
                  <c:v>41382</c:v>
                </c:pt>
                <c:pt idx="2231">
                  <c:v>41381</c:v>
                </c:pt>
                <c:pt idx="2232">
                  <c:v>41380</c:v>
                </c:pt>
                <c:pt idx="2233">
                  <c:v>41379</c:v>
                </c:pt>
                <c:pt idx="2234">
                  <c:v>41376</c:v>
                </c:pt>
                <c:pt idx="2235">
                  <c:v>41375</c:v>
                </c:pt>
                <c:pt idx="2236">
                  <c:v>41374</c:v>
                </c:pt>
                <c:pt idx="2237">
                  <c:v>41373</c:v>
                </c:pt>
                <c:pt idx="2238">
                  <c:v>41372</c:v>
                </c:pt>
                <c:pt idx="2239">
                  <c:v>41369</c:v>
                </c:pt>
                <c:pt idx="2240">
                  <c:v>41368</c:v>
                </c:pt>
                <c:pt idx="2241">
                  <c:v>41367</c:v>
                </c:pt>
                <c:pt idx="2242">
                  <c:v>41366</c:v>
                </c:pt>
                <c:pt idx="2243">
                  <c:v>41365</c:v>
                </c:pt>
                <c:pt idx="2244">
                  <c:v>41361</c:v>
                </c:pt>
                <c:pt idx="2245">
                  <c:v>41360</c:v>
                </c:pt>
                <c:pt idx="2246">
                  <c:v>41359</c:v>
                </c:pt>
                <c:pt idx="2247">
                  <c:v>41358</c:v>
                </c:pt>
                <c:pt idx="2248">
                  <c:v>41355</c:v>
                </c:pt>
                <c:pt idx="2249">
                  <c:v>41354</c:v>
                </c:pt>
                <c:pt idx="2250">
                  <c:v>41353</c:v>
                </c:pt>
                <c:pt idx="2251">
                  <c:v>41352</c:v>
                </c:pt>
                <c:pt idx="2252">
                  <c:v>41351</c:v>
                </c:pt>
                <c:pt idx="2253">
                  <c:v>41348</c:v>
                </c:pt>
                <c:pt idx="2254">
                  <c:v>41347</c:v>
                </c:pt>
                <c:pt idx="2255">
                  <c:v>41346</c:v>
                </c:pt>
                <c:pt idx="2256">
                  <c:v>41345</c:v>
                </c:pt>
                <c:pt idx="2257">
                  <c:v>41344</c:v>
                </c:pt>
                <c:pt idx="2258">
                  <c:v>41341</c:v>
                </c:pt>
                <c:pt idx="2259">
                  <c:v>41340</c:v>
                </c:pt>
                <c:pt idx="2260">
                  <c:v>41339</c:v>
                </c:pt>
                <c:pt idx="2261">
                  <c:v>41338</c:v>
                </c:pt>
                <c:pt idx="2262">
                  <c:v>41337</c:v>
                </c:pt>
                <c:pt idx="2263">
                  <c:v>41334</c:v>
                </c:pt>
                <c:pt idx="2264">
                  <c:v>41333</c:v>
                </c:pt>
                <c:pt idx="2265">
                  <c:v>41332</c:v>
                </c:pt>
                <c:pt idx="2266">
                  <c:v>41331</c:v>
                </c:pt>
                <c:pt idx="2267">
                  <c:v>41330</c:v>
                </c:pt>
                <c:pt idx="2268">
                  <c:v>41327</c:v>
                </c:pt>
                <c:pt idx="2269">
                  <c:v>41326</c:v>
                </c:pt>
                <c:pt idx="2270">
                  <c:v>41325</c:v>
                </c:pt>
                <c:pt idx="2271">
                  <c:v>41324</c:v>
                </c:pt>
                <c:pt idx="2272">
                  <c:v>41320</c:v>
                </c:pt>
                <c:pt idx="2273">
                  <c:v>41319</c:v>
                </c:pt>
                <c:pt idx="2274">
                  <c:v>41318</c:v>
                </c:pt>
                <c:pt idx="2275">
                  <c:v>41317</c:v>
                </c:pt>
                <c:pt idx="2276">
                  <c:v>41316</c:v>
                </c:pt>
                <c:pt idx="2277">
                  <c:v>41313</c:v>
                </c:pt>
                <c:pt idx="2278">
                  <c:v>41312</c:v>
                </c:pt>
                <c:pt idx="2279">
                  <c:v>41311</c:v>
                </c:pt>
                <c:pt idx="2280">
                  <c:v>41310</c:v>
                </c:pt>
                <c:pt idx="2281">
                  <c:v>41309</c:v>
                </c:pt>
                <c:pt idx="2282">
                  <c:v>41306</c:v>
                </c:pt>
                <c:pt idx="2283">
                  <c:v>41305</c:v>
                </c:pt>
                <c:pt idx="2284">
                  <c:v>41304</c:v>
                </c:pt>
                <c:pt idx="2285">
                  <c:v>41303</c:v>
                </c:pt>
                <c:pt idx="2286">
                  <c:v>41302</c:v>
                </c:pt>
                <c:pt idx="2287">
                  <c:v>41299</c:v>
                </c:pt>
                <c:pt idx="2288">
                  <c:v>41298</c:v>
                </c:pt>
                <c:pt idx="2289">
                  <c:v>41297</c:v>
                </c:pt>
                <c:pt idx="2290">
                  <c:v>41296</c:v>
                </c:pt>
                <c:pt idx="2291">
                  <c:v>41292</c:v>
                </c:pt>
                <c:pt idx="2292">
                  <c:v>41291</c:v>
                </c:pt>
                <c:pt idx="2293">
                  <c:v>41290</c:v>
                </c:pt>
                <c:pt idx="2294">
                  <c:v>41289</c:v>
                </c:pt>
                <c:pt idx="2295">
                  <c:v>41288</c:v>
                </c:pt>
                <c:pt idx="2296">
                  <c:v>41285</c:v>
                </c:pt>
                <c:pt idx="2297">
                  <c:v>41284</c:v>
                </c:pt>
                <c:pt idx="2298">
                  <c:v>41283</c:v>
                </c:pt>
                <c:pt idx="2299">
                  <c:v>41282</c:v>
                </c:pt>
                <c:pt idx="2300">
                  <c:v>41281</c:v>
                </c:pt>
                <c:pt idx="2301">
                  <c:v>41278</c:v>
                </c:pt>
                <c:pt idx="2302">
                  <c:v>41277</c:v>
                </c:pt>
                <c:pt idx="2303">
                  <c:v>41276</c:v>
                </c:pt>
                <c:pt idx="2304">
                  <c:v>41274</c:v>
                </c:pt>
                <c:pt idx="2305">
                  <c:v>41271</c:v>
                </c:pt>
                <c:pt idx="2306">
                  <c:v>41270</c:v>
                </c:pt>
                <c:pt idx="2307">
                  <c:v>41269</c:v>
                </c:pt>
                <c:pt idx="2308">
                  <c:v>41267</c:v>
                </c:pt>
                <c:pt idx="2309">
                  <c:v>41264</c:v>
                </c:pt>
                <c:pt idx="2310">
                  <c:v>41263</c:v>
                </c:pt>
                <c:pt idx="2311">
                  <c:v>41262</c:v>
                </c:pt>
                <c:pt idx="2312">
                  <c:v>41261</c:v>
                </c:pt>
                <c:pt idx="2313">
                  <c:v>41260</c:v>
                </c:pt>
                <c:pt idx="2314">
                  <c:v>41257</c:v>
                </c:pt>
                <c:pt idx="2315">
                  <c:v>41256</c:v>
                </c:pt>
                <c:pt idx="2316">
                  <c:v>41255</c:v>
                </c:pt>
                <c:pt idx="2317">
                  <c:v>41254</c:v>
                </c:pt>
                <c:pt idx="2318">
                  <c:v>41253</c:v>
                </c:pt>
                <c:pt idx="2319">
                  <c:v>41250</c:v>
                </c:pt>
                <c:pt idx="2320">
                  <c:v>41249</c:v>
                </c:pt>
                <c:pt idx="2321">
                  <c:v>41248</c:v>
                </c:pt>
                <c:pt idx="2322">
                  <c:v>41247</c:v>
                </c:pt>
                <c:pt idx="2323">
                  <c:v>41246</c:v>
                </c:pt>
                <c:pt idx="2324">
                  <c:v>41243</c:v>
                </c:pt>
                <c:pt idx="2325">
                  <c:v>41242</c:v>
                </c:pt>
                <c:pt idx="2326">
                  <c:v>41241</c:v>
                </c:pt>
                <c:pt idx="2327">
                  <c:v>41240</c:v>
                </c:pt>
                <c:pt idx="2328">
                  <c:v>41239</c:v>
                </c:pt>
                <c:pt idx="2329">
                  <c:v>41236</c:v>
                </c:pt>
                <c:pt idx="2330">
                  <c:v>41234</c:v>
                </c:pt>
                <c:pt idx="2331">
                  <c:v>41233</c:v>
                </c:pt>
                <c:pt idx="2332">
                  <c:v>41232</c:v>
                </c:pt>
                <c:pt idx="2333">
                  <c:v>41229</c:v>
                </c:pt>
                <c:pt idx="2334">
                  <c:v>41228</c:v>
                </c:pt>
                <c:pt idx="2335">
                  <c:v>41227</c:v>
                </c:pt>
                <c:pt idx="2336">
                  <c:v>41226</c:v>
                </c:pt>
                <c:pt idx="2337">
                  <c:v>41225</c:v>
                </c:pt>
                <c:pt idx="2338">
                  <c:v>41222</c:v>
                </c:pt>
                <c:pt idx="2339">
                  <c:v>41221</c:v>
                </c:pt>
                <c:pt idx="2340">
                  <c:v>41220</c:v>
                </c:pt>
                <c:pt idx="2341">
                  <c:v>41219</c:v>
                </c:pt>
                <c:pt idx="2342">
                  <c:v>41218</c:v>
                </c:pt>
                <c:pt idx="2343">
                  <c:v>41215</c:v>
                </c:pt>
                <c:pt idx="2344">
                  <c:v>41214</c:v>
                </c:pt>
                <c:pt idx="2345">
                  <c:v>41213</c:v>
                </c:pt>
                <c:pt idx="2346">
                  <c:v>41208</c:v>
                </c:pt>
                <c:pt idx="2347">
                  <c:v>41207</c:v>
                </c:pt>
                <c:pt idx="2348">
                  <c:v>41206</c:v>
                </c:pt>
                <c:pt idx="2349">
                  <c:v>41205</c:v>
                </c:pt>
                <c:pt idx="2350">
                  <c:v>41204</c:v>
                </c:pt>
                <c:pt idx="2351">
                  <c:v>41201</c:v>
                </c:pt>
                <c:pt idx="2352">
                  <c:v>41200</c:v>
                </c:pt>
                <c:pt idx="2353">
                  <c:v>41199</c:v>
                </c:pt>
                <c:pt idx="2354">
                  <c:v>41198</c:v>
                </c:pt>
                <c:pt idx="2355">
                  <c:v>41197</c:v>
                </c:pt>
                <c:pt idx="2356">
                  <c:v>41194</c:v>
                </c:pt>
                <c:pt idx="2357">
                  <c:v>41193</c:v>
                </c:pt>
                <c:pt idx="2358">
                  <c:v>41192</c:v>
                </c:pt>
                <c:pt idx="2359">
                  <c:v>41191</c:v>
                </c:pt>
                <c:pt idx="2360">
                  <c:v>41190</c:v>
                </c:pt>
                <c:pt idx="2361">
                  <c:v>41187</c:v>
                </c:pt>
                <c:pt idx="2362">
                  <c:v>41186</c:v>
                </c:pt>
                <c:pt idx="2363">
                  <c:v>41185</c:v>
                </c:pt>
                <c:pt idx="2364">
                  <c:v>41184</c:v>
                </c:pt>
                <c:pt idx="2365">
                  <c:v>41183</c:v>
                </c:pt>
                <c:pt idx="2366">
                  <c:v>41180</c:v>
                </c:pt>
                <c:pt idx="2367">
                  <c:v>41179</c:v>
                </c:pt>
                <c:pt idx="2368">
                  <c:v>41178</c:v>
                </c:pt>
                <c:pt idx="2369">
                  <c:v>41177</c:v>
                </c:pt>
                <c:pt idx="2370">
                  <c:v>41176</c:v>
                </c:pt>
                <c:pt idx="2371">
                  <c:v>41173</c:v>
                </c:pt>
                <c:pt idx="2372">
                  <c:v>41172</c:v>
                </c:pt>
                <c:pt idx="2373">
                  <c:v>41171</c:v>
                </c:pt>
                <c:pt idx="2374">
                  <c:v>41170</c:v>
                </c:pt>
                <c:pt idx="2375">
                  <c:v>41169</c:v>
                </c:pt>
                <c:pt idx="2376">
                  <c:v>41166</c:v>
                </c:pt>
                <c:pt idx="2377">
                  <c:v>41165</c:v>
                </c:pt>
                <c:pt idx="2378">
                  <c:v>41164</c:v>
                </c:pt>
                <c:pt idx="2379">
                  <c:v>41163</c:v>
                </c:pt>
                <c:pt idx="2380">
                  <c:v>41162</c:v>
                </c:pt>
                <c:pt idx="2381">
                  <c:v>41159</c:v>
                </c:pt>
                <c:pt idx="2382">
                  <c:v>41158</c:v>
                </c:pt>
                <c:pt idx="2383">
                  <c:v>41157</c:v>
                </c:pt>
                <c:pt idx="2384">
                  <c:v>41156</c:v>
                </c:pt>
                <c:pt idx="2385">
                  <c:v>41152</c:v>
                </c:pt>
                <c:pt idx="2386">
                  <c:v>41151</c:v>
                </c:pt>
                <c:pt idx="2387">
                  <c:v>41150</c:v>
                </c:pt>
                <c:pt idx="2388">
                  <c:v>41149</c:v>
                </c:pt>
                <c:pt idx="2389">
                  <c:v>41148</c:v>
                </c:pt>
                <c:pt idx="2390">
                  <c:v>41145</c:v>
                </c:pt>
                <c:pt idx="2391">
                  <c:v>41144</c:v>
                </c:pt>
                <c:pt idx="2392">
                  <c:v>41143</c:v>
                </c:pt>
                <c:pt idx="2393">
                  <c:v>41142</c:v>
                </c:pt>
                <c:pt idx="2394">
                  <c:v>41141</c:v>
                </c:pt>
                <c:pt idx="2395">
                  <c:v>41138</c:v>
                </c:pt>
                <c:pt idx="2396">
                  <c:v>41137</c:v>
                </c:pt>
                <c:pt idx="2397">
                  <c:v>41136</c:v>
                </c:pt>
                <c:pt idx="2398">
                  <c:v>41135</c:v>
                </c:pt>
                <c:pt idx="2399">
                  <c:v>41134</c:v>
                </c:pt>
                <c:pt idx="2400">
                  <c:v>41131</c:v>
                </c:pt>
                <c:pt idx="2401">
                  <c:v>41130</c:v>
                </c:pt>
                <c:pt idx="2402">
                  <c:v>41129</c:v>
                </c:pt>
                <c:pt idx="2403">
                  <c:v>41128</c:v>
                </c:pt>
                <c:pt idx="2404">
                  <c:v>41127</c:v>
                </c:pt>
                <c:pt idx="2405">
                  <c:v>41124</c:v>
                </c:pt>
                <c:pt idx="2406">
                  <c:v>41123</c:v>
                </c:pt>
                <c:pt idx="2407">
                  <c:v>41122</c:v>
                </c:pt>
                <c:pt idx="2408">
                  <c:v>41121</c:v>
                </c:pt>
                <c:pt idx="2409">
                  <c:v>41120</c:v>
                </c:pt>
                <c:pt idx="2410">
                  <c:v>41117</c:v>
                </c:pt>
                <c:pt idx="2411">
                  <c:v>41116</c:v>
                </c:pt>
                <c:pt idx="2412">
                  <c:v>41115</c:v>
                </c:pt>
                <c:pt idx="2413">
                  <c:v>41114</c:v>
                </c:pt>
                <c:pt idx="2414">
                  <c:v>41113</c:v>
                </c:pt>
                <c:pt idx="2415">
                  <c:v>41110</c:v>
                </c:pt>
                <c:pt idx="2416">
                  <c:v>41109</c:v>
                </c:pt>
                <c:pt idx="2417">
                  <c:v>41108</c:v>
                </c:pt>
                <c:pt idx="2418">
                  <c:v>41107</c:v>
                </c:pt>
                <c:pt idx="2419">
                  <c:v>41106</c:v>
                </c:pt>
                <c:pt idx="2420">
                  <c:v>41103</c:v>
                </c:pt>
                <c:pt idx="2421">
                  <c:v>41102</c:v>
                </c:pt>
                <c:pt idx="2422">
                  <c:v>41101</c:v>
                </c:pt>
                <c:pt idx="2423">
                  <c:v>41100</c:v>
                </c:pt>
                <c:pt idx="2424">
                  <c:v>41099</c:v>
                </c:pt>
                <c:pt idx="2425">
                  <c:v>41096</c:v>
                </c:pt>
                <c:pt idx="2426">
                  <c:v>41095</c:v>
                </c:pt>
                <c:pt idx="2427">
                  <c:v>41093</c:v>
                </c:pt>
                <c:pt idx="2428">
                  <c:v>41092</c:v>
                </c:pt>
                <c:pt idx="2429">
                  <c:v>41089</c:v>
                </c:pt>
                <c:pt idx="2430">
                  <c:v>41088</c:v>
                </c:pt>
                <c:pt idx="2431">
                  <c:v>41087</c:v>
                </c:pt>
                <c:pt idx="2432">
                  <c:v>41086</c:v>
                </c:pt>
                <c:pt idx="2433">
                  <c:v>41085</c:v>
                </c:pt>
                <c:pt idx="2434">
                  <c:v>41082</c:v>
                </c:pt>
                <c:pt idx="2435">
                  <c:v>41081</c:v>
                </c:pt>
                <c:pt idx="2436">
                  <c:v>41080</c:v>
                </c:pt>
                <c:pt idx="2437">
                  <c:v>41079</c:v>
                </c:pt>
                <c:pt idx="2438">
                  <c:v>41078</c:v>
                </c:pt>
                <c:pt idx="2439">
                  <c:v>41075</c:v>
                </c:pt>
                <c:pt idx="2440">
                  <c:v>41074</c:v>
                </c:pt>
                <c:pt idx="2441">
                  <c:v>41073</c:v>
                </c:pt>
                <c:pt idx="2442">
                  <c:v>41072</c:v>
                </c:pt>
                <c:pt idx="2443">
                  <c:v>41071</c:v>
                </c:pt>
                <c:pt idx="2444">
                  <c:v>41068</c:v>
                </c:pt>
                <c:pt idx="2445">
                  <c:v>41067</c:v>
                </c:pt>
                <c:pt idx="2446">
                  <c:v>41066</c:v>
                </c:pt>
                <c:pt idx="2447">
                  <c:v>41065</c:v>
                </c:pt>
                <c:pt idx="2448">
                  <c:v>41064</c:v>
                </c:pt>
                <c:pt idx="2449">
                  <c:v>41061</c:v>
                </c:pt>
                <c:pt idx="2450">
                  <c:v>41060</c:v>
                </c:pt>
                <c:pt idx="2451">
                  <c:v>41059</c:v>
                </c:pt>
                <c:pt idx="2452">
                  <c:v>41058</c:v>
                </c:pt>
                <c:pt idx="2453">
                  <c:v>41054</c:v>
                </c:pt>
                <c:pt idx="2454">
                  <c:v>41053</c:v>
                </c:pt>
                <c:pt idx="2455">
                  <c:v>41052</c:v>
                </c:pt>
                <c:pt idx="2456">
                  <c:v>41051</c:v>
                </c:pt>
                <c:pt idx="2457">
                  <c:v>41050</c:v>
                </c:pt>
                <c:pt idx="2458">
                  <c:v>41047</c:v>
                </c:pt>
                <c:pt idx="2459">
                  <c:v>41046</c:v>
                </c:pt>
                <c:pt idx="2460">
                  <c:v>41045</c:v>
                </c:pt>
                <c:pt idx="2461">
                  <c:v>41044</c:v>
                </c:pt>
                <c:pt idx="2462">
                  <c:v>41043</c:v>
                </c:pt>
                <c:pt idx="2463">
                  <c:v>41040</c:v>
                </c:pt>
                <c:pt idx="2464">
                  <c:v>41039</c:v>
                </c:pt>
                <c:pt idx="2465">
                  <c:v>41038</c:v>
                </c:pt>
                <c:pt idx="2466">
                  <c:v>41037</c:v>
                </c:pt>
                <c:pt idx="2467">
                  <c:v>41036</c:v>
                </c:pt>
                <c:pt idx="2468">
                  <c:v>41033</c:v>
                </c:pt>
                <c:pt idx="2469">
                  <c:v>41032</c:v>
                </c:pt>
                <c:pt idx="2470">
                  <c:v>41031</c:v>
                </c:pt>
                <c:pt idx="2471">
                  <c:v>41030</c:v>
                </c:pt>
                <c:pt idx="2472">
                  <c:v>41029</c:v>
                </c:pt>
                <c:pt idx="2473">
                  <c:v>41026</c:v>
                </c:pt>
                <c:pt idx="2474">
                  <c:v>41025</c:v>
                </c:pt>
                <c:pt idx="2475">
                  <c:v>41024</c:v>
                </c:pt>
                <c:pt idx="2476">
                  <c:v>41023</c:v>
                </c:pt>
                <c:pt idx="2477">
                  <c:v>41022</c:v>
                </c:pt>
                <c:pt idx="2478">
                  <c:v>41019</c:v>
                </c:pt>
                <c:pt idx="2479">
                  <c:v>41018</c:v>
                </c:pt>
                <c:pt idx="2480">
                  <c:v>41017</c:v>
                </c:pt>
                <c:pt idx="2481">
                  <c:v>41016</c:v>
                </c:pt>
                <c:pt idx="2482">
                  <c:v>41015</c:v>
                </c:pt>
                <c:pt idx="2483">
                  <c:v>41012</c:v>
                </c:pt>
                <c:pt idx="2484">
                  <c:v>41011</c:v>
                </c:pt>
                <c:pt idx="2485">
                  <c:v>41010</c:v>
                </c:pt>
                <c:pt idx="2486">
                  <c:v>41009</c:v>
                </c:pt>
                <c:pt idx="2487">
                  <c:v>41008</c:v>
                </c:pt>
                <c:pt idx="2488">
                  <c:v>41004</c:v>
                </c:pt>
                <c:pt idx="2489">
                  <c:v>41003</c:v>
                </c:pt>
                <c:pt idx="2490">
                  <c:v>41002</c:v>
                </c:pt>
                <c:pt idx="2491">
                  <c:v>41001</c:v>
                </c:pt>
                <c:pt idx="2492">
                  <c:v>40998</c:v>
                </c:pt>
                <c:pt idx="2493">
                  <c:v>40997</c:v>
                </c:pt>
                <c:pt idx="2494">
                  <c:v>40996</c:v>
                </c:pt>
                <c:pt idx="2495">
                  <c:v>40995</c:v>
                </c:pt>
                <c:pt idx="2496">
                  <c:v>40994</c:v>
                </c:pt>
                <c:pt idx="2497">
                  <c:v>40991</c:v>
                </c:pt>
                <c:pt idx="2498">
                  <c:v>40990</c:v>
                </c:pt>
                <c:pt idx="2499">
                  <c:v>40989</c:v>
                </c:pt>
                <c:pt idx="2500">
                  <c:v>40988</c:v>
                </c:pt>
                <c:pt idx="2501">
                  <c:v>40987</c:v>
                </c:pt>
                <c:pt idx="2502">
                  <c:v>40984</c:v>
                </c:pt>
                <c:pt idx="2503">
                  <c:v>40983</c:v>
                </c:pt>
                <c:pt idx="2504">
                  <c:v>40982</c:v>
                </c:pt>
                <c:pt idx="2505">
                  <c:v>40981</c:v>
                </c:pt>
                <c:pt idx="2506">
                  <c:v>40980</c:v>
                </c:pt>
                <c:pt idx="2507">
                  <c:v>40977</c:v>
                </c:pt>
                <c:pt idx="2508">
                  <c:v>40976</c:v>
                </c:pt>
                <c:pt idx="2509">
                  <c:v>40975</c:v>
                </c:pt>
                <c:pt idx="2510">
                  <c:v>40974</c:v>
                </c:pt>
                <c:pt idx="2511">
                  <c:v>40973</c:v>
                </c:pt>
                <c:pt idx="2512">
                  <c:v>40970</c:v>
                </c:pt>
                <c:pt idx="2513">
                  <c:v>40969</c:v>
                </c:pt>
                <c:pt idx="2514">
                  <c:v>40968</c:v>
                </c:pt>
                <c:pt idx="2515">
                  <c:v>40967</c:v>
                </c:pt>
                <c:pt idx="2516">
                  <c:v>40966</c:v>
                </c:pt>
                <c:pt idx="2517">
                  <c:v>40963</c:v>
                </c:pt>
                <c:pt idx="2518">
                  <c:v>40962</c:v>
                </c:pt>
                <c:pt idx="2519">
                  <c:v>40961</c:v>
                </c:pt>
                <c:pt idx="2520">
                  <c:v>40960</c:v>
                </c:pt>
                <c:pt idx="2521">
                  <c:v>40956</c:v>
                </c:pt>
                <c:pt idx="2522">
                  <c:v>40955</c:v>
                </c:pt>
                <c:pt idx="2523">
                  <c:v>40954</c:v>
                </c:pt>
                <c:pt idx="2524">
                  <c:v>40953</c:v>
                </c:pt>
                <c:pt idx="2525">
                  <c:v>40952</c:v>
                </c:pt>
                <c:pt idx="2526">
                  <c:v>40949</c:v>
                </c:pt>
                <c:pt idx="2527">
                  <c:v>40948</c:v>
                </c:pt>
                <c:pt idx="2528">
                  <c:v>40947</c:v>
                </c:pt>
                <c:pt idx="2529">
                  <c:v>40946</c:v>
                </c:pt>
                <c:pt idx="2530">
                  <c:v>40945</c:v>
                </c:pt>
                <c:pt idx="2531">
                  <c:v>40942</c:v>
                </c:pt>
                <c:pt idx="2532">
                  <c:v>40941</c:v>
                </c:pt>
                <c:pt idx="2533">
                  <c:v>40940</c:v>
                </c:pt>
                <c:pt idx="2534">
                  <c:v>40939</c:v>
                </c:pt>
                <c:pt idx="2535">
                  <c:v>40938</c:v>
                </c:pt>
                <c:pt idx="2536">
                  <c:v>40935</c:v>
                </c:pt>
                <c:pt idx="2537">
                  <c:v>40934</c:v>
                </c:pt>
                <c:pt idx="2538">
                  <c:v>40933</c:v>
                </c:pt>
                <c:pt idx="2539">
                  <c:v>40932</c:v>
                </c:pt>
                <c:pt idx="2540">
                  <c:v>40931</c:v>
                </c:pt>
                <c:pt idx="2541">
                  <c:v>40928</c:v>
                </c:pt>
                <c:pt idx="2542">
                  <c:v>40927</c:v>
                </c:pt>
                <c:pt idx="2543">
                  <c:v>40926</c:v>
                </c:pt>
                <c:pt idx="2544">
                  <c:v>40925</c:v>
                </c:pt>
                <c:pt idx="2545">
                  <c:v>40921</c:v>
                </c:pt>
                <c:pt idx="2546">
                  <c:v>40920</c:v>
                </c:pt>
                <c:pt idx="2547">
                  <c:v>40919</c:v>
                </c:pt>
                <c:pt idx="2548">
                  <c:v>40918</c:v>
                </c:pt>
                <c:pt idx="2549">
                  <c:v>40917</c:v>
                </c:pt>
                <c:pt idx="2550">
                  <c:v>40914</c:v>
                </c:pt>
                <c:pt idx="2551">
                  <c:v>40913</c:v>
                </c:pt>
                <c:pt idx="2552">
                  <c:v>40912</c:v>
                </c:pt>
                <c:pt idx="2553">
                  <c:v>40911</c:v>
                </c:pt>
                <c:pt idx="2554">
                  <c:v>40907</c:v>
                </c:pt>
                <c:pt idx="2555">
                  <c:v>40906</c:v>
                </c:pt>
                <c:pt idx="2556">
                  <c:v>40905</c:v>
                </c:pt>
                <c:pt idx="2557">
                  <c:v>40904</c:v>
                </c:pt>
                <c:pt idx="2558">
                  <c:v>40900</c:v>
                </c:pt>
                <c:pt idx="2559">
                  <c:v>40899</c:v>
                </c:pt>
                <c:pt idx="2560">
                  <c:v>40898</c:v>
                </c:pt>
                <c:pt idx="2561">
                  <c:v>40897</c:v>
                </c:pt>
                <c:pt idx="2562">
                  <c:v>40896</c:v>
                </c:pt>
                <c:pt idx="2563">
                  <c:v>40893</c:v>
                </c:pt>
                <c:pt idx="2564">
                  <c:v>40892</c:v>
                </c:pt>
                <c:pt idx="2565">
                  <c:v>40891</c:v>
                </c:pt>
                <c:pt idx="2566">
                  <c:v>40890</c:v>
                </c:pt>
                <c:pt idx="2567">
                  <c:v>40889</c:v>
                </c:pt>
                <c:pt idx="2568">
                  <c:v>40886</c:v>
                </c:pt>
                <c:pt idx="2569">
                  <c:v>40885</c:v>
                </c:pt>
                <c:pt idx="2570">
                  <c:v>40884</c:v>
                </c:pt>
                <c:pt idx="2571">
                  <c:v>40883</c:v>
                </c:pt>
                <c:pt idx="2572">
                  <c:v>40882</c:v>
                </c:pt>
                <c:pt idx="2573">
                  <c:v>40879</c:v>
                </c:pt>
                <c:pt idx="2574">
                  <c:v>40878</c:v>
                </c:pt>
                <c:pt idx="2575">
                  <c:v>40877</c:v>
                </c:pt>
                <c:pt idx="2576">
                  <c:v>40876</c:v>
                </c:pt>
                <c:pt idx="2577">
                  <c:v>40875</c:v>
                </c:pt>
                <c:pt idx="2578">
                  <c:v>40872</c:v>
                </c:pt>
                <c:pt idx="2579">
                  <c:v>40870</c:v>
                </c:pt>
                <c:pt idx="2580">
                  <c:v>40869</c:v>
                </c:pt>
                <c:pt idx="2581">
                  <c:v>40868</c:v>
                </c:pt>
                <c:pt idx="2582">
                  <c:v>40865</c:v>
                </c:pt>
                <c:pt idx="2583">
                  <c:v>40864</c:v>
                </c:pt>
                <c:pt idx="2584">
                  <c:v>40863</c:v>
                </c:pt>
                <c:pt idx="2585">
                  <c:v>40862</c:v>
                </c:pt>
                <c:pt idx="2586">
                  <c:v>40861</c:v>
                </c:pt>
                <c:pt idx="2587">
                  <c:v>40858</c:v>
                </c:pt>
                <c:pt idx="2588">
                  <c:v>40857</c:v>
                </c:pt>
                <c:pt idx="2589">
                  <c:v>40856</c:v>
                </c:pt>
                <c:pt idx="2590">
                  <c:v>40855</c:v>
                </c:pt>
                <c:pt idx="2591">
                  <c:v>40854</c:v>
                </c:pt>
                <c:pt idx="2592">
                  <c:v>40851</c:v>
                </c:pt>
                <c:pt idx="2593">
                  <c:v>40850</c:v>
                </c:pt>
                <c:pt idx="2594">
                  <c:v>40849</c:v>
                </c:pt>
                <c:pt idx="2595">
                  <c:v>40848</c:v>
                </c:pt>
                <c:pt idx="2596">
                  <c:v>40847</c:v>
                </c:pt>
                <c:pt idx="2597">
                  <c:v>40844</c:v>
                </c:pt>
                <c:pt idx="2598">
                  <c:v>40843</c:v>
                </c:pt>
                <c:pt idx="2599">
                  <c:v>40842</c:v>
                </c:pt>
                <c:pt idx="2600">
                  <c:v>40841</c:v>
                </c:pt>
                <c:pt idx="2601">
                  <c:v>40840</c:v>
                </c:pt>
                <c:pt idx="2602">
                  <c:v>40837</c:v>
                </c:pt>
                <c:pt idx="2603">
                  <c:v>40836</c:v>
                </c:pt>
                <c:pt idx="2604">
                  <c:v>40835</c:v>
                </c:pt>
                <c:pt idx="2605">
                  <c:v>40834</c:v>
                </c:pt>
                <c:pt idx="2606">
                  <c:v>40833</c:v>
                </c:pt>
                <c:pt idx="2607">
                  <c:v>40830</c:v>
                </c:pt>
                <c:pt idx="2608">
                  <c:v>40829</c:v>
                </c:pt>
                <c:pt idx="2609">
                  <c:v>40828</c:v>
                </c:pt>
                <c:pt idx="2610">
                  <c:v>40827</c:v>
                </c:pt>
                <c:pt idx="2611">
                  <c:v>40826</c:v>
                </c:pt>
                <c:pt idx="2612">
                  <c:v>40823</c:v>
                </c:pt>
                <c:pt idx="2613">
                  <c:v>40822</c:v>
                </c:pt>
                <c:pt idx="2614">
                  <c:v>40821</c:v>
                </c:pt>
                <c:pt idx="2615">
                  <c:v>40820</c:v>
                </c:pt>
                <c:pt idx="2616">
                  <c:v>40819</c:v>
                </c:pt>
                <c:pt idx="2617">
                  <c:v>40816</c:v>
                </c:pt>
                <c:pt idx="2618">
                  <c:v>40815</c:v>
                </c:pt>
                <c:pt idx="2619">
                  <c:v>40814</c:v>
                </c:pt>
                <c:pt idx="2620">
                  <c:v>40813</c:v>
                </c:pt>
                <c:pt idx="2621">
                  <c:v>40812</c:v>
                </c:pt>
                <c:pt idx="2622">
                  <c:v>40809</c:v>
                </c:pt>
                <c:pt idx="2623">
                  <c:v>40808</c:v>
                </c:pt>
                <c:pt idx="2624">
                  <c:v>40807</c:v>
                </c:pt>
                <c:pt idx="2625">
                  <c:v>40806</c:v>
                </c:pt>
                <c:pt idx="2626">
                  <c:v>40805</c:v>
                </c:pt>
                <c:pt idx="2627">
                  <c:v>40802</c:v>
                </c:pt>
                <c:pt idx="2628">
                  <c:v>40801</c:v>
                </c:pt>
                <c:pt idx="2629">
                  <c:v>40800</c:v>
                </c:pt>
                <c:pt idx="2630">
                  <c:v>40799</c:v>
                </c:pt>
                <c:pt idx="2631">
                  <c:v>40798</c:v>
                </c:pt>
                <c:pt idx="2632">
                  <c:v>40795</c:v>
                </c:pt>
                <c:pt idx="2633">
                  <c:v>40794</c:v>
                </c:pt>
                <c:pt idx="2634">
                  <c:v>40793</c:v>
                </c:pt>
                <c:pt idx="2635">
                  <c:v>40792</c:v>
                </c:pt>
                <c:pt idx="2636">
                  <c:v>40788</c:v>
                </c:pt>
                <c:pt idx="2637">
                  <c:v>40787</c:v>
                </c:pt>
                <c:pt idx="2638">
                  <c:v>40786</c:v>
                </c:pt>
                <c:pt idx="2639">
                  <c:v>40785</c:v>
                </c:pt>
                <c:pt idx="2640">
                  <c:v>40784</c:v>
                </c:pt>
                <c:pt idx="2641">
                  <c:v>40781</c:v>
                </c:pt>
                <c:pt idx="2642">
                  <c:v>40780</c:v>
                </c:pt>
                <c:pt idx="2643">
                  <c:v>40779</c:v>
                </c:pt>
                <c:pt idx="2644">
                  <c:v>40778</c:v>
                </c:pt>
                <c:pt idx="2645">
                  <c:v>40777</c:v>
                </c:pt>
                <c:pt idx="2646">
                  <c:v>40774</c:v>
                </c:pt>
                <c:pt idx="2647">
                  <c:v>40773</c:v>
                </c:pt>
                <c:pt idx="2648">
                  <c:v>40772</c:v>
                </c:pt>
                <c:pt idx="2649">
                  <c:v>40771</c:v>
                </c:pt>
                <c:pt idx="2650">
                  <c:v>40770</c:v>
                </c:pt>
                <c:pt idx="2651">
                  <c:v>40767</c:v>
                </c:pt>
                <c:pt idx="2652">
                  <c:v>40766</c:v>
                </c:pt>
                <c:pt idx="2653">
                  <c:v>40765</c:v>
                </c:pt>
                <c:pt idx="2654">
                  <c:v>40764</c:v>
                </c:pt>
                <c:pt idx="2655">
                  <c:v>40763</c:v>
                </c:pt>
                <c:pt idx="2656">
                  <c:v>40760</c:v>
                </c:pt>
                <c:pt idx="2657">
                  <c:v>40759</c:v>
                </c:pt>
                <c:pt idx="2658">
                  <c:v>40758</c:v>
                </c:pt>
                <c:pt idx="2659">
                  <c:v>40757</c:v>
                </c:pt>
                <c:pt idx="2660">
                  <c:v>40756</c:v>
                </c:pt>
                <c:pt idx="2661">
                  <c:v>40753</c:v>
                </c:pt>
                <c:pt idx="2662">
                  <c:v>40752</c:v>
                </c:pt>
                <c:pt idx="2663">
                  <c:v>40751</c:v>
                </c:pt>
                <c:pt idx="2664">
                  <c:v>40750</c:v>
                </c:pt>
                <c:pt idx="2665">
                  <c:v>40749</c:v>
                </c:pt>
                <c:pt idx="2666">
                  <c:v>40746</c:v>
                </c:pt>
                <c:pt idx="2667">
                  <c:v>40745</c:v>
                </c:pt>
                <c:pt idx="2668">
                  <c:v>40744</c:v>
                </c:pt>
                <c:pt idx="2669">
                  <c:v>40743</c:v>
                </c:pt>
                <c:pt idx="2670">
                  <c:v>40742</c:v>
                </c:pt>
                <c:pt idx="2671">
                  <c:v>40739</c:v>
                </c:pt>
                <c:pt idx="2672">
                  <c:v>40738</c:v>
                </c:pt>
                <c:pt idx="2673">
                  <c:v>40737</c:v>
                </c:pt>
                <c:pt idx="2674">
                  <c:v>40736</c:v>
                </c:pt>
                <c:pt idx="2675">
                  <c:v>40735</c:v>
                </c:pt>
                <c:pt idx="2676">
                  <c:v>40732</c:v>
                </c:pt>
                <c:pt idx="2677">
                  <c:v>40731</c:v>
                </c:pt>
                <c:pt idx="2678">
                  <c:v>40730</c:v>
                </c:pt>
                <c:pt idx="2679">
                  <c:v>40729</c:v>
                </c:pt>
                <c:pt idx="2680">
                  <c:v>40725</c:v>
                </c:pt>
                <c:pt idx="2681">
                  <c:v>40724</c:v>
                </c:pt>
                <c:pt idx="2682">
                  <c:v>40723</c:v>
                </c:pt>
                <c:pt idx="2683">
                  <c:v>40722</c:v>
                </c:pt>
                <c:pt idx="2684">
                  <c:v>40721</c:v>
                </c:pt>
                <c:pt idx="2685">
                  <c:v>40718</c:v>
                </c:pt>
                <c:pt idx="2686">
                  <c:v>40717</c:v>
                </c:pt>
                <c:pt idx="2687">
                  <c:v>40716</c:v>
                </c:pt>
                <c:pt idx="2688">
                  <c:v>40715</c:v>
                </c:pt>
                <c:pt idx="2689">
                  <c:v>40714</c:v>
                </c:pt>
                <c:pt idx="2690">
                  <c:v>40711</c:v>
                </c:pt>
                <c:pt idx="2691">
                  <c:v>40710</c:v>
                </c:pt>
                <c:pt idx="2692">
                  <c:v>40709</c:v>
                </c:pt>
                <c:pt idx="2693">
                  <c:v>40708</c:v>
                </c:pt>
                <c:pt idx="2694">
                  <c:v>40707</c:v>
                </c:pt>
                <c:pt idx="2695">
                  <c:v>40704</c:v>
                </c:pt>
                <c:pt idx="2696">
                  <c:v>40703</c:v>
                </c:pt>
                <c:pt idx="2697">
                  <c:v>40702</c:v>
                </c:pt>
                <c:pt idx="2698">
                  <c:v>40701</c:v>
                </c:pt>
                <c:pt idx="2699">
                  <c:v>40700</c:v>
                </c:pt>
                <c:pt idx="2700">
                  <c:v>40697</c:v>
                </c:pt>
                <c:pt idx="2701">
                  <c:v>40696</c:v>
                </c:pt>
                <c:pt idx="2702">
                  <c:v>40695</c:v>
                </c:pt>
                <c:pt idx="2703">
                  <c:v>40694</c:v>
                </c:pt>
                <c:pt idx="2704">
                  <c:v>40690</c:v>
                </c:pt>
                <c:pt idx="2705">
                  <c:v>40689</c:v>
                </c:pt>
                <c:pt idx="2706">
                  <c:v>40688</c:v>
                </c:pt>
                <c:pt idx="2707">
                  <c:v>40687</c:v>
                </c:pt>
                <c:pt idx="2708">
                  <c:v>40686</c:v>
                </c:pt>
                <c:pt idx="2709">
                  <c:v>40683</c:v>
                </c:pt>
                <c:pt idx="2710">
                  <c:v>40682</c:v>
                </c:pt>
                <c:pt idx="2711">
                  <c:v>40681</c:v>
                </c:pt>
                <c:pt idx="2712">
                  <c:v>40680</c:v>
                </c:pt>
                <c:pt idx="2713">
                  <c:v>40679</c:v>
                </c:pt>
                <c:pt idx="2714">
                  <c:v>40676</c:v>
                </c:pt>
                <c:pt idx="2715">
                  <c:v>40675</c:v>
                </c:pt>
                <c:pt idx="2716">
                  <c:v>40674</c:v>
                </c:pt>
                <c:pt idx="2717">
                  <c:v>40673</c:v>
                </c:pt>
                <c:pt idx="2718">
                  <c:v>40672</c:v>
                </c:pt>
                <c:pt idx="2719">
                  <c:v>40669</c:v>
                </c:pt>
                <c:pt idx="2720">
                  <c:v>40668</c:v>
                </c:pt>
                <c:pt idx="2721">
                  <c:v>40667</c:v>
                </c:pt>
                <c:pt idx="2722">
                  <c:v>40666</c:v>
                </c:pt>
                <c:pt idx="2723">
                  <c:v>40665</c:v>
                </c:pt>
                <c:pt idx="2724">
                  <c:v>40662</c:v>
                </c:pt>
                <c:pt idx="2725">
                  <c:v>40661</c:v>
                </c:pt>
                <c:pt idx="2726">
                  <c:v>40660</c:v>
                </c:pt>
                <c:pt idx="2727">
                  <c:v>40659</c:v>
                </c:pt>
                <c:pt idx="2728">
                  <c:v>40658</c:v>
                </c:pt>
                <c:pt idx="2729">
                  <c:v>40654</c:v>
                </c:pt>
                <c:pt idx="2730">
                  <c:v>40653</c:v>
                </c:pt>
                <c:pt idx="2731">
                  <c:v>40652</c:v>
                </c:pt>
                <c:pt idx="2732">
                  <c:v>40651</c:v>
                </c:pt>
                <c:pt idx="2733">
                  <c:v>40648</c:v>
                </c:pt>
                <c:pt idx="2734">
                  <c:v>40647</c:v>
                </c:pt>
                <c:pt idx="2735">
                  <c:v>40646</c:v>
                </c:pt>
                <c:pt idx="2736">
                  <c:v>40645</c:v>
                </c:pt>
                <c:pt idx="2737">
                  <c:v>40644</c:v>
                </c:pt>
                <c:pt idx="2738">
                  <c:v>40641</c:v>
                </c:pt>
                <c:pt idx="2739">
                  <c:v>40640</c:v>
                </c:pt>
                <c:pt idx="2740">
                  <c:v>40639</c:v>
                </c:pt>
                <c:pt idx="2741">
                  <c:v>40638</c:v>
                </c:pt>
                <c:pt idx="2742">
                  <c:v>40637</c:v>
                </c:pt>
                <c:pt idx="2743">
                  <c:v>40634</c:v>
                </c:pt>
                <c:pt idx="2744">
                  <c:v>40633</c:v>
                </c:pt>
                <c:pt idx="2745">
                  <c:v>40632</c:v>
                </c:pt>
                <c:pt idx="2746">
                  <c:v>40631</c:v>
                </c:pt>
                <c:pt idx="2747">
                  <c:v>40630</c:v>
                </c:pt>
                <c:pt idx="2748">
                  <c:v>40627</c:v>
                </c:pt>
                <c:pt idx="2749">
                  <c:v>40626</c:v>
                </c:pt>
                <c:pt idx="2750">
                  <c:v>40625</c:v>
                </c:pt>
                <c:pt idx="2751">
                  <c:v>40624</c:v>
                </c:pt>
                <c:pt idx="2752">
                  <c:v>40623</c:v>
                </c:pt>
                <c:pt idx="2753">
                  <c:v>40620</c:v>
                </c:pt>
                <c:pt idx="2754">
                  <c:v>40619</c:v>
                </c:pt>
                <c:pt idx="2755">
                  <c:v>40618</c:v>
                </c:pt>
                <c:pt idx="2756">
                  <c:v>40617</c:v>
                </c:pt>
                <c:pt idx="2757">
                  <c:v>40616</c:v>
                </c:pt>
                <c:pt idx="2758">
                  <c:v>40613</c:v>
                </c:pt>
                <c:pt idx="2759">
                  <c:v>40612</c:v>
                </c:pt>
                <c:pt idx="2760">
                  <c:v>40611</c:v>
                </c:pt>
                <c:pt idx="2761">
                  <c:v>40610</c:v>
                </c:pt>
                <c:pt idx="2762">
                  <c:v>40609</c:v>
                </c:pt>
                <c:pt idx="2763">
                  <c:v>40606</c:v>
                </c:pt>
                <c:pt idx="2764">
                  <c:v>40605</c:v>
                </c:pt>
                <c:pt idx="2765">
                  <c:v>40604</c:v>
                </c:pt>
                <c:pt idx="2766">
                  <c:v>40603</c:v>
                </c:pt>
                <c:pt idx="2767">
                  <c:v>40602</c:v>
                </c:pt>
                <c:pt idx="2768">
                  <c:v>40599</c:v>
                </c:pt>
                <c:pt idx="2769">
                  <c:v>40598</c:v>
                </c:pt>
                <c:pt idx="2770">
                  <c:v>40597</c:v>
                </c:pt>
                <c:pt idx="2771">
                  <c:v>40596</c:v>
                </c:pt>
                <c:pt idx="2772">
                  <c:v>40592</c:v>
                </c:pt>
                <c:pt idx="2773">
                  <c:v>40591</c:v>
                </c:pt>
                <c:pt idx="2774">
                  <c:v>40590</c:v>
                </c:pt>
                <c:pt idx="2775">
                  <c:v>40589</c:v>
                </c:pt>
                <c:pt idx="2776">
                  <c:v>40588</c:v>
                </c:pt>
                <c:pt idx="2777">
                  <c:v>40585</c:v>
                </c:pt>
                <c:pt idx="2778">
                  <c:v>40584</c:v>
                </c:pt>
                <c:pt idx="2779">
                  <c:v>40583</c:v>
                </c:pt>
                <c:pt idx="2780">
                  <c:v>40582</c:v>
                </c:pt>
                <c:pt idx="2781">
                  <c:v>40581</c:v>
                </c:pt>
                <c:pt idx="2782">
                  <c:v>40578</c:v>
                </c:pt>
                <c:pt idx="2783">
                  <c:v>40577</c:v>
                </c:pt>
                <c:pt idx="2784">
                  <c:v>40576</c:v>
                </c:pt>
                <c:pt idx="2785">
                  <c:v>40575</c:v>
                </c:pt>
                <c:pt idx="2786">
                  <c:v>40574</c:v>
                </c:pt>
                <c:pt idx="2787">
                  <c:v>40571</c:v>
                </c:pt>
                <c:pt idx="2788">
                  <c:v>40570</c:v>
                </c:pt>
                <c:pt idx="2789">
                  <c:v>40569</c:v>
                </c:pt>
                <c:pt idx="2790">
                  <c:v>40568</c:v>
                </c:pt>
                <c:pt idx="2791">
                  <c:v>40567</c:v>
                </c:pt>
                <c:pt idx="2792">
                  <c:v>40564</c:v>
                </c:pt>
                <c:pt idx="2793">
                  <c:v>40563</c:v>
                </c:pt>
                <c:pt idx="2794">
                  <c:v>40562</c:v>
                </c:pt>
                <c:pt idx="2795">
                  <c:v>40561</c:v>
                </c:pt>
                <c:pt idx="2796">
                  <c:v>40557</c:v>
                </c:pt>
                <c:pt idx="2797">
                  <c:v>40556</c:v>
                </c:pt>
                <c:pt idx="2798">
                  <c:v>40555</c:v>
                </c:pt>
                <c:pt idx="2799">
                  <c:v>40554</c:v>
                </c:pt>
                <c:pt idx="2800">
                  <c:v>40553</c:v>
                </c:pt>
                <c:pt idx="2801">
                  <c:v>40550</c:v>
                </c:pt>
                <c:pt idx="2802">
                  <c:v>40549</c:v>
                </c:pt>
                <c:pt idx="2803">
                  <c:v>40548</c:v>
                </c:pt>
                <c:pt idx="2804">
                  <c:v>40547</c:v>
                </c:pt>
                <c:pt idx="2805">
                  <c:v>40546</c:v>
                </c:pt>
                <c:pt idx="2806">
                  <c:v>40543</c:v>
                </c:pt>
                <c:pt idx="2807">
                  <c:v>40542</c:v>
                </c:pt>
                <c:pt idx="2808">
                  <c:v>40541</c:v>
                </c:pt>
                <c:pt idx="2809">
                  <c:v>40540</c:v>
                </c:pt>
                <c:pt idx="2810">
                  <c:v>40539</c:v>
                </c:pt>
                <c:pt idx="2811">
                  <c:v>40535</c:v>
                </c:pt>
                <c:pt idx="2812">
                  <c:v>40534</c:v>
                </c:pt>
                <c:pt idx="2813">
                  <c:v>40533</c:v>
                </c:pt>
                <c:pt idx="2814">
                  <c:v>40532</c:v>
                </c:pt>
                <c:pt idx="2815">
                  <c:v>40529</c:v>
                </c:pt>
                <c:pt idx="2816">
                  <c:v>40528</c:v>
                </c:pt>
                <c:pt idx="2817">
                  <c:v>40527</c:v>
                </c:pt>
                <c:pt idx="2818">
                  <c:v>40526</c:v>
                </c:pt>
                <c:pt idx="2819">
                  <c:v>40525</c:v>
                </c:pt>
                <c:pt idx="2820">
                  <c:v>40522</c:v>
                </c:pt>
                <c:pt idx="2821">
                  <c:v>40521</c:v>
                </c:pt>
                <c:pt idx="2822">
                  <c:v>40520</c:v>
                </c:pt>
                <c:pt idx="2823">
                  <c:v>40519</c:v>
                </c:pt>
                <c:pt idx="2824">
                  <c:v>40518</c:v>
                </c:pt>
                <c:pt idx="2825">
                  <c:v>40515</c:v>
                </c:pt>
                <c:pt idx="2826">
                  <c:v>40514</c:v>
                </c:pt>
                <c:pt idx="2827">
                  <c:v>40513</c:v>
                </c:pt>
                <c:pt idx="2828">
                  <c:v>40512</c:v>
                </c:pt>
                <c:pt idx="2829">
                  <c:v>40511</c:v>
                </c:pt>
                <c:pt idx="2830">
                  <c:v>40508</c:v>
                </c:pt>
                <c:pt idx="2831">
                  <c:v>40506</c:v>
                </c:pt>
                <c:pt idx="2832">
                  <c:v>40505</c:v>
                </c:pt>
                <c:pt idx="2833">
                  <c:v>40504</c:v>
                </c:pt>
                <c:pt idx="2834">
                  <c:v>40501</c:v>
                </c:pt>
                <c:pt idx="2835">
                  <c:v>40500</c:v>
                </c:pt>
                <c:pt idx="2836">
                  <c:v>40499</c:v>
                </c:pt>
                <c:pt idx="2837">
                  <c:v>40498</c:v>
                </c:pt>
                <c:pt idx="2838">
                  <c:v>40497</c:v>
                </c:pt>
                <c:pt idx="2839">
                  <c:v>40494</c:v>
                </c:pt>
                <c:pt idx="2840">
                  <c:v>40493</c:v>
                </c:pt>
                <c:pt idx="2841">
                  <c:v>40492</c:v>
                </c:pt>
                <c:pt idx="2842">
                  <c:v>40491</c:v>
                </c:pt>
                <c:pt idx="2843">
                  <c:v>40490</c:v>
                </c:pt>
                <c:pt idx="2844">
                  <c:v>40487</c:v>
                </c:pt>
                <c:pt idx="2845">
                  <c:v>40486</c:v>
                </c:pt>
                <c:pt idx="2846">
                  <c:v>40485</c:v>
                </c:pt>
                <c:pt idx="2847">
                  <c:v>40484</c:v>
                </c:pt>
                <c:pt idx="2848">
                  <c:v>40483</c:v>
                </c:pt>
                <c:pt idx="2849">
                  <c:v>40480</c:v>
                </c:pt>
                <c:pt idx="2850">
                  <c:v>40479</c:v>
                </c:pt>
                <c:pt idx="2851">
                  <c:v>40478</c:v>
                </c:pt>
                <c:pt idx="2852">
                  <c:v>40477</c:v>
                </c:pt>
                <c:pt idx="2853">
                  <c:v>40476</c:v>
                </c:pt>
                <c:pt idx="2854">
                  <c:v>40473</c:v>
                </c:pt>
                <c:pt idx="2855">
                  <c:v>40472</c:v>
                </c:pt>
                <c:pt idx="2856">
                  <c:v>40471</c:v>
                </c:pt>
                <c:pt idx="2857">
                  <c:v>40470</c:v>
                </c:pt>
                <c:pt idx="2858">
                  <c:v>40469</c:v>
                </c:pt>
                <c:pt idx="2859">
                  <c:v>40466</c:v>
                </c:pt>
                <c:pt idx="2860">
                  <c:v>40465</c:v>
                </c:pt>
                <c:pt idx="2861">
                  <c:v>40464</c:v>
                </c:pt>
                <c:pt idx="2862">
                  <c:v>40463</c:v>
                </c:pt>
                <c:pt idx="2863">
                  <c:v>40462</c:v>
                </c:pt>
                <c:pt idx="2864">
                  <c:v>40459</c:v>
                </c:pt>
                <c:pt idx="2865">
                  <c:v>40458</c:v>
                </c:pt>
                <c:pt idx="2866">
                  <c:v>40457</c:v>
                </c:pt>
                <c:pt idx="2867">
                  <c:v>40456</c:v>
                </c:pt>
                <c:pt idx="2868">
                  <c:v>40455</c:v>
                </c:pt>
                <c:pt idx="2869">
                  <c:v>40452</c:v>
                </c:pt>
                <c:pt idx="2870">
                  <c:v>40451</c:v>
                </c:pt>
                <c:pt idx="2871">
                  <c:v>40450</c:v>
                </c:pt>
                <c:pt idx="2872">
                  <c:v>40449</c:v>
                </c:pt>
                <c:pt idx="2873">
                  <c:v>40448</c:v>
                </c:pt>
                <c:pt idx="2874">
                  <c:v>40445</c:v>
                </c:pt>
                <c:pt idx="2875">
                  <c:v>40444</c:v>
                </c:pt>
                <c:pt idx="2876">
                  <c:v>40443</c:v>
                </c:pt>
                <c:pt idx="2877">
                  <c:v>40442</c:v>
                </c:pt>
                <c:pt idx="2878">
                  <c:v>40441</c:v>
                </c:pt>
                <c:pt idx="2879">
                  <c:v>40438</c:v>
                </c:pt>
                <c:pt idx="2880">
                  <c:v>40437</c:v>
                </c:pt>
                <c:pt idx="2881">
                  <c:v>40436</c:v>
                </c:pt>
                <c:pt idx="2882">
                  <c:v>40435</c:v>
                </c:pt>
                <c:pt idx="2883">
                  <c:v>40434</c:v>
                </c:pt>
                <c:pt idx="2884">
                  <c:v>40431</c:v>
                </c:pt>
                <c:pt idx="2885">
                  <c:v>40430</c:v>
                </c:pt>
                <c:pt idx="2886">
                  <c:v>40429</c:v>
                </c:pt>
                <c:pt idx="2887">
                  <c:v>40428</c:v>
                </c:pt>
                <c:pt idx="2888">
                  <c:v>40424</c:v>
                </c:pt>
                <c:pt idx="2889">
                  <c:v>40423</c:v>
                </c:pt>
                <c:pt idx="2890">
                  <c:v>40422</c:v>
                </c:pt>
                <c:pt idx="2891">
                  <c:v>40421</c:v>
                </c:pt>
                <c:pt idx="2892">
                  <c:v>40420</c:v>
                </c:pt>
                <c:pt idx="2893">
                  <c:v>40417</c:v>
                </c:pt>
                <c:pt idx="2894">
                  <c:v>40416</c:v>
                </c:pt>
                <c:pt idx="2895">
                  <c:v>40415</c:v>
                </c:pt>
                <c:pt idx="2896">
                  <c:v>40414</c:v>
                </c:pt>
                <c:pt idx="2897">
                  <c:v>40413</c:v>
                </c:pt>
                <c:pt idx="2898">
                  <c:v>40410</c:v>
                </c:pt>
                <c:pt idx="2899">
                  <c:v>40409</c:v>
                </c:pt>
                <c:pt idx="2900">
                  <c:v>40408</c:v>
                </c:pt>
                <c:pt idx="2901">
                  <c:v>40407</c:v>
                </c:pt>
                <c:pt idx="2902">
                  <c:v>40406</c:v>
                </c:pt>
                <c:pt idx="2903">
                  <c:v>40403</c:v>
                </c:pt>
                <c:pt idx="2904">
                  <c:v>40402</c:v>
                </c:pt>
                <c:pt idx="2905">
                  <c:v>40401</c:v>
                </c:pt>
                <c:pt idx="2906">
                  <c:v>40400</c:v>
                </c:pt>
                <c:pt idx="2907">
                  <c:v>40399</c:v>
                </c:pt>
                <c:pt idx="2908">
                  <c:v>40396</c:v>
                </c:pt>
                <c:pt idx="2909">
                  <c:v>40395</c:v>
                </c:pt>
                <c:pt idx="2910">
                  <c:v>40394</c:v>
                </c:pt>
                <c:pt idx="2911">
                  <c:v>40393</c:v>
                </c:pt>
                <c:pt idx="2912">
                  <c:v>40392</c:v>
                </c:pt>
                <c:pt idx="2913">
                  <c:v>40389</c:v>
                </c:pt>
                <c:pt idx="2914">
                  <c:v>40388</c:v>
                </c:pt>
                <c:pt idx="2915">
                  <c:v>40387</c:v>
                </c:pt>
                <c:pt idx="2916">
                  <c:v>40386</c:v>
                </c:pt>
                <c:pt idx="2917">
                  <c:v>40385</c:v>
                </c:pt>
                <c:pt idx="2918">
                  <c:v>40382</c:v>
                </c:pt>
                <c:pt idx="2919">
                  <c:v>40381</c:v>
                </c:pt>
                <c:pt idx="2920">
                  <c:v>40380</c:v>
                </c:pt>
                <c:pt idx="2921">
                  <c:v>40379</c:v>
                </c:pt>
                <c:pt idx="2922">
                  <c:v>40378</c:v>
                </c:pt>
                <c:pt idx="2923">
                  <c:v>40375</c:v>
                </c:pt>
                <c:pt idx="2924">
                  <c:v>40374</c:v>
                </c:pt>
                <c:pt idx="2925">
                  <c:v>40373</c:v>
                </c:pt>
                <c:pt idx="2926">
                  <c:v>40372</c:v>
                </c:pt>
                <c:pt idx="2927">
                  <c:v>40371</c:v>
                </c:pt>
                <c:pt idx="2928">
                  <c:v>40368</c:v>
                </c:pt>
                <c:pt idx="2929">
                  <c:v>40367</c:v>
                </c:pt>
                <c:pt idx="2930">
                  <c:v>40366</c:v>
                </c:pt>
                <c:pt idx="2931">
                  <c:v>40365</c:v>
                </c:pt>
                <c:pt idx="2932">
                  <c:v>40361</c:v>
                </c:pt>
                <c:pt idx="2933">
                  <c:v>40360</c:v>
                </c:pt>
                <c:pt idx="2934">
                  <c:v>40359</c:v>
                </c:pt>
                <c:pt idx="2935">
                  <c:v>40358</c:v>
                </c:pt>
                <c:pt idx="2936">
                  <c:v>40357</c:v>
                </c:pt>
                <c:pt idx="2937">
                  <c:v>40354</c:v>
                </c:pt>
                <c:pt idx="2938">
                  <c:v>40353</c:v>
                </c:pt>
                <c:pt idx="2939">
                  <c:v>40352</c:v>
                </c:pt>
                <c:pt idx="2940">
                  <c:v>40351</c:v>
                </c:pt>
                <c:pt idx="2941">
                  <c:v>40350</c:v>
                </c:pt>
                <c:pt idx="2942">
                  <c:v>40347</c:v>
                </c:pt>
                <c:pt idx="2943">
                  <c:v>40346</c:v>
                </c:pt>
                <c:pt idx="2944">
                  <c:v>40345</c:v>
                </c:pt>
                <c:pt idx="2945">
                  <c:v>40344</c:v>
                </c:pt>
                <c:pt idx="2946">
                  <c:v>40343</c:v>
                </c:pt>
                <c:pt idx="2947">
                  <c:v>40340</c:v>
                </c:pt>
                <c:pt idx="2948">
                  <c:v>40339</c:v>
                </c:pt>
                <c:pt idx="2949">
                  <c:v>40338</c:v>
                </c:pt>
                <c:pt idx="2950">
                  <c:v>40337</c:v>
                </c:pt>
                <c:pt idx="2951">
                  <c:v>40336</c:v>
                </c:pt>
                <c:pt idx="2952">
                  <c:v>40333</c:v>
                </c:pt>
                <c:pt idx="2953">
                  <c:v>40332</c:v>
                </c:pt>
                <c:pt idx="2954">
                  <c:v>40331</c:v>
                </c:pt>
                <c:pt idx="2955">
                  <c:v>40330</c:v>
                </c:pt>
                <c:pt idx="2956">
                  <c:v>40326</c:v>
                </c:pt>
                <c:pt idx="2957">
                  <c:v>40325</c:v>
                </c:pt>
                <c:pt idx="2958">
                  <c:v>40324</c:v>
                </c:pt>
                <c:pt idx="2959">
                  <c:v>40323</c:v>
                </c:pt>
                <c:pt idx="2960">
                  <c:v>40322</c:v>
                </c:pt>
                <c:pt idx="2961">
                  <c:v>40319</c:v>
                </c:pt>
                <c:pt idx="2962">
                  <c:v>40318</c:v>
                </c:pt>
                <c:pt idx="2963">
                  <c:v>40317</c:v>
                </c:pt>
                <c:pt idx="2964">
                  <c:v>40316</c:v>
                </c:pt>
                <c:pt idx="2965">
                  <c:v>40315</c:v>
                </c:pt>
                <c:pt idx="2966">
                  <c:v>40312</c:v>
                </c:pt>
                <c:pt idx="2967">
                  <c:v>40311</c:v>
                </c:pt>
                <c:pt idx="2968">
                  <c:v>40310</c:v>
                </c:pt>
                <c:pt idx="2969">
                  <c:v>40309</c:v>
                </c:pt>
                <c:pt idx="2970">
                  <c:v>40308</c:v>
                </c:pt>
                <c:pt idx="2971">
                  <c:v>40305</c:v>
                </c:pt>
                <c:pt idx="2972">
                  <c:v>40304</c:v>
                </c:pt>
                <c:pt idx="2973">
                  <c:v>40303</c:v>
                </c:pt>
                <c:pt idx="2974">
                  <c:v>40302</c:v>
                </c:pt>
                <c:pt idx="2975">
                  <c:v>40301</c:v>
                </c:pt>
                <c:pt idx="2976">
                  <c:v>40298</c:v>
                </c:pt>
                <c:pt idx="2977">
                  <c:v>40297</c:v>
                </c:pt>
                <c:pt idx="2978">
                  <c:v>40296</c:v>
                </c:pt>
                <c:pt idx="2979">
                  <c:v>40295</c:v>
                </c:pt>
                <c:pt idx="2980">
                  <c:v>40294</c:v>
                </c:pt>
                <c:pt idx="2981">
                  <c:v>40291</c:v>
                </c:pt>
                <c:pt idx="2982">
                  <c:v>40290</c:v>
                </c:pt>
                <c:pt idx="2983">
                  <c:v>40289</c:v>
                </c:pt>
                <c:pt idx="2984">
                  <c:v>40288</c:v>
                </c:pt>
                <c:pt idx="2985">
                  <c:v>40287</c:v>
                </c:pt>
                <c:pt idx="2986">
                  <c:v>40284</c:v>
                </c:pt>
                <c:pt idx="2987">
                  <c:v>40283</c:v>
                </c:pt>
                <c:pt idx="2988">
                  <c:v>40282</c:v>
                </c:pt>
                <c:pt idx="2989">
                  <c:v>40281</c:v>
                </c:pt>
                <c:pt idx="2990">
                  <c:v>40280</c:v>
                </c:pt>
                <c:pt idx="2991">
                  <c:v>40277</c:v>
                </c:pt>
                <c:pt idx="2992">
                  <c:v>40276</c:v>
                </c:pt>
                <c:pt idx="2993">
                  <c:v>40275</c:v>
                </c:pt>
                <c:pt idx="2994">
                  <c:v>40274</c:v>
                </c:pt>
                <c:pt idx="2995">
                  <c:v>40273</c:v>
                </c:pt>
                <c:pt idx="2996">
                  <c:v>40269</c:v>
                </c:pt>
                <c:pt idx="2997">
                  <c:v>40268</c:v>
                </c:pt>
                <c:pt idx="2998">
                  <c:v>40267</c:v>
                </c:pt>
                <c:pt idx="2999">
                  <c:v>40266</c:v>
                </c:pt>
                <c:pt idx="3000">
                  <c:v>40263</c:v>
                </c:pt>
                <c:pt idx="3001">
                  <c:v>40262</c:v>
                </c:pt>
                <c:pt idx="3002">
                  <c:v>40261</c:v>
                </c:pt>
                <c:pt idx="3003">
                  <c:v>40260</c:v>
                </c:pt>
                <c:pt idx="3004">
                  <c:v>40259</c:v>
                </c:pt>
                <c:pt idx="3005">
                  <c:v>40256</c:v>
                </c:pt>
                <c:pt idx="3006">
                  <c:v>40255</c:v>
                </c:pt>
                <c:pt idx="3007">
                  <c:v>40254</c:v>
                </c:pt>
                <c:pt idx="3008">
                  <c:v>40253</c:v>
                </c:pt>
                <c:pt idx="3009">
                  <c:v>40252</c:v>
                </c:pt>
                <c:pt idx="3010">
                  <c:v>40249</c:v>
                </c:pt>
                <c:pt idx="3011">
                  <c:v>40248</c:v>
                </c:pt>
                <c:pt idx="3012">
                  <c:v>40247</c:v>
                </c:pt>
                <c:pt idx="3013">
                  <c:v>40246</c:v>
                </c:pt>
                <c:pt idx="3014">
                  <c:v>40245</c:v>
                </c:pt>
                <c:pt idx="3015">
                  <c:v>40242</c:v>
                </c:pt>
                <c:pt idx="3016">
                  <c:v>40241</c:v>
                </c:pt>
                <c:pt idx="3017">
                  <c:v>40240</c:v>
                </c:pt>
                <c:pt idx="3018">
                  <c:v>40239</c:v>
                </c:pt>
                <c:pt idx="3019">
                  <c:v>40238</c:v>
                </c:pt>
                <c:pt idx="3020">
                  <c:v>40235</c:v>
                </c:pt>
                <c:pt idx="3021">
                  <c:v>40234</c:v>
                </c:pt>
                <c:pt idx="3022">
                  <c:v>40233</c:v>
                </c:pt>
                <c:pt idx="3023">
                  <c:v>40232</c:v>
                </c:pt>
                <c:pt idx="3024">
                  <c:v>40231</c:v>
                </c:pt>
                <c:pt idx="3025">
                  <c:v>40228</c:v>
                </c:pt>
                <c:pt idx="3026">
                  <c:v>40227</c:v>
                </c:pt>
                <c:pt idx="3027">
                  <c:v>40226</c:v>
                </c:pt>
                <c:pt idx="3028">
                  <c:v>40225</c:v>
                </c:pt>
                <c:pt idx="3029">
                  <c:v>40221</c:v>
                </c:pt>
                <c:pt idx="3030">
                  <c:v>40220</c:v>
                </c:pt>
                <c:pt idx="3031">
                  <c:v>40219</c:v>
                </c:pt>
                <c:pt idx="3032">
                  <c:v>40218</c:v>
                </c:pt>
                <c:pt idx="3033">
                  <c:v>40217</c:v>
                </c:pt>
                <c:pt idx="3034">
                  <c:v>40214</c:v>
                </c:pt>
                <c:pt idx="3035">
                  <c:v>40213</c:v>
                </c:pt>
                <c:pt idx="3036">
                  <c:v>40212</c:v>
                </c:pt>
                <c:pt idx="3037">
                  <c:v>40211</c:v>
                </c:pt>
                <c:pt idx="3038">
                  <c:v>40210</c:v>
                </c:pt>
                <c:pt idx="3039">
                  <c:v>40207</c:v>
                </c:pt>
                <c:pt idx="3040">
                  <c:v>40206</c:v>
                </c:pt>
                <c:pt idx="3041">
                  <c:v>40205</c:v>
                </c:pt>
                <c:pt idx="3042">
                  <c:v>40204</c:v>
                </c:pt>
                <c:pt idx="3043">
                  <c:v>40203</c:v>
                </c:pt>
                <c:pt idx="3044">
                  <c:v>40200</c:v>
                </c:pt>
                <c:pt idx="3045">
                  <c:v>40199</c:v>
                </c:pt>
                <c:pt idx="3046">
                  <c:v>40198</c:v>
                </c:pt>
                <c:pt idx="3047">
                  <c:v>40197</c:v>
                </c:pt>
                <c:pt idx="3048">
                  <c:v>40193</c:v>
                </c:pt>
                <c:pt idx="3049">
                  <c:v>40192</c:v>
                </c:pt>
                <c:pt idx="3050">
                  <c:v>40191</c:v>
                </c:pt>
                <c:pt idx="3051">
                  <c:v>40190</c:v>
                </c:pt>
                <c:pt idx="3052">
                  <c:v>40189</c:v>
                </c:pt>
                <c:pt idx="3053">
                  <c:v>40186</c:v>
                </c:pt>
                <c:pt idx="3054">
                  <c:v>40185</c:v>
                </c:pt>
                <c:pt idx="3055">
                  <c:v>40184</c:v>
                </c:pt>
                <c:pt idx="3056">
                  <c:v>40183</c:v>
                </c:pt>
                <c:pt idx="3057">
                  <c:v>40182</c:v>
                </c:pt>
              </c:numCache>
            </c:numRef>
          </c:cat>
          <c:val>
            <c:numRef>
              <c:f>'S&amp;P 500 Bitcoin and their CAGR'!$B$2:$B$3059</c:f>
              <c:numCache>
                <c:formatCode>_("$"* #,##0.00_);_("$"* \(#,##0.00\);_("$"* "-"??_);_(@_)</c:formatCode>
                <c:ptCount val="3058"/>
                <c:pt idx="0">
                  <c:v>4288.7</c:v>
                </c:pt>
                <c:pt idx="1">
                  <c:v>4225.5</c:v>
                </c:pt>
                <c:pt idx="2">
                  <c:v>4304.74</c:v>
                </c:pt>
                <c:pt idx="3">
                  <c:v>4348.87</c:v>
                </c:pt>
                <c:pt idx="4">
                  <c:v>4380.26</c:v>
                </c:pt>
                <c:pt idx="5">
                  <c:v>4475.01</c:v>
                </c:pt>
                <c:pt idx="6">
                  <c:v>4471.07</c:v>
                </c:pt>
                <c:pt idx="7">
                  <c:v>4401.67</c:v>
                </c:pt>
                <c:pt idx="8">
                  <c:v>4418.6400000000003</c:v>
                </c:pt>
                <c:pt idx="9">
                  <c:v>4504.0600000000004</c:v>
                </c:pt>
                <c:pt idx="10">
                  <c:v>4587.18</c:v>
                </c:pt>
                <c:pt idx="11">
                  <c:v>4521.54</c:v>
                </c:pt>
                <c:pt idx="12">
                  <c:v>4483.87</c:v>
                </c:pt>
                <c:pt idx="13">
                  <c:v>4500.54</c:v>
                </c:pt>
                <c:pt idx="14">
                  <c:v>4477.4399999999996</c:v>
                </c:pt>
                <c:pt idx="15">
                  <c:v>4589.32</c:v>
                </c:pt>
                <c:pt idx="16">
                  <c:v>4546.54</c:v>
                </c:pt>
                <c:pt idx="17">
                  <c:v>4515.55</c:v>
                </c:pt>
                <c:pt idx="18">
                  <c:v>4431.8500000000004</c:v>
                </c:pt>
                <c:pt idx="19">
                  <c:v>4326.5</c:v>
                </c:pt>
                <c:pt idx="20">
                  <c:v>4349.93</c:v>
                </c:pt>
                <c:pt idx="21">
                  <c:v>4356.45</c:v>
                </c:pt>
                <c:pt idx="22">
                  <c:v>4410.13</c:v>
                </c:pt>
                <c:pt idx="23">
                  <c:v>4397.93</c:v>
                </c:pt>
                <c:pt idx="24">
                  <c:v>4482.7299999999996</c:v>
                </c:pt>
                <c:pt idx="25">
                  <c:v>4532.76</c:v>
                </c:pt>
                <c:pt idx="26">
                  <c:v>4577.34</c:v>
                </c:pt>
                <c:pt idx="27">
                  <c:v>4662.8500000000004</c:v>
                </c:pt>
                <c:pt idx="28">
                  <c:v>4659.0200000000004</c:v>
                </c:pt>
                <c:pt idx="29">
                  <c:v>4726.3500000000004</c:v>
                </c:pt>
                <c:pt idx="30">
                  <c:v>4713.07</c:v>
                </c:pt>
                <c:pt idx="31">
                  <c:v>4670.29</c:v>
                </c:pt>
                <c:pt idx="32">
                  <c:v>4677.0200000000004</c:v>
                </c:pt>
                <c:pt idx="33">
                  <c:v>4696.05</c:v>
                </c:pt>
                <c:pt idx="34">
                  <c:v>4700.58</c:v>
                </c:pt>
                <c:pt idx="35">
                  <c:v>4793.54</c:v>
                </c:pt>
                <c:pt idx="36">
                  <c:v>4796.5600000000004</c:v>
                </c:pt>
                <c:pt idx="37">
                  <c:v>4766.18</c:v>
                </c:pt>
                <c:pt idx="38">
                  <c:v>4778.7299999999996</c:v>
                </c:pt>
                <c:pt idx="39">
                  <c:v>4793.0600000000004</c:v>
                </c:pt>
                <c:pt idx="40">
                  <c:v>4786.3599999999997</c:v>
                </c:pt>
                <c:pt idx="41">
                  <c:v>4791.1899999999996</c:v>
                </c:pt>
                <c:pt idx="42">
                  <c:v>4725.78</c:v>
                </c:pt>
                <c:pt idx="43">
                  <c:v>4696.5600000000004</c:v>
                </c:pt>
                <c:pt idx="44">
                  <c:v>4649.2299999999996</c:v>
                </c:pt>
                <c:pt idx="45">
                  <c:v>4568.0200000000004</c:v>
                </c:pt>
                <c:pt idx="46">
                  <c:v>4620.6400000000003</c:v>
                </c:pt>
                <c:pt idx="47">
                  <c:v>4668.67</c:v>
                </c:pt>
                <c:pt idx="48">
                  <c:v>4709.84</c:v>
                </c:pt>
                <c:pt idx="49">
                  <c:v>4634.09</c:v>
                </c:pt>
                <c:pt idx="50">
                  <c:v>4669.1499999999996</c:v>
                </c:pt>
                <c:pt idx="51">
                  <c:v>4712.0200000000004</c:v>
                </c:pt>
                <c:pt idx="52">
                  <c:v>4667.45</c:v>
                </c:pt>
                <c:pt idx="53">
                  <c:v>4701.21</c:v>
                </c:pt>
                <c:pt idx="54">
                  <c:v>4686.75</c:v>
                </c:pt>
                <c:pt idx="55">
                  <c:v>4591.67</c:v>
                </c:pt>
                <c:pt idx="56">
                  <c:v>4538.43</c:v>
                </c:pt>
                <c:pt idx="57">
                  <c:v>4577.1000000000004</c:v>
                </c:pt>
                <c:pt idx="58">
                  <c:v>4513.04</c:v>
                </c:pt>
                <c:pt idx="59">
                  <c:v>4567</c:v>
                </c:pt>
                <c:pt idx="60">
                  <c:v>4655.2700000000004</c:v>
                </c:pt>
                <c:pt idx="61">
                  <c:v>4594.62</c:v>
                </c:pt>
                <c:pt idx="62">
                  <c:v>4701.46</c:v>
                </c:pt>
                <c:pt idx="63">
                  <c:v>4690.7</c:v>
                </c:pt>
                <c:pt idx="64">
                  <c:v>4682.95</c:v>
                </c:pt>
                <c:pt idx="65">
                  <c:v>4697.96</c:v>
                </c:pt>
                <c:pt idx="66">
                  <c:v>4706.6400000000003</c:v>
                </c:pt>
                <c:pt idx="67">
                  <c:v>4688.67</c:v>
                </c:pt>
                <c:pt idx="68">
                  <c:v>4700.8999999999996</c:v>
                </c:pt>
                <c:pt idx="69">
                  <c:v>4682.8100000000004</c:v>
                </c:pt>
                <c:pt idx="70">
                  <c:v>4682.8500000000004</c:v>
                </c:pt>
                <c:pt idx="71">
                  <c:v>4649.2700000000004</c:v>
                </c:pt>
                <c:pt idx="72">
                  <c:v>4646.71</c:v>
                </c:pt>
                <c:pt idx="73">
                  <c:v>4685.25</c:v>
                </c:pt>
                <c:pt idx="74">
                  <c:v>4701.7</c:v>
                </c:pt>
                <c:pt idx="75">
                  <c:v>4697.53</c:v>
                </c:pt>
                <c:pt idx="76">
                  <c:v>4680.0600000000004</c:v>
                </c:pt>
                <c:pt idx="77">
                  <c:v>4660.57</c:v>
                </c:pt>
                <c:pt idx="78">
                  <c:v>4630.6499999999996</c:v>
                </c:pt>
                <c:pt idx="79">
                  <c:v>4613.67</c:v>
                </c:pt>
                <c:pt idx="80">
                  <c:v>4605.38</c:v>
                </c:pt>
                <c:pt idx="81">
                  <c:v>4596.42</c:v>
                </c:pt>
                <c:pt idx="82">
                  <c:v>4551.68</c:v>
                </c:pt>
                <c:pt idx="83">
                  <c:v>4574.79</c:v>
                </c:pt>
                <c:pt idx="84">
                  <c:v>4566.4799999999996</c:v>
                </c:pt>
                <c:pt idx="85">
                  <c:v>4544.8999999999996</c:v>
                </c:pt>
                <c:pt idx="86">
                  <c:v>4549.78</c:v>
                </c:pt>
                <c:pt idx="87">
                  <c:v>4536.1899999999996</c:v>
                </c:pt>
                <c:pt idx="88">
                  <c:v>4519.63</c:v>
                </c:pt>
                <c:pt idx="89">
                  <c:v>4486.4799999999996</c:v>
                </c:pt>
                <c:pt idx="90">
                  <c:v>4471.37</c:v>
                </c:pt>
                <c:pt idx="91">
                  <c:v>4438.2299999999996</c:v>
                </c:pt>
                <c:pt idx="92">
                  <c:v>4363.8</c:v>
                </c:pt>
                <c:pt idx="93">
                  <c:v>4350.6400000000003</c:v>
                </c:pt>
                <c:pt idx="94">
                  <c:v>4361.1899999999996</c:v>
                </c:pt>
                <c:pt idx="95">
                  <c:v>4391.3599999999997</c:v>
                </c:pt>
                <c:pt idx="96">
                  <c:v>4399.76</c:v>
                </c:pt>
                <c:pt idx="97">
                  <c:v>4363.55</c:v>
                </c:pt>
                <c:pt idx="98">
                  <c:v>4345.72</c:v>
                </c:pt>
                <c:pt idx="99">
                  <c:v>4300.46</c:v>
                </c:pt>
                <c:pt idx="100">
                  <c:v>4357.05</c:v>
                </c:pt>
                <c:pt idx="101">
                  <c:v>4307.54</c:v>
                </c:pt>
                <c:pt idx="102">
                  <c:v>4359.46</c:v>
                </c:pt>
                <c:pt idx="103">
                  <c:v>4352.63</c:v>
                </c:pt>
                <c:pt idx="104">
                  <c:v>4443.1099999999997</c:v>
                </c:pt>
                <c:pt idx="105">
                  <c:v>4455.4799999999996</c:v>
                </c:pt>
                <c:pt idx="106">
                  <c:v>4448.9799999999996</c:v>
                </c:pt>
                <c:pt idx="107">
                  <c:v>4395.6400000000003</c:v>
                </c:pt>
                <c:pt idx="108">
                  <c:v>4354.18</c:v>
                </c:pt>
                <c:pt idx="109">
                  <c:v>4357.7299999999996</c:v>
                </c:pt>
                <c:pt idx="110">
                  <c:v>4432.99</c:v>
                </c:pt>
                <c:pt idx="111">
                  <c:v>4473.76</c:v>
                </c:pt>
                <c:pt idx="112">
                  <c:v>4480.7</c:v>
                </c:pt>
                <c:pt idx="113">
                  <c:v>4443.05</c:v>
                </c:pt>
                <c:pt idx="114">
                  <c:v>4468.7299999999996</c:v>
                </c:pt>
                <c:pt idx="115">
                  <c:v>4458.58</c:v>
                </c:pt>
                <c:pt idx="116">
                  <c:v>4493.28</c:v>
                </c:pt>
                <c:pt idx="117">
                  <c:v>4514.07</c:v>
                </c:pt>
                <c:pt idx="118">
                  <c:v>4520.03</c:v>
                </c:pt>
                <c:pt idx="119">
                  <c:v>4535.43</c:v>
                </c:pt>
                <c:pt idx="120">
                  <c:v>4536.95</c:v>
                </c:pt>
                <c:pt idx="121">
                  <c:v>4524.09</c:v>
                </c:pt>
                <c:pt idx="122">
                  <c:v>4522.68</c:v>
                </c:pt>
                <c:pt idx="123">
                  <c:v>4528.79</c:v>
                </c:pt>
                <c:pt idx="124">
                  <c:v>4509.37</c:v>
                </c:pt>
                <c:pt idx="125">
                  <c:v>4469.91</c:v>
                </c:pt>
                <c:pt idx="126">
                  <c:v>4496.1899999999996</c:v>
                </c:pt>
                <c:pt idx="127">
                  <c:v>4486.2299999999996</c:v>
                </c:pt>
                <c:pt idx="128">
                  <c:v>4479.54</c:v>
                </c:pt>
                <c:pt idx="129">
                  <c:v>4441.67</c:v>
                </c:pt>
                <c:pt idx="130">
                  <c:v>4405.8</c:v>
                </c:pt>
                <c:pt idx="131">
                  <c:v>4400.2700000000004</c:v>
                </c:pt>
                <c:pt idx="132">
                  <c:v>4448.08</c:v>
                </c:pt>
                <c:pt idx="133">
                  <c:v>4479.66</c:v>
                </c:pt>
                <c:pt idx="134">
                  <c:v>4468</c:v>
                </c:pt>
                <c:pt idx="135">
                  <c:v>4460.84</c:v>
                </c:pt>
                <c:pt idx="136">
                  <c:v>4447.7</c:v>
                </c:pt>
                <c:pt idx="137">
                  <c:v>4436.75</c:v>
                </c:pt>
                <c:pt idx="138">
                  <c:v>4432.3500000000004</c:v>
                </c:pt>
                <c:pt idx="139">
                  <c:v>4436.5200000000004</c:v>
                </c:pt>
                <c:pt idx="140">
                  <c:v>4429.1000000000004</c:v>
                </c:pt>
                <c:pt idx="141">
                  <c:v>4402.68</c:v>
                </c:pt>
                <c:pt idx="142">
                  <c:v>4423.1499999999996</c:v>
                </c:pt>
                <c:pt idx="143">
                  <c:v>4387.1099999999997</c:v>
                </c:pt>
                <c:pt idx="144">
                  <c:v>4395.26</c:v>
                </c:pt>
                <c:pt idx="145">
                  <c:v>4419.1499999999996</c:v>
                </c:pt>
                <c:pt idx="146">
                  <c:v>4400.6499999999996</c:v>
                </c:pt>
                <c:pt idx="147">
                  <c:v>4401.46</c:v>
                </c:pt>
                <c:pt idx="148">
                  <c:v>4422.2299999999996</c:v>
                </c:pt>
                <c:pt idx="149">
                  <c:v>4411.8</c:v>
                </c:pt>
                <c:pt idx="150">
                  <c:v>4367.4799999999996</c:v>
                </c:pt>
                <c:pt idx="151">
                  <c:v>4358.6899999999996</c:v>
                </c:pt>
                <c:pt idx="152">
                  <c:v>4323.21</c:v>
                </c:pt>
                <c:pt idx="153">
                  <c:v>4258.63</c:v>
                </c:pt>
                <c:pt idx="154">
                  <c:v>4327.16</c:v>
                </c:pt>
                <c:pt idx="155">
                  <c:v>4360.03</c:v>
                </c:pt>
                <c:pt idx="156">
                  <c:v>4374.3</c:v>
                </c:pt>
                <c:pt idx="157">
                  <c:v>4369.21</c:v>
                </c:pt>
                <c:pt idx="158">
                  <c:v>4384.63</c:v>
                </c:pt>
                <c:pt idx="159">
                  <c:v>4369.55</c:v>
                </c:pt>
                <c:pt idx="160">
                  <c:v>4320.82</c:v>
                </c:pt>
                <c:pt idx="161">
                  <c:v>4358.13</c:v>
                </c:pt>
                <c:pt idx="162">
                  <c:v>4343.54</c:v>
                </c:pt>
                <c:pt idx="163">
                  <c:v>4352.34</c:v>
                </c:pt>
                <c:pt idx="164">
                  <c:v>4319.9399999999996</c:v>
                </c:pt>
                <c:pt idx="165">
                  <c:v>4297.5</c:v>
                </c:pt>
                <c:pt idx="166">
                  <c:v>4291.8</c:v>
                </c:pt>
                <c:pt idx="167">
                  <c:v>4290.6099999999997</c:v>
                </c:pt>
                <c:pt idx="168">
                  <c:v>4280.7</c:v>
                </c:pt>
                <c:pt idx="169">
                  <c:v>4266.49</c:v>
                </c:pt>
                <c:pt idx="170">
                  <c:v>4241.84</c:v>
                </c:pt>
                <c:pt idx="171">
                  <c:v>4246.4399999999996</c:v>
                </c:pt>
                <c:pt idx="172">
                  <c:v>4224.79</c:v>
                </c:pt>
                <c:pt idx="173">
                  <c:v>4166.45</c:v>
                </c:pt>
                <c:pt idx="174">
                  <c:v>4221.8599999999997</c:v>
                </c:pt>
                <c:pt idx="175">
                  <c:v>4223.7</c:v>
                </c:pt>
                <c:pt idx="176">
                  <c:v>4246.59</c:v>
                </c:pt>
                <c:pt idx="177">
                  <c:v>4255.1499999999996</c:v>
                </c:pt>
                <c:pt idx="178">
                  <c:v>4247.4399999999996</c:v>
                </c:pt>
                <c:pt idx="179">
                  <c:v>4239.18</c:v>
                </c:pt>
                <c:pt idx="180">
                  <c:v>4219.55</c:v>
                </c:pt>
                <c:pt idx="181">
                  <c:v>4227.26</c:v>
                </c:pt>
                <c:pt idx="182">
                  <c:v>4226.5200000000004</c:v>
                </c:pt>
                <c:pt idx="183">
                  <c:v>4229.8900000000003</c:v>
                </c:pt>
                <c:pt idx="184">
                  <c:v>4192.8500000000004</c:v>
                </c:pt>
                <c:pt idx="185">
                  <c:v>4208.12</c:v>
                </c:pt>
                <c:pt idx="186">
                  <c:v>4202.04</c:v>
                </c:pt>
                <c:pt idx="187">
                  <c:v>4204.1099999999997</c:v>
                </c:pt>
                <c:pt idx="188">
                  <c:v>4200.88</c:v>
                </c:pt>
                <c:pt idx="189">
                  <c:v>4195.99</c:v>
                </c:pt>
                <c:pt idx="190">
                  <c:v>4188.13</c:v>
                </c:pt>
                <c:pt idx="191">
                  <c:v>4197.05</c:v>
                </c:pt>
                <c:pt idx="192">
                  <c:v>4155.8599999999997</c:v>
                </c:pt>
                <c:pt idx="193">
                  <c:v>4159.12</c:v>
                </c:pt>
                <c:pt idx="194">
                  <c:v>4115.68</c:v>
                </c:pt>
                <c:pt idx="195">
                  <c:v>4127.83</c:v>
                </c:pt>
                <c:pt idx="196">
                  <c:v>4163.29</c:v>
                </c:pt>
                <c:pt idx="197">
                  <c:v>4173.8500000000004</c:v>
                </c:pt>
                <c:pt idx="198">
                  <c:v>4112.5</c:v>
                </c:pt>
                <c:pt idx="199">
                  <c:v>4063.04</c:v>
                </c:pt>
                <c:pt idx="200">
                  <c:v>4152.1000000000004</c:v>
                </c:pt>
                <c:pt idx="201">
                  <c:v>4188.43</c:v>
                </c:pt>
                <c:pt idx="202">
                  <c:v>4232.6000000000004</c:v>
                </c:pt>
                <c:pt idx="203">
                  <c:v>4201.62</c:v>
                </c:pt>
                <c:pt idx="204">
                  <c:v>4167.59</c:v>
                </c:pt>
                <c:pt idx="205">
                  <c:v>4164.66</c:v>
                </c:pt>
                <c:pt idx="206">
                  <c:v>4192.66</c:v>
                </c:pt>
                <c:pt idx="207">
                  <c:v>4181.17</c:v>
                </c:pt>
                <c:pt idx="208">
                  <c:v>4211.47</c:v>
                </c:pt>
                <c:pt idx="209">
                  <c:v>4183.18</c:v>
                </c:pt>
                <c:pt idx="210">
                  <c:v>4186.72</c:v>
                </c:pt>
                <c:pt idx="211">
                  <c:v>4187.62</c:v>
                </c:pt>
                <c:pt idx="212">
                  <c:v>4180.17</c:v>
                </c:pt>
                <c:pt idx="213">
                  <c:v>4134.9799999999996</c:v>
                </c:pt>
                <c:pt idx="214">
                  <c:v>4173.42</c:v>
                </c:pt>
                <c:pt idx="215">
                  <c:v>4134.9399999999996</c:v>
                </c:pt>
                <c:pt idx="216">
                  <c:v>4163.26</c:v>
                </c:pt>
                <c:pt idx="217">
                  <c:v>4185.47</c:v>
                </c:pt>
                <c:pt idx="218">
                  <c:v>4170.42</c:v>
                </c:pt>
                <c:pt idx="219">
                  <c:v>4124.66</c:v>
                </c:pt>
                <c:pt idx="220">
                  <c:v>4141.59</c:v>
                </c:pt>
                <c:pt idx="221">
                  <c:v>4127.99</c:v>
                </c:pt>
                <c:pt idx="222">
                  <c:v>4128.8</c:v>
                </c:pt>
                <c:pt idx="223">
                  <c:v>4097.17</c:v>
                </c:pt>
                <c:pt idx="224">
                  <c:v>4079.95</c:v>
                </c:pt>
                <c:pt idx="225">
                  <c:v>4073.94</c:v>
                </c:pt>
                <c:pt idx="226">
                  <c:v>4077.91</c:v>
                </c:pt>
                <c:pt idx="227">
                  <c:v>4019.87</c:v>
                </c:pt>
                <c:pt idx="228">
                  <c:v>3972.89</c:v>
                </c:pt>
                <c:pt idx="229">
                  <c:v>3958.55</c:v>
                </c:pt>
                <c:pt idx="230">
                  <c:v>3971.09</c:v>
                </c:pt>
                <c:pt idx="231">
                  <c:v>3974.54</c:v>
                </c:pt>
                <c:pt idx="232">
                  <c:v>3909.52</c:v>
                </c:pt>
                <c:pt idx="233">
                  <c:v>3889.14</c:v>
                </c:pt>
                <c:pt idx="234">
                  <c:v>3910.52</c:v>
                </c:pt>
                <c:pt idx="235">
                  <c:v>3940.59</c:v>
                </c:pt>
                <c:pt idx="236">
                  <c:v>3913.1</c:v>
                </c:pt>
                <c:pt idx="237">
                  <c:v>3915.46</c:v>
                </c:pt>
                <c:pt idx="238">
                  <c:v>3974.12</c:v>
                </c:pt>
                <c:pt idx="239">
                  <c:v>3962.71</c:v>
                </c:pt>
                <c:pt idx="240">
                  <c:v>3968.94</c:v>
                </c:pt>
                <c:pt idx="241">
                  <c:v>3943.34</c:v>
                </c:pt>
                <c:pt idx="242">
                  <c:v>3939.34</c:v>
                </c:pt>
                <c:pt idx="243">
                  <c:v>3898.81</c:v>
                </c:pt>
                <c:pt idx="244">
                  <c:v>3875.44</c:v>
                </c:pt>
                <c:pt idx="245">
                  <c:v>3821.35</c:v>
                </c:pt>
                <c:pt idx="246">
                  <c:v>3841.94</c:v>
                </c:pt>
                <c:pt idx="247">
                  <c:v>3768.47</c:v>
                </c:pt>
                <c:pt idx="248">
                  <c:v>3819.72</c:v>
                </c:pt>
                <c:pt idx="249">
                  <c:v>3870.29</c:v>
                </c:pt>
                <c:pt idx="250">
                  <c:v>3901.82</c:v>
                </c:pt>
                <c:pt idx="251">
                  <c:v>3811.15</c:v>
                </c:pt>
                <c:pt idx="252">
                  <c:v>3829.34</c:v>
                </c:pt>
                <c:pt idx="253">
                  <c:v>3925.43</c:v>
                </c:pt>
                <c:pt idx="254">
                  <c:v>3881.37</c:v>
                </c:pt>
                <c:pt idx="255">
                  <c:v>3876.5</c:v>
                </c:pt>
                <c:pt idx="256">
                  <c:v>3906.71</c:v>
                </c:pt>
                <c:pt idx="257">
                  <c:v>3913.97</c:v>
                </c:pt>
                <c:pt idx="258">
                  <c:v>3931.33</c:v>
                </c:pt>
                <c:pt idx="259">
                  <c:v>3932.59</c:v>
                </c:pt>
                <c:pt idx="260">
                  <c:v>3934.83</c:v>
                </c:pt>
                <c:pt idx="261">
                  <c:v>3916.38</c:v>
                </c:pt>
                <c:pt idx="262">
                  <c:v>3909.88</c:v>
                </c:pt>
                <c:pt idx="263">
                  <c:v>3911.23</c:v>
                </c:pt>
                <c:pt idx="264">
                  <c:v>3915.59</c:v>
                </c:pt>
                <c:pt idx="265">
                  <c:v>3886.83</c:v>
                </c:pt>
                <c:pt idx="266">
                  <c:v>3871.74</c:v>
                </c:pt>
                <c:pt idx="267">
                  <c:v>3830.17</c:v>
                </c:pt>
                <c:pt idx="268">
                  <c:v>3826.31</c:v>
                </c:pt>
                <c:pt idx="269">
                  <c:v>3773.86</c:v>
                </c:pt>
                <c:pt idx="270">
                  <c:v>3714.24</c:v>
                </c:pt>
                <c:pt idx="271">
                  <c:v>3787.38</c:v>
                </c:pt>
                <c:pt idx="272">
                  <c:v>3750.77</c:v>
                </c:pt>
                <c:pt idx="273">
                  <c:v>3849.62</c:v>
                </c:pt>
                <c:pt idx="274">
                  <c:v>3855.36</c:v>
                </c:pt>
                <c:pt idx="275">
                  <c:v>3841.47</c:v>
                </c:pt>
                <c:pt idx="276">
                  <c:v>3853.07</c:v>
                </c:pt>
                <c:pt idx="277">
                  <c:v>3851.85</c:v>
                </c:pt>
                <c:pt idx="278">
                  <c:v>3798.91</c:v>
                </c:pt>
                <c:pt idx="279">
                  <c:v>3768.25</c:v>
                </c:pt>
                <c:pt idx="280">
                  <c:v>3795.54</c:v>
                </c:pt>
                <c:pt idx="281">
                  <c:v>3809.84</c:v>
                </c:pt>
                <c:pt idx="282">
                  <c:v>3801.19</c:v>
                </c:pt>
                <c:pt idx="283">
                  <c:v>3799.61</c:v>
                </c:pt>
                <c:pt idx="284">
                  <c:v>3824.68</c:v>
                </c:pt>
                <c:pt idx="285">
                  <c:v>3803.79</c:v>
                </c:pt>
                <c:pt idx="286">
                  <c:v>3748.14</c:v>
                </c:pt>
                <c:pt idx="287">
                  <c:v>3726.86</c:v>
                </c:pt>
                <c:pt idx="288">
                  <c:v>3700.65</c:v>
                </c:pt>
                <c:pt idx="289">
                  <c:v>3756.07</c:v>
                </c:pt>
                <c:pt idx="290">
                  <c:v>3732.04</c:v>
                </c:pt>
                <c:pt idx="291">
                  <c:v>3727.04</c:v>
                </c:pt>
                <c:pt idx="292">
                  <c:v>3735.36</c:v>
                </c:pt>
                <c:pt idx="293">
                  <c:v>3703.06</c:v>
                </c:pt>
                <c:pt idx="294">
                  <c:v>3690.01</c:v>
                </c:pt>
                <c:pt idx="295">
                  <c:v>3687.26</c:v>
                </c:pt>
                <c:pt idx="296">
                  <c:v>3694.92</c:v>
                </c:pt>
                <c:pt idx="297">
                  <c:v>3709.41</c:v>
                </c:pt>
                <c:pt idx="298">
                  <c:v>3722.48</c:v>
                </c:pt>
                <c:pt idx="299">
                  <c:v>3701.17</c:v>
                </c:pt>
                <c:pt idx="300">
                  <c:v>3694.62</c:v>
                </c:pt>
                <c:pt idx="301">
                  <c:v>3647.49</c:v>
                </c:pt>
                <c:pt idx="302">
                  <c:v>3663.46</c:v>
                </c:pt>
                <c:pt idx="303">
                  <c:v>3668.1</c:v>
                </c:pt>
                <c:pt idx="304">
                  <c:v>3672.82</c:v>
                </c:pt>
                <c:pt idx="305">
                  <c:v>3702.25</c:v>
                </c:pt>
                <c:pt idx="306">
                  <c:v>3691.96</c:v>
                </c:pt>
                <c:pt idx="307">
                  <c:v>3699.12</c:v>
                </c:pt>
                <c:pt idx="308">
                  <c:v>3666.72</c:v>
                </c:pt>
                <c:pt idx="309">
                  <c:v>3669.01</c:v>
                </c:pt>
                <c:pt idx="310">
                  <c:v>3662.45</c:v>
                </c:pt>
                <c:pt idx="311">
                  <c:v>3621.63</c:v>
                </c:pt>
                <c:pt idx="312">
                  <c:v>3638.35</c:v>
                </c:pt>
                <c:pt idx="313">
                  <c:v>3629.65</c:v>
                </c:pt>
                <c:pt idx="314">
                  <c:v>3635.41</c:v>
                </c:pt>
                <c:pt idx="315">
                  <c:v>3577.59</c:v>
                </c:pt>
                <c:pt idx="316">
                  <c:v>3557.54</c:v>
                </c:pt>
                <c:pt idx="317">
                  <c:v>3581.87</c:v>
                </c:pt>
                <c:pt idx="318">
                  <c:v>3567.79</c:v>
                </c:pt>
                <c:pt idx="319">
                  <c:v>3609.53</c:v>
                </c:pt>
                <c:pt idx="320">
                  <c:v>3626.91</c:v>
                </c:pt>
                <c:pt idx="321">
                  <c:v>3585.15</c:v>
                </c:pt>
                <c:pt idx="322">
                  <c:v>3537.01</c:v>
                </c:pt>
                <c:pt idx="323">
                  <c:v>3572.66</c:v>
                </c:pt>
                <c:pt idx="324">
                  <c:v>3545.53</c:v>
                </c:pt>
                <c:pt idx="325">
                  <c:v>3550.5</c:v>
                </c:pt>
                <c:pt idx="326">
                  <c:v>3509.44</c:v>
                </c:pt>
                <c:pt idx="327">
                  <c:v>3510.45</c:v>
                </c:pt>
                <c:pt idx="328">
                  <c:v>3443.44</c:v>
                </c:pt>
                <c:pt idx="329">
                  <c:v>3369.16</c:v>
                </c:pt>
                <c:pt idx="330">
                  <c:v>3310.24</c:v>
                </c:pt>
                <c:pt idx="331">
                  <c:v>3269.96</c:v>
                </c:pt>
                <c:pt idx="332">
                  <c:v>3310.11</c:v>
                </c:pt>
                <c:pt idx="333">
                  <c:v>3271.03</c:v>
                </c:pt>
                <c:pt idx="334">
                  <c:v>3390.68</c:v>
                </c:pt>
                <c:pt idx="335">
                  <c:v>3400.97</c:v>
                </c:pt>
                <c:pt idx="336">
                  <c:v>3465.39</c:v>
                </c:pt>
                <c:pt idx="337">
                  <c:v>3453.49</c:v>
                </c:pt>
                <c:pt idx="338">
                  <c:v>3435.56</c:v>
                </c:pt>
                <c:pt idx="339">
                  <c:v>3443.12</c:v>
                </c:pt>
                <c:pt idx="340">
                  <c:v>3426.92</c:v>
                </c:pt>
                <c:pt idx="341">
                  <c:v>3483.81</c:v>
                </c:pt>
                <c:pt idx="342">
                  <c:v>3483.34</c:v>
                </c:pt>
                <c:pt idx="343">
                  <c:v>3488.67</c:v>
                </c:pt>
                <c:pt idx="344">
                  <c:v>3511.93</c:v>
                </c:pt>
                <c:pt idx="345">
                  <c:v>3534.22</c:v>
                </c:pt>
                <c:pt idx="346">
                  <c:v>3477.13</c:v>
                </c:pt>
                <c:pt idx="347">
                  <c:v>3446.83</c:v>
                </c:pt>
                <c:pt idx="348">
                  <c:v>3419.45</c:v>
                </c:pt>
                <c:pt idx="349">
                  <c:v>3360.95</c:v>
                </c:pt>
                <c:pt idx="350">
                  <c:v>3408.63</c:v>
                </c:pt>
                <c:pt idx="351">
                  <c:v>3348.44</c:v>
                </c:pt>
                <c:pt idx="352">
                  <c:v>3380.8</c:v>
                </c:pt>
                <c:pt idx="353">
                  <c:v>3363</c:v>
                </c:pt>
                <c:pt idx="354">
                  <c:v>3335.47</c:v>
                </c:pt>
                <c:pt idx="355">
                  <c:v>3351.6</c:v>
                </c:pt>
                <c:pt idx="356">
                  <c:v>3298.46</c:v>
                </c:pt>
                <c:pt idx="357">
                  <c:v>3246.59</c:v>
                </c:pt>
                <c:pt idx="358">
                  <c:v>3236.92</c:v>
                </c:pt>
                <c:pt idx="359">
                  <c:v>3315.57</c:v>
                </c:pt>
                <c:pt idx="360">
                  <c:v>3281.06</c:v>
                </c:pt>
                <c:pt idx="361">
                  <c:v>3319.47</c:v>
                </c:pt>
                <c:pt idx="362">
                  <c:v>3357.01</c:v>
                </c:pt>
                <c:pt idx="363">
                  <c:v>3385.49</c:v>
                </c:pt>
                <c:pt idx="364">
                  <c:v>3401.2</c:v>
                </c:pt>
                <c:pt idx="365">
                  <c:v>3383.54</c:v>
                </c:pt>
                <c:pt idx="366">
                  <c:v>3340.97</c:v>
                </c:pt>
                <c:pt idx="367">
                  <c:v>3339.19</c:v>
                </c:pt>
                <c:pt idx="368">
                  <c:v>3398.96</c:v>
                </c:pt>
                <c:pt idx="369">
                  <c:v>3331.84</c:v>
                </c:pt>
                <c:pt idx="370">
                  <c:v>3426.96</c:v>
                </c:pt>
                <c:pt idx="371">
                  <c:v>3455.06</c:v>
                </c:pt>
                <c:pt idx="372">
                  <c:v>3580.84</c:v>
                </c:pt>
                <c:pt idx="373">
                  <c:v>3526.65</c:v>
                </c:pt>
                <c:pt idx="374">
                  <c:v>3500.31</c:v>
                </c:pt>
                <c:pt idx="375">
                  <c:v>3508.01</c:v>
                </c:pt>
                <c:pt idx="376">
                  <c:v>3484.55</c:v>
                </c:pt>
                <c:pt idx="377">
                  <c:v>3478.73</c:v>
                </c:pt>
                <c:pt idx="378">
                  <c:v>3443.62</c:v>
                </c:pt>
                <c:pt idx="379">
                  <c:v>3431.28</c:v>
                </c:pt>
                <c:pt idx="380">
                  <c:v>3397.16</c:v>
                </c:pt>
                <c:pt idx="381">
                  <c:v>3385.51</c:v>
                </c:pt>
                <c:pt idx="382">
                  <c:v>3374.85</c:v>
                </c:pt>
                <c:pt idx="383">
                  <c:v>3389.78</c:v>
                </c:pt>
                <c:pt idx="384">
                  <c:v>3381.99</c:v>
                </c:pt>
                <c:pt idx="385">
                  <c:v>3372.85</c:v>
                </c:pt>
                <c:pt idx="386">
                  <c:v>3373.43</c:v>
                </c:pt>
                <c:pt idx="387">
                  <c:v>3380.35</c:v>
                </c:pt>
                <c:pt idx="388">
                  <c:v>3333.69</c:v>
                </c:pt>
                <c:pt idx="389">
                  <c:v>3360.47</c:v>
                </c:pt>
                <c:pt idx="390">
                  <c:v>3351.28</c:v>
                </c:pt>
                <c:pt idx="391">
                  <c:v>3349.16</c:v>
                </c:pt>
                <c:pt idx="392">
                  <c:v>3327.77</c:v>
                </c:pt>
                <c:pt idx="393">
                  <c:v>3306.51</c:v>
                </c:pt>
                <c:pt idx="394">
                  <c:v>3294.61</c:v>
                </c:pt>
                <c:pt idx="395">
                  <c:v>3271.12</c:v>
                </c:pt>
                <c:pt idx="396">
                  <c:v>3246.22</c:v>
                </c:pt>
                <c:pt idx="397">
                  <c:v>3258.44</c:v>
                </c:pt>
                <c:pt idx="398">
                  <c:v>3218.44</c:v>
                </c:pt>
                <c:pt idx="399">
                  <c:v>3239.41</c:v>
                </c:pt>
                <c:pt idx="400">
                  <c:v>3215.63</c:v>
                </c:pt>
                <c:pt idx="401">
                  <c:v>3235.66</c:v>
                </c:pt>
                <c:pt idx="402">
                  <c:v>3276.02</c:v>
                </c:pt>
                <c:pt idx="403">
                  <c:v>3257.3</c:v>
                </c:pt>
                <c:pt idx="404">
                  <c:v>3251.84</c:v>
                </c:pt>
                <c:pt idx="405">
                  <c:v>3224.73</c:v>
                </c:pt>
                <c:pt idx="406">
                  <c:v>3215.57</c:v>
                </c:pt>
                <c:pt idx="407">
                  <c:v>3226.56</c:v>
                </c:pt>
                <c:pt idx="408">
                  <c:v>3197.52</c:v>
                </c:pt>
                <c:pt idx="409">
                  <c:v>3155.22</c:v>
                </c:pt>
                <c:pt idx="410">
                  <c:v>3185.04</c:v>
                </c:pt>
                <c:pt idx="411">
                  <c:v>3152.05</c:v>
                </c:pt>
                <c:pt idx="412">
                  <c:v>3169.94</c:v>
                </c:pt>
                <c:pt idx="413">
                  <c:v>3145.32</c:v>
                </c:pt>
                <c:pt idx="414">
                  <c:v>3179.72</c:v>
                </c:pt>
                <c:pt idx="415">
                  <c:v>3130.01</c:v>
                </c:pt>
                <c:pt idx="416">
                  <c:v>3115.86</c:v>
                </c:pt>
                <c:pt idx="417">
                  <c:v>3100.29</c:v>
                </c:pt>
                <c:pt idx="418">
                  <c:v>3053.24</c:v>
                </c:pt>
                <c:pt idx="419">
                  <c:v>3009.05</c:v>
                </c:pt>
                <c:pt idx="420">
                  <c:v>3083.76</c:v>
                </c:pt>
                <c:pt idx="421">
                  <c:v>3050.33</c:v>
                </c:pt>
                <c:pt idx="422">
                  <c:v>3131.29</c:v>
                </c:pt>
                <c:pt idx="423">
                  <c:v>3117.86</c:v>
                </c:pt>
                <c:pt idx="424">
                  <c:v>3097.74</c:v>
                </c:pt>
                <c:pt idx="425">
                  <c:v>3115.34</c:v>
                </c:pt>
                <c:pt idx="426">
                  <c:v>3113.49</c:v>
                </c:pt>
                <c:pt idx="427">
                  <c:v>3124.74</c:v>
                </c:pt>
                <c:pt idx="428">
                  <c:v>3066.59</c:v>
                </c:pt>
                <c:pt idx="429">
                  <c:v>3041.31</c:v>
                </c:pt>
                <c:pt idx="430">
                  <c:v>3002.1</c:v>
                </c:pt>
                <c:pt idx="431">
                  <c:v>3190.14</c:v>
                </c:pt>
                <c:pt idx="432">
                  <c:v>3207.18</c:v>
                </c:pt>
                <c:pt idx="433">
                  <c:v>3232.39</c:v>
                </c:pt>
                <c:pt idx="434">
                  <c:v>3193.93</c:v>
                </c:pt>
                <c:pt idx="435">
                  <c:v>3112.35</c:v>
                </c:pt>
                <c:pt idx="436">
                  <c:v>3122.87</c:v>
                </c:pt>
                <c:pt idx="437">
                  <c:v>3080.82</c:v>
                </c:pt>
                <c:pt idx="438">
                  <c:v>3055.73</c:v>
                </c:pt>
                <c:pt idx="439">
                  <c:v>3044.31</c:v>
                </c:pt>
                <c:pt idx="440">
                  <c:v>3029.73</c:v>
                </c:pt>
                <c:pt idx="441">
                  <c:v>3036.13</c:v>
                </c:pt>
                <c:pt idx="442">
                  <c:v>2991.77</c:v>
                </c:pt>
                <c:pt idx="443">
                  <c:v>2955.45</c:v>
                </c:pt>
                <c:pt idx="444">
                  <c:v>2948.51</c:v>
                </c:pt>
                <c:pt idx="445">
                  <c:v>2971.61</c:v>
                </c:pt>
                <c:pt idx="446">
                  <c:v>2922.94</c:v>
                </c:pt>
                <c:pt idx="447">
                  <c:v>2953.91</c:v>
                </c:pt>
                <c:pt idx="448">
                  <c:v>2863.7</c:v>
                </c:pt>
                <c:pt idx="449">
                  <c:v>2852.5</c:v>
                </c:pt>
                <c:pt idx="450">
                  <c:v>2820</c:v>
                </c:pt>
                <c:pt idx="451">
                  <c:v>2870.12</c:v>
                </c:pt>
                <c:pt idx="452">
                  <c:v>2930.32</c:v>
                </c:pt>
                <c:pt idx="453">
                  <c:v>2929.8</c:v>
                </c:pt>
                <c:pt idx="454">
                  <c:v>2881.19</c:v>
                </c:pt>
                <c:pt idx="455">
                  <c:v>2848.42</c:v>
                </c:pt>
                <c:pt idx="456">
                  <c:v>2868.44</c:v>
                </c:pt>
                <c:pt idx="457">
                  <c:v>2842.74</c:v>
                </c:pt>
                <c:pt idx="458">
                  <c:v>2830.71</c:v>
                </c:pt>
                <c:pt idx="459">
                  <c:v>2912.43</c:v>
                </c:pt>
                <c:pt idx="460">
                  <c:v>2939.51</c:v>
                </c:pt>
                <c:pt idx="461">
                  <c:v>2863.39</c:v>
                </c:pt>
                <c:pt idx="462">
                  <c:v>2878.48</c:v>
                </c:pt>
                <c:pt idx="463">
                  <c:v>2836.74</c:v>
                </c:pt>
                <c:pt idx="464">
                  <c:v>2797.8</c:v>
                </c:pt>
                <c:pt idx="465">
                  <c:v>2799.31</c:v>
                </c:pt>
                <c:pt idx="466">
                  <c:v>2736.56</c:v>
                </c:pt>
                <c:pt idx="467">
                  <c:v>2823.16</c:v>
                </c:pt>
                <c:pt idx="468">
                  <c:v>2874.56</c:v>
                </c:pt>
                <c:pt idx="469">
                  <c:v>2799.55</c:v>
                </c:pt>
                <c:pt idx="470">
                  <c:v>2783.36</c:v>
                </c:pt>
                <c:pt idx="471">
                  <c:v>2846.06</c:v>
                </c:pt>
                <c:pt idx="472">
                  <c:v>2761.63</c:v>
                </c:pt>
                <c:pt idx="473">
                  <c:v>2789.82</c:v>
                </c:pt>
                <c:pt idx="474">
                  <c:v>2749.98</c:v>
                </c:pt>
                <c:pt idx="475">
                  <c:v>2659.41</c:v>
                </c:pt>
                <c:pt idx="476">
                  <c:v>2663.68</c:v>
                </c:pt>
                <c:pt idx="477">
                  <c:v>2488.65</c:v>
                </c:pt>
                <c:pt idx="478">
                  <c:v>2526.9</c:v>
                </c:pt>
                <c:pt idx="479">
                  <c:v>2470.5</c:v>
                </c:pt>
                <c:pt idx="480">
                  <c:v>2584.59</c:v>
                </c:pt>
                <c:pt idx="481">
                  <c:v>2626.65</c:v>
                </c:pt>
                <c:pt idx="482">
                  <c:v>2541.4699999999998</c:v>
                </c:pt>
                <c:pt idx="483">
                  <c:v>2630.07</c:v>
                </c:pt>
                <c:pt idx="484">
                  <c:v>2475.56</c:v>
                </c:pt>
                <c:pt idx="485">
                  <c:v>2447.33</c:v>
                </c:pt>
                <c:pt idx="486">
                  <c:v>2237.4</c:v>
                </c:pt>
                <c:pt idx="487">
                  <c:v>2304.92</c:v>
                </c:pt>
                <c:pt idx="488">
                  <c:v>2409.39</c:v>
                </c:pt>
                <c:pt idx="489">
                  <c:v>2398.1</c:v>
                </c:pt>
                <c:pt idx="490">
                  <c:v>2529.19</c:v>
                </c:pt>
                <c:pt idx="491">
                  <c:v>2386.13</c:v>
                </c:pt>
                <c:pt idx="492">
                  <c:v>2711.02</c:v>
                </c:pt>
                <c:pt idx="493">
                  <c:v>2480.64</c:v>
                </c:pt>
                <c:pt idx="494">
                  <c:v>2741.38</c:v>
                </c:pt>
                <c:pt idx="495">
                  <c:v>2882.23</c:v>
                </c:pt>
                <c:pt idx="496">
                  <c:v>2746.56</c:v>
                </c:pt>
                <c:pt idx="497">
                  <c:v>2972.37</c:v>
                </c:pt>
                <c:pt idx="498">
                  <c:v>3023.94</c:v>
                </c:pt>
                <c:pt idx="499">
                  <c:v>3130.12</c:v>
                </c:pt>
                <c:pt idx="500">
                  <c:v>3003.37</c:v>
                </c:pt>
                <c:pt idx="501">
                  <c:v>3090.23</c:v>
                </c:pt>
                <c:pt idx="502">
                  <c:v>2954.22</c:v>
                </c:pt>
                <c:pt idx="503">
                  <c:v>2978.76</c:v>
                </c:pt>
                <c:pt idx="504">
                  <c:v>3116.39</c:v>
                </c:pt>
                <c:pt idx="505">
                  <c:v>3128.21</c:v>
                </c:pt>
                <c:pt idx="506">
                  <c:v>3225.89</c:v>
                </c:pt>
                <c:pt idx="507">
                  <c:v>3337.75</c:v>
                </c:pt>
                <c:pt idx="508">
                  <c:v>3373.23</c:v>
                </c:pt>
                <c:pt idx="509">
                  <c:v>3386.15</c:v>
                </c:pt>
                <c:pt idx="510">
                  <c:v>3370.29</c:v>
                </c:pt>
                <c:pt idx="511">
                  <c:v>3380.16</c:v>
                </c:pt>
                <c:pt idx="512">
                  <c:v>3373.94</c:v>
                </c:pt>
                <c:pt idx="513">
                  <c:v>3379.45</c:v>
                </c:pt>
                <c:pt idx="514">
                  <c:v>3357.75</c:v>
                </c:pt>
                <c:pt idx="515">
                  <c:v>3352.09</c:v>
                </c:pt>
                <c:pt idx="516">
                  <c:v>3327.71</c:v>
                </c:pt>
                <c:pt idx="517">
                  <c:v>3345.78</c:v>
                </c:pt>
                <c:pt idx="518">
                  <c:v>3334.69</c:v>
                </c:pt>
                <c:pt idx="519">
                  <c:v>3297.59</c:v>
                </c:pt>
                <c:pt idx="520">
                  <c:v>3248.92</c:v>
                </c:pt>
                <c:pt idx="521">
                  <c:v>3225.52</c:v>
                </c:pt>
                <c:pt idx="522">
                  <c:v>3283.66</c:v>
                </c:pt>
                <c:pt idx="523">
                  <c:v>3273.4</c:v>
                </c:pt>
                <c:pt idx="524">
                  <c:v>3276.24</c:v>
                </c:pt>
                <c:pt idx="525">
                  <c:v>3243.63</c:v>
                </c:pt>
                <c:pt idx="526">
                  <c:v>3295.47</c:v>
                </c:pt>
                <c:pt idx="527">
                  <c:v>3325.54</c:v>
                </c:pt>
                <c:pt idx="528">
                  <c:v>3321.75</c:v>
                </c:pt>
                <c:pt idx="529">
                  <c:v>3320.79</c:v>
                </c:pt>
                <c:pt idx="530">
                  <c:v>3329.62</c:v>
                </c:pt>
                <c:pt idx="531">
                  <c:v>3316.81</c:v>
                </c:pt>
                <c:pt idx="532">
                  <c:v>3289.29</c:v>
                </c:pt>
                <c:pt idx="533">
                  <c:v>3283.15</c:v>
                </c:pt>
                <c:pt idx="534">
                  <c:v>3288.13</c:v>
                </c:pt>
                <c:pt idx="535">
                  <c:v>3265.35</c:v>
                </c:pt>
                <c:pt idx="536">
                  <c:v>3274.7</c:v>
                </c:pt>
                <c:pt idx="537">
                  <c:v>3253.05</c:v>
                </c:pt>
                <c:pt idx="538">
                  <c:v>3237.18</c:v>
                </c:pt>
                <c:pt idx="539">
                  <c:v>3246.28</c:v>
                </c:pt>
                <c:pt idx="540">
                  <c:v>3234.85</c:v>
                </c:pt>
                <c:pt idx="541">
                  <c:v>3257.85</c:v>
                </c:pt>
                <c:pt idx="542">
                  <c:v>3230.78</c:v>
                </c:pt>
                <c:pt idx="543">
                  <c:v>3221.29</c:v>
                </c:pt>
                <c:pt idx="544">
                  <c:v>3240.02</c:v>
                </c:pt>
                <c:pt idx="545">
                  <c:v>3239.91</c:v>
                </c:pt>
                <c:pt idx="546">
                  <c:v>3223.38</c:v>
                </c:pt>
                <c:pt idx="547">
                  <c:v>3224.01</c:v>
                </c:pt>
                <c:pt idx="548">
                  <c:v>3221.22</c:v>
                </c:pt>
                <c:pt idx="549">
                  <c:v>3205.37</c:v>
                </c:pt>
                <c:pt idx="550">
                  <c:v>3191.14</c:v>
                </c:pt>
                <c:pt idx="551">
                  <c:v>3192.52</c:v>
                </c:pt>
                <c:pt idx="552">
                  <c:v>3191.45</c:v>
                </c:pt>
                <c:pt idx="553">
                  <c:v>3168.8</c:v>
                </c:pt>
                <c:pt idx="554">
                  <c:v>3168.57</c:v>
                </c:pt>
                <c:pt idx="555">
                  <c:v>3141.63</c:v>
                </c:pt>
                <c:pt idx="556">
                  <c:v>3132.52</c:v>
                </c:pt>
                <c:pt idx="557">
                  <c:v>3135.96</c:v>
                </c:pt>
                <c:pt idx="558">
                  <c:v>3145.91</c:v>
                </c:pt>
                <c:pt idx="559">
                  <c:v>3117.43</c:v>
                </c:pt>
                <c:pt idx="560">
                  <c:v>3112.76</c:v>
                </c:pt>
                <c:pt idx="561">
                  <c:v>3093.2</c:v>
                </c:pt>
                <c:pt idx="562">
                  <c:v>3113.87</c:v>
                </c:pt>
                <c:pt idx="563">
                  <c:v>3140.98</c:v>
                </c:pt>
                <c:pt idx="564">
                  <c:v>3153.63</c:v>
                </c:pt>
                <c:pt idx="565">
                  <c:v>3140.52</c:v>
                </c:pt>
                <c:pt idx="566">
                  <c:v>3133.64</c:v>
                </c:pt>
                <c:pt idx="567">
                  <c:v>3110.29</c:v>
                </c:pt>
                <c:pt idx="568">
                  <c:v>3103.54</c:v>
                </c:pt>
                <c:pt idx="569">
                  <c:v>3108.46</c:v>
                </c:pt>
                <c:pt idx="570">
                  <c:v>3120.18</c:v>
                </c:pt>
                <c:pt idx="571">
                  <c:v>3122.03</c:v>
                </c:pt>
                <c:pt idx="572">
                  <c:v>3120.46</c:v>
                </c:pt>
                <c:pt idx="573">
                  <c:v>3096.63</c:v>
                </c:pt>
                <c:pt idx="574">
                  <c:v>3094.04</c:v>
                </c:pt>
                <c:pt idx="575">
                  <c:v>3091.84</c:v>
                </c:pt>
                <c:pt idx="576">
                  <c:v>3087.01</c:v>
                </c:pt>
                <c:pt idx="577">
                  <c:v>3093.08</c:v>
                </c:pt>
                <c:pt idx="578">
                  <c:v>3085.18</c:v>
                </c:pt>
                <c:pt idx="579">
                  <c:v>3076.78</c:v>
                </c:pt>
                <c:pt idx="580">
                  <c:v>3074.62</c:v>
                </c:pt>
                <c:pt idx="581">
                  <c:v>3078.27</c:v>
                </c:pt>
                <c:pt idx="582">
                  <c:v>3066.91</c:v>
                </c:pt>
                <c:pt idx="583">
                  <c:v>3037.56</c:v>
                </c:pt>
                <c:pt idx="584">
                  <c:v>3046.77</c:v>
                </c:pt>
                <c:pt idx="585">
                  <c:v>3036.89</c:v>
                </c:pt>
                <c:pt idx="586">
                  <c:v>3039.42</c:v>
                </c:pt>
                <c:pt idx="587">
                  <c:v>3022.55</c:v>
                </c:pt>
                <c:pt idx="588">
                  <c:v>3010.29</c:v>
                </c:pt>
                <c:pt idx="589">
                  <c:v>3004.52</c:v>
                </c:pt>
                <c:pt idx="590">
                  <c:v>2995.99</c:v>
                </c:pt>
                <c:pt idx="591">
                  <c:v>3006.72</c:v>
                </c:pt>
                <c:pt idx="592">
                  <c:v>2986.2</c:v>
                </c:pt>
                <c:pt idx="593">
                  <c:v>2997.95</c:v>
                </c:pt>
                <c:pt idx="594">
                  <c:v>2989.69</c:v>
                </c:pt>
                <c:pt idx="595">
                  <c:v>2995.68</c:v>
                </c:pt>
                <c:pt idx="596">
                  <c:v>2966.15</c:v>
                </c:pt>
                <c:pt idx="597">
                  <c:v>2970.27</c:v>
                </c:pt>
                <c:pt idx="598">
                  <c:v>2938.13</c:v>
                </c:pt>
                <c:pt idx="599">
                  <c:v>2919.4</c:v>
                </c:pt>
                <c:pt idx="600">
                  <c:v>2893.06</c:v>
                </c:pt>
                <c:pt idx="601">
                  <c:v>2938.79</c:v>
                </c:pt>
                <c:pt idx="602">
                  <c:v>2952.01</c:v>
                </c:pt>
                <c:pt idx="603">
                  <c:v>2910.63</c:v>
                </c:pt>
                <c:pt idx="604">
                  <c:v>2887.61</c:v>
                </c:pt>
                <c:pt idx="605">
                  <c:v>2940.25</c:v>
                </c:pt>
                <c:pt idx="606">
                  <c:v>2976.74</c:v>
                </c:pt>
                <c:pt idx="607">
                  <c:v>2961.79</c:v>
                </c:pt>
                <c:pt idx="608">
                  <c:v>2977.62</c:v>
                </c:pt>
                <c:pt idx="609">
                  <c:v>2984.87</c:v>
                </c:pt>
                <c:pt idx="610">
                  <c:v>2966.6</c:v>
                </c:pt>
                <c:pt idx="611">
                  <c:v>2991.78</c:v>
                </c:pt>
                <c:pt idx="612">
                  <c:v>2992.07</c:v>
                </c:pt>
                <c:pt idx="613">
                  <c:v>3006.79</c:v>
                </c:pt>
                <c:pt idx="614">
                  <c:v>3006.73</c:v>
                </c:pt>
                <c:pt idx="615">
                  <c:v>3005.7</c:v>
                </c:pt>
                <c:pt idx="616">
                  <c:v>2997.96</c:v>
                </c:pt>
                <c:pt idx="617">
                  <c:v>3007.39</c:v>
                </c:pt>
                <c:pt idx="618">
                  <c:v>3009.57</c:v>
                </c:pt>
                <c:pt idx="619">
                  <c:v>3000.93</c:v>
                </c:pt>
                <c:pt idx="620">
                  <c:v>2979.39</c:v>
                </c:pt>
                <c:pt idx="621">
                  <c:v>2978.43</c:v>
                </c:pt>
                <c:pt idx="622">
                  <c:v>2978.71</c:v>
                </c:pt>
                <c:pt idx="623">
                  <c:v>2976</c:v>
                </c:pt>
                <c:pt idx="624">
                  <c:v>2937.78</c:v>
                </c:pt>
                <c:pt idx="625">
                  <c:v>2906.27</c:v>
                </c:pt>
                <c:pt idx="626">
                  <c:v>2926.46</c:v>
                </c:pt>
                <c:pt idx="627">
                  <c:v>2924.58</c:v>
                </c:pt>
                <c:pt idx="628">
                  <c:v>2887.94</c:v>
                </c:pt>
                <c:pt idx="629">
                  <c:v>2869.16</c:v>
                </c:pt>
                <c:pt idx="630">
                  <c:v>2878.38</c:v>
                </c:pt>
                <c:pt idx="631">
                  <c:v>2847.11</c:v>
                </c:pt>
                <c:pt idx="632">
                  <c:v>2922.95</c:v>
                </c:pt>
                <c:pt idx="633">
                  <c:v>2924.43</c:v>
                </c:pt>
                <c:pt idx="634">
                  <c:v>2900.51</c:v>
                </c:pt>
                <c:pt idx="635">
                  <c:v>2923.65</c:v>
                </c:pt>
                <c:pt idx="636">
                  <c:v>2888.68</c:v>
                </c:pt>
                <c:pt idx="637">
                  <c:v>2847.6</c:v>
                </c:pt>
                <c:pt idx="638">
                  <c:v>2840.6</c:v>
                </c:pt>
                <c:pt idx="639">
                  <c:v>2926.32</c:v>
                </c:pt>
                <c:pt idx="640">
                  <c:v>2883.75</c:v>
                </c:pt>
                <c:pt idx="641">
                  <c:v>2918.65</c:v>
                </c:pt>
                <c:pt idx="642">
                  <c:v>2938.09</c:v>
                </c:pt>
                <c:pt idx="643">
                  <c:v>2883.98</c:v>
                </c:pt>
                <c:pt idx="644">
                  <c:v>2881.77</c:v>
                </c:pt>
                <c:pt idx="645">
                  <c:v>2844.74</c:v>
                </c:pt>
                <c:pt idx="646">
                  <c:v>2932.05</c:v>
                </c:pt>
                <c:pt idx="647">
                  <c:v>2953.56</c:v>
                </c:pt>
                <c:pt idx="648">
                  <c:v>2980.38</c:v>
                </c:pt>
                <c:pt idx="649">
                  <c:v>3013.18</c:v>
                </c:pt>
                <c:pt idx="650">
                  <c:v>3020.97</c:v>
                </c:pt>
                <c:pt idx="651">
                  <c:v>3025.86</c:v>
                </c:pt>
                <c:pt idx="652">
                  <c:v>3003.67</c:v>
                </c:pt>
                <c:pt idx="653">
                  <c:v>3019.56</c:v>
                </c:pt>
                <c:pt idx="654">
                  <c:v>3005.47</c:v>
                </c:pt>
                <c:pt idx="655">
                  <c:v>2985.03</c:v>
                </c:pt>
                <c:pt idx="656">
                  <c:v>2976.61</c:v>
                </c:pt>
                <c:pt idx="657">
                  <c:v>2995.11</c:v>
                </c:pt>
                <c:pt idx="658">
                  <c:v>2984.42</c:v>
                </c:pt>
                <c:pt idx="659">
                  <c:v>3004.04</c:v>
                </c:pt>
                <c:pt idx="660">
                  <c:v>3014.3</c:v>
                </c:pt>
                <c:pt idx="661">
                  <c:v>3013.77</c:v>
                </c:pt>
                <c:pt idx="662">
                  <c:v>2999.91</c:v>
                </c:pt>
                <c:pt idx="663">
                  <c:v>2993.07</c:v>
                </c:pt>
                <c:pt idx="664">
                  <c:v>2979.63</c:v>
                </c:pt>
                <c:pt idx="665">
                  <c:v>2975.95</c:v>
                </c:pt>
                <c:pt idx="666">
                  <c:v>2990.41</c:v>
                </c:pt>
                <c:pt idx="667">
                  <c:v>2995.82</c:v>
                </c:pt>
                <c:pt idx="668">
                  <c:v>2973.01</c:v>
                </c:pt>
                <c:pt idx="669">
                  <c:v>2964.33</c:v>
                </c:pt>
                <c:pt idx="670">
                  <c:v>2941.76</c:v>
                </c:pt>
                <c:pt idx="671">
                  <c:v>2924.92</c:v>
                </c:pt>
                <c:pt idx="672">
                  <c:v>2913.78</c:v>
                </c:pt>
                <c:pt idx="673">
                  <c:v>2917.38</c:v>
                </c:pt>
                <c:pt idx="674">
                  <c:v>2945.35</c:v>
                </c:pt>
                <c:pt idx="675">
                  <c:v>2950.46</c:v>
                </c:pt>
                <c:pt idx="676">
                  <c:v>2954.18</c:v>
                </c:pt>
                <c:pt idx="677">
                  <c:v>2926.46</c:v>
                </c:pt>
                <c:pt idx="678">
                  <c:v>2917.75</c:v>
                </c:pt>
                <c:pt idx="679">
                  <c:v>2889.67</c:v>
                </c:pt>
                <c:pt idx="680">
                  <c:v>2886.98</c:v>
                </c:pt>
                <c:pt idx="681">
                  <c:v>2891.64</c:v>
                </c:pt>
                <c:pt idx="682">
                  <c:v>2879.84</c:v>
                </c:pt>
                <c:pt idx="683">
                  <c:v>2885.72</c:v>
                </c:pt>
                <c:pt idx="684">
                  <c:v>2886.73</c:v>
                </c:pt>
                <c:pt idx="685">
                  <c:v>2873.34</c:v>
                </c:pt>
                <c:pt idx="686">
                  <c:v>2843.49</c:v>
                </c:pt>
                <c:pt idx="687">
                  <c:v>2826.15</c:v>
                </c:pt>
                <c:pt idx="688">
                  <c:v>2803.27</c:v>
                </c:pt>
                <c:pt idx="689">
                  <c:v>2744.45</c:v>
                </c:pt>
                <c:pt idx="690">
                  <c:v>2752.06</c:v>
                </c:pt>
                <c:pt idx="691">
                  <c:v>2788.86</c:v>
                </c:pt>
                <c:pt idx="692">
                  <c:v>2783.02</c:v>
                </c:pt>
                <c:pt idx="693">
                  <c:v>2802.39</c:v>
                </c:pt>
                <c:pt idx="694">
                  <c:v>2826.06</c:v>
                </c:pt>
                <c:pt idx="695">
                  <c:v>2822.24</c:v>
                </c:pt>
                <c:pt idx="696">
                  <c:v>2856.27</c:v>
                </c:pt>
                <c:pt idx="697">
                  <c:v>2864.36</c:v>
                </c:pt>
                <c:pt idx="698">
                  <c:v>2840.23</c:v>
                </c:pt>
                <c:pt idx="699">
                  <c:v>2859.53</c:v>
                </c:pt>
                <c:pt idx="700">
                  <c:v>2876.32</c:v>
                </c:pt>
                <c:pt idx="701">
                  <c:v>2850.96</c:v>
                </c:pt>
                <c:pt idx="702">
                  <c:v>2834.41</c:v>
                </c:pt>
                <c:pt idx="703">
                  <c:v>2811.87</c:v>
                </c:pt>
                <c:pt idx="704">
                  <c:v>2881.4</c:v>
                </c:pt>
                <c:pt idx="705">
                  <c:v>2870.72</c:v>
                </c:pt>
                <c:pt idx="706">
                  <c:v>2879.42</c:v>
                </c:pt>
                <c:pt idx="707">
                  <c:v>2884.05</c:v>
                </c:pt>
                <c:pt idx="708">
                  <c:v>2932.47</c:v>
                </c:pt>
                <c:pt idx="709">
                  <c:v>2945.64</c:v>
                </c:pt>
                <c:pt idx="710">
                  <c:v>2917.52</c:v>
                </c:pt>
                <c:pt idx="711">
                  <c:v>2923.73</c:v>
                </c:pt>
                <c:pt idx="712">
                  <c:v>2945.83</c:v>
                </c:pt>
                <c:pt idx="713">
                  <c:v>2943.03</c:v>
                </c:pt>
                <c:pt idx="714">
                  <c:v>2939.88</c:v>
                </c:pt>
                <c:pt idx="715">
                  <c:v>2926.17</c:v>
                </c:pt>
                <c:pt idx="716">
                  <c:v>2927.25</c:v>
                </c:pt>
                <c:pt idx="717">
                  <c:v>2933.68</c:v>
                </c:pt>
                <c:pt idx="718">
                  <c:v>2907.97</c:v>
                </c:pt>
                <c:pt idx="719">
                  <c:v>2905.03</c:v>
                </c:pt>
                <c:pt idx="720">
                  <c:v>2900.45</c:v>
                </c:pt>
                <c:pt idx="721">
                  <c:v>2907.06</c:v>
                </c:pt>
                <c:pt idx="722">
                  <c:v>2905.58</c:v>
                </c:pt>
                <c:pt idx="723">
                  <c:v>2907.41</c:v>
                </c:pt>
                <c:pt idx="724">
                  <c:v>2888.32</c:v>
                </c:pt>
                <c:pt idx="725">
                  <c:v>2888.21</c:v>
                </c:pt>
                <c:pt idx="726">
                  <c:v>2878.2</c:v>
                </c:pt>
                <c:pt idx="727">
                  <c:v>2895.77</c:v>
                </c:pt>
                <c:pt idx="728">
                  <c:v>2892.74</c:v>
                </c:pt>
                <c:pt idx="729">
                  <c:v>2879.39</c:v>
                </c:pt>
                <c:pt idx="730">
                  <c:v>2873.4</c:v>
                </c:pt>
                <c:pt idx="731">
                  <c:v>2867.24</c:v>
                </c:pt>
                <c:pt idx="732">
                  <c:v>2867.19</c:v>
                </c:pt>
                <c:pt idx="733">
                  <c:v>2834.4</c:v>
                </c:pt>
                <c:pt idx="734">
                  <c:v>2815.44</c:v>
                </c:pt>
                <c:pt idx="735">
                  <c:v>2805.37</c:v>
                </c:pt>
                <c:pt idx="736">
                  <c:v>2818.46</c:v>
                </c:pt>
                <c:pt idx="737">
                  <c:v>2798.36</c:v>
                </c:pt>
                <c:pt idx="738">
                  <c:v>2800.71</c:v>
                </c:pt>
                <c:pt idx="739">
                  <c:v>2854.88</c:v>
                </c:pt>
                <c:pt idx="740">
                  <c:v>2824.23</c:v>
                </c:pt>
                <c:pt idx="741">
                  <c:v>2832.57</c:v>
                </c:pt>
                <c:pt idx="742">
                  <c:v>2832.94</c:v>
                </c:pt>
                <c:pt idx="743">
                  <c:v>2822.48</c:v>
                </c:pt>
                <c:pt idx="744">
                  <c:v>2808.48</c:v>
                </c:pt>
                <c:pt idx="745">
                  <c:v>2810.92</c:v>
                </c:pt>
                <c:pt idx="746">
                  <c:v>2791.52</c:v>
                </c:pt>
                <c:pt idx="747">
                  <c:v>2783.3</c:v>
                </c:pt>
                <c:pt idx="748">
                  <c:v>2743.07</c:v>
                </c:pt>
                <c:pt idx="749">
                  <c:v>2748.93</c:v>
                </c:pt>
                <c:pt idx="750">
                  <c:v>2771.45</c:v>
                </c:pt>
                <c:pt idx="751">
                  <c:v>2789.65</c:v>
                </c:pt>
                <c:pt idx="752">
                  <c:v>2792.81</c:v>
                </c:pt>
                <c:pt idx="753">
                  <c:v>2803.69</c:v>
                </c:pt>
                <c:pt idx="754">
                  <c:v>2784.49</c:v>
                </c:pt>
                <c:pt idx="755">
                  <c:v>2792.38</c:v>
                </c:pt>
                <c:pt idx="756">
                  <c:v>2793.9</c:v>
                </c:pt>
                <c:pt idx="757">
                  <c:v>2796.11</c:v>
                </c:pt>
                <c:pt idx="758">
                  <c:v>2792.67</c:v>
                </c:pt>
                <c:pt idx="759">
                  <c:v>2774.88</c:v>
                </c:pt>
                <c:pt idx="760">
                  <c:v>2784.7</c:v>
                </c:pt>
                <c:pt idx="761">
                  <c:v>2779.76</c:v>
                </c:pt>
                <c:pt idx="762">
                  <c:v>2775.6</c:v>
                </c:pt>
                <c:pt idx="763">
                  <c:v>2745.73</c:v>
                </c:pt>
                <c:pt idx="764">
                  <c:v>2753.03</c:v>
                </c:pt>
                <c:pt idx="765">
                  <c:v>2744.73</c:v>
                </c:pt>
                <c:pt idx="766">
                  <c:v>2709.8</c:v>
                </c:pt>
                <c:pt idx="767">
                  <c:v>2707.88</c:v>
                </c:pt>
                <c:pt idx="768">
                  <c:v>2706.05</c:v>
                </c:pt>
                <c:pt idx="769">
                  <c:v>2731.61</c:v>
                </c:pt>
                <c:pt idx="770">
                  <c:v>2737.7</c:v>
                </c:pt>
                <c:pt idx="771">
                  <c:v>2724.87</c:v>
                </c:pt>
                <c:pt idx="772">
                  <c:v>2706.53</c:v>
                </c:pt>
                <c:pt idx="773">
                  <c:v>2704.1</c:v>
                </c:pt>
                <c:pt idx="774">
                  <c:v>2681.05</c:v>
                </c:pt>
                <c:pt idx="775">
                  <c:v>2640</c:v>
                </c:pt>
                <c:pt idx="776">
                  <c:v>2643.85</c:v>
                </c:pt>
                <c:pt idx="777">
                  <c:v>2664.76</c:v>
                </c:pt>
                <c:pt idx="778">
                  <c:v>2642.33</c:v>
                </c:pt>
                <c:pt idx="779">
                  <c:v>2638.7</c:v>
                </c:pt>
                <c:pt idx="780">
                  <c:v>2632.9</c:v>
                </c:pt>
                <c:pt idx="781">
                  <c:v>2670.71</c:v>
                </c:pt>
                <c:pt idx="782">
                  <c:v>2635.96</c:v>
                </c:pt>
                <c:pt idx="783">
                  <c:v>2616.1</c:v>
                </c:pt>
                <c:pt idx="784">
                  <c:v>2610.3000000000002</c:v>
                </c:pt>
                <c:pt idx="785">
                  <c:v>2582.61</c:v>
                </c:pt>
                <c:pt idx="786">
                  <c:v>2596.2600000000002</c:v>
                </c:pt>
                <c:pt idx="787">
                  <c:v>2596.64</c:v>
                </c:pt>
                <c:pt idx="788">
                  <c:v>2584.96</c:v>
                </c:pt>
                <c:pt idx="789">
                  <c:v>2574.41</c:v>
                </c:pt>
                <c:pt idx="790">
                  <c:v>2549.69</c:v>
                </c:pt>
                <c:pt idx="791">
                  <c:v>2531.94</c:v>
                </c:pt>
                <c:pt idx="792">
                  <c:v>2447.89</c:v>
                </c:pt>
                <c:pt idx="793">
                  <c:v>2510.0300000000002</c:v>
                </c:pt>
                <c:pt idx="794">
                  <c:v>2506.85</c:v>
                </c:pt>
                <c:pt idx="795">
                  <c:v>2485.7399999999998</c:v>
                </c:pt>
                <c:pt idx="796">
                  <c:v>2488.83</c:v>
                </c:pt>
                <c:pt idx="797">
                  <c:v>2467.6999999999998</c:v>
                </c:pt>
                <c:pt idx="798">
                  <c:v>2351.1</c:v>
                </c:pt>
                <c:pt idx="799">
                  <c:v>2416.62</c:v>
                </c:pt>
                <c:pt idx="800">
                  <c:v>2467.42</c:v>
                </c:pt>
                <c:pt idx="801">
                  <c:v>2506.96</c:v>
                </c:pt>
                <c:pt idx="802">
                  <c:v>2546.16</c:v>
                </c:pt>
                <c:pt idx="803">
                  <c:v>2545.94</c:v>
                </c:pt>
                <c:pt idx="804">
                  <c:v>2599.9499999999998</c:v>
                </c:pt>
                <c:pt idx="805">
                  <c:v>2650.54</c:v>
                </c:pt>
                <c:pt idx="806">
                  <c:v>2651.07</c:v>
                </c:pt>
                <c:pt idx="807">
                  <c:v>2636.78</c:v>
                </c:pt>
                <c:pt idx="808">
                  <c:v>2637.72</c:v>
                </c:pt>
                <c:pt idx="809">
                  <c:v>2633.08</c:v>
                </c:pt>
                <c:pt idx="810">
                  <c:v>2695.95</c:v>
                </c:pt>
                <c:pt idx="811">
                  <c:v>2700.06</c:v>
                </c:pt>
                <c:pt idx="812">
                  <c:v>2790.37</c:v>
                </c:pt>
                <c:pt idx="813">
                  <c:v>2760.17</c:v>
                </c:pt>
                <c:pt idx="814">
                  <c:v>2737.76</c:v>
                </c:pt>
                <c:pt idx="815">
                  <c:v>2743.79</c:v>
                </c:pt>
                <c:pt idx="816">
                  <c:v>2682.17</c:v>
                </c:pt>
                <c:pt idx="817">
                  <c:v>2673.45</c:v>
                </c:pt>
                <c:pt idx="818">
                  <c:v>2632.56</c:v>
                </c:pt>
                <c:pt idx="819">
                  <c:v>2649.93</c:v>
                </c:pt>
                <c:pt idx="820">
                  <c:v>2641.89</c:v>
                </c:pt>
                <c:pt idx="821">
                  <c:v>2690.73</c:v>
                </c:pt>
                <c:pt idx="822">
                  <c:v>2736.27</c:v>
                </c:pt>
                <c:pt idx="823">
                  <c:v>2730.2</c:v>
                </c:pt>
                <c:pt idx="824">
                  <c:v>2701.58</c:v>
                </c:pt>
                <c:pt idx="825">
                  <c:v>2722.18</c:v>
                </c:pt>
                <c:pt idx="826">
                  <c:v>2726.22</c:v>
                </c:pt>
                <c:pt idx="827">
                  <c:v>2781.01</c:v>
                </c:pt>
                <c:pt idx="828">
                  <c:v>2806.83</c:v>
                </c:pt>
                <c:pt idx="829">
                  <c:v>2813.89</c:v>
                </c:pt>
                <c:pt idx="830">
                  <c:v>2755.45</c:v>
                </c:pt>
                <c:pt idx="831">
                  <c:v>2738.31</c:v>
                </c:pt>
                <c:pt idx="832">
                  <c:v>2723.06</c:v>
                </c:pt>
                <c:pt idx="833">
                  <c:v>2740.37</c:v>
                </c:pt>
                <c:pt idx="834">
                  <c:v>2711.74</c:v>
                </c:pt>
                <c:pt idx="835">
                  <c:v>2682.63</c:v>
                </c:pt>
                <c:pt idx="836">
                  <c:v>2641.25</c:v>
                </c:pt>
                <c:pt idx="837">
                  <c:v>2658.69</c:v>
                </c:pt>
                <c:pt idx="838">
                  <c:v>2705.57</c:v>
                </c:pt>
                <c:pt idx="839">
                  <c:v>2656.1</c:v>
                </c:pt>
                <c:pt idx="840">
                  <c:v>2740.69</c:v>
                </c:pt>
                <c:pt idx="841">
                  <c:v>2755.88</c:v>
                </c:pt>
                <c:pt idx="842">
                  <c:v>2767.78</c:v>
                </c:pt>
                <c:pt idx="843">
                  <c:v>2768.78</c:v>
                </c:pt>
                <c:pt idx="844">
                  <c:v>2809.21</c:v>
                </c:pt>
                <c:pt idx="845">
                  <c:v>2809.92</c:v>
                </c:pt>
                <c:pt idx="846">
                  <c:v>2750.79</c:v>
                </c:pt>
                <c:pt idx="847">
                  <c:v>2767.13</c:v>
                </c:pt>
                <c:pt idx="848">
                  <c:v>2728.37</c:v>
                </c:pt>
                <c:pt idx="849">
                  <c:v>2785.68</c:v>
                </c:pt>
                <c:pt idx="850">
                  <c:v>2880.34</c:v>
                </c:pt>
                <c:pt idx="851">
                  <c:v>2884.43</c:v>
                </c:pt>
                <c:pt idx="852">
                  <c:v>2885.57</c:v>
                </c:pt>
                <c:pt idx="853">
                  <c:v>2901.61</c:v>
                </c:pt>
                <c:pt idx="854">
                  <c:v>2925.51</c:v>
                </c:pt>
                <c:pt idx="855">
                  <c:v>2923.43</c:v>
                </c:pt>
                <c:pt idx="856">
                  <c:v>2924.59</c:v>
                </c:pt>
                <c:pt idx="857">
                  <c:v>2913.98</c:v>
                </c:pt>
                <c:pt idx="858">
                  <c:v>2914</c:v>
                </c:pt>
                <c:pt idx="859">
                  <c:v>2905.97</c:v>
                </c:pt>
                <c:pt idx="860">
                  <c:v>2915.56</c:v>
                </c:pt>
                <c:pt idx="861">
                  <c:v>2919.37</c:v>
                </c:pt>
                <c:pt idx="862">
                  <c:v>2929.67</c:v>
                </c:pt>
                <c:pt idx="863">
                  <c:v>2930.75</c:v>
                </c:pt>
                <c:pt idx="864">
                  <c:v>2907.95</c:v>
                </c:pt>
                <c:pt idx="865">
                  <c:v>2904.31</c:v>
                </c:pt>
                <c:pt idx="866">
                  <c:v>2888.8</c:v>
                </c:pt>
                <c:pt idx="867">
                  <c:v>2904.98</c:v>
                </c:pt>
                <c:pt idx="868">
                  <c:v>2904.18</c:v>
                </c:pt>
                <c:pt idx="869">
                  <c:v>2888.92</c:v>
                </c:pt>
                <c:pt idx="870">
                  <c:v>2887.89</c:v>
                </c:pt>
                <c:pt idx="871">
                  <c:v>2877.13</c:v>
                </c:pt>
                <c:pt idx="872">
                  <c:v>2871.68</c:v>
                </c:pt>
                <c:pt idx="873">
                  <c:v>2878.05</c:v>
                </c:pt>
                <c:pt idx="874">
                  <c:v>2888.6</c:v>
                </c:pt>
                <c:pt idx="875">
                  <c:v>2896.72</c:v>
                </c:pt>
                <c:pt idx="876">
                  <c:v>2901.52</c:v>
                </c:pt>
                <c:pt idx="877">
                  <c:v>2901.13</c:v>
                </c:pt>
                <c:pt idx="878">
                  <c:v>2914.04</c:v>
                </c:pt>
                <c:pt idx="879">
                  <c:v>2897.52</c:v>
                </c:pt>
                <c:pt idx="880">
                  <c:v>2896.74</c:v>
                </c:pt>
                <c:pt idx="881">
                  <c:v>2874.69</c:v>
                </c:pt>
                <c:pt idx="882">
                  <c:v>2856.98</c:v>
                </c:pt>
                <c:pt idx="883">
                  <c:v>2861.82</c:v>
                </c:pt>
                <c:pt idx="884">
                  <c:v>2862.96</c:v>
                </c:pt>
                <c:pt idx="885">
                  <c:v>2857.05</c:v>
                </c:pt>
                <c:pt idx="886">
                  <c:v>2850.13</c:v>
                </c:pt>
                <c:pt idx="887">
                  <c:v>2840.69</c:v>
                </c:pt>
                <c:pt idx="888">
                  <c:v>2818.37</c:v>
                </c:pt>
                <c:pt idx="889">
                  <c:v>2839.96</c:v>
                </c:pt>
                <c:pt idx="890">
                  <c:v>2821.93</c:v>
                </c:pt>
                <c:pt idx="891">
                  <c:v>2833.28</c:v>
                </c:pt>
                <c:pt idx="892">
                  <c:v>2853.58</c:v>
                </c:pt>
                <c:pt idx="893">
                  <c:v>2857.7</c:v>
                </c:pt>
                <c:pt idx="894">
                  <c:v>2858.45</c:v>
                </c:pt>
                <c:pt idx="895">
                  <c:v>2850.4</c:v>
                </c:pt>
                <c:pt idx="896">
                  <c:v>2840.35</c:v>
                </c:pt>
                <c:pt idx="897">
                  <c:v>2827.22</c:v>
                </c:pt>
                <c:pt idx="898">
                  <c:v>2813.36</c:v>
                </c:pt>
                <c:pt idx="899">
                  <c:v>2816.29</c:v>
                </c:pt>
                <c:pt idx="900">
                  <c:v>2802.6</c:v>
                </c:pt>
                <c:pt idx="901">
                  <c:v>2818.82</c:v>
                </c:pt>
                <c:pt idx="902">
                  <c:v>2837.44</c:v>
                </c:pt>
                <c:pt idx="903">
                  <c:v>2846.07</c:v>
                </c:pt>
                <c:pt idx="904">
                  <c:v>2820.4</c:v>
                </c:pt>
                <c:pt idx="905">
                  <c:v>2806.98</c:v>
                </c:pt>
                <c:pt idx="906">
                  <c:v>2801.83</c:v>
                </c:pt>
                <c:pt idx="907">
                  <c:v>2804.49</c:v>
                </c:pt>
                <c:pt idx="908">
                  <c:v>2815.62</c:v>
                </c:pt>
                <c:pt idx="909">
                  <c:v>2809.55</c:v>
                </c:pt>
                <c:pt idx="910">
                  <c:v>2798.43</c:v>
                </c:pt>
                <c:pt idx="911">
                  <c:v>2801.31</c:v>
                </c:pt>
                <c:pt idx="912">
                  <c:v>2798.29</c:v>
                </c:pt>
                <c:pt idx="913">
                  <c:v>2774.02</c:v>
                </c:pt>
                <c:pt idx="914">
                  <c:v>2793.84</c:v>
                </c:pt>
                <c:pt idx="915">
                  <c:v>2784.17</c:v>
                </c:pt>
                <c:pt idx="916">
                  <c:v>2759.82</c:v>
                </c:pt>
                <c:pt idx="917">
                  <c:v>2736.61</c:v>
                </c:pt>
                <c:pt idx="918">
                  <c:v>2713.22</c:v>
                </c:pt>
                <c:pt idx="919">
                  <c:v>2726.71</c:v>
                </c:pt>
                <c:pt idx="920">
                  <c:v>2718.37</c:v>
                </c:pt>
                <c:pt idx="921">
                  <c:v>2716.31</c:v>
                </c:pt>
                <c:pt idx="922">
                  <c:v>2699.63</c:v>
                </c:pt>
                <c:pt idx="923">
                  <c:v>2723.06</c:v>
                </c:pt>
                <c:pt idx="924">
                  <c:v>2717.07</c:v>
                </c:pt>
                <c:pt idx="925">
                  <c:v>2754.88</c:v>
                </c:pt>
                <c:pt idx="926">
                  <c:v>2749.76</c:v>
                </c:pt>
                <c:pt idx="927">
                  <c:v>2767.32</c:v>
                </c:pt>
                <c:pt idx="928">
                  <c:v>2762.59</c:v>
                </c:pt>
                <c:pt idx="929">
                  <c:v>2773.75</c:v>
                </c:pt>
                <c:pt idx="930">
                  <c:v>2779.66</c:v>
                </c:pt>
                <c:pt idx="931">
                  <c:v>2782.49</c:v>
                </c:pt>
                <c:pt idx="932">
                  <c:v>2775.63</c:v>
                </c:pt>
                <c:pt idx="933">
                  <c:v>2786.85</c:v>
                </c:pt>
                <c:pt idx="934">
                  <c:v>2782</c:v>
                </c:pt>
                <c:pt idx="935">
                  <c:v>2779.03</c:v>
                </c:pt>
                <c:pt idx="936">
                  <c:v>2770.37</c:v>
                </c:pt>
                <c:pt idx="937">
                  <c:v>2772.35</c:v>
                </c:pt>
                <c:pt idx="938">
                  <c:v>2748.8</c:v>
                </c:pt>
                <c:pt idx="939">
                  <c:v>2746.87</c:v>
                </c:pt>
                <c:pt idx="940">
                  <c:v>2734.62</c:v>
                </c:pt>
                <c:pt idx="941">
                  <c:v>2705.27</c:v>
                </c:pt>
                <c:pt idx="942">
                  <c:v>2724.01</c:v>
                </c:pt>
                <c:pt idx="943">
                  <c:v>2689.86</c:v>
                </c:pt>
                <c:pt idx="944">
                  <c:v>2721.33</c:v>
                </c:pt>
                <c:pt idx="945">
                  <c:v>2727.76</c:v>
                </c:pt>
                <c:pt idx="946">
                  <c:v>2733.29</c:v>
                </c:pt>
                <c:pt idx="947">
                  <c:v>2724.44</c:v>
                </c:pt>
                <c:pt idx="948">
                  <c:v>2733.01</c:v>
                </c:pt>
                <c:pt idx="949">
                  <c:v>2712.97</c:v>
                </c:pt>
                <c:pt idx="950">
                  <c:v>2720.13</c:v>
                </c:pt>
                <c:pt idx="951">
                  <c:v>2722.46</c:v>
                </c:pt>
                <c:pt idx="952">
                  <c:v>2711.45</c:v>
                </c:pt>
                <c:pt idx="953">
                  <c:v>2730.13</c:v>
                </c:pt>
                <c:pt idx="954">
                  <c:v>2727.72</c:v>
                </c:pt>
                <c:pt idx="955">
                  <c:v>2723.07</c:v>
                </c:pt>
                <c:pt idx="956">
                  <c:v>2697.79</c:v>
                </c:pt>
                <c:pt idx="957">
                  <c:v>2671.92</c:v>
                </c:pt>
                <c:pt idx="958">
                  <c:v>2672.63</c:v>
                </c:pt>
                <c:pt idx="959">
                  <c:v>2663.42</c:v>
                </c:pt>
                <c:pt idx="960">
                  <c:v>2629.73</c:v>
                </c:pt>
                <c:pt idx="961">
                  <c:v>2635.67</c:v>
                </c:pt>
                <c:pt idx="962">
                  <c:v>2654.8</c:v>
                </c:pt>
                <c:pt idx="963">
                  <c:v>2648.05</c:v>
                </c:pt>
                <c:pt idx="964">
                  <c:v>2669.91</c:v>
                </c:pt>
                <c:pt idx="965">
                  <c:v>2666.94</c:v>
                </c:pt>
                <c:pt idx="966">
                  <c:v>2639.4</c:v>
                </c:pt>
                <c:pt idx="967">
                  <c:v>2634.56</c:v>
                </c:pt>
                <c:pt idx="968">
                  <c:v>2670.29</c:v>
                </c:pt>
                <c:pt idx="969">
                  <c:v>2670.14</c:v>
                </c:pt>
                <c:pt idx="970">
                  <c:v>2693.13</c:v>
                </c:pt>
                <c:pt idx="971">
                  <c:v>2708.64</c:v>
                </c:pt>
                <c:pt idx="972">
                  <c:v>2706.39</c:v>
                </c:pt>
                <c:pt idx="973">
                  <c:v>2677.84</c:v>
                </c:pt>
                <c:pt idx="974">
                  <c:v>2656.3</c:v>
                </c:pt>
                <c:pt idx="975">
                  <c:v>2663.99</c:v>
                </c:pt>
                <c:pt idx="976">
                  <c:v>2642.19</c:v>
                </c:pt>
                <c:pt idx="977">
                  <c:v>2656.87</c:v>
                </c:pt>
                <c:pt idx="978">
                  <c:v>2613.16</c:v>
                </c:pt>
                <c:pt idx="979">
                  <c:v>2604.4699999999998</c:v>
                </c:pt>
                <c:pt idx="980">
                  <c:v>2662.84</c:v>
                </c:pt>
                <c:pt idx="981">
                  <c:v>2644.69</c:v>
                </c:pt>
                <c:pt idx="982">
                  <c:v>2614.4499999999998</c:v>
                </c:pt>
                <c:pt idx="983">
                  <c:v>2581.88</c:v>
                </c:pt>
                <c:pt idx="984">
                  <c:v>2640.87</c:v>
                </c:pt>
                <c:pt idx="985">
                  <c:v>2605</c:v>
                </c:pt>
                <c:pt idx="986">
                  <c:v>2612.62</c:v>
                </c:pt>
                <c:pt idx="987">
                  <c:v>2658.55</c:v>
                </c:pt>
                <c:pt idx="988">
                  <c:v>2588.2600000000002</c:v>
                </c:pt>
                <c:pt idx="989">
                  <c:v>2643.69</c:v>
                </c:pt>
                <c:pt idx="990">
                  <c:v>2711.93</c:v>
                </c:pt>
                <c:pt idx="991">
                  <c:v>2716.94</c:v>
                </c:pt>
                <c:pt idx="992">
                  <c:v>2712.92</c:v>
                </c:pt>
                <c:pt idx="993">
                  <c:v>2752.01</c:v>
                </c:pt>
                <c:pt idx="994">
                  <c:v>2747.33</c:v>
                </c:pt>
                <c:pt idx="995">
                  <c:v>2749.48</c:v>
                </c:pt>
                <c:pt idx="996">
                  <c:v>2765.31</c:v>
                </c:pt>
                <c:pt idx="997">
                  <c:v>2783.02</c:v>
                </c:pt>
                <c:pt idx="998">
                  <c:v>2786.57</c:v>
                </c:pt>
                <c:pt idx="999">
                  <c:v>2738.97</c:v>
                </c:pt>
                <c:pt idx="1000">
                  <c:v>2726.8</c:v>
                </c:pt>
                <c:pt idx="1001">
                  <c:v>2728.12</c:v>
                </c:pt>
                <c:pt idx="1002">
                  <c:v>2720.94</c:v>
                </c:pt>
                <c:pt idx="1003">
                  <c:v>2691.25</c:v>
                </c:pt>
                <c:pt idx="1004">
                  <c:v>2677.67</c:v>
                </c:pt>
                <c:pt idx="1005">
                  <c:v>2713.83</c:v>
                </c:pt>
                <c:pt idx="1006">
                  <c:v>2744.28</c:v>
                </c:pt>
                <c:pt idx="1007">
                  <c:v>2779.6</c:v>
                </c:pt>
                <c:pt idx="1008">
                  <c:v>2747.3</c:v>
                </c:pt>
                <c:pt idx="1009">
                  <c:v>2703.96</c:v>
                </c:pt>
                <c:pt idx="1010">
                  <c:v>2701.33</c:v>
                </c:pt>
                <c:pt idx="1011">
                  <c:v>2716.26</c:v>
                </c:pt>
                <c:pt idx="1012">
                  <c:v>2732.22</c:v>
                </c:pt>
                <c:pt idx="1013">
                  <c:v>2731.2</c:v>
                </c:pt>
                <c:pt idx="1014">
                  <c:v>2698.63</c:v>
                </c:pt>
                <c:pt idx="1015">
                  <c:v>2662.94</c:v>
                </c:pt>
                <c:pt idx="1016">
                  <c:v>2656</c:v>
                </c:pt>
                <c:pt idx="1017">
                  <c:v>2619.5500000000002</c:v>
                </c:pt>
                <c:pt idx="1018">
                  <c:v>2581</c:v>
                </c:pt>
                <c:pt idx="1019">
                  <c:v>2681.66</c:v>
                </c:pt>
                <c:pt idx="1020">
                  <c:v>2695.14</c:v>
                </c:pt>
                <c:pt idx="1021">
                  <c:v>2648.94</c:v>
                </c:pt>
                <c:pt idx="1022">
                  <c:v>2762.13</c:v>
                </c:pt>
                <c:pt idx="1023">
                  <c:v>2821.98</c:v>
                </c:pt>
                <c:pt idx="1024">
                  <c:v>2823.81</c:v>
                </c:pt>
                <c:pt idx="1025">
                  <c:v>2822.43</c:v>
                </c:pt>
                <c:pt idx="1026">
                  <c:v>2853.53</c:v>
                </c:pt>
                <c:pt idx="1027">
                  <c:v>2872.87</c:v>
                </c:pt>
                <c:pt idx="1028">
                  <c:v>2839.25</c:v>
                </c:pt>
                <c:pt idx="1029">
                  <c:v>2837.54</c:v>
                </c:pt>
                <c:pt idx="1030">
                  <c:v>2839.13</c:v>
                </c:pt>
                <c:pt idx="1031">
                  <c:v>2832.97</c:v>
                </c:pt>
                <c:pt idx="1032">
                  <c:v>2810.3</c:v>
                </c:pt>
                <c:pt idx="1033">
                  <c:v>2798.03</c:v>
                </c:pt>
                <c:pt idx="1034">
                  <c:v>2802.56</c:v>
                </c:pt>
                <c:pt idx="1035">
                  <c:v>2776.42</c:v>
                </c:pt>
                <c:pt idx="1036">
                  <c:v>2786.24</c:v>
                </c:pt>
                <c:pt idx="1037">
                  <c:v>2767.56</c:v>
                </c:pt>
                <c:pt idx="1038">
                  <c:v>2748.23</c:v>
                </c:pt>
                <c:pt idx="1039">
                  <c:v>2751.29</c:v>
                </c:pt>
                <c:pt idx="1040">
                  <c:v>2747.71</c:v>
                </c:pt>
                <c:pt idx="1041">
                  <c:v>2743.15</c:v>
                </c:pt>
                <c:pt idx="1042">
                  <c:v>2723.99</c:v>
                </c:pt>
                <c:pt idx="1043">
                  <c:v>2713.06</c:v>
                </c:pt>
                <c:pt idx="1044">
                  <c:v>2695.81</c:v>
                </c:pt>
                <c:pt idx="1045">
                  <c:v>2673.61</c:v>
                </c:pt>
                <c:pt idx="1046">
                  <c:v>2687.54</c:v>
                </c:pt>
                <c:pt idx="1047">
                  <c:v>2682.62</c:v>
                </c:pt>
                <c:pt idx="1048">
                  <c:v>2680.5</c:v>
                </c:pt>
                <c:pt idx="1049">
                  <c:v>2683.34</c:v>
                </c:pt>
                <c:pt idx="1050">
                  <c:v>2684.57</c:v>
                </c:pt>
                <c:pt idx="1051">
                  <c:v>2679.25</c:v>
                </c:pt>
                <c:pt idx="1052">
                  <c:v>2681.47</c:v>
                </c:pt>
                <c:pt idx="1053">
                  <c:v>2690.16</c:v>
                </c:pt>
                <c:pt idx="1054">
                  <c:v>2675.81</c:v>
                </c:pt>
                <c:pt idx="1055">
                  <c:v>2652.01</c:v>
                </c:pt>
                <c:pt idx="1056">
                  <c:v>2662.85</c:v>
                </c:pt>
                <c:pt idx="1057">
                  <c:v>2664.11</c:v>
                </c:pt>
                <c:pt idx="1058">
                  <c:v>2659.99</c:v>
                </c:pt>
                <c:pt idx="1059">
                  <c:v>2651.5</c:v>
                </c:pt>
                <c:pt idx="1060">
                  <c:v>2636.98</c:v>
                </c:pt>
                <c:pt idx="1061">
                  <c:v>2629.27</c:v>
                </c:pt>
                <c:pt idx="1062">
                  <c:v>2629.57</c:v>
                </c:pt>
                <c:pt idx="1063">
                  <c:v>2639.44</c:v>
                </c:pt>
                <c:pt idx="1064">
                  <c:v>2642.22</c:v>
                </c:pt>
                <c:pt idx="1065">
                  <c:v>2647.58</c:v>
                </c:pt>
                <c:pt idx="1066">
                  <c:v>2626.07</c:v>
                </c:pt>
                <c:pt idx="1067">
                  <c:v>2627.04</c:v>
                </c:pt>
                <c:pt idx="1068">
                  <c:v>2601.42</c:v>
                </c:pt>
                <c:pt idx="1069">
                  <c:v>2602.42</c:v>
                </c:pt>
                <c:pt idx="1070">
                  <c:v>2597.08</c:v>
                </c:pt>
                <c:pt idx="1071">
                  <c:v>2599.0300000000002</c:v>
                </c:pt>
                <c:pt idx="1072">
                  <c:v>2582.14</c:v>
                </c:pt>
                <c:pt idx="1073">
                  <c:v>2578.85</c:v>
                </c:pt>
                <c:pt idx="1074">
                  <c:v>2585.64</c:v>
                </c:pt>
                <c:pt idx="1075">
                  <c:v>2564.62</c:v>
                </c:pt>
                <c:pt idx="1076">
                  <c:v>2578.87</c:v>
                </c:pt>
                <c:pt idx="1077">
                  <c:v>2584.84</c:v>
                </c:pt>
                <c:pt idx="1078">
                  <c:v>2582.3000000000002</c:v>
                </c:pt>
                <c:pt idx="1079">
                  <c:v>2584.62</c:v>
                </c:pt>
                <c:pt idx="1080">
                  <c:v>2594.38</c:v>
                </c:pt>
                <c:pt idx="1081">
                  <c:v>2590.64</c:v>
                </c:pt>
                <c:pt idx="1082">
                  <c:v>2591.13</c:v>
                </c:pt>
                <c:pt idx="1083">
                  <c:v>2587.84</c:v>
                </c:pt>
                <c:pt idx="1084">
                  <c:v>2579.85</c:v>
                </c:pt>
                <c:pt idx="1085">
                  <c:v>2579.36</c:v>
                </c:pt>
                <c:pt idx="1086">
                  <c:v>2575.2600000000002</c:v>
                </c:pt>
                <c:pt idx="1087">
                  <c:v>2572.83</c:v>
                </c:pt>
                <c:pt idx="1088">
                  <c:v>2581.0700000000002</c:v>
                </c:pt>
                <c:pt idx="1089">
                  <c:v>2560.4</c:v>
                </c:pt>
                <c:pt idx="1090">
                  <c:v>2557.15</c:v>
                </c:pt>
                <c:pt idx="1091">
                  <c:v>2569.13</c:v>
                </c:pt>
                <c:pt idx="1092">
                  <c:v>2564.98</c:v>
                </c:pt>
                <c:pt idx="1093">
                  <c:v>2575.21</c:v>
                </c:pt>
                <c:pt idx="1094">
                  <c:v>2562.1</c:v>
                </c:pt>
                <c:pt idx="1095">
                  <c:v>2561.2600000000002</c:v>
                </c:pt>
                <c:pt idx="1096">
                  <c:v>2559.36</c:v>
                </c:pt>
                <c:pt idx="1097">
                  <c:v>2557.64</c:v>
                </c:pt>
                <c:pt idx="1098">
                  <c:v>2553.17</c:v>
                </c:pt>
                <c:pt idx="1099">
                  <c:v>2550.9299999999998</c:v>
                </c:pt>
                <c:pt idx="1100">
                  <c:v>2555.2399999999998</c:v>
                </c:pt>
                <c:pt idx="1101">
                  <c:v>2550.64</c:v>
                </c:pt>
                <c:pt idx="1102">
                  <c:v>2544.73</c:v>
                </c:pt>
                <c:pt idx="1103">
                  <c:v>2549.33</c:v>
                </c:pt>
                <c:pt idx="1104">
                  <c:v>2552.0700000000002</c:v>
                </c:pt>
                <c:pt idx="1105">
                  <c:v>2537.7399999999998</c:v>
                </c:pt>
                <c:pt idx="1106">
                  <c:v>2534.58</c:v>
                </c:pt>
                <c:pt idx="1107">
                  <c:v>2529.12</c:v>
                </c:pt>
                <c:pt idx="1108">
                  <c:v>2519.36</c:v>
                </c:pt>
                <c:pt idx="1109">
                  <c:v>2510.06</c:v>
                </c:pt>
                <c:pt idx="1110">
                  <c:v>2507.04</c:v>
                </c:pt>
                <c:pt idx="1111">
                  <c:v>2496.84</c:v>
                </c:pt>
                <c:pt idx="1112">
                  <c:v>2496.66</c:v>
                </c:pt>
                <c:pt idx="1113">
                  <c:v>2502.2199999999998</c:v>
                </c:pt>
                <c:pt idx="1114">
                  <c:v>2500.6</c:v>
                </c:pt>
                <c:pt idx="1115">
                  <c:v>2508.2399999999998</c:v>
                </c:pt>
                <c:pt idx="1116">
                  <c:v>2506.65</c:v>
                </c:pt>
                <c:pt idx="1117">
                  <c:v>2503.87</c:v>
                </c:pt>
                <c:pt idx="1118">
                  <c:v>2500.23</c:v>
                </c:pt>
                <c:pt idx="1119">
                  <c:v>2495.62</c:v>
                </c:pt>
                <c:pt idx="1120">
                  <c:v>2498.37</c:v>
                </c:pt>
                <c:pt idx="1121">
                  <c:v>2496.48</c:v>
                </c:pt>
                <c:pt idx="1122">
                  <c:v>2488.11</c:v>
                </c:pt>
                <c:pt idx="1123">
                  <c:v>2461.4299999999998</c:v>
                </c:pt>
                <c:pt idx="1124">
                  <c:v>2465.1</c:v>
                </c:pt>
                <c:pt idx="1125">
                  <c:v>2465.54</c:v>
                </c:pt>
                <c:pt idx="1126">
                  <c:v>2457.85</c:v>
                </c:pt>
                <c:pt idx="1127">
                  <c:v>2476.5500000000002</c:v>
                </c:pt>
                <c:pt idx="1128">
                  <c:v>2471.65</c:v>
                </c:pt>
                <c:pt idx="1129">
                  <c:v>2457.59</c:v>
                </c:pt>
                <c:pt idx="1130">
                  <c:v>2446.3000000000002</c:v>
                </c:pt>
                <c:pt idx="1131">
                  <c:v>2444.2399999999998</c:v>
                </c:pt>
                <c:pt idx="1132">
                  <c:v>2443.0500000000002</c:v>
                </c:pt>
                <c:pt idx="1133">
                  <c:v>2438.9699999999998</c:v>
                </c:pt>
                <c:pt idx="1134">
                  <c:v>2444.04</c:v>
                </c:pt>
                <c:pt idx="1135">
                  <c:v>2452.5100000000002</c:v>
                </c:pt>
                <c:pt idx="1136">
                  <c:v>2428.37</c:v>
                </c:pt>
                <c:pt idx="1137">
                  <c:v>2425.5500000000002</c:v>
                </c:pt>
                <c:pt idx="1138">
                  <c:v>2430.0100000000002</c:v>
                </c:pt>
                <c:pt idx="1139">
                  <c:v>2468.11</c:v>
                </c:pt>
                <c:pt idx="1140">
                  <c:v>2464.61</c:v>
                </c:pt>
                <c:pt idx="1141">
                  <c:v>2465.84</c:v>
                </c:pt>
                <c:pt idx="1142">
                  <c:v>2441.3200000000002</c:v>
                </c:pt>
                <c:pt idx="1143">
                  <c:v>2438.21</c:v>
                </c:pt>
                <c:pt idx="1144">
                  <c:v>2474.02</c:v>
                </c:pt>
                <c:pt idx="1145">
                  <c:v>2474.92</c:v>
                </c:pt>
                <c:pt idx="1146">
                  <c:v>2480.91</c:v>
                </c:pt>
                <c:pt idx="1147">
                  <c:v>2476.83</c:v>
                </c:pt>
                <c:pt idx="1148">
                  <c:v>2472.16</c:v>
                </c:pt>
                <c:pt idx="1149">
                  <c:v>2477.5700000000002</c:v>
                </c:pt>
                <c:pt idx="1150">
                  <c:v>2476.35</c:v>
                </c:pt>
                <c:pt idx="1151">
                  <c:v>2470.3000000000002</c:v>
                </c:pt>
                <c:pt idx="1152">
                  <c:v>2472.1</c:v>
                </c:pt>
                <c:pt idx="1153">
                  <c:v>2475.42</c:v>
                </c:pt>
                <c:pt idx="1154">
                  <c:v>2477.83</c:v>
                </c:pt>
                <c:pt idx="1155">
                  <c:v>2477.13</c:v>
                </c:pt>
                <c:pt idx="1156">
                  <c:v>2469.91</c:v>
                </c:pt>
                <c:pt idx="1157">
                  <c:v>2472.54</c:v>
                </c:pt>
                <c:pt idx="1158">
                  <c:v>2473.4499999999998</c:v>
                </c:pt>
                <c:pt idx="1159">
                  <c:v>2473.83</c:v>
                </c:pt>
                <c:pt idx="1160">
                  <c:v>2460.61</c:v>
                </c:pt>
                <c:pt idx="1161">
                  <c:v>2459.14</c:v>
                </c:pt>
                <c:pt idx="1162">
                  <c:v>2459.27</c:v>
                </c:pt>
                <c:pt idx="1163">
                  <c:v>2447.83</c:v>
                </c:pt>
                <c:pt idx="1164">
                  <c:v>2443.25</c:v>
                </c:pt>
                <c:pt idx="1165">
                  <c:v>2425.5300000000002</c:v>
                </c:pt>
                <c:pt idx="1166">
                  <c:v>2427.4299999999998</c:v>
                </c:pt>
                <c:pt idx="1167">
                  <c:v>2425.1799999999998</c:v>
                </c:pt>
                <c:pt idx="1168">
                  <c:v>2409.75</c:v>
                </c:pt>
                <c:pt idx="1169">
                  <c:v>2432.54</c:v>
                </c:pt>
                <c:pt idx="1170">
                  <c:v>2429.0100000000002</c:v>
                </c:pt>
                <c:pt idx="1171">
                  <c:v>2423.41</c:v>
                </c:pt>
                <c:pt idx="1172">
                  <c:v>2419.6999999999998</c:v>
                </c:pt>
                <c:pt idx="1173">
                  <c:v>2440.69</c:v>
                </c:pt>
                <c:pt idx="1174">
                  <c:v>2419.38</c:v>
                </c:pt>
                <c:pt idx="1175">
                  <c:v>2439.0700000000002</c:v>
                </c:pt>
                <c:pt idx="1176">
                  <c:v>2438.3000000000002</c:v>
                </c:pt>
                <c:pt idx="1177">
                  <c:v>2434.5</c:v>
                </c:pt>
                <c:pt idx="1178">
                  <c:v>2435.61</c:v>
                </c:pt>
                <c:pt idx="1179">
                  <c:v>2437.0300000000002</c:v>
                </c:pt>
                <c:pt idx="1180">
                  <c:v>2453.46</c:v>
                </c:pt>
                <c:pt idx="1181">
                  <c:v>2433.15</c:v>
                </c:pt>
                <c:pt idx="1182">
                  <c:v>2432.46</c:v>
                </c:pt>
                <c:pt idx="1183">
                  <c:v>2437.92</c:v>
                </c:pt>
                <c:pt idx="1184">
                  <c:v>2440.35</c:v>
                </c:pt>
                <c:pt idx="1185">
                  <c:v>2429.39</c:v>
                </c:pt>
                <c:pt idx="1186">
                  <c:v>2431.77</c:v>
                </c:pt>
                <c:pt idx="1187">
                  <c:v>2433.79</c:v>
                </c:pt>
                <c:pt idx="1188">
                  <c:v>2433.14</c:v>
                </c:pt>
                <c:pt idx="1189">
                  <c:v>2429.33</c:v>
                </c:pt>
                <c:pt idx="1190">
                  <c:v>2436.1</c:v>
                </c:pt>
                <c:pt idx="1191">
                  <c:v>2439.0700000000002</c:v>
                </c:pt>
                <c:pt idx="1192">
                  <c:v>2430.06</c:v>
                </c:pt>
                <c:pt idx="1193">
                  <c:v>2411.8000000000002</c:v>
                </c:pt>
                <c:pt idx="1194">
                  <c:v>2412.91</c:v>
                </c:pt>
                <c:pt idx="1195">
                  <c:v>2415.8200000000002</c:v>
                </c:pt>
                <c:pt idx="1196">
                  <c:v>2415.0700000000002</c:v>
                </c:pt>
                <c:pt idx="1197">
                  <c:v>2404.39</c:v>
                </c:pt>
                <c:pt idx="1198">
                  <c:v>2398.42</c:v>
                </c:pt>
                <c:pt idx="1199">
                  <c:v>2394.02</c:v>
                </c:pt>
                <c:pt idx="1200">
                  <c:v>2381.73</c:v>
                </c:pt>
                <c:pt idx="1201">
                  <c:v>2365.7199999999998</c:v>
                </c:pt>
                <c:pt idx="1202">
                  <c:v>2357.0300000000002</c:v>
                </c:pt>
                <c:pt idx="1203">
                  <c:v>2400.67</c:v>
                </c:pt>
                <c:pt idx="1204">
                  <c:v>2402.3200000000002</c:v>
                </c:pt>
                <c:pt idx="1205">
                  <c:v>2390.9</c:v>
                </c:pt>
                <c:pt idx="1206">
                  <c:v>2394.44</c:v>
                </c:pt>
                <c:pt idx="1207">
                  <c:v>2399.63</c:v>
                </c:pt>
                <c:pt idx="1208">
                  <c:v>2396.92</c:v>
                </c:pt>
                <c:pt idx="1209">
                  <c:v>2399.38</c:v>
                </c:pt>
                <c:pt idx="1210">
                  <c:v>2399.29</c:v>
                </c:pt>
                <c:pt idx="1211">
                  <c:v>2389.52</c:v>
                </c:pt>
                <c:pt idx="1212">
                  <c:v>2388.13</c:v>
                </c:pt>
                <c:pt idx="1213">
                  <c:v>2391.17</c:v>
                </c:pt>
                <c:pt idx="1214">
                  <c:v>2388.33</c:v>
                </c:pt>
                <c:pt idx="1215">
                  <c:v>2384.1999999999998</c:v>
                </c:pt>
                <c:pt idx="1216">
                  <c:v>2388.77</c:v>
                </c:pt>
                <c:pt idx="1217">
                  <c:v>2387.4499999999998</c:v>
                </c:pt>
                <c:pt idx="1218">
                  <c:v>2388.61</c:v>
                </c:pt>
                <c:pt idx="1219">
                  <c:v>2374.15</c:v>
                </c:pt>
                <c:pt idx="1220">
                  <c:v>2348.69</c:v>
                </c:pt>
                <c:pt idx="1221">
                  <c:v>2355.84</c:v>
                </c:pt>
                <c:pt idx="1222">
                  <c:v>2338.17</c:v>
                </c:pt>
                <c:pt idx="1223">
                  <c:v>2342.19</c:v>
                </c:pt>
                <c:pt idx="1224">
                  <c:v>2349.0100000000002</c:v>
                </c:pt>
                <c:pt idx="1225">
                  <c:v>2328.9499999999998</c:v>
                </c:pt>
                <c:pt idx="1226">
                  <c:v>2344.9299999999998</c:v>
                </c:pt>
                <c:pt idx="1227">
                  <c:v>2353.7800000000002</c:v>
                </c:pt>
                <c:pt idx="1228">
                  <c:v>2357.16</c:v>
                </c:pt>
                <c:pt idx="1229">
                  <c:v>2355.54</c:v>
                </c:pt>
                <c:pt idx="1230">
                  <c:v>2357.4899999999998</c:v>
                </c:pt>
                <c:pt idx="1231">
                  <c:v>2352.9499999999998</c:v>
                </c:pt>
                <c:pt idx="1232">
                  <c:v>2360.16</c:v>
                </c:pt>
                <c:pt idx="1233">
                  <c:v>2358.84</c:v>
                </c:pt>
                <c:pt idx="1234">
                  <c:v>2362.7199999999998</c:v>
                </c:pt>
                <c:pt idx="1235">
                  <c:v>2368.06</c:v>
                </c:pt>
                <c:pt idx="1236">
                  <c:v>2361.13</c:v>
                </c:pt>
                <c:pt idx="1237">
                  <c:v>2358.5700000000002</c:v>
                </c:pt>
                <c:pt idx="1238">
                  <c:v>2341.59</c:v>
                </c:pt>
                <c:pt idx="1239">
                  <c:v>2343.98</c:v>
                </c:pt>
                <c:pt idx="1240">
                  <c:v>2345.96</c:v>
                </c:pt>
                <c:pt idx="1241">
                  <c:v>2348.4499999999998</c:v>
                </c:pt>
                <c:pt idx="1242">
                  <c:v>2344.02</c:v>
                </c:pt>
                <c:pt idx="1243">
                  <c:v>2373.4699999999998</c:v>
                </c:pt>
                <c:pt idx="1244">
                  <c:v>2378.25</c:v>
                </c:pt>
                <c:pt idx="1245">
                  <c:v>2381.38</c:v>
                </c:pt>
                <c:pt idx="1246">
                  <c:v>2385.2600000000002</c:v>
                </c:pt>
                <c:pt idx="1247">
                  <c:v>2365.4499999999998</c:v>
                </c:pt>
                <c:pt idx="1248">
                  <c:v>2373.4699999999998</c:v>
                </c:pt>
                <c:pt idx="1249">
                  <c:v>2372.6</c:v>
                </c:pt>
                <c:pt idx="1250">
                  <c:v>2364.87</c:v>
                </c:pt>
                <c:pt idx="1251">
                  <c:v>2362.98</c:v>
                </c:pt>
                <c:pt idx="1252">
                  <c:v>2368.39</c:v>
                </c:pt>
                <c:pt idx="1253">
                  <c:v>2375.31</c:v>
                </c:pt>
                <c:pt idx="1254">
                  <c:v>2383.12</c:v>
                </c:pt>
                <c:pt idx="1255">
                  <c:v>2381.92</c:v>
                </c:pt>
                <c:pt idx="1256">
                  <c:v>2395.96</c:v>
                </c:pt>
                <c:pt idx="1257">
                  <c:v>2363.64</c:v>
                </c:pt>
                <c:pt idx="1258">
                  <c:v>2369.75</c:v>
                </c:pt>
                <c:pt idx="1259">
                  <c:v>2367.34</c:v>
                </c:pt>
                <c:pt idx="1260">
                  <c:v>2363.81</c:v>
                </c:pt>
                <c:pt idx="1261">
                  <c:v>2362.8200000000002</c:v>
                </c:pt>
                <c:pt idx="1262">
                  <c:v>2365.38</c:v>
                </c:pt>
                <c:pt idx="1263">
                  <c:v>2351.16</c:v>
                </c:pt>
                <c:pt idx="1264">
                  <c:v>2347.2199999999998</c:v>
                </c:pt>
                <c:pt idx="1265">
                  <c:v>2349.25</c:v>
                </c:pt>
                <c:pt idx="1266">
                  <c:v>2337.58</c:v>
                </c:pt>
                <c:pt idx="1267">
                  <c:v>2328.25</c:v>
                </c:pt>
                <c:pt idx="1268">
                  <c:v>2316.1</c:v>
                </c:pt>
                <c:pt idx="1269">
                  <c:v>2307.87</c:v>
                </c:pt>
                <c:pt idx="1270">
                  <c:v>2294.67</c:v>
                </c:pt>
                <c:pt idx="1271">
                  <c:v>2293.08</c:v>
                </c:pt>
                <c:pt idx="1272">
                  <c:v>2292.56</c:v>
                </c:pt>
                <c:pt idx="1273">
                  <c:v>2297.42</c:v>
                </c:pt>
                <c:pt idx="1274">
                  <c:v>2280.85</c:v>
                </c:pt>
                <c:pt idx="1275">
                  <c:v>2279.5500000000002</c:v>
                </c:pt>
                <c:pt idx="1276">
                  <c:v>2278.87</c:v>
                </c:pt>
                <c:pt idx="1277">
                  <c:v>2280.9</c:v>
                </c:pt>
                <c:pt idx="1278">
                  <c:v>2294.69</c:v>
                </c:pt>
                <c:pt idx="1279">
                  <c:v>2296.6799999999998</c:v>
                </c:pt>
                <c:pt idx="1280">
                  <c:v>2298.37</c:v>
                </c:pt>
                <c:pt idx="1281">
                  <c:v>2280.0700000000002</c:v>
                </c:pt>
                <c:pt idx="1282">
                  <c:v>2265.1999999999998</c:v>
                </c:pt>
                <c:pt idx="1283">
                  <c:v>2271.31</c:v>
                </c:pt>
                <c:pt idx="1284">
                  <c:v>2263.69</c:v>
                </c:pt>
                <c:pt idx="1285">
                  <c:v>2271.89</c:v>
                </c:pt>
                <c:pt idx="1286">
                  <c:v>2267.89</c:v>
                </c:pt>
                <c:pt idx="1287">
                  <c:v>2274.64</c:v>
                </c:pt>
                <c:pt idx="1288">
                  <c:v>2270.44</c:v>
                </c:pt>
                <c:pt idx="1289">
                  <c:v>2275.3200000000002</c:v>
                </c:pt>
                <c:pt idx="1290">
                  <c:v>2268.9</c:v>
                </c:pt>
                <c:pt idx="1291">
                  <c:v>2268.9</c:v>
                </c:pt>
                <c:pt idx="1292">
                  <c:v>2276.98</c:v>
                </c:pt>
                <c:pt idx="1293">
                  <c:v>2269</c:v>
                </c:pt>
                <c:pt idx="1294">
                  <c:v>2270.75</c:v>
                </c:pt>
                <c:pt idx="1295">
                  <c:v>2257.83</c:v>
                </c:pt>
                <c:pt idx="1296">
                  <c:v>2238.83</c:v>
                </c:pt>
                <c:pt idx="1297">
                  <c:v>2249.2600000000002</c:v>
                </c:pt>
                <c:pt idx="1298">
                  <c:v>2249.92</c:v>
                </c:pt>
                <c:pt idx="1299">
                  <c:v>2268.88</c:v>
                </c:pt>
                <c:pt idx="1300">
                  <c:v>2263.79</c:v>
                </c:pt>
                <c:pt idx="1301">
                  <c:v>2260.96</c:v>
                </c:pt>
                <c:pt idx="1302">
                  <c:v>2265.1799999999998</c:v>
                </c:pt>
                <c:pt idx="1303">
                  <c:v>2270.7600000000002</c:v>
                </c:pt>
                <c:pt idx="1304">
                  <c:v>2262.5300000000002</c:v>
                </c:pt>
                <c:pt idx="1305">
                  <c:v>2258.0700000000002</c:v>
                </c:pt>
                <c:pt idx="1306">
                  <c:v>2262.0300000000002</c:v>
                </c:pt>
                <c:pt idx="1307">
                  <c:v>2253.2800000000002</c:v>
                </c:pt>
                <c:pt idx="1308">
                  <c:v>2271.7199999999998</c:v>
                </c:pt>
                <c:pt idx="1309">
                  <c:v>2256.96</c:v>
                </c:pt>
                <c:pt idx="1310">
                  <c:v>2259.5300000000002</c:v>
                </c:pt>
                <c:pt idx="1311">
                  <c:v>2246.19</c:v>
                </c:pt>
                <c:pt idx="1312">
                  <c:v>2241.35</c:v>
                </c:pt>
                <c:pt idx="1313">
                  <c:v>2212.23</c:v>
                </c:pt>
                <c:pt idx="1314">
                  <c:v>2204.71</c:v>
                </c:pt>
                <c:pt idx="1315">
                  <c:v>2191.9499999999998</c:v>
                </c:pt>
                <c:pt idx="1316">
                  <c:v>2191.08</c:v>
                </c:pt>
                <c:pt idx="1317">
                  <c:v>2198.81</c:v>
                </c:pt>
                <c:pt idx="1318">
                  <c:v>2204.66</c:v>
                </c:pt>
                <c:pt idx="1319">
                  <c:v>2201.7199999999998</c:v>
                </c:pt>
                <c:pt idx="1320">
                  <c:v>2213.35</c:v>
                </c:pt>
                <c:pt idx="1321">
                  <c:v>2204.7199999999998</c:v>
                </c:pt>
                <c:pt idx="1322">
                  <c:v>2202.94</c:v>
                </c:pt>
                <c:pt idx="1323">
                  <c:v>2198.1799999999998</c:v>
                </c:pt>
                <c:pt idx="1324">
                  <c:v>2181.9</c:v>
                </c:pt>
                <c:pt idx="1325">
                  <c:v>2187.12</c:v>
                </c:pt>
                <c:pt idx="1326">
                  <c:v>2176.94</c:v>
                </c:pt>
                <c:pt idx="1327">
                  <c:v>2180.39</c:v>
                </c:pt>
                <c:pt idx="1328">
                  <c:v>2164.1999999999998</c:v>
                </c:pt>
                <c:pt idx="1329">
                  <c:v>2164.4499999999998</c:v>
                </c:pt>
                <c:pt idx="1330">
                  <c:v>2167.48</c:v>
                </c:pt>
                <c:pt idx="1331">
                  <c:v>2163.2600000000002</c:v>
                </c:pt>
                <c:pt idx="1332">
                  <c:v>2139.56</c:v>
                </c:pt>
                <c:pt idx="1333">
                  <c:v>2131.52</c:v>
                </c:pt>
                <c:pt idx="1334">
                  <c:v>2085.1799999999998</c:v>
                </c:pt>
                <c:pt idx="1335">
                  <c:v>2088.66</c:v>
                </c:pt>
                <c:pt idx="1336">
                  <c:v>2097.94</c:v>
                </c:pt>
                <c:pt idx="1337">
                  <c:v>2111.7199999999998</c:v>
                </c:pt>
                <c:pt idx="1338">
                  <c:v>2126.15</c:v>
                </c:pt>
                <c:pt idx="1339">
                  <c:v>2126.41</c:v>
                </c:pt>
                <c:pt idx="1340">
                  <c:v>2133.04</c:v>
                </c:pt>
                <c:pt idx="1341">
                  <c:v>2139.4299999999998</c:v>
                </c:pt>
                <c:pt idx="1342">
                  <c:v>2143.16</c:v>
                </c:pt>
                <c:pt idx="1343">
                  <c:v>2151.33</c:v>
                </c:pt>
                <c:pt idx="1344">
                  <c:v>2141.16</c:v>
                </c:pt>
                <c:pt idx="1345">
                  <c:v>2141.34</c:v>
                </c:pt>
                <c:pt idx="1346">
                  <c:v>2144.29</c:v>
                </c:pt>
                <c:pt idx="1347">
                  <c:v>2139.6</c:v>
                </c:pt>
                <c:pt idx="1348">
                  <c:v>2126.5</c:v>
                </c:pt>
                <c:pt idx="1349">
                  <c:v>2132.98</c:v>
                </c:pt>
                <c:pt idx="1350">
                  <c:v>2132.5500000000002</c:v>
                </c:pt>
                <c:pt idx="1351">
                  <c:v>2139.1799999999998</c:v>
                </c:pt>
                <c:pt idx="1352">
                  <c:v>2136.73</c:v>
                </c:pt>
                <c:pt idx="1353">
                  <c:v>2163.66</c:v>
                </c:pt>
                <c:pt idx="1354">
                  <c:v>2153.7399999999998</c:v>
                </c:pt>
                <c:pt idx="1355">
                  <c:v>2160.77</c:v>
                </c:pt>
                <c:pt idx="1356">
                  <c:v>2159.73</c:v>
                </c:pt>
                <c:pt idx="1357">
                  <c:v>2150.4899999999998</c:v>
                </c:pt>
                <c:pt idx="1358">
                  <c:v>2161.1999999999998</c:v>
                </c:pt>
                <c:pt idx="1359">
                  <c:v>2168.27</c:v>
                </c:pt>
                <c:pt idx="1360">
                  <c:v>2151.13</c:v>
                </c:pt>
                <c:pt idx="1361">
                  <c:v>2171.37</c:v>
                </c:pt>
                <c:pt idx="1362">
                  <c:v>2159.9299999999998</c:v>
                </c:pt>
                <c:pt idx="1363">
                  <c:v>2146.1</c:v>
                </c:pt>
                <c:pt idx="1364">
                  <c:v>2164.69</c:v>
                </c:pt>
                <c:pt idx="1365">
                  <c:v>2177.1799999999998</c:v>
                </c:pt>
                <c:pt idx="1366">
                  <c:v>2163.12</c:v>
                </c:pt>
                <c:pt idx="1367">
                  <c:v>2139.7600000000002</c:v>
                </c:pt>
                <c:pt idx="1368">
                  <c:v>2139.12</c:v>
                </c:pt>
                <c:pt idx="1369">
                  <c:v>2139.16</c:v>
                </c:pt>
                <c:pt idx="1370">
                  <c:v>2147.2600000000002</c:v>
                </c:pt>
                <c:pt idx="1371">
                  <c:v>2125.77</c:v>
                </c:pt>
                <c:pt idx="1372">
                  <c:v>2127.02</c:v>
                </c:pt>
                <c:pt idx="1373">
                  <c:v>2159.04</c:v>
                </c:pt>
                <c:pt idx="1374">
                  <c:v>2127.81</c:v>
                </c:pt>
                <c:pt idx="1375">
                  <c:v>2181.3000000000002</c:v>
                </c:pt>
                <c:pt idx="1376">
                  <c:v>2186.16</c:v>
                </c:pt>
                <c:pt idx="1377">
                  <c:v>2186.48</c:v>
                </c:pt>
                <c:pt idx="1378">
                  <c:v>2179.98</c:v>
                </c:pt>
                <c:pt idx="1379">
                  <c:v>2170.86</c:v>
                </c:pt>
                <c:pt idx="1380">
                  <c:v>2170.9499999999998</c:v>
                </c:pt>
                <c:pt idx="1381">
                  <c:v>2176.12</c:v>
                </c:pt>
                <c:pt idx="1382">
                  <c:v>2180.38</c:v>
                </c:pt>
                <c:pt idx="1383">
                  <c:v>2169.04</c:v>
                </c:pt>
                <c:pt idx="1384">
                  <c:v>2172.4699999999998</c:v>
                </c:pt>
                <c:pt idx="1385">
                  <c:v>2175.44</c:v>
                </c:pt>
                <c:pt idx="1386">
                  <c:v>2186.9</c:v>
                </c:pt>
                <c:pt idx="1387">
                  <c:v>2182.64</c:v>
                </c:pt>
                <c:pt idx="1388">
                  <c:v>2183.87</c:v>
                </c:pt>
                <c:pt idx="1389">
                  <c:v>2187.02</c:v>
                </c:pt>
                <c:pt idx="1390">
                  <c:v>2182.2199999999998</c:v>
                </c:pt>
                <c:pt idx="1391">
                  <c:v>2178.15</c:v>
                </c:pt>
                <c:pt idx="1392">
                  <c:v>2190.15</c:v>
                </c:pt>
                <c:pt idx="1393">
                  <c:v>2184.0500000000002</c:v>
                </c:pt>
                <c:pt idx="1394">
                  <c:v>2185.79</c:v>
                </c:pt>
                <c:pt idx="1395">
                  <c:v>2175.4899999999998</c:v>
                </c:pt>
                <c:pt idx="1396">
                  <c:v>2181.7399999999998</c:v>
                </c:pt>
                <c:pt idx="1397">
                  <c:v>2180.89</c:v>
                </c:pt>
                <c:pt idx="1398">
                  <c:v>2182.87</c:v>
                </c:pt>
                <c:pt idx="1399">
                  <c:v>2164.25</c:v>
                </c:pt>
                <c:pt idx="1400">
                  <c:v>2163.79</c:v>
                </c:pt>
                <c:pt idx="1401">
                  <c:v>2157.0300000000002</c:v>
                </c:pt>
                <c:pt idx="1402">
                  <c:v>2170.84</c:v>
                </c:pt>
                <c:pt idx="1403">
                  <c:v>2173.6</c:v>
                </c:pt>
                <c:pt idx="1404">
                  <c:v>2170.06</c:v>
                </c:pt>
                <c:pt idx="1405">
                  <c:v>2166.58</c:v>
                </c:pt>
                <c:pt idx="1406">
                  <c:v>2169.1799999999998</c:v>
                </c:pt>
                <c:pt idx="1407">
                  <c:v>2168.48</c:v>
                </c:pt>
                <c:pt idx="1408">
                  <c:v>2175.0300000000002</c:v>
                </c:pt>
                <c:pt idx="1409">
                  <c:v>2165.17</c:v>
                </c:pt>
                <c:pt idx="1410">
                  <c:v>2173.02</c:v>
                </c:pt>
                <c:pt idx="1411">
                  <c:v>2163.7800000000002</c:v>
                </c:pt>
                <c:pt idx="1412">
                  <c:v>2166.89</c:v>
                </c:pt>
                <c:pt idx="1413">
                  <c:v>2161.7399999999998</c:v>
                </c:pt>
                <c:pt idx="1414">
                  <c:v>2163.75</c:v>
                </c:pt>
                <c:pt idx="1415">
                  <c:v>2152.4299999999998</c:v>
                </c:pt>
                <c:pt idx="1416">
                  <c:v>2152.14</c:v>
                </c:pt>
                <c:pt idx="1417">
                  <c:v>2137.16</c:v>
                </c:pt>
                <c:pt idx="1418">
                  <c:v>2129.9</c:v>
                </c:pt>
                <c:pt idx="1419">
                  <c:v>2097.9</c:v>
                </c:pt>
                <c:pt idx="1420">
                  <c:v>2099.73</c:v>
                </c:pt>
                <c:pt idx="1421">
                  <c:v>2088.5500000000002</c:v>
                </c:pt>
                <c:pt idx="1422">
                  <c:v>2102.9499999999998</c:v>
                </c:pt>
                <c:pt idx="1423">
                  <c:v>2098.86</c:v>
                </c:pt>
                <c:pt idx="1424">
                  <c:v>2070.77</c:v>
                </c:pt>
                <c:pt idx="1425">
                  <c:v>2036.09</c:v>
                </c:pt>
                <c:pt idx="1426">
                  <c:v>2000.54</c:v>
                </c:pt>
                <c:pt idx="1427">
                  <c:v>2037.41</c:v>
                </c:pt>
                <c:pt idx="1428">
                  <c:v>2113.3200000000002</c:v>
                </c:pt>
                <c:pt idx="1429">
                  <c:v>2085.4499999999998</c:v>
                </c:pt>
                <c:pt idx="1430">
                  <c:v>2088.9</c:v>
                </c:pt>
                <c:pt idx="1431">
                  <c:v>2083.25</c:v>
                </c:pt>
                <c:pt idx="1432">
                  <c:v>2071.2199999999998</c:v>
                </c:pt>
                <c:pt idx="1433">
                  <c:v>2077.9899999999998</c:v>
                </c:pt>
                <c:pt idx="1434">
                  <c:v>2071.5</c:v>
                </c:pt>
                <c:pt idx="1435">
                  <c:v>2075.3200000000002</c:v>
                </c:pt>
                <c:pt idx="1436">
                  <c:v>2079.06</c:v>
                </c:pt>
                <c:pt idx="1437">
                  <c:v>2096.0700000000002</c:v>
                </c:pt>
                <c:pt idx="1438">
                  <c:v>2115.48</c:v>
                </c:pt>
                <c:pt idx="1439">
                  <c:v>2119.12</c:v>
                </c:pt>
                <c:pt idx="1440">
                  <c:v>2112.13</c:v>
                </c:pt>
                <c:pt idx="1441">
                  <c:v>2109.41</c:v>
                </c:pt>
                <c:pt idx="1442">
                  <c:v>2099.13</c:v>
                </c:pt>
                <c:pt idx="1443">
                  <c:v>2105.2600000000002</c:v>
                </c:pt>
                <c:pt idx="1444">
                  <c:v>2099.33</c:v>
                </c:pt>
                <c:pt idx="1445">
                  <c:v>2096.96</c:v>
                </c:pt>
                <c:pt idx="1446">
                  <c:v>2099.06</c:v>
                </c:pt>
                <c:pt idx="1447">
                  <c:v>2090.1</c:v>
                </c:pt>
                <c:pt idx="1448">
                  <c:v>2090.54</c:v>
                </c:pt>
                <c:pt idx="1449">
                  <c:v>2076.06</c:v>
                </c:pt>
                <c:pt idx="1450">
                  <c:v>2048.04</c:v>
                </c:pt>
                <c:pt idx="1451">
                  <c:v>2052.3200000000002</c:v>
                </c:pt>
                <c:pt idx="1452">
                  <c:v>2040.04</c:v>
                </c:pt>
                <c:pt idx="1453">
                  <c:v>2047.63</c:v>
                </c:pt>
                <c:pt idx="1454">
                  <c:v>2047.21</c:v>
                </c:pt>
                <c:pt idx="1455">
                  <c:v>2066.66</c:v>
                </c:pt>
                <c:pt idx="1456">
                  <c:v>2046.61</c:v>
                </c:pt>
                <c:pt idx="1457">
                  <c:v>2064.11</c:v>
                </c:pt>
                <c:pt idx="1458">
                  <c:v>2064.46</c:v>
                </c:pt>
                <c:pt idx="1459">
                  <c:v>2084.39</c:v>
                </c:pt>
                <c:pt idx="1460">
                  <c:v>2058.69</c:v>
                </c:pt>
                <c:pt idx="1461">
                  <c:v>2057.14</c:v>
                </c:pt>
                <c:pt idx="1462">
                  <c:v>2050.63</c:v>
                </c:pt>
                <c:pt idx="1463">
                  <c:v>2051.12</c:v>
                </c:pt>
                <c:pt idx="1464">
                  <c:v>2063.37</c:v>
                </c:pt>
                <c:pt idx="1465">
                  <c:v>2081.4299999999998</c:v>
                </c:pt>
                <c:pt idx="1466">
                  <c:v>2065.3000000000002</c:v>
                </c:pt>
                <c:pt idx="1467">
                  <c:v>2075.81</c:v>
                </c:pt>
                <c:pt idx="1468">
                  <c:v>2095.15</c:v>
                </c:pt>
                <c:pt idx="1469">
                  <c:v>2091.6999999999998</c:v>
                </c:pt>
                <c:pt idx="1470">
                  <c:v>2087.79</c:v>
                </c:pt>
                <c:pt idx="1471">
                  <c:v>2091.58</c:v>
                </c:pt>
                <c:pt idx="1472">
                  <c:v>2091.48</c:v>
                </c:pt>
                <c:pt idx="1473">
                  <c:v>2102.4</c:v>
                </c:pt>
                <c:pt idx="1474">
                  <c:v>2100.8000000000002</c:v>
                </c:pt>
                <c:pt idx="1475">
                  <c:v>2094.34</c:v>
                </c:pt>
                <c:pt idx="1476">
                  <c:v>2080.73</c:v>
                </c:pt>
                <c:pt idx="1477">
                  <c:v>2082.7800000000002</c:v>
                </c:pt>
                <c:pt idx="1478">
                  <c:v>2082.42</c:v>
                </c:pt>
                <c:pt idx="1479">
                  <c:v>2061.7199999999998</c:v>
                </c:pt>
                <c:pt idx="1480">
                  <c:v>2041.99</c:v>
                </c:pt>
                <c:pt idx="1481">
                  <c:v>2047.6</c:v>
                </c:pt>
                <c:pt idx="1482">
                  <c:v>2041.91</c:v>
                </c:pt>
                <c:pt idx="1483">
                  <c:v>2066.66</c:v>
                </c:pt>
                <c:pt idx="1484">
                  <c:v>2045.17</c:v>
                </c:pt>
                <c:pt idx="1485">
                  <c:v>2066.13</c:v>
                </c:pt>
                <c:pt idx="1486">
                  <c:v>2072.7800000000002</c:v>
                </c:pt>
                <c:pt idx="1487">
                  <c:v>2059.7399999999998</c:v>
                </c:pt>
                <c:pt idx="1488">
                  <c:v>2063.9499999999998</c:v>
                </c:pt>
                <c:pt idx="1489">
                  <c:v>2055.0100000000002</c:v>
                </c:pt>
                <c:pt idx="1490">
                  <c:v>2037.05</c:v>
                </c:pt>
                <c:pt idx="1491">
                  <c:v>2035.94</c:v>
                </c:pt>
                <c:pt idx="1492">
                  <c:v>2036.71</c:v>
                </c:pt>
                <c:pt idx="1493">
                  <c:v>2049.8000000000002</c:v>
                </c:pt>
                <c:pt idx="1494">
                  <c:v>2051.6</c:v>
                </c:pt>
                <c:pt idx="1495">
                  <c:v>2049.58</c:v>
                </c:pt>
                <c:pt idx="1496">
                  <c:v>2040.59</c:v>
                </c:pt>
                <c:pt idx="1497">
                  <c:v>2027.22</c:v>
                </c:pt>
                <c:pt idx="1498">
                  <c:v>2015.93</c:v>
                </c:pt>
                <c:pt idx="1499">
                  <c:v>2019.64</c:v>
                </c:pt>
                <c:pt idx="1500">
                  <c:v>2022.19</c:v>
                </c:pt>
                <c:pt idx="1501">
                  <c:v>1989.57</c:v>
                </c:pt>
                <c:pt idx="1502">
                  <c:v>1989.26</c:v>
                </c:pt>
                <c:pt idx="1503">
                  <c:v>1979.26</c:v>
                </c:pt>
                <c:pt idx="1504">
                  <c:v>2001.76</c:v>
                </c:pt>
                <c:pt idx="1505">
                  <c:v>1999.99</c:v>
                </c:pt>
                <c:pt idx="1506">
                  <c:v>1993.4</c:v>
                </c:pt>
                <c:pt idx="1507">
                  <c:v>1986.45</c:v>
                </c:pt>
                <c:pt idx="1508">
                  <c:v>1978.35</c:v>
                </c:pt>
                <c:pt idx="1509">
                  <c:v>1932.23</c:v>
                </c:pt>
                <c:pt idx="1510">
                  <c:v>1948.05</c:v>
                </c:pt>
                <c:pt idx="1511">
                  <c:v>1951.7</c:v>
                </c:pt>
                <c:pt idx="1512">
                  <c:v>1929.8</c:v>
                </c:pt>
                <c:pt idx="1513">
                  <c:v>1921.27</c:v>
                </c:pt>
                <c:pt idx="1514">
                  <c:v>1945.5</c:v>
                </c:pt>
                <c:pt idx="1515">
                  <c:v>1917.78</c:v>
                </c:pt>
                <c:pt idx="1516">
                  <c:v>1917.83</c:v>
                </c:pt>
                <c:pt idx="1517">
                  <c:v>1926.82</c:v>
                </c:pt>
                <c:pt idx="1518">
                  <c:v>1895.58</c:v>
                </c:pt>
                <c:pt idx="1519">
                  <c:v>1864.78</c:v>
                </c:pt>
                <c:pt idx="1520">
                  <c:v>1829.08</c:v>
                </c:pt>
                <c:pt idx="1521">
                  <c:v>1851.86</c:v>
                </c:pt>
                <c:pt idx="1522">
                  <c:v>1852.21</c:v>
                </c:pt>
                <c:pt idx="1523">
                  <c:v>1853.44</c:v>
                </c:pt>
                <c:pt idx="1524">
                  <c:v>1880.05</c:v>
                </c:pt>
                <c:pt idx="1525">
                  <c:v>1915.45</c:v>
                </c:pt>
                <c:pt idx="1526">
                  <c:v>1912.53</c:v>
                </c:pt>
                <c:pt idx="1527">
                  <c:v>1903.03</c:v>
                </c:pt>
                <c:pt idx="1528">
                  <c:v>1939.38</c:v>
                </c:pt>
                <c:pt idx="1529">
                  <c:v>1940.24</c:v>
                </c:pt>
                <c:pt idx="1530">
                  <c:v>1893.36</c:v>
                </c:pt>
                <c:pt idx="1531">
                  <c:v>1882.95</c:v>
                </c:pt>
                <c:pt idx="1532">
                  <c:v>1903.63</c:v>
                </c:pt>
                <c:pt idx="1533">
                  <c:v>1877.08</c:v>
                </c:pt>
                <c:pt idx="1534">
                  <c:v>1906.9</c:v>
                </c:pt>
                <c:pt idx="1535">
                  <c:v>1868.99</c:v>
                </c:pt>
                <c:pt idx="1536">
                  <c:v>1859.33</c:v>
                </c:pt>
                <c:pt idx="1537">
                  <c:v>1881.33</c:v>
                </c:pt>
                <c:pt idx="1538">
                  <c:v>1880.33</c:v>
                </c:pt>
                <c:pt idx="1539">
                  <c:v>1921.84</c:v>
                </c:pt>
                <c:pt idx="1540">
                  <c:v>1890.28</c:v>
                </c:pt>
                <c:pt idx="1541">
                  <c:v>1938.68</c:v>
                </c:pt>
                <c:pt idx="1542">
                  <c:v>1923.67</c:v>
                </c:pt>
                <c:pt idx="1543">
                  <c:v>1922.03</c:v>
                </c:pt>
                <c:pt idx="1544">
                  <c:v>1943.09</c:v>
                </c:pt>
                <c:pt idx="1545">
                  <c:v>1990.26</c:v>
                </c:pt>
                <c:pt idx="1546">
                  <c:v>2016.71</c:v>
                </c:pt>
                <c:pt idx="1547">
                  <c:v>2012.66</c:v>
                </c:pt>
                <c:pt idx="1548">
                  <c:v>2043.94</c:v>
                </c:pt>
                <c:pt idx="1549">
                  <c:v>2063.36</c:v>
                </c:pt>
                <c:pt idx="1550">
                  <c:v>2078.36</c:v>
                </c:pt>
                <c:pt idx="1551">
                  <c:v>2056.5</c:v>
                </c:pt>
                <c:pt idx="1552">
                  <c:v>2060.9899999999998</c:v>
                </c:pt>
                <c:pt idx="1553">
                  <c:v>2064.29</c:v>
                </c:pt>
                <c:pt idx="1554">
                  <c:v>2038.97</c:v>
                </c:pt>
                <c:pt idx="1555">
                  <c:v>2021.15</c:v>
                </c:pt>
                <c:pt idx="1556">
                  <c:v>2005.55</c:v>
                </c:pt>
                <c:pt idx="1557">
                  <c:v>2041.89</c:v>
                </c:pt>
                <c:pt idx="1558">
                  <c:v>2073.0700000000002</c:v>
                </c:pt>
                <c:pt idx="1559">
                  <c:v>2043.41</c:v>
                </c:pt>
                <c:pt idx="1560">
                  <c:v>2021.94</c:v>
                </c:pt>
                <c:pt idx="1561">
                  <c:v>2012.37</c:v>
                </c:pt>
                <c:pt idx="1562">
                  <c:v>2052.23</c:v>
                </c:pt>
                <c:pt idx="1563">
                  <c:v>2047.62</c:v>
                </c:pt>
                <c:pt idx="1564">
                  <c:v>2063.59</c:v>
                </c:pt>
                <c:pt idx="1565">
                  <c:v>2077.0700000000002</c:v>
                </c:pt>
                <c:pt idx="1566">
                  <c:v>2091.69</c:v>
                </c:pt>
                <c:pt idx="1567">
                  <c:v>2049.62</c:v>
                </c:pt>
                <c:pt idx="1568">
                  <c:v>2079.5100000000002</c:v>
                </c:pt>
                <c:pt idx="1569">
                  <c:v>2102.63</c:v>
                </c:pt>
                <c:pt idx="1570">
                  <c:v>2080.41</c:v>
                </c:pt>
                <c:pt idx="1571">
                  <c:v>2090.11</c:v>
                </c:pt>
                <c:pt idx="1572">
                  <c:v>2088.87</c:v>
                </c:pt>
                <c:pt idx="1573">
                  <c:v>2089.14</c:v>
                </c:pt>
                <c:pt idx="1574">
                  <c:v>2086.59</c:v>
                </c:pt>
                <c:pt idx="1575">
                  <c:v>2089.17</c:v>
                </c:pt>
                <c:pt idx="1576">
                  <c:v>2081.2399999999998</c:v>
                </c:pt>
                <c:pt idx="1577">
                  <c:v>2083.58</c:v>
                </c:pt>
                <c:pt idx="1578">
                  <c:v>2050.44</c:v>
                </c:pt>
                <c:pt idx="1579">
                  <c:v>2053.19</c:v>
                </c:pt>
                <c:pt idx="1580">
                  <c:v>2023.04</c:v>
                </c:pt>
                <c:pt idx="1581">
                  <c:v>2045.97</c:v>
                </c:pt>
                <c:pt idx="1582">
                  <c:v>2075</c:v>
                </c:pt>
                <c:pt idx="1583">
                  <c:v>2081.7199999999998</c:v>
                </c:pt>
                <c:pt idx="1584">
                  <c:v>2078.58</c:v>
                </c:pt>
                <c:pt idx="1585">
                  <c:v>2099.1999999999998</c:v>
                </c:pt>
                <c:pt idx="1586">
                  <c:v>2099.9299999999998</c:v>
                </c:pt>
                <c:pt idx="1587">
                  <c:v>2102.31</c:v>
                </c:pt>
                <c:pt idx="1588">
                  <c:v>2109.79</c:v>
                </c:pt>
                <c:pt idx="1589">
                  <c:v>2104.0500000000002</c:v>
                </c:pt>
                <c:pt idx="1590">
                  <c:v>2079.36</c:v>
                </c:pt>
                <c:pt idx="1591">
                  <c:v>2089.41</c:v>
                </c:pt>
                <c:pt idx="1592">
                  <c:v>2090.35</c:v>
                </c:pt>
                <c:pt idx="1593">
                  <c:v>2065.89</c:v>
                </c:pt>
                <c:pt idx="1594">
                  <c:v>2071.1799999999998</c:v>
                </c:pt>
                <c:pt idx="1595">
                  <c:v>2075.15</c:v>
                </c:pt>
                <c:pt idx="1596">
                  <c:v>2052.5100000000002</c:v>
                </c:pt>
                <c:pt idx="1597">
                  <c:v>2018.94</c:v>
                </c:pt>
                <c:pt idx="1598">
                  <c:v>2030.77</c:v>
                </c:pt>
                <c:pt idx="1599">
                  <c:v>2033.66</c:v>
                </c:pt>
                <c:pt idx="1600">
                  <c:v>2033.11</c:v>
                </c:pt>
                <c:pt idx="1601">
                  <c:v>2023.86</c:v>
                </c:pt>
                <c:pt idx="1602">
                  <c:v>1994.24</c:v>
                </c:pt>
                <c:pt idx="1603">
                  <c:v>2003.69</c:v>
                </c:pt>
                <c:pt idx="1604">
                  <c:v>2017.46</c:v>
                </c:pt>
                <c:pt idx="1605">
                  <c:v>2014.89</c:v>
                </c:pt>
                <c:pt idx="1606">
                  <c:v>2013.43</c:v>
                </c:pt>
                <c:pt idx="1607">
                  <c:v>1995.83</c:v>
                </c:pt>
                <c:pt idx="1608">
                  <c:v>1979.92</c:v>
                </c:pt>
                <c:pt idx="1609">
                  <c:v>1987.05</c:v>
                </c:pt>
                <c:pt idx="1610">
                  <c:v>1951.36</c:v>
                </c:pt>
                <c:pt idx="1611">
                  <c:v>1923.82</c:v>
                </c:pt>
                <c:pt idx="1612">
                  <c:v>1920.03</c:v>
                </c:pt>
                <c:pt idx="1613">
                  <c:v>1884.09</c:v>
                </c:pt>
                <c:pt idx="1614">
                  <c:v>1881.77</c:v>
                </c:pt>
                <c:pt idx="1615">
                  <c:v>1931.34</c:v>
                </c:pt>
                <c:pt idx="1616">
                  <c:v>1932.24</c:v>
                </c:pt>
                <c:pt idx="1617">
                  <c:v>1938.76</c:v>
                </c:pt>
                <c:pt idx="1618">
                  <c:v>1942.74</c:v>
                </c:pt>
                <c:pt idx="1619">
                  <c:v>1966.97</c:v>
                </c:pt>
                <c:pt idx="1620">
                  <c:v>1958.03</c:v>
                </c:pt>
                <c:pt idx="1621">
                  <c:v>1990.2</c:v>
                </c:pt>
                <c:pt idx="1622">
                  <c:v>1995.31</c:v>
                </c:pt>
                <c:pt idx="1623">
                  <c:v>1978.09</c:v>
                </c:pt>
                <c:pt idx="1624">
                  <c:v>1953.03</c:v>
                </c:pt>
                <c:pt idx="1625">
                  <c:v>1961.05</c:v>
                </c:pt>
                <c:pt idx="1626">
                  <c:v>1952.29</c:v>
                </c:pt>
                <c:pt idx="1627">
                  <c:v>1942.04</c:v>
                </c:pt>
                <c:pt idx="1628">
                  <c:v>1969.41</c:v>
                </c:pt>
                <c:pt idx="1629">
                  <c:v>1921.22</c:v>
                </c:pt>
                <c:pt idx="1630">
                  <c:v>1951.13</c:v>
                </c:pt>
                <c:pt idx="1631">
                  <c:v>1948.86</c:v>
                </c:pt>
                <c:pt idx="1632">
                  <c:v>1913.85</c:v>
                </c:pt>
                <c:pt idx="1633">
                  <c:v>1972.18</c:v>
                </c:pt>
                <c:pt idx="1634">
                  <c:v>1988.87</c:v>
                </c:pt>
                <c:pt idx="1635">
                  <c:v>1987.66</c:v>
                </c:pt>
                <c:pt idx="1636">
                  <c:v>1940.51</c:v>
                </c:pt>
                <c:pt idx="1637">
                  <c:v>1867.61</c:v>
                </c:pt>
                <c:pt idx="1638">
                  <c:v>1893.21</c:v>
                </c:pt>
                <c:pt idx="1639">
                  <c:v>1970.89</c:v>
                </c:pt>
                <c:pt idx="1640">
                  <c:v>2035.73</c:v>
                </c:pt>
                <c:pt idx="1641">
                  <c:v>2079.61</c:v>
                </c:pt>
                <c:pt idx="1642">
                  <c:v>2096.92</c:v>
                </c:pt>
                <c:pt idx="1643">
                  <c:v>2102.44</c:v>
                </c:pt>
                <c:pt idx="1644">
                  <c:v>2091.54</c:v>
                </c:pt>
                <c:pt idx="1645">
                  <c:v>2083.39</c:v>
                </c:pt>
                <c:pt idx="1646">
                  <c:v>2086.0500000000002</c:v>
                </c:pt>
                <c:pt idx="1647">
                  <c:v>2084.0700000000002</c:v>
                </c:pt>
                <c:pt idx="1648">
                  <c:v>2104.1799999999998</c:v>
                </c:pt>
                <c:pt idx="1649">
                  <c:v>2077.5700000000002</c:v>
                </c:pt>
                <c:pt idx="1650">
                  <c:v>2083.56</c:v>
                </c:pt>
                <c:pt idx="1651">
                  <c:v>2099.84</c:v>
                </c:pt>
                <c:pt idx="1652">
                  <c:v>2093.3200000000002</c:v>
                </c:pt>
                <c:pt idx="1653">
                  <c:v>2098.04</c:v>
                </c:pt>
                <c:pt idx="1654">
                  <c:v>2103.84</c:v>
                </c:pt>
                <c:pt idx="1655">
                  <c:v>2108.63</c:v>
                </c:pt>
                <c:pt idx="1656">
                  <c:v>2108.5700000000002</c:v>
                </c:pt>
                <c:pt idx="1657">
                  <c:v>2093.25</c:v>
                </c:pt>
                <c:pt idx="1658">
                  <c:v>2067.64</c:v>
                </c:pt>
                <c:pt idx="1659">
                  <c:v>2079.65</c:v>
                </c:pt>
                <c:pt idx="1660">
                  <c:v>2102.15</c:v>
                </c:pt>
                <c:pt idx="1661">
                  <c:v>2114.15</c:v>
                </c:pt>
                <c:pt idx="1662">
                  <c:v>2119.21</c:v>
                </c:pt>
                <c:pt idx="1663">
                  <c:v>2128.2800000000002</c:v>
                </c:pt>
                <c:pt idx="1664">
                  <c:v>2126.64</c:v>
                </c:pt>
                <c:pt idx="1665">
                  <c:v>2124.29</c:v>
                </c:pt>
                <c:pt idx="1666">
                  <c:v>2107.4</c:v>
                </c:pt>
                <c:pt idx="1667">
                  <c:v>2108.9499999999998</c:v>
                </c:pt>
                <c:pt idx="1668">
                  <c:v>2099.6</c:v>
                </c:pt>
                <c:pt idx="1669">
                  <c:v>2076.62</c:v>
                </c:pt>
                <c:pt idx="1670">
                  <c:v>2051.31</c:v>
                </c:pt>
                <c:pt idx="1671">
                  <c:v>2046.68</c:v>
                </c:pt>
                <c:pt idx="1672">
                  <c:v>2081.34</c:v>
                </c:pt>
                <c:pt idx="1673">
                  <c:v>2068.7600000000002</c:v>
                </c:pt>
                <c:pt idx="1674">
                  <c:v>2076.7800000000002</c:v>
                </c:pt>
                <c:pt idx="1675">
                  <c:v>2077.42</c:v>
                </c:pt>
                <c:pt idx="1676">
                  <c:v>2063.11</c:v>
                </c:pt>
                <c:pt idx="1677">
                  <c:v>2057.64</c:v>
                </c:pt>
                <c:pt idx="1678">
                  <c:v>2101.4899999999998</c:v>
                </c:pt>
                <c:pt idx="1679">
                  <c:v>2102.31</c:v>
                </c:pt>
                <c:pt idx="1680">
                  <c:v>2108.58</c:v>
                </c:pt>
                <c:pt idx="1681">
                  <c:v>2124.1999999999998</c:v>
                </c:pt>
                <c:pt idx="1682">
                  <c:v>2122.85</c:v>
                </c:pt>
                <c:pt idx="1683">
                  <c:v>2109.9899999999998</c:v>
                </c:pt>
                <c:pt idx="1684">
                  <c:v>2121.2399999999998</c:v>
                </c:pt>
                <c:pt idx="1685">
                  <c:v>2100.44</c:v>
                </c:pt>
                <c:pt idx="1686">
                  <c:v>2096.29</c:v>
                </c:pt>
                <c:pt idx="1687">
                  <c:v>2084.4299999999998</c:v>
                </c:pt>
                <c:pt idx="1688">
                  <c:v>2094.11</c:v>
                </c:pt>
                <c:pt idx="1689">
                  <c:v>2108.86</c:v>
                </c:pt>
                <c:pt idx="1690">
                  <c:v>2105.1999999999998</c:v>
                </c:pt>
                <c:pt idx="1691">
                  <c:v>2080.15</c:v>
                </c:pt>
                <c:pt idx="1692">
                  <c:v>2079.2800000000002</c:v>
                </c:pt>
                <c:pt idx="1693">
                  <c:v>2092.83</c:v>
                </c:pt>
                <c:pt idx="1694">
                  <c:v>2095.84</c:v>
                </c:pt>
                <c:pt idx="1695">
                  <c:v>2114.0700000000002</c:v>
                </c:pt>
                <c:pt idx="1696">
                  <c:v>2109.6</c:v>
                </c:pt>
                <c:pt idx="1697">
                  <c:v>2111.73</c:v>
                </c:pt>
                <c:pt idx="1698">
                  <c:v>2107.39</c:v>
                </c:pt>
                <c:pt idx="1699">
                  <c:v>2120.79</c:v>
                </c:pt>
                <c:pt idx="1700">
                  <c:v>2123.48</c:v>
                </c:pt>
                <c:pt idx="1701">
                  <c:v>2104.1999999999998</c:v>
                </c:pt>
                <c:pt idx="1702">
                  <c:v>2126.06</c:v>
                </c:pt>
                <c:pt idx="1703">
                  <c:v>2130.8200000000002</c:v>
                </c:pt>
                <c:pt idx="1704">
                  <c:v>2125.85</c:v>
                </c:pt>
                <c:pt idx="1705">
                  <c:v>2127.83</c:v>
                </c:pt>
                <c:pt idx="1706">
                  <c:v>2129.1999999999998</c:v>
                </c:pt>
                <c:pt idx="1707">
                  <c:v>2122.73</c:v>
                </c:pt>
                <c:pt idx="1708">
                  <c:v>2121.1</c:v>
                </c:pt>
                <c:pt idx="1709">
                  <c:v>2098.48</c:v>
                </c:pt>
                <c:pt idx="1710">
                  <c:v>2099.12</c:v>
                </c:pt>
                <c:pt idx="1711">
                  <c:v>2105.33</c:v>
                </c:pt>
                <c:pt idx="1712">
                  <c:v>2116.1</c:v>
                </c:pt>
                <c:pt idx="1713">
                  <c:v>2088</c:v>
                </c:pt>
                <c:pt idx="1714">
                  <c:v>2080.15</c:v>
                </c:pt>
                <c:pt idx="1715">
                  <c:v>2089.46</c:v>
                </c:pt>
                <c:pt idx="1716">
                  <c:v>2114.4899999999998</c:v>
                </c:pt>
                <c:pt idx="1717">
                  <c:v>2108.29</c:v>
                </c:pt>
                <c:pt idx="1718">
                  <c:v>2085.5100000000002</c:v>
                </c:pt>
                <c:pt idx="1719">
                  <c:v>2106.85</c:v>
                </c:pt>
                <c:pt idx="1720">
                  <c:v>2114.7600000000002</c:v>
                </c:pt>
                <c:pt idx="1721">
                  <c:v>2108.92</c:v>
                </c:pt>
                <c:pt idx="1722">
                  <c:v>2117.69</c:v>
                </c:pt>
                <c:pt idx="1723">
                  <c:v>2112.9299999999998</c:v>
                </c:pt>
                <c:pt idx="1724">
                  <c:v>2107.96</c:v>
                </c:pt>
                <c:pt idx="1725">
                  <c:v>2097.29</c:v>
                </c:pt>
                <c:pt idx="1726">
                  <c:v>2100.4</c:v>
                </c:pt>
                <c:pt idx="1727">
                  <c:v>2081.1799999999998</c:v>
                </c:pt>
                <c:pt idx="1728">
                  <c:v>2104.9899999999998</c:v>
                </c:pt>
                <c:pt idx="1729">
                  <c:v>2106.63</c:v>
                </c:pt>
                <c:pt idx="1730">
                  <c:v>2095.84</c:v>
                </c:pt>
                <c:pt idx="1731">
                  <c:v>2092.4299999999998</c:v>
                </c:pt>
                <c:pt idx="1732">
                  <c:v>2102.06</c:v>
                </c:pt>
                <c:pt idx="1733">
                  <c:v>2091.1799999999998</c:v>
                </c:pt>
                <c:pt idx="1734">
                  <c:v>2081.9</c:v>
                </c:pt>
                <c:pt idx="1735">
                  <c:v>2076.33</c:v>
                </c:pt>
                <c:pt idx="1736">
                  <c:v>2080.62</c:v>
                </c:pt>
                <c:pt idx="1737">
                  <c:v>2066.96</c:v>
                </c:pt>
                <c:pt idx="1738">
                  <c:v>2059.69</c:v>
                </c:pt>
                <c:pt idx="1739">
                  <c:v>2067.89</c:v>
                </c:pt>
                <c:pt idx="1740">
                  <c:v>2086.2399999999998</c:v>
                </c:pt>
                <c:pt idx="1741">
                  <c:v>2061.02</c:v>
                </c:pt>
                <c:pt idx="1742">
                  <c:v>2056.15</c:v>
                </c:pt>
                <c:pt idx="1743">
                  <c:v>2061.0500000000002</c:v>
                </c:pt>
                <c:pt idx="1744">
                  <c:v>2091.5</c:v>
                </c:pt>
                <c:pt idx="1745">
                  <c:v>2104.42</c:v>
                </c:pt>
                <c:pt idx="1746">
                  <c:v>2108.1</c:v>
                </c:pt>
                <c:pt idx="1747">
                  <c:v>2089.27</c:v>
                </c:pt>
                <c:pt idx="1748">
                  <c:v>2099.5</c:v>
                </c:pt>
                <c:pt idx="1749">
                  <c:v>2074.2800000000002</c:v>
                </c:pt>
                <c:pt idx="1750">
                  <c:v>2081.19</c:v>
                </c:pt>
                <c:pt idx="1751">
                  <c:v>2053.4</c:v>
                </c:pt>
                <c:pt idx="1752">
                  <c:v>2065.9499999999998</c:v>
                </c:pt>
                <c:pt idx="1753">
                  <c:v>2040.24</c:v>
                </c:pt>
                <c:pt idx="1754">
                  <c:v>2044.16</c:v>
                </c:pt>
                <c:pt idx="1755">
                  <c:v>2079.4299999999998</c:v>
                </c:pt>
                <c:pt idx="1756">
                  <c:v>2071.2600000000002</c:v>
                </c:pt>
                <c:pt idx="1757">
                  <c:v>2101.04</c:v>
                </c:pt>
                <c:pt idx="1758">
                  <c:v>2098.5300000000002</c:v>
                </c:pt>
                <c:pt idx="1759">
                  <c:v>2107.7800000000002</c:v>
                </c:pt>
                <c:pt idx="1760">
                  <c:v>2117.39</c:v>
                </c:pt>
                <c:pt idx="1761">
                  <c:v>2104.5</c:v>
                </c:pt>
                <c:pt idx="1762">
                  <c:v>2110.7399999999998</c:v>
                </c:pt>
                <c:pt idx="1763">
                  <c:v>2113.86</c:v>
                </c:pt>
                <c:pt idx="1764">
                  <c:v>2115.48</c:v>
                </c:pt>
                <c:pt idx="1765">
                  <c:v>2109.66</c:v>
                </c:pt>
                <c:pt idx="1766">
                  <c:v>2110.3000000000002</c:v>
                </c:pt>
                <c:pt idx="1767">
                  <c:v>2097.4499999999998</c:v>
                </c:pt>
                <c:pt idx="1768">
                  <c:v>2099.6799999999998</c:v>
                </c:pt>
                <c:pt idx="1769">
                  <c:v>2100.34</c:v>
                </c:pt>
                <c:pt idx="1770">
                  <c:v>2096.9899999999998</c:v>
                </c:pt>
                <c:pt idx="1771">
                  <c:v>2088.48</c:v>
                </c:pt>
                <c:pt idx="1772">
                  <c:v>2068.5300000000002</c:v>
                </c:pt>
                <c:pt idx="1773">
                  <c:v>2068.59</c:v>
                </c:pt>
                <c:pt idx="1774">
                  <c:v>2046.74</c:v>
                </c:pt>
                <c:pt idx="1775">
                  <c:v>2055.4699999999998</c:v>
                </c:pt>
                <c:pt idx="1776">
                  <c:v>2062.52</c:v>
                </c:pt>
                <c:pt idx="1777">
                  <c:v>2041.51</c:v>
                </c:pt>
                <c:pt idx="1778">
                  <c:v>2050.0300000000002</c:v>
                </c:pt>
                <c:pt idx="1779">
                  <c:v>2020.85</c:v>
                </c:pt>
                <c:pt idx="1780">
                  <c:v>1994.99</c:v>
                </c:pt>
                <c:pt idx="1781">
                  <c:v>2021.25</c:v>
                </c:pt>
                <c:pt idx="1782">
                  <c:v>2002.16</c:v>
                </c:pt>
                <c:pt idx="1783">
                  <c:v>2029.55</c:v>
                </c:pt>
                <c:pt idx="1784">
                  <c:v>2057.09</c:v>
                </c:pt>
                <c:pt idx="1785">
                  <c:v>2051.8200000000002</c:v>
                </c:pt>
                <c:pt idx="1786">
                  <c:v>2063.15</c:v>
                </c:pt>
                <c:pt idx="1787">
                  <c:v>2032.12</c:v>
                </c:pt>
                <c:pt idx="1788">
                  <c:v>2022.55</c:v>
                </c:pt>
                <c:pt idx="1789">
                  <c:v>2019.42</c:v>
                </c:pt>
                <c:pt idx="1790">
                  <c:v>1992.67</c:v>
                </c:pt>
                <c:pt idx="1791">
                  <c:v>2011.27</c:v>
                </c:pt>
                <c:pt idx="1792">
                  <c:v>2023.03</c:v>
                </c:pt>
                <c:pt idx="1793">
                  <c:v>2028.26</c:v>
                </c:pt>
                <c:pt idx="1794">
                  <c:v>2044.81</c:v>
                </c:pt>
                <c:pt idx="1795">
                  <c:v>2062.14</c:v>
                </c:pt>
                <c:pt idx="1796">
                  <c:v>2025.9</c:v>
                </c:pt>
                <c:pt idx="1797">
                  <c:v>2002.61</c:v>
                </c:pt>
                <c:pt idx="1798">
                  <c:v>2020.58</c:v>
                </c:pt>
                <c:pt idx="1799">
                  <c:v>2058.1999999999998</c:v>
                </c:pt>
                <c:pt idx="1800">
                  <c:v>2058.9</c:v>
                </c:pt>
                <c:pt idx="1801">
                  <c:v>2080.35</c:v>
                </c:pt>
                <c:pt idx="1802">
                  <c:v>2090.5700000000002</c:v>
                </c:pt>
                <c:pt idx="1803">
                  <c:v>2088.77</c:v>
                </c:pt>
                <c:pt idx="1804">
                  <c:v>2081.88</c:v>
                </c:pt>
                <c:pt idx="1805">
                  <c:v>2082.17</c:v>
                </c:pt>
                <c:pt idx="1806">
                  <c:v>2078.54</c:v>
                </c:pt>
                <c:pt idx="1807">
                  <c:v>2070.65</c:v>
                </c:pt>
                <c:pt idx="1808">
                  <c:v>2061.23</c:v>
                </c:pt>
                <c:pt idx="1809">
                  <c:v>2012.89</c:v>
                </c:pt>
                <c:pt idx="1810">
                  <c:v>1972.74</c:v>
                </c:pt>
                <c:pt idx="1811">
                  <c:v>1989.63</c:v>
                </c:pt>
                <c:pt idx="1812">
                  <c:v>2002.33</c:v>
                </c:pt>
                <c:pt idx="1813">
                  <c:v>2035.33</c:v>
                </c:pt>
                <c:pt idx="1814">
                  <c:v>2026.14</c:v>
                </c:pt>
                <c:pt idx="1815">
                  <c:v>2059.8200000000002</c:v>
                </c:pt>
                <c:pt idx="1816">
                  <c:v>2060.31</c:v>
                </c:pt>
                <c:pt idx="1817">
                  <c:v>2075.37</c:v>
                </c:pt>
                <c:pt idx="1818">
                  <c:v>2071.92</c:v>
                </c:pt>
                <c:pt idx="1819">
                  <c:v>2074.33</c:v>
                </c:pt>
                <c:pt idx="1820">
                  <c:v>2066.5500000000002</c:v>
                </c:pt>
                <c:pt idx="1821">
                  <c:v>2053.44</c:v>
                </c:pt>
                <c:pt idx="1822">
                  <c:v>2067.56</c:v>
                </c:pt>
                <c:pt idx="1823">
                  <c:v>2072.83</c:v>
                </c:pt>
                <c:pt idx="1824">
                  <c:v>2067.0300000000002</c:v>
                </c:pt>
                <c:pt idx="1825">
                  <c:v>2069.41</c:v>
                </c:pt>
                <c:pt idx="1826">
                  <c:v>2063.5</c:v>
                </c:pt>
                <c:pt idx="1827">
                  <c:v>2052.75</c:v>
                </c:pt>
                <c:pt idx="1828">
                  <c:v>2048.7199999999998</c:v>
                </c:pt>
                <c:pt idx="1829">
                  <c:v>2051.8000000000002</c:v>
                </c:pt>
                <c:pt idx="1830">
                  <c:v>2041.32</c:v>
                </c:pt>
                <c:pt idx="1831">
                  <c:v>2039.82</c:v>
                </c:pt>
                <c:pt idx="1832">
                  <c:v>2039.33</c:v>
                </c:pt>
                <c:pt idx="1833">
                  <c:v>2038.25</c:v>
                </c:pt>
                <c:pt idx="1834">
                  <c:v>2039.68</c:v>
                </c:pt>
                <c:pt idx="1835">
                  <c:v>2038.26</c:v>
                </c:pt>
                <c:pt idx="1836">
                  <c:v>2031.92</c:v>
                </c:pt>
                <c:pt idx="1837">
                  <c:v>2031.21</c:v>
                </c:pt>
                <c:pt idx="1838">
                  <c:v>2023.57</c:v>
                </c:pt>
                <c:pt idx="1839">
                  <c:v>2012.1</c:v>
                </c:pt>
                <c:pt idx="1840">
                  <c:v>2017.81</c:v>
                </c:pt>
                <c:pt idx="1841">
                  <c:v>2018.05</c:v>
                </c:pt>
                <c:pt idx="1842">
                  <c:v>1994.65</c:v>
                </c:pt>
                <c:pt idx="1843">
                  <c:v>1982.3</c:v>
                </c:pt>
                <c:pt idx="1844">
                  <c:v>1985.05</c:v>
                </c:pt>
                <c:pt idx="1845">
                  <c:v>1961.63</c:v>
                </c:pt>
                <c:pt idx="1846">
                  <c:v>1964.58</c:v>
                </c:pt>
                <c:pt idx="1847">
                  <c:v>1950.82</c:v>
                </c:pt>
                <c:pt idx="1848">
                  <c:v>1927.11</c:v>
                </c:pt>
                <c:pt idx="1849">
                  <c:v>1941.28</c:v>
                </c:pt>
                <c:pt idx="1850">
                  <c:v>1904.01</c:v>
                </c:pt>
                <c:pt idx="1851">
                  <c:v>1886.76</c:v>
                </c:pt>
                <c:pt idx="1852">
                  <c:v>1862.76</c:v>
                </c:pt>
                <c:pt idx="1853">
                  <c:v>1862.49</c:v>
                </c:pt>
                <c:pt idx="1854">
                  <c:v>1877.7</c:v>
                </c:pt>
                <c:pt idx="1855">
                  <c:v>1874.74</c:v>
                </c:pt>
                <c:pt idx="1856">
                  <c:v>1906.13</c:v>
                </c:pt>
                <c:pt idx="1857">
                  <c:v>1928.21</c:v>
                </c:pt>
                <c:pt idx="1858">
                  <c:v>1968.89</c:v>
                </c:pt>
                <c:pt idx="1859">
                  <c:v>1935.1</c:v>
                </c:pt>
                <c:pt idx="1860">
                  <c:v>1964.82</c:v>
                </c:pt>
                <c:pt idx="1861">
                  <c:v>1967.9</c:v>
                </c:pt>
                <c:pt idx="1862">
                  <c:v>1946.17</c:v>
                </c:pt>
                <c:pt idx="1863">
                  <c:v>1946.16</c:v>
                </c:pt>
                <c:pt idx="1864">
                  <c:v>1972.29</c:v>
                </c:pt>
                <c:pt idx="1865">
                  <c:v>1977.8</c:v>
                </c:pt>
                <c:pt idx="1866">
                  <c:v>1982.85</c:v>
                </c:pt>
                <c:pt idx="1867">
                  <c:v>1965.99</c:v>
                </c:pt>
                <c:pt idx="1868">
                  <c:v>1998.3</c:v>
                </c:pt>
                <c:pt idx="1869">
                  <c:v>1982.77</c:v>
                </c:pt>
                <c:pt idx="1870">
                  <c:v>1994.29</c:v>
                </c:pt>
                <c:pt idx="1871">
                  <c:v>2010.4</c:v>
                </c:pt>
                <c:pt idx="1872">
                  <c:v>2011.36</c:v>
                </c:pt>
                <c:pt idx="1873">
                  <c:v>2001.57</c:v>
                </c:pt>
                <c:pt idx="1874">
                  <c:v>1998.98</c:v>
                </c:pt>
                <c:pt idx="1875">
                  <c:v>1984.13</c:v>
                </c:pt>
                <c:pt idx="1876">
                  <c:v>1985.54</c:v>
                </c:pt>
                <c:pt idx="1877">
                  <c:v>1997.45</c:v>
                </c:pt>
                <c:pt idx="1878">
                  <c:v>1995.69</c:v>
                </c:pt>
                <c:pt idx="1879">
                  <c:v>1988.44</c:v>
                </c:pt>
                <c:pt idx="1880">
                  <c:v>2001.54</c:v>
                </c:pt>
                <c:pt idx="1881">
                  <c:v>2007.71</c:v>
                </c:pt>
                <c:pt idx="1882">
                  <c:v>1997.65</c:v>
                </c:pt>
                <c:pt idx="1883">
                  <c:v>2000.72</c:v>
                </c:pt>
                <c:pt idx="1884">
                  <c:v>2002.28</c:v>
                </c:pt>
                <c:pt idx="1885">
                  <c:v>2003.37</c:v>
                </c:pt>
                <c:pt idx="1886">
                  <c:v>1996.74</c:v>
                </c:pt>
                <c:pt idx="1887">
                  <c:v>2000.12</c:v>
                </c:pt>
                <c:pt idx="1888">
                  <c:v>2000.02</c:v>
                </c:pt>
                <c:pt idx="1889">
                  <c:v>1997.92</c:v>
                </c:pt>
                <c:pt idx="1890">
                  <c:v>1988.4</c:v>
                </c:pt>
                <c:pt idx="1891">
                  <c:v>1992.37</c:v>
                </c:pt>
                <c:pt idx="1892">
                  <c:v>1986.51</c:v>
                </c:pt>
                <c:pt idx="1893">
                  <c:v>1981.6</c:v>
                </c:pt>
                <c:pt idx="1894">
                  <c:v>1971.74</c:v>
                </c:pt>
                <c:pt idx="1895">
                  <c:v>1955.06</c:v>
                </c:pt>
                <c:pt idx="1896">
                  <c:v>1955.18</c:v>
                </c:pt>
                <c:pt idx="1897">
                  <c:v>1946.72</c:v>
                </c:pt>
                <c:pt idx="1898">
                  <c:v>1933.75</c:v>
                </c:pt>
                <c:pt idx="1899">
                  <c:v>1936.92</c:v>
                </c:pt>
                <c:pt idx="1900">
                  <c:v>1931.59</c:v>
                </c:pt>
                <c:pt idx="1901">
                  <c:v>1909.57</c:v>
                </c:pt>
                <c:pt idx="1902">
                  <c:v>1920.24</c:v>
                </c:pt>
                <c:pt idx="1903">
                  <c:v>1920.21</c:v>
                </c:pt>
                <c:pt idx="1904">
                  <c:v>1938.99</c:v>
                </c:pt>
                <c:pt idx="1905">
                  <c:v>1925.15</c:v>
                </c:pt>
                <c:pt idx="1906">
                  <c:v>1930.67</c:v>
                </c:pt>
                <c:pt idx="1907">
                  <c:v>1970.07</c:v>
                </c:pt>
                <c:pt idx="1908">
                  <c:v>1969.95</c:v>
                </c:pt>
                <c:pt idx="1909">
                  <c:v>1978.91</c:v>
                </c:pt>
                <c:pt idx="1910">
                  <c:v>1978.34</c:v>
                </c:pt>
                <c:pt idx="1911">
                  <c:v>1987.98</c:v>
                </c:pt>
                <c:pt idx="1912">
                  <c:v>1987.01</c:v>
                </c:pt>
                <c:pt idx="1913">
                  <c:v>1983.53</c:v>
                </c:pt>
                <c:pt idx="1914">
                  <c:v>1973.63</c:v>
                </c:pt>
                <c:pt idx="1915">
                  <c:v>1978.22</c:v>
                </c:pt>
                <c:pt idx="1916">
                  <c:v>1958.12</c:v>
                </c:pt>
                <c:pt idx="1917">
                  <c:v>1981.57</c:v>
                </c:pt>
                <c:pt idx="1918">
                  <c:v>1973.28</c:v>
                </c:pt>
                <c:pt idx="1919">
                  <c:v>1977.1</c:v>
                </c:pt>
                <c:pt idx="1920">
                  <c:v>1967.57</c:v>
                </c:pt>
                <c:pt idx="1921">
                  <c:v>1964.68</c:v>
                </c:pt>
                <c:pt idx="1922">
                  <c:v>1972.83</c:v>
                </c:pt>
                <c:pt idx="1923">
                  <c:v>1963.71</c:v>
                </c:pt>
                <c:pt idx="1924">
                  <c:v>1977.65</c:v>
                </c:pt>
                <c:pt idx="1925">
                  <c:v>1985.44</c:v>
                </c:pt>
                <c:pt idx="1926">
                  <c:v>1974.62</c:v>
                </c:pt>
                <c:pt idx="1927">
                  <c:v>1973.32</c:v>
                </c:pt>
                <c:pt idx="1928">
                  <c:v>1960.23</c:v>
                </c:pt>
                <c:pt idx="1929">
                  <c:v>1960.96</c:v>
                </c:pt>
                <c:pt idx="1930">
                  <c:v>1957.22</c:v>
                </c:pt>
                <c:pt idx="1931">
                  <c:v>1959.53</c:v>
                </c:pt>
                <c:pt idx="1932">
                  <c:v>1949.98</c:v>
                </c:pt>
                <c:pt idx="1933">
                  <c:v>1962.61</c:v>
                </c:pt>
                <c:pt idx="1934">
                  <c:v>1962.87</c:v>
                </c:pt>
                <c:pt idx="1935">
                  <c:v>1959.48</c:v>
                </c:pt>
                <c:pt idx="1936">
                  <c:v>1956.98</c:v>
                </c:pt>
                <c:pt idx="1937">
                  <c:v>1941.99</c:v>
                </c:pt>
                <c:pt idx="1938">
                  <c:v>1937.78</c:v>
                </c:pt>
                <c:pt idx="1939">
                  <c:v>1936.16</c:v>
                </c:pt>
                <c:pt idx="1940">
                  <c:v>1930.11</c:v>
                </c:pt>
                <c:pt idx="1941">
                  <c:v>1943.89</c:v>
                </c:pt>
                <c:pt idx="1942">
                  <c:v>1950.79</c:v>
                </c:pt>
                <c:pt idx="1943">
                  <c:v>1951.27</c:v>
                </c:pt>
                <c:pt idx="1944">
                  <c:v>1949.44</c:v>
                </c:pt>
                <c:pt idx="1945">
                  <c:v>1940.46</c:v>
                </c:pt>
                <c:pt idx="1946">
                  <c:v>1927.88</c:v>
                </c:pt>
                <c:pt idx="1947">
                  <c:v>1924.24</c:v>
                </c:pt>
                <c:pt idx="1948">
                  <c:v>1924.97</c:v>
                </c:pt>
                <c:pt idx="1949">
                  <c:v>1923.57</c:v>
                </c:pt>
                <c:pt idx="1950">
                  <c:v>1920.03</c:v>
                </c:pt>
                <c:pt idx="1951">
                  <c:v>1909.78</c:v>
                </c:pt>
                <c:pt idx="1952">
                  <c:v>1911.91</c:v>
                </c:pt>
                <c:pt idx="1953">
                  <c:v>1900.53</c:v>
                </c:pt>
                <c:pt idx="1954">
                  <c:v>1892.49</c:v>
                </c:pt>
                <c:pt idx="1955">
                  <c:v>1888.03</c:v>
                </c:pt>
                <c:pt idx="1956">
                  <c:v>1872.83</c:v>
                </c:pt>
                <c:pt idx="1957">
                  <c:v>1885.08</c:v>
                </c:pt>
                <c:pt idx="1958">
                  <c:v>1877.86</c:v>
                </c:pt>
                <c:pt idx="1959">
                  <c:v>1870.85</c:v>
                </c:pt>
                <c:pt idx="1960">
                  <c:v>1888.53</c:v>
                </c:pt>
                <c:pt idx="1961">
                  <c:v>1897.45</c:v>
                </c:pt>
                <c:pt idx="1962">
                  <c:v>1896.65</c:v>
                </c:pt>
                <c:pt idx="1963">
                  <c:v>1878.48</c:v>
                </c:pt>
                <c:pt idx="1964">
                  <c:v>1875.63</c:v>
                </c:pt>
                <c:pt idx="1965">
                  <c:v>1878.21</c:v>
                </c:pt>
                <c:pt idx="1966">
                  <c:v>1867.72</c:v>
                </c:pt>
                <c:pt idx="1967">
                  <c:v>1884.66</c:v>
                </c:pt>
                <c:pt idx="1968">
                  <c:v>1881.14</c:v>
                </c:pt>
                <c:pt idx="1969">
                  <c:v>1883.68</c:v>
                </c:pt>
                <c:pt idx="1970">
                  <c:v>1883.95</c:v>
                </c:pt>
                <c:pt idx="1971">
                  <c:v>1878.33</c:v>
                </c:pt>
                <c:pt idx="1972">
                  <c:v>1869.43</c:v>
                </c:pt>
                <c:pt idx="1973">
                  <c:v>1863.4</c:v>
                </c:pt>
                <c:pt idx="1974">
                  <c:v>1878.61</c:v>
                </c:pt>
                <c:pt idx="1975">
                  <c:v>1875.39</c:v>
                </c:pt>
                <c:pt idx="1976">
                  <c:v>1879.55</c:v>
                </c:pt>
                <c:pt idx="1977">
                  <c:v>1871.89</c:v>
                </c:pt>
                <c:pt idx="1978">
                  <c:v>1864.85</c:v>
                </c:pt>
                <c:pt idx="1979">
                  <c:v>1862.31</c:v>
                </c:pt>
                <c:pt idx="1980">
                  <c:v>1842.98</c:v>
                </c:pt>
                <c:pt idx="1981">
                  <c:v>1830.61</c:v>
                </c:pt>
                <c:pt idx="1982">
                  <c:v>1815.69</c:v>
                </c:pt>
                <c:pt idx="1983">
                  <c:v>1833.08</c:v>
                </c:pt>
                <c:pt idx="1984">
                  <c:v>1872.18</c:v>
                </c:pt>
                <c:pt idx="1985">
                  <c:v>1851.96</c:v>
                </c:pt>
                <c:pt idx="1986">
                  <c:v>1845.04</c:v>
                </c:pt>
                <c:pt idx="1987">
                  <c:v>1865.09</c:v>
                </c:pt>
                <c:pt idx="1988">
                  <c:v>1888.77</c:v>
                </c:pt>
                <c:pt idx="1989">
                  <c:v>1890.9</c:v>
                </c:pt>
                <c:pt idx="1990">
                  <c:v>1885.52</c:v>
                </c:pt>
                <c:pt idx="1991">
                  <c:v>1872.34</c:v>
                </c:pt>
                <c:pt idx="1992">
                  <c:v>1857.62</c:v>
                </c:pt>
                <c:pt idx="1993">
                  <c:v>1849.04</c:v>
                </c:pt>
                <c:pt idx="1994">
                  <c:v>1852.56</c:v>
                </c:pt>
                <c:pt idx="1995">
                  <c:v>1865.62</c:v>
                </c:pt>
                <c:pt idx="1996">
                  <c:v>1857.44</c:v>
                </c:pt>
                <c:pt idx="1997">
                  <c:v>1866.52</c:v>
                </c:pt>
                <c:pt idx="1998">
                  <c:v>1872.01</c:v>
                </c:pt>
                <c:pt idx="1999">
                  <c:v>1860.77</c:v>
                </c:pt>
                <c:pt idx="2000">
                  <c:v>1872.25</c:v>
                </c:pt>
                <c:pt idx="2001">
                  <c:v>1858.83</c:v>
                </c:pt>
                <c:pt idx="2002">
                  <c:v>1841.13</c:v>
                </c:pt>
                <c:pt idx="2003">
                  <c:v>1846.34</c:v>
                </c:pt>
                <c:pt idx="2004">
                  <c:v>1868.2</c:v>
                </c:pt>
                <c:pt idx="2005">
                  <c:v>1867.63</c:v>
                </c:pt>
                <c:pt idx="2006">
                  <c:v>1877.17</c:v>
                </c:pt>
                <c:pt idx="2007">
                  <c:v>1878.04</c:v>
                </c:pt>
                <c:pt idx="2008">
                  <c:v>1877.03</c:v>
                </c:pt>
                <c:pt idx="2009">
                  <c:v>1873.81</c:v>
                </c:pt>
                <c:pt idx="2010">
                  <c:v>1873.91</c:v>
                </c:pt>
                <c:pt idx="2011">
                  <c:v>1845.73</c:v>
                </c:pt>
                <c:pt idx="2012">
                  <c:v>1859.45</c:v>
                </c:pt>
                <c:pt idx="2013">
                  <c:v>1854.29</c:v>
                </c:pt>
                <c:pt idx="2014">
                  <c:v>1845.16</c:v>
                </c:pt>
                <c:pt idx="2015">
                  <c:v>1845.12</c:v>
                </c:pt>
                <c:pt idx="2016">
                  <c:v>1847.61</c:v>
                </c:pt>
                <c:pt idx="2017">
                  <c:v>1836.25</c:v>
                </c:pt>
                <c:pt idx="2018">
                  <c:v>1839.78</c:v>
                </c:pt>
                <c:pt idx="2019">
                  <c:v>1828.75</c:v>
                </c:pt>
                <c:pt idx="2020">
                  <c:v>1840.76</c:v>
                </c:pt>
                <c:pt idx="2021">
                  <c:v>1838.63</c:v>
                </c:pt>
                <c:pt idx="2022">
                  <c:v>1829.83</c:v>
                </c:pt>
                <c:pt idx="2023">
                  <c:v>1819.26</c:v>
                </c:pt>
                <c:pt idx="2024">
                  <c:v>1819.75</c:v>
                </c:pt>
                <c:pt idx="2025">
                  <c:v>1799.84</c:v>
                </c:pt>
                <c:pt idx="2026">
                  <c:v>1797.02</c:v>
                </c:pt>
                <c:pt idx="2027">
                  <c:v>1773.43</c:v>
                </c:pt>
                <c:pt idx="2028">
                  <c:v>1751.64</c:v>
                </c:pt>
                <c:pt idx="2029">
                  <c:v>1755.2</c:v>
                </c:pt>
                <c:pt idx="2030">
                  <c:v>1741.89</c:v>
                </c:pt>
                <c:pt idx="2031">
                  <c:v>1782.59</c:v>
                </c:pt>
                <c:pt idx="2032">
                  <c:v>1794.19</c:v>
                </c:pt>
                <c:pt idx="2033">
                  <c:v>1774.2</c:v>
                </c:pt>
                <c:pt idx="2034">
                  <c:v>1792.5</c:v>
                </c:pt>
                <c:pt idx="2035">
                  <c:v>1781.56</c:v>
                </c:pt>
                <c:pt idx="2036">
                  <c:v>1790.29</c:v>
                </c:pt>
                <c:pt idx="2037">
                  <c:v>1828.46</c:v>
                </c:pt>
                <c:pt idx="2038">
                  <c:v>1844.86</c:v>
                </c:pt>
                <c:pt idx="2039">
                  <c:v>1843.8</c:v>
                </c:pt>
                <c:pt idx="2040">
                  <c:v>1838.7</c:v>
                </c:pt>
                <c:pt idx="2041">
                  <c:v>1845.89</c:v>
                </c:pt>
                <c:pt idx="2042">
                  <c:v>1848.38</c:v>
                </c:pt>
                <c:pt idx="2043">
                  <c:v>1838.88</c:v>
                </c:pt>
                <c:pt idx="2044">
                  <c:v>1819.2</c:v>
                </c:pt>
                <c:pt idx="2045">
                  <c:v>1842.37</c:v>
                </c:pt>
                <c:pt idx="2046">
                  <c:v>1838.13</c:v>
                </c:pt>
                <c:pt idx="2047">
                  <c:v>1837.49</c:v>
                </c:pt>
                <c:pt idx="2048">
                  <c:v>1837.88</c:v>
                </c:pt>
                <c:pt idx="2049">
                  <c:v>1826.77</c:v>
                </c:pt>
                <c:pt idx="2050">
                  <c:v>1831.37</c:v>
                </c:pt>
                <c:pt idx="2051">
                  <c:v>1831.98</c:v>
                </c:pt>
                <c:pt idx="2052">
                  <c:v>1848.36</c:v>
                </c:pt>
                <c:pt idx="2053">
                  <c:v>1841.07</c:v>
                </c:pt>
                <c:pt idx="2054">
                  <c:v>1841.4</c:v>
                </c:pt>
                <c:pt idx="2055">
                  <c:v>1842.02</c:v>
                </c:pt>
                <c:pt idx="2056">
                  <c:v>1833.32</c:v>
                </c:pt>
                <c:pt idx="2057">
                  <c:v>1827.99</c:v>
                </c:pt>
                <c:pt idx="2058">
                  <c:v>1818.32</c:v>
                </c:pt>
                <c:pt idx="2059">
                  <c:v>1809.6</c:v>
                </c:pt>
                <c:pt idx="2060">
                  <c:v>1810.65</c:v>
                </c:pt>
                <c:pt idx="2061">
                  <c:v>1781</c:v>
                </c:pt>
                <c:pt idx="2062">
                  <c:v>1786.54</c:v>
                </c:pt>
                <c:pt idx="2063">
                  <c:v>1775.32</c:v>
                </c:pt>
                <c:pt idx="2064">
                  <c:v>1775.5</c:v>
                </c:pt>
                <c:pt idx="2065">
                  <c:v>1782.22</c:v>
                </c:pt>
                <c:pt idx="2066">
                  <c:v>1802.62</c:v>
                </c:pt>
                <c:pt idx="2067">
                  <c:v>1808.37</c:v>
                </c:pt>
                <c:pt idx="2068">
                  <c:v>1805.09</c:v>
                </c:pt>
                <c:pt idx="2069">
                  <c:v>1785.03</c:v>
                </c:pt>
                <c:pt idx="2070">
                  <c:v>1792.81</c:v>
                </c:pt>
                <c:pt idx="2071">
                  <c:v>1795.15</c:v>
                </c:pt>
                <c:pt idx="2072">
                  <c:v>1800.9</c:v>
                </c:pt>
                <c:pt idx="2073">
                  <c:v>1805.81</c:v>
                </c:pt>
                <c:pt idx="2074">
                  <c:v>1807.23</c:v>
                </c:pt>
                <c:pt idx="2075">
                  <c:v>1802.75</c:v>
                </c:pt>
                <c:pt idx="2076">
                  <c:v>1802.48</c:v>
                </c:pt>
                <c:pt idx="2077">
                  <c:v>1804.76</c:v>
                </c:pt>
                <c:pt idx="2078">
                  <c:v>1795.85</c:v>
                </c:pt>
                <c:pt idx="2079">
                  <c:v>1781.37</c:v>
                </c:pt>
                <c:pt idx="2080">
                  <c:v>1787.87</c:v>
                </c:pt>
                <c:pt idx="2081">
                  <c:v>1791.53</c:v>
                </c:pt>
                <c:pt idx="2082">
                  <c:v>1798.18</c:v>
                </c:pt>
                <c:pt idx="2083">
                  <c:v>1790.62</c:v>
                </c:pt>
                <c:pt idx="2084">
                  <c:v>1782</c:v>
                </c:pt>
                <c:pt idx="2085">
                  <c:v>1767.69</c:v>
                </c:pt>
                <c:pt idx="2086">
                  <c:v>1771.89</c:v>
                </c:pt>
                <c:pt idx="2087">
                  <c:v>1770.61</c:v>
                </c:pt>
                <c:pt idx="2088">
                  <c:v>1747.15</c:v>
                </c:pt>
                <c:pt idx="2089">
                  <c:v>1770.49</c:v>
                </c:pt>
                <c:pt idx="2090">
                  <c:v>1762.97</c:v>
                </c:pt>
                <c:pt idx="2091">
                  <c:v>1767.93</c:v>
                </c:pt>
                <c:pt idx="2092">
                  <c:v>1761.64</c:v>
                </c:pt>
                <c:pt idx="2093">
                  <c:v>1756.54</c:v>
                </c:pt>
                <c:pt idx="2094">
                  <c:v>1763.31</c:v>
                </c:pt>
                <c:pt idx="2095">
                  <c:v>1771.95</c:v>
                </c:pt>
                <c:pt idx="2096">
                  <c:v>1762.11</c:v>
                </c:pt>
                <c:pt idx="2097">
                  <c:v>1759.77</c:v>
                </c:pt>
                <c:pt idx="2098">
                  <c:v>1752.07</c:v>
                </c:pt>
                <c:pt idx="2099">
                  <c:v>1746.38</c:v>
                </c:pt>
                <c:pt idx="2100">
                  <c:v>1754.67</c:v>
                </c:pt>
                <c:pt idx="2101">
                  <c:v>1744.66</c:v>
                </c:pt>
                <c:pt idx="2102">
                  <c:v>1744.5</c:v>
                </c:pt>
                <c:pt idx="2103">
                  <c:v>1733.15</c:v>
                </c:pt>
                <c:pt idx="2104">
                  <c:v>1721.54</c:v>
                </c:pt>
                <c:pt idx="2105">
                  <c:v>1698.06</c:v>
                </c:pt>
                <c:pt idx="2106">
                  <c:v>1710.14</c:v>
                </c:pt>
                <c:pt idx="2107">
                  <c:v>1703.2</c:v>
                </c:pt>
                <c:pt idx="2108">
                  <c:v>1692.56</c:v>
                </c:pt>
                <c:pt idx="2109">
                  <c:v>1656.4</c:v>
                </c:pt>
                <c:pt idx="2110">
                  <c:v>1655.45</c:v>
                </c:pt>
                <c:pt idx="2111">
                  <c:v>1676.12</c:v>
                </c:pt>
                <c:pt idx="2112">
                  <c:v>1690.5</c:v>
                </c:pt>
                <c:pt idx="2113">
                  <c:v>1678.66</c:v>
                </c:pt>
                <c:pt idx="2114">
                  <c:v>1693.87</c:v>
                </c:pt>
                <c:pt idx="2115">
                  <c:v>1695</c:v>
                </c:pt>
                <c:pt idx="2116">
                  <c:v>1681.55</c:v>
                </c:pt>
                <c:pt idx="2117">
                  <c:v>1691.75</c:v>
                </c:pt>
                <c:pt idx="2118">
                  <c:v>1698.67</c:v>
                </c:pt>
                <c:pt idx="2119">
                  <c:v>1692.77</c:v>
                </c:pt>
                <c:pt idx="2120">
                  <c:v>1697.42</c:v>
                </c:pt>
                <c:pt idx="2121">
                  <c:v>1701.84</c:v>
                </c:pt>
                <c:pt idx="2122">
                  <c:v>1709.91</c:v>
                </c:pt>
                <c:pt idx="2123">
                  <c:v>1722.34</c:v>
                </c:pt>
                <c:pt idx="2124">
                  <c:v>1725.52</c:v>
                </c:pt>
                <c:pt idx="2125">
                  <c:v>1704.76</c:v>
                </c:pt>
                <c:pt idx="2126">
                  <c:v>1697.6</c:v>
                </c:pt>
                <c:pt idx="2127">
                  <c:v>1687.99</c:v>
                </c:pt>
                <c:pt idx="2128">
                  <c:v>1683.42</c:v>
                </c:pt>
                <c:pt idx="2129">
                  <c:v>1689.13</c:v>
                </c:pt>
                <c:pt idx="2130">
                  <c:v>1683.99</c:v>
                </c:pt>
                <c:pt idx="2131">
                  <c:v>1671.71</c:v>
                </c:pt>
                <c:pt idx="2132">
                  <c:v>1655.17</c:v>
                </c:pt>
                <c:pt idx="2133">
                  <c:v>1655.08</c:v>
                </c:pt>
                <c:pt idx="2134">
                  <c:v>1653.08</c:v>
                </c:pt>
                <c:pt idx="2135">
                  <c:v>1639.77</c:v>
                </c:pt>
                <c:pt idx="2136">
                  <c:v>1632.97</c:v>
                </c:pt>
                <c:pt idx="2137">
                  <c:v>1638.17</c:v>
                </c:pt>
                <c:pt idx="2138">
                  <c:v>1634.96</c:v>
                </c:pt>
                <c:pt idx="2139">
                  <c:v>1630.48</c:v>
                </c:pt>
                <c:pt idx="2140">
                  <c:v>1656.78</c:v>
                </c:pt>
                <c:pt idx="2141">
                  <c:v>1663.5</c:v>
                </c:pt>
                <c:pt idx="2142">
                  <c:v>1656.96</c:v>
                </c:pt>
                <c:pt idx="2143">
                  <c:v>1642.8</c:v>
                </c:pt>
                <c:pt idx="2144">
                  <c:v>1652.35</c:v>
                </c:pt>
                <c:pt idx="2145">
                  <c:v>1646.06</c:v>
                </c:pt>
                <c:pt idx="2146">
                  <c:v>1655.83</c:v>
                </c:pt>
                <c:pt idx="2147">
                  <c:v>1661.32</c:v>
                </c:pt>
                <c:pt idx="2148">
                  <c:v>1685.39</c:v>
                </c:pt>
                <c:pt idx="2149">
                  <c:v>1694.16</c:v>
                </c:pt>
                <c:pt idx="2150">
                  <c:v>1689.47</c:v>
                </c:pt>
                <c:pt idx="2151">
                  <c:v>1691.42</c:v>
                </c:pt>
                <c:pt idx="2152">
                  <c:v>1697.48</c:v>
                </c:pt>
                <c:pt idx="2153">
                  <c:v>1690.91</c:v>
                </c:pt>
                <c:pt idx="2154">
                  <c:v>1697.37</c:v>
                </c:pt>
                <c:pt idx="2155">
                  <c:v>1707.14</c:v>
                </c:pt>
                <c:pt idx="2156">
                  <c:v>1709.67</c:v>
                </c:pt>
                <c:pt idx="2157">
                  <c:v>1706.87</c:v>
                </c:pt>
                <c:pt idx="2158">
                  <c:v>1685.73</c:v>
                </c:pt>
                <c:pt idx="2159">
                  <c:v>1685.96</c:v>
                </c:pt>
                <c:pt idx="2160">
                  <c:v>1685.33</c:v>
                </c:pt>
                <c:pt idx="2161">
                  <c:v>1691.65</c:v>
                </c:pt>
                <c:pt idx="2162">
                  <c:v>1690.25</c:v>
                </c:pt>
                <c:pt idx="2163">
                  <c:v>1685.94</c:v>
                </c:pt>
                <c:pt idx="2164">
                  <c:v>1692.39</c:v>
                </c:pt>
                <c:pt idx="2165">
                  <c:v>1695.53</c:v>
                </c:pt>
                <c:pt idx="2166">
                  <c:v>1692.09</c:v>
                </c:pt>
                <c:pt idx="2167">
                  <c:v>1689.37</c:v>
                </c:pt>
                <c:pt idx="2168">
                  <c:v>1680.91</c:v>
                </c:pt>
                <c:pt idx="2169">
                  <c:v>1676.26</c:v>
                </c:pt>
                <c:pt idx="2170">
                  <c:v>1682.5</c:v>
                </c:pt>
                <c:pt idx="2171">
                  <c:v>1680.19</c:v>
                </c:pt>
                <c:pt idx="2172">
                  <c:v>1675.02</c:v>
                </c:pt>
                <c:pt idx="2173">
                  <c:v>1652.62</c:v>
                </c:pt>
                <c:pt idx="2174">
                  <c:v>1652.32</c:v>
                </c:pt>
                <c:pt idx="2175">
                  <c:v>1640.46</c:v>
                </c:pt>
                <c:pt idx="2176">
                  <c:v>1631.89</c:v>
                </c:pt>
                <c:pt idx="2177">
                  <c:v>1615.41</c:v>
                </c:pt>
                <c:pt idx="2178">
                  <c:v>1614.08</c:v>
                </c:pt>
                <c:pt idx="2179">
                  <c:v>1614.96</c:v>
                </c:pt>
                <c:pt idx="2180">
                  <c:v>1606.28</c:v>
                </c:pt>
                <c:pt idx="2181">
                  <c:v>1613.2</c:v>
                </c:pt>
                <c:pt idx="2182">
                  <c:v>1603.26</c:v>
                </c:pt>
                <c:pt idx="2183">
                  <c:v>1588.03</c:v>
                </c:pt>
                <c:pt idx="2184">
                  <c:v>1573.09</c:v>
                </c:pt>
                <c:pt idx="2185">
                  <c:v>1592.43</c:v>
                </c:pt>
                <c:pt idx="2186">
                  <c:v>1588.19</c:v>
                </c:pt>
                <c:pt idx="2187">
                  <c:v>1628.93</c:v>
                </c:pt>
                <c:pt idx="2188">
                  <c:v>1651.81</c:v>
                </c:pt>
                <c:pt idx="2189">
                  <c:v>1639.04</c:v>
                </c:pt>
                <c:pt idx="2190">
                  <c:v>1626.73</c:v>
                </c:pt>
                <c:pt idx="2191">
                  <c:v>1636.36</c:v>
                </c:pt>
                <c:pt idx="2192">
                  <c:v>1612.52</c:v>
                </c:pt>
                <c:pt idx="2193">
                  <c:v>1626.13</c:v>
                </c:pt>
                <c:pt idx="2194">
                  <c:v>1642.81</c:v>
                </c:pt>
                <c:pt idx="2195">
                  <c:v>1643.38</c:v>
                </c:pt>
                <c:pt idx="2196">
                  <c:v>1622.56</c:v>
                </c:pt>
                <c:pt idx="2197">
                  <c:v>1608.9</c:v>
                </c:pt>
                <c:pt idx="2198">
                  <c:v>1631.38</c:v>
                </c:pt>
                <c:pt idx="2199">
                  <c:v>1640.42</c:v>
                </c:pt>
                <c:pt idx="2200">
                  <c:v>1630.74</c:v>
                </c:pt>
                <c:pt idx="2201">
                  <c:v>1654.41</c:v>
                </c:pt>
                <c:pt idx="2202">
                  <c:v>1648.36</c:v>
                </c:pt>
                <c:pt idx="2203">
                  <c:v>1660.06</c:v>
                </c:pt>
                <c:pt idx="2204">
                  <c:v>1649.6</c:v>
                </c:pt>
                <c:pt idx="2205">
                  <c:v>1650.51</c:v>
                </c:pt>
                <c:pt idx="2206">
                  <c:v>1655.35</c:v>
                </c:pt>
                <c:pt idx="2207">
                  <c:v>1669.16</c:v>
                </c:pt>
                <c:pt idx="2208">
                  <c:v>1666.29</c:v>
                </c:pt>
                <c:pt idx="2209">
                  <c:v>1667.47</c:v>
                </c:pt>
                <c:pt idx="2210">
                  <c:v>1650.47</c:v>
                </c:pt>
                <c:pt idx="2211">
                  <c:v>1658.78</c:v>
                </c:pt>
                <c:pt idx="2212">
                  <c:v>1650.34</c:v>
                </c:pt>
                <c:pt idx="2213">
                  <c:v>1633.77</c:v>
                </c:pt>
                <c:pt idx="2214">
                  <c:v>1633.7</c:v>
                </c:pt>
                <c:pt idx="2215">
                  <c:v>1626.67</c:v>
                </c:pt>
                <c:pt idx="2216">
                  <c:v>1632.69</c:v>
                </c:pt>
                <c:pt idx="2217">
                  <c:v>1625.96</c:v>
                </c:pt>
                <c:pt idx="2218">
                  <c:v>1617.5</c:v>
                </c:pt>
                <c:pt idx="2219">
                  <c:v>1614.42</c:v>
                </c:pt>
                <c:pt idx="2220">
                  <c:v>1597.59</c:v>
                </c:pt>
                <c:pt idx="2221">
                  <c:v>1582.7</c:v>
                </c:pt>
                <c:pt idx="2222">
                  <c:v>1597.57</c:v>
                </c:pt>
                <c:pt idx="2223">
                  <c:v>1593.61</c:v>
                </c:pt>
                <c:pt idx="2224">
                  <c:v>1582.24</c:v>
                </c:pt>
                <c:pt idx="2225">
                  <c:v>1585.16</c:v>
                </c:pt>
                <c:pt idx="2226">
                  <c:v>1578.79</c:v>
                </c:pt>
                <c:pt idx="2227">
                  <c:v>1578.78</c:v>
                </c:pt>
                <c:pt idx="2228">
                  <c:v>1562.5</c:v>
                </c:pt>
                <c:pt idx="2229">
                  <c:v>1555.25</c:v>
                </c:pt>
                <c:pt idx="2230">
                  <c:v>1541.61</c:v>
                </c:pt>
                <c:pt idx="2231">
                  <c:v>1552.01</c:v>
                </c:pt>
                <c:pt idx="2232">
                  <c:v>1574.57</c:v>
                </c:pt>
                <c:pt idx="2233">
                  <c:v>1552.36</c:v>
                </c:pt>
                <c:pt idx="2234">
                  <c:v>1588.85</c:v>
                </c:pt>
                <c:pt idx="2235">
                  <c:v>1593.37</c:v>
                </c:pt>
                <c:pt idx="2236">
                  <c:v>1587.73</c:v>
                </c:pt>
                <c:pt idx="2237">
                  <c:v>1568.61</c:v>
                </c:pt>
                <c:pt idx="2238">
                  <c:v>1563.07</c:v>
                </c:pt>
                <c:pt idx="2239">
                  <c:v>1553.28</c:v>
                </c:pt>
                <c:pt idx="2240">
                  <c:v>1559.98</c:v>
                </c:pt>
                <c:pt idx="2241">
                  <c:v>1553.69</c:v>
                </c:pt>
                <c:pt idx="2242">
                  <c:v>1570.25</c:v>
                </c:pt>
                <c:pt idx="2243">
                  <c:v>1562.17</c:v>
                </c:pt>
                <c:pt idx="2244">
                  <c:v>1569.19</c:v>
                </c:pt>
                <c:pt idx="2245">
                  <c:v>1562.85</c:v>
                </c:pt>
                <c:pt idx="2246">
                  <c:v>1563.77</c:v>
                </c:pt>
                <c:pt idx="2247">
                  <c:v>1551.69</c:v>
                </c:pt>
                <c:pt idx="2248">
                  <c:v>1556.89</c:v>
                </c:pt>
                <c:pt idx="2249">
                  <c:v>1545.8</c:v>
                </c:pt>
                <c:pt idx="2250">
                  <c:v>1558.71</c:v>
                </c:pt>
                <c:pt idx="2251">
                  <c:v>1548.34</c:v>
                </c:pt>
                <c:pt idx="2252">
                  <c:v>1552.1</c:v>
                </c:pt>
                <c:pt idx="2253">
                  <c:v>1560.7</c:v>
                </c:pt>
                <c:pt idx="2254">
                  <c:v>1563.23</c:v>
                </c:pt>
                <c:pt idx="2255">
                  <c:v>1554.52</c:v>
                </c:pt>
                <c:pt idx="2256">
                  <c:v>1552.48</c:v>
                </c:pt>
                <c:pt idx="2257">
                  <c:v>1556.22</c:v>
                </c:pt>
                <c:pt idx="2258">
                  <c:v>1551.18</c:v>
                </c:pt>
                <c:pt idx="2259">
                  <c:v>1544.26</c:v>
                </c:pt>
                <c:pt idx="2260">
                  <c:v>1541.46</c:v>
                </c:pt>
                <c:pt idx="2261">
                  <c:v>1539.79</c:v>
                </c:pt>
                <c:pt idx="2262">
                  <c:v>1525.2</c:v>
                </c:pt>
                <c:pt idx="2263">
                  <c:v>1518.2</c:v>
                </c:pt>
                <c:pt idx="2264">
                  <c:v>1514.68</c:v>
                </c:pt>
                <c:pt idx="2265">
                  <c:v>1515.99</c:v>
                </c:pt>
                <c:pt idx="2266">
                  <c:v>1496.94</c:v>
                </c:pt>
                <c:pt idx="2267">
                  <c:v>1487.85</c:v>
                </c:pt>
                <c:pt idx="2268">
                  <c:v>1515.6</c:v>
                </c:pt>
                <c:pt idx="2269">
                  <c:v>1502.42</c:v>
                </c:pt>
                <c:pt idx="2270">
                  <c:v>1511.95</c:v>
                </c:pt>
                <c:pt idx="2271">
                  <c:v>1530.94</c:v>
                </c:pt>
                <c:pt idx="2272">
                  <c:v>1519.79</c:v>
                </c:pt>
                <c:pt idx="2273">
                  <c:v>1521.38</c:v>
                </c:pt>
                <c:pt idx="2274">
                  <c:v>1520.33</c:v>
                </c:pt>
                <c:pt idx="2275">
                  <c:v>1519.43</c:v>
                </c:pt>
                <c:pt idx="2276">
                  <c:v>1517.01</c:v>
                </c:pt>
                <c:pt idx="2277">
                  <c:v>1517.93</c:v>
                </c:pt>
                <c:pt idx="2278">
                  <c:v>1509.39</c:v>
                </c:pt>
                <c:pt idx="2279">
                  <c:v>1512.12</c:v>
                </c:pt>
                <c:pt idx="2280">
                  <c:v>1511.29</c:v>
                </c:pt>
                <c:pt idx="2281">
                  <c:v>1495.71</c:v>
                </c:pt>
                <c:pt idx="2282">
                  <c:v>1513.17</c:v>
                </c:pt>
                <c:pt idx="2283">
                  <c:v>1498.11</c:v>
                </c:pt>
                <c:pt idx="2284">
                  <c:v>1501.96</c:v>
                </c:pt>
                <c:pt idx="2285">
                  <c:v>1507.84</c:v>
                </c:pt>
                <c:pt idx="2286">
                  <c:v>1500.18</c:v>
                </c:pt>
                <c:pt idx="2287">
                  <c:v>1502.96</c:v>
                </c:pt>
                <c:pt idx="2288">
                  <c:v>1494.82</c:v>
                </c:pt>
                <c:pt idx="2289">
                  <c:v>1494.81</c:v>
                </c:pt>
                <c:pt idx="2290">
                  <c:v>1492.56</c:v>
                </c:pt>
                <c:pt idx="2291">
                  <c:v>1485.98</c:v>
                </c:pt>
                <c:pt idx="2292">
                  <c:v>1480.94</c:v>
                </c:pt>
                <c:pt idx="2293">
                  <c:v>1472.63</c:v>
                </c:pt>
                <c:pt idx="2294">
                  <c:v>1472.34</c:v>
                </c:pt>
                <c:pt idx="2295">
                  <c:v>1470.68</c:v>
                </c:pt>
                <c:pt idx="2296">
                  <c:v>1472.05</c:v>
                </c:pt>
                <c:pt idx="2297">
                  <c:v>1472.12</c:v>
                </c:pt>
                <c:pt idx="2298">
                  <c:v>1461.02</c:v>
                </c:pt>
                <c:pt idx="2299">
                  <c:v>1457.15</c:v>
                </c:pt>
                <c:pt idx="2300">
                  <c:v>1461.89</c:v>
                </c:pt>
                <c:pt idx="2301">
                  <c:v>1466.47</c:v>
                </c:pt>
                <c:pt idx="2302">
                  <c:v>1459.37</c:v>
                </c:pt>
                <c:pt idx="2303">
                  <c:v>1462.42</c:v>
                </c:pt>
                <c:pt idx="2304">
                  <c:v>1426.19</c:v>
                </c:pt>
                <c:pt idx="2305">
                  <c:v>1402.43</c:v>
                </c:pt>
                <c:pt idx="2306">
                  <c:v>1418.1</c:v>
                </c:pt>
                <c:pt idx="2307">
                  <c:v>1419.83</c:v>
                </c:pt>
                <c:pt idx="2308">
                  <c:v>1426.66</c:v>
                </c:pt>
                <c:pt idx="2309">
                  <c:v>1430.15</c:v>
                </c:pt>
                <c:pt idx="2310">
                  <c:v>1443.69</c:v>
                </c:pt>
                <c:pt idx="2311">
                  <c:v>1435.81</c:v>
                </c:pt>
                <c:pt idx="2312">
                  <c:v>1446.79</c:v>
                </c:pt>
                <c:pt idx="2313">
                  <c:v>1430.36</c:v>
                </c:pt>
                <c:pt idx="2314">
                  <c:v>1413.58</c:v>
                </c:pt>
                <c:pt idx="2315">
                  <c:v>1419.45</c:v>
                </c:pt>
                <c:pt idx="2316">
                  <c:v>1428.48</c:v>
                </c:pt>
                <c:pt idx="2317">
                  <c:v>1427.84</c:v>
                </c:pt>
                <c:pt idx="2318">
                  <c:v>1418.55</c:v>
                </c:pt>
                <c:pt idx="2319">
                  <c:v>1418.07</c:v>
                </c:pt>
                <c:pt idx="2320">
                  <c:v>1413.94</c:v>
                </c:pt>
                <c:pt idx="2321">
                  <c:v>1409.28</c:v>
                </c:pt>
                <c:pt idx="2322">
                  <c:v>1407.05</c:v>
                </c:pt>
                <c:pt idx="2323">
                  <c:v>1409.46</c:v>
                </c:pt>
                <c:pt idx="2324">
                  <c:v>1416.18</c:v>
                </c:pt>
                <c:pt idx="2325">
                  <c:v>1415.95</c:v>
                </c:pt>
                <c:pt idx="2326">
                  <c:v>1409.93</c:v>
                </c:pt>
                <c:pt idx="2327">
                  <c:v>1398.94</c:v>
                </c:pt>
                <c:pt idx="2328">
                  <c:v>1406.29</c:v>
                </c:pt>
                <c:pt idx="2329">
                  <c:v>1409.15</c:v>
                </c:pt>
                <c:pt idx="2330">
                  <c:v>1391.03</c:v>
                </c:pt>
                <c:pt idx="2331">
                  <c:v>1387.81</c:v>
                </c:pt>
                <c:pt idx="2332">
                  <c:v>1386.89</c:v>
                </c:pt>
                <c:pt idx="2333">
                  <c:v>1359.88</c:v>
                </c:pt>
                <c:pt idx="2334">
                  <c:v>1353.33</c:v>
                </c:pt>
                <c:pt idx="2335">
                  <c:v>1355.49</c:v>
                </c:pt>
                <c:pt idx="2336">
                  <c:v>1374.53</c:v>
                </c:pt>
                <c:pt idx="2337">
                  <c:v>1380.03</c:v>
                </c:pt>
                <c:pt idx="2338">
                  <c:v>1379.85</c:v>
                </c:pt>
                <c:pt idx="2339">
                  <c:v>1377.51</c:v>
                </c:pt>
                <c:pt idx="2340">
                  <c:v>1394.53</c:v>
                </c:pt>
                <c:pt idx="2341">
                  <c:v>1428.39</c:v>
                </c:pt>
                <c:pt idx="2342">
                  <c:v>1417.26</c:v>
                </c:pt>
                <c:pt idx="2343">
                  <c:v>1414.2</c:v>
                </c:pt>
                <c:pt idx="2344">
                  <c:v>1427.59</c:v>
                </c:pt>
                <c:pt idx="2345">
                  <c:v>1412.16</c:v>
                </c:pt>
                <c:pt idx="2346">
                  <c:v>1411.94</c:v>
                </c:pt>
                <c:pt idx="2347">
                  <c:v>1412.97</c:v>
                </c:pt>
                <c:pt idx="2348">
                  <c:v>1408.75</c:v>
                </c:pt>
                <c:pt idx="2349">
                  <c:v>1413.11</c:v>
                </c:pt>
                <c:pt idx="2350">
                  <c:v>1433.82</c:v>
                </c:pt>
                <c:pt idx="2351">
                  <c:v>1433.19</c:v>
                </c:pt>
                <c:pt idx="2352">
                  <c:v>1457.34</c:v>
                </c:pt>
                <c:pt idx="2353">
                  <c:v>1460.91</c:v>
                </c:pt>
                <c:pt idx="2354">
                  <c:v>1454.92</c:v>
                </c:pt>
                <c:pt idx="2355">
                  <c:v>1440.13</c:v>
                </c:pt>
                <c:pt idx="2356">
                  <c:v>1428.59</c:v>
                </c:pt>
                <c:pt idx="2357">
                  <c:v>1432.84</c:v>
                </c:pt>
                <c:pt idx="2358">
                  <c:v>1432.56</c:v>
                </c:pt>
                <c:pt idx="2359">
                  <c:v>1441.48</c:v>
                </c:pt>
                <c:pt idx="2360">
                  <c:v>1455.88</c:v>
                </c:pt>
                <c:pt idx="2361">
                  <c:v>1460.93</c:v>
                </c:pt>
                <c:pt idx="2362">
                  <c:v>1461.4</c:v>
                </c:pt>
                <c:pt idx="2363">
                  <c:v>1450.99</c:v>
                </c:pt>
                <c:pt idx="2364">
                  <c:v>1445.75</c:v>
                </c:pt>
                <c:pt idx="2365">
                  <c:v>1444.49</c:v>
                </c:pt>
                <c:pt idx="2366">
                  <c:v>1440.67</c:v>
                </c:pt>
                <c:pt idx="2367">
                  <c:v>1447.15</c:v>
                </c:pt>
                <c:pt idx="2368">
                  <c:v>1433.32</c:v>
                </c:pt>
                <c:pt idx="2369">
                  <c:v>1441.59</c:v>
                </c:pt>
                <c:pt idx="2370">
                  <c:v>1456.89</c:v>
                </c:pt>
                <c:pt idx="2371">
                  <c:v>1460.15</c:v>
                </c:pt>
                <c:pt idx="2372">
                  <c:v>1460.26</c:v>
                </c:pt>
                <c:pt idx="2373">
                  <c:v>1461.05</c:v>
                </c:pt>
                <c:pt idx="2374">
                  <c:v>1459.32</c:v>
                </c:pt>
                <c:pt idx="2375">
                  <c:v>1461.19</c:v>
                </c:pt>
                <c:pt idx="2376">
                  <c:v>1465.77</c:v>
                </c:pt>
                <c:pt idx="2377">
                  <c:v>1459.99</c:v>
                </c:pt>
                <c:pt idx="2378">
                  <c:v>1436.56</c:v>
                </c:pt>
                <c:pt idx="2379">
                  <c:v>1433.56</c:v>
                </c:pt>
                <c:pt idx="2380">
                  <c:v>1429.08</c:v>
                </c:pt>
                <c:pt idx="2381">
                  <c:v>1437.92</c:v>
                </c:pt>
                <c:pt idx="2382">
                  <c:v>1432.12</c:v>
                </c:pt>
                <c:pt idx="2383">
                  <c:v>1403.44</c:v>
                </c:pt>
                <c:pt idx="2384">
                  <c:v>1404.94</c:v>
                </c:pt>
                <c:pt idx="2385">
                  <c:v>1406.58</c:v>
                </c:pt>
                <c:pt idx="2386">
                  <c:v>1399.48</c:v>
                </c:pt>
                <c:pt idx="2387">
                  <c:v>1410.49</c:v>
                </c:pt>
                <c:pt idx="2388">
                  <c:v>1409.3</c:v>
                </c:pt>
                <c:pt idx="2389">
                  <c:v>1410.44</c:v>
                </c:pt>
                <c:pt idx="2390">
                  <c:v>1411.13</c:v>
                </c:pt>
                <c:pt idx="2391">
                  <c:v>1402.08</c:v>
                </c:pt>
                <c:pt idx="2392">
                  <c:v>1413.49</c:v>
                </c:pt>
                <c:pt idx="2393">
                  <c:v>1413.17</c:v>
                </c:pt>
                <c:pt idx="2394">
                  <c:v>1418.13</c:v>
                </c:pt>
                <c:pt idx="2395">
                  <c:v>1418.16</c:v>
                </c:pt>
                <c:pt idx="2396">
                  <c:v>1415.51</c:v>
                </c:pt>
                <c:pt idx="2397">
                  <c:v>1405.53</c:v>
                </c:pt>
                <c:pt idx="2398">
                  <c:v>1403.93</c:v>
                </c:pt>
                <c:pt idx="2399">
                  <c:v>1404.11</c:v>
                </c:pt>
                <c:pt idx="2400">
                  <c:v>1405.87</c:v>
                </c:pt>
                <c:pt idx="2401">
                  <c:v>1402.8</c:v>
                </c:pt>
                <c:pt idx="2402">
                  <c:v>1402.22</c:v>
                </c:pt>
                <c:pt idx="2403">
                  <c:v>1401.35</c:v>
                </c:pt>
                <c:pt idx="2404">
                  <c:v>1394.23</c:v>
                </c:pt>
                <c:pt idx="2405">
                  <c:v>1390.99</c:v>
                </c:pt>
                <c:pt idx="2406">
                  <c:v>1365</c:v>
                </c:pt>
                <c:pt idx="2407">
                  <c:v>1375.14</c:v>
                </c:pt>
                <c:pt idx="2408">
                  <c:v>1379.32</c:v>
                </c:pt>
                <c:pt idx="2409">
                  <c:v>1385.3</c:v>
                </c:pt>
                <c:pt idx="2410">
                  <c:v>1385.97</c:v>
                </c:pt>
                <c:pt idx="2411">
                  <c:v>1360.02</c:v>
                </c:pt>
                <c:pt idx="2412">
                  <c:v>1337.89</c:v>
                </c:pt>
                <c:pt idx="2413">
                  <c:v>1338.31</c:v>
                </c:pt>
                <c:pt idx="2414">
                  <c:v>1350.52</c:v>
                </c:pt>
                <c:pt idx="2415">
                  <c:v>1362.66</c:v>
                </c:pt>
                <c:pt idx="2416">
                  <c:v>1376.51</c:v>
                </c:pt>
                <c:pt idx="2417">
                  <c:v>1372.78</c:v>
                </c:pt>
                <c:pt idx="2418">
                  <c:v>1363.67</c:v>
                </c:pt>
                <c:pt idx="2419">
                  <c:v>1353.64</c:v>
                </c:pt>
                <c:pt idx="2420">
                  <c:v>1356.78</c:v>
                </c:pt>
                <c:pt idx="2421">
                  <c:v>1334.76</c:v>
                </c:pt>
                <c:pt idx="2422">
                  <c:v>1341.45</c:v>
                </c:pt>
                <c:pt idx="2423">
                  <c:v>1341.47</c:v>
                </c:pt>
                <c:pt idx="2424">
                  <c:v>1352.46</c:v>
                </c:pt>
                <c:pt idx="2425">
                  <c:v>1354.68</c:v>
                </c:pt>
                <c:pt idx="2426">
                  <c:v>1367.58</c:v>
                </c:pt>
                <c:pt idx="2427">
                  <c:v>1374.02</c:v>
                </c:pt>
                <c:pt idx="2428">
                  <c:v>1365.51</c:v>
                </c:pt>
                <c:pt idx="2429">
                  <c:v>1362.16</c:v>
                </c:pt>
                <c:pt idx="2430">
                  <c:v>1329.04</c:v>
                </c:pt>
                <c:pt idx="2431">
                  <c:v>1331.85</c:v>
                </c:pt>
                <c:pt idx="2432">
                  <c:v>1319.99</c:v>
                </c:pt>
                <c:pt idx="2433">
                  <c:v>1313.72</c:v>
                </c:pt>
                <c:pt idx="2434">
                  <c:v>1335.02</c:v>
                </c:pt>
                <c:pt idx="2435">
                  <c:v>1325.51</c:v>
                </c:pt>
                <c:pt idx="2436">
                  <c:v>1355.69</c:v>
                </c:pt>
                <c:pt idx="2437">
                  <c:v>1357.98</c:v>
                </c:pt>
                <c:pt idx="2438">
                  <c:v>1344.78</c:v>
                </c:pt>
                <c:pt idx="2439">
                  <c:v>1342.84</c:v>
                </c:pt>
                <c:pt idx="2440">
                  <c:v>1329.1</c:v>
                </c:pt>
                <c:pt idx="2441">
                  <c:v>1314.88</c:v>
                </c:pt>
                <c:pt idx="2442">
                  <c:v>1324.18</c:v>
                </c:pt>
                <c:pt idx="2443">
                  <c:v>1308.93</c:v>
                </c:pt>
                <c:pt idx="2444">
                  <c:v>1325.66</c:v>
                </c:pt>
                <c:pt idx="2445">
                  <c:v>1314.99</c:v>
                </c:pt>
                <c:pt idx="2446">
                  <c:v>1315.13</c:v>
                </c:pt>
                <c:pt idx="2447">
                  <c:v>1285.5</c:v>
                </c:pt>
                <c:pt idx="2448">
                  <c:v>1278.18</c:v>
                </c:pt>
                <c:pt idx="2449">
                  <c:v>1278.04</c:v>
                </c:pt>
                <c:pt idx="2450">
                  <c:v>1310.33</c:v>
                </c:pt>
                <c:pt idx="2451">
                  <c:v>1313.32</c:v>
                </c:pt>
                <c:pt idx="2452">
                  <c:v>1332.42</c:v>
                </c:pt>
                <c:pt idx="2453">
                  <c:v>1317.82</c:v>
                </c:pt>
                <c:pt idx="2454">
                  <c:v>1320.68</c:v>
                </c:pt>
                <c:pt idx="2455">
                  <c:v>1318.86</c:v>
                </c:pt>
                <c:pt idx="2456">
                  <c:v>1316.63</c:v>
                </c:pt>
                <c:pt idx="2457">
                  <c:v>1315.99</c:v>
                </c:pt>
                <c:pt idx="2458">
                  <c:v>1295.22</c:v>
                </c:pt>
                <c:pt idx="2459">
                  <c:v>1304.8599999999999</c:v>
                </c:pt>
                <c:pt idx="2460">
                  <c:v>1324.8</c:v>
                </c:pt>
                <c:pt idx="2461">
                  <c:v>1330.66</c:v>
                </c:pt>
                <c:pt idx="2462">
                  <c:v>1338.35</c:v>
                </c:pt>
                <c:pt idx="2463">
                  <c:v>1353.39</c:v>
                </c:pt>
                <c:pt idx="2464">
                  <c:v>1357.99</c:v>
                </c:pt>
                <c:pt idx="2465">
                  <c:v>1354.58</c:v>
                </c:pt>
                <c:pt idx="2466">
                  <c:v>1363.72</c:v>
                </c:pt>
                <c:pt idx="2467">
                  <c:v>1369.58</c:v>
                </c:pt>
                <c:pt idx="2468">
                  <c:v>1369.1</c:v>
                </c:pt>
                <c:pt idx="2469">
                  <c:v>1391.57</c:v>
                </c:pt>
                <c:pt idx="2470">
                  <c:v>1402.31</c:v>
                </c:pt>
                <c:pt idx="2471">
                  <c:v>1405.82</c:v>
                </c:pt>
                <c:pt idx="2472">
                  <c:v>1397.91</c:v>
                </c:pt>
                <c:pt idx="2473">
                  <c:v>1403.36</c:v>
                </c:pt>
                <c:pt idx="2474">
                  <c:v>1399.98</c:v>
                </c:pt>
                <c:pt idx="2475">
                  <c:v>1390.69</c:v>
                </c:pt>
                <c:pt idx="2476">
                  <c:v>1371.97</c:v>
                </c:pt>
                <c:pt idx="2477">
                  <c:v>1366.94</c:v>
                </c:pt>
                <c:pt idx="2478">
                  <c:v>1378.53</c:v>
                </c:pt>
                <c:pt idx="2479">
                  <c:v>1376.92</c:v>
                </c:pt>
                <c:pt idx="2480">
                  <c:v>1385.14</c:v>
                </c:pt>
                <c:pt idx="2481">
                  <c:v>1390.78</c:v>
                </c:pt>
                <c:pt idx="2482">
                  <c:v>1369.57</c:v>
                </c:pt>
                <c:pt idx="2483">
                  <c:v>1370.26</c:v>
                </c:pt>
                <c:pt idx="2484">
                  <c:v>1387.57</c:v>
                </c:pt>
                <c:pt idx="2485">
                  <c:v>1368.71</c:v>
                </c:pt>
                <c:pt idx="2486">
                  <c:v>1358.59</c:v>
                </c:pt>
                <c:pt idx="2487">
                  <c:v>1382.2</c:v>
                </c:pt>
                <c:pt idx="2488">
                  <c:v>1398.08</c:v>
                </c:pt>
                <c:pt idx="2489">
                  <c:v>1398.96</c:v>
                </c:pt>
                <c:pt idx="2490">
                  <c:v>1413.38</c:v>
                </c:pt>
                <c:pt idx="2491">
                  <c:v>1419.04</c:v>
                </c:pt>
                <c:pt idx="2492">
                  <c:v>1408.47</c:v>
                </c:pt>
                <c:pt idx="2493">
                  <c:v>1403.28</c:v>
                </c:pt>
                <c:pt idx="2494">
                  <c:v>1405.54</c:v>
                </c:pt>
                <c:pt idx="2495">
                  <c:v>1412.52</c:v>
                </c:pt>
                <c:pt idx="2496">
                  <c:v>1416.51</c:v>
                </c:pt>
                <c:pt idx="2497">
                  <c:v>1397.11</c:v>
                </c:pt>
                <c:pt idx="2498">
                  <c:v>1392.78</c:v>
                </c:pt>
                <c:pt idx="2499">
                  <c:v>1402.89</c:v>
                </c:pt>
                <c:pt idx="2500">
                  <c:v>1405.52</c:v>
                </c:pt>
                <c:pt idx="2501">
                  <c:v>1409.75</c:v>
                </c:pt>
                <c:pt idx="2502">
                  <c:v>1404.17</c:v>
                </c:pt>
                <c:pt idx="2503">
                  <c:v>1402.6</c:v>
                </c:pt>
                <c:pt idx="2504">
                  <c:v>1394.28</c:v>
                </c:pt>
                <c:pt idx="2505">
                  <c:v>1395.95</c:v>
                </c:pt>
                <c:pt idx="2506">
                  <c:v>1371.09</c:v>
                </c:pt>
                <c:pt idx="2507">
                  <c:v>1370.87</c:v>
                </c:pt>
                <c:pt idx="2508">
                  <c:v>1365.91</c:v>
                </c:pt>
                <c:pt idx="2509">
                  <c:v>1352.63</c:v>
                </c:pt>
                <c:pt idx="2510">
                  <c:v>1343.36</c:v>
                </c:pt>
                <c:pt idx="2511">
                  <c:v>1364.33</c:v>
                </c:pt>
                <c:pt idx="2512">
                  <c:v>1369.63</c:v>
                </c:pt>
                <c:pt idx="2513">
                  <c:v>1374.09</c:v>
                </c:pt>
                <c:pt idx="2514">
                  <c:v>1365.68</c:v>
                </c:pt>
                <c:pt idx="2515">
                  <c:v>1372.18</c:v>
                </c:pt>
                <c:pt idx="2516">
                  <c:v>1367.59</c:v>
                </c:pt>
                <c:pt idx="2517">
                  <c:v>1365.74</c:v>
                </c:pt>
                <c:pt idx="2518">
                  <c:v>1363.46</c:v>
                </c:pt>
                <c:pt idx="2519">
                  <c:v>1357.66</c:v>
                </c:pt>
                <c:pt idx="2520">
                  <c:v>1362.21</c:v>
                </c:pt>
                <c:pt idx="2521">
                  <c:v>1361.23</c:v>
                </c:pt>
                <c:pt idx="2522">
                  <c:v>1358.04</c:v>
                </c:pt>
                <c:pt idx="2523">
                  <c:v>1343.23</c:v>
                </c:pt>
                <c:pt idx="2524">
                  <c:v>1350.5</c:v>
                </c:pt>
                <c:pt idx="2525">
                  <c:v>1351.77</c:v>
                </c:pt>
                <c:pt idx="2526">
                  <c:v>1342.64</c:v>
                </c:pt>
                <c:pt idx="2527">
                  <c:v>1351.95</c:v>
                </c:pt>
                <c:pt idx="2528">
                  <c:v>1349.96</c:v>
                </c:pt>
                <c:pt idx="2529">
                  <c:v>1347.05</c:v>
                </c:pt>
                <c:pt idx="2530">
                  <c:v>1344.33</c:v>
                </c:pt>
                <c:pt idx="2531">
                  <c:v>1344.9</c:v>
                </c:pt>
                <c:pt idx="2532">
                  <c:v>1325.54</c:v>
                </c:pt>
                <c:pt idx="2533">
                  <c:v>1324.09</c:v>
                </c:pt>
                <c:pt idx="2534">
                  <c:v>1312.41</c:v>
                </c:pt>
                <c:pt idx="2535">
                  <c:v>1313.01</c:v>
                </c:pt>
                <c:pt idx="2536">
                  <c:v>1316.33</c:v>
                </c:pt>
                <c:pt idx="2537">
                  <c:v>1318.43</c:v>
                </c:pt>
                <c:pt idx="2538">
                  <c:v>1326.05</c:v>
                </c:pt>
                <c:pt idx="2539">
                  <c:v>1314.65</c:v>
                </c:pt>
                <c:pt idx="2540">
                  <c:v>1316</c:v>
                </c:pt>
                <c:pt idx="2541">
                  <c:v>1315.38</c:v>
                </c:pt>
                <c:pt idx="2542">
                  <c:v>1314.5</c:v>
                </c:pt>
                <c:pt idx="2543">
                  <c:v>1308.04</c:v>
                </c:pt>
                <c:pt idx="2544">
                  <c:v>1293.67</c:v>
                </c:pt>
                <c:pt idx="2545">
                  <c:v>1289.0899999999999</c:v>
                </c:pt>
                <c:pt idx="2546">
                  <c:v>1295.5</c:v>
                </c:pt>
                <c:pt idx="2547">
                  <c:v>1292.48</c:v>
                </c:pt>
                <c:pt idx="2548">
                  <c:v>1292.08</c:v>
                </c:pt>
                <c:pt idx="2549">
                  <c:v>1280.7</c:v>
                </c:pt>
                <c:pt idx="2550">
                  <c:v>1277.81</c:v>
                </c:pt>
                <c:pt idx="2551">
                  <c:v>1281.06</c:v>
                </c:pt>
                <c:pt idx="2552">
                  <c:v>1277.3</c:v>
                </c:pt>
                <c:pt idx="2553">
                  <c:v>1277.06</c:v>
                </c:pt>
                <c:pt idx="2554">
                  <c:v>1257.5999999999999</c:v>
                </c:pt>
                <c:pt idx="2555">
                  <c:v>1263.02</c:v>
                </c:pt>
                <c:pt idx="2556">
                  <c:v>1249.6400000000001</c:v>
                </c:pt>
                <c:pt idx="2557">
                  <c:v>1265.43</c:v>
                </c:pt>
                <c:pt idx="2558">
                  <c:v>1265.33</c:v>
                </c:pt>
                <c:pt idx="2559">
                  <c:v>1254</c:v>
                </c:pt>
                <c:pt idx="2560">
                  <c:v>1243.72</c:v>
                </c:pt>
                <c:pt idx="2561">
                  <c:v>1241.3</c:v>
                </c:pt>
                <c:pt idx="2562">
                  <c:v>1205.3499999999999</c:v>
                </c:pt>
                <c:pt idx="2563">
                  <c:v>1219.6600000000001</c:v>
                </c:pt>
                <c:pt idx="2564">
                  <c:v>1215.75</c:v>
                </c:pt>
                <c:pt idx="2565">
                  <c:v>1211.82</c:v>
                </c:pt>
                <c:pt idx="2566">
                  <c:v>1225.73</c:v>
                </c:pt>
                <c:pt idx="2567">
                  <c:v>1236.47</c:v>
                </c:pt>
                <c:pt idx="2568">
                  <c:v>1255.19</c:v>
                </c:pt>
                <c:pt idx="2569">
                  <c:v>1234.3499999999999</c:v>
                </c:pt>
                <c:pt idx="2570">
                  <c:v>1261.01</c:v>
                </c:pt>
                <c:pt idx="2571">
                  <c:v>1258.47</c:v>
                </c:pt>
                <c:pt idx="2572">
                  <c:v>1257.08</c:v>
                </c:pt>
                <c:pt idx="2573">
                  <c:v>1244.28</c:v>
                </c:pt>
                <c:pt idx="2574">
                  <c:v>1244.58</c:v>
                </c:pt>
                <c:pt idx="2575">
                  <c:v>1246.96</c:v>
                </c:pt>
                <c:pt idx="2576">
                  <c:v>1195.19</c:v>
                </c:pt>
                <c:pt idx="2577">
                  <c:v>1192.55</c:v>
                </c:pt>
                <c:pt idx="2578">
                  <c:v>1158.67</c:v>
                </c:pt>
                <c:pt idx="2579">
                  <c:v>1161.79</c:v>
                </c:pt>
                <c:pt idx="2580">
                  <c:v>1188.04</c:v>
                </c:pt>
                <c:pt idx="2581">
                  <c:v>1192.98</c:v>
                </c:pt>
                <c:pt idx="2582">
                  <c:v>1215.6500000000001</c:v>
                </c:pt>
                <c:pt idx="2583">
                  <c:v>1216.1300000000001</c:v>
                </c:pt>
                <c:pt idx="2584">
                  <c:v>1236.9100000000001</c:v>
                </c:pt>
                <c:pt idx="2585">
                  <c:v>1257.81</c:v>
                </c:pt>
                <c:pt idx="2586">
                  <c:v>1251.78</c:v>
                </c:pt>
                <c:pt idx="2587">
                  <c:v>1263.8499999999999</c:v>
                </c:pt>
                <c:pt idx="2588">
                  <c:v>1239.69</c:v>
                </c:pt>
                <c:pt idx="2589">
                  <c:v>1229.0999999999999</c:v>
                </c:pt>
                <c:pt idx="2590">
                  <c:v>1275.92</c:v>
                </c:pt>
                <c:pt idx="2591">
                  <c:v>1261.1199999999999</c:v>
                </c:pt>
                <c:pt idx="2592">
                  <c:v>1253.23</c:v>
                </c:pt>
                <c:pt idx="2593">
                  <c:v>1261.1500000000001</c:v>
                </c:pt>
                <c:pt idx="2594">
                  <c:v>1237.9000000000001</c:v>
                </c:pt>
                <c:pt idx="2595">
                  <c:v>1218.28</c:v>
                </c:pt>
                <c:pt idx="2596">
                  <c:v>1253.3</c:v>
                </c:pt>
                <c:pt idx="2597">
                  <c:v>1285.0899999999999</c:v>
                </c:pt>
                <c:pt idx="2598">
                  <c:v>1284.5899999999999</c:v>
                </c:pt>
                <c:pt idx="2599">
                  <c:v>1242</c:v>
                </c:pt>
                <c:pt idx="2600">
                  <c:v>1229.05</c:v>
                </c:pt>
                <c:pt idx="2601">
                  <c:v>1254.19</c:v>
                </c:pt>
                <c:pt idx="2602">
                  <c:v>1238.25</c:v>
                </c:pt>
                <c:pt idx="2603">
                  <c:v>1215.3900000000001</c:v>
                </c:pt>
                <c:pt idx="2604">
                  <c:v>1209.8800000000001</c:v>
                </c:pt>
                <c:pt idx="2605">
                  <c:v>1225.3800000000001</c:v>
                </c:pt>
                <c:pt idx="2606">
                  <c:v>1200.8599999999999</c:v>
                </c:pt>
                <c:pt idx="2607">
                  <c:v>1224.58</c:v>
                </c:pt>
                <c:pt idx="2608">
                  <c:v>1203.6600000000001</c:v>
                </c:pt>
                <c:pt idx="2609">
                  <c:v>1207.25</c:v>
                </c:pt>
                <c:pt idx="2610">
                  <c:v>1195.54</c:v>
                </c:pt>
                <c:pt idx="2611">
                  <c:v>1194.8900000000001</c:v>
                </c:pt>
                <c:pt idx="2612">
                  <c:v>1155.46</c:v>
                </c:pt>
                <c:pt idx="2613">
                  <c:v>1164.97</c:v>
                </c:pt>
                <c:pt idx="2614">
                  <c:v>1144.03</c:v>
                </c:pt>
                <c:pt idx="2615">
                  <c:v>1123.95</c:v>
                </c:pt>
                <c:pt idx="2616">
                  <c:v>1099.23</c:v>
                </c:pt>
                <c:pt idx="2617">
                  <c:v>1131.42</c:v>
                </c:pt>
                <c:pt idx="2618">
                  <c:v>1160.4000000000001</c:v>
                </c:pt>
                <c:pt idx="2619">
                  <c:v>1151.06</c:v>
                </c:pt>
                <c:pt idx="2620">
                  <c:v>1175.3800000000001</c:v>
                </c:pt>
                <c:pt idx="2621">
                  <c:v>1162.95</c:v>
                </c:pt>
                <c:pt idx="2622">
                  <c:v>1136.43</c:v>
                </c:pt>
                <c:pt idx="2623">
                  <c:v>1129.56</c:v>
                </c:pt>
                <c:pt idx="2624">
                  <c:v>1166.76</c:v>
                </c:pt>
                <c:pt idx="2625">
                  <c:v>1202.0899999999999</c:v>
                </c:pt>
                <c:pt idx="2626">
                  <c:v>1204.0899999999999</c:v>
                </c:pt>
                <c:pt idx="2627">
                  <c:v>1216.01</c:v>
                </c:pt>
                <c:pt idx="2628">
                  <c:v>1209.1099999999999</c:v>
                </c:pt>
                <c:pt idx="2629">
                  <c:v>1188.68</c:v>
                </c:pt>
                <c:pt idx="2630">
                  <c:v>1172.8699999999999</c:v>
                </c:pt>
                <c:pt idx="2631">
                  <c:v>1162.27</c:v>
                </c:pt>
                <c:pt idx="2632">
                  <c:v>1154.23</c:v>
                </c:pt>
                <c:pt idx="2633">
                  <c:v>1185.9000000000001</c:v>
                </c:pt>
                <c:pt idx="2634">
                  <c:v>1198.6199999999999</c:v>
                </c:pt>
                <c:pt idx="2635">
                  <c:v>1165.24</c:v>
                </c:pt>
                <c:pt idx="2636">
                  <c:v>1173.97</c:v>
                </c:pt>
                <c:pt idx="2637">
                  <c:v>1204.42</c:v>
                </c:pt>
                <c:pt idx="2638">
                  <c:v>1218.8900000000001</c:v>
                </c:pt>
                <c:pt idx="2639">
                  <c:v>1212.92</c:v>
                </c:pt>
                <c:pt idx="2640">
                  <c:v>1210.08</c:v>
                </c:pt>
                <c:pt idx="2641">
                  <c:v>1176.8</c:v>
                </c:pt>
                <c:pt idx="2642">
                  <c:v>1159.27</c:v>
                </c:pt>
                <c:pt idx="2643">
                  <c:v>1177.5999999999999</c:v>
                </c:pt>
                <c:pt idx="2644">
                  <c:v>1162.3499999999999</c:v>
                </c:pt>
                <c:pt idx="2645">
                  <c:v>1123.82</c:v>
                </c:pt>
                <c:pt idx="2646">
                  <c:v>1123.53</c:v>
                </c:pt>
                <c:pt idx="2647">
                  <c:v>1140.6500000000001</c:v>
                </c:pt>
                <c:pt idx="2648">
                  <c:v>1193.8900000000001</c:v>
                </c:pt>
                <c:pt idx="2649">
                  <c:v>1192.76</c:v>
                </c:pt>
                <c:pt idx="2650">
                  <c:v>1204.49</c:v>
                </c:pt>
                <c:pt idx="2651">
                  <c:v>1178.81</c:v>
                </c:pt>
                <c:pt idx="2652">
                  <c:v>1172.6400000000001</c:v>
                </c:pt>
                <c:pt idx="2653">
                  <c:v>1120.76</c:v>
                </c:pt>
                <c:pt idx="2654">
                  <c:v>1172.53</c:v>
                </c:pt>
                <c:pt idx="2655">
                  <c:v>1119.46</c:v>
                </c:pt>
                <c:pt idx="2656">
                  <c:v>1199.3800000000001</c:v>
                </c:pt>
                <c:pt idx="2657">
                  <c:v>1200.07</c:v>
                </c:pt>
                <c:pt idx="2658">
                  <c:v>1260.3399999999999</c:v>
                </c:pt>
                <c:pt idx="2659">
                  <c:v>1254.05</c:v>
                </c:pt>
                <c:pt idx="2660">
                  <c:v>1286.94</c:v>
                </c:pt>
                <c:pt idx="2661">
                  <c:v>1292.28</c:v>
                </c:pt>
                <c:pt idx="2662">
                  <c:v>1300.67</c:v>
                </c:pt>
                <c:pt idx="2663">
                  <c:v>1304.8900000000001</c:v>
                </c:pt>
                <c:pt idx="2664">
                  <c:v>1331.94</c:v>
                </c:pt>
                <c:pt idx="2665">
                  <c:v>1337.43</c:v>
                </c:pt>
                <c:pt idx="2666">
                  <c:v>1345.02</c:v>
                </c:pt>
                <c:pt idx="2667">
                  <c:v>1343.8</c:v>
                </c:pt>
                <c:pt idx="2668">
                  <c:v>1325.84</c:v>
                </c:pt>
                <c:pt idx="2669">
                  <c:v>1326.73</c:v>
                </c:pt>
                <c:pt idx="2670">
                  <c:v>1305.44</c:v>
                </c:pt>
                <c:pt idx="2671">
                  <c:v>1316.14</c:v>
                </c:pt>
                <c:pt idx="2672">
                  <c:v>1308.8699999999999</c:v>
                </c:pt>
                <c:pt idx="2673">
                  <c:v>1317.72</c:v>
                </c:pt>
                <c:pt idx="2674">
                  <c:v>1313.64</c:v>
                </c:pt>
                <c:pt idx="2675">
                  <c:v>1319.49</c:v>
                </c:pt>
                <c:pt idx="2676">
                  <c:v>1343.8</c:v>
                </c:pt>
                <c:pt idx="2677">
                  <c:v>1353.22</c:v>
                </c:pt>
                <c:pt idx="2678">
                  <c:v>1339.22</c:v>
                </c:pt>
                <c:pt idx="2679">
                  <c:v>1337.88</c:v>
                </c:pt>
                <c:pt idx="2680">
                  <c:v>1339.67</c:v>
                </c:pt>
                <c:pt idx="2681">
                  <c:v>1320.64</c:v>
                </c:pt>
                <c:pt idx="2682">
                  <c:v>1307.4100000000001</c:v>
                </c:pt>
                <c:pt idx="2683">
                  <c:v>1296.67</c:v>
                </c:pt>
                <c:pt idx="2684">
                  <c:v>1280.0999999999999</c:v>
                </c:pt>
                <c:pt idx="2685">
                  <c:v>1268.45</c:v>
                </c:pt>
                <c:pt idx="2686">
                  <c:v>1283.5</c:v>
                </c:pt>
                <c:pt idx="2687">
                  <c:v>1287.1400000000001</c:v>
                </c:pt>
                <c:pt idx="2688">
                  <c:v>1295.52</c:v>
                </c:pt>
                <c:pt idx="2689">
                  <c:v>1278.3599999999999</c:v>
                </c:pt>
                <c:pt idx="2690">
                  <c:v>1271.5</c:v>
                </c:pt>
                <c:pt idx="2691">
                  <c:v>1267.6400000000001</c:v>
                </c:pt>
                <c:pt idx="2692">
                  <c:v>1265.42</c:v>
                </c:pt>
                <c:pt idx="2693">
                  <c:v>1287.8699999999999</c:v>
                </c:pt>
                <c:pt idx="2694">
                  <c:v>1271.83</c:v>
                </c:pt>
                <c:pt idx="2695">
                  <c:v>1270.98</c:v>
                </c:pt>
                <c:pt idx="2696">
                  <c:v>1289</c:v>
                </c:pt>
                <c:pt idx="2697">
                  <c:v>1279.56</c:v>
                </c:pt>
                <c:pt idx="2698">
                  <c:v>1284.94</c:v>
                </c:pt>
                <c:pt idx="2699">
                  <c:v>1286.17</c:v>
                </c:pt>
                <c:pt idx="2700">
                  <c:v>1300.1600000000001</c:v>
                </c:pt>
                <c:pt idx="2701">
                  <c:v>1312.94</c:v>
                </c:pt>
                <c:pt idx="2702">
                  <c:v>1314.55</c:v>
                </c:pt>
                <c:pt idx="2703">
                  <c:v>1345.2</c:v>
                </c:pt>
                <c:pt idx="2704">
                  <c:v>1331.1</c:v>
                </c:pt>
                <c:pt idx="2705">
                  <c:v>1325.69</c:v>
                </c:pt>
                <c:pt idx="2706">
                  <c:v>1320.47</c:v>
                </c:pt>
                <c:pt idx="2707">
                  <c:v>1316.28</c:v>
                </c:pt>
                <c:pt idx="2708">
                  <c:v>1317.37</c:v>
                </c:pt>
                <c:pt idx="2709">
                  <c:v>1333.27</c:v>
                </c:pt>
                <c:pt idx="2710">
                  <c:v>1343.6</c:v>
                </c:pt>
                <c:pt idx="2711">
                  <c:v>1340.68</c:v>
                </c:pt>
                <c:pt idx="2712">
                  <c:v>1328.98</c:v>
                </c:pt>
                <c:pt idx="2713">
                  <c:v>1329.47</c:v>
                </c:pt>
                <c:pt idx="2714">
                  <c:v>1337.77</c:v>
                </c:pt>
                <c:pt idx="2715">
                  <c:v>1348.65</c:v>
                </c:pt>
                <c:pt idx="2716">
                  <c:v>1342.08</c:v>
                </c:pt>
                <c:pt idx="2717">
                  <c:v>1357.16</c:v>
                </c:pt>
                <c:pt idx="2718">
                  <c:v>1346.29</c:v>
                </c:pt>
                <c:pt idx="2719">
                  <c:v>1340.2</c:v>
                </c:pt>
                <c:pt idx="2720">
                  <c:v>1335.1</c:v>
                </c:pt>
                <c:pt idx="2721">
                  <c:v>1347.32</c:v>
                </c:pt>
                <c:pt idx="2722">
                  <c:v>1356.62</c:v>
                </c:pt>
                <c:pt idx="2723">
                  <c:v>1361.22</c:v>
                </c:pt>
                <c:pt idx="2724">
                  <c:v>1363.61</c:v>
                </c:pt>
                <c:pt idx="2725">
                  <c:v>1360.48</c:v>
                </c:pt>
                <c:pt idx="2726">
                  <c:v>1355.66</c:v>
                </c:pt>
                <c:pt idx="2727">
                  <c:v>1347.24</c:v>
                </c:pt>
                <c:pt idx="2728">
                  <c:v>1335.25</c:v>
                </c:pt>
                <c:pt idx="2729">
                  <c:v>1337.38</c:v>
                </c:pt>
                <c:pt idx="2730">
                  <c:v>1330.36</c:v>
                </c:pt>
                <c:pt idx="2731">
                  <c:v>1312.62</c:v>
                </c:pt>
                <c:pt idx="2732">
                  <c:v>1305.1400000000001</c:v>
                </c:pt>
                <c:pt idx="2733">
                  <c:v>1319.68</c:v>
                </c:pt>
                <c:pt idx="2734">
                  <c:v>1314.52</c:v>
                </c:pt>
                <c:pt idx="2735">
                  <c:v>1314.41</c:v>
                </c:pt>
                <c:pt idx="2736">
                  <c:v>1314.16</c:v>
                </c:pt>
                <c:pt idx="2737">
                  <c:v>1324.46</c:v>
                </c:pt>
                <c:pt idx="2738">
                  <c:v>1328.17</c:v>
                </c:pt>
                <c:pt idx="2739">
                  <c:v>1333.51</c:v>
                </c:pt>
                <c:pt idx="2740">
                  <c:v>1335.54</c:v>
                </c:pt>
                <c:pt idx="2741">
                  <c:v>1332.63</c:v>
                </c:pt>
                <c:pt idx="2742">
                  <c:v>1332.87</c:v>
                </c:pt>
                <c:pt idx="2743">
                  <c:v>1332.41</c:v>
                </c:pt>
                <c:pt idx="2744">
                  <c:v>1325.83</c:v>
                </c:pt>
                <c:pt idx="2745">
                  <c:v>1328.26</c:v>
                </c:pt>
                <c:pt idx="2746">
                  <c:v>1319.44</c:v>
                </c:pt>
                <c:pt idx="2747">
                  <c:v>1310.19</c:v>
                </c:pt>
                <c:pt idx="2748">
                  <c:v>1313.8</c:v>
                </c:pt>
                <c:pt idx="2749">
                  <c:v>1309.6600000000001</c:v>
                </c:pt>
                <c:pt idx="2750">
                  <c:v>1297.54</c:v>
                </c:pt>
                <c:pt idx="2751">
                  <c:v>1293.77</c:v>
                </c:pt>
                <c:pt idx="2752">
                  <c:v>1298.3800000000001</c:v>
                </c:pt>
                <c:pt idx="2753">
                  <c:v>1279.21</c:v>
                </c:pt>
                <c:pt idx="2754">
                  <c:v>1273.72</c:v>
                </c:pt>
                <c:pt idx="2755">
                  <c:v>1256.8800000000001</c:v>
                </c:pt>
                <c:pt idx="2756">
                  <c:v>1281.8699999999999</c:v>
                </c:pt>
                <c:pt idx="2757">
                  <c:v>1296.3900000000001</c:v>
                </c:pt>
                <c:pt idx="2758">
                  <c:v>1304.28</c:v>
                </c:pt>
                <c:pt idx="2759">
                  <c:v>1295.1099999999999</c:v>
                </c:pt>
                <c:pt idx="2760">
                  <c:v>1320.02</c:v>
                </c:pt>
                <c:pt idx="2761">
                  <c:v>1321.82</c:v>
                </c:pt>
                <c:pt idx="2762">
                  <c:v>1310.1300000000001</c:v>
                </c:pt>
                <c:pt idx="2763">
                  <c:v>1321.15</c:v>
                </c:pt>
                <c:pt idx="2764">
                  <c:v>1330.97</c:v>
                </c:pt>
                <c:pt idx="2765">
                  <c:v>1308.44</c:v>
                </c:pt>
                <c:pt idx="2766">
                  <c:v>1306.33</c:v>
                </c:pt>
                <c:pt idx="2767">
                  <c:v>1327.22</c:v>
                </c:pt>
                <c:pt idx="2768">
                  <c:v>1319.88</c:v>
                </c:pt>
                <c:pt idx="2769">
                  <c:v>1306.0999999999999</c:v>
                </c:pt>
                <c:pt idx="2770">
                  <c:v>1307.4000000000001</c:v>
                </c:pt>
                <c:pt idx="2771">
                  <c:v>1315.44</c:v>
                </c:pt>
                <c:pt idx="2772">
                  <c:v>1343.01</c:v>
                </c:pt>
                <c:pt idx="2773">
                  <c:v>1340.43</c:v>
                </c:pt>
                <c:pt idx="2774">
                  <c:v>1336.32</c:v>
                </c:pt>
                <c:pt idx="2775">
                  <c:v>1328.01</c:v>
                </c:pt>
                <c:pt idx="2776">
                  <c:v>1332.32</c:v>
                </c:pt>
                <c:pt idx="2777">
                  <c:v>1329.15</c:v>
                </c:pt>
                <c:pt idx="2778">
                  <c:v>1321.87</c:v>
                </c:pt>
                <c:pt idx="2779">
                  <c:v>1320.88</c:v>
                </c:pt>
                <c:pt idx="2780">
                  <c:v>1324.57</c:v>
                </c:pt>
                <c:pt idx="2781">
                  <c:v>1319.05</c:v>
                </c:pt>
                <c:pt idx="2782">
                  <c:v>1310.87</c:v>
                </c:pt>
                <c:pt idx="2783">
                  <c:v>1307.0999999999999</c:v>
                </c:pt>
                <c:pt idx="2784">
                  <c:v>1304.03</c:v>
                </c:pt>
                <c:pt idx="2785">
                  <c:v>1307.5899999999999</c:v>
                </c:pt>
                <c:pt idx="2786">
                  <c:v>1286.1199999999999</c:v>
                </c:pt>
                <c:pt idx="2787">
                  <c:v>1276.3399999999999</c:v>
                </c:pt>
                <c:pt idx="2788">
                  <c:v>1299.54</c:v>
                </c:pt>
                <c:pt idx="2789">
                  <c:v>1296.6300000000001</c:v>
                </c:pt>
                <c:pt idx="2790">
                  <c:v>1291.18</c:v>
                </c:pt>
                <c:pt idx="2791">
                  <c:v>1290.8399999999999</c:v>
                </c:pt>
                <c:pt idx="2792">
                  <c:v>1283.3499999999999</c:v>
                </c:pt>
                <c:pt idx="2793">
                  <c:v>1280.26</c:v>
                </c:pt>
                <c:pt idx="2794">
                  <c:v>1281.92</c:v>
                </c:pt>
                <c:pt idx="2795">
                  <c:v>1295.02</c:v>
                </c:pt>
                <c:pt idx="2796">
                  <c:v>1293.24</c:v>
                </c:pt>
                <c:pt idx="2797">
                  <c:v>1283.76</c:v>
                </c:pt>
                <c:pt idx="2798">
                  <c:v>1285.96</c:v>
                </c:pt>
                <c:pt idx="2799">
                  <c:v>1274.48</c:v>
                </c:pt>
                <c:pt idx="2800">
                  <c:v>1269.75</c:v>
                </c:pt>
                <c:pt idx="2801">
                  <c:v>1271.5</c:v>
                </c:pt>
                <c:pt idx="2802">
                  <c:v>1273.8499999999999</c:v>
                </c:pt>
                <c:pt idx="2803">
                  <c:v>1276.56</c:v>
                </c:pt>
                <c:pt idx="2804">
                  <c:v>1270.2</c:v>
                </c:pt>
                <c:pt idx="2805">
                  <c:v>1271.8699999999999</c:v>
                </c:pt>
                <c:pt idx="2806">
                  <c:v>1257.6400000000001</c:v>
                </c:pt>
                <c:pt idx="2807">
                  <c:v>1257.8800000000001</c:v>
                </c:pt>
                <c:pt idx="2808">
                  <c:v>1259.78</c:v>
                </c:pt>
                <c:pt idx="2809">
                  <c:v>1258.51</c:v>
                </c:pt>
                <c:pt idx="2810">
                  <c:v>1257.54</c:v>
                </c:pt>
                <c:pt idx="2811">
                  <c:v>1256.77</c:v>
                </c:pt>
                <c:pt idx="2812">
                  <c:v>1258.8399999999999</c:v>
                </c:pt>
                <c:pt idx="2813">
                  <c:v>1254.5999999999999</c:v>
                </c:pt>
                <c:pt idx="2814">
                  <c:v>1247.08</c:v>
                </c:pt>
                <c:pt idx="2815">
                  <c:v>1243.9100000000001</c:v>
                </c:pt>
                <c:pt idx="2816">
                  <c:v>1242.8699999999999</c:v>
                </c:pt>
                <c:pt idx="2817">
                  <c:v>1235.23</c:v>
                </c:pt>
                <c:pt idx="2818">
                  <c:v>1241.5899999999999</c:v>
                </c:pt>
                <c:pt idx="2819">
                  <c:v>1240.46</c:v>
                </c:pt>
                <c:pt idx="2820">
                  <c:v>1240.4000000000001</c:v>
                </c:pt>
                <c:pt idx="2821">
                  <c:v>1233</c:v>
                </c:pt>
                <c:pt idx="2822">
                  <c:v>1228.28</c:v>
                </c:pt>
                <c:pt idx="2823">
                  <c:v>1223.75</c:v>
                </c:pt>
                <c:pt idx="2824">
                  <c:v>1223.1199999999999</c:v>
                </c:pt>
                <c:pt idx="2825">
                  <c:v>1224.71</c:v>
                </c:pt>
                <c:pt idx="2826">
                  <c:v>1221.53</c:v>
                </c:pt>
                <c:pt idx="2827">
                  <c:v>1206.07</c:v>
                </c:pt>
                <c:pt idx="2828">
                  <c:v>1180.55</c:v>
                </c:pt>
                <c:pt idx="2829">
                  <c:v>1187.76</c:v>
                </c:pt>
                <c:pt idx="2830">
                  <c:v>1189.4000000000001</c:v>
                </c:pt>
                <c:pt idx="2831">
                  <c:v>1198.3499999999999</c:v>
                </c:pt>
                <c:pt idx="2832">
                  <c:v>1180.73</c:v>
                </c:pt>
                <c:pt idx="2833">
                  <c:v>1197.8399999999999</c:v>
                </c:pt>
                <c:pt idx="2834">
                  <c:v>1199.73</c:v>
                </c:pt>
                <c:pt idx="2835">
                  <c:v>1196.69</c:v>
                </c:pt>
                <c:pt idx="2836">
                  <c:v>1178.5899999999999</c:v>
                </c:pt>
                <c:pt idx="2837">
                  <c:v>1178.3399999999999</c:v>
                </c:pt>
                <c:pt idx="2838">
                  <c:v>1197.75</c:v>
                </c:pt>
                <c:pt idx="2839">
                  <c:v>1199.21</c:v>
                </c:pt>
                <c:pt idx="2840">
                  <c:v>1213.54</c:v>
                </c:pt>
                <c:pt idx="2841">
                  <c:v>1218.71</c:v>
                </c:pt>
                <c:pt idx="2842">
                  <c:v>1213.4000000000001</c:v>
                </c:pt>
                <c:pt idx="2843">
                  <c:v>1223.25</c:v>
                </c:pt>
                <c:pt idx="2844">
                  <c:v>1225.8499999999999</c:v>
                </c:pt>
                <c:pt idx="2845">
                  <c:v>1221.06</c:v>
                </c:pt>
                <c:pt idx="2846">
                  <c:v>1197.96</c:v>
                </c:pt>
                <c:pt idx="2847">
                  <c:v>1193.57</c:v>
                </c:pt>
                <c:pt idx="2848">
                  <c:v>1184.3800000000001</c:v>
                </c:pt>
                <c:pt idx="2849">
                  <c:v>1183.26</c:v>
                </c:pt>
                <c:pt idx="2850">
                  <c:v>1183.78</c:v>
                </c:pt>
                <c:pt idx="2851">
                  <c:v>1182.45</c:v>
                </c:pt>
                <c:pt idx="2852">
                  <c:v>1185.6400000000001</c:v>
                </c:pt>
                <c:pt idx="2853">
                  <c:v>1185.6199999999999</c:v>
                </c:pt>
                <c:pt idx="2854">
                  <c:v>1183.08</c:v>
                </c:pt>
                <c:pt idx="2855">
                  <c:v>1180.26</c:v>
                </c:pt>
                <c:pt idx="2856">
                  <c:v>1178.17</c:v>
                </c:pt>
                <c:pt idx="2857">
                  <c:v>1165.9000000000001</c:v>
                </c:pt>
                <c:pt idx="2858">
                  <c:v>1184.71</c:v>
                </c:pt>
                <c:pt idx="2859">
                  <c:v>1176.19</c:v>
                </c:pt>
                <c:pt idx="2860">
                  <c:v>1173.81</c:v>
                </c:pt>
                <c:pt idx="2861">
                  <c:v>1178.0999999999999</c:v>
                </c:pt>
                <c:pt idx="2862">
                  <c:v>1169.77</c:v>
                </c:pt>
                <c:pt idx="2863">
                  <c:v>1165.32</c:v>
                </c:pt>
                <c:pt idx="2864">
                  <c:v>1165.1500000000001</c:v>
                </c:pt>
                <c:pt idx="2865">
                  <c:v>1158.06</c:v>
                </c:pt>
                <c:pt idx="2866">
                  <c:v>1159.97</c:v>
                </c:pt>
                <c:pt idx="2867">
                  <c:v>1160.75</c:v>
                </c:pt>
                <c:pt idx="2868">
                  <c:v>1137.03</c:v>
                </c:pt>
                <c:pt idx="2869">
                  <c:v>1146.24</c:v>
                </c:pt>
                <c:pt idx="2870">
                  <c:v>1141.2</c:v>
                </c:pt>
                <c:pt idx="2871">
                  <c:v>1144.73</c:v>
                </c:pt>
                <c:pt idx="2872">
                  <c:v>1147.7</c:v>
                </c:pt>
                <c:pt idx="2873">
                  <c:v>1142.1600000000001</c:v>
                </c:pt>
                <c:pt idx="2874">
                  <c:v>1148.67</c:v>
                </c:pt>
                <c:pt idx="2875">
                  <c:v>1124.83</c:v>
                </c:pt>
                <c:pt idx="2876">
                  <c:v>1134.28</c:v>
                </c:pt>
                <c:pt idx="2877">
                  <c:v>1139.78</c:v>
                </c:pt>
                <c:pt idx="2878">
                  <c:v>1142.71</c:v>
                </c:pt>
                <c:pt idx="2879">
                  <c:v>1125.5899999999999</c:v>
                </c:pt>
                <c:pt idx="2880">
                  <c:v>1124.6600000000001</c:v>
                </c:pt>
                <c:pt idx="2881">
                  <c:v>1125.07</c:v>
                </c:pt>
                <c:pt idx="2882">
                  <c:v>1121.0999999999999</c:v>
                </c:pt>
                <c:pt idx="2883">
                  <c:v>1121.9000000000001</c:v>
                </c:pt>
                <c:pt idx="2884">
                  <c:v>1109.55</c:v>
                </c:pt>
                <c:pt idx="2885">
                  <c:v>1104.18</c:v>
                </c:pt>
                <c:pt idx="2886">
                  <c:v>1098.8699999999999</c:v>
                </c:pt>
                <c:pt idx="2887">
                  <c:v>1091.8399999999999</c:v>
                </c:pt>
                <c:pt idx="2888">
                  <c:v>1104.51</c:v>
                </c:pt>
                <c:pt idx="2889">
                  <c:v>1090.0999999999999</c:v>
                </c:pt>
                <c:pt idx="2890">
                  <c:v>1080.29</c:v>
                </c:pt>
                <c:pt idx="2891">
                  <c:v>1049.33</c:v>
                </c:pt>
                <c:pt idx="2892">
                  <c:v>1048.92</c:v>
                </c:pt>
                <c:pt idx="2893">
                  <c:v>1064.5899999999999</c:v>
                </c:pt>
                <c:pt idx="2894">
                  <c:v>1047.22</c:v>
                </c:pt>
                <c:pt idx="2895">
                  <c:v>1055.33</c:v>
                </c:pt>
                <c:pt idx="2896">
                  <c:v>1051.8699999999999</c:v>
                </c:pt>
                <c:pt idx="2897">
                  <c:v>1067.3599999999999</c:v>
                </c:pt>
                <c:pt idx="2898">
                  <c:v>1071.69</c:v>
                </c:pt>
                <c:pt idx="2899">
                  <c:v>1075.6300000000001</c:v>
                </c:pt>
                <c:pt idx="2900">
                  <c:v>1094.1600000000001</c:v>
                </c:pt>
                <c:pt idx="2901">
                  <c:v>1092.54</c:v>
                </c:pt>
                <c:pt idx="2902">
                  <c:v>1079.3800000000001</c:v>
                </c:pt>
                <c:pt idx="2903">
                  <c:v>1079.25</c:v>
                </c:pt>
                <c:pt idx="2904">
                  <c:v>1083.6099999999999</c:v>
                </c:pt>
                <c:pt idx="2905">
                  <c:v>1089.47</c:v>
                </c:pt>
                <c:pt idx="2906">
                  <c:v>1121.06</c:v>
                </c:pt>
                <c:pt idx="2907">
                  <c:v>1127.79</c:v>
                </c:pt>
                <c:pt idx="2908">
                  <c:v>1121.6400000000001</c:v>
                </c:pt>
                <c:pt idx="2909">
                  <c:v>1125.81</c:v>
                </c:pt>
                <c:pt idx="2910">
                  <c:v>1127.24</c:v>
                </c:pt>
                <c:pt idx="2911">
                  <c:v>1120.46</c:v>
                </c:pt>
                <c:pt idx="2912">
                  <c:v>1125.8599999999999</c:v>
                </c:pt>
                <c:pt idx="2913">
                  <c:v>1101.5999999999999</c:v>
                </c:pt>
                <c:pt idx="2914">
                  <c:v>1101.53</c:v>
                </c:pt>
                <c:pt idx="2915">
                  <c:v>1106.1300000000001</c:v>
                </c:pt>
                <c:pt idx="2916">
                  <c:v>1113.8399999999999</c:v>
                </c:pt>
                <c:pt idx="2917">
                  <c:v>1115.01</c:v>
                </c:pt>
                <c:pt idx="2918">
                  <c:v>1102.6600000000001</c:v>
                </c:pt>
                <c:pt idx="2919">
                  <c:v>1093.67</c:v>
                </c:pt>
                <c:pt idx="2920">
                  <c:v>1069.5899999999999</c:v>
                </c:pt>
                <c:pt idx="2921">
                  <c:v>1083.48</c:v>
                </c:pt>
                <c:pt idx="2922">
                  <c:v>1071.25</c:v>
                </c:pt>
                <c:pt idx="2923">
                  <c:v>1064.8800000000001</c:v>
                </c:pt>
                <c:pt idx="2924">
                  <c:v>1096.48</c:v>
                </c:pt>
                <c:pt idx="2925">
                  <c:v>1095.17</c:v>
                </c:pt>
                <c:pt idx="2926">
                  <c:v>1095.3399999999999</c:v>
                </c:pt>
                <c:pt idx="2927">
                  <c:v>1078.75</c:v>
                </c:pt>
                <c:pt idx="2928">
                  <c:v>1077.96</c:v>
                </c:pt>
                <c:pt idx="2929">
                  <c:v>1070.25</c:v>
                </c:pt>
                <c:pt idx="2930">
                  <c:v>1060.27</c:v>
                </c:pt>
                <c:pt idx="2931">
                  <c:v>1028.06</c:v>
                </c:pt>
                <c:pt idx="2932">
                  <c:v>1022.58</c:v>
                </c:pt>
                <c:pt idx="2933">
                  <c:v>1027.3699999999999</c:v>
                </c:pt>
                <c:pt idx="2934">
                  <c:v>1030.71</c:v>
                </c:pt>
                <c:pt idx="2935">
                  <c:v>1041.24</c:v>
                </c:pt>
                <c:pt idx="2936">
                  <c:v>1074.57</c:v>
                </c:pt>
                <c:pt idx="2937">
                  <c:v>1076.76</c:v>
                </c:pt>
                <c:pt idx="2938">
                  <c:v>1073.69</c:v>
                </c:pt>
                <c:pt idx="2939">
                  <c:v>1092.04</c:v>
                </c:pt>
                <c:pt idx="2940">
                  <c:v>1095.31</c:v>
                </c:pt>
                <c:pt idx="2941">
                  <c:v>1113.2</c:v>
                </c:pt>
                <c:pt idx="2942">
                  <c:v>1117.51</c:v>
                </c:pt>
                <c:pt idx="2943">
                  <c:v>1116.04</c:v>
                </c:pt>
                <c:pt idx="2944">
                  <c:v>1114.6099999999999</c:v>
                </c:pt>
                <c:pt idx="2945">
                  <c:v>1115.23</c:v>
                </c:pt>
                <c:pt idx="2946">
                  <c:v>1089.6300000000001</c:v>
                </c:pt>
                <c:pt idx="2947">
                  <c:v>1091.5999999999999</c:v>
                </c:pt>
                <c:pt idx="2948">
                  <c:v>1086.8399999999999</c:v>
                </c:pt>
                <c:pt idx="2949">
                  <c:v>1055.69</c:v>
                </c:pt>
                <c:pt idx="2950">
                  <c:v>1062</c:v>
                </c:pt>
                <c:pt idx="2951">
                  <c:v>1050.47</c:v>
                </c:pt>
                <c:pt idx="2952">
                  <c:v>1064.8800000000001</c:v>
                </c:pt>
                <c:pt idx="2953">
                  <c:v>1102.83</c:v>
                </c:pt>
                <c:pt idx="2954">
                  <c:v>1098.3800000000001</c:v>
                </c:pt>
                <c:pt idx="2955">
                  <c:v>1070.71</c:v>
                </c:pt>
                <c:pt idx="2956">
                  <c:v>1089.4100000000001</c:v>
                </c:pt>
                <c:pt idx="2957">
                  <c:v>1103.06</c:v>
                </c:pt>
                <c:pt idx="2958">
                  <c:v>1067.95</c:v>
                </c:pt>
                <c:pt idx="2959">
                  <c:v>1074.03</c:v>
                </c:pt>
                <c:pt idx="2960">
                  <c:v>1073.6500000000001</c:v>
                </c:pt>
                <c:pt idx="2961">
                  <c:v>1087.69</c:v>
                </c:pt>
                <c:pt idx="2962">
                  <c:v>1071.5899999999999</c:v>
                </c:pt>
                <c:pt idx="2963">
                  <c:v>1115.05</c:v>
                </c:pt>
                <c:pt idx="2964">
                  <c:v>1120.8</c:v>
                </c:pt>
                <c:pt idx="2965">
                  <c:v>1136.94</c:v>
                </c:pt>
                <c:pt idx="2966">
                  <c:v>1135.68</c:v>
                </c:pt>
                <c:pt idx="2967">
                  <c:v>1157.44</c:v>
                </c:pt>
                <c:pt idx="2968">
                  <c:v>1171.67</c:v>
                </c:pt>
                <c:pt idx="2969">
                  <c:v>1155.79</c:v>
                </c:pt>
                <c:pt idx="2970">
                  <c:v>1159.73</c:v>
                </c:pt>
                <c:pt idx="2971">
                  <c:v>1110.8800000000001</c:v>
                </c:pt>
                <c:pt idx="2972">
                  <c:v>1128.1500000000001</c:v>
                </c:pt>
                <c:pt idx="2973">
                  <c:v>1165.8699999999999</c:v>
                </c:pt>
                <c:pt idx="2974">
                  <c:v>1173.5999999999999</c:v>
                </c:pt>
                <c:pt idx="2975">
                  <c:v>1202.26</c:v>
                </c:pt>
                <c:pt idx="2976">
                  <c:v>1186.69</c:v>
                </c:pt>
                <c:pt idx="2977">
                  <c:v>1206.78</c:v>
                </c:pt>
                <c:pt idx="2978">
                  <c:v>1191.3599999999999</c:v>
                </c:pt>
                <c:pt idx="2979">
                  <c:v>1183.71</c:v>
                </c:pt>
                <c:pt idx="2980">
                  <c:v>1212.05</c:v>
                </c:pt>
                <c:pt idx="2981">
                  <c:v>1217.28</c:v>
                </c:pt>
                <c:pt idx="2982">
                  <c:v>1208.67</c:v>
                </c:pt>
                <c:pt idx="2983">
                  <c:v>1205.94</c:v>
                </c:pt>
                <c:pt idx="2984">
                  <c:v>1207.17</c:v>
                </c:pt>
                <c:pt idx="2985">
                  <c:v>1197.52</c:v>
                </c:pt>
                <c:pt idx="2986">
                  <c:v>1192.1300000000001</c:v>
                </c:pt>
                <c:pt idx="2987">
                  <c:v>1211.67</c:v>
                </c:pt>
                <c:pt idx="2988">
                  <c:v>1210.6500000000001</c:v>
                </c:pt>
                <c:pt idx="2989">
                  <c:v>1197.3</c:v>
                </c:pt>
                <c:pt idx="2990">
                  <c:v>1196.48</c:v>
                </c:pt>
                <c:pt idx="2991">
                  <c:v>1194.3699999999999</c:v>
                </c:pt>
                <c:pt idx="2992">
                  <c:v>1186.44</c:v>
                </c:pt>
                <c:pt idx="2993">
                  <c:v>1182.45</c:v>
                </c:pt>
                <c:pt idx="2994">
                  <c:v>1189.44</c:v>
                </c:pt>
                <c:pt idx="2995">
                  <c:v>1187.44</c:v>
                </c:pt>
                <c:pt idx="2996">
                  <c:v>1178.0999999999999</c:v>
                </c:pt>
                <c:pt idx="2997">
                  <c:v>1169.43</c:v>
                </c:pt>
                <c:pt idx="2998">
                  <c:v>1173.27</c:v>
                </c:pt>
                <c:pt idx="2999">
                  <c:v>1173.22</c:v>
                </c:pt>
                <c:pt idx="3000">
                  <c:v>1166.5899999999999</c:v>
                </c:pt>
                <c:pt idx="3001">
                  <c:v>1165.73</c:v>
                </c:pt>
                <c:pt idx="3002">
                  <c:v>1167.72</c:v>
                </c:pt>
                <c:pt idx="3003">
                  <c:v>1174.17</c:v>
                </c:pt>
                <c:pt idx="3004">
                  <c:v>1165.81</c:v>
                </c:pt>
                <c:pt idx="3005">
                  <c:v>1159.9000000000001</c:v>
                </c:pt>
                <c:pt idx="3006">
                  <c:v>1165.83</c:v>
                </c:pt>
                <c:pt idx="3007">
                  <c:v>1166.21</c:v>
                </c:pt>
                <c:pt idx="3008">
                  <c:v>1159.46</c:v>
                </c:pt>
                <c:pt idx="3009">
                  <c:v>1150.51</c:v>
                </c:pt>
                <c:pt idx="3010">
                  <c:v>1149.99</c:v>
                </c:pt>
                <c:pt idx="3011">
                  <c:v>1150.24</c:v>
                </c:pt>
                <c:pt idx="3012">
                  <c:v>1145.6099999999999</c:v>
                </c:pt>
                <c:pt idx="3013">
                  <c:v>1140.45</c:v>
                </c:pt>
                <c:pt idx="3014">
                  <c:v>1138.5</c:v>
                </c:pt>
                <c:pt idx="3015">
                  <c:v>1138.7</c:v>
                </c:pt>
                <c:pt idx="3016">
                  <c:v>1122.97</c:v>
                </c:pt>
                <c:pt idx="3017">
                  <c:v>1118.79</c:v>
                </c:pt>
                <c:pt idx="3018">
                  <c:v>1118.31</c:v>
                </c:pt>
                <c:pt idx="3019">
                  <c:v>1115.71</c:v>
                </c:pt>
                <c:pt idx="3020">
                  <c:v>1104.49</c:v>
                </c:pt>
                <c:pt idx="3021">
                  <c:v>1102.94</c:v>
                </c:pt>
                <c:pt idx="3022">
                  <c:v>1105.24</c:v>
                </c:pt>
                <c:pt idx="3023">
                  <c:v>1094.5999999999999</c:v>
                </c:pt>
                <c:pt idx="3024">
                  <c:v>1108.01</c:v>
                </c:pt>
                <c:pt idx="3025">
                  <c:v>1109.17</c:v>
                </c:pt>
                <c:pt idx="3026">
                  <c:v>1106.75</c:v>
                </c:pt>
                <c:pt idx="3027">
                  <c:v>1099.51</c:v>
                </c:pt>
                <c:pt idx="3028">
                  <c:v>1094.8699999999999</c:v>
                </c:pt>
                <c:pt idx="3029">
                  <c:v>1075.51</c:v>
                </c:pt>
                <c:pt idx="3030">
                  <c:v>1078.47</c:v>
                </c:pt>
                <c:pt idx="3031">
                  <c:v>1068.1300000000001</c:v>
                </c:pt>
                <c:pt idx="3032">
                  <c:v>1070.52</c:v>
                </c:pt>
                <c:pt idx="3033">
                  <c:v>1056.74</c:v>
                </c:pt>
                <c:pt idx="3034">
                  <c:v>1066.19</c:v>
                </c:pt>
                <c:pt idx="3035">
                  <c:v>1063.1099999999999</c:v>
                </c:pt>
                <c:pt idx="3036">
                  <c:v>1097.28</c:v>
                </c:pt>
                <c:pt idx="3037">
                  <c:v>1103.32</c:v>
                </c:pt>
                <c:pt idx="3038">
                  <c:v>1089.19</c:v>
                </c:pt>
                <c:pt idx="3039">
                  <c:v>1073.8699999999999</c:v>
                </c:pt>
                <c:pt idx="3040">
                  <c:v>1084.53</c:v>
                </c:pt>
                <c:pt idx="3041">
                  <c:v>1097.5</c:v>
                </c:pt>
                <c:pt idx="3042">
                  <c:v>1092.17</c:v>
                </c:pt>
                <c:pt idx="3043">
                  <c:v>1096.78</c:v>
                </c:pt>
                <c:pt idx="3044">
                  <c:v>1091.76</c:v>
                </c:pt>
                <c:pt idx="3045">
                  <c:v>1116.48</c:v>
                </c:pt>
                <c:pt idx="3046">
                  <c:v>1138.04</c:v>
                </c:pt>
                <c:pt idx="3047">
                  <c:v>1150.23</c:v>
                </c:pt>
                <c:pt idx="3048">
                  <c:v>1136.03</c:v>
                </c:pt>
                <c:pt idx="3049">
                  <c:v>1148.46</c:v>
                </c:pt>
                <c:pt idx="3050">
                  <c:v>1145.68</c:v>
                </c:pt>
                <c:pt idx="3051">
                  <c:v>1136.22</c:v>
                </c:pt>
                <c:pt idx="3052">
                  <c:v>1146.98</c:v>
                </c:pt>
                <c:pt idx="3053">
                  <c:v>1144.98</c:v>
                </c:pt>
                <c:pt idx="3054">
                  <c:v>1141.69</c:v>
                </c:pt>
                <c:pt idx="3055">
                  <c:v>1137.1400000000001</c:v>
                </c:pt>
                <c:pt idx="3056">
                  <c:v>1136.52</c:v>
                </c:pt>
                <c:pt idx="3057">
                  <c:v>1132.99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F-EA4C-8293-687B2C0E6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403647"/>
        <c:axId val="1296892767"/>
      </c:lineChart>
      <c:dateAx>
        <c:axId val="941403647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92767"/>
        <c:crosses val="autoZero"/>
        <c:auto val="1"/>
        <c:lblOffset val="100"/>
        <c:baseTimeUnit val="days"/>
      </c:dateAx>
      <c:valAx>
        <c:axId val="129689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0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20625546806649"/>
          <c:y val="0.19486111111111112"/>
          <c:w val="0.80688232720909892"/>
          <c:h val="0.63397273257509479"/>
        </c:manualLayout>
      </c:layout>
      <c:lineChart>
        <c:grouping val="standard"/>
        <c:varyColors val="0"/>
        <c:ser>
          <c:idx val="0"/>
          <c:order val="0"/>
          <c:tx>
            <c:strRef>
              <c:f>'S&amp;P 500 Bitcoin and their CAGR'!$B$1</c:f>
              <c:strCache>
                <c:ptCount val="1"/>
                <c:pt idx="0">
                  <c:v>S&amp;P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Bitcoin and their CAGR'!$A$2:$A$3059</c:f>
              <c:numCache>
                <c:formatCode>d\-mmm\-yy</c:formatCode>
                <c:ptCount val="3058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  <c:pt idx="1386">
                  <c:v>42605</c:v>
                </c:pt>
                <c:pt idx="1387">
                  <c:v>42604</c:v>
                </c:pt>
                <c:pt idx="1388">
                  <c:v>42601</c:v>
                </c:pt>
                <c:pt idx="1389">
                  <c:v>42600</c:v>
                </c:pt>
                <c:pt idx="1390">
                  <c:v>42599</c:v>
                </c:pt>
                <c:pt idx="1391">
                  <c:v>42598</c:v>
                </c:pt>
                <c:pt idx="1392">
                  <c:v>42597</c:v>
                </c:pt>
                <c:pt idx="1393">
                  <c:v>42594</c:v>
                </c:pt>
                <c:pt idx="1394">
                  <c:v>42593</c:v>
                </c:pt>
                <c:pt idx="1395">
                  <c:v>42592</c:v>
                </c:pt>
                <c:pt idx="1396">
                  <c:v>42591</c:v>
                </c:pt>
                <c:pt idx="1397">
                  <c:v>42590</c:v>
                </c:pt>
                <c:pt idx="1398">
                  <c:v>42587</c:v>
                </c:pt>
                <c:pt idx="1399">
                  <c:v>42586</c:v>
                </c:pt>
                <c:pt idx="1400">
                  <c:v>42585</c:v>
                </c:pt>
                <c:pt idx="1401">
                  <c:v>42584</c:v>
                </c:pt>
                <c:pt idx="1402">
                  <c:v>42583</c:v>
                </c:pt>
                <c:pt idx="1403">
                  <c:v>42580</c:v>
                </c:pt>
                <c:pt idx="1404">
                  <c:v>42579</c:v>
                </c:pt>
                <c:pt idx="1405">
                  <c:v>42578</c:v>
                </c:pt>
                <c:pt idx="1406">
                  <c:v>42577</c:v>
                </c:pt>
                <c:pt idx="1407">
                  <c:v>42576</c:v>
                </c:pt>
                <c:pt idx="1408">
                  <c:v>42573</c:v>
                </c:pt>
                <c:pt idx="1409">
                  <c:v>42572</c:v>
                </c:pt>
                <c:pt idx="1410">
                  <c:v>42571</c:v>
                </c:pt>
                <c:pt idx="1411">
                  <c:v>42570</c:v>
                </c:pt>
                <c:pt idx="1412">
                  <c:v>42569</c:v>
                </c:pt>
                <c:pt idx="1413">
                  <c:v>42566</c:v>
                </c:pt>
                <c:pt idx="1414">
                  <c:v>42565</c:v>
                </c:pt>
                <c:pt idx="1415">
                  <c:v>42564</c:v>
                </c:pt>
                <c:pt idx="1416">
                  <c:v>42563</c:v>
                </c:pt>
                <c:pt idx="1417">
                  <c:v>42562</c:v>
                </c:pt>
                <c:pt idx="1418">
                  <c:v>42559</c:v>
                </c:pt>
                <c:pt idx="1419">
                  <c:v>42558</c:v>
                </c:pt>
                <c:pt idx="1420">
                  <c:v>42557</c:v>
                </c:pt>
                <c:pt idx="1421">
                  <c:v>42556</c:v>
                </c:pt>
                <c:pt idx="1422">
                  <c:v>42552</c:v>
                </c:pt>
                <c:pt idx="1423">
                  <c:v>42551</c:v>
                </c:pt>
                <c:pt idx="1424">
                  <c:v>42550</c:v>
                </c:pt>
                <c:pt idx="1425">
                  <c:v>42549</c:v>
                </c:pt>
                <c:pt idx="1426">
                  <c:v>42548</c:v>
                </c:pt>
                <c:pt idx="1427">
                  <c:v>42545</c:v>
                </c:pt>
                <c:pt idx="1428">
                  <c:v>42544</c:v>
                </c:pt>
                <c:pt idx="1429">
                  <c:v>42543</c:v>
                </c:pt>
                <c:pt idx="1430">
                  <c:v>42542</c:v>
                </c:pt>
                <c:pt idx="1431">
                  <c:v>42541</c:v>
                </c:pt>
                <c:pt idx="1432">
                  <c:v>42538</c:v>
                </c:pt>
                <c:pt idx="1433">
                  <c:v>42537</c:v>
                </c:pt>
                <c:pt idx="1434">
                  <c:v>42536</c:v>
                </c:pt>
                <c:pt idx="1435">
                  <c:v>42535</c:v>
                </c:pt>
                <c:pt idx="1436">
                  <c:v>42534</c:v>
                </c:pt>
                <c:pt idx="1437">
                  <c:v>42531</c:v>
                </c:pt>
                <c:pt idx="1438">
                  <c:v>42530</c:v>
                </c:pt>
                <c:pt idx="1439">
                  <c:v>42529</c:v>
                </c:pt>
                <c:pt idx="1440">
                  <c:v>42528</c:v>
                </c:pt>
                <c:pt idx="1441">
                  <c:v>42527</c:v>
                </c:pt>
                <c:pt idx="1442">
                  <c:v>42524</c:v>
                </c:pt>
                <c:pt idx="1443">
                  <c:v>42523</c:v>
                </c:pt>
                <c:pt idx="1444">
                  <c:v>42522</c:v>
                </c:pt>
                <c:pt idx="1445">
                  <c:v>42521</c:v>
                </c:pt>
                <c:pt idx="1446">
                  <c:v>42517</c:v>
                </c:pt>
                <c:pt idx="1447">
                  <c:v>42516</c:v>
                </c:pt>
                <c:pt idx="1448">
                  <c:v>42515</c:v>
                </c:pt>
                <c:pt idx="1449">
                  <c:v>42514</c:v>
                </c:pt>
                <c:pt idx="1450">
                  <c:v>42513</c:v>
                </c:pt>
                <c:pt idx="1451">
                  <c:v>42510</c:v>
                </c:pt>
                <c:pt idx="1452">
                  <c:v>42509</c:v>
                </c:pt>
                <c:pt idx="1453">
                  <c:v>42508</c:v>
                </c:pt>
                <c:pt idx="1454">
                  <c:v>42507</c:v>
                </c:pt>
                <c:pt idx="1455">
                  <c:v>42506</c:v>
                </c:pt>
                <c:pt idx="1456">
                  <c:v>42503</c:v>
                </c:pt>
                <c:pt idx="1457">
                  <c:v>42502</c:v>
                </c:pt>
                <c:pt idx="1458">
                  <c:v>42501</c:v>
                </c:pt>
                <c:pt idx="1459">
                  <c:v>42500</c:v>
                </c:pt>
                <c:pt idx="1460">
                  <c:v>42499</c:v>
                </c:pt>
                <c:pt idx="1461">
                  <c:v>42496</c:v>
                </c:pt>
                <c:pt idx="1462">
                  <c:v>42495</c:v>
                </c:pt>
                <c:pt idx="1463">
                  <c:v>42494</c:v>
                </c:pt>
                <c:pt idx="1464">
                  <c:v>42493</c:v>
                </c:pt>
                <c:pt idx="1465">
                  <c:v>42492</c:v>
                </c:pt>
                <c:pt idx="1466">
                  <c:v>42489</c:v>
                </c:pt>
                <c:pt idx="1467">
                  <c:v>42488</c:v>
                </c:pt>
                <c:pt idx="1468">
                  <c:v>42487</c:v>
                </c:pt>
                <c:pt idx="1469">
                  <c:v>42486</c:v>
                </c:pt>
                <c:pt idx="1470">
                  <c:v>42485</c:v>
                </c:pt>
                <c:pt idx="1471">
                  <c:v>42482</c:v>
                </c:pt>
                <c:pt idx="1472">
                  <c:v>42481</c:v>
                </c:pt>
                <c:pt idx="1473">
                  <c:v>42480</c:v>
                </c:pt>
                <c:pt idx="1474">
                  <c:v>42479</c:v>
                </c:pt>
                <c:pt idx="1475">
                  <c:v>42478</c:v>
                </c:pt>
                <c:pt idx="1476">
                  <c:v>42475</c:v>
                </c:pt>
                <c:pt idx="1477">
                  <c:v>42474</c:v>
                </c:pt>
                <c:pt idx="1478">
                  <c:v>42473</c:v>
                </c:pt>
                <c:pt idx="1479">
                  <c:v>42472</c:v>
                </c:pt>
                <c:pt idx="1480">
                  <c:v>42471</c:v>
                </c:pt>
                <c:pt idx="1481">
                  <c:v>42468</c:v>
                </c:pt>
                <c:pt idx="1482">
                  <c:v>42467</c:v>
                </c:pt>
                <c:pt idx="1483">
                  <c:v>42466</c:v>
                </c:pt>
                <c:pt idx="1484">
                  <c:v>42465</c:v>
                </c:pt>
                <c:pt idx="1485">
                  <c:v>42464</c:v>
                </c:pt>
                <c:pt idx="1486">
                  <c:v>42461</c:v>
                </c:pt>
                <c:pt idx="1487">
                  <c:v>42460</c:v>
                </c:pt>
                <c:pt idx="1488">
                  <c:v>42459</c:v>
                </c:pt>
                <c:pt idx="1489">
                  <c:v>42458</c:v>
                </c:pt>
                <c:pt idx="1490">
                  <c:v>42457</c:v>
                </c:pt>
                <c:pt idx="1491">
                  <c:v>42453</c:v>
                </c:pt>
                <c:pt idx="1492">
                  <c:v>42452</c:v>
                </c:pt>
                <c:pt idx="1493">
                  <c:v>42451</c:v>
                </c:pt>
                <c:pt idx="1494">
                  <c:v>42450</c:v>
                </c:pt>
                <c:pt idx="1495">
                  <c:v>42447</c:v>
                </c:pt>
                <c:pt idx="1496">
                  <c:v>42446</c:v>
                </c:pt>
                <c:pt idx="1497">
                  <c:v>42445</c:v>
                </c:pt>
                <c:pt idx="1498">
                  <c:v>42444</c:v>
                </c:pt>
                <c:pt idx="1499">
                  <c:v>42443</c:v>
                </c:pt>
                <c:pt idx="1500">
                  <c:v>42440</c:v>
                </c:pt>
                <c:pt idx="1501">
                  <c:v>42439</c:v>
                </c:pt>
                <c:pt idx="1502">
                  <c:v>42438</c:v>
                </c:pt>
                <c:pt idx="1503">
                  <c:v>42437</c:v>
                </c:pt>
                <c:pt idx="1504">
                  <c:v>42436</c:v>
                </c:pt>
                <c:pt idx="1505">
                  <c:v>42433</c:v>
                </c:pt>
                <c:pt idx="1506">
                  <c:v>42432</c:v>
                </c:pt>
                <c:pt idx="1507">
                  <c:v>42431</c:v>
                </c:pt>
                <c:pt idx="1508">
                  <c:v>42430</c:v>
                </c:pt>
                <c:pt idx="1509">
                  <c:v>42429</c:v>
                </c:pt>
                <c:pt idx="1510">
                  <c:v>42426</c:v>
                </c:pt>
                <c:pt idx="1511">
                  <c:v>42425</c:v>
                </c:pt>
                <c:pt idx="1512">
                  <c:v>42424</c:v>
                </c:pt>
                <c:pt idx="1513">
                  <c:v>42423</c:v>
                </c:pt>
                <c:pt idx="1514">
                  <c:v>42422</c:v>
                </c:pt>
                <c:pt idx="1515">
                  <c:v>42419</c:v>
                </c:pt>
                <c:pt idx="1516">
                  <c:v>42418</c:v>
                </c:pt>
                <c:pt idx="1517">
                  <c:v>42417</c:v>
                </c:pt>
                <c:pt idx="1518">
                  <c:v>42416</c:v>
                </c:pt>
                <c:pt idx="1519">
                  <c:v>42412</c:v>
                </c:pt>
                <c:pt idx="1520">
                  <c:v>42411</c:v>
                </c:pt>
                <c:pt idx="1521">
                  <c:v>42410</c:v>
                </c:pt>
                <c:pt idx="1522">
                  <c:v>42409</c:v>
                </c:pt>
                <c:pt idx="1523">
                  <c:v>42408</c:v>
                </c:pt>
                <c:pt idx="1524">
                  <c:v>42405</c:v>
                </c:pt>
                <c:pt idx="1525">
                  <c:v>42404</c:v>
                </c:pt>
                <c:pt idx="1526">
                  <c:v>42403</c:v>
                </c:pt>
                <c:pt idx="1527">
                  <c:v>42402</c:v>
                </c:pt>
                <c:pt idx="1528">
                  <c:v>42401</c:v>
                </c:pt>
                <c:pt idx="1529">
                  <c:v>42398</c:v>
                </c:pt>
                <c:pt idx="1530">
                  <c:v>42397</c:v>
                </c:pt>
                <c:pt idx="1531">
                  <c:v>42396</c:v>
                </c:pt>
                <c:pt idx="1532">
                  <c:v>42395</c:v>
                </c:pt>
                <c:pt idx="1533">
                  <c:v>42394</c:v>
                </c:pt>
                <c:pt idx="1534">
                  <c:v>42391</c:v>
                </c:pt>
                <c:pt idx="1535">
                  <c:v>42390</c:v>
                </c:pt>
                <c:pt idx="1536">
                  <c:v>42389</c:v>
                </c:pt>
                <c:pt idx="1537">
                  <c:v>42388</c:v>
                </c:pt>
                <c:pt idx="1538">
                  <c:v>42384</c:v>
                </c:pt>
                <c:pt idx="1539">
                  <c:v>42383</c:v>
                </c:pt>
                <c:pt idx="1540">
                  <c:v>42382</c:v>
                </c:pt>
                <c:pt idx="1541">
                  <c:v>42381</c:v>
                </c:pt>
                <c:pt idx="1542">
                  <c:v>42380</c:v>
                </c:pt>
                <c:pt idx="1543">
                  <c:v>42377</c:v>
                </c:pt>
                <c:pt idx="1544">
                  <c:v>42376</c:v>
                </c:pt>
                <c:pt idx="1545">
                  <c:v>42375</c:v>
                </c:pt>
                <c:pt idx="1546">
                  <c:v>42374</c:v>
                </c:pt>
                <c:pt idx="1547">
                  <c:v>42373</c:v>
                </c:pt>
                <c:pt idx="1548">
                  <c:v>42369</c:v>
                </c:pt>
                <c:pt idx="1549">
                  <c:v>42368</c:v>
                </c:pt>
                <c:pt idx="1550">
                  <c:v>42367</c:v>
                </c:pt>
                <c:pt idx="1551">
                  <c:v>42366</c:v>
                </c:pt>
                <c:pt idx="1552">
                  <c:v>42362</c:v>
                </c:pt>
                <c:pt idx="1553">
                  <c:v>42361</c:v>
                </c:pt>
                <c:pt idx="1554">
                  <c:v>42360</c:v>
                </c:pt>
                <c:pt idx="1555">
                  <c:v>42359</c:v>
                </c:pt>
                <c:pt idx="1556">
                  <c:v>42356</c:v>
                </c:pt>
                <c:pt idx="1557">
                  <c:v>42355</c:v>
                </c:pt>
                <c:pt idx="1558">
                  <c:v>42354</c:v>
                </c:pt>
                <c:pt idx="1559">
                  <c:v>42353</c:v>
                </c:pt>
                <c:pt idx="1560">
                  <c:v>42352</c:v>
                </c:pt>
                <c:pt idx="1561">
                  <c:v>42349</c:v>
                </c:pt>
                <c:pt idx="1562">
                  <c:v>42348</c:v>
                </c:pt>
                <c:pt idx="1563">
                  <c:v>42347</c:v>
                </c:pt>
                <c:pt idx="1564">
                  <c:v>42346</c:v>
                </c:pt>
                <c:pt idx="1565">
                  <c:v>42345</c:v>
                </c:pt>
                <c:pt idx="1566">
                  <c:v>42342</c:v>
                </c:pt>
                <c:pt idx="1567">
                  <c:v>42341</c:v>
                </c:pt>
                <c:pt idx="1568">
                  <c:v>42340</c:v>
                </c:pt>
                <c:pt idx="1569">
                  <c:v>42339</c:v>
                </c:pt>
                <c:pt idx="1570">
                  <c:v>42338</c:v>
                </c:pt>
                <c:pt idx="1571">
                  <c:v>42335</c:v>
                </c:pt>
                <c:pt idx="1572">
                  <c:v>42333</c:v>
                </c:pt>
                <c:pt idx="1573">
                  <c:v>42332</c:v>
                </c:pt>
                <c:pt idx="1574">
                  <c:v>42331</c:v>
                </c:pt>
                <c:pt idx="1575">
                  <c:v>42328</c:v>
                </c:pt>
                <c:pt idx="1576">
                  <c:v>42327</c:v>
                </c:pt>
                <c:pt idx="1577">
                  <c:v>42326</c:v>
                </c:pt>
                <c:pt idx="1578">
                  <c:v>42325</c:v>
                </c:pt>
                <c:pt idx="1579">
                  <c:v>42324</c:v>
                </c:pt>
                <c:pt idx="1580">
                  <c:v>42321</c:v>
                </c:pt>
                <c:pt idx="1581">
                  <c:v>42320</c:v>
                </c:pt>
                <c:pt idx="1582">
                  <c:v>42319</c:v>
                </c:pt>
                <c:pt idx="1583">
                  <c:v>42318</c:v>
                </c:pt>
                <c:pt idx="1584">
                  <c:v>42317</c:v>
                </c:pt>
                <c:pt idx="1585">
                  <c:v>42314</c:v>
                </c:pt>
                <c:pt idx="1586">
                  <c:v>42313</c:v>
                </c:pt>
                <c:pt idx="1587">
                  <c:v>42312</c:v>
                </c:pt>
                <c:pt idx="1588">
                  <c:v>42311</c:v>
                </c:pt>
                <c:pt idx="1589">
                  <c:v>42310</c:v>
                </c:pt>
                <c:pt idx="1590">
                  <c:v>42307</c:v>
                </c:pt>
                <c:pt idx="1591">
                  <c:v>42306</c:v>
                </c:pt>
                <c:pt idx="1592">
                  <c:v>42305</c:v>
                </c:pt>
                <c:pt idx="1593">
                  <c:v>42304</c:v>
                </c:pt>
                <c:pt idx="1594">
                  <c:v>42303</c:v>
                </c:pt>
                <c:pt idx="1595">
                  <c:v>42300</c:v>
                </c:pt>
                <c:pt idx="1596">
                  <c:v>42299</c:v>
                </c:pt>
                <c:pt idx="1597">
                  <c:v>42298</c:v>
                </c:pt>
                <c:pt idx="1598">
                  <c:v>42297</c:v>
                </c:pt>
                <c:pt idx="1599">
                  <c:v>42296</c:v>
                </c:pt>
                <c:pt idx="1600">
                  <c:v>42293</c:v>
                </c:pt>
                <c:pt idx="1601">
                  <c:v>42292</c:v>
                </c:pt>
                <c:pt idx="1602">
                  <c:v>42291</c:v>
                </c:pt>
                <c:pt idx="1603">
                  <c:v>42290</c:v>
                </c:pt>
                <c:pt idx="1604">
                  <c:v>42289</c:v>
                </c:pt>
                <c:pt idx="1605">
                  <c:v>42286</c:v>
                </c:pt>
                <c:pt idx="1606">
                  <c:v>42285</c:v>
                </c:pt>
                <c:pt idx="1607">
                  <c:v>42284</c:v>
                </c:pt>
                <c:pt idx="1608">
                  <c:v>42283</c:v>
                </c:pt>
                <c:pt idx="1609">
                  <c:v>42282</c:v>
                </c:pt>
                <c:pt idx="1610">
                  <c:v>42279</c:v>
                </c:pt>
                <c:pt idx="1611">
                  <c:v>42278</c:v>
                </c:pt>
                <c:pt idx="1612">
                  <c:v>42277</c:v>
                </c:pt>
                <c:pt idx="1613">
                  <c:v>42276</c:v>
                </c:pt>
                <c:pt idx="1614">
                  <c:v>42275</c:v>
                </c:pt>
                <c:pt idx="1615">
                  <c:v>42272</c:v>
                </c:pt>
                <c:pt idx="1616">
                  <c:v>42271</c:v>
                </c:pt>
                <c:pt idx="1617">
                  <c:v>42270</c:v>
                </c:pt>
                <c:pt idx="1618">
                  <c:v>42269</c:v>
                </c:pt>
                <c:pt idx="1619">
                  <c:v>42268</c:v>
                </c:pt>
                <c:pt idx="1620">
                  <c:v>42265</c:v>
                </c:pt>
                <c:pt idx="1621">
                  <c:v>42264</c:v>
                </c:pt>
                <c:pt idx="1622">
                  <c:v>42263</c:v>
                </c:pt>
                <c:pt idx="1623">
                  <c:v>42262</c:v>
                </c:pt>
                <c:pt idx="1624">
                  <c:v>42261</c:v>
                </c:pt>
                <c:pt idx="1625">
                  <c:v>42258</c:v>
                </c:pt>
                <c:pt idx="1626">
                  <c:v>42257</c:v>
                </c:pt>
                <c:pt idx="1627">
                  <c:v>42256</c:v>
                </c:pt>
                <c:pt idx="1628">
                  <c:v>42255</c:v>
                </c:pt>
                <c:pt idx="1629">
                  <c:v>42251</c:v>
                </c:pt>
                <c:pt idx="1630">
                  <c:v>42250</c:v>
                </c:pt>
                <c:pt idx="1631">
                  <c:v>42249</c:v>
                </c:pt>
                <c:pt idx="1632">
                  <c:v>42248</c:v>
                </c:pt>
                <c:pt idx="1633">
                  <c:v>42247</c:v>
                </c:pt>
                <c:pt idx="1634">
                  <c:v>42244</c:v>
                </c:pt>
                <c:pt idx="1635">
                  <c:v>42243</c:v>
                </c:pt>
                <c:pt idx="1636">
                  <c:v>42242</c:v>
                </c:pt>
                <c:pt idx="1637">
                  <c:v>42241</c:v>
                </c:pt>
                <c:pt idx="1638">
                  <c:v>42240</c:v>
                </c:pt>
                <c:pt idx="1639">
                  <c:v>42237</c:v>
                </c:pt>
                <c:pt idx="1640">
                  <c:v>42236</c:v>
                </c:pt>
                <c:pt idx="1641">
                  <c:v>42235</c:v>
                </c:pt>
                <c:pt idx="1642">
                  <c:v>42234</c:v>
                </c:pt>
                <c:pt idx="1643">
                  <c:v>42233</c:v>
                </c:pt>
                <c:pt idx="1644">
                  <c:v>42230</c:v>
                </c:pt>
                <c:pt idx="1645">
                  <c:v>42229</c:v>
                </c:pt>
                <c:pt idx="1646">
                  <c:v>42228</c:v>
                </c:pt>
                <c:pt idx="1647">
                  <c:v>42227</c:v>
                </c:pt>
                <c:pt idx="1648">
                  <c:v>42226</c:v>
                </c:pt>
                <c:pt idx="1649">
                  <c:v>42223</c:v>
                </c:pt>
                <c:pt idx="1650">
                  <c:v>42222</c:v>
                </c:pt>
                <c:pt idx="1651">
                  <c:v>42221</c:v>
                </c:pt>
                <c:pt idx="1652">
                  <c:v>42220</c:v>
                </c:pt>
                <c:pt idx="1653">
                  <c:v>42219</c:v>
                </c:pt>
                <c:pt idx="1654">
                  <c:v>42216</c:v>
                </c:pt>
                <c:pt idx="1655">
                  <c:v>42215</c:v>
                </c:pt>
                <c:pt idx="1656">
                  <c:v>42214</c:v>
                </c:pt>
                <c:pt idx="1657">
                  <c:v>42213</c:v>
                </c:pt>
                <c:pt idx="1658">
                  <c:v>42212</c:v>
                </c:pt>
                <c:pt idx="1659">
                  <c:v>42209</c:v>
                </c:pt>
                <c:pt idx="1660">
                  <c:v>42208</c:v>
                </c:pt>
                <c:pt idx="1661">
                  <c:v>42207</c:v>
                </c:pt>
                <c:pt idx="1662">
                  <c:v>42206</c:v>
                </c:pt>
                <c:pt idx="1663">
                  <c:v>42205</c:v>
                </c:pt>
                <c:pt idx="1664">
                  <c:v>42202</c:v>
                </c:pt>
                <c:pt idx="1665">
                  <c:v>42201</c:v>
                </c:pt>
                <c:pt idx="1666">
                  <c:v>42200</c:v>
                </c:pt>
                <c:pt idx="1667">
                  <c:v>42199</c:v>
                </c:pt>
                <c:pt idx="1668">
                  <c:v>42198</c:v>
                </c:pt>
                <c:pt idx="1669">
                  <c:v>42195</c:v>
                </c:pt>
                <c:pt idx="1670">
                  <c:v>42194</c:v>
                </c:pt>
                <c:pt idx="1671">
                  <c:v>42193</c:v>
                </c:pt>
                <c:pt idx="1672">
                  <c:v>42192</c:v>
                </c:pt>
                <c:pt idx="1673">
                  <c:v>42191</c:v>
                </c:pt>
                <c:pt idx="1674">
                  <c:v>42187</c:v>
                </c:pt>
                <c:pt idx="1675">
                  <c:v>42186</c:v>
                </c:pt>
                <c:pt idx="1676">
                  <c:v>42185</c:v>
                </c:pt>
                <c:pt idx="1677">
                  <c:v>42184</c:v>
                </c:pt>
                <c:pt idx="1678">
                  <c:v>42181</c:v>
                </c:pt>
                <c:pt idx="1679">
                  <c:v>42180</c:v>
                </c:pt>
                <c:pt idx="1680">
                  <c:v>42179</c:v>
                </c:pt>
                <c:pt idx="1681">
                  <c:v>42178</c:v>
                </c:pt>
                <c:pt idx="1682">
                  <c:v>42177</c:v>
                </c:pt>
                <c:pt idx="1683">
                  <c:v>42174</c:v>
                </c:pt>
                <c:pt idx="1684">
                  <c:v>42173</c:v>
                </c:pt>
                <c:pt idx="1685">
                  <c:v>42172</c:v>
                </c:pt>
                <c:pt idx="1686">
                  <c:v>42171</c:v>
                </c:pt>
                <c:pt idx="1687">
                  <c:v>42170</c:v>
                </c:pt>
                <c:pt idx="1688">
                  <c:v>42167</c:v>
                </c:pt>
                <c:pt idx="1689">
                  <c:v>42166</c:v>
                </c:pt>
                <c:pt idx="1690">
                  <c:v>42165</c:v>
                </c:pt>
                <c:pt idx="1691">
                  <c:v>42164</c:v>
                </c:pt>
                <c:pt idx="1692">
                  <c:v>42163</c:v>
                </c:pt>
                <c:pt idx="1693">
                  <c:v>42160</c:v>
                </c:pt>
                <c:pt idx="1694">
                  <c:v>42159</c:v>
                </c:pt>
                <c:pt idx="1695">
                  <c:v>42158</c:v>
                </c:pt>
                <c:pt idx="1696">
                  <c:v>42157</c:v>
                </c:pt>
                <c:pt idx="1697">
                  <c:v>42156</c:v>
                </c:pt>
                <c:pt idx="1698">
                  <c:v>42153</c:v>
                </c:pt>
                <c:pt idx="1699">
                  <c:v>42152</c:v>
                </c:pt>
                <c:pt idx="1700">
                  <c:v>42151</c:v>
                </c:pt>
                <c:pt idx="1701">
                  <c:v>42150</c:v>
                </c:pt>
                <c:pt idx="1702">
                  <c:v>42146</c:v>
                </c:pt>
                <c:pt idx="1703">
                  <c:v>42145</c:v>
                </c:pt>
                <c:pt idx="1704">
                  <c:v>42144</c:v>
                </c:pt>
                <c:pt idx="1705">
                  <c:v>42143</c:v>
                </c:pt>
                <c:pt idx="1706">
                  <c:v>42142</c:v>
                </c:pt>
                <c:pt idx="1707">
                  <c:v>42139</c:v>
                </c:pt>
                <c:pt idx="1708">
                  <c:v>42138</c:v>
                </c:pt>
                <c:pt idx="1709">
                  <c:v>42137</c:v>
                </c:pt>
                <c:pt idx="1710">
                  <c:v>42136</c:v>
                </c:pt>
                <c:pt idx="1711">
                  <c:v>42135</c:v>
                </c:pt>
                <c:pt idx="1712">
                  <c:v>42132</c:v>
                </c:pt>
                <c:pt idx="1713">
                  <c:v>42131</c:v>
                </c:pt>
                <c:pt idx="1714">
                  <c:v>42130</c:v>
                </c:pt>
                <c:pt idx="1715">
                  <c:v>42129</c:v>
                </c:pt>
                <c:pt idx="1716">
                  <c:v>42128</c:v>
                </c:pt>
                <c:pt idx="1717">
                  <c:v>42125</c:v>
                </c:pt>
                <c:pt idx="1718">
                  <c:v>42124</c:v>
                </c:pt>
                <c:pt idx="1719">
                  <c:v>42123</c:v>
                </c:pt>
                <c:pt idx="1720">
                  <c:v>42122</c:v>
                </c:pt>
                <c:pt idx="1721">
                  <c:v>42121</c:v>
                </c:pt>
                <c:pt idx="1722">
                  <c:v>42118</c:v>
                </c:pt>
                <c:pt idx="1723">
                  <c:v>42117</c:v>
                </c:pt>
                <c:pt idx="1724">
                  <c:v>42116</c:v>
                </c:pt>
                <c:pt idx="1725">
                  <c:v>42115</c:v>
                </c:pt>
                <c:pt idx="1726">
                  <c:v>42114</c:v>
                </c:pt>
                <c:pt idx="1727">
                  <c:v>42111</c:v>
                </c:pt>
                <c:pt idx="1728">
                  <c:v>42110</c:v>
                </c:pt>
                <c:pt idx="1729">
                  <c:v>42109</c:v>
                </c:pt>
                <c:pt idx="1730">
                  <c:v>42108</c:v>
                </c:pt>
                <c:pt idx="1731">
                  <c:v>42107</c:v>
                </c:pt>
                <c:pt idx="1732">
                  <c:v>42104</c:v>
                </c:pt>
                <c:pt idx="1733">
                  <c:v>42103</c:v>
                </c:pt>
                <c:pt idx="1734">
                  <c:v>42102</c:v>
                </c:pt>
                <c:pt idx="1735">
                  <c:v>42101</c:v>
                </c:pt>
                <c:pt idx="1736">
                  <c:v>42100</c:v>
                </c:pt>
                <c:pt idx="1737">
                  <c:v>42096</c:v>
                </c:pt>
                <c:pt idx="1738">
                  <c:v>42095</c:v>
                </c:pt>
                <c:pt idx="1739">
                  <c:v>42094</c:v>
                </c:pt>
                <c:pt idx="1740">
                  <c:v>42093</c:v>
                </c:pt>
                <c:pt idx="1741">
                  <c:v>42090</c:v>
                </c:pt>
                <c:pt idx="1742">
                  <c:v>42089</c:v>
                </c:pt>
                <c:pt idx="1743">
                  <c:v>42088</c:v>
                </c:pt>
                <c:pt idx="1744">
                  <c:v>42087</c:v>
                </c:pt>
                <c:pt idx="1745">
                  <c:v>42086</c:v>
                </c:pt>
                <c:pt idx="1746">
                  <c:v>42083</c:v>
                </c:pt>
                <c:pt idx="1747">
                  <c:v>42082</c:v>
                </c:pt>
                <c:pt idx="1748">
                  <c:v>42081</c:v>
                </c:pt>
                <c:pt idx="1749">
                  <c:v>42080</c:v>
                </c:pt>
                <c:pt idx="1750">
                  <c:v>42079</c:v>
                </c:pt>
                <c:pt idx="1751">
                  <c:v>42076</c:v>
                </c:pt>
                <c:pt idx="1752">
                  <c:v>42075</c:v>
                </c:pt>
                <c:pt idx="1753">
                  <c:v>42074</c:v>
                </c:pt>
                <c:pt idx="1754">
                  <c:v>42073</c:v>
                </c:pt>
                <c:pt idx="1755">
                  <c:v>42072</c:v>
                </c:pt>
                <c:pt idx="1756">
                  <c:v>42069</c:v>
                </c:pt>
                <c:pt idx="1757">
                  <c:v>42068</c:v>
                </c:pt>
                <c:pt idx="1758">
                  <c:v>42067</c:v>
                </c:pt>
                <c:pt idx="1759">
                  <c:v>42066</c:v>
                </c:pt>
                <c:pt idx="1760">
                  <c:v>42065</c:v>
                </c:pt>
                <c:pt idx="1761">
                  <c:v>42062</c:v>
                </c:pt>
                <c:pt idx="1762">
                  <c:v>42061</c:v>
                </c:pt>
                <c:pt idx="1763">
                  <c:v>42060</c:v>
                </c:pt>
                <c:pt idx="1764">
                  <c:v>42059</c:v>
                </c:pt>
                <c:pt idx="1765">
                  <c:v>42058</c:v>
                </c:pt>
                <c:pt idx="1766">
                  <c:v>42055</c:v>
                </c:pt>
                <c:pt idx="1767">
                  <c:v>42054</c:v>
                </c:pt>
                <c:pt idx="1768">
                  <c:v>42053</c:v>
                </c:pt>
                <c:pt idx="1769">
                  <c:v>42052</c:v>
                </c:pt>
                <c:pt idx="1770">
                  <c:v>42048</c:v>
                </c:pt>
                <c:pt idx="1771">
                  <c:v>42047</c:v>
                </c:pt>
                <c:pt idx="1772">
                  <c:v>42046</c:v>
                </c:pt>
                <c:pt idx="1773">
                  <c:v>42045</c:v>
                </c:pt>
                <c:pt idx="1774">
                  <c:v>42044</c:v>
                </c:pt>
                <c:pt idx="1775">
                  <c:v>42041</c:v>
                </c:pt>
                <c:pt idx="1776">
                  <c:v>42040</c:v>
                </c:pt>
                <c:pt idx="1777">
                  <c:v>42039</c:v>
                </c:pt>
                <c:pt idx="1778">
                  <c:v>42038</c:v>
                </c:pt>
                <c:pt idx="1779">
                  <c:v>42037</c:v>
                </c:pt>
                <c:pt idx="1780">
                  <c:v>42034</c:v>
                </c:pt>
                <c:pt idx="1781">
                  <c:v>42033</c:v>
                </c:pt>
                <c:pt idx="1782">
                  <c:v>42032</c:v>
                </c:pt>
                <c:pt idx="1783">
                  <c:v>42031</c:v>
                </c:pt>
                <c:pt idx="1784">
                  <c:v>42030</c:v>
                </c:pt>
                <c:pt idx="1785">
                  <c:v>42027</c:v>
                </c:pt>
                <c:pt idx="1786">
                  <c:v>42026</c:v>
                </c:pt>
                <c:pt idx="1787">
                  <c:v>42025</c:v>
                </c:pt>
                <c:pt idx="1788">
                  <c:v>42024</c:v>
                </c:pt>
                <c:pt idx="1789">
                  <c:v>42020</c:v>
                </c:pt>
                <c:pt idx="1790">
                  <c:v>42019</c:v>
                </c:pt>
                <c:pt idx="1791">
                  <c:v>42018</c:v>
                </c:pt>
                <c:pt idx="1792">
                  <c:v>42017</c:v>
                </c:pt>
                <c:pt idx="1793">
                  <c:v>42016</c:v>
                </c:pt>
                <c:pt idx="1794">
                  <c:v>42013</c:v>
                </c:pt>
                <c:pt idx="1795">
                  <c:v>42012</c:v>
                </c:pt>
                <c:pt idx="1796">
                  <c:v>42011</c:v>
                </c:pt>
                <c:pt idx="1797">
                  <c:v>42010</c:v>
                </c:pt>
                <c:pt idx="1798">
                  <c:v>42009</c:v>
                </c:pt>
                <c:pt idx="1799">
                  <c:v>42006</c:v>
                </c:pt>
                <c:pt idx="1800">
                  <c:v>42004</c:v>
                </c:pt>
                <c:pt idx="1801">
                  <c:v>42003</c:v>
                </c:pt>
                <c:pt idx="1802">
                  <c:v>42002</c:v>
                </c:pt>
                <c:pt idx="1803">
                  <c:v>41999</c:v>
                </c:pt>
                <c:pt idx="1804">
                  <c:v>41997</c:v>
                </c:pt>
                <c:pt idx="1805">
                  <c:v>41996</c:v>
                </c:pt>
                <c:pt idx="1806">
                  <c:v>41995</c:v>
                </c:pt>
                <c:pt idx="1807">
                  <c:v>41992</c:v>
                </c:pt>
                <c:pt idx="1808">
                  <c:v>41991</c:v>
                </c:pt>
                <c:pt idx="1809">
                  <c:v>41990</c:v>
                </c:pt>
                <c:pt idx="1810">
                  <c:v>41989</c:v>
                </c:pt>
                <c:pt idx="1811">
                  <c:v>41988</c:v>
                </c:pt>
                <c:pt idx="1812">
                  <c:v>41985</c:v>
                </c:pt>
                <c:pt idx="1813">
                  <c:v>41984</c:v>
                </c:pt>
                <c:pt idx="1814">
                  <c:v>41983</c:v>
                </c:pt>
                <c:pt idx="1815">
                  <c:v>41982</c:v>
                </c:pt>
                <c:pt idx="1816">
                  <c:v>41981</c:v>
                </c:pt>
                <c:pt idx="1817">
                  <c:v>41978</c:v>
                </c:pt>
                <c:pt idx="1818">
                  <c:v>41977</c:v>
                </c:pt>
                <c:pt idx="1819">
                  <c:v>41976</c:v>
                </c:pt>
                <c:pt idx="1820">
                  <c:v>41975</c:v>
                </c:pt>
                <c:pt idx="1821">
                  <c:v>41974</c:v>
                </c:pt>
                <c:pt idx="1822">
                  <c:v>41971</c:v>
                </c:pt>
                <c:pt idx="1823">
                  <c:v>41969</c:v>
                </c:pt>
                <c:pt idx="1824">
                  <c:v>41968</c:v>
                </c:pt>
                <c:pt idx="1825">
                  <c:v>41967</c:v>
                </c:pt>
                <c:pt idx="1826">
                  <c:v>41964</c:v>
                </c:pt>
                <c:pt idx="1827">
                  <c:v>41963</c:v>
                </c:pt>
                <c:pt idx="1828">
                  <c:v>41962</c:v>
                </c:pt>
                <c:pt idx="1829">
                  <c:v>41961</c:v>
                </c:pt>
                <c:pt idx="1830">
                  <c:v>41960</c:v>
                </c:pt>
                <c:pt idx="1831">
                  <c:v>41957</c:v>
                </c:pt>
                <c:pt idx="1832">
                  <c:v>41956</c:v>
                </c:pt>
                <c:pt idx="1833">
                  <c:v>41955</c:v>
                </c:pt>
                <c:pt idx="1834">
                  <c:v>41954</c:v>
                </c:pt>
                <c:pt idx="1835">
                  <c:v>41953</c:v>
                </c:pt>
                <c:pt idx="1836">
                  <c:v>41950</c:v>
                </c:pt>
                <c:pt idx="1837">
                  <c:v>41949</c:v>
                </c:pt>
                <c:pt idx="1838">
                  <c:v>41948</c:v>
                </c:pt>
                <c:pt idx="1839">
                  <c:v>41947</c:v>
                </c:pt>
                <c:pt idx="1840">
                  <c:v>41946</c:v>
                </c:pt>
                <c:pt idx="1841">
                  <c:v>41943</c:v>
                </c:pt>
                <c:pt idx="1842">
                  <c:v>41942</c:v>
                </c:pt>
                <c:pt idx="1843">
                  <c:v>41941</c:v>
                </c:pt>
                <c:pt idx="1844">
                  <c:v>41940</c:v>
                </c:pt>
                <c:pt idx="1845">
                  <c:v>41939</c:v>
                </c:pt>
                <c:pt idx="1846">
                  <c:v>41936</c:v>
                </c:pt>
                <c:pt idx="1847">
                  <c:v>41935</c:v>
                </c:pt>
                <c:pt idx="1848">
                  <c:v>41934</c:v>
                </c:pt>
                <c:pt idx="1849">
                  <c:v>41933</c:v>
                </c:pt>
                <c:pt idx="1850">
                  <c:v>41932</c:v>
                </c:pt>
                <c:pt idx="1851">
                  <c:v>41929</c:v>
                </c:pt>
                <c:pt idx="1852">
                  <c:v>41928</c:v>
                </c:pt>
                <c:pt idx="1853">
                  <c:v>41927</c:v>
                </c:pt>
                <c:pt idx="1854">
                  <c:v>41926</c:v>
                </c:pt>
                <c:pt idx="1855">
                  <c:v>41925</c:v>
                </c:pt>
                <c:pt idx="1856">
                  <c:v>41922</c:v>
                </c:pt>
                <c:pt idx="1857">
                  <c:v>41921</c:v>
                </c:pt>
                <c:pt idx="1858">
                  <c:v>41920</c:v>
                </c:pt>
                <c:pt idx="1859">
                  <c:v>41919</c:v>
                </c:pt>
                <c:pt idx="1860">
                  <c:v>41918</c:v>
                </c:pt>
                <c:pt idx="1861">
                  <c:v>41915</c:v>
                </c:pt>
                <c:pt idx="1862">
                  <c:v>41914</c:v>
                </c:pt>
                <c:pt idx="1863">
                  <c:v>41913</c:v>
                </c:pt>
                <c:pt idx="1864">
                  <c:v>41912</c:v>
                </c:pt>
                <c:pt idx="1865">
                  <c:v>41911</c:v>
                </c:pt>
                <c:pt idx="1866">
                  <c:v>41908</c:v>
                </c:pt>
                <c:pt idx="1867">
                  <c:v>41907</c:v>
                </c:pt>
                <c:pt idx="1868">
                  <c:v>41906</c:v>
                </c:pt>
                <c:pt idx="1869">
                  <c:v>41905</c:v>
                </c:pt>
                <c:pt idx="1870">
                  <c:v>41904</c:v>
                </c:pt>
                <c:pt idx="1871">
                  <c:v>41901</c:v>
                </c:pt>
                <c:pt idx="1872">
                  <c:v>41900</c:v>
                </c:pt>
                <c:pt idx="1873">
                  <c:v>41899</c:v>
                </c:pt>
                <c:pt idx="1874">
                  <c:v>41898</c:v>
                </c:pt>
                <c:pt idx="1875">
                  <c:v>41897</c:v>
                </c:pt>
                <c:pt idx="1876">
                  <c:v>41894</c:v>
                </c:pt>
                <c:pt idx="1877">
                  <c:v>41893</c:v>
                </c:pt>
                <c:pt idx="1878">
                  <c:v>41892</c:v>
                </c:pt>
                <c:pt idx="1879">
                  <c:v>41891</c:v>
                </c:pt>
                <c:pt idx="1880">
                  <c:v>41890</c:v>
                </c:pt>
                <c:pt idx="1881">
                  <c:v>41887</c:v>
                </c:pt>
                <c:pt idx="1882">
                  <c:v>41886</c:v>
                </c:pt>
                <c:pt idx="1883">
                  <c:v>41885</c:v>
                </c:pt>
                <c:pt idx="1884">
                  <c:v>41884</c:v>
                </c:pt>
                <c:pt idx="1885">
                  <c:v>41880</c:v>
                </c:pt>
                <c:pt idx="1886">
                  <c:v>41879</c:v>
                </c:pt>
                <c:pt idx="1887">
                  <c:v>41878</c:v>
                </c:pt>
                <c:pt idx="1888">
                  <c:v>41877</c:v>
                </c:pt>
                <c:pt idx="1889">
                  <c:v>41876</c:v>
                </c:pt>
                <c:pt idx="1890">
                  <c:v>41873</c:v>
                </c:pt>
                <c:pt idx="1891">
                  <c:v>41872</c:v>
                </c:pt>
                <c:pt idx="1892">
                  <c:v>41871</c:v>
                </c:pt>
                <c:pt idx="1893">
                  <c:v>41870</c:v>
                </c:pt>
                <c:pt idx="1894">
                  <c:v>41869</c:v>
                </c:pt>
                <c:pt idx="1895">
                  <c:v>41866</c:v>
                </c:pt>
                <c:pt idx="1896">
                  <c:v>41865</c:v>
                </c:pt>
                <c:pt idx="1897">
                  <c:v>41864</c:v>
                </c:pt>
                <c:pt idx="1898">
                  <c:v>41863</c:v>
                </c:pt>
                <c:pt idx="1899">
                  <c:v>41862</c:v>
                </c:pt>
                <c:pt idx="1900">
                  <c:v>41859</c:v>
                </c:pt>
                <c:pt idx="1901">
                  <c:v>41858</c:v>
                </c:pt>
                <c:pt idx="1902">
                  <c:v>41857</c:v>
                </c:pt>
                <c:pt idx="1903">
                  <c:v>41856</c:v>
                </c:pt>
                <c:pt idx="1904">
                  <c:v>41855</c:v>
                </c:pt>
                <c:pt idx="1905">
                  <c:v>41852</c:v>
                </c:pt>
                <c:pt idx="1906">
                  <c:v>41851</c:v>
                </c:pt>
                <c:pt idx="1907">
                  <c:v>41850</c:v>
                </c:pt>
                <c:pt idx="1908">
                  <c:v>41849</c:v>
                </c:pt>
                <c:pt idx="1909">
                  <c:v>41848</c:v>
                </c:pt>
                <c:pt idx="1910">
                  <c:v>41845</c:v>
                </c:pt>
                <c:pt idx="1911">
                  <c:v>41844</c:v>
                </c:pt>
                <c:pt idx="1912">
                  <c:v>41843</c:v>
                </c:pt>
                <c:pt idx="1913">
                  <c:v>41842</c:v>
                </c:pt>
                <c:pt idx="1914">
                  <c:v>41841</c:v>
                </c:pt>
                <c:pt idx="1915">
                  <c:v>41838</c:v>
                </c:pt>
                <c:pt idx="1916">
                  <c:v>41837</c:v>
                </c:pt>
                <c:pt idx="1917">
                  <c:v>41836</c:v>
                </c:pt>
                <c:pt idx="1918">
                  <c:v>41835</c:v>
                </c:pt>
                <c:pt idx="1919">
                  <c:v>41834</c:v>
                </c:pt>
                <c:pt idx="1920">
                  <c:v>41831</c:v>
                </c:pt>
                <c:pt idx="1921">
                  <c:v>41830</c:v>
                </c:pt>
                <c:pt idx="1922">
                  <c:v>41829</c:v>
                </c:pt>
                <c:pt idx="1923">
                  <c:v>41828</c:v>
                </c:pt>
                <c:pt idx="1924">
                  <c:v>41827</c:v>
                </c:pt>
                <c:pt idx="1925">
                  <c:v>41823</c:v>
                </c:pt>
                <c:pt idx="1926">
                  <c:v>41822</c:v>
                </c:pt>
                <c:pt idx="1927">
                  <c:v>41821</c:v>
                </c:pt>
                <c:pt idx="1928">
                  <c:v>41820</c:v>
                </c:pt>
                <c:pt idx="1929">
                  <c:v>41817</c:v>
                </c:pt>
                <c:pt idx="1930">
                  <c:v>41816</c:v>
                </c:pt>
                <c:pt idx="1931">
                  <c:v>41815</c:v>
                </c:pt>
                <c:pt idx="1932">
                  <c:v>41814</c:v>
                </c:pt>
                <c:pt idx="1933">
                  <c:v>41813</c:v>
                </c:pt>
                <c:pt idx="1934">
                  <c:v>41810</c:v>
                </c:pt>
                <c:pt idx="1935">
                  <c:v>41809</c:v>
                </c:pt>
                <c:pt idx="1936">
                  <c:v>41808</c:v>
                </c:pt>
                <c:pt idx="1937">
                  <c:v>41807</c:v>
                </c:pt>
                <c:pt idx="1938">
                  <c:v>41806</c:v>
                </c:pt>
                <c:pt idx="1939">
                  <c:v>41803</c:v>
                </c:pt>
                <c:pt idx="1940">
                  <c:v>41802</c:v>
                </c:pt>
                <c:pt idx="1941">
                  <c:v>41801</c:v>
                </c:pt>
                <c:pt idx="1942">
                  <c:v>41800</c:v>
                </c:pt>
                <c:pt idx="1943">
                  <c:v>41799</c:v>
                </c:pt>
                <c:pt idx="1944">
                  <c:v>41796</c:v>
                </c:pt>
                <c:pt idx="1945">
                  <c:v>41795</c:v>
                </c:pt>
                <c:pt idx="1946">
                  <c:v>41794</c:v>
                </c:pt>
                <c:pt idx="1947">
                  <c:v>41793</c:v>
                </c:pt>
                <c:pt idx="1948">
                  <c:v>41792</c:v>
                </c:pt>
                <c:pt idx="1949">
                  <c:v>41789</c:v>
                </c:pt>
                <c:pt idx="1950">
                  <c:v>41788</c:v>
                </c:pt>
                <c:pt idx="1951">
                  <c:v>41787</c:v>
                </c:pt>
                <c:pt idx="1952">
                  <c:v>41786</c:v>
                </c:pt>
                <c:pt idx="1953">
                  <c:v>41782</c:v>
                </c:pt>
                <c:pt idx="1954">
                  <c:v>41781</c:v>
                </c:pt>
                <c:pt idx="1955">
                  <c:v>41780</c:v>
                </c:pt>
                <c:pt idx="1956">
                  <c:v>41779</c:v>
                </c:pt>
                <c:pt idx="1957">
                  <c:v>41778</c:v>
                </c:pt>
                <c:pt idx="1958">
                  <c:v>41775</c:v>
                </c:pt>
                <c:pt idx="1959">
                  <c:v>41774</c:v>
                </c:pt>
                <c:pt idx="1960">
                  <c:v>41773</c:v>
                </c:pt>
                <c:pt idx="1961">
                  <c:v>41772</c:v>
                </c:pt>
                <c:pt idx="1962">
                  <c:v>41771</c:v>
                </c:pt>
                <c:pt idx="1963">
                  <c:v>41768</c:v>
                </c:pt>
                <c:pt idx="1964">
                  <c:v>41767</c:v>
                </c:pt>
                <c:pt idx="1965">
                  <c:v>41766</c:v>
                </c:pt>
                <c:pt idx="1966">
                  <c:v>41765</c:v>
                </c:pt>
                <c:pt idx="1967">
                  <c:v>41764</c:v>
                </c:pt>
                <c:pt idx="1968">
                  <c:v>41761</c:v>
                </c:pt>
                <c:pt idx="1969">
                  <c:v>41760</c:v>
                </c:pt>
                <c:pt idx="1970">
                  <c:v>41759</c:v>
                </c:pt>
                <c:pt idx="1971">
                  <c:v>41758</c:v>
                </c:pt>
                <c:pt idx="1972">
                  <c:v>41757</c:v>
                </c:pt>
                <c:pt idx="1973">
                  <c:v>41754</c:v>
                </c:pt>
                <c:pt idx="1974">
                  <c:v>41753</c:v>
                </c:pt>
                <c:pt idx="1975">
                  <c:v>41752</c:v>
                </c:pt>
                <c:pt idx="1976">
                  <c:v>41751</c:v>
                </c:pt>
                <c:pt idx="1977">
                  <c:v>41750</c:v>
                </c:pt>
                <c:pt idx="1978">
                  <c:v>41746</c:v>
                </c:pt>
                <c:pt idx="1979">
                  <c:v>41745</c:v>
                </c:pt>
                <c:pt idx="1980">
                  <c:v>41744</c:v>
                </c:pt>
                <c:pt idx="1981">
                  <c:v>41743</c:v>
                </c:pt>
                <c:pt idx="1982">
                  <c:v>41740</c:v>
                </c:pt>
                <c:pt idx="1983">
                  <c:v>41739</c:v>
                </c:pt>
                <c:pt idx="1984">
                  <c:v>41738</c:v>
                </c:pt>
                <c:pt idx="1985">
                  <c:v>41737</c:v>
                </c:pt>
                <c:pt idx="1986">
                  <c:v>41736</c:v>
                </c:pt>
                <c:pt idx="1987">
                  <c:v>41733</c:v>
                </c:pt>
                <c:pt idx="1988">
                  <c:v>41732</c:v>
                </c:pt>
                <c:pt idx="1989">
                  <c:v>41731</c:v>
                </c:pt>
                <c:pt idx="1990">
                  <c:v>41730</c:v>
                </c:pt>
                <c:pt idx="1991">
                  <c:v>41729</c:v>
                </c:pt>
                <c:pt idx="1992">
                  <c:v>41726</c:v>
                </c:pt>
                <c:pt idx="1993">
                  <c:v>41725</c:v>
                </c:pt>
                <c:pt idx="1994">
                  <c:v>41724</c:v>
                </c:pt>
                <c:pt idx="1995">
                  <c:v>41723</c:v>
                </c:pt>
                <c:pt idx="1996">
                  <c:v>41722</c:v>
                </c:pt>
                <c:pt idx="1997">
                  <c:v>41719</c:v>
                </c:pt>
                <c:pt idx="1998">
                  <c:v>41718</c:v>
                </c:pt>
                <c:pt idx="1999">
                  <c:v>41717</c:v>
                </c:pt>
                <c:pt idx="2000">
                  <c:v>41716</c:v>
                </c:pt>
                <c:pt idx="2001">
                  <c:v>41715</c:v>
                </c:pt>
                <c:pt idx="2002">
                  <c:v>41712</c:v>
                </c:pt>
                <c:pt idx="2003">
                  <c:v>41711</c:v>
                </c:pt>
                <c:pt idx="2004">
                  <c:v>41710</c:v>
                </c:pt>
                <c:pt idx="2005">
                  <c:v>41709</c:v>
                </c:pt>
                <c:pt idx="2006">
                  <c:v>41708</c:v>
                </c:pt>
                <c:pt idx="2007">
                  <c:v>41705</c:v>
                </c:pt>
                <c:pt idx="2008">
                  <c:v>41704</c:v>
                </c:pt>
                <c:pt idx="2009">
                  <c:v>41703</c:v>
                </c:pt>
                <c:pt idx="2010">
                  <c:v>41702</c:v>
                </c:pt>
                <c:pt idx="2011">
                  <c:v>41701</c:v>
                </c:pt>
                <c:pt idx="2012">
                  <c:v>41698</c:v>
                </c:pt>
                <c:pt idx="2013">
                  <c:v>41697</c:v>
                </c:pt>
                <c:pt idx="2014">
                  <c:v>41696</c:v>
                </c:pt>
                <c:pt idx="2015">
                  <c:v>41695</c:v>
                </c:pt>
                <c:pt idx="2016">
                  <c:v>41694</c:v>
                </c:pt>
                <c:pt idx="2017">
                  <c:v>41691</c:v>
                </c:pt>
                <c:pt idx="2018">
                  <c:v>41690</c:v>
                </c:pt>
                <c:pt idx="2019">
                  <c:v>41689</c:v>
                </c:pt>
                <c:pt idx="2020">
                  <c:v>41688</c:v>
                </c:pt>
                <c:pt idx="2021">
                  <c:v>41684</c:v>
                </c:pt>
                <c:pt idx="2022">
                  <c:v>41683</c:v>
                </c:pt>
                <c:pt idx="2023">
                  <c:v>41682</c:v>
                </c:pt>
                <c:pt idx="2024">
                  <c:v>41681</c:v>
                </c:pt>
                <c:pt idx="2025">
                  <c:v>41680</c:v>
                </c:pt>
                <c:pt idx="2026">
                  <c:v>41677</c:v>
                </c:pt>
                <c:pt idx="2027">
                  <c:v>41676</c:v>
                </c:pt>
                <c:pt idx="2028">
                  <c:v>41675</c:v>
                </c:pt>
                <c:pt idx="2029">
                  <c:v>41674</c:v>
                </c:pt>
                <c:pt idx="2030">
                  <c:v>41673</c:v>
                </c:pt>
                <c:pt idx="2031">
                  <c:v>41670</c:v>
                </c:pt>
                <c:pt idx="2032">
                  <c:v>41669</c:v>
                </c:pt>
                <c:pt idx="2033">
                  <c:v>41668</c:v>
                </c:pt>
                <c:pt idx="2034">
                  <c:v>41667</c:v>
                </c:pt>
                <c:pt idx="2035">
                  <c:v>41666</c:v>
                </c:pt>
                <c:pt idx="2036">
                  <c:v>41663</c:v>
                </c:pt>
                <c:pt idx="2037">
                  <c:v>41662</c:v>
                </c:pt>
                <c:pt idx="2038">
                  <c:v>41661</c:v>
                </c:pt>
                <c:pt idx="2039">
                  <c:v>41660</c:v>
                </c:pt>
                <c:pt idx="2040">
                  <c:v>41656</c:v>
                </c:pt>
                <c:pt idx="2041">
                  <c:v>41655</c:v>
                </c:pt>
                <c:pt idx="2042">
                  <c:v>41654</c:v>
                </c:pt>
                <c:pt idx="2043">
                  <c:v>41653</c:v>
                </c:pt>
                <c:pt idx="2044">
                  <c:v>41652</c:v>
                </c:pt>
                <c:pt idx="2045">
                  <c:v>41649</c:v>
                </c:pt>
                <c:pt idx="2046">
                  <c:v>41648</c:v>
                </c:pt>
                <c:pt idx="2047">
                  <c:v>41647</c:v>
                </c:pt>
                <c:pt idx="2048">
                  <c:v>41646</c:v>
                </c:pt>
                <c:pt idx="2049">
                  <c:v>41645</c:v>
                </c:pt>
                <c:pt idx="2050">
                  <c:v>41642</c:v>
                </c:pt>
                <c:pt idx="2051">
                  <c:v>41641</c:v>
                </c:pt>
                <c:pt idx="2052">
                  <c:v>41639</c:v>
                </c:pt>
                <c:pt idx="2053">
                  <c:v>41638</c:v>
                </c:pt>
                <c:pt idx="2054">
                  <c:v>41635</c:v>
                </c:pt>
                <c:pt idx="2055">
                  <c:v>41634</c:v>
                </c:pt>
                <c:pt idx="2056">
                  <c:v>41632</c:v>
                </c:pt>
                <c:pt idx="2057">
                  <c:v>41631</c:v>
                </c:pt>
                <c:pt idx="2058">
                  <c:v>41628</c:v>
                </c:pt>
                <c:pt idx="2059">
                  <c:v>41627</c:v>
                </c:pt>
                <c:pt idx="2060">
                  <c:v>41626</c:v>
                </c:pt>
                <c:pt idx="2061">
                  <c:v>41625</c:v>
                </c:pt>
                <c:pt idx="2062">
                  <c:v>41624</c:v>
                </c:pt>
                <c:pt idx="2063">
                  <c:v>41621</c:v>
                </c:pt>
                <c:pt idx="2064">
                  <c:v>41620</c:v>
                </c:pt>
                <c:pt idx="2065">
                  <c:v>41619</c:v>
                </c:pt>
                <c:pt idx="2066">
                  <c:v>41618</c:v>
                </c:pt>
                <c:pt idx="2067">
                  <c:v>41617</c:v>
                </c:pt>
                <c:pt idx="2068">
                  <c:v>41614</c:v>
                </c:pt>
                <c:pt idx="2069">
                  <c:v>41613</c:v>
                </c:pt>
                <c:pt idx="2070">
                  <c:v>41612</c:v>
                </c:pt>
                <c:pt idx="2071">
                  <c:v>41611</c:v>
                </c:pt>
                <c:pt idx="2072">
                  <c:v>41610</c:v>
                </c:pt>
                <c:pt idx="2073">
                  <c:v>41607</c:v>
                </c:pt>
                <c:pt idx="2074">
                  <c:v>41605</c:v>
                </c:pt>
                <c:pt idx="2075">
                  <c:v>41604</c:v>
                </c:pt>
                <c:pt idx="2076">
                  <c:v>41603</c:v>
                </c:pt>
                <c:pt idx="2077">
                  <c:v>41600</c:v>
                </c:pt>
                <c:pt idx="2078">
                  <c:v>41599</c:v>
                </c:pt>
                <c:pt idx="2079">
                  <c:v>41598</c:v>
                </c:pt>
                <c:pt idx="2080">
                  <c:v>41597</c:v>
                </c:pt>
                <c:pt idx="2081">
                  <c:v>41596</c:v>
                </c:pt>
                <c:pt idx="2082">
                  <c:v>41593</c:v>
                </c:pt>
                <c:pt idx="2083">
                  <c:v>41592</c:v>
                </c:pt>
                <c:pt idx="2084">
                  <c:v>41591</c:v>
                </c:pt>
                <c:pt idx="2085">
                  <c:v>41590</c:v>
                </c:pt>
                <c:pt idx="2086">
                  <c:v>41589</c:v>
                </c:pt>
                <c:pt idx="2087">
                  <c:v>41586</c:v>
                </c:pt>
                <c:pt idx="2088">
                  <c:v>41585</c:v>
                </c:pt>
                <c:pt idx="2089">
                  <c:v>41584</c:v>
                </c:pt>
                <c:pt idx="2090">
                  <c:v>41583</c:v>
                </c:pt>
                <c:pt idx="2091">
                  <c:v>41582</c:v>
                </c:pt>
                <c:pt idx="2092">
                  <c:v>41579</c:v>
                </c:pt>
                <c:pt idx="2093">
                  <c:v>41578</c:v>
                </c:pt>
                <c:pt idx="2094">
                  <c:v>41577</c:v>
                </c:pt>
                <c:pt idx="2095">
                  <c:v>41576</c:v>
                </c:pt>
                <c:pt idx="2096">
                  <c:v>41575</c:v>
                </c:pt>
                <c:pt idx="2097">
                  <c:v>41572</c:v>
                </c:pt>
                <c:pt idx="2098">
                  <c:v>41571</c:v>
                </c:pt>
                <c:pt idx="2099">
                  <c:v>41570</c:v>
                </c:pt>
                <c:pt idx="2100">
                  <c:v>41569</c:v>
                </c:pt>
                <c:pt idx="2101">
                  <c:v>41568</c:v>
                </c:pt>
                <c:pt idx="2102">
                  <c:v>41565</c:v>
                </c:pt>
                <c:pt idx="2103">
                  <c:v>41564</c:v>
                </c:pt>
                <c:pt idx="2104">
                  <c:v>41563</c:v>
                </c:pt>
                <c:pt idx="2105">
                  <c:v>41562</c:v>
                </c:pt>
                <c:pt idx="2106">
                  <c:v>41561</c:v>
                </c:pt>
                <c:pt idx="2107">
                  <c:v>41558</c:v>
                </c:pt>
                <c:pt idx="2108">
                  <c:v>41557</c:v>
                </c:pt>
                <c:pt idx="2109">
                  <c:v>41556</c:v>
                </c:pt>
                <c:pt idx="2110">
                  <c:v>41555</c:v>
                </c:pt>
                <c:pt idx="2111">
                  <c:v>41554</c:v>
                </c:pt>
                <c:pt idx="2112">
                  <c:v>41551</c:v>
                </c:pt>
                <c:pt idx="2113">
                  <c:v>41550</c:v>
                </c:pt>
                <c:pt idx="2114">
                  <c:v>41549</c:v>
                </c:pt>
                <c:pt idx="2115">
                  <c:v>41548</c:v>
                </c:pt>
                <c:pt idx="2116">
                  <c:v>41547</c:v>
                </c:pt>
                <c:pt idx="2117">
                  <c:v>41544</c:v>
                </c:pt>
                <c:pt idx="2118">
                  <c:v>41543</c:v>
                </c:pt>
                <c:pt idx="2119">
                  <c:v>41542</c:v>
                </c:pt>
                <c:pt idx="2120">
                  <c:v>41541</c:v>
                </c:pt>
                <c:pt idx="2121">
                  <c:v>41540</c:v>
                </c:pt>
                <c:pt idx="2122">
                  <c:v>41537</c:v>
                </c:pt>
                <c:pt idx="2123">
                  <c:v>41536</c:v>
                </c:pt>
                <c:pt idx="2124">
                  <c:v>41535</c:v>
                </c:pt>
                <c:pt idx="2125">
                  <c:v>41534</c:v>
                </c:pt>
                <c:pt idx="2126">
                  <c:v>41533</c:v>
                </c:pt>
                <c:pt idx="2127">
                  <c:v>41530</c:v>
                </c:pt>
                <c:pt idx="2128">
                  <c:v>41529</c:v>
                </c:pt>
                <c:pt idx="2129">
                  <c:v>41528</c:v>
                </c:pt>
                <c:pt idx="2130">
                  <c:v>41527</c:v>
                </c:pt>
                <c:pt idx="2131">
                  <c:v>41526</c:v>
                </c:pt>
                <c:pt idx="2132">
                  <c:v>41523</c:v>
                </c:pt>
                <c:pt idx="2133">
                  <c:v>41522</c:v>
                </c:pt>
                <c:pt idx="2134">
                  <c:v>41521</c:v>
                </c:pt>
                <c:pt idx="2135">
                  <c:v>41520</c:v>
                </c:pt>
                <c:pt idx="2136">
                  <c:v>41516</c:v>
                </c:pt>
                <c:pt idx="2137">
                  <c:v>41515</c:v>
                </c:pt>
                <c:pt idx="2138">
                  <c:v>41514</c:v>
                </c:pt>
                <c:pt idx="2139">
                  <c:v>41513</c:v>
                </c:pt>
                <c:pt idx="2140">
                  <c:v>41512</c:v>
                </c:pt>
                <c:pt idx="2141">
                  <c:v>41509</c:v>
                </c:pt>
                <c:pt idx="2142">
                  <c:v>41508</c:v>
                </c:pt>
                <c:pt idx="2143">
                  <c:v>41507</c:v>
                </c:pt>
                <c:pt idx="2144">
                  <c:v>41506</c:v>
                </c:pt>
                <c:pt idx="2145">
                  <c:v>41505</c:v>
                </c:pt>
                <c:pt idx="2146">
                  <c:v>41502</c:v>
                </c:pt>
                <c:pt idx="2147">
                  <c:v>41501</c:v>
                </c:pt>
                <c:pt idx="2148">
                  <c:v>41500</c:v>
                </c:pt>
                <c:pt idx="2149">
                  <c:v>41499</c:v>
                </c:pt>
                <c:pt idx="2150">
                  <c:v>41498</c:v>
                </c:pt>
                <c:pt idx="2151">
                  <c:v>41495</c:v>
                </c:pt>
                <c:pt idx="2152">
                  <c:v>41494</c:v>
                </c:pt>
                <c:pt idx="2153">
                  <c:v>41493</c:v>
                </c:pt>
                <c:pt idx="2154">
                  <c:v>41492</c:v>
                </c:pt>
                <c:pt idx="2155">
                  <c:v>41491</c:v>
                </c:pt>
                <c:pt idx="2156">
                  <c:v>41488</c:v>
                </c:pt>
                <c:pt idx="2157">
                  <c:v>41487</c:v>
                </c:pt>
                <c:pt idx="2158">
                  <c:v>41486</c:v>
                </c:pt>
                <c:pt idx="2159">
                  <c:v>41485</c:v>
                </c:pt>
                <c:pt idx="2160">
                  <c:v>41484</c:v>
                </c:pt>
                <c:pt idx="2161">
                  <c:v>41481</c:v>
                </c:pt>
                <c:pt idx="2162">
                  <c:v>41480</c:v>
                </c:pt>
                <c:pt idx="2163">
                  <c:v>41479</c:v>
                </c:pt>
                <c:pt idx="2164">
                  <c:v>41478</c:v>
                </c:pt>
                <c:pt idx="2165">
                  <c:v>41477</c:v>
                </c:pt>
                <c:pt idx="2166">
                  <c:v>41474</c:v>
                </c:pt>
                <c:pt idx="2167">
                  <c:v>41473</c:v>
                </c:pt>
                <c:pt idx="2168">
                  <c:v>41472</c:v>
                </c:pt>
                <c:pt idx="2169">
                  <c:v>41471</c:v>
                </c:pt>
                <c:pt idx="2170">
                  <c:v>41470</c:v>
                </c:pt>
                <c:pt idx="2171">
                  <c:v>41467</c:v>
                </c:pt>
                <c:pt idx="2172">
                  <c:v>41466</c:v>
                </c:pt>
                <c:pt idx="2173">
                  <c:v>41465</c:v>
                </c:pt>
                <c:pt idx="2174">
                  <c:v>41464</c:v>
                </c:pt>
                <c:pt idx="2175">
                  <c:v>41463</c:v>
                </c:pt>
                <c:pt idx="2176">
                  <c:v>41460</c:v>
                </c:pt>
                <c:pt idx="2177">
                  <c:v>41458</c:v>
                </c:pt>
                <c:pt idx="2178">
                  <c:v>41457</c:v>
                </c:pt>
                <c:pt idx="2179">
                  <c:v>41456</c:v>
                </c:pt>
                <c:pt idx="2180">
                  <c:v>41453</c:v>
                </c:pt>
                <c:pt idx="2181">
                  <c:v>41452</c:v>
                </c:pt>
                <c:pt idx="2182">
                  <c:v>41451</c:v>
                </c:pt>
                <c:pt idx="2183">
                  <c:v>41450</c:v>
                </c:pt>
                <c:pt idx="2184">
                  <c:v>41449</c:v>
                </c:pt>
                <c:pt idx="2185">
                  <c:v>41446</c:v>
                </c:pt>
                <c:pt idx="2186">
                  <c:v>41445</c:v>
                </c:pt>
                <c:pt idx="2187">
                  <c:v>41444</c:v>
                </c:pt>
                <c:pt idx="2188">
                  <c:v>41443</c:v>
                </c:pt>
                <c:pt idx="2189">
                  <c:v>41442</c:v>
                </c:pt>
                <c:pt idx="2190">
                  <c:v>41439</c:v>
                </c:pt>
                <c:pt idx="2191">
                  <c:v>41438</c:v>
                </c:pt>
                <c:pt idx="2192">
                  <c:v>41437</c:v>
                </c:pt>
                <c:pt idx="2193">
                  <c:v>41436</c:v>
                </c:pt>
                <c:pt idx="2194">
                  <c:v>41435</c:v>
                </c:pt>
                <c:pt idx="2195">
                  <c:v>41432</c:v>
                </c:pt>
                <c:pt idx="2196">
                  <c:v>41431</c:v>
                </c:pt>
                <c:pt idx="2197">
                  <c:v>41430</c:v>
                </c:pt>
                <c:pt idx="2198">
                  <c:v>41429</c:v>
                </c:pt>
                <c:pt idx="2199">
                  <c:v>41428</c:v>
                </c:pt>
                <c:pt idx="2200">
                  <c:v>41425</c:v>
                </c:pt>
                <c:pt idx="2201">
                  <c:v>41424</c:v>
                </c:pt>
                <c:pt idx="2202">
                  <c:v>41423</c:v>
                </c:pt>
                <c:pt idx="2203">
                  <c:v>41422</c:v>
                </c:pt>
                <c:pt idx="2204">
                  <c:v>41418</c:v>
                </c:pt>
                <c:pt idx="2205">
                  <c:v>41417</c:v>
                </c:pt>
                <c:pt idx="2206">
                  <c:v>41416</c:v>
                </c:pt>
                <c:pt idx="2207">
                  <c:v>41415</c:v>
                </c:pt>
                <c:pt idx="2208">
                  <c:v>41414</c:v>
                </c:pt>
                <c:pt idx="2209">
                  <c:v>41411</c:v>
                </c:pt>
                <c:pt idx="2210">
                  <c:v>41410</c:v>
                </c:pt>
                <c:pt idx="2211">
                  <c:v>41409</c:v>
                </c:pt>
                <c:pt idx="2212">
                  <c:v>41408</c:v>
                </c:pt>
                <c:pt idx="2213">
                  <c:v>41407</c:v>
                </c:pt>
                <c:pt idx="2214">
                  <c:v>41404</c:v>
                </c:pt>
                <c:pt idx="2215">
                  <c:v>41403</c:v>
                </c:pt>
                <c:pt idx="2216">
                  <c:v>41402</c:v>
                </c:pt>
                <c:pt idx="2217">
                  <c:v>41401</c:v>
                </c:pt>
                <c:pt idx="2218">
                  <c:v>41400</c:v>
                </c:pt>
                <c:pt idx="2219">
                  <c:v>41397</c:v>
                </c:pt>
                <c:pt idx="2220">
                  <c:v>41396</c:v>
                </c:pt>
                <c:pt idx="2221">
                  <c:v>41395</c:v>
                </c:pt>
                <c:pt idx="2222">
                  <c:v>41394</c:v>
                </c:pt>
                <c:pt idx="2223">
                  <c:v>41393</c:v>
                </c:pt>
                <c:pt idx="2224">
                  <c:v>41390</c:v>
                </c:pt>
                <c:pt idx="2225">
                  <c:v>41389</c:v>
                </c:pt>
                <c:pt idx="2226">
                  <c:v>41388</c:v>
                </c:pt>
                <c:pt idx="2227">
                  <c:v>41387</c:v>
                </c:pt>
                <c:pt idx="2228">
                  <c:v>41386</c:v>
                </c:pt>
                <c:pt idx="2229">
                  <c:v>41383</c:v>
                </c:pt>
                <c:pt idx="2230">
                  <c:v>41382</c:v>
                </c:pt>
                <c:pt idx="2231">
                  <c:v>41381</c:v>
                </c:pt>
                <c:pt idx="2232">
                  <c:v>41380</c:v>
                </c:pt>
                <c:pt idx="2233">
                  <c:v>41379</c:v>
                </c:pt>
                <c:pt idx="2234">
                  <c:v>41376</c:v>
                </c:pt>
                <c:pt idx="2235">
                  <c:v>41375</c:v>
                </c:pt>
                <c:pt idx="2236">
                  <c:v>41374</c:v>
                </c:pt>
                <c:pt idx="2237">
                  <c:v>41373</c:v>
                </c:pt>
                <c:pt idx="2238">
                  <c:v>41372</c:v>
                </c:pt>
                <c:pt idx="2239">
                  <c:v>41369</c:v>
                </c:pt>
                <c:pt idx="2240">
                  <c:v>41368</c:v>
                </c:pt>
                <c:pt idx="2241">
                  <c:v>41367</c:v>
                </c:pt>
                <c:pt idx="2242">
                  <c:v>41366</c:v>
                </c:pt>
                <c:pt idx="2243">
                  <c:v>41365</c:v>
                </c:pt>
                <c:pt idx="2244">
                  <c:v>41361</c:v>
                </c:pt>
                <c:pt idx="2245">
                  <c:v>41360</c:v>
                </c:pt>
                <c:pt idx="2246">
                  <c:v>41359</c:v>
                </c:pt>
                <c:pt idx="2247">
                  <c:v>41358</c:v>
                </c:pt>
                <c:pt idx="2248">
                  <c:v>41355</c:v>
                </c:pt>
                <c:pt idx="2249">
                  <c:v>41354</c:v>
                </c:pt>
                <c:pt idx="2250">
                  <c:v>41353</c:v>
                </c:pt>
                <c:pt idx="2251">
                  <c:v>41352</c:v>
                </c:pt>
                <c:pt idx="2252">
                  <c:v>41351</c:v>
                </c:pt>
                <c:pt idx="2253">
                  <c:v>41348</c:v>
                </c:pt>
                <c:pt idx="2254">
                  <c:v>41347</c:v>
                </c:pt>
                <c:pt idx="2255">
                  <c:v>41346</c:v>
                </c:pt>
                <c:pt idx="2256">
                  <c:v>41345</c:v>
                </c:pt>
                <c:pt idx="2257">
                  <c:v>41344</c:v>
                </c:pt>
                <c:pt idx="2258">
                  <c:v>41341</c:v>
                </c:pt>
                <c:pt idx="2259">
                  <c:v>41340</c:v>
                </c:pt>
                <c:pt idx="2260">
                  <c:v>41339</c:v>
                </c:pt>
                <c:pt idx="2261">
                  <c:v>41338</c:v>
                </c:pt>
                <c:pt idx="2262">
                  <c:v>41337</c:v>
                </c:pt>
                <c:pt idx="2263">
                  <c:v>41334</c:v>
                </c:pt>
                <c:pt idx="2264">
                  <c:v>41333</c:v>
                </c:pt>
                <c:pt idx="2265">
                  <c:v>41332</c:v>
                </c:pt>
                <c:pt idx="2266">
                  <c:v>41331</c:v>
                </c:pt>
                <c:pt idx="2267">
                  <c:v>41330</c:v>
                </c:pt>
                <c:pt idx="2268">
                  <c:v>41327</c:v>
                </c:pt>
                <c:pt idx="2269">
                  <c:v>41326</c:v>
                </c:pt>
                <c:pt idx="2270">
                  <c:v>41325</c:v>
                </c:pt>
                <c:pt idx="2271">
                  <c:v>41324</c:v>
                </c:pt>
                <c:pt idx="2272">
                  <c:v>41320</c:v>
                </c:pt>
                <c:pt idx="2273">
                  <c:v>41319</c:v>
                </c:pt>
                <c:pt idx="2274">
                  <c:v>41318</c:v>
                </c:pt>
                <c:pt idx="2275">
                  <c:v>41317</c:v>
                </c:pt>
                <c:pt idx="2276">
                  <c:v>41316</c:v>
                </c:pt>
                <c:pt idx="2277">
                  <c:v>41313</c:v>
                </c:pt>
                <c:pt idx="2278">
                  <c:v>41312</c:v>
                </c:pt>
                <c:pt idx="2279">
                  <c:v>41311</c:v>
                </c:pt>
                <c:pt idx="2280">
                  <c:v>41310</c:v>
                </c:pt>
                <c:pt idx="2281">
                  <c:v>41309</c:v>
                </c:pt>
                <c:pt idx="2282">
                  <c:v>41306</c:v>
                </c:pt>
                <c:pt idx="2283">
                  <c:v>41305</c:v>
                </c:pt>
                <c:pt idx="2284">
                  <c:v>41304</c:v>
                </c:pt>
                <c:pt idx="2285">
                  <c:v>41303</c:v>
                </c:pt>
                <c:pt idx="2286">
                  <c:v>41302</c:v>
                </c:pt>
                <c:pt idx="2287">
                  <c:v>41299</c:v>
                </c:pt>
                <c:pt idx="2288">
                  <c:v>41298</c:v>
                </c:pt>
                <c:pt idx="2289">
                  <c:v>41297</c:v>
                </c:pt>
                <c:pt idx="2290">
                  <c:v>41296</c:v>
                </c:pt>
                <c:pt idx="2291">
                  <c:v>41292</c:v>
                </c:pt>
                <c:pt idx="2292">
                  <c:v>41291</c:v>
                </c:pt>
                <c:pt idx="2293">
                  <c:v>41290</c:v>
                </c:pt>
                <c:pt idx="2294">
                  <c:v>41289</c:v>
                </c:pt>
                <c:pt idx="2295">
                  <c:v>41288</c:v>
                </c:pt>
                <c:pt idx="2296">
                  <c:v>41285</c:v>
                </c:pt>
                <c:pt idx="2297">
                  <c:v>41284</c:v>
                </c:pt>
                <c:pt idx="2298">
                  <c:v>41283</c:v>
                </c:pt>
                <c:pt idx="2299">
                  <c:v>41282</c:v>
                </c:pt>
                <c:pt idx="2300">
                  <c:v>41281</c:v>
                </c:pt>
                <c:pt idx="2301">
                  <c:v>41278</c:v>
                </c:pt>
                <c:pt idx="2302">
                  <c:v>41277</c:v>
                </c:pt>
                <c:pt idx="2303">
                  <c:v>41276</c:v>
                </c:pt>
                <c:pt idx="2304">
                  <c:v>41274</c:v>
                </c:pt>
                <c:pt idx="2305">
                  <c:v>41271</c:v>
                </c:pt>
                <c:pt idx="2306">
                  <c:v>41270</c:v>
                </c:pt>
                <c:pt idx="2307">
                  <c:v>41269</c:v>
                </c:pt>
                <c:pt idx="2308">
                  <c:v>41267</c:v>
                </c:pt>
                <c:pt idx="2309">
                  <c:v>41264</c:v>
                </c:pt>
                <c:pt idx="2310">
                  <c:v>41263</c:v>
                </c:pt>
                <c:pt idx="2311">
                  <c:v>41262</c:v>
                </c:pt>
                <c:pt idx="2312">
                  <c:v>41261</c:v>
                </c:pt>
                <c:pt idx="2313">
                  <c:v>41260</c:v>
                </c:pt>
                <c:pt idx="2314">
                  <c:v>41257</c:v>
                </c:pt>
                <c:pt idx="2315">
                  <c:v>41256</c:v>
                </c:pt>
                <c:pt idx="2316">
                  <c:v>41255</c:v>
                </c:pt>
                <c:pt idx="2317">
                  <c:v>41254</c:v>
                </c:pt>
                <c:pt idx="2318">
                  <c:v>41253</c:v>
                </c:pt>
                <c:pt idx="2319">
                  <c:v>41250</c:v>
                </c:pt>
                <c:pt idx="2320">
                  <c:v>41249</c:v>
                </c:pt>
                <c:pt idx="2321">
                  <c:v>41248</c:v>
                </c:pt>
                <c:pt idx="2322">
                  <c:v>41247</c:v>
                </c:pt>
                <c:pt idx="2323">
                  <c:v>41246</c:v>
                </c:pt>
                <c:pt idx="2324">
                  <c:v>41243</c:v>
                </c:pt>
                <c:pt idx="2325">
                  <c:v>41242</c:v>
                </c:pt>
                <c:pt idx="2326">
                  <c:v>41241</c:v>
                </c:pt>
                <c:pt idx="2327">
                  <c:v>41240</c:v>
                </c:pt>
                <c:pt idx="2328">
                  <c:v>41239</c:v>
                </c:pt>
                <c:pt idx="2329">
                  <c:v>41236</c:v>
                </c:pt>
                <c:pt idx="2330">
                  <c:v>41234</c:v>
                </c:pt>
                <c:pt idx="2331">
                  <c:v>41233</c:v>
                </c:pt>
                <c:pt idx="2332">
                  <c:v>41232</c:v>
                </c:pt>
                <c:pt idx="2333">
                  <c:v>41229</c:v>
                </c:pt>
                <c:pt idx="2334">
                  <c:v>41228</c:v>
                </c:pt>
                <c:pt idx="2335">
                  <c:v>41227</c:v>
                </c:pt>
                <c:pt idx="2336">
                  <c:v>41226</c:v>
                </c:pt>
                <c:pt idx="2337">
                  <c:v>41225</c:v>
                </c:pt>
                <c:pt idx="2338">
                  <c:v>41222</c:v>
                </c:pt>
                <c:pt idx="2339">
                  <c:v>41221</c:v>
                </c:pt>
                <c:pt idx="2340">
                  <c:v>41220</c:v>
                </c:pt>
                <c:pt idx="2341">
                  <c:v>41219</c:v>
                </c:pt>
                <c:pt idx="2342">
                  <c:v>41218</c:v>
                </c:pt>
                <c:pt idx="2343">
                  <c:v>41215</c:v>
                </c:pt>
                <c:pt idx="2344">
                  <c:v>41214</c:v>
                </c:pt>
                <c:pt idx="2345">
                  <c:v>41213</c:v>
                </c:pt>
                <c:pt idx="2346">
                  <c:v>41208</c:v>
                </c:pt>
                <c:pt idx="2347">
                  <c:v>41207</c:v>
                </c:pt>
                <c:pt idx="2348">
                  <c:v>41206</c:v>
                </c:pt>
                <c:pt idx="2349">
                  <c:v>41205</c:v>
                </c:pt>
                <c:pt idx="2350">
                  <c:v>41204</c:v>
                </c:pt>
                <c:pt idx="2351">
                  <c:v>41201</c:v>
                </c:pt>
                <c:pt idx="2352">
                  <c:v>41200</c:v>
                </c:pt>
                <c:pt idx="2353">
                  <c:v>41199</c:v>
                </c:pt>
                <c:pt idx="2354">
                  <c:v>41198</c:v>
                </c:pt>
                <c:pt idx="2355">
                  <c:v>41197</c:v>
                </c:pt>
                <c:pt idx="2356">
                  <c:v>41194</c:v>
                </c:pt>
                <c:pt idx="2357">
                  <c:v>41193</c:v>
                </c:pt>
                <c:pt idx="2358">
                  <c:v>41192</c:v>
                </c:pt>
                <c:pt idx="2359">
                  <c:v>41191</c:v>
                </c:pt>
                <c:pt idx="2360">
                  <c:v>41190</c:v>
                </c:pt>
                <c:pt idx="2361">
                  <c:v>41187</c:v>
                </c:pt>
                <c:pt idx="2362">
                  <c:v>41186</c:v>
                </c:pt>
                <c:pt idx="2363">
                  <c:v>41185</c:v>
                </c:pt>
                <c:pt idx="2364">
                  <c:v>41184</c:v>
                </c:pt>
                <c:pt idx="2365">
                  <c:v>41183</c:v>
                </c:pt>
                <c:pt idx="2366">
                  <c:v>41180</c:v>
                </c:pt>
                <c:pt idx="2367">
                  <c:v>41179</c:v>
                </c:pt>
                <c:pt idx="2368">
                  <c:v>41178</c:v>
                </c:pt>
                <c:pt idx="2369">
                  <c:v>41177</c:v>
                </c:pt>
                <c:pt idx="2370">
                  <c:v>41176</c:v>
                </c:pt>
                <c:pt idx="2371">
                  <c:v>41173</c:v>
                </c:pt>
                <c:pt idx="2372">
                  <c:v>41172</c:v>
                </c:pt>
                <c:pt idx="2373">
                  <c:v>41171</c:v>
                </c:pt>
                <c:pt idx="2374">
                  <c:v>41170</c:v>
                </c:pt>
                <c:pt idx="2375">
                  <c:v>41169</c:v>
                </c:pt>
                <c:pt idx="2376">
                  <c:v>41166</c:v>
                </c:pt>
                <c:pt idx="2377">
                  <c:v>41165</c:v>
                </c:pt>
                <c:pt idx="2378">
                  <c:v>41164</c:v>
                </c:pt>
                <c:pt idx="2379">
                  <c:v>41163</c:v>
                </c:pt>
                <c:pt idx="2380">
                  <c:v>41162</c:v>
                </c:pt>
                <c:pt idx="2381">
                  <c:v>41159</c:v>
                </c:pt>
                <c:pt idx="2382">
                  <c:v>41158</c:v>
                </c:pt>
                <c:pt idx="2383">
                  <c:v>41157</c:v>
                </c:pt>
                <c:pt idx="2384">
                  <c:v>41156</c:v>
                </c:pt>
                <c:pt idx="2385">
                  <c:v>41152</c:v>
                </c:pt>
                <c:pt idx="2386">
                  <c:v>41151</c:v>
                </c:pt>
                <c:pt idx="2387">
                  <c:v>41150</c:v>
                </c:pt>
                <c:pt idx="2388">
                  <c:v>41149</c:v>
                </c:pt>
                <c:pt idx="2389">
                  <c:v>41148</c:v>
                </c:pt>
                <c:pt idx="2390">
                  <c:v>41145</c:v>
                </c:pt>
                <c:pt idx="2391">
                  <c:v>41144</c:v>
                </c:pt>
                <c:pt idx="2392">
                  <c:v>41143</c:v>
                </c:pt>
                <c:pt idx="2393">
                  <c:v>41142</c:v>
                </c:pt>
                <c:pt idx="2394">
                  <c:v>41141</c:v>
                </c:pt>
                <c:pt idx="2395">
                  <c:v>41138</c:v>
                </c:pt>
                <c:pt idx="2396">
                  <c:v>41137</c:v>
                </c:pt>
                <c:pt idx="2397">
                  <c:v>41136</c:v>
                </c:pt>
                <c:pt idx="2398">
                  <c:v>41135</c:v>
                </c:pt>
                <c:pt idx="2399">
                  <c:v>41134</c:v>
                </c:pt>
                <c:pt idx="2400">
                  <c:v>41131</c:v>
                </c:pt>
                <c:pt idx="2401">
                  <c:v>41130</c:v>
                </c:pt>
                <c:pt idx="2402">
                  <c:v>41129</c:v>
                </c:pt>
                <c:pt idx="2403">
                  <c:v>41128</c:v>
                </c:pt>
                <c:pt idx="2404">
                  <c:v>41127</c:v>
                </c:pt>
                <c:pt idx="2405">
                  <c:v>41124</c:v>
                </c:pt>
                <c:pt idx="2406">
                  <c:v>41123</c:v>
                </c:pt>
                <c:pt idx="2407">
                  <c:v>41122</c:v>
                </c:pt>
                <c:pt idx="2408">
                  <c:v>41121</c:v>
                </c:pt>
                <c:pt idx="2409">
                  <c:v>41120</c:v>
                </c:pt>
                <c:pt idx="2410">
                  <c:v>41117</c:v>
                </c:pt>
                <c:pt idx="2411">
                  <c:v>41116</c:v>
                </c:pt>
                <c:pt idx="2412">
                  <c:v>41115</c:v>
                </c:pt>
                <c:pt idx="2413">
                  <c:v>41114</c:v>
                </c:pt>
                <c:pt idx="2414">
                  <c:v>41113</c:v>
                </c:pt>
                <c:pt idx="2415">
                  <c:v>41110</c:v>
                </c:pt>
                <c:pt idx="2416">
                  <c:v>41109</c:v>
                </c:pt>
                <c:pt idx="2417">
                  <c:v>41108</c:v>
                </c:pt>
                <c:pt idx="2418">
                  <c:v>41107</c:v>
                </c:pt>
                <c:pt idx="2419">
                  <c:v>41106</c:v>
                </c:pt>
                <c:pt idx="2420">
                  <c:v>41103</c:v>
                </c:pt>
                <c:pt idx="2421">
                  <c:v>41102</c:v>
                </c:pt>
                <c:pt idx="2422">
                  <c:v>41101</c:v>
                </c:pt>
                <c:pt idx="2423">
                  <c:v>41100</c:v>
                </c:pt>
                <c:pt idx="2424">
                  <c:v>41099</c:v>
                </c:pt>
                <c:pt idx="2425">
                  <c:v>41096</c:v>
                </c:pt>
                <c:pt idx="2426">
                  <c:v>41095</c:v>
                </c:pt>
                <c:pt idx="2427">
                  <c:v>41093</c:v>
                </c:pt>
                <c:pt idx="2428">
                  <c:v>41092</c:v>
                </c:pt>
                <c:pt idx="2429">
                  <c:v>41089</c:v>
                </c:pt>
                <c:pt idx="2430">
                  <c:v>41088</c:v>
                </c:pt>
                <c:pt idx="2431">
                  <c:v>41087</c:v>
                </c:pt>
                <c:pt idx="2432">
                  <c:v>41086</c:v>
                </c:pt>
                <c:pt idx="2433">
                  <c:v>41085</c:v>
                </c:pt>
                <c:pt idx="2434">
                  <c:v>41082</c:v>
                </c:pt>
                <c:pt idx="2435">
                  <c:v>41081</c:v>
                </c:pt>
                <c:pt idx="2436">
                  <c:v>41080</c:v>
                </c:pt>
                <c:pt idx="2437">
                  <c:v>41079</c:v>
                </c:pt>
                <c:pt idx="2438">
                  <c:v>41078</c:v>
                </c:pt>
                <c:pt idx="2439">
                  <c:v>41075</c:v>
                </c:pt>
                <c:pt idx="2440">
                  <c:v>41074</c:v>
                </c:pt>
                <c:pt idx="2441">
                  <c:v>41073</c:v>
                </c:pt>
                <c:pt idx="2442">
                  <c:v>41072</c:v>
                </c:pt>
                <c:pt idx="2443">
                  <c:v>41071</c:v>
                </c:pt>
                <c:pt idx="2444">
                  <c:v>41068</c:v>
                </c:pt>
                <c:pt idx="2445">
                  <c:v>41067</c:v>
                </c:pt>
                <c:pt idx="2446">
                  <c:v>41066</c:v>
                </c:pt>
                <c:pt idx="2447">
                  <c:v>41065</c:v>
                </c:pt>
                <c:pt idx="2448">
                  <c:v>41064</c:v>
                </c:pt>
                <c:pt idx="2449">
                  <c:v>41061</c:v>
                </c:pt>
                <c:pt idx="2450">
                  <c:v>41060</c:v>
                </c:pt>
                <c:pt idx="2451">
                  <c:v>41059</c:v>
                </c:pt>
                <c:pt idx="2452">
                  <c:v>41058</c:v>
                </c:pt>
                <c:pt idx="2453">
                  <c:v>41054</c:v>
                </c:pt>
                <c:pt idx="2454">
                  <c:v>41053</c:v>
                </c:pt>
                <c:pt idx="2455">
                  <c:v>41052</c:v>
                </c:pt>
                <c:pt idx="2456">
                  <c:v>41051</c:v>
                </c:pt>
                <c:pt idx="2457">
                  <c:v>41050</c:v>
                </c:pt>
                <c:pt idx="2458">
                  <c:v>41047</c:v>
                </c:pt>
                <c:pt idx="2459">
                  <c:v>41046</c:v>
                </c:pt>
                <c:pt idx="2460">
                  <c:v>41045</c:v>
                </c:pt>
                <c:pt idx="2461">
                  <c:v>41044</c:v>
                </c:pt>
                <c:pt idx="2462">
                  <c:v>41043</c:v>
                </c:pt>
                <c:pt idx="2463">
                  <c:v>41040</c:v>
                </c:pt>
                <c:pt idx="2464">
                  <c:v>41039</c:v>
                </c:pt>
                <c:pt idx="2465">
                  <c:v>41038</c:v>
                </c:pt>
                <c:pt idx="2466">
                  <c:v>41037</c:v>
                </c:pt>
                <c:pt idx="2467">
                  <c:v>41036</c:v>
                </c:pt>
                <c:pt idx="2468">
                  <c:v>41033</c:v>
                </c:pt>
                <c:pt idx="2469">
                  <c:v>41032</c:v>
                </c:pt>
                <c:pt idx="2470">
                  <c:v>41031</c:v>
                </c:pt>
                <c:pt idx="2471">
                  <c:v>41030</c:v>
                </c:pt>
                <c:pt idx="2472">
                  <c:v>41029</c:v>
                </c:pt>
                <c:pt idx="2473">
                  <c:v>41026</c:v>
                </c:pt>
                <c:pt idx="2474">
                  <c:v>41025</c:v>
                </c:pt>
                <c:pt idx="2475">
                  <c:v>41024</c:v>
                </c:pt>
                <c:pt idx="2476">
                  <c:v>41023</c:v>
                </c:pt>
                <c:pt idx="2477">
                  <c:v>41022</c:v>
                </c:pt>
                <c:pt idx="2478">
                  <c:v>41019</c:v>
                </c:pt>
                <c:pt idx="2479">
                  <c:v>41018</c:v>
                </c:pt>
                <c:pt idx="2480">
                  <c:v>41017</c:v>
                </c:pt>
                <c:pt idx="2481">
                  <c:v>41016</c:v>
                </c:pt>
                <c:pt idx="2482">
                  <c:v>41015</c:v>
                </c:pt>
                <c:pt idx="2483">
                  <c:v>41012</c:v>
                </c:pt>
                <c:pt idx="2484">
                  <c:v>41011</c:v>
                </c:pt>
                <c:pt idx="2485">
                  <c:v>41010</c:v>
                </c:pt>
                <c:pt idx="2486">
                  <c:v>41009</c:v>
                </c:pt>
                <c:pt idx="2487">
                  <c:v>41008</c:v>
                </c:pt>
                <c:pt idx="2488">
                  <c:v>41004</c:v>
                </c:pt>
                <c:pt idx="2489">
                  <c:v>41003</c:v>
                </c:pt>
                <c:pt idx="2490">
                  <c:v>41002</c:v>
                </c:pt>
                <c:pt idx="2491">
                  <c:v>41001</c:v>
                </c:pt>
                <c:pt idx="2492">
                  <c:v>40998</c:v>
                </c:pt>
                <c:pt idx="2493">
                  <c:v>40997</c:v>
                </c:pt>
                <c:pt idx="2494">
                  <c:v>40996</c:v>
                </c:pt>
                <c:pt idx="2495">
                  <c:v>40995</c:v>
                </c:pt>
                <c:pt idx="2496">
                  <c:v>40994</c:v>
                </c:pt>
                <c:pt idx="2497">
                  <c:v>40991</c:v>
                </c:pt>
                <c:pt idx="2498">
                  <c:v>40990</c:v>
                </c:pt>
                <c:pt idx="2499">
                  <c:v>40989</c:v>
                </c:pt>
                <c:pt idx="2500">
                  <c:v>40988</c:v>
                </c:pt>
                <c:pt idx="2501">
                  <c:v>40987</c:v>
                </c:pt>
                <c:pt idx="2502">
                  <c:v>40984</c:v>
                </c:pt>
                <c:pt idx="2503">
                  <c:v>40983</c:v>
                </c:pt>
                <c:pt idx="2504">
                  <c:v>40982</c:v>
                </c:pt>
                <c:pt idx="2505">
                  <c:v>40981</c:v>
                </c:pt>
                <c:pt idx="2506">
                  <c:v>40980</c:v>
                </c:pt>
                <c:pt idx="2507">
                  <c:v>40977</c:v>
                </c:pt>
                <c:pt idx="2508">
                  <c:v>40976</c:v>
                </c:pt>
                <c:pt idx="2509">
                  <c:v>40975</c:v>
                </c:pt>
                <c:pt idx="2510">
                  <c:v>40974</c:v>
                </c:pt>
                <c:pt idx="2511">
                  <c:v>40973</c:v>
                </c:pt>
                <c:pt idx="2512">
                  <c:v>40970</c:v>
                </c:pt>
                <c:pt idx="2513">
                  <c:v>40969</c:v>
                </c:pt>
                <c:pt idx="2514">
                  <c:v>40968</c:v>
                </c:pt>
                <c:pt idx="2515">
                  <c:v>40967</c:v>
                </c:pt>
                <c:pt idx="2516">
                  <c:v>40966</c:v>
                </c:pt>
                <c:pt idx="2517">
                  <c:v>40963</c:v>
                </c:pt>
                <c:pt idx="2518">
                  <c:v>40962</c:v>
                </c:pt>
                <c:pt idx="2519">
                  <c:v>40961</c:v>
                </c:pt>
                <c:pt idx="2520">
                  <c:v>40960</c:v>
                </c:pt>
                <c:pt idx="2521">
                  <c:v>40956</c:v>
                </c:pt>
                <c:pt idx="2522">
                  <c:v>40955</c:v>
                </c:pt>
                <c:pt idx="2523">
                  <c:v>40954</c:v>
                </c:pt>
                <c:pt idx="2524">
                  <c:v>40953</c:v>
                </c:pt>
                <c:pt idx="2525">
                  <c:v>40952</c:v>
                </c:pt>
                <c:pt idx="2526">
                  <c:v>40949</c:v>
                </c:pt>
                <c:pt idx="2527">
                  <c:v>40948</c:v>
                </c:pt>
                <c:pt idx="2528">
                  <c:v>40947</c:v>
                </c:pt>
                <c:pt idx="2529">
                  <c:v>40946</c:v>
                </c:pt>
                <c:pt idx="2530">
                  <c:v>40945</c:v>
                </c:pt>
                <c:pt idx="2531">
                  <c:v>40942</c:v>
                </c:pt>
                <c:pt idx="2532">
                  <c:v>40941</c:v>
                </c:pt>
                <c:pt idx="2533">
                  <c:v>40940</c:v>
                </c:pt>
                <c:pt idx="2534">
                  <c:v>40939</c:v>
                </c:pt>
                <c:pt idx="2535">
                  <c:v>40938</c:v>
                </c:pt>
                <c:pt idx="2536">
                  <c:v>40935</c:v>
                </c:pt>
                <c:pt idx="2537">
                  <c:v>40934</c:v>
                </c:pt>
                <c:pt idx="2538">
                  <c:v>40933</c:v>
                </c:pt>
                <c:pt idx="2539">
                  <c:v>40932</c:v>
                </c:pt>
                <c:pt idx="2540">
                  <c:v>40931</c:v>
                </c:pt>
                <c:pt idx="2541">
                  <c:v>40928</c:v>
                </c:pt>
                <c:pt idx="2542">
                  <c:v>40927</c:v>
                </c:pt>
                <c:pt idx="2543">
                  <c:v>40926</c:v>
                </c:pt>
                <c:pt idx="2544">
                  <c:v>40925</c:v>
                </c:pt>
                <c:pt idx="2545">
                  <c:v>40921</c:v>
                </c:pt>
                <c:pt idx="2546">
                  <c:v>40920</c:v>
                </c:pt>
                <c:pt idx="2547">
                  <c:v>40919</c:v>
                </c:pt>
                <c:pt idx="2548">
                  <c:v>40918</c:v>
                </c:pt>
                <c:pt idx="2549">
                  <c:v>40917</c:v>
                </c:pt>
                <c:pt idx="2550">
                  <c:v>40914</c:v>
                </c:pt>
                <c:pt idx="2551">
                  <c:v>40913</c:v>
                </c:pt>
                <c:pt idx="2552">
                  <c:v>40912</c:v>
                </c:pt>
                <c:pt idx="2553">
                  <c:v>40911</c:v>
                </c:pt>
                <c:pt idx="2554">
                  <c:v>40907</c:v>
                </c:pt>
                <c:pt idx="2555">
                  <c:v>40906</c:v>
                </c:pt>
                <c:pt idx="2556">
                  <c:v>40905</c:v>
                </c:pt>
                <c:pt idx="2557">
                  <c:v>40904</c:v>
                </c:pt>
                <c:pt idx="2558">
                  <c:v>40900</c:v>
                </c:pt>
                <c:pt idx="2559">
                  <c:v>40899</c:v>
                </c:pt>
                <c:pt idx="2560">
                  <c:v>40898</c:v>
                </c:pt>
                <c:pt idx="2561">
                  <c:v>40897</c:v>
                </c:pt>
                <c:pt idx="2562">
                  <c:v>40896</c:v>
                </c:pt>
                <c:pt idx="2563">
                  <c:v>40893</c:v>
                </c:pt>
                <c:pt idx="2564">
                  <c:v>40892</c:v>
                </c:pt>
                <c:pt idx="2565">
                  <c:v>40891</c:v>
                </c:pt>
                <c:pt idx="2566">
                  <c:v>40890</c:v>
                </c:pt>
                <c:pt idx="2567">
                  <c:v>40889</c:v>
                </c:pt>
                <c:pt idx="2568">
                  <c:v>40886</c:v>
                </c:pt>
                <c:pt idx="2569">
                  <c:v>40885</c:v>
                </c:pt>
                <c:pt idx="2570">
                  <c:v>40884</c:v>
                </c:pt>
                <c:pt idx="2571">
                  <c:v>40883</c:v>
                </c:pt>
                <c:pt idx="2572">
                  <c:v>40882</c:v>
                </c:pt>
                <c:pt idx="2573">
                  <c:v>40879</c:v>
                </c:pt>
                <c:pt idx="2574">
                  <c:v>40878</c:v>
                </c:pt>
                <c:pt idx="2575">
                  <c:v>40877</c:v>
                </c:pt>
                <c:pt idx="2576">
                  <c:v>40876</c:v>
                </c:pt>
                <c:pt idx="2577">
                  <c:v>40875</c:v>
                </c:pt>
                <c:pt idx="2578">
                  <c:v>40872</c:v>
                </c:pt>
                <c:pt idx="2579">
                  <c:v>40870</c:v>
                </c:pt>
                <c:pt idx="2580">
                  <c:v>40869</c:v>
                </c:pt>
                <c:pt idx="2581">
                  <c:v>40868</c:v>
                </c:pt>
                <c:pt idx="2582">
                  <c:v>40865</c:v>
                </c:pt>
                <c:pt idx="2583">
                  <c:v>40864</c:v>
                </c:pt>
                <c:pt idx="2584">
                  <c:v>40863</c:v>
                </c:pt>
                <c:pt idx="2585">
                  <c:v>40862</c:v>
                </c:pt>
                <c:pt idx="2586">
                  <c:v>40861</c:v>
                </c:pt>
                <c:pt idx="2587">
                  <c:v>40858</c:v>
                </c:pt>
                <c:pt idx="2588">
                  <c:v>40857</c:v>
                </c:pt>
                <c:pt idx="2589">
                  <c:v>40856</c:v>
                </c:pt>
                <c:pt idx="2590">
                  <c:v>40855</c:v>
                </c:pt>
                <c:pt idx="2591">
                  <c:v>40854</c:v>
                </c:pt>
                <c:pt idx="2592">
                  <c:v>40851</c:v>
                </c:pt>
                <c:pt idx="2593">
                  <c:v>40850</c:v>
                </c:pt>
                <c:pt idx="2594">
                  <c:v>40849</c:v>
                </c:pt>
                <c:pt idx="2595">
                  <c:v>40848</c:v>
                </c:pt>
                <c:pt idx="2596">
                  <c:v>40847</c:v>
                </c:pt>
                <c:pt idx="2597">
                  <c:v>40844</c:v>
                </c:pt>
                <c:pt idx="2598">
                  <c:v>40843</c:v>
                </c:pt>
                <c:pt idx="2599">
                  <c:v>40842</c:v>
                </c:pt>
                <c:pt idx="2600">
                  <c:v>40841</c:v>
                </c:pt>
                <c:pt idx="2601">
                  <c:v>40840</c:v>
                </c:pt>
                <c:pt idx="2602">
                  <c:v>40837</c:v>
                </c:pt>
                <c:pt idx="2603">
                  <c:v>40836</c:v>
                </c:pt>
                <c:pt idx="2604">
                  <c:v>40835</c:v>
                </c:pt>
                <c:pt idx="2605">
                  <c:v>40834</c:v>
                </c:pt>
                <c:pt idx="2606">
                  <c:v>40833</c:v>
                </c:pt>
                <c:pt idx="2607">
                  <c:v>40830</c:v>
                </c:pt>
                <c:pt idx="2608">
                  <c:v>40829</c:v>
                </c:pt>
                <c:pt idx="2609">
                  <c:v>40828</c:v>
                </c:pt>
                <c:pt idx="2610">
                  <c:v>40827</c:v>
                </c:pt>
                <c:pt idx="2611">
                  <c:v>40826</c:v>
                </c:pt>
                <c:pt idx="2612">
                  <c:v>40823</c:v>
                </c:pt>
                <c:pt idx="2613">
                  <c:v>40822</c:v>
                </c:pt>
                <c:pt idx="2614">
                  <c:v>40821</c:v>
                </c:pt>
                <c:pt idx="2615">
                  <c:v>40820</c:v>
                </c:pt>
                <c:pt idx="2616">
                  <c:v>40819</c:v>
                </c:pt>
                <c:pt idx="2617">
                  <c:v>40816</c:v>
                </c:pt>
                <c:pt idx="2618">
                  <c:v>40815</c:v>
                </c:pt>
                <c:pt idx="2619">
                  <c:v>40814</c:v>
                </c:pt>
                <c:pt idx="2620">
                  <c:v>40813</c:v>
                </c:pt>
                <c:pt idx="2621">
                  <c:v>40812</c:v>
                </c:pt>
                <c:pt idx="2622">
                  <c:v>40809</c:v>
                </c:pt>
                <c:pt idx="2623">
                  <c:v>40808</c:v>
                </c:pt>
                <c:pt idx="2624">
                  <c:v>40807</c:v>
                </c:pt>
                <c:pt idx="2625">
                  <c:v>40806</c:v>
                </c:pt>
                <c:pt idx="2626">
                  <c:v>40805</c:v>
                </c:pt>
                <c:pt idx="2627">
                  <c:v>40802</c:v>
                </c:pt>
                <c:pt idx="2628">
                  <c:v>40801</c:v>
                </c:pt>
                <c:pt idx="2629">
                  <c:v>40800</c:v>
                </c:pt>
                <c:pt idx="2630">
                  <c:v>40799</c:v>
                </c:pt>
                <c:pt idx="2631">
                  <c:v>40798</c:v>
                </c:pt>
                <c:pt idx="2632">
                  <c:v>40795</c:v>
                </c:pt>
                <c:pt idx="2633">
                  <c:v>40794</c:v>
                </c:pt>
                <c:pt idx="2634">
                  <c:v>40793</c:v>
                </c:pt>
                <c:pt idx="2635">
                  <c:v>40792</c:v>
                </c:pt>
                <c:pt idx="2636">
                  <c:v>40788</c:v>
                </c:pt>
                <c:pt idx="2637">
                  <c:v>40787</c:v>
                </c:pt>
                <c:pt idx="2638">
                  <c:v>40786</c:v>
                </c:pt>
                <c:pt idx="2639">
                  <c:v>40785</c:v>
                </c:pt>
                <c:pt idx="2640">
                  <c:v>40784</c:v>
                </c:pt>
                <c:pt idx="2641">
                  <c:v>40781</c:v>
                </c:pt>
                <c:pt idx="2642">
                  <c:v>40780</c:v>
                </c:pt>
                <c:pt idx="2643">
                  <c:v>40779</c:v>
                </c:pt>
                <c:pt idx="2644">
                  <c:v>40778</c:v>
                </c:pt>
                <c:pt idx="2645">
                  <c:v>40777</c:v>
                </c:pt>
                <c:pt idx="2646">
                  <c:v>40774</c:v>
                </c:pt>
                <c:pt idx="2647">
                  <c:v>40773</c:v>
                </c:pt>
                <c:pt idx="2648">
                  <c:v>40772</c:v>
                </c:pt>
                <c:pt idx="2649">
                  <c:v>40771</c:v>
                </c:pt>
                <c:pt idx="2650">
                  <c:v>40770</c:v>
                </c:pt>
                <c:pt idx="2651">
                  <c:v>40767</c:v>
                </c:pt>
                <c:pt idx="2652">
                  <c:v>40766</c:v>
                </c:pt>
                <c:pt idx="2653">
                  <c:v>40765</c:v>
                </c:pt>
                <c:pt idx="2654">
                  <c:v>40764</c:v>
                </c:pt>
                <c:pt idx="2655">
                  <c:v>40763</c:v>
                </c:pt>
                <c:pt idx="2656">
                  <c:v>40760</c:v>
                </c:pt>
                <c:pt idx="2657">
                  <c:v>40759</c:v>
                </c:pt>
                <c:pt idx="2658">
                  <c:v>40758</c:v>
                </c:pt>
                <c:pt idx="2659">
                  <c:v>40757</c:v>
                </c:pt>
                <c:pt idx="2660">
                  <c:v>40756</c:v>
                </c:pt>
                <c:pt idx="2661">
                  <c:v>40753</c:v>
                </c:pt>
                <c:pt idx="2662">
                  <c:v>40752</c:v>
                </c:pt>
                <c:pt idx="2663">
                  <c:v>40751</c:v>
                </c:pt>
                <c:pt idx="2664">
                  <c:v>40750</c:v>
                </c:pt>
                <c:pt idx="2665">
                  <c:v>40749</c:v>
                </c:pt>
                <c:pt idx="2666">
                  <c:v>40746</c:v>
                </c:pt>
                <c:pt idx="2667">
                  <c:v>40745</c:v>
                </c:pt>
                <c:pt idx="2668">
                  <c:v>40744</c:v>
                </c:pt>
                <c:pt idx="2669">
                  <c:v>40743</c:v>
                </c:pt>
                <c:pt idx="2670">
                  <c:v>40742</c:v>
                </c:pt>
                <c:pt idx="2671">
                  <c:v>40739</c:v>
                </c:pt>
                <c:pt idx="2672">
                  <c:v>40738</c:v>
                </c:pt>
                <c:pt idx="2673">
                  <c:v>40737</c:v>
                </c:pt>
                <c:pt idx="2674">
                  <c:v>40736</c:v>
                </c:pt>
                <c:pt idx="2675">
                  <c:v>40735</c:v>
                </c:pt>
                <c:pt idx="2676">
                  <c:v>40732</c:v>
                </c:pt>
                <c:pt idx="2677">
                  <c:v>40731</c:v>
                </c:pt>
                <c:pt idx="2678">
                  <c:v>40730</c:v>
                </c:pt>
                <c:pt idx="2679">
                  <c:v>40729</c:v>
                </c:pt>
                <c:pt idx="2680">
                  <c:v>40725</c:v>
                </c:pt>
                <c:pt idx="2681">
                  <c:v>40724</c:v>
                </c:pt>
                <c:pt idx="2682">
                  <c:v>40723</c:v>
                </c:pt>
                <c:pt idx="2683">
                  <c:v>40722</c:v>
                </c:pt>
                <c:pt idx="2684">
                  <c:v>40721</c:v>
                </c:pt>
                <c:pt idx="2685">
                  <c:v>40718</c:v>
                </c:pt>
                <c:pt idx="2686">
                  <c:v>40717</c:v>
                </c:pt>
                <c:pt idx="2687">
                  <c:v>40716</c:v>
                </c:pt>
                <c:pt idx="2688">
                  <c:v>40715</c:v>
                </c:pt>
                <c:pt idx="2689">
                  <c:v>40714</c:v>
                </c:pt>
                <c:pt idx="2690">
                  <c:v>40711</c:v>
                </c:pt>
                <c:pt idx="2691">
                  <c:v>40710</c:v>
                </c:pt>
                <c:pt idx="2692">
                  <c:v>40709</c:v>
                </c:pt>
                <c:pt idx="2693">
                  <c:v>40708</c:v>
                </c:pt>
                <c:pt idx="2694">
                  <c:v>40707</c:v>
                </c:pt>
                <c:pt idx="2695">
                  <c:v>40704</c:v>
                </c:pt>
                <c:pt idx="2696">
                  <c:v>40703</c:v>
                </c:pt>
                <c:pt idx="2697">
                  <c:v>40702</c:v>
                </c:pt>
                <c:pt idx="2698">
                  <c:v>40701</c:v>
                </c:pt>
                <c:pt idx="2699">
                  <c:v>40700</c:v>
                </c:pt>
                <c:pt idx="2700">
                  <c:v>40697</c:v>
                </c:pt>
                <c:pt idx="2701">
                  <c:v>40696</c:v>
                </c:pt>
                <c:pt idx="2702">
                  <c:v>40695</c:v>
                </c:pt>
                <c:pt idx="2703">
                  <c:v>40694</c:v>
                </c:pt>
                <c:pt idx="2704">
                  <c:v>40690</c:v>
                </c:pt>
                <c:pt idx="2705">
                  <c:v>40689</c:v>
                </c:pt>
                <c:pt idx="2706">
                  <c:v>40688</c:v>
                </c:pt>
                <c:pt idx="2707">
                  <c:v>40687</c:v>
                </c:pt>
                <c:pt idx="2708">
                  <c:v>40686</c:v>
                </c:pt>
                <c:pt idx="2709">
                  <c:v>40683</c:v>
                </c:pt>
                <c:pt idx="2710">
                  <c:v>40682</c:v>
                </c:pt>
                <c:pt idx="2711">
                  <c:v>40681</c:v>
                </c:pt>
                <c:pt idx="2712">
                  <c:v>40680</c:v>
                </c:pt>
                <c:pt idx="2713">
                  <c:v>40679</c:v>
                </c:pt>
                <c:pt idx="2714">
                  <c:v>40676</c:v>
                </c:pt>
                <c:pt idx="2715">
                  <c:v>40675</c:v>
                </c:pt>
                <c:pt idx="2716">
                  <c:v>40674</c:v>
                </c:pt>
                <c:pt idx="2717">
                  <c:v>40673</c:v>
                </c:pt>
                <c:pt idx="2718">
                  <c:v>40672</c:v>
                </c:pt>
                <c:pt idx="2719">
                  <c:v>40669</c:v>
                </c:pt>
                <c:pt idx="2720">
                  <c:v>40668</c:v>
                </c:pt>
                <c:pt idx="2721">
                  <c:v>40667</c:v>
                </c:pt>
                <c:pt idx="2722">
                  <c:v>40666</c:v>
                </c:pt>
                <c:pt idx="2723">
                  <c:v>40665</c:v>
                </c:pt>
                <c:pt idx="2724">
                  <c:v>40662</c:v>
                </c:pt>
                <c:pt idx="2725">
                  <c:v>40661</c:v>
                </c:pt>
                <c:pt idx="2726">
                  <c:v>40660</c:v>
                </c:pt>
                <c:pt idx="2727">
                  <c:v>40659</c:v>
                </c:pt>
                <c:pt idx="2728">
                  <c:v>40658</c:v>
                </c:pt>
                <c:pt idx="2729">
                  <c:v>40654</c:v>
                </c:pt>
                <c:pt idx="2730">
                  <c:v>40653</c:v>
                </c:pt>
                <c:pt idx="2731">
                  <c:v>40652</c:v>
                </c:pt>
                <c:pt idx="2732">
                  <c:v>40651</c:v>
                </c:pt>
                <c:pt idx="2733">
                  <c:v>40648</c:v>
                </c:pt>
                <c:pt idx="2734">
                  <c:v>40647</c:v>
                </c:pt>
                <c:pt idx="2735">
                  <c:v>40646</c:v>
                </c:pt>
                <c:pt idx="2736">
                  <c:v>40645</c:v>
                </c:pt>
                <c:pt idx="2737">
                  <c:v>40644</c:v>
                </c:pt>
                <c:pt idx="2738">
                  <c:v>40641</c:v>
                </c:pt>
                <c:pt idx="2739">
                  <c:v>40640</c:v>
                </c:pt>
                <c:pt idx="2740">
                  <c:v>40639</c:v>
                </c:pt>
                <c:pt idx="2741">
                  <c:v>40638</c:v>
                </c:pt>
                <c:pt idx="2742">
                  <c:v>40637</c:v>
                </c:pt>
                <c:pt idx="2743">
                  <c:v>40634</c:v>
                </c:pt>
                <c:pt idx="2744">
                  <c:v>40633</c:v>
                </c:pt>
                <c:pt idx="2745">
                  <c:v>40632</c:v>
                </c:pt>
                <c:pt idx="2746">
                  <c:v>40631</c:v>
                </c:pt>
                <c:pt idx="2747">
                  <c:v>40630</c:v>
                </c:pt>
                <c:pt idx="2748">
                  <c:v>40627</c:v>
                </c:pt>
                <c:pt idx="2749">
                  <c:v>40626</c:v>
                </c:pt>
                <c:pt idx="2750">
                  <c:v>40625</c:v>
                </c:pt>
                <c:pt idx="2751">
                  <c:v>40624</c:v>
                </c:pt>
                <c:pt idx="2752">
                  <c:v>40623</c:v>
                </c:pt>
                <c:pt idx="2753">
                  <c:v>40620</c:v>
                </c:pt>
                <c:pt idx="2754">
                  <c:v>40619</c:v>
                </c:pt>
                <c:pt idx="2755">
                  <c:v>40618</c:v>
                </c:pt>
                <c:pt idx="2756">
                  <c:v>40617</c:v>
                </c:pt>
                <c:pt idx="2757">
                  <c:v>40616</c:v>
                </c:pt>
                <c:pt idx="2758">
                  <c:v>40613</c:v>
                </c:pt>
                <c:pt idx="2759">
                  <c:v>40612</c:v>
                </c:pt>
                <c:pt idx="2760">
                  <c:v>40611</c:v>
                </c:pt>
                <c:pt idx="2761">
                  <c:v>40610</c:v>
                </c:pt>
                <c:pt idx="2762">
                  <c:v>40609</c:v>
                </c:pt>
                <c:pt idx="2763">
                  <c:v>40606</c:v>
                </c:pt>
                <c:pt idx="2764">
                  <c:v>40605</c:v>
                </c:pt>
                <c:pt idx="2765">
                  <c:v>40604</c:v>
                </c:pt>
                <c:pt idx="2766">
                  <c:v>40603</c:v>
                </c:pt>
                <c:pt idx="2767">
                  <c:v>40602</c:v>
                </c:pt>
                <c:pt idx="2768">
                  <c:v>40599</c:v>
                </c:pt>
                <c:pt idx="2769">
                  <c:v>40598</c:v>
                </c:pt>
                <c:pt idx="2770">
                  <c:v>40597</c:v>
                </c:pt>
                <c:pt idx="2771">
                  <c:v>40596</c:v>
                </c:pt>
                <c:pt idx="2772">
                  <c:v>40592</c:v>
                </c:pt>
                <c:pt idx="2773">
                  <c:v>40591</c:v>
                </c:pt>
                <c:pt idx="2774">
                  <c:v>40590</c:v>
                </c:pt>
                <c:pt idx="2775">
                  <c:v>40589</c:v>
                </c:pt>
                <c:pt idx="2776">
                  <c:v>40588</c:v>
                </c:pt>
                <c:pt idx="2777">
                  <c:v>40585</c:v>
                </c:pt>
                <c:pt idx="2778">
                  <c:v>40584</c:v>
                </c:pt>
                <c:pt idx="2779">
                  <c:v>40583</c:v>
                </c:pt>
                <c:pt idx="2780">
                  <c:v>40582</c:v>
                </c:pt>
                <c:pt idx="2781">
                  <c:v>40581</c:v>
                </c:pt>
                <c:pt idx="2782">
                  <c:v>40578</c:v>
                </c:pt>
                <c:pt idx="2783">
                  <c:v>40577</c:v>
                </c:pt>
                <c:pt idx="2784">
                  <c:v>40576</c:v>
                </c:pt>
                <c:pt idx="2785">
                  <c:v>40575</c:v>
                </c:pt>
                <c:pt idx="2786">
                  <c:v>40574</c:v>
                </c:pt>
                <c:pt idx="2787">
                  <c:v>40571</c:v>
                </c:pt>
                <c:pt idx="2788">
                  <c:v>40570</c:v>
                </c:pt>
                <c:pt idx="2789">
                  <c:v>40569</c:v>
                </c:pt>
                <c:pt idx="2790">
                  <c:v>40568</c:v>
                </c:pt>
                <c:pt idx="2791">
                  <c:v>40567</c:v>
                </c:pt>
                <c:pt idx="2792">
                  <c:v>40564</c:v>
                </c:pt>
                <c:pt idx="2793">
                  <c:v>40563</c:v>
                </c:pt>
                <c:pt idx="2794">
                  <c:v>40562</c:v>
                </c:pt>
                <c:pt idx="2795">
                  <c:v>40561</c:v>
                </c:pt>
                <c:pt idx="2796">
                  <c:v>40557</c:v>
                </c:pt>
                <c:pt idx="2797">
                  <c:v>40556</c:v>
                </c:pt>
                <c:pt idx="2798">
                  <c:v>40555</c:v>
                </c:pt>
                <c:pt idx="2799">
                  <c:v>40554</c:v>
                </c:pt>
                <c:pt idx="2800">
                  <c:v>40553</c:v>
                </c:pt>
                <c:pt idx="2801">
                  <c:v>40550</c:v>
                </c:pt>
                <c:pt idx="2802">
                  <c:v>40549</c:v>
                </c:pt>
                <c:pt idx="2803">
                  <c:v>40548</c:v>
                </c:pt>
                <c:pt idx="2804">
                  <c:v>40547</c:v>
                </c:pt>
                <c:pt idx="2805">
                  <c:v>40546</c:v>
                </c:pt>
                <c:pt idx="2806">
                  <c:v>40543</c:v>
                </c:pt>
                <c:pt idx="2807">
                  <c:v>40542</c:v>
                </c:pt>
                <c:pt idx="2808">
                  <c:v>40541</c:v>
                </c:pt>
                <c:pt idx="2809">
                  <c:v>40540</c:v>
                </c:pt>
                <c:pt idx="2810">
                  <c:v>40539</c:v>
                </c:pt>
                <c:pt idx="2811">
                  <c:v>40535</c:v>
                </c:pt>
                <c:pt idx="2812">
                  <c:v>40534</c:v>
                </c:pt>
                <c:pt idx="2813">
                  <c:v>40533</c:v>
                </c:pt>
                <c:pt idx="2814">
                  <c:v>40532</c:v>
                </c:pt>
                <c:pt idx="2815">
                  <c:v>40529</c:v>
                </c:pt>
                <c:pt idx="2816">
                  <c:v>40528</c:v>
                </c:pt>
                <c:pt idx="2817">
                  <c:v>40527</c:v>
                </c:pt>
                <c:pt idx="2818">
                  <c:v>40526</c:v>
                </c:pt>
                <c:pt idx="2819">
                  <c:v>40525</c:v>
                </c:pt>
                <c:pt idx="2820">
                  <c:v>40522</c:v>
                </c:pt>
                <c:pt idx="2821">
                  <c:v>40521</c:v>
                </c:pt>
                <c:pt idx="2822">
                  <c:v>40520</c:v>
                </c:pt>
                <c:pt idx="2823">
                  <c:v>40519</c:v>
                </c:pt>
                <c:pt idx="2824">
                  <c:v>40518</c:v>
                </c:pt>
                <c:pt idx="2825">
                  <c:v>40515</c:v>
                </c:pt>
                <c:pt idx="2826">
                  <c:v>40514</c:v>
                </c:pt>
                <c:pt idx="2827">
                  <c:v>40513</c:v>
                </c:pt>
                <c:pt idx="2828">
                  <c:v>40512</c:v>
                </c:pt>
                <c:pt idx="2829">
                  <c:v>40511</c:v>
                </c:pt>
                <c:pt idx="2830">
                  <c:v>40508</c:v>
                </c:pt>
                <c:pt idx="2831">
                  <c:v>40506</c:v>
                </c:pt>
                <c:pt idx="2832">
                  <c:v>40505</c:v>
                </c:pt>
                <c:pt idx="2833">
                  <c:v>40504</c:v>
                </c:pt>
                <c:pt idx="2834">
                  <c:v>40501</c:v>
                </c:pt>
                <c:pt idx="2835">
                  <c:v>40500</c:v>
                </c:pt>
                <c:pt idx="2836">
                  <c:v>40499</c:v>
                </c:pt>
                <c:pt idx="2837">
                  <c:v>40498</c:v>
                </c:pt>
                <c:pt idx="2838">
                  <c:v>40497</c:v>
                </c:pt>
                <c:pt idx="2839">
                  <c:v>40494</c:v>
                </c:pt>
                <c:pt idx="2840">
                  <c:v>40493</c:v>
                </c:pt>
                <c:pt idx="2841">
                  <c:v>40492</c:v>
                </c:pt>
                <c:pt idx="2842">
                  <c:v>40491</c:v>
                </c:pt>
                <c:pt idx="2843">
                  <c:v>40490</c:v>
                </c:pt>
                <c:pt idx="2844">
                  <c:v>40487</c:v>
                </c:pt>
                <c:pt idx="2845">
                  <c:v>40486</c:v>
                </c:pt>
                <c:pt idx="2846">
                  <c:v>40485</c:v>
                </c:pt>
                <c:pt idx="2847">
                  <c:v>40484</c:v>
                </c:pt>
                <c:pt idx="2848">
                  <c:v>40483</c:v>
                </c:pt>
                <c:pt idx="2849">
                  <c:v>40480</c:v>
                </c:pt>
                <c:pt idx="2850">
                  <c:v>40479</c:v>
                </c:pt>
                <c:pt idx="2851">
                  <c:v>40478</c:v>
                </c:pt>
                <c:pt idx="2852">
                  <c:v>40477</c:v>
                </c:pt>
                <c:pt idx="2853">
                  <c:v>40476</c:v>
                </c:pt>
                <c:pt idx="2854">
                  <c:v>40473</c:v>
                </c:pt>
                <c:pt idx="2855">
                  <c:v>40472</c:v>
                </c:pt>
                <c:pt idx="2856">
                  <c:v>40471</c:v>
                </c:pt>
                <c:pt idx="2857">
                  <c:v>40470</c:v>
                </c:pt>
                <c:pt idx="2858">
                  <c:v>40469</c:v>
                </c:pt>
                <c:pt idx="2859">
                  <c:v>40466</c:v>
                </c:pt>
                <c:pt idx="2860">
                  <c:v>40465</c:v>
                </c:pt>
                <c:pt idx="2861">
                  <c:v>40464</c:v>
                </c:pt>
                <c:pt idx="2862">
                  <c:v>40463</c:v>
                </c:pt>
                <c:pt idx="2863">
                  <c:v>40462</c:v>
                </c:pt>
                <c:pt idx="2864">
                  <c:v>40459</c:v>
                </c:pt>
                <c:pt idx="2865">
                  <c:v>40458</c:v>
                </c:pt>
                <c:pt idx="2866">
                  <c:v>40457</c:v>
                </c:pt>
                <c:pt idx="2867">
                  <c:v>40456</c:v>
                </c:pt>
                <c:pt idx="2868">
                  <c:v>40455</c:v>
                </c:pt>
                <c:pt idx="2869">
                  <c:v>40452</c:v>
                </c:pt>
                <c:pt idx="2870">
                  <c:v>40451</c:v>
                </c:pt>
                <c:pt idx="2871">
                  <c:v>40450</c:v>
                </c:pt>
                <c:pt idx="2872">
                  <c:v>40449</c:v>
                </c:pt>
                <c:pt idx="2873">
                  <c:v>40448</c:v>
                </c:pt>
                <c:pt idx="2874">
                  <c:v>40445</c:v>
                </c:pt>
                <c:pt idx="2875">
                  <c:v>40444</c:v>
                </c:pt>
                <c:pt idx="2876">
                  <c:v>40443</c:v>
                </c:pt>
                <c:pt idx="2877">
                  <c:v>40442</c:v>
                </c:pt>
                <c:pt idx="2878">
                  <c:v>40441</c:v>
                </c:pt>
                <c:pt idx="2879">
                  <c:v>40438</c:v>
                </c:pt>
                <c:pt idx="2880">
                  <c:v>40437</c:v>
                </c:pt>
                <c:pt idx="2881">
                  <c:v>40436</c:v>
                </c:pt>
                <c:pt idx="2882">
                  <c:v>40435</c:v>
                </c:pt>
                <c:pt idx="2883">
                  <c:v>40434</c:v>
                </c:pt>
                <c:pt idx="2884">
                  <c:v>40431</c:v>
                </c:pt>
                <c:pt idx="2885">
                  <c:v>40430</c:v>
                </c:pt>
                <c:pt idx="2886">
                  <c:v>40429</c:v>
                </c:pt>
                <c:pt idx="2887">
                  <c:v>40428</c:v>
                </c:pt>
                <c:pt idx="2888">
                  <c:v>40424</c:v>
                </c:pt>
                <c:pt idx="2889">
                  <c:v>40423</c:v>
                </c:pt>
                <c:pt idx="2890">
                  <c:v>40422</c:v>
                </c:pt>
                <c:pt idx="2891">
                  <c:v>40421</c:v>
                </c:pt>
                <c:pt idx="2892">
                  <c:v>40420</c:v>
                </c:pt>
                <c:pt idx="2893">
                  <c:v>40417</c:v>
                </c:pt>
                <c:pt idx="2894">
                  <c:v>40416</c:v>
                </c:pt>
                <c:pt idx="2895">
                  <c:v>40415</c:v>
                </c:pt>
                <c:pt idx="2896">
                  <c:v>40414</c:v>
                </c:pt>
                <c:pt idx="2897">
                  <c:v>40413</c:v>
                </c:pt>
                <c:pt idx="2898">
                  <c:v>40410</c:v>
                </c:pt>
                <c:pt idx="2899">
                  <c:v>40409</c:v>
                </c:pt>
                <c:pt idx="2900">
                  <c:v>40408</c:v>
                </c:pt>
                <c:pt idx="2901">
                  <c:v>40407</c:v>
                </c:pt>
                <c:pt idx="2902">
                  <c:v>40406</c:v>
                </c:pt>
                <c:pt idx="2903">
                  <c:v>40403</c:v>
                </c:pt>
                <c:pt idx="2904">
                  <c:v>40402</c:v>
                </c:pt>
                <c:pt idx="2905">
                  <c:v>40401</c:v>
                </c:pt>
                <c:pt idx="2906">
                  <c:v>40400</c:v>
                </c:pt>
                <c:pt idx="2907">
                  <c:v>40399</c:v>
                </c:pt>
                <c:pt idx="2908">
                  <c:v>40396</c:v>
                </c:pt>
                <c:pt idx="2909">
                  <c:v>40395</c:v>
                </c:pt>
                <c:pt idx="2910">
                  <c:v>40394</c:v>
                </c:pt>
                <c:pt idx="2911">
                  <c:v>40393</c:v>
                </c:pt>
                <c:pt idx="2912">
                  <c:v>40392</c:v>
                </c:pt>
                <c:pt idx="2913">
                  <c:v>40389</c:v>
                </c:pt>
                <c:pt idx="2914">
                  <c:v>40388</c:v>
                </c:pt>
                <c:pt idx="2915">
                  <c:v>40387</c:v>
                </c:pt>
                <c:pt idx="2916">
                  <c:v>40386</c:v>
                </c:pt>
                <c:pt idx="2917">
                  <c:v>40385</c:v>
                </c:pt>
                <c:pt idx="2918">
                  <c:v>40382</c:v>
                </c:pt>
                <c:pt idx="2919">
                  <c:v>40381</c:v>
                </c:pt>
                <c:pt idx="2920">
                  <c:v>40380</c:v>
                </c:pt>
                <c:pt idx="2921">
                  <c:v>40379</c:v>
                </c:pt>
                <c:pt idx="2922">
                  <c:v>40378</c:v>
                </c:pt>
                <c:pt idx="2923">
                  <c:v>40375</c:v>
                </c:pt>
                <c:pt idx="2924">
                  <c:v>40374</c:v>
                </c:pt>
                <c:pt idx="2925">
                  <c:v>40373</c:v>
                </c:pt>
                <c:pt idx="2926">
                  <c:v>40372</c:v>
                </c:pt>
                <c:pt idx="2927">
                  <c:v>40371</c:v>
                </c:pt>
                <c:pt idx="2928">
                  <c:v>40368</c:v>
                </c:pt>
                <c:pt idx="2929">
                  <c:v>40367</c:v>
                </c:pt>
                <c:pt idx="2930">
                  <c:v>40366</c:v>
                </c:pt>
                <c:pt idx="2931">
                  <c:v>40365</c:v>
                </c:pt>
                <c:pt idx="2932">
                  <c:v>40361</c:v>
                </c:pt>
                <c:pt idx="2933">
                  <c:v>40360</c:v>
                </c:pt>
                <c:pt idx="2934">
                  <c:v>40359</c:v>
                </c:pt>
                <c:pt idx="2935">
                  <c:v>40358</c:v>
                </c:pt>
                <c:pt idx="2936">
                  <c:v>40357</c:v>
                </c:pt>
                <c:pt idx="2937">
                  <c:v>40354</c:v>
                </c:pt>
                <c:pt idx="2938">
                  <c:v>40353</c:v>
                </c:pt>
                <c:pt idx="2939">
                  <c:v>40352</c:v>
                </c:pt>
                <c:pt idx="2940">
                  <c:v>40351</c:v>
                </c:pt>
                <c:pt idx="2941">
                  <c:v>40350</c:v>
                </c:pt>
                <c:pt idx="2942">
                  <c:v>40347</c:v>
                </c:pt>
                <c:pt idx="2943">
                  <c:v>40346</c:v>
                </c:pt>
                <c:pt idx="2944">
                  <c:v>40345</c:v>
                </c:pt>
                <c:pt idx="2945">
                  <c:v>40344</c:v>
                </c:pt>
                <c:pt idx="2946">
                  <c:v>40343</c:v>
                </c:pt>
                <c:pt idx="2947">
                  <c:v>40340</c:v>
                </c:pt>
                <c:pt idx="2948">
                  <c:v>40339</c:v>
                </c:pt>
                <c:pt idx="2949">
                  <c:v>40338</c:v>
                </c:pt>
                <c:pt idx="2950">
                  <c:v>40337</c:v>
                </c:pt>
                <c:pt idx="2951">
                  <c:v>40336</c:v>
                </c:pt>
                <c:pt idx="2952">
                  <c:v>40333</c:v>
                </c:pt>
                <c:pt idx="2953">
                  <c:v>40332</c:v>
                </c:pt>
                <c:pt idx="2954">
                  <c:v>40331</c:v>
                </c:pt>
                <c:pt idx="2955">
                  <c:v>40330</c:v>
                </c:pt>
                <c:pt idx="2956">
                  <c:v>40326</c:v>
                </c:pt>
                <c:pt idx="2957">
                  <c:v>40325</c:v>
                </c:pt>
                <c:pt idx="2958">
                  <c:v>40324</c:v>
                </c:pt>
                <c:pt idx="2959">
                  <c:v>40323</c:v>
                </c:pt>
                <c:pt idx="2960">
                  <c:v>40322</c:v>
                </c:pt>
                <c:pt idx="2961">
                  <c:v>40319</c:v>
                </c:pt>
                <c:pt idx="2962">
                  <c:v>40318</c:v>
                </c:pt>
                <c:pt idx="2963">
                  <c:v>40317</c:v>
                </c:pt>
                <c:pt idx="2964">
                  <c:v>40316</c:v>
                </c:pt>
                <c:pt idx="2965">
                  <c:v>40315</c:v>
                </c:pt>
                <c:pt idx="2966">
                  <c:v>40312</c:v>
                </c:pt>
                <c:pt idx="2967">
                  <c:v>40311</c:v>
                </c:pt>
                <c:pt idx="2968">
                  <c:v>40310</c:v>
                </c:pt>
                <c:pt idx="2969">
                  <c:v>40309</c:v>
                </c:pt>
                <c:pt idx="2970">
                  <c:v>40308</c:v>
                </c:pt>
                <c:pt idx="2971">
                  <c:v>40305</c:v>
                </c:pt>
                <c:pt idx="2972">
                  <c:v>40304</c:v>
                </c:pt>
                <c:pt idx="2973">
                  <c:v>40303</c:v>
                </c:pt>
                <c:pt idx="2974">
                  <c:v>40302</c:v>
                </c:pt>
                <c:pt idx="2975">
                  <c:v>40301</c:v>
                </c:pt>
                <c:pt idx="2976">
                  <c:v>40298</c:v>
                </c:pt>
                <c:pt idx="2977">
                  <c:v>40297</c:v>
                </c:pt>
                <c:pt idx="2978">
                  <c:v>40296</c:v>
                </c:pt>
                <c:pt idx="2979">
                  <c:v>40295</c:v>
                </c:pt>
                <c:pt idx="2980">
                  <c:v>40294</c:v>
                </c:pt>
                <c:pt idx="2981">
                  <c:v>40291</c:v>
                </c:pt>
                <c:pt idx="2982">
                  <c:v>40290</c:v>
                </c:pt>
                <c:pt idx="2983">
                  <c:v>40289</c:v>
                </c:pt>
                <c:pt idx="2984">
                  <c:v>40288</c:v>
                </c:pt>
                <c:pt idx="2985">
                  <c:v>40287</c:v>
                </c:pt>
                <c:pt idx="2986">
                  <c:v>40284</c:v>
                </c:pt>
                <c:pt idx="2987">
                  <c:v>40283</c:v>
                </c:pt>
                <c:pt idx="2988">
                  <c:v>40282</c:v>
                </c:pt>
                <c:pt idx="2989">
                  <c:v>40281</c:v>
                </c:pt>
                <c:pt idx="2990">
                  <c:v>40280</c:v>
                </c:pt>
                <c:pt idx="2991">
                  <c:v>40277</c:v>
                </c:pt>
                <c:pt idx="2992">
                  <c:v>40276</c:v>
                </c:pt>
                <c:pt idx="2993">
                  <c:v>40275</c:v>
                </c:pt>
                <c:pt idx="2994">
                  <c:v>40274</c:v>
                </c:pt>
                <c:pt idx="2995">
                  <c:v>40273</c:v>
                </c:pt>
                <c:pt idx="2996">
                  <c:v>40269</c:v>
                </c:pt>
                <c:pt idx="2997">
                  <c:v>40268</c:v>
                </c:pt>
                <c:pt idx="2998">
                  <c:v>40267</c:v>
                </c:pt>
                <c:pt idx="2999">
                  <c:v>40266</c:v>
                </c:pt>
                <c:pt idx="3000">
                  <c:v>40263</c:v>
                </c:pt>
                <c:pt idx="3001">
                  <c:v>40262</c:v>
                </c:pt>
                <c:pt idx="3002">
                  <c:v>40261</c:v>
                </c:pt>
                <c:pt idx="3003">
                  <c:v>40260</c:v>
                </c:pt>
                <c:pt idx="3004">
                  <c:v>40259</c:v>
                </c:pt>
                <c:pt idx="3005">
                  <c:v>40256</c:v>
                </c:pt>
                <c:pt idx="3006">
                  <c:v>40255</c:v>
                </c:pt>
                <c:pt idx="3007">
                  <c:v>40254</c:v>
                </c:pt>
                <c:pt idx="3008">
                  <c:v>40253</c:v>
                </c:pt>
                <c:pt idx="3009">
                  <c:v>40252</c:v>
                </c:pt>
                <c:pt idx="3010">
                  <c:v>40249</c:v>
                </c:pt>
                <c:pt idx="3011">
                  <c:v>40248</c:v>
                </c:pt>
                <c:pt idx="3012">
                  <c:v>40247</c:v>
                </c:pt>
                <c:pt idx="3013">
                  <c:v>40246</c:v>
                </c:pt>
                <c:pt idx="3014">
                  <c:v>40245</c:v>
                </c:pt>
                <c:pt idx="3015">
                  <c:v>40242</c:v>
                </c:pt>
                <c:pt idx="3016">
                  <c:v>40241</c:v>
                </c:pt>
                <c:pt idx="3017">
                  <c:v>40240</c:v>
                </c:pt>
                <c:pt idx="3018">
                  <c:v>40239</c:v>
                </c:pt>
                <c:pt idx="3019">
                  <c:v>40238</c:v>
                </c:pt>
                <c:pt idx="3020">
                  <c:v>40235</c:v>
                </c:pt>
                <c:pt idx="3021">
                  <c:v>40234</c:v>
                </c:pt>
                <c:pt idx="3022">
                  <c:v>40233</c:v>
                </c:pt>
                <c:pt idx="3023">
                  <c:v>40232</c:v>
                </c:pt>
                <c:pt idx="3024">
                  <c:v>40231</c:v>
                </c:pt>
                <c:pt idx="3025">
                  <c:v>40228</c:v>
                </c:pt>
                <c:pt idx="3026">
                  <c:v>40227</c:v>
                </c:pt>
                <c:pt idx="3027">
                  <c:v>40226</c:v>
                </c:pt>
                <c:pt idx="3028">
                  <c:v>40225</c:v>
                </c:pt>
                <c:pt idx="3029">
                  <c:v>40221</c:v>
                </c:pt>
                <c:pt idx="3030">
                  <c:v>40220</c:v>
                </c:pt>
                <c:pt idx="3031">
                  <c:v>40219</c:v>
                </c:pt>
                <c:pt idx="3032">
                  <c:v>40218</c:v>
                </c:pt>
                <c:pt idx="3033">
                  <c:v>40217</c:v>
                </c:pt>
                <c:pt idx="3034">
                  <c:v>40214</c:v>
                </c:pt>
                <c:pt idx="3035">
                  <c:v>40213</c:v>
                </c:pt>
                <c:pt idx="3036">
                  <c:v>40212</c:v>
                </c:pt>
                <c:pt idx="3037">
                  <c:v>40211</c:v>
                </c:pt>
                <c:pt idx="3038">
                  <c:v>40210</c:v>
                </c:pt>
                <c:pt idx="3039">
                  <c:v>40207</c:v>
                </c:pt>
                <c:pt idx="3040">
                  <c:v>40206</c:v>
                </c:pt>
                <c:pt idx="3041">
                  <c:v>40205</c:v>
                </c:pt>
                <c:pt idx="3042">
                  <c:v>40204</c:v>
                </c:pt>
                <c:pt idx="3043">
                  <c:v>40203</c:v>
                </c:pt>
                <c:pt idx="3044">
                  <c:v>40200</c:v>
                </c:pt>
                <c:pt idx="3045">
                  <c:v>40199</c:v>
                </c:pt>
                <c:pt idx="3046">
                  <c:v>40198</c:v>
                </c:pt>
                <c:pt idx="3047">
                  <c:v>40197</c:v>
                </c:pt>
                <c:pt idx="3048">
                  <c:v>40193</c:v>
                </c:pt>
                <c:pt idx="3049">
                  <c:v>40192</c:v>
                </c:pt>
                <c:pt idx="3050">
                  <c:v>40191</c:v>
                </c:pt>
                <c:pt idx="3051">
                  <c:v>40190</c:v>
                </c:pt>
                <c:pt idx="3052">
                  <c:v>40189</c:v>
                </c:pt>
                <c:pt idx="3053">
                  <c:v>40186</c:v>
                </c:pt>
                <c:pt idx="3054">
                  <c:v>40185</c:v>
                </c:pt>
                <c:pt idx="3055">
                  <c:v>40184</c:v>
                </c:pt>
                <c:pt idx="3056">
                  <c:v>40183</c:v>
                </c:pt>
                <c:pt idx="3057">
                  <c:v>40182</c:v>
                </c:pt>
              </c:numCache>
            </c:numRef>
          </c:cat>
          <c:val>
            <c:numRef>
              <c:f>'S&amp;P 500 Bitcoin and their CAGR'!$B$2:$B$3059</c:f>
              <c:numCache>
                <c:formatCode>_("$"* #,##0.00_);_("$"* \(#,##0.00\);_("$"* "-"??_);_(@_)</c:formatCode>
                <c:ptCount val="3058"/>
                <c:pt idx="0">
                  <c:v>4288.7</c:v>
                </c:pt>
                <c:pt idx="1">
                  <c:v>4225.5</c:v>
                </c:pt>
                <c:pt idx="2">
                  <c:v>4304.74</c:v>
                </c:pt>
                <c:pt idx="3">
                  <c:v>4348.87</c:v>
                </c:pt>
                <c:pt idx="4">
                  <c:v>4380.26</c:v>
                </c:pt>
                <c:pt idx="5">
                  <c:v>4475.01</c:v>
                </c:pt>
                <c:pt idx="6">
                  <c:v>4471.07</c:v>
                </c:pt>
                <c:pt idx="7">
                  <c:v>4401.67</c:v>
                </c:pt>
                <c:pt idx="8">
                  <c:v>4418.6400000000003</c:v>
                </c:pt>
                <c:pt idx="9">
                  <c:v>4504.0600000000004</c:v>
                </c:pt>
                <c:pt idx="10">
                  <c:v>4587.18</c:v>
                </c:pt>
                <c:pt idx="11">
                  <c:v>4521.54</c:v>
                </c:pt>
                <c:pt idx="12">
                  <c:v>4483.87</c:v>
                </c:pt>
                <c:pt idx="13">
                  <c:v>4500.54</c:v>
                </c:pt>
                <c:pt idx="14">
                  <c:v>4477.4399999999996</c:v>
                </c:pt>
                <c:pt idx="15">
                  <c:v>4589.32</c:v>
                </c:pt>
                <c:pt idx="16">
                  <c:v>4546.54</c:v>
                </c:pt>
                <c:pt idx="17">
                  <c:v>4515.55</c:v>
                </c:pt>
                <c:pt idx="18">
                  <c:v>4431.8500000000004</c:v>
                </c:pt>
                <c:pt idx="19">
                  <c:v>4326.5</c:v>
                </c:pt>
                <c:pt idx="20">
                  <c:v>4349.93</c:v>
                </c:pt>
                <c:pt idx="21">
                  <c:v>4356.45</c:v>
                </c:pt>
                <c:pt idx="22">
                  <c:v>4410.13</c:v>
                </c:pt>
                <c:pt idx="23">
                  <c:v>4397.93</c:v>
                </c:pt>
                <c:pt idx="24">
                  <c:v>4482.7299999999996</c:v>
                </c:pt>
                <c:pt idx="25">
                  <c:v>4532.76</c:v>
                </c:pt>
                <c:pt idx="26">
                  <c:v>4577.34</c:v>
                </c:pt>
                <c:pt idx="27">
                  <c:v>4662.8500000000004</c:v>
                </c:pt>
                <c:pt idx="28">
                  <c:v>4659.0200000000004</c:v>
                </c:pt>
                <c:pt idx="29">
                  <c:v>4726.3500000000004</c:v>
                </c:pt>
                <c:pt idx="30">
                  <c:v>4713.07</c:v>
                </c:pt>
                <c:pt idx="31">
                  <c:v>4670.29</c:v>
                </c:pt>
                <c:pt idx="32">
                  <c:v>4677.0200000000004</c:v>
                </c:pt>
                <c:pt idx="33">
                  <c:v>4696.05</c:v>
                </c:pt>
                <c:pt idx="34">
                  <c:v>4700.58</c:v>
                </c:pt>
                <c:pt idx="35">
                  <c:v>4793.54</c:v>
                </c:pt>
                <c:pt idx="36">
                  <c:v>4796.5600000000004</c:v>
                </c:pt>
                <c:pt idx="37">
                  <c:v>4766.18</c:v>
                </c:pt>
                <c:pt idx="38">
                  <c:v>4778.7299999999996</c:v>
                </c:pt>
                <c:pt idx="39">
                  <c:v>4793.0600000000004</c:v>
                </c:pt>
                <c:pt idx="40">
                  <c:v>4786.3599999999997</c:v>
                </c:pt>
                <c:pt idx="41">
                  <c:v>4791.1899999999996</c:v>
                </c:pt>
                <c:pt idx="42">
                  <c:v>4725.78</c:v>
                </c:pt>
                <c:pt idx="43">
                  <c:v>4696.5600000000004</c:v>
                </c:pt>
                <c:pt idx="44">
                  <c:v>4649.2299999999996</c:v>
                </c:pt>
                <c:pt idx="45">
                  <c:v>4568.0200000000004</c:v>
                </c:pt>
                <c:pt idx="46">
                  <c:v>4620.6400000000003</c:v>
                </c:pt>
                <c:pt idx="47">
                  <c:v>4668.67</c:v>
                </c:pt>
                <c:pt idx="48">
                  <c:v>4709.84</c:v>
                </c:pt>
                <c:pt idx="49">
                  <c:v>4634.09</c:v>
                </c:pt>
                <c:pt idx="50">
                  <c:v>4669.1499999999996</c:v>
                </c:pt>
                <c:pt idx="51">
                  <c:v>4712.0200000000004</c:v>
                </c:pt>
                <c:pt idx="52">
                  <c:v>4667.45</c:v>
                </c:pt>
                <c:pt idx="53">
                  <c:v>4701.21</c:v>
                </c:pt>
                <c:pt idx="54">
                  <c:v>4686.75</c:v>
                </c:pt>
                <c:pt idx="55">
                  <c:v>4591.67</c:v>
                </c:pt>
                <c:pt idx="56">
                  <c:v>4538.43</c:v>
                </c:pt>
                <c:pt idx="57">
                  <c:v>4577.1000000000004</c:v>
                </c:pt>
                <c:pt idx="58">
                  <c:v>4513.04</c:v>
                </c:pt>
                <c:pt idx="59">
                  <c:v>4567</c:v>
                </c:pt>
                <c:pt idx="60">
                  <c:v>4655.2700000000004</c:v>
                </c:pt>
                <c:pt idx="61">
                  <c:v>4594.62</c:v>
                </c:pt>
                <c:pt idx="62">
                  <c:v>4701.46</c:v>
                </c:pt>
                <c:pt idx="63">
                  <c:v>4690.7</c:v>
                </c:pt>
                <c:pt idx="64">
                  <c:v>4682.95</c:v>
                </c:pt>
                <c:pt idx="65">
                  <c:v>4697.96</c:v>
                </c:pt>
                <c:pt idx="66">
                  <c:v>4706.6400000000003</c:v>
                </c:pt>
                <c:pt idx="67">
                  <c:v>4688.67</c:v>
                </c:pt>
                <c:pt idx="68">
                  <c:v>4700.8999999999996</c:v>
                </c:pt>
                <c:pt idx="69">
                  <c:v>4682.8100000000004</c:v>
                </c:pt>
                <c:pt idx="70">
                  <c:v>4682.8500000000004</c:v>
                </c:pt>
                <c:pt idx="71">
                  <c:v>4649.2700000000004</c:v>
                </c:pt>
                <c:pt idx="72">
                  <c:v>4646.71</c:v>
                </c:pt>
                <c:pt idx="73">
                  <c:v>4685.25</c:v>
                </c:pt>
                <c:pt idx="74">
                  <c:v>4701.7</c:v>
                </c:pt>
                <c:pt idx="75">
                  <c:v>4697.53</c:v>
                </c:pt>
                <c:pt idx="76">
                  <c:v>4680.0600000000004</c:v>
                </c:pt>
                <c:pt idx="77">
                  <c:v>4660.57</c:v>
                </c:pt>
                <c:pt idx="78">
                  <c:v>4630.6499999999996</c:v>
                </c:pt>
                <c:pt idx="79">
                  <c:v>4613.67</c:v>
                </c:pt>
                <c:pt idx="80">
                  <c:v>4605.38</c:v>
                </c:pt>
                <c:pt idx="81">
                  <c:v>4596.42</c:v>
                </c:pt>
                <c:pt idx="82">
                  <c:v>4551.68</c:v>
                </c:pt>
                <c:pt idx="83">
                  <c:v>4574.79</c:v>
                </c:pt>
                <c:pt idx="84">
                  <c:v>4566.4799999999996</c:v>
                </c:pt>
                <c:pt idx="85">
                  <c:v>4544.8999999999996</c:v>
                </c:pt>
                <c:pt idx="86">
                  <c:v>4549.78</c:v>
                </c:pt>
                <c:pt idx="87">
                  <c:v>4536.1899999999996</c:v>
                </c:pt>
                <c:pt idx="88">
                  <c:v>4519.63</c:v>
                </c:pt>
                <c:pt idx="89">
                  <c:v>4486.4799999999996</c:v>
                </c:pt>
                <c:pt idx="90">
                  <c:v>4471.37</c:v>
                </c:pt>
                <c:pt idx="91">
                  <c:v>4438.2299999999996</c:v>
                </c:pt>
                <c:pt idx="92">
                  <c:v>4363.8</c:v>
                </c:pt>
                <c:pt idx="93">
                  <c:v>4350.6400000000003</c:v>
                </c:pt>
                <c:pt idx="94">
                  <c:v>4361.1899999999996</c:v>
                </c:pt>
                <c:pt idx="95">
                  <c:v>4391.3599999999997</c:v>
                </c:pt>
                <c:pt idx="96">
                  <c:v>4399.76</c:v>
                </c:pt>
                <c:pt idx="97">
                  <c:v>4363.55</c:v>
                </c:pt>
                <c:pt idx="98">
                  <c:v>4345.72</c:v>
                </c:pt>
                <c:pt idx="99">
                  <c:v>4300.46</c:v>
                </c:pt>
                <c:pt idx="100">
                  <c:v>4357.05</c:v>
                </c:pt>
                <c:pt idx="101">
                  <c:v>4307.54</c:v>
                </c:pt>
                <c:pt idx="102">
                  <c:v>4359.46</c:v>
                </c:pt>
                <c:pt idx="103">
                  <c:v>4352.63</c:v>
                </c:pt>
                <c:pt idx="104">
                  <c:v>4443.1099999999997</c:v>
                </c:pt>
                <c:pt idx="105">
                  <c:v>4455.4799999999996</c:v>
                </c:pt>
                <c:pt idx="106">
                  <c:v>4448.9799999999996</c:v>
                </c:pt>
                <c:pt idx="107">
                  <c:v>4395.6400000000003</c:v>
                </c:pt>
                <c:pt idx="108">
                  <c:v>4354.18</c:v>
                </c:pt>
                <c:pt idx="109">
                  <c:v>4357.7299999999996</c:v>
                </c:pt>
                <c:pt idx="110">
                  <c:v>4432.99</c:v>
                </c:pt>
                <c:pt idx="111">
                  <c:v>4473.76</c:v>
                </c:pt>
                <c:pt idx="112">
                  <c:v>4480.7</c:v>
                </c:pt>
                <c:pt idx="113">
                  <c:v>4443.05</c:v>
                </c:pt>
                <c:pt idx="114">
                  <c:v>4468.7299999999996</c:v>
                </c:pt>
                <c:pt idx="115">
                  <c:v>4458.58</c:v>
                </c:pt>
                <c:pt idx="116">
                  <c:v>4493.28</c:v>
                </c:pt>
                <c:pt idx="117">
                  <c:v>4514.07</c:v>
                </c:pt>
                <c:pt idx="118">
                  <c:v>4520.03</c:v>
                </c:pt>
                <c:pt idx="119">
                  <c:v>4535.43</c:v>
                </c:pt>
                <c:pt idx="120">
                  <c:v>4536.95</c:v>
                </c:pt>
                <c:pt idx="121">
                  <c:v>4524.09</c:v>
                </c:pt>
                <c:pt idx="122">
                  <c:v>4522.68</c:v>
                </c:pt>
                <c:pt idx="123">
                  <c:v>4528.79</c:v>
                </c:pt>
                <c:pt idx="124">
                  <c:v>4509.37</c:v>
                </c:pt>
                <c:pt idx="125">
                  <c:v>4469.91</c:v>
                </c:pt>
                <c:pt idx="126">
                  <c:v>4496.1899999999996</c:v>
                </c:pt>
                <c:pt idx="127">
                  <c:v>4486.2299999999996</c:v>
                </c:pt>
                <c:pt idx="128">
                  <c:v>4479.54</c:v>
                </c:pt>
                <c:pt idx="129">
                  <c:v>4441.67</c:v>
                </c:pt>
                <c:pt idx="130">
                  <c:v>4405.8</c:v>
                </c:pt>
                <c:pt idx="131">
                  <c:v>4400.2700000000004</c:v>
                </c:pt>
                <c:pt idx="132">
                  <c:v>4448.08</c:v>
                </c:pt>
                <c:pt idx="133">
                  <c:v>4479.66</c:v>
                </c:pt>
                <c:pt idx="134">
                  <c:v>4468</c:v>
                </c:pt>
                <c:pt idx="135">
                  <c:v>4460.84</c:v>
                </c:pt>
                <c:pt idx="136">
                  <c:v>4447.7</c:v>
                </c:pt>
                <c:pt idx="137">
                  <c:v>4436.75</c:v>
                </c:pt>
                <c:pt idx="138">
                  <c:v>4432.3500000000004</c:v>
                </c:pt>
                <c:pt idx="139">
                  <c:v>4436.5200000000004</c:v>
                </c:pt>
                <c:pt idx="140">
                  <c:v>4429.1000000000004</c:v>
                </c:pt>
                <c:pt idx="141">
                  <c:v>4402.68</c:v>
                </c:pt>
                <c:pt idx="142">
                  <c:v>4423.1499999999996</c:v>
                </c:pt>
                <c:pt idx="143">
                  <c:v>4387.1099999999997</c:v>
                </c:pt>
                <c:pt idx="144">
                  <c:v>4395.26</c:v>
                </c:pt>
                <c:pt idx="145">
                  <c:v>4419.1499999999996</c:v>
                </c:pt>
                <c:pt idx="146">
                  <c:v>4400.6499999999996</c:v>
                </c:pt>
                <c:pt idx="147">
                  <c:v>4401.46</c:v>
                </c:pt>
                <c:pt idx="148">
                  <c:v>4422.2299999999996</c:v>
                </c:pt>
                <c:pt idx="149">
                  <c:v>4411.8</c:v>
                </c:pt>
                <c:pt idx="150">
                  <c:v>4367.4799999999996</c:v>
                </c:pt>
                <c:pt idx="151">
                  <c:v>4358.6899999999996</c:v>
                </c:pt>
                <c:pt idx="152">
                  <c:v>4323.21</c:v>
                </c:pt>
                <c:pt idx="153">
                  <c:v>4258.63</c:v>
                </c:pt>
                <c:pt idx="154">
                  <c:v>4327.16</c:v>
                </c:pt>
                <c:pt idx="155">
                  <c:v>4360.03</c:v>
                </c:pt>
                <c:pt idx="156">
                  <c:v>4374.3</c:v>
                </c:pt>
                <c:pt idx="157">
                  <c:v>4369.21</c:v>
                </c:pt>
                <c:pt idx="158">
                  <c:v>4384.63</c:v>
                </c:pt>
                <c:pt idx="159">
                  <c:v>4369.55</c:v>
                </c:pt>
                <c:pt idx="160">
                  <c:v>4320.82</c:v>
                </c:pt>
                <c:pt idx="161">
                  <c:v>4358.13</c:v>
                </c:pt>
                <c:pt idx="162">
                  <c:v>4343.54</c:v>
                </c:pt>
                <c:pt idx="163">
                  <c:v>4352.34</c:v>
                </c:pt>
                <c:pt idx="164">
                  <c:v>4319.9399999999996</c:v>
                </c:pt>
                <c:pt idx="165">
                  <c:v>4297.5</c:v>
                </c:pt>
                <c:pt idx="166">
                  <c:v>4291.8</c:v>
                </c:pt>
                <c:pt idx="167">
                  <c:v>4290.6099999999997</c:v>
                </c:pt>
                <c:pt idx="168">
                  <c:v>4280.7</c:v>
                </c:pt>
                <c:pt idx="169">
                  <c:v>4266.49</c:v>
                </c:pt>
                <c:pt idx="170">
                  <c:v>4241.84</c:v>
                </c:pt>
                <c:pt idx="171">
                  <c:v>4246.4399999999996</c:v>
                </c:pt>
                <c:pt idx="172">
                  <c:v>4224.79</c:v>
                </c:pt>
                <c:pt idx="173">
                  <c:v>4166.45</c:v>
                </c:pt>
                <c:pt idx="174">
                  <c:v>4221.8599999999997</c:v>
                </c:pt>
                <c:pt idx="175">
                  <c:v>4223.7</c:v>
                </c:pt>
                <c:pt idx="176">
                  <c:v>4246.59</c:v>
                </c:pt>
                <c:pt idx="177">
                  <c:v>4255.1499999999996</c:v>
                </c:pt>
                <c:pt idx="178">
                  <c:v>4247.4399999999996</c:v>
                </c:pt>
                <c:pt idx="179">
                  <c:v>4239.18</c:v>
                </c:pt>
                <c:pt idx="180">
                  <c:v>4219.55</c:v>
                </c:pt>
                <c:pt idx="181">
                  <c:v>4227.26</c:v>
                </c:pt>
                <c:pt idx="182">
                  <c:v>4226.5200000000004</c:v>
                </c:pt>
                <c:pt idx="183">
                  <c:v>4229.8900000000003</c:v>
                </c:pt>
                <c:pt idx="184">
                  <c:v>4192.8500000000004</c:v>
                </c:pt>
                <c:pt idx="185">
                  <c:v>4208.12</c:v>
                </c:pt>
                <c:pt idx="186">
                  <c:v>4202.04</c:v>
                </c:pt>
                <c:pt idx="187">
                  <c:v>4204.1099999999997</c:v>
                </c:pt>
                <c:pt idx="188">
                  <c:v>4200.88</c:v>
                </c:pt>
                <c:pt idx="189">
                  <c:v>4195.99</c:v>
                </c:pt>
                <c:pt idx="190">
                  <c:v>4188.13</c:v>
                </c:pt>
                <c:pt idx="191">
                  <c:v>4197.05</c:v>
                </c:pt>
                <c:pt idx="192">
                  <c:v>4155.8599999999997</c:v>
                </c:pt>
                <c:pt idx="193">
                  <c:v>4159.12</c:v>
                </c:pt>
                <c:pt idx="194">
                  <c:v>4115.68</c:v>
                </c:pt>
                <c:pt idx="195">
                  <c:v>4127.83</c:v>
                </c:pt>
                <c:pt idx="196">
                  <c:v>4163.29</c:v>
                </c:pt>
                <c:pt idx="197">
                  <c:v>4173.8500000000004</c:v>
                </c:pt>
                <c:pt idx="198">
                  <c:v>4112.5</c:v>
                </c:pt>
                <c:pt idx="199">
                  <c:v>4063.04</c:v>
                </c:pt>
                <c:pt idx="200">
                  <c:v>4152.1000000000004</c:v>
                </c:pt>
                <c:pt idx="201">
                  <c:v>4188.43</c:v>
                </c:pt>
                <c:pt idx="202">
                  <c:v>4232.6000000000004</c:v>
                </c:pt>
                <c:pt idx="203">
                  <c:v>4201.62</c:v>
                </c:pt>
                <c:pt idx="204">
                  <c:v>4167.59</c:v>
                </c:pt>
                <c:pt idx="205">
                  <c:v>4164.66</c:v>
                </c:pt>
                <c:pt idx="206">
                  <c:v>4192.66</c:v>
                </c:pt>
                <c:pt idx="207">
                  <c:v>4181.17</c:v>
                </c:pt>
                <c:pt idx="208">
                  <c:v>4211.47</c:v>
                </c:pt>
                <c:pt idx="209">
                  <c:v>4183.18</c:v>
                </c:pt>
                <c:pt idx="210">
                  <c:v>4186.72</c:v>
                </c:pt>
                <c:pt idx="211">
                  <c:v>4187.62</c:v>
                </c:pt>
                <c:pt idx="212">
                  <c:v>4180.17</c:v>
                </c:pt>
                <c:pt idx="213">
                  <c:v>4134.9799999999996</c:v>
                </c:pt>
                <c:pt idx="214">
                  <c:v>4173.42</c:v>
                </c:pt>
                <c:pt idx="215">
                  <c:v>4134.9399999999996</c:v>
                </c:pt>
                <c:pt idx="216">
                  <c:v>4163.26</c:v>
                </c:pt>
                <c:pt idx="217">
                  <c:v>4185.47</c:v>
                </c:pt>
                <c:pt idx="218">
                  <c:v>4170.42</c:v>
                </c:pt>
                <c:pt idx="219">
                  <c:v>4124.66</c:v>
                </c:pt>
                <c:pt idx="220">
                  <c:v>4141.59</c:v>
                </c:pt>
                <c:pt idx="221">
                  <c:v>4127.99</c:v>
                </c:pt>
                <c:pt idx="222">
                  <c:v>4128.8</c:v>
                </c:pt>
                <c:pt idx="223">
                  <c:v>4097.17</c:v>
                </c:pt>
                <c:pt idx="224">
                  <c:v>4079.95</c:v>
                </c:pt>
                <c:pt idx="225">
                  <c:v>4073.94</c:v>
                </c:pt>
                <c:pt idx="226">
                  <c:v>4077.91</c:v>
                </c:pt>
                <c:pt idx="227">
                  <c:v>4019.87</c:v>
                </c:pt>
                <c:pt idx="228">
                  <c:v>3972.89</c:v>
                </c:pt>
                <c:pt idx="229">
                  <c:v>3958.55</c:v>
                </c:pt>
                <c:pt idx="230">
                  <c:v>3971.09</c:v>
                </c:pt>
                <c:pt idx="231">
                  <c:v>3974.54</c:v>
                </c:pt>
                <c:pt idx="232">
                  <c:v>3909.52</c:v>
                </c:pt>
                <c:pt idx="233">
                  <c:v>3889.14</c:v>
                </c:pt>
                <c:pt idx="234">
                  <c:v>3910.52</c:v>
                </c:pt>
                <c:pt idx="235">
                  <c:v>3940.59</c:v>
                </c:pt>
                <c:pt idx="236">
                  <c:v>3913.1</c:v>
                </c:pt>
                <c:pt idx="237">
                  <c:v>3915.46</c:v>
                </c:pt>
                <c:pt idx="238">
                  <c:v>3974.12</c:v>
                </c:pt>
                <c:pt idx="239">
                  <c:v>3962.71</c:v>
                </c:pt>
                <c:pt idx="240">
                  <c:v>3968.94</c:v>
                </c:pt>
                <c:pt idx="241">
                  <c:v>3943.34</c:v>
                </c:pt>
                <c:pt idx="242">
                  <c:v>3939.34</c:v>
                </c:pt>
                <c:pt idx="243">
                  <c:v>3898.81</c:v>
                </c:pt>
                <c:pt idx="244">
                  <c:v>3875.44</c:v>
                </c:pt>
                <c:pt idx="245">
                  <c:v>3821.35</c:v>
                </c:pt>
                <c:pt idx="246">
                  <c:v>3841.94</c:v>
                </c:pt>
                <c:pt idx="247">
                  <c:v>3768.47</c:v>
                </c:pt>
                <c:pt idx="248">
                  <c:v>3819.72</c:v>
                </c:pt>
                <c:pt idx="249">
                  <c:v>3870.29</c:v>
                </c:pt>
                <c:pt idx="250">
                  <c:v>3901.82</c:v>
                </c:pt>
                <c:pt idx="251">
                  <c:v>3811.15</c:v>
                </c:pt>
                <c:pt idx="252">
                  <c:v>3829.34</c:v>
                </c:pt>
                <c:pt idx="253">
                  <c:v>3925.43</c:v>
                </c:pt>
                <c:pt idx="254">
                  <c:v>3881.37</c:v>
                </c:pt>
                <c:pt idx="255">
                  <c:v>3876.5</c:v>
                </c:pt>
                <c:pt idx="256">
                  <c:v>3906.71</c:v>
                </c:pt>
                <c:pt idx="257">
                  <c:v>3913.97</c:v>
                </c:pt>
                <c:pt idx="258">
                  <c:v>3931.33</c:v>
                </c:pt>
                <c:pt idx="259">
                  <c:v>3932.59</c:v>
                </c:pt>
                <c:pt idx="260">
                  <c:v>3934.83</c:v>
                </c:pt>
                <c:pt idx="261">
                  <c:v>3916.38</c:v>
                </c:pt>
                <c:pt idx="262">
                  <c:v>3909.88</c:v>
                </c:pt>
                <c:pt idx="263">
                  <c:v>3911.23</c:v>
                </c:pt>
                <c:pt idx="264">
                  <c:v>3915.59</c:v>
                </c:pt>
                <c:pt idx="265">
                  <c:v>3886.83</c:v>
                </c:pt>
                <c:pt idx="266">
                  <c:v>3871.74</c:v>
                </c:pt>
                <c:pt idx="267">
                  <c:v>3830.17</c:v>
                </c:pt>
                <c:pt idx="268">
                  <c:v>3826.31</c:v>
                </c:pt>
                <c:pt idx="269">
                  <c:v>3773.86</c:v>
                </c:pt>
                <c:pt idx="270">
                  <c:v>3714.24</c:v>
                </c:pt>
                <c:pt idx="271">
                  <c:v>3787.38</c:v>
                </c:pt>
                <c:pt idx="272">
                  <c:v>3750.77</c:v>
                </c:pt>
                <c:pt idx="273">
                  <c:v>3849.62</c:v>
                </c:pt>
                <c:pt idx="274">
                  <c:v>3855.36</c:v>
                </c:pt>
                <c:pt idx="275">
                  <c:v>3841.47</c:v>
                </c:pt>
                <c:pt idx="276">
                  <c:v>3853.07</c:v>
                </c:pt>
                <c:pt idx="277">
                  <c:v>3851.85</c:v>
                </c:pt>
                <c:pt idx="278">
                  <c:v>3798.91</c:v>
                </c:pt>
                <c:pt idx="279">
                  <c:v>3768.25</c:v>
                </c:pt>
                <c:pt idx="280">
                  <c:v>3795.54</c:v>
                </c:pt>
                <c:pt idx="281">
                  <c:v>3809.84</c:v>
                </c:pt>
                <c:pt idx="282">
                  <c:v>3801.19</c:v>
                </c:pt>
                <c:pt idx="283">
                  <c:v>3799.61</c:v>
                </c:pt>
                <c:pt idx="284">
                  <c:v>3824.68</c:v>
                </c:pt>
                <c:pt idx="285">
                  <c:v>3803.79</c:v>
                </c:pt>
                <c:pt idx="286">
                  <c:v>3748.14</c:v>
                </c:pt>
                <c:pt idx="287">
                  <c:v>3726.86</c:v>
                </c:pt>
                <c:pt idx="288">
                  <c:v>3700.65</c:v>
                </c:pt>
                <c:pt idx="289">
                  <c:v>3756.07</c:v>
                </c:pt>
                <c:pt idx="290">
                  <c:v>3732.04</c:v>
                </c:pt>
                <c:pt idx="291">
                  <c:v>3727.04</c:v>
                </c:pt>
                <c:pt idx="292">
                  <c:v>3735.36</c:v>
                </c:pt>
                <c:pt idx="293">
                  <c:v>3703.06</c:v>
                </c:pt>
                <c:pt idx="294">
                  <c:v>3690.01</c:v>
                </c:pt>
                <c:pt idx="295">
                  <c:v>3687.26</c:v>
                </c:pt>
                <c:pt idx="296">
                  <c:v>3694.92</c:v>
                </c:pt>
                <c:pt idx="297">
                  <c:v>3709.41</c:v>
                </c:pt>
                <c:pt idx="298">
                  <c:v>3722.48</c:v>
                </c:pt>
                <c:pt idx="299">
                  <c:v>3701.17</c:v>
                </c:pt>
                <c:pt idx="300">
                  <c:v>3694.62</c:v>
                </c:pt>
                <c:pt idx="301">
                  <c:v>3647.49</c:v>
                </c:pt>
                <c:pt idx="302">
                  <c:v>3663.46</c:v>
                </c:pt>
                <c:pt idx="303">
                  <c:v>3668.1</c:v>
                </c:pt>
                <c:pt idx="304">
                  <c:v>3672.82</c:v>
                </c:pt>
                <c:pt idx="305">
                  <c:v>3702.25</c:v>
                </c:pt>
                <c:pt idx="306">
                  <c:v>3691.96</c:v>
                </c:pt>
                <c:pt idx="307">
                  <c:v>3699.12</c:v>
                </c:pt>
                <c:pt idx="308">
                  <c:v>3666.72</c:v>
                </c:pt>
                <c:pt idx="309">
                  <c:v>3669.01</c:v>
                </c:pt>
                <c:pt idx="310">
                  <c:v>3662.45</c:v>
                </c:pt>
                <c:pt idx="311">
                  <c:v>3621.63</c:v>
                </c:pt>
                <c:pt idx="312">
                  <c:v>3638.35</c:v>
                </c:pt>
                <c:pt idx="313">
                  <c:v>3629.65</c:v>
                </c:pt>
                <c:pt idx="314">
                  <c:v>3635.41</c:v>
                </c:pt>
                <c:pt idx="315">
                  <c:v>3577.59</c:v>
                </c:pt>
                <c:pt idx="316">
                  <c:v>3557.54</c:v>
                </c:pt>
                <c:pt idx="317">
                  <c:v>3581.87</c:v>
                </c:pt>
                <c:pt idx="318">
                  <c:v>3567.79</c:v>
                </c:pt>
                <c:pt idx="319">
                  <c:v>3609.53</c:v>
                </c:pt>
                <c:pt idx="320">
                  <c:v>3626.91</c:v>
                </c:pt>
                <c:pt idx="321">
                  <c:v>3585.15</c:v>
                </c:pt>
                <c:pt idx="322">
                  <c:v>3537.01</c:v>
                </c:pt>
                <c:pt idx="323">
                  <c:v>3572.66</c:v>
                </c:pt>
                <c:pt idx="324">
                  <c:v>3545.53</c:v>
                </c:pt>
                <c:pt idx="325">
                  <c:v>3550.5</c:v>
                </c:pt>
                <c:pt idx="326">
                  <c:v>3509.44</c:v>
                </c:pt>
                <c:pt idx="327">
                  <c:v>3510.45</c:v>
                </c:pt>
                <c:pt idx="328">
                  <c:v>3443.44</c:v>
                </c:pt>
                <c:pt idx="329">
                  <c:v>3369.16</c:v>
                </c:pt>
                <c:pt idx="330">
                  <c:v>3310.24</c:v>
                </c:pt>
                <c:pt idx="331">
                  <c:v>3269.96</c:v>
                </c:pt>
                <c:pt idx="332">
                  <c:v>3310.11</c:v>
                </c:pt>
                <c:pt idx="333">
                  <c:v>3271.03</c:v>
                </c:pt>
                <c:pt idx="334">
                  <c:v>3390.68</c:v>
                </c:pt>
                <c:pt idx="335">
                  <c:v>3400.97</c:v>
                </c:pt>
                <c:pt idx="336">
                  <c:v>3465.39</c:v>
                </c:pt>
                <c:pt idx="337">
                  <c:v>3453.49</c:v>
                </c:pt>
                <c:pt idx="338">
                  <c:v>3435.56</c:v>
                </c:pt>
                <c:pt idx="339">
                  <c:v>3443.12</c:v>
                </c:pt>
                <c:pt idx="340">
                  <c:v>3426.92</c:v>
                </c:pt>
                <c:pt idx="341">
                  <c:v>3483.81</c:v>
                </c:pt>
                <c:pt idx="342">
                  <c:v>3483.34</c:v>
                </c:pt>
                <c:pt idx="343">
                  <c:v>3488.67</c:v>
                </c:pt>
                <c:pt idx="344">
                  <c:v>3511.93</c:v>
                </c:pt>
                <c:pt idx="345">
                  <c:v>3534.22</c:v>
                </c:pt>
                <c:pt idx="346">
                  <c:v>3477.13</c:v>
                </c:pt>
                <c:pt idx="347">
                  <c:v>3446.83</c:v>
                </c:pt>
                <c:pt idx="348">
                  <c:v>3419.45</c:v>
                </c:pt>
                <c:pt idx="349">
                  <c:v>3360.95</c:v>
                </c:pt>
                <c:pt idx="350">
                  <c:v>3408.63</c:v>
                </c:pt>
                <c:pt idx="351">
                  <c:v>3348.44</c:v>
                </c:pt>
                <c:pt idx="352">
                  <c:v>3380.8</c:v>
                </c:pt>
                <c:pt idx="353">
                  <c:v>3363</c:v>
                </c:pt>
                <c:pt idx="354">
                  <c:v>3335.47</c:v>
                </c:pt>
                <c:pt idx="355">
                  <c:v>3351.6</c:v>
                </c:pt>
                <c:pt idx="356">
                  <c:v>3298.46</c:v>
                </c:pt>
                <c:pt idx="357">
                  <c:v>3246.59</c:v>
                </c:pt>
                <c:pt idx="358">
                  <c:v>3236.92</c:v>
                </c:pt>
                <c:pt idx="359">
                  <c:v>3315.57</c:v>
                </c:pt>
                <c:pt idx="360">
                  <c:v>3281.06</c:v>
                </c:pt>
                <c:pt idx="361">
                  <c:v>3319.47</c:v>
                </c:pt>
                <c:pt idx="362">
                  <c:v>3357.01</c:v>
                </c:pt>
                <c:pt idx="363">
                  <c:v>3385.49</c:v>
                </c:pt>
                <c:pt idx="364">
                  <c:v>3401.2</c:v>
                </c:pt>
                <c:pt idx="365">
                  <c:v>3383.54</c:v>
                </c:pt>
                <c:pt idx="366">
                  <c:v>3340.97</c:v>
                </c:pt>
                <c:pt idx="367">
                  <c:v>3339.19</c:v>
                </c:pt>
                <c:pt idx="368">
                  <c:v>3398.96</c:v>
                </c:pt>
                <c:pt idx="369">
                  <c:v>3331.84</c:v>
                </c:pt>
                <c:pt idx="370">
                  <c:v>3426.96</c:v>
                </c:pt>
                <c:pt idx="371">
                  <c:v>3455.06</c:v>
                </c:pt>
                <c:pt idx="372">
                  <c:v>3580.84</c:v>
                </c:pt>
                <c:pt idx="373">
                  <c:v>3526.65</c:v>
                </c:pt>
                <c:pt idx="374">
                  <c:v>3500.31</c:v>
                </c:pt>
                <c:pt idx="375">
                  <c:v>3508.01</c:v>
                </c:pt>
                <c:pt idx="376">
                  <c:v>3484.55</c:v>
                </c:pt>
                <c:pt idx="377">
                  <c:v>3478.73</c:v>
                </c:pt>
                <c:pt idx="378">
                  <c:v>3443.62</c:v>
                </c:pt>
                <c:pt idx="379">
                  <c:v>3431.28</c:v>
                </c:pt>
                <c:pt idx="380">
                  <c:v>3397.16</c:v>
                </c:pt>
                <c:pt idx="381">
                  <c:v>3385.51</c:v>
                </c:pt>
                <c:pt idx="382">
                  <c:v>3374.85</c:v>
                </c:pt>
                <c:pt idx="383">
                  <c:v>3389.78</c:v>
                </c:pt>
                <c:pt idx="384">
                  <c:v>3381.99</c:v>
                </c:pt>
                <c:pt idx="385">
                  <c:v>3372.85</c:v>
                </c:pt>
                <c:pt idx="386">
                  <c:v>3373.43</c:v>
                </c:pt>
                <c:pt idx="387">
                  <c:v>3380.35</c:v>
                </c:pt>
                <c:pt idx="388">
                  <c:v>3333.69</c:v>
                </c:pt>
                <c:pt idx="389">
                  <c:v>3360.47</c:v>
                </c:pt>
                <c:pt idx="390">
                  <c:v>3351.28</c:v>
                </c:pt>
                <c:pt idx="391">
                  <c:v>3349.16</c:v>
                </c:pt>
                <c:pt idx="392">
                  <c:v>3327.77</c:v>
                </c:pt>
                <c:pt idx="393">
                  <c:v>3306.51</c:v>
                </c:pt>
                <c:pt idx="394">
                  <c:v>3294.61</c:v>
                </c:pt>
                <c:pt idx="395">
                  <c:v>3271.12</c:v>
                </c:pt>
                <c:pt idx="396">
                  <c:v>3246.22</c:v>
                </c:pt>
                <c:pt idx="397">
                  <c:v>3258.44</c:v>
                </c:pt>
                <c:pt idx="398">
                  <c:v>3218.44</c:v>
                </c:pt>
                <c:pt idx="399">
                  <c:v>3239.41</c:v>
                </c:pt>
                <c:pt idx="400">
                  <c:v>3215.63</c:v>
                </c:pt>
                <c:pt idx="401">
                  <c:v>3235.66</c:v>
                </c:pt>
                <c:pt idx="402">
                  <c:v>3276.02</c:v>
                </c:pt>
                <c:pt idx="403">
                  <c:v>3257.3</c:v>
                </c:pt>
                <c:pt idx="404">
                  <c:v>3251.84</c:v>
                </c:pt>
                <c:pt idx="405">
                  <c:v>3224.73</c:v>
                </c:pt>
                <c:pt idx="406">
                  <c:v>3215.57</c:v>
                </c:pt>
                <c:pt idx="407">
                  <c:v>3226.56</c:v>
                </c:pt>
                <c:pt idx="408">
                  <c:v>3197.52</c:v>
                </c:pt>
                <c:pt idx="409">
                  <c:v>3155.22</c:v>
                </c:pt>
                <c:pt idx="410">
                  <c:v>3185.04</c:v>
                </c:pt>
                <c:pt idx="411">
                  <c:v>3152.05</c:v>
                </c:pt>
                <c:pt idx="412">
                  <c:v>3169.94</c:v>
                </c:pt>
                <c:pt idx="413">
                  <c:v>3145.32</c:v>
                </c:pt>
                <c:pt idx="414">
                  <c:v>3179.72</c:v>
                </c:pt>
                <c:pt idx="415">
                  <c:v>3130.01</c:v>
                </c:pt>
                <c:pt idx="416">
                  <c:v>3115.86</c:v>
                </c:pt>
                <c:pt idx="417">
                  <c:v>3100.29</c:v>
                </c:pt>
                <c:pt idx="418">
                  <c:v>3053.24</c:v>
                </c:pt>
                <c:pt idx="419">
                  <c:v>3009.05</c:v>
                </c:pt>
                <c:pt idx="420">
                  <c:v>3083.76</c:v>
                </c:pt>
                <c:pt idx="421">
                  <c:v>3050.33</c:v>
                </c:pt>
                <c:pt idx="422">
                  <c:v>3131.29</c:v>
                </c:pt>
                <c:pt idx="423">
                  <c:v>3117.86</c:v>
                </c:pt>
                <c:pt idx="424">
                  <c:v>3097.74</c:v>
                </c:pt>
                <c:pt idx="425">
                  <c:v>3115.34</c:v>
                </c:pt>
                <c:pt idx="426">
                  <c:v>3113.49</c:v>
                </c:pt>
                <c:pt idx="427">
                  <c:v>3124.74</c:v>
                </c:pt>
                <c:pt idx="428">
                  <c:v>3066.59</c:v>
                </c:pt>
                <c:pt idx="429">
                  <c:v>3041.31</c:v>
                </c:pt>
                <c:pt idx="430">
                  <c:v>3002.1</c:v>
                </c:pt>
                <c:pt idx="431">
                  <c:v>3190.14</c:v>
                </c:pt>
                <c:pt idx="432">
                  <c:v>3207.18</c:v>
                </c:pt>
                <c:pt idx="433">
                  <c:v>3232.39</c:v>
                </c:pt>
                <c:pt idx="434">
                  <c:v>3193.93</c:v>
                </c:pt>
                <c:pt idx="435">
                  <c:v>3112.35</c:v>
                </c:pt>
                <c:pt idx="436">
                  <c:v>3122.87</c:v>
                </c:pt>
                <c:pt idx="437">
                  <c:v>3080.82</c:v>
                </c:pt>
                <c:pt idx="438">
                  <c:v>3055.73</c:v>
                </c:pt>
                <c:pt idx="439">
                  <c:v>3044.31</c:v>
                </c:pt>
                <c:pt idx="440">
                  <c:v>3029.73</c:v>
                </c:pt>
                <c:pt idx="441">
                  <c:v>3036.13</c:v>
                </c:pt>
                <c:pt idx="442">
                  <c:v>2991.77</c:v>
                </c:pt>
                <c:pt idx="443">
                  <c:v>2955.45</c:v>
                </c:pt>
                <c:pt idx="444">
                  <c:v>2948.51</c:v>
                </c:pt>
                <c:pt idx="445">
                  <c:v>2971.61</c:v>
                </c:pt>
                <c:pt idx="446">
                  <c:v>2922.94</c:v>
                </c:pt>
                <c:pt idx="447">
                  <c:v>2953.91</c:v>
                </c:pt>
                <c:pt idx="448">
                  <c:v>2863.7</c:v>
                </c:pt>
                <c:pt idx="449">
                  <c:v>2852.5</c:v>
                </c:pt>
                <c:pt idx="450">
                  <c:v>2820</c:v>
                </c:pt>
                <c:pt idx="451">
                  <c:v>2870.12</c:v>
                </c:pt>
                <c:pt idx="452">
                  <c:v>2930.32</c:v>
                </c:pt>
                <c:pt idx="453">
                  <c:v>2929.8</c:v>
                </c:pt>
                <c:pt idx="454">
                  <c:v>2881.19</c:v>
                </c:pt>
                <c:pt idx="455">
                  <c:v>2848.42</c:v>
                </c:pt>
                <c:pt idx="456">
                  <c:v>2868.44</c:v>
                </c:pt>
                <c:pt idx="457">
                  <c:v>2842.74</c:v>
                </c:pt>
                <c:pt idx="458">
                  <c:v>2830.71</c:v>
                </c:pt>
                <c:pt idx="459">
                  <c:v>2912.43</c:v>
                </c:pt>
                <c:pt idx="460">
                  <c:v>2939.51</c:v>
                </c:pt>
                <c:pt idx="461">
                  <c:v>2863.39</c:v>
                </c:pt>
                <c:pt idx="462">
                  <c:v>2878.48</c:v>
                </c:pt>
                <c:pt idx="463">
                  <c:v>2836.74</c:v>
                </c:pt>
                <c:pt idx="464">
                  <c:v>2797.8</c:v>
                </c:pt>
                <c:pt idx="465">
                  <c:v>2799.31</c:v>
                </c:pt>
                <c:pt idx="466">
                  <c:v>2736.56</c:v>
                </c:pt>
                <c:pt idx="467">
                  <c:v>2823.16</c:v>
                </c:pt>
                <c:pt idx="468">
                  <c:v>2874.56</c:v>
                </c:pt>
                <c:pt idx="469">
                  <c:v>2799.55</c:v>
                </c:pt>
                <c:pt idx="470">
                  <c:v>2783.36</c:v>
                </c:pt>
                <c:pt idx="471">
                  <c:v>2846.06</c:v>
                </c:pt>
                <c:pt idx="472">
                  <c:v>2761.63</c:v>
                </c:pt>
                <c:pt idx="473">
                  <c:v>2789.82</c:v>
                </c:pt>
                <c:pt idx="474">
                  <c:v>2749.98</c:v>
                </c:pt>
                <c:pt idx="475">
                  <c:v>2659.41</c:v>
                </c:pt>
                <c:pt idx="476">
                  <c:v>2663.68</c:v>
                </c:pt>
                <c:pt idx="477">
                  <c:v>2488.65</c:v>
                </c:pt>
                <c:pt idx="478">
                  <c:v>2526.9</c:v>
                </c:pt>
                <c:pt idx="479">
                  <c:v>2470.5</c:v>
                </c:pt>
                <c:pt idx="480">
                  <c:v>2584.59</c:v>
                </c:pt>
                <c:pt idx="481">
                  <c:v>2626.65</c:v>
                </c:pt>
                <c:pt idx="482">
                  <c:v>2541.4699999999998</c:v>
                </c:pt>
                <c:pt idx="483">
                  <c:v>2630.07</c:v>
                </c:pt>
                <c:pt idx="484">
                  <c:v>2475.56</c:v>
                </c:pt>
                <c:pt idx="485">
                  <c:v>2447.33</c:v>
                </c:pt>
                <c:pt idx="486">
                  <c:v>2237.4</c:v>
                </c:pt>
                <c:pt idx="487">
                  <c:v>2304.92</c:v>
                </c:pt>
                <c:pt idx="488">
                  <c:v>2409.39</c:v>
                </c:pt>
                <c:pt idx="489">
                  <c:v>2398.1</c:v>
                </c:pt>
                <c:pt idx="490">
                  <c:v>2529.19</c:v>
                </c:pt>
                <c:pt idx="491">
                  <c:v>2386.13</c:v>
                </c:pt>
                <c:pt idx="492">
                  <c:v>2711.02</c:v>
                </c:pt>
                <c:pt idx="493">
                  <c:v>2480.64</c:v>
                </c:pt>
                <c:pt idx="494">
                  <c:v>2741.38</c:v>
                </c:pt>
                <c:pt idx="495">
                  <c:v>2882.23</c:v>
                </c:pt>
                <c:pt idx="496">
                  <c:v>2746.56</c:v>
                </c:pt>
                <c:pt idx="497">
                  <c:v>2972.37</c:v>
                </c:pt>
                <c:pt idx="498">
                  <c:v>3023.94</c:v>
                </c:pt>
                <c:pt idx="499">
                  <c:v>3130.12</c:v>
                </c:pt>
                <c:pt idx="500">
                  <c:v>3003.37</c:v>
                </c:pt>
                <c:pt idx="501">
                  <c:v>3090.23</c:v>
                </c:pt>
                <c:pt idx="502">
                  <c:v>2954.22</c:v>
                </c:pt>
                <c:pt idx="503">
                  <c:v>2978.76</c:v>
                </c:pt>
                <c:pt idx="504">
                  <c:v>3116.39</c:v>
                </c:pt>
                <c:pt idx="505">
                  <c:v>3128.21</c:v>
                </c:pt>
                <c:pt idx="506">
                  <c:v>3225.89</c:v>
                </c:pt>
                <c:pt idx="507">
                  <c:v>3337.75</c:v>
                </c:pt>
                <c:pt idx="508">
                  <c:v>3373.23</c:v>
                </c:pt>
                <c:pt idx="509">
                  <c:v>3386.15</c:v>
                </c:pt>
                <c:pt idx="510">
                  <c:v>3370.29</c:v>
                </c:pt>
                <c:pt idx="511">
                  <c:v>3380.16</c:v>
                </c:pt>
                <c:pt idx="512">
                  <c:v>3373.94</c:v>
                </c:pt>
                <c:pt idx="513">
                  <c:v>3379.45</c:v>
                </c:pt>
                <c:pt idx="514">
                  <c:v>3357.75</c:v>
                </c:pt>
                <c:pt idx="515">
                  <c:v>3352.09</c:v>
                </c:pt>
                <c:pt idx="516">
                  <c:v>3327.71</c:v>
                </c:pt>
                <c:pt idx="517">
                  <c:v>3345.78</c:v>
                </c:pt>
                <c:pt idx="518">
                  <c:v>3334.69</c:v>
                </c:pt>
                <c:pt idx="519">
                  <c:v>3297.59</c:v>
                </c:pt>
                <c:pt idx="520">
                  <c:v>3248.92</c:v>
                </c:pt>
                <c:pt idx="521">
                  <c:v>3225.52</c:v>
                </c:pt>
                <c:pt idx="522">
                  <c:v>3283.66</c:v>
                </c:pt>
                <c:pt idx="523">
                  <c:v>3273.4</c:v>
                </c:pt>
                <c:pt idx="524">
                  <c:v>3276.24</c:v>
                </c:pt>
                <c:pt idx="525">
                  <c:v>3243.63</c:v>
                </c:pt>
                <c:pt idx="526">
                  <c:v>3295.47</c:v>
                </c:pt>
                <c:pt idx="527">
                  <c:v>3325.54</c:v>
                </c:pt>
                <c:pt idx="528">
                  <c:v>3321.75</c:v>
                </c:pt>
                <c:pt idx="529">
                  <c:v>3320.79</c:v>
                </c:pt>
                <c:pt idx="530">
                  <c:v>3329.62</c:v>
                </c:pt>
                <c:pt idx="531">
                  <c:v>3316.81</c:v>
                </c:pt>
                <c:pt idx="532">
                  <c:v>3289.29</c:v>
                </c:pt>
                <c:pt idx="533">
                  <c:v>3283.15</c:v>
                </c:pt>
                <c:pt idx="534">
                  <c:v>3288.13</c:v>
                </c:pt>
                <c:pt idx="535">
                  <c:v>3265.35</c:v>
                </c:pt>
                <c:pt idx="536">
                  <c:v>3274.7</c:v>
                </c:pt>
                <c:pt idx="537">
                  <c:v>3253.05</c:v>
                </c:pt>
                <c:pt idx="538">
                  <c:v>3237.18</c:v>
                </c:pt>
                <c:pt idx="539">
                  <c:v>3246.28</c:v>
                </c:pt>
                <c:pt idx="540">
                  <c:v>3234.85</c:v>
                </c:pt>
                <c:pt idx="541">
                  <c:v>3257.85</c:v>
                </c:pt>
                <c:pt idx="542">
                  <c:v>3230.78</c:v>
                </c:pt>
                <c:pt idx="543">
                  <c:v>3221.29</c:v>
                </c:pt>
                <c:pt idx="544">
                  <c:v>3240.02</c:v>
                </c:pt>
                <c:pt idx="545">
                  <c:v>3239.91</c:v>
                </c:pt>
                <c:pt idx="546">
                  <c:v>3223.38</c:v>
                </c:pt>
                <c:pt idx="547">
                  <c:v>3224.01</c:v>
                </c:pt>
                <c:pt idx="548">
                  <c:v>3221.22</c:v>
                </c:pt>
                <c:pt idx="549">
                  <c:v>3205.37</c:v>
                </c:pt>
                <c:pt idx="550">
                  <c:v>3191.14</c:v>
                </c:pt>
                <c:pt idx="551">
                  <c:v>3192.52</c:v>
                </c:pt>
                <c:pt idx="552">
                  <c:v>3191.45</c:v>
                </c:pt>
                <c:pt idx="553">
                  <c:v>3168.8</c:v>
                </c:pt>
                <c:pt idx="554">
                  <c:v>3168.57</c:v>
                </c:pt>
                <c:pt idx="555">
                  <c:v>3141.63</c:v>
                </c:pt>
                <c:pt idx="556">
                  <c:v>3132.52</c:v>
                </c:pt>
                <c:pt idx="557">
                  <c:v>3135.96</c:v>
                </c:pt>
                <c:pt idx="558">
                  <c:v>3145.91</c:v>
                </c:pt>
                <c:pt idx="559">
                  <c:v>3117.43</c:v>
                </c:pt>
                <c:pt idx="560">
                  <c:v>3112.76</c:v>
                </c:pt>
                <c:pt idx="561">
                  <c:v>3093.2</c:v>
                </c:pt>
                <c:pt idx="562">
                  <c:v>3113.87</c:v>
                </c:pt>
                <c:pt idx="563">
                  <c:v>3140.98</c:v>
                </c:pt>
                <c:pt idx="564">
                  <c:v>3153.63</c:v>
                </c:pt>
                <c:pt idx="565">
                  <c:v>3140.52</c:v>
                </c:pt>
                <c:pt idx="566">
                  <c:v>3133.64</c:v>
                </c:pt>
                <c:pt idx="567">
                  <c:v>3110.29</c:v>
                </c:pt>
                <c:pt idx="568">
                  <c:v>3103.54</c:v>
                </c:pt>
                <c:pt idx="569">
                  <c:v>3108.46</c:v>
                </c:pt>
                <c:pt idx="570">
                  <c:v>3120.18</c:v>
                </c:pt>
                <c:pt idx="571">
                  <c:v>3122.03</c:v>
                </c:pt>
                <c:pt idx="572">
                  <c:v>3120.46</c:v>
                </c:pt>
                <c:pt idx="573">
                  <c:v>3096.63</c:v>
                </c:pt>
                <c:pt idx="574">
                  <c:v>3094.04</c:v>
                </c:pt>
                <c:pt idx="575">
                  <c:v>3091.84</c:v>
                </c:pt>
                <c:pt idx="576">
                  <c:v>3087.01</c:v>
                </c:pt>
                <c:pt idx="577">
                  <c:v>3093.08</c:v>
                </c:pt>
                <c:pt idx="578">
                  <c:v>3085.18</c:v>
                </c:pt>
                <c:pt idx="579">
                  <c:v>3076.78</c:v>
                </c:pt>
                <c:pt idx="580">
                  <c:v>3074.62</c:v>
                </c:pt>
                <c:pt idx="581">
                  <c:v>3078.27</c:v>
                </c:pt>
                <c:pt idx="582">
                  <c:v>3066.91</c:v>
                </c:pt>
                <c:pt idx="583">
                  <c:v>3037.56</c:v>
                </c:pt>
                <c:pt idx="584">
                  <c:v>3046.77</c:v>
                </c:pt>
                <c:pt idx="585">
                  <c:v>3036.89</c:v>
                </c:pt>
                <c:pt idx="586">
                  <c:v>3039.42</c:v>
                </c:pt>
                <c:pt idx="587">
                  <c:v>3022.55</c:v>
                </c:pt>
                <c:pt idx="588">
                  <c:v>3010.29</c:v>
                </c:pt>
                <c:pt idx="589">
                  <c:v>3004.52</c:v>
                </c:pt>
                <c:pt idx="590">
                  <c:v>2995.99</c:v>
                </c:pt>
                <c:pt idx="591">
                  <c:v>3006.72</c:v>
                </c:pt>
                <c:pt idx="592">
                  <c:v>2986.2</c:v>
                </c:pt>
                <c:pt idx="593">
                  <c:v>2997.95</c:v>
                </c:pt>
                <c:pt idx="594">
                  <c:v>2989.69</c:v>
                </c:pt>
                <c:pt idx="595">
                  <c:v>2995.68</c:v>
                </c:pt>
                <c:pt idx="596">
                  <c:v>2966.15</c:v>
                </c:pt>
                <c:pt idx="597">
                  <c:v>2970.27</c:v>
                </c:pt>
                <c:pt idx="598">
                  <c:v>2938.13</c:v>
                </c:pt>
                <c:pt idx="599">
                  <c:v>2919.4</c:v>
                </c:pt>
                <c:pt idx="600">
                  <c:v>2893.06</c:v>
                </c:pt>
                <c:pt idx="601">
                  <c:v>2938.79</c:v>
                </c:pt>
                <c:pt idx="602">
                  <c:v>2952.01</c:v>
                </c:pt>
                <c:pt idx="603">
                  <c:v>2910.63</c:v>
                </c:pt>
                <c:pt idx="604">
                  <c:v>2887.61</c:v>
                </c:pt>
                <c:pt idx="605">
                  <c:v>2940.25</c:v>
                </c:pt>
                <c:pt idx="606">
                  <c:v>2976.74</c:v>
                </c:pt>
                <c:pt idx="607">
                  <c:v>2961.79</c:v>
                </c:pt>
                <c:pt idx="608">
                  <c:v>2977.62</c:v>
                </c:pt>
                <c:pt idx="609">
                  <c:v>2984.87</c:v>
                </c:pt>
                <c:pt idx="610">
                  <c:v>2966.6</c:v>
                </c:pt>
                <c:pt idx="611">
                  <c:v>2991.78</c:v>
                </c:pt>
                <c:pt idx="612">
                  <c:v>2992.07</c:v>
                </c:pt>
                <c:pt idx="613">
                  <c:v>3006.79</c:v>
                </c:pt>
                <c:pt idx="614">
                  <c:v>3006.73</c:v>
                </c:pt>
                <c:pt idx="615">
                  <c:v>3005.7</c:v>
                </c:pt>
                <c:pt idx="616">
                  <c:v>2997.96</c:v>
                </c:pt>
                <c:pt idx="617">
                  <c:v>3007.39</c:v>
                </c:pt>
                <c:pt idx="618">
                  <c:v>3009.57</c:v>
                </c:pt>
                <c:pt idx="619">
                  <c:v>3000.93</c:v>
                </c:pt>
                <c:pt idx="620">
                  <c:v>2979.39</c:v>
                </c:pt>
                <c:pt idx="621">
                  <c:v>2978.43</c:v>
                </c:pt>
                <c:pt idx="622">
                  <c:v>2978.71</c:v>
                </c:pt>
                <c:pt idx="623">
                  <c:v>2976</c:v>
                </c:pt>
                <c:pt idx="624">
                  <c:v>2937.78</c:v>
                </c:pt>
                <c:pt idx="625">
                  <c:v>2906.27</c:v>
                </c:pt>
                <c:pt idx="626">
                  <c:v>2926.46</c:v>
                </c:pt>
                <c:pt idx="627">
                  <c:v>2924.58</c:v>
                </c:pt>
                <c:pt idx="628">
                  <c:v>2887.94</c:v>
                </c:pt>
                <c:pt idx="629">
                  <c:v>2869.16</c:v>
                </c:pt>
                <c:pt idx="630">
                  <c:v>2878.38</c:v>
                </c:pt>
                <c:pt idx="631">
                  <c:v>2847.11</c:v>
                </c:pt>
                <c:pt idx="632">
                  <c:v>2922.95</c:v>
                </c:pt>
                <c:pt idx="633">
                  <c:v>2924.43</c:v>
                </c:pt>
                <c:pt idx="634">
                  <c:v>2900.51</c:v>
                </c:pt>
                <c:pt idx="635">
                  <c:v>2923.65</c:v>
                </c:pt>
                <c:pt idx="636">
                  <c:v>2888.68</c:v>
                </c:pt>
                <c:pt idx="637">
                  <c:v>2847.6</c:v>
                </c:pt>
                <c:pt idx="638">
                  <c:v>2840.6</c:v>
                </c:pt>
                <c:pt idx="639">
                  <c:v>2926.32</c:v>
                </c:pt>
                <c:pt idx="640">
                  <c:v>2883.75</c:v>
                </c:pt>
                <c:pt idx="641">
                  <c:v>2918.65</c:v>
                </c:pt>
                <c:pt idx="642">
                  <c:v>2938.09</c:v>
                </c:pt>
                <c:pt idx="643">
                  <c:v>2883.98</c:v>
                </c:pt>
                <c:pt idx="644">
                  <c:v>2881.77</c:v>
                </c:pt>
                <c:pt idx="645">
                  <c:v>2844.74</c:v>
                </c:pt>
                <c:pt idx="646">
                  <c:v>2932.05</c:v>
                </c:pt>
                <c:pt idx="647">
                  <c:v>2953.56</c:v>
                </c:pt>
                <c:pt idx="648">
                  <c:v>2980.38</c:v>
                </c:pt>
                <c:pt idx="649">
                  <c:v>3013.18</c:v>
                </c:pt>
                <c:pt idx="650">
                  <c:v>3020.97</c:v>
                </c:pt>
                <c:pt idx="651">
                  <c:v>3025.86</c:v>
                </c:pt>
                <c:pt idx="652">
                  <c:v>3003.67</c:v>
                </c:pt>
                <c:pt idx="653">
                  <c:v>3019.56</c:v>
                </c:pt>
                <c:pt idx="654">
                  <c:v>3005.47</c:v>
                </c:pt>
                <c:pt idx="655">
                  <c:v>2985.03</c:v>
                </c:pt>
                <c:pt idx="656">
                  <c:v>2976.61</c:v>
                </c:pt>
                <c:pt idx="657">
                  <c:v>2995.11</c:v>
                </c:pt>
                <c:pt idx="658">
                  <c:v>2984.42</c:v>
                </c:pt>
                <c:pt idx="659">
                  <c:v>3004.04</c:v>
                </c:pt>
                <c:pt idx="660">
                  <c:v>3014.3</c:v>
                </c:pt>
                <c:pt idx="661">
                  <c:v>3013.77</c:v>
                </c:pt>
                <c:pt idx="662">
                  <c:v>2999.91</c:v>
                </c:pt>
                <c:pt idx="663">
                  <c:v>2993.07</c:v>
                </c:pt>
                <c:pt idx="664">
                  <c:v>2979.63</c:v>
                </c:pt>
                <c:pt idx="665">
                  <c:v>2975.95</c:v>
                </c:pt>
                <c:pt idx="666">
                  <c:v>2990.41</c:v>
                </c:pt>
                <c:pt idx="667">
                  <c:v>2995.82</c:v>
                </c:pt>
                <c:pt idx="668">
                  <c:v>2973.01</c:v>
                </c:pt>
                <c:pt idx="669">
                  <c:v>2964.33</c:v>
                </c:pt>
                <c:pt idx="670">
                  <c:v>2941.76</c:v>
                </c:pt>
                <c:pt idx="671">
                  <c:v>2924.92</c:v>
                </c:pt>
                <c:pt idx="672">
                  <c:v>2913.78</c:v>
                </c:pt>
                <c:pt idx="673">
                  <c:v>2917.38</c:v>
                </c:pt>
                <c:pt idx="674">
                  <c:v>2945.35</c:v>
                </c:pt>
                <c:pt idx="675">
                  <c:v>2950.46</c:v>
                </c:pt>
                <c:pt idx="676">
                  <c:v>2954.18</c:v>
                </c:pt>
                <c:pt idx="677">
                  <c:v>2926.46</c:v>
                </c:pt>
                <c:pt idx="678">
                  <c:v>2917.75</c:v>
                </c:pt>
                <c:pt idx="679">
                  <c:v>2889.67</c:v>
                </c:pt>
                <c:pt idx="680">
                  <c:v>2886.98</c:v>
                </c:pt>
                <c:pt idx="681">
                  <c:v>2891.64</c:v>
                </c:pt>
                <c:pt idx="682">
                  <c:v>2879.84</c:v>
                </c:pt>
                <c:pt idx="683">
                  <c:v>2885.72</c:v>
                </c:pt>
                <c:pt idx="684">
                  <c:v>2886.73</c:v>
                </c:pt>
                <c:pt idx="685">
                  <c:v>2873.34</c:v>
                </c:pt>
                <c:pt idx="686">
                  <c:v>2843.49</c:v>
                </c:pt>
                <c:pt idx="687">
                  <c:v>2826.15</c:v>
                </c:pt>
                <c:pt idx="688">
                  <c:v>2803.27</c:v>
                </c:pt>
                <c:pt idx="689">
                  <c:v>2744.45</c:v>
                </c:pt>
                <c:pt idx="690">
                  <c:v>2752.06</c:v>
                </c:pt>
                <c:pt idx="691">
                  <c:v>2788.86</c:v>
                </c:pt>
                <c:pt idx="692">
                  <c:v>2783.02</c:v>
                </c:pt>
                <c:pt idx="693">
                  <c:v>2802.39</c:v>
                </c:pt>
                <c:pt idx="694">
                  <c:v>2826.06</c:v>
                </c:pt>
                <c:pt idx="695">
                  <c:v>2822.24</c:v>
                </c:pt>
                <c:pt idx="696">
                  <c:v>2856.27</c:v>
                </c:pt>
                <c:pt idx="697">
                  <c:v>2864.36</c:v>
                </c:pt>
                <c:pt idx="698">
                  <c:v>2840.23</c:v>
                </c:pt>
                <c:pt idx="699">
                  <c:v>2859.53</c:v>
                </c:pt>
                <c:pt idx="700">
                  <c:v>2876.32</c:v>
                </c:pt>
                <c:pt idx="701">
                  <c:v>2850.96</c:v>
                </c:pt>
                <c:pt idx="702">
                  <c:v>2834.41</c:v>
                </c:pt>
                <c:pt idx="703">
                  <c:v>2811.87</c:v>
                </c:pt>
                <c:pt idx="704">
                  <c:v>2881.4</c:v>
                </c:pt>
                <c:pt idx="705">
                  <c:v>2870.72</c:v>
                </c:pt>
                <c:pt idx="706">
                  <c:v>2879.42</c:v>
                </c:pt>
                <c:pt idx="707">
                  <c:v>2884.05</c:v>
                </c:pt>
                <c:pt idx="708">
                  <c:v>2932.47</c:v>
                </c:pt>
                <c:pt idx="709">
                  <c:v>2945.64</c:v>
                </c:pt>
                <c:pt idx="710">
                  <c:v>2917.52</c:v>
                </c:pt>
                <c:pt idx="711">
                  <c:v>2923.73</c:v>
                </c:pt>
                <c:pt idx="712">
                  <c:v>2945.83</c:v>
                </c:pt>
                <c:pt idx="713">
                  <c:v>2943.03</c:v>
                </c:pt>
                <c:pt idx="714">
                  <c:v>2939.88</c:v>
                </c:pt>
                <c:pt idx="715">
                  <c:v>2926.17</c:v>
                </c:pt>
                <c:pt idx="716">
                  <c:v>2927.25</c:v>
                </c:pt>
                <c:pt idx="717">
                  <c:v>2933.68</c:v>
                </c:pt>
                <c:pt idx="718">
                  <c:v>2907.97</c:v>
                </c:pt>
                <c:pt idx="719">
                  <c:v>2905.03</c:v>
                </c:pt>
                <c:pt idx="720">
                  <c:v>2900.45</c:v>
                </c:pt>
                <c:pt idx="721">
                  <c:v>2907.06</c:v>
                </c:pt>
                <c:pt idx="722">
                  <c:v>2905.58</c:v>
                </c:pt>
                <c:pt idx="723">
                  <c:v>2907.41</c:v>
                </c:pt>
                <c:pt idx="724">
                  <c:v>2888.32</c:v>
                </c:pt>
                <c:pt idx="725">
                  <c:v>2888.21</c:v>
                </c:pt>
                <c:pt idx="726">
                  <c:v>2878.2</c:v>
                </c:pt>
                <c:pt idx="727">
                  <c:v>2895.77</c:v>
                </c:pt>
                <c:pt idx="728">
                  <c:v>2892.74</c:v>
                </c:pt>
                <c:pt idx="729">
                  <c:v>2879.39</c:v>
                </c:pt>
                <c:pt idx="730">
                  <c:v>2873.4</c:v>
                </c:pt>
                <c:pt idx="731">
                  <c:v>2867.24</c:v>
                </c:pt>
                <c:pt idx="732">
                  <c:v>2867.19</c:v>
                </c:pt>
                <c:pt idx="733">
                  <c:v>2834.4</c:v>
                </c:pt>
                <c:pt idx="734">
                  <c:v>2815.44</c:v>
                </c:pt>
                <c:pt idx="735">
                  <c:v>2805.37</c:v>
                </c:pt>
                <c:pt idx="736">
                  <c:v>2818.46</c:v>
                </c:pt>
                <c:pt idx="737">
                  <c:v>2798.36</c:v>
                </c:pt>
                <c:pt idx="738">
                  <c:v>2800.71</c:v>
                </c:pt>
                <c:pt idx="739">
                  <c:v>2854.88</c:v>
                </c:pt>
                <c:pt idx="740">
                  <c:v>2824.23</c:v>
                </c:pt>
                <c:pt idx="741">
                  <c:v>2832.57</c:v>
                </c:pt>
                <c:pt idx="742">
                  <c:v>2832.94</c:v>
                </c:pt>
                <c:pt idx="743">
                  <c:v>2822.48</c:v>
                </c:pt>
                <c:pt idx="744">
                  <c:v>2808.48</c:v>
                </c:pt>
                <c:pt idx="745">
                  <c:v>2810.92</c:v>
                </c:pt>
                <c:pt idx="746">
                  <c:v>2791.52</c:v>
                </c:pt>
                <c:pt idx="747">
                  <c:v>2783.3</c:v>
                </c:pt>
                <c:pt idx="748">
                  <c:v>2743.07</c:v>
                </c:pt>
                <c:pt idx="749">
                  <c:v>2748.93</c:v>
                </c:pt>
                <c:pt idx="750">
                  <c:v>2771.45</c:v>
                </c:pt>
                <c:pt idx="751">
                  <c:v>2789.65</c:v>
                </c:pt>
                <c:pt idx="752">
                  <c:v>2792.81</c:v>
                </c:pt>
                <c:pt idx="753">
                  <c:v>2803.69</c:v>
                </c:pt>
                <c:pt idx="754">
                  <c:v>2784.49</c:v>
                </c:pt>
                <c:pt idx="755">
                  <c:v>2792.38</c:v>
                </c:pt>
                <c:pt idx="756">
                  <c:v>2793.9</c:v>
                </c:pt>
                <c:pt idx="757">
                  <c:v>2796.11</c:v>
                </c:pt>
                <c:pt idx="758">
                  <c:v>2792.67</c:v>
                </c:pt>
                <c:pt idx="759">
                  <c:v>2774.88</c:v>
                </c:pt>
                <c:pt idx="760">
                  <c:v>2784.7</c:v>
                </c:pt>
                <c:pt idx="761">
                  <c:v>2779.76</c:v>
                </c:pt>
                <c:pt idx="762">
                  <c:v>2775.6</c:v>
                </c:pt>
                <c:pt idx="763">
                  <c:v>2745.73</c:v>
                </c:pt>
                <c:pt idx="764">
                  <c:v>2753.03</c:v>
                </c:pt>
                <c:pt idx="765">
                  <c:v>2744.73</c:v>
                </c:pt>
                <c:pt idx="766">
                  <c:v>2709.8</c:v>
                </c:pt>
                <c:pt idx="767">
                  <c:v>2707.88</c:v>
                </c:pt>
                <c:pt idx="768">
                  <c:v>2706.05</c:v>
                </c:pt>
                <c:pt idx="769">
                  <c:v>2731.61</c:v>
                </c:pt>
                <c:pt idx="770">
                  <c:v>2737.7</c:v>
                </c:pt>
                <c:pt idx="771">
                  <c:v>2724.87</c:v>
                </c:pt>
                <c:pt idx="772">
                  <c:v>2706.53</c:v>
                </c:pt>
                <c:pt idx="773">
                  <c:v>2704.1</c:v>
                </c:pt>
                <c:pt idx="774">
                  <c:v>2681.05</c:v>
                </c:pt>
                <c:pt idx="775">
                  <c:v>2640</c:v>
                </c:pt>
                <c:pt idx="776">
                  <c:v>2643.85</c:v>
                </c:pt>
                <c:pt idx="777">
                  <c:v>2664.76</c:v>
                </c:pt>
                <c:pt idx="778">
                  <c:v>2642.33</c:v>
                </c:pt>
                <c:pt idx="779">
                  <c:v>2638.7</c:v>
                </c:pt>
                <c:pt idx="780">
                  <c:v>2632.9</c:v>
                </c:pt>
                <c:pt idx="781">
                  <c:v>2670.71</c:v>
                </c:pt>
                <c:pt idx="782">
                  <c:v>2635.96</c:v>
                </c:pt>
                <c:pt idx="783">
                  <c:v>2616.1</c:v>
                </c:pt>
                <c:pt idx="784">
                  <c:v>2610.3000000000002</c:v>
                </c:pt>
                <c:pt idx="785">
                  <c:v>2582.61</c:v>
                </c:pt>
                <c:pt idx="786">
                  <c:v>2596.2600000000002</c:v>
                </c:pt>
                <c:pt idx="787">
                  <c:v>2596.64</c:v>
                </c:pt>
                <c:pt idx="788">
                  <c:v>2584.96</c:v>
                </c:pt>
                <c:pt idx="789">
                  <c:v>2574.41</c:v>
                </c:pt>
                <c:pt idx="790">
                  <c:v>2549.69</c:v>
                </c:pt>
                <c:pt idx="791">
                  <c:v>2531.94</c:v>
                </c:pt>
                <c:pt idx="792">
                  <c:v>2447.89</c:v>
                </c:pt>
                <c:pt idx="793">
                  <c:v>2510.0300000000002</c:v>
                </c:pt>
                <c:pt idx="794">
                  <c:v>2506.85</c:v>
                </c:pt>
                <c:pt idx="795">
                  <c:v>2485.7399999999998</c:v>
                </c:pt>
                <c:pt idx="796">
                  <c:v>2488.83</c:v>
                </c:pt>
                <c:pt idx="797">
                  <c:v>2467.6999999999998</c:v>
                </c:pt>
                <c:pt idx="798">
                  <c:v>2351.1</c:v>
                </c:pt>
                <c:pt idx="799">
                  <c:v>2416.62</c:v>
                </c:pt>
                <c:pt idx="800">
                  <c:v>2467.42</c:v>
                </c:pt>
                <c:pt idx="801">
                  <c:v>2506.96</c:v>
                </c:pt>
                <c:pt idx="802">
                  <c:v>2546.16</c:v>
                </c:pt>
                <c:pt idx="803">
                  <c:v>2545.94</c:v>
                </c:pt>
                <c:pt idx="804">
                  <c:v>2599.9499999999998</c:v>
                </c:pt>
                <c:pt idx="805">
                  <c:v>2650.54</c:v>
                </c:pt>
                <c:pt idx="806">
                  <c:v>2651.07</c:v>
                </c:pt>
                <c:pt idx="807">
                  <c:v>2636.78</c:v>
                </c:pt>
                <c:pt idx="808">
                  <c:v>2637.72</c:v>
                </c:pt>
                <c:pt idx="809">
                  <c:v>2633.08</c:v>
                </c:pt>
                <c:pt idx="810">
                  <c:v>2695.95</c:v>
                </c:pt>
                <c:pt idx="811">
                  <c:v>2700.06</c:v>
                </c:pt>
                <c:pt idx="812">
                  <c:v>2790.37</c:v>
                </c:pt>
                <c:pt idx="813">
                  <c:v>2760.17</c:v>
                </c:pt>
                <c:pt idx="814">
                  <c:v>2737.76</c:v>
                </c:pt>
                <c:pt idx="815">
                  <c:v>2743.79</c:v>
                </c:pt>
                <c:pt idx="816">
                  <c:v>2682.17</c:v>
                </c:pt>
                <c:pt idx="817">
                  <c:v>2673.45</c:v>
                </c:pt>
                <c:pt idx="818">
                  <c:v>2632.56</c:v>
                </c:pt>
                <c:pt idx="819">
                  <c:v>2649.93</c:v>
                </c:pt>
                <c:pt idx="820">
                  <c:v>2641.89</c:v>
                </c:pt>
                <c:pt idx="821">
                  <c:v>2690.73</c:v>
                </c:pt>
                <c:pt idx="822">
                  <c:v>2736.27</c:v>
                </c:pt>
                <c:pt idx="823">
                  <c:v>2730.2</c:v>
                </c:pt>
                <c:pt idx="824">
                  <c:v>2701.58</c:v>
                </c:pt>
                <c:pt idx="825">
                  <c:v>2722.18</c:v>
                </c:pt>
                <c:pt idx="826">
                  <c:v>2726.22</c:v>
                </c:pt>
                <c:pt idx="827">
                  <c:v>2781.01</c:v>
                </c:pt>
                <c:pt idx="828">
                  <c:v>2806.83</c:v>
                </c:pt>
                <c:pt idx="829">
                  <c:v>2813.89</c:v>
                </c:pt>
                <c:pt idx="830">
                  <c:v>2755.45</c:v>
                </c:pt>
                <c:pt idx="831">
                  <c:v>2738.31</c:v>
                </c:pt>
                <c:pt idx="832">
                  <c:v>2723.06</c:v>
                </c:pt>
                <c:pt idx="833">
                  <c:v>2740.37</c:v>
                </c:pt>
                <c:pt idx="834">
                  <c:v>2711.74</c:v>
                </c:pt>
                <c:pt idx="835">
                  <c:v>2682.63</c:v>
                </c:pt>
                <c:pt idx="836">
                  <c:v>2641.25</c:v>
                </c:pt>
                <c:pt idx="837">
                  <c:v>2658.69</c:v>
                </c:pt>
                <c:pt idx="838">
                  <c:v>2705.57</c:v>
                </c:pt>
                <c:pt idx="839">
                  <c:v>2656.1</c:v>
                </c:pt>
                <c:pt idx="840">
                  <c:v>2740.69</c:v>
                </c:pt>
                <c:pt idx="841">
                  <c:v>2755.88</c:v>
                </c:pt>
                <c:pt idx="842">
                  <c:v>2767.78</c:v>
                </c:pt>
                <c:pt idx="843">
                  <c:v>2768.78</c:v>
                </c:pt>
                <c:pt idx="844">
                  <c:v>2809.21</c:v>
                </c:pt>
                <c:pt idx="845">
                  <c:v>2809.92</c:v>
                </c:pt>
                <c:pt idx="846">
                  <c:v>2750.79</c:v>
                </c:pt>
                <c:pt idx="847">
                  <c:v>2767.13</c:v>
                </c:pt>
                <c:pt idx="848">
                  <c:v>2728.37</c:v>
                </c:pt>
                <c:pt idx="849">
                  <c:v>2785.68</c:v>
                </c:pt>
                <c:pt idx="850">
                  <c:v>2880.34</c:v>
                </c:pt>
                <c:pt idx="851">
                  <c:v>2884.43</c:v>
                </c:pt>
                <c:pt idx="852">
                  <c:v>2885.57</c:v>
                </c:pt>
                <c:pt idx="853">
                  <c:v>2901.61</c:v>
                </c:pt>
                <c:pt idx="854">
                  <c:v>2925.51</c:v>
                </c:pt>
                <c:pt idx="855">
                  <c:v>2923.43</c:v>
                </c:pt>
                <c:pt idx="856">
                  <c:v>2924.59</c:v>
                </c:pt>
                <c:pt idx="857">
                  <c:v>2913.98</c:v>
                </c:pt>
                <c:pt idx="858">
                  <c:v>2914</c:v>
                </c:pt>
                <c:pt idx="859">
                  <c:v>2905.97</c:v>
                </c:pt>
                <c:pt idx="860">
                  <c:v>2915.56</c:v>
                </c:pt>
                <c:pt idx="861">
                  <c:v>2919.37</c:v>
                </c:pt>
                <c:pt idx="862">
                  <c:v>2929.67</c:v>
                </c:pt>
                <c:pt idx="863">
                  <c:v>2930.75</c:v>
                </c:pt>
                <c:pt idx="864">
                  <c:v>2907.95</c:v>
                </c:pt>
                <c:pt idx="865">
                  <c:v>2904.31</c:v>
                </c:pt>
                <c:pt idx="866">
                  <c:v>2888.8</c:v>
                </c:pt>
                <c:pt idx="867">
                  <c:v>2904.98</c:v>
                </c:pt>
                <c:pt idx="868">
                  <c:v>2904.18</c:v>
                </c:pt>
                <c:pt idx="869">
                  <c:v>2888.92</c:v>
                </c:pt>
                <c:pt idx="870">
                  <c:v>2887.89</c:v>
                </c:pt>
                <c:pt idx="871">
                  <c:v>2877.13</c:v>
                </c:pt>
                <c:pt idx="872">
                  <c:v>2871.68</c:v>
                </c:pt>
                <c:pt idx="873">
                  <c:v>2878.05</c:v>
                </c:pt>
                <c:pt idx="874">
                  <c:v>2888.6</c:v>
                </c:pt>
                <c:pt idx="875">
                  <c:v>2896.72</c:v>
                </c:pt>
                <c:pt idx="876">
                  <c:v>2901.52</c:v>
                </c:pt>
                <c:pt idx="877">
                  <c:v>2901.13</c:v>
                </c:pt>
                <c:pt idx="878">
                  <c:v>2914.04</c:v>
                </c:pt>
                <c:pt idx="879">
                  <c:v>2897.52</c:v>
                </c:pt>
                <c:pt idx="880">
                  <c:v>2896.74</c:v>
                </c:pt>
                <c:pt idx="881">
                  <c:v>2874.69</c:v>
                </c:pt>
                <c:pt idx="882">
                  <c:v>2856.98</c:v>
                </c:pt>
                <c:pt idx="883">
                  <c:v>2861.82</c:v>
                </c:pt>
                <c:pt idx="884">
                  <c:v>2862.96</c:v>
                </c:pt>
                <c:pt idx="885">
                  <c:v>2857.05</c:v>
                </c:pt>
                <c:pt idx="886">
                  <c:v>2850.13</c:v>
                </c:pt>
                <c:pt idx="887">
                  <c:v>2840.69</c:v>
                </c:pt>
                <c:pt idx="888">
                  <c:v>2818.37</c:v>
                </c:pt>
                <c:pt idx="889">
                  <c:v>2839.96</c:v>
                </c:pt>
                <c:pt idx="890">
                  <c:v>2821.93</c:v>
                </c:pt>
                <c:pt idx="891">
                  <c:v>2833.28</c:v>
                </c:pt>
                <c:pt idx="892">
                  <c:v>2853.58</c:v>
                </c:pt>
                <c:pt idx="893">
                  <c:v>2857.7</c:v>
                </c:pt>
                <c:pt idx="894">
                  <c:v>2858.45</c:v>
                </c:pt>
                <c:pt idx="895">
                  <c:v>2850.4</c:v>
                </c:pt>
                <c:pt idx="896">
                  <c:v>2840.35</c:v>
                </c:pt>
                <c:pt idx="897">
                  <c:v>2827.22</c:v>
                </c:pt>
                <c:pt idx="898">
                  <c:v>2813.36</c:v>
                </c:pt>
                <c:pt idx="899">
                  <c:v>2816.29</c:v>
                </c:pt>
                <c:pt idx="900">
                  <c:v>2802.6</c:v>
                </c:pt>
                <c:pt idx="901">
                  <c:v>2818.82</c:v>
                </c:pt>
                <c:pt idx="902">
                  <c:v>2837.44</c:v>
                </c:pt>
                <c:pt idx="903">
                  <c:v>2846.07</c:v>
                </c:pt>
                <c:pt idx="904">
                  <c:v>2820.4</c:v>
                </c:pt>
                <c:pt idx="905">
                  <c:v>2806.98</c:v>
                </c:pt>
                <c:pt idx="906">
                  <c:v>2801.83</c:v>
                </c:pt>
                <c:pt idx="907">
                  <c:v>2804.49</c:v>
                </c:pt>
                <c:pt idx="908">
                  <c:v>2815.62</c:v>
                </c:pt>
                <c:pt idx="909">
                  <c:v>2809.55</c:v>
                </c:pt>
                <c:pt idx="910">
                  <c:v>2798.43</c:v>
                </c:pt>
                <c:pt idx="911">
                  <c:v>2801.31</c:v>
                </c:pt>
                <c:pt idx="912">
                  <c:v>2798.29</c:v>
                </c:pt>
                <c:pt idx="913">
                  <c:v>2774.02</c:v>
                </c:pt>
                <c:pt idx="914">
                  <c:v>2793.84</c:v>
                </c:pt>
                <c:pt idx="915">
                  <c:v>2784.17</c:v>
                </c:pt>
                <c:pt idx="916">
                  <c:v>2759.82</c:v>
                </c:pt>
                <c:pt idx="917">
                  <c:v>2736.61</c:v>
                </c:pt>
                <c:pt idx="918">
                  <c:v>2713.22</c:v>
                </c:pt>
                <c:pt idx="919">
                  <c:v>2726.71</c:v>
                </c:pt>
                <c:pt idx="920">
                  <c:v>2718.37</c:v>
                </c:pt>
                <c:pt idx="921">
                  <c:v>2716.31</c:v>
                </c:pt>
                <c:pt idx="922">
                  <c:v>2699.63</c:v>
                </c:pt>
                <c:pt idx="923">
                  <c:v>2723.06</c:v>
                </c:pt>
                <c:pt idx="924">
                  <c:v>2717.07</c:v>
                </c:pt>
                <c:pt idx="925">
                  <c:v>2754.88</c:v>
                </c:pt>
                <c:pt idx="926">
                  <c:v>2749.76</c:v>
                </c:pt>
                <c:pt idx="927">
                  <c:v>2767.32</c:v>
                </c:pt>
                <c:pt idx="928">
                  <c:v>2762.59</c:v>
                </c:pt>
                <c:pt idx="929">
                  <c:v>2773.75</c:v>
                </c:pt>
                <c:pt idx="930">
                  <c:v>2779.66</c:v>
                </c:pt>
                <c:pt idx="931">
                  <c:v>2782.49</c:v>
                </c:pt>
                <c:pt idx="932">
                  <c:v>2775.63</c:v>
                </c:pt>
                <c:pt idx="933">
                  <c:v>2786.85</c:v>
                </c:pt>
                <c:pt idx="934">
                  <c:v>2782</c:v>
                </c:pt>
                <c:pt idx="935">
                  <c:v>2779.03</c:v>
                </c:pt>
                <c:pt idx="936">
                  <c:v>2770.37</c:v>
                </c:pt>
                <c:pt idx="937">
                  <c:v>2772.35</c:v>
                </c:pt>
                <c:pt idx="938">
                  <c:v>2748.8</c:v>
                </c:pt>
                <c:pt idx="939">
                  <c:v>2746.87</c:v>
                </c:pt>
                <c:pt idx="940">
                  <c:v>2734.62</c:v>
                </c:pt>
                <c:pt idx="941">
                  <c:v>2705.27</c:v>
                </c:pt>
                <c:pt idx="942">
                  <c:v>2724.01</c:v>
                </c:pt>
                <c:pt idx="943">
                  <c:v>2689.86</c:v>
                </c:pt>
                <c:pt idx="944">
                  <c:v>2721.33</c:v>
                </c:pt>
                <c:pt idx="945">
                  <c:v>2727.76</c:v>
                </c:pt>
                <c:pt idx="946">
                  <c:v>2733.29</c:v>
                </c:pt>
                <c:pt idx="947">
                  <c:v>2724.44</c:v>
                </c:pt>
                <c:pt idx="948">
                  <c:v>2733.01</c:v>
                </c:pt>
                <c:pt idx="949">
                  <c:v>2712.97</c:v>
                </c:pt>
                <c:pt idx="950">
                  <c:v>2720.13</c:v>
                </c:pt>
                <c:pt idx="951">
                  <c:v>2722.46</c:v>
                </c:pt>
                <c:pt idx="952">
                  <c:v>2711.45</c:v>
                </c:pt>
                <c:pt idx="953">
                  <c:v>2730.13</c:v>
                </c:pt>
                <c:pt idx="954">
                  <c:v>2727.72</c:v>
                </c:pt>
                <c:pt idx="955">
                  <c:v>2723.07</c:v>
                </c:pt>
                <c:pt idx="956">
                  <c:v>2697.79</c:v>
                </c:pt>
                <c:pt idx="957">
                  <c:v>2671.92</c:v>
                </c:pt>
                <c:pt idx="958">
                  <c:v>2672.63</c:v>
                </c:pt>
                <c:pt idx="959">
                  <c:v>2663.42</c:v>
                </c:pt>
                <c:pt idx="960">
                  <c:v>2629.73</c:v>
                </c:pt>
                <c:pt idx="961">
                  <c:v>2635.67</c:v>
                </c:pt>
                <c:pt idx="962">
                  <c:v>2654.8</c:v>
                </c:pt>
                <c:pt idx="963">
                  <c:v>2648.05</c:v>
                </c:pt>
                <c:pt idx="964">
                  <c:v>2669.91</c:v>
                </c:pt>
                <c:pt idx="965">
                  <c:v>2666.94</c:v>
                </c:pt>
                <c:pt idx="966">
                  <c:v>2639.4</c:v>
                </c:pt>
                <c:pt idx="967">
                  <c:v>2634.56</c:v>
                </c:pt>
                <c:pt idx="968">
                  <c:v>2670.29</c:v>
                </c:pt>
                <c:pt idx="969">
                  <c:v>2670.14</c:v>
                </c:pt>
                <c:pt idx="970">
                  <c:v>2693.13</c:v>
                </c:pt>
                <c:pt idx="971">
                  <c:v>2708.64</c:v>
                </c:pt>
                <c:pt idx="972">
                  <c:v>2706.39</c:v>
                </c:pt>
                <c:pt idx="973">
                  <c:v>2677.84</c:v>
                </c:pt>
                <c:pt idx="974">
                  <c:v>2656.3</c:v>
                </c:pt>
                <c:pt idx="975">
                  <c:v>2663.99</c:v>
                </c:pt>
                <c:pt idx="976">
                  <c:v>2642.19</c:v>
                </c:pt>
                <c:pt idx="977">
                  <c:v>2656.87</c:v>
                </c:pt>
                <c:pt idx="978">
                  <c:v>2613.16</c:v>
                </c:pt>
                <c:pt idx="979">
                  <c:v>2604.4699999999998</c:v>
                </c:pt>
                <c:pt idx="980">
                  <c:v>2662.84</c:v>
                </c:pt>
                <c:pt idx="981">
                  <c:v>2644.69</c:v>
                </c:pt>
                <c:pt idx="982">
                  <c:v>2614.4499999999998</c:v>
                </c:pt>
                <c:pt idx="983">
                  <c:v>2581.88</c:v>
                </c:pt>
                <c:pt idx="984">
                  <c:v>2640.87</c:v>
                </c:pt>
                <c:pt idx="985">
                  <c:v>2605</c:v>
                </c:pt>
                <c:pt idx="986">
                  <c:v>2612.62</c:v>
                </c:pt>
                <c:pt idx="987">
                  <c:v>2658.55</c:v>
                </c:pt>
                <c:pt idx="988">
                  <c:v>2588.2600000000002</c:v>
                </c:pt>
                <c:pt idx="989">
                  <c:v>2643.69</c:v>
                </c:pt>
                <c:pt idx="990">
                  <c:v>2711.93</c:v>
                </c:pt>
                <c:pt idx="991">
                  <c:v>2716.94</c:v>
                </c:pt>
                <c:pt idx="992">
                  <c:v>2712.92</c:v>
                </c:pt>
                <c:pt idx="993">
                  <c:v>2752.01</c:v>
                </c:pt>
                <c:pt idx="994">
                  <c:v>2747.33</c:v>
                </c:pt>
                <c:pt idx="995">
                  <c:v>2749.48</c:v>
                </c:pt>
                <c:pt idx="996">
                  <c:v>2765.31</c:v>
                </c:pt>
                <c:pt idx="997">
                  <c:v>2783.02</c:v>
                </c:pt>
                <c:pt idx="998">
                  <c:v>2786.57</c:v>
                </c:pt>
                <c:pt idx="999">
                  <c:v>2738.97</c:v>
                </c:pt>
                <c:pt idx="1000">
                  <c:v>2726.8</c:v>
                </c:pt>
                <c:pt idx="1001">
                  <c:v>2728.12</c:v>
                </c:pt>
                <c:pt idx="1002">
                  <c:v>2720.94</c:v>
                </c:pt>
                <c:pt idx="1003">
                  <c:v>2691.25</c:v>
                </c:pt>
                <c:pt idx="1004">
                  <c:v>2677.67</c:v>
                </c:pt>
                <c:pt idx="1005">
                  <c:v>2713.83</c:v>
                </c:pt>
                <c:pt idx="1006">
                  <c:v>2744.28</c:v>
                </c:pt>
                <c:pt idx="1007">
                  <c:v>2779.6</c:v>
                </c:pt>
                <c:pt idx="1008">
                  <c:v>2747.3</c:v>
                </c:pt>
                <c:pt idx="1009">
                  <c:v>2703.96</c:v>
                </c:pt>
                <c:pt idx="1010">
                  <c:v>2701.33</c:v>
                </c:pt>
                <c:pt idx="1011">
                  <c:v>2716.26</c:v>
                </c:pt>
                <c:pt idx="1012">
                  <c:v>2732.22</c:v>
                </c:pt>
                <c:pt idx="1013">
                  <c:v>2731.2</c:v>
                </c:pt>
                <c:pt idx="1014">
                  <c:v>2698.63</c:v>
                </c:pt>
                <c:pt idx="1015">
                  <c:v>2662.94</c:v>
                </c:pt>
                <c:pt idx="1016">
                  <c:v>2656</c:v>
                </c:pt>
                <c:pt idx="1017">
                  <c:v>2619.5500000000002</c:v>
                </c:pt>
                <c:pt idx="1018">
                  <c:v>2581</c:v>
                </c:pt>
                <c:pt idx="1019">
                  <c:v>2681.66</c:v>
                </c:pt>
                <c:pt idx="1020">
                  <c:v>2695.14</c:v>
                </c:pt>
                <c:pt idx="1021">
                  <c:v>2648.94</c:v>
                </c:pt>
                <c:pt idx="1022">
                  <c:v>2762.13</c:v>
                </c:pt>
                <c:pt idx="1023">
                  <c:v>2821.98</c:v>
                </c:pt>
                <c:pt idx="1024">
                  <c:v>2823.81</c:v>
                </c:pt>
                <c:pt idx="1025">
                  <c:v>2822.43</c:v>
                </c:pt>
                <c:pt idx="1026">
                  <c:v>2853.53</c:v>
                </c:pt>
                <c:pt idx="1027">
                  <c:v>2872.87</c:v>
                </c:pt>
                <c:pt idx="1028">
                  <c:v>2839.25</c:v>
                </c:pt>
                <c:pt idx="1029">
                  <c:v>2837.54</c:v>
                </c:pt>
                <c:pt idx="1030">
                  <c:v>2839.13</c:v>
                </c:pt>
                <c:pt idx="1031">
                  <c:v>2832.97</c:v>
                </c:pt>
                <c:pt idx="1032">
                  <c:v>2810.3</c:v>
                </c:pt>
                <c:pt idx="1033">
                  <c:v>2798.03</c:v>
                </c:pt>
                <c:pt idx="1034">
                  <c:v>2802.56</c:v>
                </c:pt>
                <c:pt idx="1035">
                  <c:v>2776.42</c:v>
                </c:pt>
                <c:pt idx="1036">
                  <c:v>2786.24</c:v>
                </c:pt>
                <c:pt idx="1037">
                  <c:v>2767.56</c:v>
                </c:pt>
                <c:pt idx="1038">
                  <c:v>2748.23</c:v>
                </c:pt>
                <c:pt idx="1039">
                  <c:v>2751.29</c:v>
                </c:pt>
                <c:pt idx="1040">
                  <c:v>2747.71</c:v>
                </c:pt>
                <c:pt idx="1041">
                  <c:v>2743.15</c:v>
                </c:pt>
                <c:pt idx="1042">
                  <c:v>2723.99</c:v>
                </c:pt>
                <c:pt idx="1043">
                  <c:v>2713.06</c:v>
                </c:pt>
                <c:pt idx="1044">
                  <c:v>2695.81</c:v>
                </c:pt>
                <c:pt idx="1045">
                  <c:v>2673.61</c:v>
                </c:pt>
                <c:pt idx="1046">
                  <c:v>2687.54</c:v>
                </c:pt>
                <c:pt idx="1047">
                  <c:v>2682.62</c:v>
                </c:pt>
                <c:pt idx="1048">
                  <c:v>2680.5</c:v>
                </c:pt>
                <c:pt idx="1049">
                  <c:v>2683.34</c:v>
                </c:pt>
                <c:pt idx="1050">
                  <c:v>2684.57</c:v>
                </c:pt>
                <c:pt idx="1051">
                  <c:v>2679.25</c:v>
                </c:pt>
                <c:pt idx="1052">
                  <c:v>2681.47</c:v>
                </c:pt>
                <c:pt idx="1053">
                  <c:v>2690.16</c:v>
                </c:pt>
                <c:pt idx="1054">
                  <c:v>2675.81</c:v>
                </c:pt>
                <c:pt idx="1055">
                  <c:v>2652.01</c:v>
                </c:pt>
                <c:pt idx="1056">
                  <c:v>2662.85</c:v>
                </c:pt>
                <c:pt idx="1057">
                  <c:v>2664.11</c:v>
                </c:pt>
                <c:pt idx="1058">
                  <c:v>2659.99</c:v>
                </c:pt>
                <c:pt idx="1059">
                  <c:v>2651.5</c:v>
                </c:pt>
                <c:pt idx="1060">
                  <c:v>2636.98</c:v>
                </c:pt>
                <c:pt idx="1061">
                  <c:v>2629.27</c:v>
                </c:pt>
                <c:pt idx="1062">
                  <c:v>2629.57</c:v>
                </c:pt>
                <c:pt idx="1063">
                  <c:v>2639.44</c:v>
                </c:pt>
                <c:pt idx="1064">
                  <c:v>2642.22</c:v>
                </c:pt>
                <c:pt idx="1065">
                  <c:v>2647.58</c:v>
                </c:pt>
                <c:pt idx="1066">
                  <c:v>2626.07</c:v>
                </c:pt>
                <c:pt idx="1067">
                  <c:v>2627.04</c:v>
                </c:pt>
                <c:pt idx="1068">
                  <c:v>2601.42</c:v>
                </c:pt>
                <c:pt idx="1069">
                  <c:v>2602.42</c:v>
                </c:pt>
                <c:pt idx="1070">
                  <c:v>2597.08</c:v>
                </c:pt>
                <c:pt idx="1071">
                  <c:v>2599.0300000000002</c:v>
                </c:pt>
                <c:pt idx="1072">
                  <c:v>2582.14</c:v>
                </c:pt>
                <c:pt idx="1073">
                  <c:v>2578.85</c:v>
                </c:pt>
                <c:pt idx="1074">
                  <c:v>2585.64</c:v>
                </c:pt>
                <c:pt idx="1075">
                  <c:v>2564.62</c:v>
                </c:pt>
                <c:pt idx="1076">
                  <c:v>2578.87</c:v>
                </c:pt>
                <c:pt idx="1077">
                  <c:v>2584.84</c:v>
                </c:pt>
                <c:pt idx="1078">
                  <c:v>2582.3000000000002</c:v>
                </c:pt>
                <c:pt idx="1079">
                  <c:v>2584.62</c:v>
                </c:pt>
                <c:pt idx="1080">
                  <c:v>2594.38</c:v>
                </c:pt>
                <c:pt idx="1081">
                  <c:v>2590.64</c:v>
                </c:pt>
                <c:pt idx="1082">
                  <c:v>2591.13</c:v>
                </c:pt>
                <c:pt idx="1083">
                  <c:v>2587.84</c:v>
                </c:pt>
                <c:pt idx="1084">
                  <c:v>2579.85</c:v>
                </c:pt>
                <c:pt idx="1085">
                  <c:v>2579.36</c:v>
                </c:pt>
                <c:pt idx="1086">
                  <c:v>2575.2600000000002</c:v>
                </c:pt>
                <c:pt idx="1087">
                  <c:v>2572.83</c:v>
                </c:pt>
                <c:pt idx="1088">
                  <c:v>2581.0700000000002</c:v>
                </c:pt>
                <c:pt idx="1089">
                  <c:v>2560.4</c:v>
                </c:pt>
                <c:pt idx="1090">
                  <c:v>2557.15</c:v>
                </c:pt>
                <c:pt idx="1091">
                  <c:v>2569.13</c:v>
                </c:pt>
                <c:pt idx="1092">
                  <c:v>2564.98</c:v>
                </c:pt>
                <c:pt idx="1093">
                  <c:v>2575.21</c:v>
                </c:pt>
                <c:pt idx="1094">
                  <c:v>2562.1</c:v>
                </c:pt>
                <c:pt idx="1095">
                  <c:v>2561.2600000000002</c:v>
                </c:pt>
                <c:pt idx="1096">
                  <c:v>2559.36</c:v>
                </c:pt>
                <c:pt idx="1097">
                  <c:v>2557.64</c:v>
                </c:pt>
                <c:pt idx="1098">
                  <c:v>2553.17</c:v>
                </c:pt>
                <c:pt idx="1099">
                  <c:v>2550.9299999999998</c:v>
                </c:pt>
                <c:pt idx="1100">
                  <c:v>2555.2399999999998</c:v>
                </c:pt>
                <c:pt idx="1101">
                  <c:v>2550.64</c:v>
                </c:pt>
                <c:pt idx="1102">
                  <c:v>2544.73</c:v>
                </c:pt>
                <c:pt idx="1103">
                  <c:v>2549.33</c:v>
                </c:pt>
                <c:pt idx="1104">
                  <c:v>2552.0700000000002</c:v>
                </c:pt>
                <c:pt idx="1105">
                  <c:v>2537.7399999999998</c:v>
                </c:pt>
                <c:pt idx="1106">
                  <c:v>2534.58</c:v>
                </c:pt>
                <c:pt idx="1107">
                  <c:v>2529.12</c:v>
                </c:pt>
                <c:pt idx="1108">
                  <c:v>2519.36</c:v>
                </c:pt>
                <c:pt idx="1109">
                  <c:v>2510.06</c:v>
                </c:pt>
                <c:pt idx="1110">
                  <c:v>2507.04</c:v>
                </c:pt>
                <c:pt idx="1111">
                  <c:v>2496.84</c:v>
                </c:pt>
                <c:pt idx="1112">
                  <c:v>2496.66</c:v>
                </c:pt>
                <c:pt idx="1113">
                  <c:v>2502.2199999999998</c:v>
                </c:pt>
                <c:pt idx="1114">
                  <c:v>2500.6</c:v>
                </c:pt>
                <c:pt idx="1115">
                  <c:v>2508.2399999999998</c:v>
                </c:pt>
                <c:pt idx="1116">
                  <c:v>2506.65</c:v>
                </c:pt>
                <c:pt idx="1117">
                  <c:v>2503.87</c:v>
                </c:pt>
                <c:pt idx="1118">
                  <c:v>2500.23</c:v>
                </c:pt>
                <c:pt idx="1119">
                  <c:v>2495.62</c:v>
                </c:pt>
                <c:pt idx="1120">
                  <c:v>2498.37</c:v>
                </c:pt>
                <c:pt idx="1121">
                  <c:v>2496.48</c:v>
                </c:pt>
                <c:pt idx="1122">
                  <c:v>2488.11</c:v>
                </c:pt>
                <c:pt idx="1123">
                  <c:v>2461.4299999999998</c:v>
                </c:pt>
                <c:pt idx="1124">
                  <c:v>2465.1</c:v>
                </c:pt>
                <c:pt idx="1125">
                  <c:v>2465.54</c:v>
                </c:pt>
                <c:pt idx="1126">
                  <c:v>2457.85</c:v>
                </c:pt>
                <c:pt idx="1127">
                  <c:v>2476.5500000000002</c:v>
                </c:pt>
                <c:pt idx="1128">
                  <c:v>2471.65</c:v>
                </c:pt>
                <c:pt idx="1129">
                  <c:v>2457.59</c:v>
                </c:pt>
                <c:pt idx="1130">
                  <c:v>2446.3000000000002</c:v>
                </c:pt>
                <c:pt idx="1131">
                  <c:v>2444.2399999999998</c:v>
                </c:pt>
                <c:pt idx="1132">
                  <c:v>2443.0500000000002</c:v>
                </c:pt>
                <c:pt idx="1133">
                  <c:v>2438.9699999999998</c:v>
                </c:pt>
                <c:pt idx="1134">
                  <c:v>2444.04</c:v>
                </c:pt>
                <c:pt idx="1135">
                  <c:v>2452.5100000000002</c:v>
                </c:pt>
                <c:pt idx="1136">
                  <c:v>2428.37</c:v>
                </c:pt>
                <c:pt idx="1137">
                  <c:v>2425.5500000000002</c:v>
                </c:pt>
                <c:pt idx="1138">
                  <c:v>2430.0100000000002</c:v>
                </c:pt>
                <c:pt idx="1139">
                  <c:v>2468.11</c:v>
                </c:pt>
                <c:pt idx="1140">
                  <c:v>2464.61</c:v>
                </c:pt>
                <c:pt idx="1141">
                  <c:v>2465.84</c:v>
                </c:pt>
                <c:pt idx="1142">
                  <c:v>2441.3200000000002</c:v>
                </c:pt>
                <c:pt idx="1143">
                  <c:v>2438.21</c:v>
                </c:pt>
                <c:pt idx="1144">
                  <c:v>2474.02</c:v>
                </c:pt>
                <c:pt idx="1145">
                  <c:v>2474.92</c:v>
                </c:pt>
                <c:pt idx="1146">
                  <c:v>2480.91</c:v>
                </c:pt>
                <c:pt idx="1147">
                  <c:v>2476.83</c:v>
                </c:pt>
                <c:pt idx="1148">
                  <c:v>2472.16</c:v>
                </c:pt>
                <c:pt idx="1149">
                  <c:v>2477.5700000000002</c:v>
                </c:pt>
                <c:pt idx="1150">
                  <c:v>2476.35</c:v>
                </c:pt>
                <c:pt idx="1151">
                  <c:v>2470.3000000000002</c:v>
                </c:pt>
                <c:pt idx="1152">
                  <c:v>2472.1</c:v>
                </c:pt>
                <c:pt idx="1153">
                  <c:v>2475.42</c:v>
                </c:pt>
                <c:pt idx="1154">
                  <c:v>2477.83</c:v>
                </c:pt>
                <c:pt idx="1155">
                  <c:v>2477.13</c:v>
                </c:pt>
                <c:pt idx="1156">
                  <c:v>2469.91</c:v>
                </c:pt>
                <c:pt idx="1157">
                  <c:v>2472.54</c:v>
                </c:pt>
                <c:pt idx="1158">
                  <c:v>2473.4499999999998</c:v>
                </c:pt>
                <c:pt idx="1159">
                  <c:v>2473.83</c:v>
                </c:pt>
                <c:pt idx="1160">
                  <c:v>2460.61</c:v>
                </c:pt>
                <c:pt idx="1161">
                  <c:v>2459.14</c:v>
                </c:pt>
                <c:pt idx="1162">
                  <c:v>2459.27</c:v>
                </c:pt>
                <c:pt idx="1163">
                  <c:v>2447.83</c:v>
                </c:pt>
                <c:pt idx="1164">
                  <c:v>2443.25</c:v>
                </c:pt>
                <c:pt idx="1165">
                  <c:v>2425.5300000000002</c:v>
                </c:pt>
                <c:pt idx="1166">
                  <c:v>2427.4299999999998</c:v>
                </c:pt>
                <c:pt idx="1167">
                  <c:v>2425.1799999999998</c:v>
                </c:pt>
                <c:pt idx="1168">
                  <c:v>2409.75</c:v>
                </c:pt>
                <c:pt idx="1169">
                  <c:v>2432.54</c:v>
                </c:pt>
                <c:pt idx="1170">
                  <c:v>2429.0100000000002</c:v>
                </c:pt>
                <c:pt idx="1171">
                  <c:v>2423.41</c:v>
                </c:pt>
                <c:pt idx="1172">
                  <c:v>2419.6999999999998</c:v>
                </c:pt>
                <c:pt idx="1173">
                  <c:v>2440.69</c:v>
                </c:pt>
                <c:pt idx="1174">
                  <c:v>2419.38</c:v>
                </c:pt>
                <c:pt idx="1175">
                  <c:v>2439.0700000000002</c:v>
                </c:pt>
                <c:pt idx="1176">
                  <c:v>2438.3000000000002</c:v>
                </c:pt>
                <c:pt idx="1177">
                  <c:v>2434.5</c:v>
                </c:pt>
                <c:pt idx="1178">
                  <c:v>2435.61</c:v>
                </c:pt>
                <c:pt idx="1179">
                  <c:v>2437.0300000000002</c:v>
                </c:pt>
                <c:pt idx="1180">
                  <c:v>2453.46</c:v>
                </c:pt>
                <c:pt idx="1181">
                  <c:v>2433.15</c:v>
                </c:pt>
                <c:pt idx="1182">
                  <c:v>2432.46</c:v>
                </c:pt>
                <c:pt idx="1183">
                  <c:v>2437.92</c:v>
                </c:pt>
                <c:pt idx="1184">
                  <c:v>2440.35</c:v>
                </c:pt>
                <c:pt idx="1185">
                  <c:v>2429.39</c:v>
                </c:pt>
                <c:pt idx="1186">
                  <c:v>2431.77</c:v>
                </c:pt>
                <c:pt idx="1187">
                  <c:v>2433.79</c:v>
                </c:pt>
                <c:pt idx="1188">
                  <c:v>2433.14</c:v>
                </c:pt>
                <c:pt idx="1189">
                  <c:v>2429.33</c:v>
                </c:pt>
                <c:pt idx="1190">
                  <c:v>2436.1</c:v>
                </c:pt>
                <c:pt idx="1191">
                  <c:v>2439.0700000000002</c:v>
                </c:pt>
                <c:pt idx="1192">
                  <c:v>2430.06</c:v>
                </c:pt>
                <c:pt idx="1193">
                  <c:v>2411.8000000000002</c:v>
                </c:pt>
                <c:pt idx="1194">
                  <c:v>2412.91</c:v>
                </c:pt>
                <c:pt idx="1195">
                  <c:v>2415.8200000000002</c:v>
                </c:pt>
                <c:pt idx="1196">
                  <c:v>2415.0700000000002</c:v>
                </c:pt>
                <c:pt idx="1197">
                  <c:v>2404.39</c:v>
                </c:pt>
                <c:pt idx="1198">
                  <c:v>2398.42</c:v>
                </c:pt>
                <c:pt idx="1199">
                  <c:v>2394.02</c:v>
                </c:pt>
                <c:pt idx="1200">
                  <c:v>2381.73</c:v>
                </c:pt>
                <c:pt idx="1201">
                  <c:v>2365.7199999999998</c:v>
                </c:pt>
                <c:pt idx="1202">
                  <c:v>2357.0300000000002</c:v>
                </c:pt>
                <c:pt idx="1203">
                  <c:v>2400.67</c:v>
                </c:pt>
                <c:pt idx="1204">
                  <c:v>2402.3200000000002</c:v>
                </c:pt>
                <c:pt idx="1205">
                  <c:v>2390.9</c:v>
                </c:pt>
                <c:pt idx="1206">
                  <c:v>2394.44</c:v>
                </c:pt>
                <c:pt idx="1207">
                  <c:v>2399.63</c:v>
                </c:pt>
                <c:pt idx="1208">
                  <c:v>2396.92</c:v>
                </c:pt>
                <c:pt idx="1209">
                  <c:v>2399.38</c:v>
                </c:pt>
                <c:pt idx="1210">
                  <c:v>2399.29</c:v>
                </c:pt>
                <c:pt idx="1211">
                  <c:v>2389.52</c:v>
                </c:pt>
                <c:pt idx="1212">
                  <c:v>2388.13</c:v>
                </c:pt>
                <c:pt idx="1213">
                  <c:v>2391.17</c:v>
                </c:pt>
                <c:pt idx="1214">
                  <c:v>2388.33</c:v>
                </c:pt>
                <c:pt idx="1215">
                  <c:v>2384.1999999999998</c:v>
                </c:pt>
                <c:pt idx="1216">
                  <c:v>2388.77</c:v>
                </c:pt>
                <c:pt idx="1217">
                  <c:v>2387.4499999999998</c:v>
                </c:pt>
                <c:pt idx="1218">
                  <c:v>2388.61</c:v>
                </c:pt>
                <c:pt idx="1219">
                  <c:v>2374.15</c:v>
                </c:pt>
                <c:pt idx="1220">
                  <c:v>2348.69</c:v>
                </c:pt>
                <c:pt idx="1221">
                  <c:v>2355.84</c:v>
                </c:pt>
                <c:pt idx="1222">
                  <c:v>2338.17</c:v>
                </c:pt>
                <c:pt idx="1223">
                  <c:v>2342.19</c:v>
                </c:pt>
                <c:pt idx="1224">
                  <c:v>2349.0100000000002</c:v>
                </c:pt>
                <c:pt idx="1225">
                  <c:v>2328.9499999999998</c:v>
                </c:pt>
                <c:pt idx="1226">
                  <c:v>2344.9299999999998</c:v>
                </c:pt>
                <c:pt idx="1227">
                  <c:v>2353.7800000000002</c:v>
                </c:pt>
                <c:pt idx="1228">
                  <c:v>2357.16</c:v>
                </c:pt>
                <c:pt idx="1229">
                  <c:v>2355.54</c:v>
                </c:pt>
                <c:pt idx="1230">
                  <c:v>2357.4899999999998</c:v>
                </c:pt>
                <c:pt idx="1231">
                  <c:v>2352.9499999999998</c:v>
                </c:pt>
                <c:pt idx="1232">
                  <c:v>2360.16</c:v>
                </c:pt>
                <c:pt idx="1233">
                  <c:v>2358.84</c:v>
                </c:pt>
                <c:pt idx="1234">
                  <c:v>2362.7199999999998</c:v>
                </c:pt>
                <c:pt idx="1235">
                  <c:v>2368.06</c:v>
                </c:pt>
                <c:pt idx="1236">
                  <c:v>2361.13</c:v>
                </c:pt>
                <c:pt idx="1237">
                  <c:v>2358.5700000000002</c:v>
                </c:pt>
                <c:pt idx="1238">
                  <c:v>2341.59</c:v>
                </c:pt>
                <c:pt idx="1239">
                  <c:v>2343.98</c:v>
                </c:pt>
                <c:pt idx="1240">
                  <c:v>2345.96</c:v>
                </c:pt>
                <c:pt idx="1241">
                  <c:v>2348.4499999999998</c:v>
                </c:pt>
                <c:pt idx="1242">
                  <c:v>2344.02</c:v>
                </c:pt>
                <c:pt idx="1243">
                  <c:v>2373.4699999999998</c:v>
                </c:pt>
                <c:pt idx="1244">
                  <c:v>2378.25</c:v>
                </c:pt>
                <c:pt idx="1245">
                  <c:v>2381.38</c:v>
                </c:pt>
                <c:pt idx="1246">
                  <c:v>2385.2600000000002</c:v>
                </c:pt>
                <c:pt idx="1247">
                  <c:v>2365.4499999999998</c:v>
                </c:pt>
                <c:pt idx="1248">
                  <c:v>2373.4699999999998</c:v>
                </c:pt>
                <c:pt idx="1249">
                  <c:v>2372.6</c:v>
                </c:pt>
                <c:pt idx="1250">
                  <c:v>2364.87</c:v>
                </c:pt>
                <c:pt idx="1251">
                  <c:v>2362.98</c:v>
                </c:pt>
                <c:pt idx="1252">
                  <c:v>2368.39</c:v>
                </c:pt>
                <c:pt idx="1253">
                  <c:v>2375.31</c:v>
                </c:pt>
                <c:pt idx="1254">
                  <c:v>2383.12</c:v>
                </c:pt>
                <c:pt idx="1255">
                  <c:v>2381.92</c:v>
                </c:pt>
                <c:pt idx="1256">
                  <c:v>2395.96</c:v>
                </c:pt>
                <c:pt idx="1257">
                  <c:v>2363.64</c:v>
                </c:pt>
                <c:pt idx="1258">
                  <c:v>2369.75</c:v>
                </c:pt>
                <c:pt idx="1259">
                  <c:v>2367.34</c:v>
                </c:pt>
                <c:pt idx="1260">
                  <c:v>2363.81</c:v>
                </c:pt>
                <c:pt idx="1261">
                  <c:v>2362.8200000000002</c:v>
                </c:pt>
                <c:pt idx="1262">
                  <c:v>2365.38</c:v>
                </c:pt>
                <c:pt idx="1263">
                  <c:v>2351.16</c:v>
                </c:pt>
                <c:pt idx="1264">
                  <c:v>2347.2199999999998</c:v>
                </c:pt>
                <c:pt idx="1265">
                  <c:v>2349.25</c:v>
                </c:pt>
                <c:pt idx="1266">
                  <c:v>2337.58</c:v>
                </c:pt>
                <c:pt idx="1267">
                  <c:v>2328.25</c:v>
                </c:pt>
                <c:pt idx="1268">
                  <c:v>2316.1</c:v>
                </c:pt>
                <c:pt idx="1269">
                  <c:v>2307.87</c:v>
                </c:pt>
                <c:pt idx="1270">
                  <c:v>2294.67</c:v>
                </c:pt>
                <c:pt idx="1271">
                  <c:v>2293.08</c:v>
                </c:pt>
                <c:pt idx="1272">
                  <c:v>2292.56</c:v>
                </c:pt>
                <c:pt idx="1273">
                  <c:v>2297.42</c:v>
                </c:pt>
                <c:pt idx="1274">
                  <c:v>2280.85</c:v>
                </c:pt>
                <c:pt idx="1275">
                  <c:v>2279.5500000000002</c:v>
                </c:pt>
                <c:pt idx="1276">
                  <c:v>2278.87</c:v>
                </c:pt>
                <c:pt idx="1277">
                  <c:v>2280.9</c:v>
                </c:pt>
                <c:pt idx="1278">
                  <c:v>2294.69</c:v>
                </c:pt>
                <c:pt idx="1279">
                  <c:v>2296.6799999999998</c:v>
                </c:pt>
                <c:pt idx="1280">
                  <c:v>2298.37</c:v>
                </c:pt>
                <c:pt idx="1281">
                  <c:v>2280.0700000000002</c:v>
                </c:pt>
                <c:pt idx="1282">
                  <c:v>2265.1999999999998</c:v>
                </c:pt>
                <c:pt idx="1283">
                  <c:v>2271.31</c:v>
                </c:pt>
                <c:pt idx="1284">
                  <c:v>2263.69</c:v>
                </c:pt>
                <c:pt idx="1285">
                  <c:v>2271.89</c:v>
                </c:pt>
                <c:pt idx="1286">
                  <c:v>2267.89</c:v>
                </c:pt>
                <c:pt idx="1287">
                  <c:v>2274.64</c:v>
                </c:pt>
                <c:pt idx="1288">
                  <c:v>2270.44</c:v>
                </c:pt>
                <c:pt idx="1289">
                  <c:v>2275.3200000000002</c:v>
                </c:pt>
                <c:pt idx="1290">
                  <c:v>2268.9</c:v>
                </c:pt>
                <c:pt idx="1291">
                  <c:v>2268.9</c:v>
                </c:pt>
                <c:pt idx="1292">
                  <c:v>2276.98</c:v>
                </c:pt>
                <c:pt idx="1293">
                  <c:v>2269</c:v>
                </c:pt>
                <c:pt idx="1294">
                  <c:v>2270.75</c:v>
                </c:pt>
                <c:pt idx="1295">
                  <c:v>2257.83</c:v>
                </c:pt>
                <c:pt idx="1296">
                  <c:v>2238.83</c:v>
                </c:pt>
                <c:pt idx="1297">
                  <c:v>2249.2600000000002</c:v>
                </c:pt>
                <c:pt idx="1298">
                  <c:v>2249.92</c:v>
                </c:pt>
                <c:pt idx="1299">
                  <c:v>2268.88</c:v>
                </c:pt>
                <c:pt idx="1300">
                  <c:v>2263.79</c:v>
                </c:pt>
                <c:pt idx="1301">
                  <c:v>2260.96</c:v>
                </c:pt>
                <c:pt idx="1302">
                  <c:v>2265.1799999999998</c:v>
                </c:pt>
                <c:pt idx="1303">
                  <c:v>2270.7600000000002</c:v>
                </c:pt>
                <c:pt idx="1304">
                  <c:v>2262.5300000000002</c:v>
                </c:pt>
                <c:pt idx="1305">
                  <c:v>2258.0700000000002</c:v>
                </c:pt>
                <c:pt idx="1306">
                  <c:v>2262.0300000000002</c:v>
                </c:pt>
                <c:pt idx="1307">
                  <c:v>2253.2800000000002</c:v>
                </c:pt>
                <c:pt idx="1308">
                  <c:v>2271.7199999999998</c:v>
                </c:pt>
                <c:pt idx="1309">
                  <c:v>2256.96</c:v>
                </c:pt>
                <c:pt idx="1310">
                  <c:v>2259.5300000000002</c:v>
                </c:pt>
                <c:pt idx="1311">
                  <c:v>2246.19</c:v>
                </c:pt>
                <c:pt idx="1312">
                  <c:v>2241.35</c:v>
                </c:pt>
                <c:pt idx="1313">
                  <c:v>2212.23</c:v>
                </c:pt>
                <c:pt idx="1314">
                  <c:v>2204.71</c:v>
                </c:pt>
                <c:pt idx="1315">
                  <c:v>2191.9499999999998</c:v>
                </c:pt>
                <c:pt idx="1316">
                  <c:v>2191.08</c:v>
                </c:pt>
                <c:pt idx="1317">
                  <c:v>2198.81</c:v>
                </c:pt>
                <c:pt idx="1318">
                  <c:v>2204.66</c:v>
                </c:pt>
                <c:pt idx="1319">
                  <c:v>2201.7199999999998</c:v>
                </c:pt>
                <c:pt idx="1320">
                  <c:v>2213.35</c:v>
                </c:pt>
                <c:pt idx="1321">
                  <c:v>2204.7199999999998</c:v>
                </c:pt>
                <c:pt idx="1322">
                  <c:v>2202.94</c:v>
                </c:pt>
                <c:pt idx="1323">
                  <c:v>2198.1799999999998</c:v>
                </c:pt>
                <c:pt idx="1324">
                  <c:v>2181.9</c:v>
                </c:pt>
                <c:pt idx="1325">
                  <c:v>2187.12</c:v>
                </c:pt>
                <c:pt idx="1326">
                  <c:v>2176.94</c:v>
                </c:pt>
                <c:pt idx="1327">
                  <c:v>2180.39</c:v>
                </c:pt>
                <c:pt idx="1328">
                  <c:v>2164.1999999999998</c:v>
                </c:pt>
                <c:pt idx="1329">
                  <c:v>2164.4499999999998</c:v>
                </c:pt>
                <c:pt idx="1330">
                  <c:v>2167.48</c:v>
                </c:pt>
                <c:pt idx="1331">
                  <c:v>2163.2600000000002</c:v>
                </c:pt>
                <c:pt idx="1332">
                  <c:v>2139.56</c:v>
                </c:pt>
                <c:pt idx="1333">
                  <c:v>2131.52</c:v>
                </c:pt>
                <c:pt idx="1334">
                  <c:v>2085.1799999999998</c:v>
                </c:pt>
                <c:pt idx="1335">
                  <c:v>2088.66</c:v>
                </c:pt>
                <c:pt idx="1336">
                  <c:v>2097.94</c:v>
                </c:pt>
                <c:pt idx="1337">
                  <c:v>2111.7199999999998</c:v>
                </c:pt>
                <c:pt idx="1338">
                  <c:v>2126.15</c:v>
                </c:pt>
                <c:pt idx="1339">
                  <c:v>2126.41</c:v>
                </c:pt>
                <c:pt idx="1340">
                  <c:v>2133.04</c:v>
                </c:pt>
                <c:pt idx="1341">
                  <c:v>2139.4299999999998</c:v>
                </c:pt>
                <c:pt idx="1342">
                  <c:v>2143.16</c:v>
                </c:pt>
                <c:pt idx="1343">
                  <c:v>2151.33</c:v>
                </c:pt>
                <c:pt idx="1344">
                  <c:v>2141.16</c:v>
                </c:pt>
                <c:pt idx="1345">
                  <c:v>2141.34</c:v>
                </c:pt>
                <c:pt idx="1346">
                  <c:v>2144.29</c:v>
                </c:pt>
                <c:pt idx="1347">
                  <c:v>2139.6</c:v>
                </c:pt>
                <c:pt idx="1348">
                  <c:v>2126.5</c:v>
                </c:pt>
                <c:pt idx="1349">
                  <c:v>2132.98</c:v>
                </c:pt>
                <c:pt idx="1350">
                  <c:v>2132.5500000000002</c:v>
                </c:pt>
                <c:pt idx="1351">
                  <c:v>2139.1799999999998</c:v>
                </c:pt>
                <c:pt idx="1352">
                  <c:v>2136.73</c:v>
                </c:pt>
                <c:pt idx="1353">
                  <c:v>2163.66</c:v>
                </c:pt>
                <c:pt idx="1354">
                  <c:v>2153.7399999999998</c:v>
                </c:pt>
                <c:pt idx="1355">
                  <c:v>2160.77</c:v>
                </c:pt>
                <c:pt idx="1356">
                  <c:v>2159.73</c:v>
                </c:pt>
                <c:pt idx="1357">
                  <c:v>2150.4899999999998</c:v>
                </c:pt>
                <c:pt idx="1358">
                  <c:v>2161.1999999999998</c:v>
                </c:pt>
                <c:pt idx="1359">
                  <c:v>2168.27</c:v>
                </c:pt>
                <c:pt idx="1360">
                  <c:v>2151.13</c:v>
                </c:pt>
                <c:pt idx="1361">
                  <c:v>2171.37</c:v>
                </c:pt>
                <c:pt idx="1362">
                  <c:v>2159.9299999999998</c:v>
                </c:pt>
                <c:pt idx="1363">
                  <c:v>2146.1</c:v>
                </c:pt>
                <c:pt idx="1364">
                  <c:v>2164.69</c:v>
                </c:pt>
                <c:pt idx="1365">
                  <c:v>2177.1799999999998</c:v>
                </c:pt>
                <c:pt idx="1366">
                  <c:v>2163.12</c:v>
                </c:pt>
                <c:pt idx="1367">
                  <c:v>2139.7600000000002</c:v>
                </c:pt>
                <c:pt idx="1368">
                  <c:v>2139.12</c:v>
                </c:pt>
                <c:pt idx="1369">
                  <c:v>2139.16</c:v>
                </c:pt>
                <c:pt idx="1370">
                  <c:v>2147.2600000000002</c:v>
                </c:pt>
                <c:pt idx="1371">
                  <c:v>2125.77</c:v>
                </c:pt>
                <c:pt idx="1372">
                  <c:v>2127.02</c:v>
                </c:pt>
                <c:pt idx="1373">
                  <c:v>2159.04</c:v>
                </c:pt>
                <c:pt idx="1374">
                  <c:v>2127.81</c:v>
                </c:pt>
                <c:pt idx="1375">
                  <c:v>2181.3000000000002</c:v>
                </c:pt>
                <c:pt idx="1376">
                  <c:v>2186.16</c:v>
                </c:pt>
                <c:pt idx="1377">
                  <c:v>2186.48</c:v>
                </c:pt>
                <c:pt idx="1378">
                  <c:v>2179.98</c:v>
                </c:pt>
                <c:pt idx="1379">
                  <c:v>2170.86</c:v>
                </c:pt>
                <c:pt idx="1380">
                  <c:v>2170.9499999999998</c:v>
                </c:pt>
                <c:pt idx="1381">
                  <c:v>2176.12</c:v>
                </c:pt>
                <c:pt idx="1382">
                  <c:v>2180.38</c:v>
                </c:pt>
                <c:pt idx="1383">
                  <c:v>2169.04</c:v>
                </c:pt>
                <c:pt idx="1384">
                  <c:v>2172.4699999999998</c:v>
                </c:pt>
                <c:pt idx="1385">
                  <c:v>2175.44</c:v>
                </c:pt>
                <c:pt idx="1386">
                  <c:v>2186.9</c:v>
                </c:pt>
                <c:pt idx="1387">
                  <c:v>2182.64</c:v>
                </c:pt>
                <c:pt idx="1388">
                  <c:v>2183.87</c:v>
                </c:pt>
                <c:pt idx="1389">
                  <c:v>2187.02</c:v>
                </c:pt>
                <c:pt idx="1390">
                  <c:v>2182.2199999999998</c:v>
                </c:pt>
                <c:pt idx="1391">
                  <c:v>2178.15</c:v>
                </c:pt>
                <c:pt idx="1392">
                  <c:v>2190.15</c:v>
                </c:pt>
                <c:pt idx="1393">
                  <c:v>2184.0500000000002</c:v>
                </c:pt>
                <c:pt idx="1394">
                  <c:v>2185.79</c:v>
                </c:pt>
                <c:pt idx="1395">
                  <c:v>2175.4899999999998</c:v>
                </c:pt>
                <c:pt idx="1396">
                  <c:v>2181.7399999999998</c:v>
                </c:pt>
                <c:pt idx="1397">
                  <c:v>2180.89</c:v>
                </c:pt>
                <c:pt idx="1398">
                  <c:v>2182.87</c:v>
                </c:pt>
                <c:pt idx="1399">
                  <c:v>2164.25</c:v>
                </c:pt>
                <c:pt idx="1400">
                  <c:v>2163.79</c:v>
                </c:pt>
                <c:pt idx="1401">
                  <c:v>2157.0300000000002</c:v>
                </c:pt>
                <c:pt idx="1402">
                  <c:v>2170.84</c:v>
                </c:pt>
                <c:pt idx="1403">
                  <c:v>2173.6</c:v>
                </c:pt>
                <c:pt idx="1404">
                  <c:v>2170.06</c:v>
                </c:pt>
                <c:pt idx="1405">
                  <c:v>2166.58</c:v>
                </c:pt>
                <c:pt idx="1406">
                  <c:v>2169.1799999999998</c:v>
                </c:pt>
                <c:pt idx="1407">
                  <c:v>2168.48</c:v>
                </c:pt>
                <c:pt idx="1408">
                  <c:v>2175.0300000000002</c:v>
                </c:pt>
                <c:pt idx="1409">
                  <c:v>2165.17</c:v>
                </c:pt>
                <c:pt idx="1410">
                  <c:v>2173.02</c:v>
                </c:pt>
                <c:pt idx="1411">
                  <c:v>2163.7800000000002</c:v>
                </c:pt>
                <c:pt idx="1412">
                  <c:v>2166.89</c:v>
                </c:pt>
                <c:pt idx="1413">
                  <c:v>2161.7399999999998</c:v>
                </c:pt>
                <c:pt idx="1414">
                  <c:v>2163.75</c:v>
                </c:pt>
                <c:pt idx="1415">
                  <c:v>2152.4299999999998</c:v>
                </c:pt>
                <c:pt idx="1416">
                  <c:v>2152.14</c:v>
                </c:pt>
                <c:pt idx="1417">
                  <c:v>2137.16</c:v>
                </c:pt>
                <c:pt idx="1418">
                  <c:v>2129.9</c:v>
                </c:pt>
                <c:pt idx="1419">
                  <c:v>2097.9</c:v>
                </c:pt>
                <c:pt idx="1420">
                  <c:v>2099.73</c:v>
                </c:pt>
                <c:pt idx="1421">
                  <c:v>2088.5500000000002</c:v>
                </c:pt>
                <c:pt idx="1422">
                  <c:v>2102.9499999999998</c:v>
                </c:pt>
                <c:pt idx="1423">
                  <c:v>2098.86</c:v>
                </c:pt>
                <c:pt idx="1424">
                  <c:v>2070.77</c:v>
                </c:pt>
                <c:pt idx="1425">
                  <c:v>2036.09</c:v>
                </c:pt>
                <c:pt idx="1426">
                  <c:v>2000.54</c:v>
                </c:pt>
                <c:pt idx="1427">
                  <c:v>2037.41</c:v>
                </c:pt>
                <c:pt idx="1428">
                  <c:v>2113.3200000000002</c:v>
                </c:pt>
                <c:pt idx="1429">
                  <c:v>2085.4499999999998</c:v>
                </c:pt>
                <c:pt idx="1430">
                  <c:v>2088.9</c:v>
                </c:pt>
                <c:pt idx="1431">
                  <c:v>2083.25</c:v>
                </c:pt>
                <c:pt idx="1432">
                  <c:v>2071.2199999999998</c:v>
                </c:pt>
                <c:pt idx="1433">
                  <c:v>2077.9899999999998</c:v>
                </c:pt>
                <c:pt idx="1434">
                  <c:v>2071.5</c:v>
                </c:pt>
                <c:pt idx="1435">
                  <c:v>2075.3200000000002</c:v>
                </c:pt>
                <c:pt idx="1436">
                  <c:v>2079.06</c:v>
                </c:pt>
                <c:pt idx="1437">
                  <c:v>2096.0700000000002</c:v>
                </c:pt>
                <c:pt idx="1438">
                  <c:v>2115.48</c:v>
                </c:pt>
                <c:pt idx="1439">
                  <c:v>2119.12</c:v>
                </c:pt>
                <c:pt idx="1440">
                  <c:v>2112.13</c:v>
                </c:pt>
                <c:pt idx="1441">
                  <c:v>2109.41</c:v>
                </c:pt>
                <c:pt idx="1442">
                  <c:v>2099.13</c:v>
                </c:pt>
                <c:pt idx="1443">
                  <c:v>2105.2600000000002</c:v>
                </c:pt>
                <c:pt idx="1444">
                  <c:v>2099.33</c:v>
                </c:pt>
                <c:pt idx="1445">
                  <c:v>2096.96</c:v>
                </c:pt>
                <c:pt idx="1446">
                  <c:v>2099.06</c:v>
                </c:pt>
                <c:pt idx="1447">
                  <c:v>2090.1</c:v>
                </c:pt>
                <c:pt idx="1448">
                  <c:v>2090.54</c:v>
                </c:pt>
                <c:pt idx="1449">
                  <c:v>2076.06</c:v>
                </c:pt>
                <c:pt idx="1450">
                  <c:v>2048.04</c:v>
                </c:pt>
                <c:pt idx="1451">
                  <c:v>2052.3200000000002</c:v>
                </c:pt>
                <c:pt idx="1452">
                  <c:v>2040.04</c:v>
                </c:pt>
                <c:pt idx="1453">
                  <c:v>2047.63</c:v>
                </c:pt>
                <c:pt idx="1454">
                  <c:v>2047.21</c:v>
                </c:pt>
                <c:pt idx="1455">
                  <c:v>2066.66</c:v>
                </c:pt>
                <c:pt idx="1456">
                  <c:v>2046.61</c:v>
                </c:pt>
                <c:pt idx="1457">
                  <c:v>2064.11</c:v>
                </c:pt>
                <c:pt idx="1458">
                  <c:v>2064.46</c:v>
                </c:pt>
                <c:pt idx="1459">
                  <c:v>2084.39</c:v>
                </c:pt>
                <c:pt idx="1460">
                  <c:v>2058.69</c:v>
                </c:pt>
                <c:pt idx="1461">
                  <c:v>2057.14</c:v>
                </c:pt>
                <c:pt idx="1462">
                  <c:v>2050.63</c:v>
                </c:pt>
                <c:pt idx="1463">
                  <c:v>2051.12</c:v>
                </c:pt>
                <c:pt idx="1464">
                  <c:v>2063.37</c:v>
                </c:pt>
                <c:pt idx="1465">
                  <c:v>2081.4299999999998</c:v>
                </c:pt>
                <c:pt idx="1466">
                  <c:v>2065.3000000000002</c:v>
                </c:pt>
                <c:pt idx="1467">
                  <c:v>2075.81</c:v>
                </c:pt>
                <c:pt idx="1468">
                  <c:v>2095.15</c:v>
                </c:pt>
                <c:pt idx="1469">
                  <c:v>2091.6999999999998</c:v>
                </c:pt>
                <c:pt idx="1470">
                  <c:v>2087.79</c:v>
                </c:pt>
                <c:pt idx="1471">
                  <c:v>2091.58</c:v>
                </c:pt>
                <c:pt idx="1472">
                  <c:v>2091.48</c:v>
                </c:pt>
                <c:pt idx="1473">
                  <c:v>2102.4</c:v>
                </c:pt>
                <c:pt idx="1474">
                  <c:v>2100.8000000000002</c:v>
                </c:pt>
                <c:pt idx="1475">
                  <c:v>2094.34</c:v>
                </c:pt>
                <c:pt idx="1476">
                  <c:v>2080.73</c:v>
                </c:pt>
                <c:pt idx="1477">
                  <c:v>2082.7800000000002</c:v>
                </c:pt>
                <c:pt idx="1478">
                  <c:v>2082.42</c:v>
                </c:pt>
                <c:pt idx="1479">
                  <c:v>2061.7199999999998</c:v>
                </c:pt>
                <c:pt idx="1480">
                  <c:v>2041.99</c:v>
                </c:pt>
                <c:pt idx="1481">
                  <c:v>2047.6</c:v>
                </c:pt>
                <c:pt idx="1482">
                  <c:v>2041.91</c:v>
                </c:pt>
                <c:pt idx="1483">
                  <c:v>2066.66</c:v>
                </c:pt>
                <c:pt idx="1484">
                  <c:v>2045.17</c:v>
                </c:pt>
                <c:pt idx="1485">
                  <c:v>2066.13</c:v>
                </c:pt>
                <c:pt idx="1486">
                  <c:v>2072.7800000000002</c:v>
                </c:pt>
                <c:pt idx="1487">
                  <c:v>2059.7399999999998</c:v>
                </c:pt>
                <c:pt idx="1488">
                  <c:v>2063.9499999999998</c:v>
                </c:pt>
                <c:pt idx="1489">
                  <c:v>2055.0100000000002</c:v>
                </c:pt>
                <c:pt idx="1490">
                  <c:v>2037.05</c:v>
                </c:pt>
                <c:pt idx="1491">
                  <c:v>2035.94</c:v>
                </c:pt>
                <c:pt idx="1492">
                  <c:v>2036.71</c:v>
                </c:pt>
                <c:pt idx="1493">
                  <c:v>2049.8000000000002</c:v>
                </c:pt>
                <c:pt idx="1494">
                  <c:v>2051.6</c:v>
                </c:pt>
                <c:pt idx="1495">
                  <c:v>2049.58</c:v>
                </c:pt>
                <c:pt idx="1496">
                  <c:v>2040.59</c:v>
                </c:pt>
                <c:pt idx="1497">
                  <c:v>2027.22</c:v>
                </c:pt>
                <c:pt idx="1498">
                  <c:v>2015.93</c:v>
                </c:pt>
                <c:pt idx="1499">
                  <c:v>2019.64</c:v>
                </c:pt>
                <c:pt idx="1500">
                  <c:v>2022.19</c:v>
                </c:pt>
                <c:pt idx="1501">
                  <c:v>1989.57</c:v>
                </c:pt>
                <c:pt idx="1502">
                  <c:v>1989.26</c:v>
                </c:pt>
                <c:pt idx="1503">
                  <c:v>1979.26</c:v>
                </c:pt>
                <c:pt idx="1504">
                  <c:v>2001.76</c:v>
                </c:pt>
                <c:pt idx="1505">
                  <c:v>1999.99</c:v>
                </c:pt>
                <c:pt idx="1506">
                  <c:v>1993.4</c:v>
                </c:pt>
                <c:pt idx="1507">
                  <c:v>1986.45</c:v>
                </c:pt>
                <c:pt idx="1508">
                  <c:v>1978.35</c:v>
                </c:pt>
                <c:pt idx="1509">
                  <c:v>1932.23</c:v>
                </c:pt>
                <c:pt idx="1510">
                  <c:v>1948.05</c:v>
                </c:pt>
                <c:pt idx="1511">
                  <c:v>1951.7</c:v>
                </c:pt>
                <c:pt idx="1512">
                  <c:v>1929.8</c:v>
                </c:pt>
                <c:pt idx="1513">
                  <c:v>1921.27</c:v>
                </c:pt>
                <c:pt idx="1514">
                  <c:v>1945.5</c:v>
                </c:pt>
                <c:pt idx="1515">
                  <c:v>1917.78</c:v>
                </c:pt>
                <c:pt idx="1516">
                  <c:v>1917.83</c:v>
                </c:pt>
                <c:pt idx="1517">
                  <c:v>1926.82</c:v>
                </c:pt>
                <c:pt idx="1518">
                  <c:v>1895.58</c:v>
                </c:pt>
                <c:pt idx="1519">
                  <c:v>1864.78</c:v>
                </c:pt>
                <c:pt idx="1520">
                  <c:v>1829.08</c:v>
                </c:pt>
                <c:pt idx="1521">
                  <c:v>1851.86</c:v>
                </c:pt>
                <c:pt idx="1522">
                  <c:v>1852.21</c:v>
                </c:pt>
                <c:pt idx="1523">
                  <c:v>1853.44</c:v>
                </c:pt>
                <c:pt idx="1524">
                  <c:v>1880.05</c:v>
                </c:pt>
                <c:pt idx="1525">
                  <c:v>1915.45</c:v>
                </c:pt>
                <c:pt idx="1526">
                  <c:v>1912.53</c:v>
                </c:pt>
                <c:pt idx="1527">
                  <c:v>1903.03</c:v>
                </c:pt>
                <c:pt idx="1528">
                  <c:v>1939.38</c:v>
                </c:pt>
                <c:pt idx="1529">
                  <c:v>1940.24</c:v>
                </c:pt>
                <c:pt idx="1530">
                  <c:v>1893.36</c:v>
                </c:pt>
                <c:pt idx="1531">
                  <c:v>1882.95</c:v>
                </c:pt>
                <c:pt idx="1532">
                  <c:v>1903.63</c:v>
                </c:pt>
                <c:pt idx="1533">
                  <c:v>1877.08</c:v>
                </c:pt>
                <c:pt idx="1534">
                  <c:v>1906.9</c:v>
                </c:pt>
                <c:pt idx="1535">
                  <c:v>1868.99</c:v>
                </c:pt>
                <c:pt idx="1536">
                  <c:v>1859.33</c:v>
                </c:pt>
                <c:pt idx="1537">
                  <c:v>1881.33</c:v>
                </c:pt>
                <c:pt idx="1538">
                  <c:v>1880.33</c:v>
                </c:pt>
                <c:pt idx="1539">
                  <c:v>1921.84</c:v>
                </c:pt>
                <c:pt idx="1540">
                  <c:v>1890.28</c:v>
                </c:pt>
                <c:pt idx="1541">
                  <c:v>1938.68</c:v>
                </c:pt>
                <c:pt idx="1542">
                  <c:v>1923.67</c:v>
                </c:pt>
                <c:pt idx="1543">
                  <c:v>1922.03</c:v>
                </c:pt>
                <c:pt idx="1544">
                  <c:v>1943.09</c:v>
                </c:pt>
                <c:pt idx="1545">
                  <c:v>1990.26</c:v>
                </c:pt>
                <c:pt idx="1546">
                  <c:v>2016.71</c:v>
                </c:pt>
                <c:pt idx="1547">
                  <c:v>2012.66</c:v>
                </c:pt>
                <c:pt idx="1548">
                  <c:v>2043.94</c:v>
                </c:pt>
                <c:pt idx="1549">
                  <c:v>2063.36</c:v>
                </c:pt>
                <c:pt idx="1550">
                  <c:v>2078.36</c:v>
                </c:pt>
                <c:pt idx="1551">
                  <c:v>2056.5</c:v>
                </c:pt>
                <c:pt idx="1552">
                  <c:v>2060.9899999999998</c:v>
                </c:pt>
                <c:pt idx="1553">
                  <c:v>2064.29</c:v>
                </c:pt>
                <c:pt idx="1554">
                  <c:v>2038.97</c:v>
                </c:pt>
                <c:pt idx="1555">
                  <c:v>2021.15</c:v>
                </c:pt>
                <c:pt idx="1556">
                  <c:v>2005.55</c:v>
                </c:pt>
                <c:pt idx="1557">
                  <c:v>2041.89</c:v>
                </c:pt>
                <c:pt idx="1558">
                  <c:v>2073.0700000000002</c:v>
                </c:pt>
                <c:pt idx="1559">
                  <c:v>2043.41</c:v>
                </c:pt>
                <c:pt idx="1560">
                  <c:v>2021.94</c:v>
                </c:pt>
                <c:pt idx="1561">
                  <c:v>2012.37</c:v>
                </c:pt>
                <c:pt idx="1562">
                  <c:v>2052.23</c:v>
                </c:pt>
                <c:pt idx="1563">
                  <c:v>2047.62</c:v>
                </c:pt>
                <c:pt idx="1564">
                  <c:v>2063.59</c:v>
                </c:pt>
                <c:pt idx="1565">
                  <c:v>2077.0700000000002</c:v>
                </c:pt>
                <c:pt idx="1566">
                  <c:v>2091.69</c:v>
                </c:pt>
                <c:pt idx="1567">
                  <c:v>2049.62</c:v>
                </c:pt>
                <c:pt idx="1568">
                  <c:v>2079.5100000000002</c:v>
                </c:pt>
                <c:pt idx="1569">
                  <c:v>2102.63</c:v>
                </c:pt>
                <c:pt idx="1570">
                  <c:v>2080.41</c:v>
                </c:pt>
                <c:pt idx="1571">
                  <c:v>2090.11</c:v>
                </c:pt>
                <c:pt idx="1572">
                  <c:v>2088.87</c:v>
                </c:pt>
                <c:pt idx="1573">
                  <c:v>2089.14</c:v>
                </c:pt>
                <c:pt idx="1574">
                  <c:v>2086.59</c:v>
                </c:pt>
                <c:pt idx="1575">
                  <c:v>2089.17</c:v>
                </c:pt>
                <c:pt idx="1576">
                  <c:v>2081.2399999999998</c:v>
                </c:pt>
                <c:pt idx="1577">
                  <c:v>2083.58</c:v>
                </c:pt>
                <c:pt idx="1578">
                  <c:v>2050.44</c:v>
                </c:pt>
                <c:pt idx="1579">
                  <c:v>2053.19</c:v>
                </c:pt>
                <c:pt idx="1580">
                  <c:v>2023.04</c:v>
                </c:pt>
                <c:pt idx="1581">
                  <c:v>2045.97</c:v>
                </c:pt>
                <c:pt idx="1582">
                  <c:v>2075</c:v>
                </c:pt>
                <c:pt idx="1583">
                  <c:v>2081.7199999999998</c:v>
                </c:pt>
                <c:pt idx="1584">
                  <c:v>2078.58</c:v>
                </c:pt>
                <c:pt idx="1585">
                  <c:v>2099.1999999999998</c:v>
                </c:pt>
                <c:pt idx="1586">
                  <c:v>2099.9299999999998</c:v>
                </c:pt>
                <c:pt idx="1587">
                  <c:v>2102.31</c:v>
                </c:pt>
                <c:pt idx="1588">
                  <c:v>2109.79</c:v>
                </c:pt>
                <c:pt idx="1589">
                  <c:v>2104.0500000000002</c:v>
                </c:pt>
                <c:pt idx="1590">
                  <c:v>2079.36</c:v>
                </c:pt>
                <c:pt idx="1591">
                  <c:v>2089.41</c:v>
                </c:pt>
                <c:pt idx="1592">
                  <c:v>2090.35</c:v>
                </c:pt>
                <c:pt idx="1593">
                  <c:v>2065.89</c:v>
                </c:pt>
                <c:pt idx="1594">
                  <c:v>2071.1799999999998</c:v>
                </c:pt>
                <c:pt idx="1595">
                  <c:v>2075.15</c:v>
                </c:pt>
                <c:pt idx="1596">
                  <c:v>2052.5100000000002</c:v>
                </c:pt>
                <c:pt idx="1597">
                  <c:v>2018.94</c:v>
                </c:pt>
                <c:pt idx="1598">
                  <c:v>2030.77</c:v>
                </c:pt>
                <c:pt idx="1599">
                  <c:v>2033.66</c:v>
                </c:pt>
                <c:pt idx="1600">
                  <c:v>2033.11</c:v>
                </c:pt>
                <c:pt idx="1601">
                  <c:v>2023.86</c:v>
                </c:pt>
                <c:pt idx="1602">
                  <c:v>1994.24</c:v>
                </c:pt>
                <c:pt idx="1603">
                  <c:v>2003.69</c:v>
                </c:pt>
                <c:pt idx="1604">
                  <c:v>2017.46</c:v>
                </c:pt>
                <c:pt idx="1605">
                  <c:v>2014.89</c:v>
                </c:pt>
                <c:pt idx="1606">
                  <c:v>2013.43</c:v>
                </c:pt>
                <c:pt idx="1607">
                  <c:v>1995.83</c:v>
                </c:pt>
                <c:pt idx="1608">
                  <c:v>1979.92</c:v>
                </c:pt>
                <c:pt idx="1609">
                  <c:v>1987.05</c:v>
                </c:pt>
                <c:pt idx="1610">
                  <c:v>1951.36</c:v>
                </c:pt>
                <c:pt idx="1611">
                  <c:v>1923.82</c:v>
                </c:pt>
                <c:pt idx="1612">
                  <c:v>1920.03</c:v>
                </c:pt>
                <c:pt idx="1613">
                  <c:v>1884.09</c:v>
                </c:pt>
                <c:pt idx="1614">
                  <c:v>1881.77</c:v>
                </c:pt>
                <c:pt idx="1615">
                  <c:v>1931.34</c:v>
                </c:pt>
                <c:pt idx="1616">
                  <c:v>1932.24</c:v>
                </c:pt>
                <c:pt idx="1617">
                  <c:v>1938.76</c:v>
                </c:pt>
                <c:pt idx="1618">
                  <c:v>1942.74</c:v>
                </c:pt>
                <c:pt idx="1619">
                  <c:v>1966.97</c:v>
                </c:pt>
                <c:pt idx="1620">
                  <c:v>1958.03</c:v>
                </c:pt>
                <c:pt idx="1621">
                  <c:v>1990.2</c:v>
                </c:pt>
                <c:pt idx="1622">
                  <c:v>1995.31</c:v>
                </c:pt>
                <c:pt idx="1623">
                  <c:v>1978.09</c:v>
                </c:pt>
                <c:pt idx="1624">
                  <c:v>1953.03</c:v>
                </c:pt>
                <c:pt idx="1625">
                  <c:v>1961.05</c:v>
                </c:pt>
                <c:pt idx="1626">
                  <c:v>1952.29</c:v>
                </c:pt>
                <c:pt idx="1627">
                  <c:v>1942.04</c:v>
                </c:pt>
                <c:pt idx="1628">
                  <c:v>1969.41</c:v>
                </c:pt>
                <c:pt idx="1629">
                  <c:v>1921.22</c:v>
                </c:pt>
                <c:pt idx="1630">
                  <c:v>1951.13</c:v>
                </c:pt>
                <c:pt idx="1631">
                  <c:v>1948.86</c:v>
                </c:pt>
                <c:pt idx="1632">
                  <c:v>1913.85</c:v>
                </c:pt>
                <c:pt idx="1633">
                  <c:v>1972.18</c:v>
                </c:pt>
                <c:pt idx="1634">
                  <c:v>1988.87</c:v>
                </c:pt>
                <c:pt idx="1635">
                  <c:v>1987.66</c:v>
                </c:pt>
                <c:pt idx="1636">
                  <c:v>1940.51</c:v>
                </c:pt>
                <c:pt idx="1637">
                  <c:v>1867.61</c:v>
                </c:pt>
                <c:pt idx="1638">
                  <c:v>1893.21</c:v>
                </c:pt>
                <c:pt idx="1639">
                  <c:v>1970.89</c:v>
                </c:pt>
                <c:pt idx="1640">
                  <c:v>2035.73</c:v>
                </c:pt>
                <c:pt idx="1641">
                  <c:v>2079.61</c:v>
                </c:pt>
                <c:pt idx="1642">
                  <c:v>2096.92</c:v>
                </c:pt>
                <c:pt idx="1643">
                  <c:v>2102.44</c:v>
                </c:pt>
                <c:pt idx="1644">
                  <c:v>2091.54</c:v>
                </c:pt>
                <c:pt idx="1645">
                  <c:v>2083.39</c:v>
                </c:pt>
                <c:pt idx="1646">
                  <c:v>2086.0500000000002</c:v>
                </c:pt>
                <c:pt idx="1647">
                  <c:v>2084.0700000000002</c:v>
                </c:pt>
                <c:pt idx="1648">
                  <c:v>2104.1799999999998</c:v>
                </c:pt>
                <c:pt idx="1649">
                  <c:v>2077.5700000000002</c:v>
                </c:pt>
                <c:pt idx="1650">
                  <c:v>2083.56</c:v>
                </c:pt>
                <c:pt idx="1651">
                  <c:v>2099.84</c:v>
                </c:pt>
                <c:pt idx="1652">
                  <c:v>2093.3200000000002</c:v>
                </c:pt>
                <c:pt idx="1653">
                  <c:v>2098.04</c:v>
                </c:pt>
                <c:pt idx="1654">
                  <c:v>2103.84</c:v>
                </c:pt>
                <c:pt idx="1655">
                  <c:v>2108.63</c:v>
                </c:pt>
                <c:pt idx="1656">
                  <c:v>2108.5700000000002</c:v>
                </c:pt>
                <c:pt idx="1657">
                  <c:v>2093.25</c:v>
                </c:pt>
                <c:pt idx="1658">
                  <c:v>2067.64</c:v>
                </c:pt>
                <c:pt idx="1659">
                  <c:v>2079.65</c:v>
                </c:pt>
                <c:pt idx="1660">
                  <c:v>2102.15</c:v>
                </c:pt>
                <c:pt idx="1661">
                  <c:v>2114.15</c:v>
                </c:pt>
                <c:pt idx="1662">
                  <c:v>2119.21</c:v>
                </c:pt>
                <c:pt idx="1663">
                  <c:v>2128.2800000000002</c:v>
                </c:pt>
                <c:pt idx="1664">
                  <c:v>2126.64</c:v>
                </c:pt>
                <c:pt idx="1665">
                  <c:v>2124.29</c:v>
                </c:pt>
                <c:pt idx="1666">
                  <c:v>2107.4</c:v>
                </c:pt>
                <c:pt idx="1667">
                  <c:v>2108.9499999999998</c:v>
                </c:pt>
                <c:pt idx="1668">
                  <c:v>2099.6</c:v>
                </c:pt>
                <c:pt idx="1669">
                  <c:v>2076.62</c:v>
                </c:pt>
                <c:pt idx="1670">
                  <c:v>2051.31</c:v>
                </c:pt>
                <c:pt idx="1671">
                  <c:v>2046.68</c:v>
                </c:pt>
                <c:pt idx="1672">
                  <c:v>2081.34</c:v>
                </c:pt>
                <c:pt idx="1673">
                  <c:v>2068.7600000000002</c:v>
                </c:pt>
                <c:pt idx="1674">
                  <c:v>2076.7800000000002</c:v>
                </c:pt>
                <c:pt idx="1675">
                  <c:v>2077.42</c:v>
                </c:pt>
                <c:pt idx="1676">
                  <c:v>2063.11</c:v>
                </c:pt>
                <c:pt idx="1677">
                  <c:v>2057.64</c:v>
                </c:pt>
                <c:pt idx="1678">
                  <c:v>2101.4899999999998</c:v>
                </c:pt>
                <c:pt idx="1679">
                  <c:v>2102.31</c:v>
                </c:pt>
                <c:pt idx="1680">
                  <c:v>2108.58</c:v>
                </c:pt>
                <c:pt idx="1681">
                  <c:v>2124.1999999999998</c:v>
                </c:pt>
                <c:pt idx="1682">
                  <c:v>2122.85</c:v>
                </c:pt>
                <c:pt idx="1683">
                  <c:v>2109.9899999999998</c:v>
                </c:pt>
                <c:pt idx="1684">
                  <c:v>2121.2399999999998</c:v>
                </c:pt>
                <c:pt idx="1685">
                  <c:v>2100.44</c:v>
                </c:pt>
                <c:pt idx="1686">
                  <c:v>2096.29</c:v>
                </c:pt>
                <c:pt idx="1687">
                  <c:v>2084.4299999999998</c:v>
                </c:pt>
                <c:pt idx="1688">
                  <c:v>2094.11</c:v>
                </c:pt>
                <c:pt idx="1689">
                  <c:v>2108.86</c:v>
                </c:pt>
                <c:pt idx="1690">
                  <c:v>2105.1999999999998</c:v>
                </c:pt>
                <c:pt idx="1691">
                  <c:v>2080.15</c:v>
                </c:pt>
                <c:pt idx="1692">
                  <c:v>2079.2800000000002</c:v>
                </c:pt>
                <c:pt idx="1693">
                  <c:v>2092.83</c:v>
                </c:pt>
                <c:pt idx="1694">
                  <c:v>2095.84</c:v>
                </c:pt>
                <c:pt idx="1695">
                  <c:v>2114.0700000000002</c:v>
                </c:pt>
                <c:pt idx="1696">
                  <c:v>2109.6</c:v>
                </c:pt>
                <c:pt idx="1697">
                  <c:v>2111.73</c:v>
                </c:pt>
                <c:pt idx="1698">
                  <c:v>2107.39</c:v>
                </c:pt>
                <c:pt idx="1699">
                  <c:v>2120.79</c:v>
                </c:pt>
                <c:pt idx="1700">
                  <c:v>2123.48</c:v>
                </c:pt>
                <c:pt idx="1701">
                  <c:v>2104.1999999999998</c:v>
                </c:pt>
                <c:pt idx="1702">
                  <c:v>2126.06</c:v>
                </c:pt>
                <c:pt idx="1703">
                  <c:v>2130.8200000000002</c:v>
                </c:pt>
                <c:pt idx="1704">
                  <c:v>2125.85</c:v>
                </c:pt>
                <c:pt idx="1705">
                  <c:v>2127.83</c:v>
                </c:pt>
                <c:pt idx="1706">
                  <c:v>2129.1999999999998</c:v>
                </c:pt>
                <c:pt idx="1707">
                  <c:v>2122.73</c:v>
                </c:pt>
                <c:pt idx="1708">
                  <c:v>2121.1</c:v>
                </c:pt>
                <c:pt idx="1709">
                  <c:v>2098.48</c:v>
                </c:pt>
                <c:pt idx="1710">
                  <c:v>2099.12</c:v>
                </c:pt>
                <c:pt idx="1711">
                  <c:v>2105.33</c:v>
                </c:pt>
                <c:pt idx="1712">
                  <c:v>2116.1</c:v>
                </c:pt>
                <c:pt idx="1713">
                  <c:v>2088</c:v>
                </c:pt>
                <c:pt idx="1714">
                  <c:v>2080.15</c:v>
                </c:pt>
                <c:pt idx="1715">
                  <c:v>2089.46</c:v>
                </c:pt>
                <c:pt idx="1716">
                  <c:v>2114.4899999999998</c:v>
                </c:pt>
                <c:pt idx="1717">
                  <c:v>2108.29</c:v>
                </c:pt>
                <c:pt idx="1718">
                  <c:v>2085.5100000000002</c:v>
                </c:pt>
                <c:pt idx="1719">
                  <c:v>2106.85</c:v>
                </c:pt>
                <c:pt idx="1720">
                  <c:v>2114.7600000000002</c:v>
                </c:pt>
                <c:pt idx="1721">
                  <c:v>2108.92</c:v>
                </c:pt>
                <c:pt idx="1722">
                  <c:v>2117.69</c:v>
                </c:pt>
                <c:pt idx="1723">
                  <c:v>2112.9299999999998</c:v>
                </c:pt>
                <c:pt idx="1724">
                  <c:v>2107.96</c:v>
                </c:pt>
                <c:pt idx="1725">
                  <c:v>2097.29</c:v>
                </c:pt>
                <c:pt idx="1726">
                  <c:v>2100.4</c:v>
                </c:pt>
                <c:pt idx="1727">
                  <c:v>2081.1799999999998</c:v>
                </c:pt>
                <c:pt idx="1728">
                  <c:v>2104.9899999999998</c:v>
                </c:pt>
                <c:pt idx="1729">
                  <c:v>2106.63</c:v>
                </c:pt>
                <c:pt idx="1730">
                  <c:v>2095.84</c:v>
                </c:pt>
                <c:pt idx="1731">
                  <c:v>2092.4299999999998</c:v>
                </c:pt>
                <c:pt idx="1732">
                  <c:v>2102.06</c:v>
                </c:pt>
                <c:pt idx="1733">
                  <c:v>2091.1799999999998</c:v>
                </c:pt>
                <c:pt idx="1734">
                  <c:v>2081.9</c:v>
                </c:pt>
                <c:pt idx="1735">
                  <c:v>2076.33</c:v>
                </c:pt>
                <c:pt idx="1736">
                  <c:v>2080.62</c:v>
                </c:pt>
                <c:pt idx="1737">
                  <c:v>2066.96</c:v>
                </c:pt>
                <c:pt idx="1738">
                  <c:v>2059.69</c:v>
                </c:pt>
                <c:pt idx="1739">
                  <c:v>2067.89</c:v>
                </c:pt>
                <c:pt idx="1740">
                  <c:v>2086.2399999999998</c:v>
                </c:pt>
                <c:pt idx="1741">
                  <c:v>2061.02</c:v>
                </c:pt>
                <c:pt idx="1742">
                  <c:v>2056.15</c:v>
                </c:pt>
                <c:pt idx="1743">
                  <c:v>2061.0500000000002</c:v>
                </c:pt>
                <c:pt idx="1744">
                  <c:v>2091.5</c:v>
                </c:pt>
                <c:pt idx="1745">
                  <c:v>2104.42</c:v>
                </c:pt>
                <c:pt idx="1746">
                  <c:v>2108.1</c:v>
                </c:pt>
                <c:pt idx="1747">
                  <c:v>2089.27</c:v>
                </c:pt>
                <c:pt idx="1748">
                  <c:v>2099.5</c:v>
                </c:pt>
                <c:pt idx="1749">
                  <c:v>2074.2800000000002</c:v>
                </c:pt>
                <c:pt idx="1750">
                  <c:v>2081.19</c:v>
                </c:pt>
                <c:pt idx="1751">
                  <c:v>2053.4</c:v>
                </c:pt>
                <c:pt idx="1752">
                  <c:v>2065.9499999999998</c:v>
                </c:pt>
                <c:pt idx="1753">
                  <c:v>2040.24</c:v>
                </c:pt>
                <c:pt idx="1754">
                  <c:v>2044.16</c:v>
                </c:pt>
                <c:pt idx="1755">
                  <c:v>2079.4299999999998</c:v>
                </c:pt>
                <c:pt idx="1756">
                  <c:v>2071.2600000000002</c:v>
                </c:pt>
                <c:pt idx="1757">
                  <c:v>2101.04</c:v>
                </c:pt>
                <c:pt idx="1758">
                  <c:v>2098.5300000000002</c:v>
                </c:pt>
                <c:pt idx="1759">
                  <c:v>2107.7800000000002</c:v>
                </c:pt>
                <c:pt idx="1760">
                  <c:v>2117.39</c:v>
                </c:pt>
                <c:pt idx="1761">
                  <c:v>2104.5</c:v>
                </c:pt>
                <c:pt idx="1762">
                  <c:v>2110.7399999999998</c:v>
                </c:pt>
                <c:pt idx="1763">
                  <c:v>2113.86</c:v>
                </c:pt>
                <c:pt idx="1764">
                  <c:v>2115.48</c:v>
                </c:pt>
                <c:pt idx="1765">
                  <c:v>2109.66</c:v>
                </c:pt>
                <c:pt idx="1766">
                  <c:v>2110.3000000000002</c:v>
                </c:pt>
                <c:pt idx="1767">
                  <c:v>2097.4499999999998</c:v>
                </c:pt>
                <c:pt idx="1768">
                  <c:v>2099.6799999999998</c:v>
                </c:pt>
                <c:pt idx="1769">
                  <c:v>2100.34</c:v>
                </c:pt>
                <c:pt idx="1770">
                  <c:v>2096.9899999999998</c:v>
                </c:pt>
                <c:pt idx="1771">
                  <c:v>2088.48</c:v>
                </c:pt>
                <c:pt idx="1772">
                  <c:v>2068.5300000000002</c:v>
                </c:pt>
                <c:pt idx="1773">
                  <c:v>2068.59</c:v>
                </c:pt>
                <c:pt idx="1774">
                  <c:v>2046.74</c:v>
                </c:pt>
                <c:pt idx="1775">
                  <c:v>2055.4699999999998</c:v>
                </c:pt>
                <c:pt idx="1776">
                  <c:v>2062.52</c:v>
                </c:pt>
                <c:pt idx="1777">
                  <c:v>2041.51</c:v>
                </c:pt>
                <c:pt idx="1778">
                  <c:v>2050.0300000000002</c:v>
                </c:pt>
                <c:pt idx="1779">
                  <c:v>2020.85</c:v>
                </c:pt>
                <c:pt idx="1780">
                  <c:v>1994.99</c:v>
                </c:pt>
                <c:pt idx="1781">
                  <c:v>2021.25</c:v>
                </c:pt>
                <c:pt idx="1782">
                  <c:v>2002.16</c:v>
                </c:pt>
                <c:pt idx="1783">
                  <c:v>2029.55</c:v>
                </c:pt>
                <c:pt idx="1784">
                  <c:v>2057.09</c:v>
                </c:pt>
                <c:pt idx="1785">
                  <c:v>2051.8200000000002</c:v>
                </c:pt>
                <c:pt idx="1786">
                  <c:v>2063.15</c:v>
                </c:pt>
                <c:pt idx="1787">
                  <c:v>2032.12</c:v>
                </c:pt>
                <c:pt idx="1788">
                  <c:v>2022.55</c:v>
                </c:pt>
                <c:pt idx="1789">
                  <c:v>2019.42</c:v>
                </c:pt>
                <c:pt idx="1790">
                  <c:v>1992.67</c:v>
                </c:pt>
                <c:pt idx="1791">
                  <c:v>2011.27</c:v>
                </c:pt>
                <c:pt idx="1792">
                  <c:v>2023.03</c:v>
                </c:pt>
                <c:pt idx="1793">
                  <c:v>2028.26</c:v>
                </c:pt>
                <c:pt idx="1794">
                  <c:v>2044.81</c:v>
                </c:pt>
                <c:pt idx="1795">
                  <c:v>2062.14</c:v>
                </c:pt>
                <c:pt idx="1796">
                  <c:v>2025.9</c:v>
                </c:pt>
                <c:pt idx="1797">
                  <c:v>2002.61</c:v>
                </c:pt>
                <c:pt idx="1798">
                  <c:v>2020.58</c:v>
                </c:pt>
                <c:pt idx="1799">
                  <c:v>2058.1999999999998</c:v>
                </c:pt>
                <c:pt idx="1800">
                  <c:v>2058.9</c:v>
                </c:pt>
                <c:pt idx="1801">
                  <c:v>2080.35</c:v>
                </c:pt>
                <c:pt idx="1802">
                  <c:v>2090.5700000000002</c:v>
                </c:pt>
                <c:pt idx="1803">
                  <c:v>2088.77</c:v>
                </c:pt>
                <c:pt idx="1804">
                  <c:v>2081.88</c:v>
                </c:pt>
                <c:pt idx="1805">
                  <c:v>2082.17</c:v>
                </c:pt>
                <c:pt idx="1806">
                  <c:v>2078.54</c:v>
                </c:pt>
                <c:pt idx="1807">
                  <c:v>2070.65</c:v>
                </c:pt>
                <c:pt idx="1808">
                  <c:v>2061.23</c:v>
                </c:pt>
                <c:pt idx="1809">
                  <c:v>2012.89</c:v>
                </c:pt>
                <c:pt idx="1810">
                  <c:v>1972.74</c:v>
                </c:pt>
                <c:pt idx="1811">
                  <c:v>1989.63</c:v>
                </c:pt>
                <c:pt idx="1812">
                  <c:v>2002.33</c:v>
                </c:pt>
                <c:pt idx="1813">
                  <c:v>2035.33</c:v>
                </c:pt>
                <c:pt idx="1814">
                  <c:v>2026.14</c:v>
                </c:pt>
                <c:pt idx="1815">
                  <c:v>2059.8200000000002</c:v>
                </c:pt>
                <c:pt idx="1816">
                  <c:v>2060.31</c:v>
                </c:pt>
                <c:pt idx="1817">
                  <c:v>2075.37</c:v>
                </c:pt>
                <c:pt idx="1818">
                  <c:v>2071.92</c:v>
                </c:pt>
                <c:pt idx="1819">
                  <c:v>2074.33</c:v>
                </c:pt>
                <c:pt idx="1820">
                  <c:v>2066.5500000000002</c:v>
                </c:pt>
                <c:pt idx="1821">
                  <c:v>2053.44</c:v>
                </c:pt>
                <c:pt idx="1822">
                  <c:v>2067.56</c:v>
                </c:pt>
                <c:pt idx="1823">
                  <c:v>2072.83</c:v>
                </c:pt>
                <c:pt idx="1824">
                  <c:v>2067.0300000000002</c:v>
                </c:pt>
                <c:pt idx="1825">
                  <c:v>2069.41</c:v>
                </c:pt>
                <c:pt idx="1826">
                  <c:v>2063.5</c:v>
                </c:pt>
                <c:pt idx="1827">
                  <c:v>2052.75</c:v>
                </c:pt>
                <c:pt idx="1828">
                  <c:v>2048.7199999999998</c:v>
                </c:pt>
                <c:pt idx="1829">
                  <c:v>2051.8000000000002</c:v>
                </c:pt>
                <c:pt idx="1830">
                  <c:v>2041.32</c:v>
                </c:pt>
                <c:pt idx="1831">
                  <c:v>2039.82</c:v>
                </c:pt>
                <c:pt idx="1832">
                  <c:v>2039.33</c:v>
                </c:pt>
                <c:pt idx="1833">
                  <c:v>2038.25</c:v>
                </c:pt>
                <c:pt idx="1834">
                  <c:v>2039.68</c:v>
                </c:pt>
                <c:pt idx="1835">
                  <c:v>2038.26</c:v>
                </c:pt>
                <c:pt idx="1836">
                  <c:v>2031.92</c:v>
                </c:pt>
                <c:pt idx="1837">
                  <c:v>2031.21</c:v>
                </c:pt>
                <c:pt idx="1838">
                  <c:v>2023.57</c:v>
                </c:pt>
                <c:pt idx="1839">
                  <c:v>2012.1</c:v>
                </c:pt>
                <c:pt idx="1840">
                  <c:v>2017.81</c:v>
                </c:pt>
                <c:pt idx="1841">
                  <c:v>2018.05</c:v>
                </c:pt>
                <c:pt idx="1842">
                  <c:v>1994.65</c:v>
                </c:pt>
                <c:pt idx="1843">
                  <c:v>1982.3</c:v>
                </c:pt>
                <c:pt idx="1844">
                  <c:v>1985.05</c:v>
                </c:pt>
                <c:pt idx="1845">
                  <c:v>1961.63</c:v>
                </c:pt>
                <c:pt idx="1846">
                  <c:v>1964.58</c:v>
                </c:pt>
                <c:pt idx="1847">
                  <c:v>1950.82</c:v>
                </c:pt>
                <c:pt idx="1848">
                  <c:v>1927.11</c:v>
                </c:pt>
                <c:pt idx="1849">
                  <c:v>1941.28</c:v>
                </c:pt>
                <c:pt idx="1850">
                  <c:v>1904.01</c:v>
                </c:pt>
                <c:pt idx="1851">
                  <c:v>1886.76</c:v>
                </c:pt>
                <c:pt idx="1852">
                  <c:v>1862.76</c:v>
                </c:pt>
                <c:pt idx="1853">
                  <c:v>1862.49</c:v>
                </c:pt>
                <c:pt idx="1854">
                  <c:v>1877.7</c:v>
                </c:pt>
                <c:pt idx="1855">
                  <c:v>1874.74</c:v>
                </c:pt>
                <c:pt idx="1856">
                  <c:v>1906.13</c:v>
                </c:pt>
                <c:pt idx="1857">
                  <c:v>1928.21</c:v>
                </c:pt>
                <c:pt idx="1858">
                  <c:v>1968.89</c:v>
                </c:pt>
                <c:pt idx="1859">
                  <c:v>1935.1</c:v>
                </c:pt>
                <c:pt idx="1860">
                  <c:v>1964.82</c:v>
                </c:pt>
                <c:pt idx="1861">
                  <c:v>1967.9</c:v>
                </c:pt>
                <c:pt idx="1862">
                  <c:v>1946.17</c:v>
                </c:pt>
                <c:pt idx="1863">
                  <c:v>1946.16</c:v>
                </c:pt>
                <c:pt idx="1864">
                  <c:v>1972.29</c:v>
                </c:pt>
                <c:pt idx="1865">
                  <c:v>1977.8</c:v>
                </c:pt>
                <c:pt idx="1866">
                  <c:v>1982.85</c:v>
                </c:pt>
                <c:pt idx="1867">
                  <c:v>1965.99</c:v>
                </c:pt>
                <c:pt idx="1868">
                  <c:v>1998.3</c:v>
                </c:pt>
                <c:pt idx="1869">
                  <c:v>1982.77</c:v>
                </c:pt>
                <c:pt idx="1870">
                  <c:v>1994.29</c:v>
                </c:pt>
                <c:pt idx="1871">
                  <c:v>2010.4</c:v>
                </c:pt>
                <c:pt idx="1872">
                  <c:v>2011.36</c:v>
                </c:pt>
                <c:pt idx="1873">
                  <c:v>2001.57</c:v>
                </c:pt>
                <c:pt idx="1874">
                  <c:v>1998.98</c:v>
                </c:pt>
                <c:pt idx="1875">
                  <c:v>1984.13</c:v>
                </c:pt>
                <c:pt idx="1876">
                  <c:v>1985.54</c:v>
                </c:pt>
                <c:pt idx="1877">
                  <c:v>1997.45</c:v>
                </c:pt>
                <c:pt idx="1878">
                  <c:v>1995.69</c:v>
                </c:pt>
                <c:pt idx="1879">
                  <c:v>1988.44</c:v>
                </c:pt>
                <c:pt idx="1880">
                  <c:v>2001.54</c:v>
                </c:pt>
                <c:pt idx="1881">
                  <c:v>2007.71</c:v>
                </c:pt>
                <c:pt idx="1882">
                  <c:v>1997.65</c:v>
                </c:pt>
                <c:pt idx="1883">
                  <c:v>2000.72</c:v>
                </c:pt>
                <c:pt idx="1884">
                  <c:v>2002.28</c:v>
                </c:pt>
                <c:pt idx="1885">
                  <c:v>2003.37</c:v>
                </c:pt>
                <c:pt idx="1886">
                  <c:v>1996.74</c:v>
                </c:pt>
                <c:pt idx="1887">
                  <c:v>2000.12</c:v>
                </c:pt>
                <c:pt idx="1888">
                  <c:v>2000.02</c:v>
                </c:pt>
                <c:pt idx="1889">
                  <c:v>1997.92</c:v>
                </c:pt>
                <c:pt idx="1890">
                  <c:v>1988.4</c:v>
                </c:pt>
                <c:pt idx="1891">
                  <c:v>1992.37</c:v>
                </c:pt>
                <c:pt idx="1892">
                  <c:v>1986.51</c:v>
                </c:pt>
                <c:pt idx="1893">
                  <c:v>1981.6</c:v>
                </c:pt>
                <c:pt idx="1894">
                  <c:v>1971.74</c:v>
                </c:pt>
                <c:pt idx="1895">
                  <c:v>1955.06</c:v>
                </c:pt>
                <c:pt idx="1896">
                  <c:v>1955.18</c:v>
                </c:pt>
                <c:pt idx="1897">
                  <c:v>1946.72</c:v>
                </c:pt>
                <c:pt idx="1898">
                  <c:v>1933.75</c:v>
                </c:pt>
                <c:pt idx="1899">
                  <c:v>1936.92</c:v>
                </c:pt>
                <c:pt idx="1900">
                  <c:v>1931.59</c:v>
                </c:pt>
                <c:pt idx="1901">
                  <c:v>1909.57</c:v>
                </c:pt>
                <c:pt idx="1902">
                  <c:v>1920.24</c:v>
                </c:pt>
                <c:pt idx="1903">
                  <c:v>1920.21</c:v>
                </c:pt>
                <c:pt idx="1904">
                  <c:v>1938.99</c:v>
                </c:pt>
                <c:pt idx="1905">
                  <c:v>1925.15</c:v>
                </c:pt>
                <c:pt idx="1906">
                  <c:v>1930.67</c:v>
                </c:pt>
                <c:pt idx="1907">
                  <c:v>1970.07</c:v>
                </c:pt>
                <c:pt idx="1908">
                  <c:v>1969.95</c:v>
                </c:pt>
                <c:pt idx="1909">
                  <c:v>1978.91</c:v>
                </c:pt>
                <c:pt idx="1910">
                  <c:v>1978.34</c:v>
                </c:pt>
                <c:pt idx="1911">
                  <c:v>1987.98</c:v>
                </c:pt>
                <c:pt idx="1912">
                  <c:v>1987.01</c:v>
                </c:pt>
                <c:pt idx="1913">
                  <c:v>1983.53</c:v>
                </c:pt>
                <c:pt idx="1914">
                  <c:v>1973.63</c:v>
                </c:pt>
                <c:pt idx="1915">
                  <c:v>1978.22</c:v>
                </c:pt>
                <c:pt idx="1916">
                  <c:v>1958.12</c:v>
                </c:pt>
                <c:pt idx="1917">
                  <c:v>1981.57</c:v>
                </c:pt>
                <c:pt idx="1918">
                  <c:v>1973.28</c:v>
                </c:pt>
                <c:pt idx="1919">
                  <c:v>1977.1</c:v>
                </c:pt>
                <c:pt idx="1920">
                  <c:v>1967.57</c:v>
                </c:pt>
                <c:pt idx="1921">
                  <c:v>1964.68</c:v>
                </c:pt>
                <c:pt idx="1922">
                  <c:v>1972.83</c:v>
                </c:pt>
                <c:pt idx="1923">
                  <c:v>1963.71</c:v>
                </c:pt>
                <c:pt idx="1924">
                  <c:v>1977.65</c:v>
                </c:pt>
                <c:pt idx="1925">
                  <c:v>1985.44</c:v>
                </c:pt>
                <c:pt idx="1926">
                  <c:v>1974.62</c:v>
                </c:pt>
                <c:pt idx="1927">
                  <c:v>1973.32</c:v>
                </c:pt>
                <c:pt idx="1928">
                  <c:v>1960.23</c:v>
                </c:pt>
                <c:pt idx="1929">
                  <c:v>1960.96</c:v>
                </c:pt>
                <c:pt idx="1930">
                  <c:v>1957.22</c:v>
                </c:pt>
                <c:pt idx="1931">
                  <c:v>1959.53</c:v>
                </c:pt>
                <c:pt idx="1932">
                  <c:v>1949.98</c:v>
                </c:pt>
                <c:pt idx="1933">
                  <c:v>1962.61</c:v>
                </c:pt>
                <c:pt idx="1934">
                  <c:v>1962.87</c:v>
                </c:pt>
                <c:pt idx="1935">
                  <c:v>1959.48</c:v>
                </c:pt>
                <c:pt idx="1936">
                  <c:v>1956.98</c:v>
                </c:pt>
                <c:pt idx="1937">
                  <c:v>1941.99</c:v>
                </c:pt>
                <c:pt idx="1938">
                  <c:v>1937.78</c:v>
                </c:pt>
                <c:pt idx="1939">
                  <c:v>1936.16</c:v>
                </c:pt>
                <c:pt idx="1940">
                  <c:v>1930.11</c:v>
                </c:pt>
                <c:pt idx="1941">
                  <c:v>1943.89</c:v>
                </c:pt>
                <c:pt idx="1942">
                  <c:v>1950.79</c:v>
                </c:pt>
                <c:pt idx="1943">
                  <c:v>1951.27</c:v>
                </c:pt>
                <c:pt idx="1944">
                  <c:v>1949.44</c:v>
                </c:pt>
                <c:pt idx="1945">
                  <c:v>1940.46</c:v>
                </c:pt>
                <c:pt idx="1946">
                  <c:v>1927.88</c:v>
                </c:pt>
                <c:pt idx="1947">
                  <c:v>1924.24</c:v>
                </c:pt>
                <c:pt idx="1948">
                  <c:v>1924.97</c:v>
                </c:pt>
                <c:pt idx="1949">
                  <c:v>1923.57</c:v>
                </c:pt>
                <c:pt idx="1950">
                  <c:v>1920.03</c:v>
                </c:pt>
                <c:pt idx="1951">
                  <c:v>1909.78</c:v>
                </c:pt>
                <c:pt idx="1952">
                  <c:v>1911.91</c:v>
                </c:pt>
                <c:pt idx="1953">
                  <c:v>1900.53</c:v>
                </c:pt>
                <c:pt idx="1954">
                  <c:v>1892.49</c:v>
                </c:pt>
                <c:pt idx="1955">
                  <c:v>1888.03</c:v>
                </c:pt>
                <c:pt idx="1956">
                  <c:v>1872.83</c:v>
                </c:pt>
                <c:pt idx="1957">
                  <c:v>1885.08</c:v>
                </c:pt>
                <c:pt idx="1958">
                  <c:v>1877.86</c:v>
                </c:pt>
                <c:pt idx="1959">
                  <c:v>1870.85</c:v>
                </c:pt>
                <c:pt idx="1960">
                  <c:v>1888.53</c:v>
                </c:pt>
                <c:pt idx="1961">
                  <c:v>1897.45</c:v>
                </c:pt>
                <c:pt idx="1962">
                  <c:v>1896.65</c:v>
                </c:pt>
                <c:pt idx="1963">
                  <c:v>1878.48</c:v>
                </c:pt>
                <c:pt idx="1964">
                  <c:v>1875.63</c:v>
                </c:pt>
                <c:pt idx="1965">
                  <c:v>1878.21</c:v>
                </c:pt>
                <c:pt idx="1966">
                  <c:v>1867.72</c:v>
                </c:pt>
                <c:pt idx="1967">
                  <c:v>1884.66</c:v>
                </c:pt>
                <c:pt idx="1968">
                  <c:v>1881.14</c:v>
                </c:pt>
                <c:pt idx="1969">
                  <c:v>1883.68</c:v>
                </c:pt>
                <c:pt idx="1970">
                  <c:v>1883.95</c:v>
                </c:pt>
                <c:pt idx="1971">
                  <c:v>1878.33</c:v>
                </c:pt>
                <c:pt idx="1972">
                  <c:v>1869.43</c:v>
                </c:pt>
                <c:pt idx="1973">
                  <c:v>1863.4</c:v>
                </c:pt>
                <c:pt idx="1974">
                  <c:v>1878.61</c:v>
                </c:pt>
                <c:pt idx="1975">
                  <c:v>1875.39</c:v>
                </c:pt>
                <c:pt idx="1976">
                  <c:v>1879.55</c:v>
                </c:pt>
                <c:pt idx="1977">
                  <c:v>1871.89</c:v>
                </c:pt>
                <c:pt idx="1978">
                  <c:v>1864.85</c:v>
                </c:pt>
                <c:pt idx="1979">
                  <c:v>1862.31</c:v>
                </c:pt>
                <c:pt idx="1980">
                  <c:v>1842.98</c:v>
                </c:pt>
                <c:pt idx="1981">
                  <c:v>1830.61</c:v>
                </c:pt>
                <c:pt idx="1982">
                  <c:v>1815.69</c:v>
                </c:pt>
                <c:pt idx="1983">
                  <c:v>1833.08</c:v>
                </c:pt>
                <c:pt idx="1984">
                  <c:v>1872.18</c:v>
                </c:pt>
                <c:pt idx="1985">
                  <c:v>1851.96</c:v>
                </c:pt>
                <c:pt idx="1986">
                  <c:v>1845.04</c:v>
                </c:pt>
                <c:pt idx="1987">
                  <c:v>1865.09</c:v>
                </c:pt>
                <c:pt idx="1988">
                  <c:v>1888.77</c:v>
                </c:pt>
                <c:pt idx="1989">
                  <c:v>1890.9</c:v>
                </c:pt>
                <c:pt idx="1990">
                  <c:v>1885.52</c:v>
                </c:pt>
                <c:pt idx="1991">
                  <c:v>1872.34</c:v>
                </c:pt>
                <c:pt idx="1992">
                  <c:v>1857.62</c:v>
                </c:pt>
                <c:pt idx="1993">
                  <c:v>1849.04</c:v>
                </c:pt>
                <c:pt idx="1994">
                  <c:v>1852.56</c:v>
                </c:pt>
                <c:pt idx="1995">
                  <c:v>1865.62</c:v>
                </c:pt>
                <c:pt idx="1996">
                  <c:v>1857.44</c:v>
                </c:pt>
                <c:pt idx="1997">
                  <c:v>1866.52</c:v>
                </c:pt>
                <c:pt idx="1998">
                  <c:v>1872.01</c:v>
                </c:pt>
                <c:pt idx="1999">
                  <c:v>1860.77</c:v>
                </c:pt>
                <c:pt idx="2000">
                  <c:v>1872.25</c:v>
                </c:pt>
                <c:pt idx="2001">
                  <c:v>1858.83</c:v>
                </c:pt>
                <c:pt idx="2002">
                  <c:v>1841.13</c:v>
                </c:pt>
                <c:pt idx="2003">
                  <c:v>1846.34</c:v>
                </c:pt>
                <c:pt idx="2004">
                  <c:v>1868.2</c:v>
                </c:pt>
                <c:pt idx="2005">
                  <c:v>1867.63</c:v>
                </c:pt>
                <c:pt idx="2006">
                  <c:v>1877.17</c:v>
                </c:pt>
                <c:pt idx="2007">
                  <c:v>1878.04</c:v>
                </c:pt>
                <c:pt idx="2008">
                  <c:v>1877.03</c:v>
                </c:pt>
                <c:pt idx="2009">
                  <c:v>1873.81</c:v>
                </c:pt>
                <c:pt idx="2010">
                  <c:v>1873.91</c:v>
                </c:pt>
                <c:pt idx="2011">
                  <c:v>1845.73</c:v>
                </c:pt>
                <c:pt idx="2012">
                  <c:v>1859.45</c:v>
                </c:pt>
                <c:pt idx="2013">
                  <c:v>1854.29</c:v>
                </c:pt>
                <c:pt idx="2014">
                  <c:v>1845.16</c:v>
                </c:pt>
                <c:pt idx="2015">
                  <c:v>1845.12</c:v>
                </c:pt>
                <c:pt idx="2016">
                  <c:v>1847.61</c:v>
                </c:pt>
                <c:pt idx="2017">
                  <c:v>1836.25</c:v>
                </c:pt>
                <c:pt idx="2018">
                  <c:v>1839.78</c:v>
                </c:pt>
                <c:pt idx="2019">
                  <c:v>1828.75</c:v>
                </c:pt>
                <c:pt idx="2020">
                  <c:v>1840.76</c:v>
                </c:pt>
                <c:pt idx="2021">
                  <c:v>1838.63</c:v>
                </c:pt>
                <c:pt idx="2022">
                  <c:v>1829.83</c:v>
                </c:pt>
                <c:pt idx="2023">
                  <c:v>1819.26</c:v>
                </c:pt>
                <c:pt idx="2024">
                  <c:v>1819.75</c:v>
                </c:pt>
                <c:pt idx="2025">
                  <c:v>1799.84</c:v>
                </c:pt>
                <c:pt idx="2026">
                  <c:v>1797.02</c:v>
                </c:pt>
                <c:pt idx="2027">
                  <c:v>1773.43</c:v>
                </c:pt>
                <c:pt idx="2028">
                  <c:v>1751.64</c:v>
                </c:pt>
                <c:pt idx="2029">
                  <c:v>1755.2</c:v>
                </c:pt>
                <c:pt idx="2030">
                  <c:v>1741.89</c:v>
                </c:pt>
                <c:pt idx="2031">
                  <c:v>1782.59</c:v>
                </c:pt>
                <c:pt idx="2032">
                  <c:v>1794.19</c:v>
                </c:pt>
                <c:pt idx="2033">
                  <c:v>1774.2</c:v>
                </c:pt>
                <c:pt idx="2034">
                  <c:v>1792.5</c:v>
                </c:pt>
                <c:pt idx="2035">
                  <c:v>1781.56</c:v>
                </c:pt>
                <c:pt idx="2036">
                  <c:v>1790.29</c:v>
                </c:pt>
                <c:pt idx="2037">
                  <c:v>1828.46</c:v>
                </c:pt>
                <c:pt idx="2038">
                  <c:v>1844.86</c:v>
                </c:pt>
                <c:pt idx="2039">
                  <c:v>1843.8</c:v>
                </c:pt>
                <c:pt idx="2040">
                  <c:v>1838.7</c:v>
                </c:pt>
                <c:pt idx="2041">
                  <c:v>1845.89</c:v>
                </c:pt>
                <c:pt idx="2042">
                  <c:v>1848.38</c:v>
                </c:pt>
                <c:pt idx="2043">
                  <c:v>1838.88</c:v>
                </c:pt>
                <c:pt idx="2044">
                  <c:v>1819.2</c:v>
                </c:pt>
                <c:pt idx="2045">
                  <c:v>1842.37</c:v>
                </c:pt>
                <c:pt idx="2046">
                  <c:v>1838.13</c:v>
                </c:pt>
                <c:pt idx="2047">
                  <c:v>1837.49</c:v>
                </c:pt>
                <c:pt idx="2048">
                  <c:v>1837.88</c:v>
                </c:pt>
                <c:pt idx="2049">
                  <c:v>1826.77</c:v>
                </c:pt>
                <c:pt idx="2050">
                  <c:v>1831.37</c:v>
                </c:pt>
                <c:pt idx="2051">
                  <c:v>1831.98</c:v>
                </c:pt>
                <c:pt idx="2052">
                  <c:v>1848.36</c:v>
                </c:pt>
                <c:pt idx="2053">
                  <c:v>1841.07</c:v>
                </c:pt>
                <c:pt idx="2054">
                  <c:v>1841.4</c:v>
                </c:pt>
                <c:pt idx="2055">
                  <c:v>1842.02</c:v>
                </c:pt>
                <c:pt idx="2056">
                  <c:v>1833.32</c:v>
                </c:pt>
                <c:pt idx="2057">
                  <c:v>1827.99</c:v>
                </c:pt>
                <c:pt idx="2058">
                  <c:v>1818.32</c:v>
                </c:pt>
                <c:pt idx="2059">
                  <c:v>1809.6</c:v>
                </c:pt>
                <c:pt idx="2060">
                  <c:v>1810.65</c:v>
                </c:pt>
                <c:pt idx="2061">
                  <c:v>1781</c:v>
                </c:pt>
                <c:pt idx="2062">
                  <c:v>1786.54</c:v>
                </c:pt>
                <c:pt idx="2063">
                  <c:v>1775.32</c:v>
                </c:pt>
                <c:pt idx="2064">
                  <c:v>1775.5</c:v>
                </c:pt>
                <c:pt idx="2065">
                  <c:v>1782.22</c:v>
                </c:pt>
                <c:pt idx="2066">
                  <c:v>1802.62</c:v>
                </c:pt>
                <c:pt idx="2067">
                  <c:v>1808.37</c:v>
                </c:pt>
                <c:pt idx="2068">
                  <c:v>1805.09</c:v>
                </c:pt>
                <c:pt idx="2069">
                  <c:v>1785.03</c:v>
                </c:pt>
                <c:pt idx="2070">
                  <c:v>1792.81</c:v>
                </c:pt>
                <c:pt idx="2071">
                  <c:v>1795.15</c:v>
                </c:pt>
                <c:pt idx="2072">
                  <c:v>1800.9</c:v>
                </c:pt>
                <c:pt idx="2073">
                  <c:v>1805.81</c:v>
                </c:pt>
                <c:pt idx="2074">
                  <c:v>1807.23</c:v>
                </c:pt>
                <c:pt idx="2075">
                  <c:v>1802.75</c:v>
                </c:pt>
                <c:pt idx="2076">
                  <c:v>1802.48</c:v>
                </c:pt>
                <c:pt idx="2077">
                  <c:v>1804.76</c:v>
                </c:pt>
                <c:pt idx="2078">
                  <c:v>1795.85</c:v>
                </c:pt>
                <c:pt idx="2079">
                  <c:v>1781.37</c:v>
                </c:pt>
                <c:pt idx="2080">
                  <c:v>1787.87</c:v>
                </c:pt>
                <c:pt idx="2081">
                  <c:v>1791.53</c:v>
                </c:pt>
                <c:pt idx="2082">
                  <c:v>1798.18</c:v>
                </c:pt>
                <c:pt idx="2083">
                  <c:v>1790.62</c:v>
                </c:pt>
                <c:pt idx="2084">
                  <c:v>1782</c:v>
                </c:pt>
                <c:pt idx="2085">
                  <c:v>1767.69</c:v>
                </c:pt>
                <c:pt idx="2086">
                  <c:v>1771.89</c:v>
                </c:pt>
                <c:pt idx="2087">
                  <c:v>1770.61</c:v>
                </c:pt>
                <c:pt idx="2088">
                  <c:v>1747.15</c:v>
                </c:pt>
                <c:pt idx="2089">
                  <c:v>1770.49</c:v>
                </c:pt>
                <c:pt idx="2090">
                  <c:v>1762.97</c:v>
                </c:pt>
                <c:pt idx="2091">
                  <c:v>1767.93</c:v>
                </c:pt>
                <c:pt idx="2092">
                  <c:v>1761.64</c:v>
                </c:pt>
                <c:pt idx="2093">
                  <c:v>1756.54</c:v>
                </c:pt>
                <c:pt idx="2094">
                  <c:v>1763.31</c:v>
                </c:pt>
                <c:pt idx="2095">
                  <c:v>1771.95</c:v>
                </c:pt>
                <c:pt idx="2096">
                  <c:v>1762.11</c:v>
                </c:pt>
                <c:pt idx="2097">
                  <c:v>1759.77</c:v>
                </c:pt>
                <c:pt idx="2098">
                  <c:v>1752.07</c:v>
                </c:pt>
                <c:pt idx="2099">
                  <c:v>1746.38</c:v>
                </c:pt>
                <c:pt idx="2100">
                  <c:v>1754.67</c:v>
                </c:pt>
                <c:pt idx="2101">
                  <c:v>1744.66</c:v>
                </c:pt>
                <c:pt idx="2102">
                  <c:v>1744.5</c:v>
                </c:pt>
                <c:pt idx="2103">
                  <c:v>1733.15</c:v>
                </c:pt>
                <c:pt idx="2104">
                  <c:v>1721.54</c:v>
                </c:pt>
                <c:pt idx="2105">
                  <c:v>1698.06</c:v>
                </c:pt>
                <c:pt idx="2106">
                  <c:v>1710.14</c:v>
                </c:pt>
                <c:pt idx="2107">
                  <c:v>1703.2</c:v>
                </c:pt>
                <c:pt idx="2108">
                  <c:v>1692.56</c:v>
                </c:pt>
                <c:pt idx="2109">
                  <c:v>1656.4</c:v>
                </c:pt>
                <c:pt idx="2110">
                  <c:v>1655.45</c:v>
                </c:pt>
                <c:pt idx="2111">
                  <c:v>1676.12</c:v>
                </c:pt>
                <c:pt idx="2112">
                  <c:v>1690.5</c:v>
                </c:pt>
                <c:pt idx="2113">
                  <c:v>1678.66</c:v>
                </c:pt>
                <c:pt idx="2114">
                  <c:v>1693.87</c:v>
                </c:pt>
                <c:pt idx="2115">
                  <c:v>1695</c:v>
                </c:pt>
                <c:pt idx="2116">
                  <c:v>1681.55</c:v>
                </c:pt>
                <c:pt idx="2117">
                  <c:v>1691.75</c:v>
                </c:pt>
                <c:pt idx="2118">
                  <c:v>1698.67</c:v>
                </c:pt>
                <c:pt idx="2119">
                  <c:v>1692.77</c:v>
                </c:pt>
                <c:pt idx="2120">
                  <c:v>1697.42</c:v>
                </c:pt>
                <c:pt idx="2121">
                  <c:v>1701.84</c:v>
                </c:pt>
                <c:pt idx="2122">
                  <c:v>1709.91</c:v>
                </c:pt>
                <c:pt idx="2123">
                  <c:v>1722.34</c:v>
                </c:pt>
                <c:pt idx="2124">
                  <c:v>1725.52</c:v>
                </c:pt>
                <c:pt idx="2125">
                  <c:v>1704.76</c:v>
                </c:pt>
                <c:pt idx="2126">
                  <c:v>1697.6</c:v>
                </c:pt>
                <c:pt idx="2127">
                  <c:v>1687.99</c:v>
                </c:pt>
                <c:pt idx="2128">
                  <c:v>1683.42</c:v>
                </c:pt>
                <c:pt idx="2129">
                  <c:v>1689.13</c:v>
                </c:pt>
                <c:pt idx="2130">
                  <c:v>1683.99</c:v>
                </c:pt>
                <c:pt idx="2131">
                  <c:v>1671.71</c:v>
                </c:pt>
                <c:pt idx="2132">
                  <c:v>1655.17</c:v>
                </c:pt>
                <c:pt idx="2133">
                  <c:v>1655.08</c:v>
                </c:pt>
                <c:pt idx="2134">
                  <c:v>1653.08</c:v>
                </c:pt>
                <c:pt idx="2135">
                  <c:v>1639.77</c:v>
                </c:pt>
                <c:pt idx="2136">
                  <c:v>1632.97</c:v>
                </c:pt>
                <c:pt idx="2137">
                  <c:v>1638.17</c:v>
                </c:pt>
                <c:pt idx="2138">
                  <c:v>1634.96</c:v>
                </c:pt>
                <c:pt idx="2139">
                  <c:v>1630.48</c:v>
                </c:pt>
                <c:pt idx="2140">
                  <c:v>1656.78</c:v>
                </c:pt>
                <c:pt idx="2141">
                  <c:v>1663.5</c:v>
                </c:pt>
                <c:pt idx="2142">
                  <c:v>1656.96</c:v>
                </c:pt>
                <c:pt idx="2143">
                  <c:v>1642.8</c:v>
                </c:pt>
                <c:pt idx="2144">
                  <c:v>1652.35</c:v>
                </c:pt>
                <c:pt idx="2145">
                  <c:v>1646.06</c:v>
                </c:pt>
                <c:pt idx="2146">
                  <c:v>1655.83</c:v>
                </c:pt>
                <c:pt idx="2147">
                  <c:v>1661.32</c:v>
                </c:pt>
                <c:pt idx="2148">
                  <c:v>1685.39</c:v>
                </c:pt>
                <c:pt idx="2149">
                  <c:v>1694.16</c:v>
                </c:pt>
                <c:pt idx="2150">
                  <c:v>1689.47</c:v>
                </c:pt>
                <c:pt idx="2151">
                  <c:v>1691.42</c:v>
                </c:pt>
                <c:pt idx="2152">
                  <c:v>1697.48</c:v>
                </c:pt>
                <c:pt idx="2153">
                  <c:v>1690.91</c:v>
                </c:pt>
                <c:pt idx="2154">
                  <c:v>1697.37</c:v>
                </c:pt>
                <c:pt idx="2155">
                  <c:v>1707.14</c:v>
                </c:pt>
                <c:pt idx="2156">
                  <c:v>1709.67</c:v>
                </c:pt>
                <c:pt idx="2157">
                  <c:v>1706.87</c:v>
                </c:pt>
                <c:pt idx="2158">
                  <c:v>1685.73</c:v>
                </c:pt>
                <c:pt idx="2159">
                  <c:v>1685.96</c:v>
                </c:pt>
                <c:pt idx="2160">
                  <c:v>1685.33</c:v>
                </c:pt>
                <c:pt idx="2161">
                  <c:v>1691.65</c:v>
                </c:pt>
                <c:pt idx="2162">
                  <c:v>1690.25</c:v>
                </c:pt>
                <c:pt idx="2163">
                  <c:v>1685.94</c:v>
                </c:pt>
                <c:pt idx="2164">
                  <c:v>1692.39</c:v>
                </c:pt>
                <c:pt idx="2165">
                  <c:v>1695.53</c:v>
                </c:pt>
                <c:pt idx="2166">
                  <c:v>1692.09</c:v>
                </c:pt>
                <c:pt idx="2167">
                  <c:v>1689.37</c:v>
                </c:pt>
                <c:pt idx="2168">
                  <c:v>1680.91</c:v>
                </c:pt>
                <c:pt idx="2169">
                  <c:v>1676.26</c:v>
                </c:pt>
                <c:pt idx="2170">
                  <c:v>1682.5</c:v>
                </c:pt>
                <c:pt idx="2171">
                  <c:v>1680.19</c:v>
                </c:pt>
                <c:pt idx="2172">
                  <c:v>1675.02</c:v>
                </c:pt>
                <c:pt idx="2173">
                  <c:v>1652.62</c:v>
                </c:pt>
                <c:pt idx="2174">
                  <c:v>1652.32</c:v>
                </c:pt>
                <c:pt idx="2175">
                  <c:v>1640.46</c:v>
                </c:pt>
                <c:pt idx="2176">
                  <c:v>1631.89</c:v>
                </c:pt>
                <c:pt idx="2177">
                  <c:v>1615.41</c:v>
                </c:pt>
                <c:pt idx="2178">
                  <c:v>1614.08</c:v>
                </c:pt>
                <c:pt idx="2179">
                  <c:v>1614.96</c:v>
                </c:pt>
                <c:pt idx="2180">
                  <c:v>1606.28</c:v>
                </c:pt>
                <c:pt idx="2181">
                  <c:v>1613.2</c:v>
                </c:pt>
                <c:pt idx="2182">
                  <c:v>1603.26</c:v>
                </c:pt>
                <c:pt idx="2183">
                  <c:v>1588.03</c:v>
                </c:pt>
                <c:pt idx="2184">
                  <c:v>1573.09</c:v>
                </c:pt>
                <c:pt idx="2185">
                  <c:v>1592.43</c:v>
                </c:pt>
                <c:pt idx="2186">
                  <c:v>1588.19</c:v>
                </c:pt>
                <c:pt idx="2187">
                  <c:v>1628.93</c:v>
                </c:pt>
                <c:pt idx="2188">
                  <c:v>1651.81</c:v>
                </c:pt>
                <c:pt idx="2189">
                  <c:v>1639.04</c:v>
                </c:pt>
                <c:pt idx="2190">
                  <c:v>1626.73</c:v>
                </c:pt>
                <c:pt idx="2191">
                  <c:v>1636.36</c:v>
                </c:pt>
                <c:pt idx="2192">
                  <c:v>1612.52</c:v>
                </c:pt>
                <c:pt idx="2193">
                  <c:v>1626.13</c:v>
                </c:pt>
                <c:pt idx="2194">
                  <c:v>1642.81</c:v>
                </c:pt>
                <c:pt idx="2195">
                  <c:v>1643.38</c:v>
                </c:pt>
                <c:pt idx="2196">
                  <c:v>1622.56</c:v>
                </c:pt>
                <c:pt idx="2197">
                  <c:v>1608.9</c:v>
                </c:pt>
                <c:pt idx="2198">
                  <c:v>1631.38</c:v>
                </c:pt>
                <c:pt idx="2199">
                  <c:v>1640.42</c:v>
                </c:pt>
                <c:pt idx="2200">
                  <c:v>1630.74</c:v>
                </c:pt>
                <c:pt idx="2201">
                  <c:v>1654.41</c:v>
                </c:pt>
                <c:pt idx="2202">
                  <c:v>1648.36</c:v>
                </c:pt>
                <c:pt idx="2203">
                  <c:v>1660.06</c:v>
                </c:pt>
                <c:pt idx="2204">
                  <c:v>1649.6</c:v>
                </c:pt>
                <c:pt idx="2205">
                  <c:v>1650.51</c:v>
                </c:pt>
                <c:pt idx="2206">
                  <c:v>1655.35</c:v>
                </c:pt>
                <c:pt idx="2207">
                  <c:v>1669.16</c:v>
                </c:pt>
                <c:pt idx="2208">
                  <c:v>1666.29</c:v>
                </c:pt>
                <c:pt idx="2209">
                  <c:v>1667.47</c:v>
                </c:pt>
                <c:pt idx="2210">
                  <c:v>1650.47</c:v>
                </c:pt>
                <c:pt idx="2211">
                  <c:v>1658.78</c:v>
                </c:pt>
                <c:pt idx="2212">
                  <c:v>1650.34</c:v>
                </c:pt>
                <c:pt idx="2213">
                  <c:v>1633.77</c:v>
                </c:pt>
                <c:pt idx="2214">
                  <c:v>1633.7</c:v>
                </c:pt>
                <c:pt idx="2215">
                  <c:v>1626.67</c:v>
                </c:pt>
                <c:pt idx="2216">
                  <c:v>1632.69</c:v>
                </c:pt>
                <c:pt idx="2217">
                  <c:v>1625.96</c:v>
                </c:pt>
                <c:pt idx="2218">
                  <c:v>1617.5</c:v>
                </c:pt>
                <c:pt idx="2219">
                  <c:v>1614.42</c:v>
                </c:pt>
                <c:pt idx="2220">
                  <c:v>1597.59</c:v>
                </c:pt>
                <c:pt idx="2221">
                  <c:v>1582.7</c:v>
                </c:pt>
                <c:pt idx="2222">
                  <c:v>1597.57</c:v>
                </c:pt>
                <c:pt idx="2223">
                  <c:v>1593.61</c:v>
                </c:pt>
                <c:pt idx="2224">
                  <c:v>1582.24</c:v>
                </c:pt>
                <c:pt idx="2225">
                  <c:v>1585.16</c:v>
                </c:pt>
                <c:pt idx="2226">
                  <c:v>1578.79</c:v>
                </c:pt>
                <c:pt idx="2227">
                  <c:v>1578.78</c:v>
                </c:pt>
                <c:pt idx="2228">
                  <c:v>1562.5</c:v>
                </c:pt>
                <c:pt idx="2229">
                  <c:v>1555.25</c:v>
                </c:pt>
                <c:pt idx="2230">
                  <c:v>1541.61</c:v>
                </c:pt>
                <c:pt idx="2231">
                  <c:v>1552.01</c:v>
                </c:pt>
                <c:pt idx="2232">
                  <c:v>1574.57</c:v>
                </c:pt>
                <c:pt idx="2233">
                  <c:v>1552.36</c:v>
                </c:pt>
                <c:pt idx="2234">
                  <c:v>1588.85</c:v>
                </c:pt>
                <c:pt idx="2235">
                  <c:v>1593.37</c:v>
                </c:pt>
                <c:pt idx="2236">
                  <c:v>1587.73</c:v>
                </c:pt>
                <c:pt idx="2237">
                  <c:v>1568.61</c:v>
                </c:pt>
                <c:pt idx="2238">
                  <c:v>1563.07</c:v>
                </c:pt>
                <c:pt idx="2239">
                  <c:v>1553.28</c:v>
                </c:pt>
                <c:pt idx="2240">
                  <c:v>1559.98</c:v>
                </c:pt>
                <c:pt idx="2241">
                  <c:v>1553.69</c:v>
                </c:pt>
                <c:pt idx="2242">
                  <c:v>1570.25</c:v>
                </c:pt>
                <c:pt idx="2243">
                  <c:v>1562.17</c:v>
                </c:pt>
                <c:pt idx="2244">
                  <c:v>1569.19</c:v>
                </c:pt>
                <c:pt idx="2245">
                  <c:v>1562.85</c:v>
                </c:pt>
                <c:pt idx="2246">
                  <c:v>1563.77</c:v>
                </c:pt>
                <c:pt idx="2247">
                  <c:v>1551.69</c:v>
                </c:pt>
                <c:pt idx="2248">
                  <c:v>1556.89</c:v>
                </c:pt>
                <c:pt idx="2249">
                  <c:v>1545.8</c:v>
                </c:pt>
                <c:pt idx="2250">
                  <c:v>1558.71</c:v>
                </c:pt>
                <c:pt idx="2251">
                  <c:v>1548.34</c:v>
                </c:pt>
                <c:pt idx="2252">
                  <c:v>1552.1</c:v>
                </c:pt>
                <c:pt idx="2253">
                  <c:v>1560.7</c:v>
                </c:pt>
                <c:pt idx="2254">
                  <c:v>1563.23</c:v>
                </c:pt>
                <c:pt idx="2255">
                  <c:v>1554.52</c:v>
                </c:pt>
                <c:pt idx="2256">
                  <c:v>1552.48</c:v>
                </c:pt>
                <c:pt idx="2257">
                  <c:v>1556.22</c:v>
                </c:pt>
                <c:pt idx="2258">
                  <c:v>1551.18</c:v>
                </c:pt>
                <c:pt idx="2259">
                  <c:v>1544.26</c:v>
                </c:pt>
                <c:pt idx="2260">
                  <c:v>1541.46</c:v>
                </c:pt>
                <c:pt idx="2261">
                  <c:v>1539.79</c:v>
                </c:pt>
                <c:pt idx="2262">
                  <c:v>1525.2</c:v>
                </c:pt>
                <c:pt idx="2263">
                  <c:v>1518.2</c:v>
                </c:pt>
                <c:pt idx="2264">
                  <c:v>1514.68</c:v>
                </c:pt>
                <c:pt idx="2265">
                  <c:v>1515.99</c:v>
                </c:pt>
                <c:pt idx="2266">
                  <c:v>1496.94</c:v>
                </c:pt>
                <c:pt idx="2267">
                  <c:v>1487.85</c:v>
                </c:pt>
                <c:pt idx="2268">
                  <c:v>1515.6</c:v>
                </c:pt>
                <c:pt idx="2269">
                  <c:v>1502.42</c:v>
                </c:pt>
                <c:pt idx="2270">
                  <c:v>1511.95</c:v>
                </c:pt>
                <c:pt idx="2271">
                  <c:v>1530.94</c:v>
                </c:pt>
                <c:pt idx="2272">
                  <c:v>1519.79</c:v>
                </c:pt>
                <c:pt idx="2273">
                  <c:v>1521.38</c:v>
                </c:pt>
                <c:pt idx="2274">
                  <c:v>1520.33</c:v>
                </c:pt>
                <c:pt idx="2275">
                  <c:v>1519.43</c:v>
                </c:pt>
                <c:pt idx="2276">
                  <c:v>1517.01</c:v>
                </c:pt>
                <c:pt idx="2277">
                  <c:v>1517.93</c:v>
                </c:pt>
                <c:pt idx="2278">
                  <c:v>1509.39</c:v>
                </c:pt>
                <c:pt idx="2279">
                  <c:v>1512.12</c:v>
                </c:pt>
                <c:pt idx="2280">
                  <c:v>1511.29</c:v>
                </c:pt>
                <c:pt idx="2281">
                  <c:v>1495.71</c:v>
                </c:pt>
                <c:pt idx="2282">
                  <c:v>1513.17</c:v>
                </c:pt>
                <c:pt idx="2283">
                  <c:v>1498.11</c:v>
                </c:pt>
                <c:pt idx="2284">
                  <c:v>1501.96</c:v>
                </c:pt>
                <c:pt idx="2285">
                  <c:v>1507.84</c:v>
                </c:pt>
                <c:pt idx="2286">
                  <c:v>1500.18</c:v>
                </c:pt>
                <c:pt idx="2287">
                  <c:v>1502.96</c:v>
                </c:pt>
                <c:pt idx="2288">
                  <c:v>1494.82</c:v>
                </c:pt>
                <c:pt idx="2289">
                  <c:v>1494.81</c:v>
                </c:pt>
                <c:pt idx="2290">
                  <c:v>1492.56</c:v>
                </c:pt>
                <c:pt idx="2291">
                  <c:v>1485.98</c:v>
                </c:pt>
                <c:pt idx="2292">
                  <c:v>1480.94</c:v>
                </c:pt>
                <c:pt idx="2293">
                  <c:v>1472.63</c:v>
                </c:pt>
                <c:pt idx="2294">
                  <c:v>1472.34</c:v>
                </c:pt>
                <c:pt idx="2295">
                  <c:v>1470.68</c:v>
                </c:pt>
                <c:pt idx="2296">
                  <c:v>1472.05</c:v>
                </c:pt>
                <c:pt idx="2297">
                  <c:v>1472.12</c:v>
                </c:pt>
                <c:pt idx="2298">
                  <c:v>1461.02</c:v>
                </c:pt>
                <c:pt idx="2299">
                  <c:v>1457.15</c:v>
                </c:pt>
                <c:pt idx="2300">
                  <c:v>1461.89</c:v>
                </c:pt>
                <c:pt idx="2301">
                  <c:v>1466.47</c:v>
                </c:pt>
                <c:pt idx="2302">
                  <c:v>1459.37</c:v>
                </c:pt>
                <c:pt idx="2303">
                  <c:v>1462.42</c:v>
                </c:pt>
                <c:pt idx="2304">
                  <c:v>1426.19</c:v>
                </c:pt>
                <c:pt idx="2305">
                  <c:v>1402.43</c:v>
                </c:pt>
                <c:pt idx="2306">
                  <c:v>1418.1</c:v>
                </c:pt>
                <c:pt idx="2307">
                  <c:v>1419.83</c:v>
                </c:pt>
                <c:pt idx="2308">
                  <c:v>1426.66</c:v>
                </c:pt>
                <c:pt idx="2309">
                  <c:v>1430.15</c:v>
                </c:pt>
                <c:pt idx="2310">
                  <c:v>1443.69</c:v>
                </c:pt>
                <c:pt idx="2311">
                  <c:v>1435.81</c:v>
                </c:pt>
                <c:pt idx="2312">
                  <c:v>1446.79</c:v>
                </c:pt>
                <c:pt idx="2313">
                  <c:v>1430.36</c:v>
                </c:pt>
                <c:pt idx="2314">
                  <c:v>1413.58</c:v>
                </c:pt>
                <c:pt idx="2315">
                  <c:v>1419.45</c:v>
                </c:pt>
                <c:pt idx="2316">
                  <c:v>1428.48</c:v>
                </c:pt>
                <c:pt idx="2317">
                  <c:v>1427.84</c:v>
                </c:pt>
                <c:pt idx="2318">
                  <c:v>1418.55</c:v>
                </c:pt>
                <c:pt idx="2319">
                  <c:v>1418.07</c:v>
                </c:pt>
                <c:pt idx="2320">
                  <c:v>1413.94</c:v>
                </c:pt>
                <c:pt idx="2321">
                  <c:v>1409.28</c:v>
                </c:pt>
                <c:pt idx="2322">
                  <c:v>1407.05</c:v>
                </c:pt>
                <c:pt idx="2323">
                  <c:v>1409.46</c:v>
                </c:pt>
                <c:pt idx="2324">
                  <c:v>1416.18</c:v>
                </c:pt>
                <c:pt idx="2325">
                  <c:v>1415.95</c:v>
                </c:pt>
                <c:pt idx="2326">
                  <c:v>1409.93</c:v>
                </c:pt>
                <c:pt idx="2327">
                  <c:v>1398.94</c:v>
                </c:pt>
                <c:pt idx="2328">
                  <c:v>1406.29</c:v>
                </c:pt>
                <c:pt idx="2329">
                  <c:v>1409.15</c:v>
                </c:pt>
                <c:pt idx="2330">
                  <c:v>1391.03</c:v>
                </c:pt>
                <c:pt idx="2331">
                  <c:v>1387.81</c:v>
                </c:pt>
                <c:pt idx="2332">
                  <c:v>1386.89</c:v>
                </c:pt>
                <c:pt idx="2333">
                  <c:v>1359.88</c:v>
                </c:pt>
                <c:pt idx="2334">
                  <c:v>1353.33</c:v>
                </c:pt>
                <c:pt idx="2335">
                  <c:v>1355.49</c:v>
                </c:pt>
                <c:pt idx="2336">
                  <c:v>1374.53</c:v>
                </c:pt>
                <c:pt idx="2337">
                  <c:v>1380.03</c:v>
                </c:pt>
                <c:pt idx="2338">
                  <c:v>1379.85</c:v>
                </c:pt>
                <c:pt idx="2339">
                  <c:v>1377.51</c:v>
                </c:pt>
                <c:pt idx="2340">
                  <c:v>1394.53</c:v>
                </c:pt>
                <c:pt idx="2341">
                  <c:v>1428.39</c:v>
                </c:pt>
                <c:pt idx="2342">
                  <c:v>1417.26</c:v>
                </c:pt>
                <c:pt idx="2343">
                  <c:v>1414.2</c:v>
                </c:pt>
                <c:pt idx="2344">
                  <c:v>1427.59</c:v>
                </c:pt>
                <c:pt idx="2345">
                  <c:v>1412.16</c:v>
                </c:pt>
                <c:pt idx="2346">
                  <c:v>1411.94</c:v>
                </c:pt>
                <c:pt idx="2347">
                  <c:v>1412.97</c:v>
                </c:pt>
                <c:pt idx="2348">
                  <c:v>1408.75</c:v>
                </c:pt>
                <c:pt idx="2349">
                  <c:v>1413.11</c:v>
                </c:pt>
                <c:pt idx="2350">
                  <c:v>1433.82</c:v>
                </c:pt>
                <c:pt idx="2351">
                  <c:v>1433.19</c:v>
                </c:pt>
                <c:pt idx="2352">
                  <c:v>1457.34</c:v>
                </c:pt>
                <c:pt idx="2353">
                  <c:v>1460.91</c:v>
                </c:pt>
                <c:pt idx="2354">
                  <c:v>1454.92</c:v>
                </c:pt>
                <c:pt idx="2355">
                  <c:v>1440.13</c:v>
                </c:pt>
                <c:pt idx="2356">
                  <c:v>1428.59</c:v>
                </c:pt>
                <c:pt idx="2357">
                  <c:v>1432.84</c:v>
                </c:pt>
                <c:pt idx="2358">
                  <c:v>1432.56</c:v>
                </c:pt>
                <c:pt idx="2359">
                  <c:v>1441.48</c:v>
                </c:pt>
                <c:pt idx="2360">
                  <c:v>1455.88</c:v>
                </c:pt>
                <c:pt idx="2361">
                  <c:v>1460.93</c:v>
                </c:pt>
                <c:pt idx="2362">
                  <c:v>1461.4</c:v>
                </c:pt>
                <c:pt idx="2363">
                  <c:v>1450.99</c:v>
                </c:pt>
                <c:pt idx="2364">
                  <c:v>1445.75</c:v>
                </c:pt>
                <c:pt idx="2365">
                  <c:v>1444.49</c:v>
                </c:pt>
                <c:pt idx="2366">
                  <c:v>1440.67</c:v>
                </c:pt>
                <c:pt idx="2367">
                  <c:v>1447.15</c:v>
                </c:pt>
                <c:pt idx="2368">
                  <c:v>1433.32</c:v>
                </c:pt>
                <c:pt idx="2369">
                  <c:v>1441.59</c:v>
                </c:pt>
                <c:pt idx="2370">
                  <c:v>1456.89</c:v>
                </c:pt>
                <c:pt idx="2371">
                  <c:v>1460.15</c:v>
                </c:pt>
                <c:pt idx="2372">
                  <c:v>1460.26</c:v>
                </c:pt>
                <c:pt idx="2373">
                  <c:v>1461.05</c:v>
                </c:pt>
                <c:pt idx="2374">
                  <c:v>1459.32</c:v>
                </c:pt>
                <c:pt idx="2375">
                  <c:v>1461.19</c:v>
                </c:pt>
                <c:pt idx="2376">
                  <c:v>1465.77</c:v>
                </c:pt>
                <c:pt idx="2377">
                  <c:v>1459.99</c:v>
                </c:pt>
                <c:pt idx="2378">
                  <c:v>1436.56</c:v>
                </c:pt>
                <c:pt idx="2379">
                  <c:v>1433.56</c:v>
                </c:pt>
                <c:pt idx="2380">
                  <c:v>1429.08</c:v>
                </c:pt>
                <c:pt idx="2381">
                  <c:v>1437.92</c:v>
                </c:pt>
                <c:pt idx="2382">
                  <c:v>1432.12</c:v>
                </c:pt>
                <c:pt idx="2383">
                  <c:v>1403.44</c:v>
                </c:pt>
                <c:pt idx="2384">
                  <c:v>1404.94</c:v>
                </c:pt>
                <c:pt idx="2385">
                  <c:v>1406.58</c:v>
                </c:pt>
                <c:pt idx="2386">
                  <c:v>1399.48</c:v>
                </c:pt>
                <c:pt idx="2387">
                  <c:v>1410.49</c:v>
                </c:pt>
                <c:pt idx="2388">
                  <c:v>1409.3</c:v>
                </c:pt>
                <c:pt idx="2389">
                  <c:v>1410.44</c:v>
                </c:pt>
                <c:pt idx="2390">
                  <c:v>1411.13</c:v>
                </c:pt>
                <c:pt idx="2391">
                  <c:v>1402.08</c:v>
                </c:pt>
                <c:pt idx="2392">
                  <c:v>1413.49</c:v>
                </c:pt>
                <c:pt idx="2393">
                  <c:v>1413.17</c:v>
                </c:pt>
                <c:pt idx="2394">
                  <c:v>1418.13</c:v>
                </c:pt>
                <c:pt idx="2395">
                  <c:v>1418.16</c:v>
                </c:pt>
                <c:pt idx="2396">
                  <c:v>1415.51</c:v>
                </c:pt>
                <c:pt idx="2397">
                  <c:v>1405.53</c:v>
                </c:pt>
                <c:pt idx="2398">
                  <c:v>1403.93</c:v>
                </c:pt>
                <c:pt idx="2399">
                  <c:v>1404.11</c:v>
                </c:pt>
                <c:pt idx="2400">
                  <c:v>1405.87</c:v>
                </c:pt>
                <c:pt idx="2401">
                  <c:v>1402.8</c:v>
                </c:pt>
                <c:pt idx="2402">
                  <c:v>1402.22</c:v>
                </c:pt>
                <c:pt idx="2403">
                  <c:v>1401.35</c:v>
                </c:pt>
                <c:pt idx="2404">
                  <c:v>1394.23</c:v>
                </c:pt>
                <c:pt idx="2405">
                  <c:v>1390.99</c:v>
                </c:pt>
                <c:pt idx="2406">
                  <c:v>1365</c:v>
                </c:pt>
                <c:pt idx="2407">
                  <c:v>1375.14</c:v>
                </c:pt>
                <c:pt idx="2408">
                  <c:v>1379.32</c:v>
                </c:pt>
                <c:pt idx="2409">
                  <c:v>1385.3</c:v>
                </c:pt>
                <c:pt idx="2410">
                  <c:v>1385.97</c:v>
                </c:pt>
                <c:pt idx="2411">
                  <c:v>1360.02</c:v>
                </c:pt>
                <c:pt idx="2412">
                  <c:v>1337.89</c:v>
                </c:pt>
                <c:pt idx="2413">
                  <c:v>1338.31</c:v>
                </c:pt>
                <c:pt idx="2414">
                  <c:v>1350.52</c:v>
                </c:pt>
                <c:pt idx="2415">
                  <c:v>1362.66</c:v>
                </c:pt>
                <c:pt idx="2416">
                  <c:v>1376.51</c:v>
                </c:pt>
                <c:pt idx="2417">
                  <c:v>1372.78</c:v>
                </c:pt>
                <c:pt idx="2418">
                  <c:v>1363.67</c:v>
                </c:pt>
                <c:pt idx="2419">
                  <c:v>1353.64</c:v>
                </c:pt>
                <c:pt idx="2420">
                  <c:v>1356.78</c:v>
                </c:pt>
                <c:pt idx="2421">
                  <c:v>1334.76</c:v>
                </c:pt>
                <c:pt idx="2422">
                  <c:v>1341.45</c:v>
                </c:pt>
                <c:pt idx="2423">
                  <c:v>1341.47</c:v>
                </c:pt>
                <c:pt idx="2424">
                  <c:v>1352.46</c:v>
                </c:pt>
                <c:pt idx="2425">
                  <c:v>1354.68</c:v>
                </c:pt>
                <c:pt idx="2426">
                  <c:v>1367.58</c:v>
                </c:pt>
                <c:pt idx="2427">
                  <c:v>1374.02</c:v>
                </c:pt>
                <c:pt idx="2428">
                  <c:v>1365.51</c:v>
                </c:pt>
                <c:pt idx="2429">
                  <c:v>1362.16</c:v>
                </c:pt>
                <c:pt idx="2430">
                  <c:v>1329.04</c:v>
                </c:pt>
                <c:pt idx="2431">
                  <c:v>1331.85</c:v>
                </c:pt>
                <c:pt idx="2432">
                  <c:v>1319.99</c:v>
                </c:pt>
                <c:pt idx="2433">
                  <c:v>1313.72</c:v>
                </c:pt>
                <c:pt idx="2434">
                  <c:v>1335.02</c:v>
                </c:pt>
                <c:pt idx="2435">
                  <c:v>1325.51</c:v>
                </c:pt>
                <c:pt idx="2436">
                  <c:v>1355.69</c:v>
                </c:pt>
                <c:pt idx="2437">
                  <c:v>1357.98</c:v>
                </c:pt>
                <c:pt idx="2438">
                  <c:v>1344.78</c:v>
                </c:pt>
                <c:pt idx="2439">
                  <c:v>1342.84</c:v>
                </c:pt>
                <c:pt idx="2440">
                  <c:v>1329.1</c:v>
                </c:pt>
                <c:pt idx="2441">
                  <c:v>1314.88</c:v>
                </c:pt>
                <c:pt idx="2442">
                  <c:v>1324.18</c:v>
                </c:pt>
                <c:pt idx="2443">
                  <c:v>1308.93</c:v>
                </c:pt>
                <c:pt idx="2444">
                  <c:v>1325.66</c:v>
                </c:pt>
                <c:pt idx="2445">
                  <c:v>1314.99</c:v>
                </c:pt>
                <c:pt idx="2446">
                  <c:v>1315.13</c:v>
                </c:pt>
                <c:pt idx="2447">
                  <c:v>1285.5</c:v>
                </c:pt>
                <c:pt idx="2448">
                  <c:v>1278.18</c:v>
                </c:pt>
                <c:pt idx="2449">
                  <c:v>1278.04</c:v>
                </c:pt>
                <c:pt idx="2450">
                  <c:v>1310.33</c:v>
                </c:pt>
                <c:pt idx="2451">
                  <c:v>1313.32</c:v>
                </c:pt>
                <c:pt idx="2452">
                  <c:v>1332.42</c:v>
                </c:pt>
                <c:pt idx="2453">
                  <c:v>1317.82</c:v>
                </c:pt>
                <c:pt idx="2454">
                  <c:v>1320.68</c:v>
                </c:pt>
                <c:pt idx="2455">
                  <c:v>1318.86</c:v>
                </c:pt>
                <c:pt idx="2456">
                  <c:v>1316.63</c:v>
                </c:pt>
                <c:pt idx="2457">
                  <c:v>1315.99</c:v>
                </c:pt>
                <c:pt idx="2458">
                  <c:v>1295.22</c:v>
                </c:pt>
                <c:pt idx="2459">
                  <c:v>1304.8599999999999</c:v>
                </c:pt>
                <c:pt idx="2460">
                  <c:v>1324.8</c:v>
                </c:pt>
                <c:pt idx="2461">
                  <c:v>1330.66</c:v>
                </c:pt>
                <c:pt idx="2462">
                  <c:v>1338.35</c:v>
                </c:pt>
                <c:pt idx="2463">
                  <c:v>1353.39</c:v>
                </c:pt>
                <c:pt idx="2464">
                  <c:v>1357.99</c:v>
                </c:pt>
                <c:pt idx="2465">
                  <c:v>1354.58</c:v>
                </c:pt>
                <c:pt idx="2466">
                  <c:v>1363.72</c:v>
                </c:pt>
                <c:pt idx="2467">
                  <c:v>1369.58</c:v>
                </c:pt>
                <c:pt idx="2468">
                  <c:v>1369.1</c:v>
                </c:pt>
                <c:pt idx="2469">
                  <c:v>1391.57</c:v>
                </c:pt>
                <c:pt idx="2470">
                  <c:v>1402.31</c:v>
                </c:pt>
                <c:pt idx="2471">
                  <c:v>1405.82</c:v>
                </c:pt>
                <c:pt idx="2472">
                  <c:v>1397.91</c:v>
                </c:pt>
                <c:pt idx="2473">
                  <c:v>1403.36</c:v>
                </c:pt>
                <c:pt idx="2474">
                  <c:v>1399.98</c:v>
                </c:pt>
                <c:pt idx="2475">
                  <c:v>1390.69</c:v>
                </c:pt>
                <c:pt idx="2476">
                  <c:v>1371.97</c:v>
                </c:pt>
                <c:pt idx="2477">
                  <c:v>1366.94</c:v>
                </c:pt>
                <c:pt idx="2478">
                  <c:v>1378.53</c:v>
                </c:pt>
                <c:pt idx="2479">
                  <c:v>1376.92</c:v>
                </c:pt>
                <c:pt idx="2480">
                  <c:v>1385.14</c:v>
                </c:pt>
                <c:pt idx="2481">
                  <c:v>1390.78</c:v>
                </c:pt>
                <c:pt idx="2482">
                  <c:v>1369.57</c:v>
                </c:pt>
                <c:pt idx="2483">
                  <c:v>1370.26</c:v>
                </c:pt>
                <c:pt idx="2484">
                  <c:v>1387.57</c:v>
                </c:pt>
                <c:pt idx="2485">
                  <c:v>1368.71</c:v>
                </c:pt>
                <c:pt idx="2486">
                  <c:v>1358.59</c:v>
                </c:pt>
                <c:pt idx="2487">
                  <c:v>1382.2</c:v>
                </c:pt>
                <c:pt idx="2488">
                  <c:v>1398.08</c:v>
                </c:pt>
                <c:pt idx="2489">
                  <c:v>1398.96</c:v>
                </c:pt>
                <c:pt idx="2490">
                  <c:v>1413.38</c:v>
                </c:pt>
                <c:pt idx="2491">
                  <c:v>1419.04</c:v>
                </c:pt>
                <c:pt idx="2492">
                  <c:v>1408.47</c:v>
                </c:pt>
                <c:pt idx="2493">
                  <c:v>1403.28</c:v>
                </c:pt>
                <c:pt idx="2494">
                  <c:v>1405.54</c:v>
                </c:pt>
                <c:pt idx="2495">
                  <c:v>1412.52</c:v>
                </c:pt>
                <c:pt idx="2496">
                  <c:v>1416.51</c:v>
                </c:pt>
                <c:pt idx="2497">
                  <c:v>1397.11</c:v>
                </c:pt>
                <c:pt idx="2498">
                  <c:v>1392.78</c:v>
                </c:pt>
                <c:pt idx="2499">
                  <c:v>1402.89</c:v>
                </c:pt>
                <c:pt idx="2500">
                  <c:v>1405.52</c:v>
                </c:pt>
                <c:pt idx="2501">
                  <c:v>1409.75</c:v>
                </c:pt>
                <c:pt idx="2502">
                  <c:v>1404.17</c:v>
                </c:pt>
                <c:pt idx="2503">
                  <c:v>1402.6</c:v>
                </c:pt>
                <c:pt idx="2504">
                  <c:v>1394.28</c:v>
                </c:pt>
                <c:pt idx="2505">
                  <c:v>1395.95</c:v>
                </c:pt>
                <c:pt idx="2506">
                  <c:v>1371.09</c:v>
                </c:pt>
                <c:pt idx="2507">
                  <c:v>1370.87</c:v>
                </c:pt>
                <c:pt idx="2508">
                  <c:v>1365.91</c:v>
                </c:pt>
                <c:pt idx="2509">
                  <c:v>1352.63</c:v>
                </c:pt>
                <c:pt idx="2510">
                  <c:v>1343.36</c:v>
                </c:pt>
                <c:pt idx="2511">
                  <c:v>1364.33</c:v>
                </c:pt>
                <c:pt idx="2512">
                  <c:v>1369.63</c:v>
                </c:pt>
                <c:pt idx="2513">
                  <c:v>1374.09</c:v>
                </c:pt>
                <c:pt idx="2514">
                  <c:v>1365.68</c:v>
                </c:pt>
                <c:pt idx="2515">
                  <c:v>1372.18</c:v>
                </c:pt>
                <c:pt idx="2516">
                  <c:v>1367.59</c:v>
                </c:pt>
                <c:pt idx="2517">
                  <c:v>1365.74</c:v>
                </c:pt>
                <c:pt idx="2518">
                  <c:v>1363.46</c:v>
                </c:pt>
                <c:pt idx="2519">
                  <c:v>1357.66</c:v>
                </c:pt>
                <c:pt idx="2520">
                  <c:v>1362.21</c:v>
                </c:pt>
                <c:pt idx="2521">
                  <c:v>1361.23</c:v>
                </c:pt>
                <c:pt idx="2522">
                  <c:v>1358.04</c:v>
                </c:pt>
                <c:pt idx="2523">
                  <c:v>1343.23</c:v>
                </c:pt>
                <c:pt idx="2524">
                  <c:v>1350.5</c:v>
                </c:pt>
                <c:pt idx="2525">
                  <c:v>1351.77</c:v>
                </c:pt>
                <c:pt idx="2526">
                  <c:v>1342.64</c:v>
                </c:pt>
                <c:pt idx="2527">
                  <c:v>1351.95</c:v>
                </c:pt>
                <c:pt idx="2528">
                  <c:v>1349.96</c:v>
                </c:pt>
                <c:pt idx="2529">
                  <c:v>1347.05</c:v>
                </c:pt>
                <c:pt idx="2530">
                  <c:v>1344.33</c:v>
                </c:pt>
                <c:pt idx="2531">
                  <c:v>1344.9</c:v>
                </c:pt>
                <c:pt idx="2532">
                  <c:v>1325.54</c:v>
                </c:pt>
                <c:pt idx="2533">
                  <c:v>1324.09</c:v>
                </c:pt>
                <c:pt idx="2534">
                  <c:v>1312.41</c:v>
                </c:pt>
                <c:pt idx="2535">
                  <c:v>1313.01</c:v>
                </c:pt>
                <c:pt idx="2536">
                  <c:v>1316.33</c:v>
                </c:pt>
                <c:pt idx="2537">
                  <c:v>1318.43</c:v>
                </c:pt>
                <c:pt idx="2538">
                  <c:v>1326.05</c:v>
                </c:pt>
                <c:pt idx="2539">
                  <c:v>1314.65</c:v>
                </c:pt>
                <c:pt idx="2540">
                  <c:v>1316</c:v>
                </c:pt>
                <c:pt idx="2541">
                  <c:v>1315.38</c:v>
                </c:pt>
                <c:pt idx="2542">
                  <c:v>1314.5</c:v>
                </c:pt>
                <c:pt idx="2543">
                  <c:v>1308.04</c:v>
                </c:pt>
                <c:pt idx="2544">
                  <c:v>1293.67</c:v>
                </c:pt>
                <c:pt idx="2545">
                  <c:v>1289.0899999999999</c:v>
                </c:pt>
                <c:pt idx="2546">
                  <c:v>1295.5</c:v>
                </c:pt>
                <c:pt idx="2547">
                  <c:v>1292.48</c:v>
                </c:pt>
                <c:pt idx="2548">
                  <c:v>1292.08</c:v>
                </c:pt>
                <c:pt idx="2549">
                  <c:v>1280.7</c:v>
                </c:pt>
                <c:pt idx="2550">
                  <c:v>1277.81</c:v>
                </c:pt>
                <c:pt idx="2551">
                  <c:v>1281.06</c:v>
                </c:pt>
                <c:pt idx="2552">
                  <c:v>1277.3</c:v>
                </c:pt>
                <c:pt idx="2553">
                  <c:v>1277.06</c:v>
                </c:pt>
                <c:pt idx="2554">
                  <c:v>1257.5999999999999</c:v>
                </c:pt>
                <c:pt idx="2555">
                  <c:v>1263.02</c:v>
                </c:pt>
                <c:pt idx="2556">
                  <c:v>1249.6400000000001</c:v>
                </c:pt>
                <c:pt idx="2557">
                  <c:v>1265.43</c:v>
                </c:pt>
                <c:pt idx="2558">
                  <c:v>1265.33</c:v>
                </c:pt>
                <c:pt idx="2559">
                  <c:v>1254</c:v>
                </c:pt>
                <c:pt idx="2560">
                  <c:v>1243.72</c:v>
                </c:pt>
                <c:pt idx="2561">
                  <c:v>1241.3</c:v>
                </c:pt>
                <c:pt idx="2562">
                  <c:v>1205.3499999999999</c:v>
                </c:pt>
                <c:pt idx="2563">
                  <c:v>1219.6600000000001</c:v>
                </c:pt>
                <c:pt idx="2564">
                  <c:v>1215.75</c:v>
                </c:pt>
                <c:pt idx="2565">
                  <c:v>1211.82</c:v>
                </c:pt>
                <c:pt idx="2566">
                  <c:v>1225.73</c:v>
                </c:pt>
                <c:pt idx="2567">
                  <c:v>1236.47</c:v>
                </c:pt>
                <c:pt idx="2568">
                  <c:v>1255.19</c:v>
                </c:pt>
                <c:pt idx="2569">
                  <c:v>1234.3499999999999</c:v>
                </c:pt>
                <c:pt idx="2570">
                  <c:v>1261.01</c:v>
                </c:pt>
                <c:pt idx="2571">
                  <c:v>1258.47</c:v>
                </c:pt>
                <c:pt idx="2572">
                  <c:v>1257.08</c:v>
                </c:pt>
                <c:pt idx="2573">
                  <c:v>1244.28</c:v>
                </c:pt>
                <c:pt idx="2574">
                  <c:v>1244.58</c:v>
                </c:pt>
                <c:pt idx="2575">
                  <c:v>1246.96</c:v>
                </c:pt>
                <c:pt idx="2576">
                  <c:v>1195.19</c:v>
                </c:pt>
                <c:pt idx="2577">
                  <c:v>1192.55</c:v>
                </c:pt>
                <c:pt idx="2578">
                  <c:v>1158.67</c:v>
                </c:pt>
                <c:pt idx="2579">
                  <c:v>1161.79</c:v>
                </c:pt>
                <c:pt idx="2580">
                  <c:v>1188.04</c:v>
                </c:pt>
                <c:pt idx="2581">
                  <c:v>1192.98</c:v>
                </c:pt>
                <c:pt idx="2582">
                  <c:v>1215.6500000000001</c:v>
                </c:pt>
                <c:pt idx="2583">
                  <c:v>1216.1300000000001</c:v>
                </c:pt>
                <c:pt idx="2584">
                  <c:v>1236.9100000000001</c:v>
                </c:pt>
                <c:pt idx="2585">
                  <c:v>1257.81</c:v>
                </c:pt>
                <c:pt idx="2586">
                  <c:v>1251.78</c:v>
                </c:pt>
                <c:pt idx="2587">
                  <c:v>1263.8499999999999</c:v>
                </c:pt>
                <c:pt idx="2588">
                  <c:v>1239.69</c:v>
                </c:pt>
                <c:pt idx="2589">
                  <c:v>1229.0999999999999</c:v>
                </c:pt>
                <c:pt idx="2590">
                  <c:v>1275.92</c:v>
                </c:pt>
                <c:pt idx="2591">
                  <c:v>1261.1199999999999</c:v>
                </c:pt>
                <c:pt idx="2592">
                  <c:v>1253.23</c:v>
                </c:pt>
                <c:pt idx="2593">
                  <c:v>1261.1500000000001</c:v>
                </c:pt>
                <c:pt idx="2594">
                  <c:v>1237.9000000000001</c:v>
                </c:pt>
                <c:pt idx="2595">
                  <c:v>1218.28</c:v>
                </c:pt>
                <c:pt idx="2596">
                  <c:v>1253.3</c:v>
                </c:pt>
                <c:pt idx="2597">
                  <c:v>1285.0899999999999</c:v>
                </c:pt>
                <c:pt idx="2598">
                  <c:v>1284.5899999999999</c:v>
                </c:pt>
                <c:pt idx="2599">
                  <c:v>1242</c:v>
                </c:pt>
                <c:pt idx="2600">
                  <c:v>1229.05</c:v>
                </c:pt>
                <c:pt idx="2601">
                  <c:v>1254.19</c:v>
                </c:pt>
                <c:pt idx="2602">
                  <c:v>1238.25</c:v>
                </c:pt>
                <c:pt idx="2603">
                  <c:v>1215.3900000000001</c:v>
                </c:pt>
                <c:pt idx="2604">
                  <c:v>1209.8800000000001</c:v>
                </c:pt>
                <c:pt idx="2605">
                  <c:v>1225.3800000000001</c:v>
                </c:pt>
                <c:pt idx="2606">
                  <c:v>1200.8599999999999</c:v>
                </c:pt>
                <c:pt idx="2607">
                  <c:v>1224.58</c:v>
                </c:pt>
                <c:pt idx="2608">
                  <c:v>1203.6600000000001</c:v>
                </c:pt>
                <c:pt idx="2609">
                  <c:v>1207.25</c:v>
                </c:pt>
                <c:pt idx="2610">
                  <c:v>1195.54</c:v>
                </c:pt>
                <c:pt idx="2611">
                  <c:v>1194.8900000000001</c:v>
                </c:pt>
                <c:pt idx="2612">
                  <c:v>1155.46</c:v>
                </c:pt>
                <c:pt idx="2613">
                  <c:v>1164.97</c:v>
                </c:pt>
                <c:pt idx="2614">
                  <c:v>1144.03</c:v>
                </c:pt>
                <c:pt idx="2615">
                  <c:v>1123.95</c:v>
                </c:pt>
                <c:pt idx="2616">
                  <c:v>1099.23</c:v>
                </c:pt>
                <c:pt idx="2617">
                  <c:v>1131.42</c:v>
                </c:pt>
                <c:pt idx="2618">
                  <c:v>1160.4000000000001</c:v>
                </c:pt>
                <c:pt idx="2619">
                  <c:v>1151.06</c:v>
                </c:pt>
                <c:pt idx="2620">
                  <c:v>1175.3800000000001</c:v>
                </c:pt>
                <c:pt idx="2621">
                  <c:v>1162.95</c:v>
                </c:pt>
                <c:pt idx="2622">
                  <c:v>1136.43</c:v>
                </c:pt>
                <c:pt idx="2623">
                  <c:v>1129.56</c:v>
                </c:pt>
                <c:pt idx="2624">
                  <c:v>1166.76</c:v>
                </c:pt>
                <c:pt idx="2625">
                  <c:v>1202.0899999999999</c:v>
                </c:pt>
                <c:pt idx="2626">
                  <c:v>1204.0899999999999</c:v>
                </c:pt>
                <c:pt idx="2627">
                  <c:v>1216.01</c:v>
                </c:pt>
                <c:pt idx="2628">
                  <c:v>1209.1099999999999</c:v>
                </c:pt>
                <c:pt idx="2629">
                  <c:v>1188.68</c:v>
                </c:pt>
                <c:pt idx="2630">
                  <c:v>1172.8699999999999</c:v>
                </c:pt>
                <c:pt idx="2631">
                  <c:v>1162.27</c:v>
                </c:pt>
                <c:pt idx="2632">
                  <c:v>1154.23</c:v>
                </c:pt>
                <c:pt idx="2633">
                  <c:v>1185.9000000000001</c:v>
                </c:pt>
                <c:pt idx="2634">
                  <c:v>1198.6199999999999</c:v>
                </c:pt>
                <c:pt idx="2635">
                  <c:v>1165.24</c:v>
                </c:pt>
                <c:pt idx="2636">
                  <c:v>1173.97</c:v>
                </c:pt>
                <c:pt idx="2637">
                  <c:v>1204.42</c:v>
                </c:pt>
                <c:pt idx="2638">
                  <c:v>1218.8900000000001</c:v>
                </c:pt>
                <c:pt idx="2639">
                  <c:v>1212.92</c:v>
                </c:pt>
                <c:pt idx="2640">
                  <c:v>1210.08</c:v>
                </c:pt>
                <c:pt idx="2641">
                  <c:v>1176.8</c:v>
                </c:pt>
                <c:pt idx="2642">
                  <c:v>1159.27</c:v>
                </c:pt>
                <c:pt idx="2643">
                  <c:v>1177.5999999999999</c:v>
                </c:pt>
                <c:pt idx="2644">
                  <c:v>1162.3499999999999</c:v>
                </c:pt>
                <c:pt idx="2645">
                  <c:v>1123.82</c:v>
                </c:pt>
                <c:pt idx="2646">
                  <c:v>1123.53</c:v>
                </c:pt>
                <c:pt idx="2647">
                  <c:v>1140.6500000000001</c:v>
                </c:pt>
                <c:pt idx="2648">
                  <c:v>1193.8900000000001</c:v>
                </c:pt>
                <c:pt idx="2649">
                  <c:v>1192.76</c:v>
                </c:pt>
                <c:pt idx="2650">
                  <c:v>1204.49</c:v>
                </c:pt>
                <c:pt idx="2651">
                  <c:v>1178.81</c:v>
                </c:pt>
                <c:pt idx="2652">
                  <c:v>1172.6400000000001</c:v>
                </c:pt>
                <c:pt idx="2653">
                  <c:v>1120.76</c:v>
                </c:pt>
                <c:pt idx="2654">
                  <c:v>1172.53</c:v>
                </c:pt>
                <c:pt idx="2655">
                  <c:v>1119.46</c:v>
                </c:pt>
                <c:pt idx="2656">
                  <c:v>1199.3800000000001</c:v>
                </c:pt>
                <c:pt idx="2657">
                  <c:v>1200.07</c:v>
                </c:pt>
                <c:pt idx="2658">
                  <c:v>1260.3399999999999</c:v>
                </c:pt>
                <c:pt idx="2659">
                  <c:v>1254.05</c:v>
                </c:pt>
                <c:pt idx="2660">
                  <c:v>1286.94</c:v>
                </c:pt>
                <c:pt idx="2661">
                  <c:v>1292.28</c:v>
                </c:pt>
                <c:pt idx="2662">
                  <c:v>1300.67</c:v>
                </c:pt>
                <c:pt idx="2663">
                  <c:v>1304.8900000000001</c:v>
                </c:pt>
                <c:pt idx="2664">
                  <c:v>1331.94</c:v>
                </c:pt>
                <c:pt idx="2665">
                  <c:v>1337.43</c:v>
                </c:pt>
                <c:pt idx="2666">
                  <c:v>1345.02</c:v>
                </c:pt>
                <c:pt idx="2667">
                  <c:v>1343.8</c:v>
                </c:pt>
                <c:pt idx="2668">
                  <c:v>1325.84</c:v>
                </c:pt>
                <c:pt idx="2669">
                  <c:v>1326.73</c:v>
                </c:pt>
                <c:pt idx="2670">
                  <c:v>1305.44</c:v>
                </c:pt>
                <c:pt idx="2671">
                  <c:v>1316.14</c:v>
                </c:pt>
                <c:pt idx="2672">
                  <c:v>1308.8699999999999</c:v>
                </c:pt>
                <c:pt idx="2673">
                  <c:v>1317.72</c:v>
                </c:pt>
                <c:pt idx="2674">
                  <c:v>1313.64</c:v>
                </c:pt>
                <c:pt idx="2675">
                  <c:v>1319.49</c:v>
                </c:pt>
                <c:pt idx="2676">
                  <c:v>1343.8</c:v>
                </c:pt>
                <c:pt idx="2677">
                  <c:v>1353.22</c:v>
                </c:pt>
                <c:pt idx="2678">
                  <c:v>1339.22</c:v>
                </c:pt>
                <c:pt idx="2679">
                  <c:v>1337.88</c:v>
                </c:pt>
                <c:pt idx="2680">
                  <c:v>1339.67</c:v>
                </c:pt>
                <c:pt idx="2681">
                  <c:v>1320.64</c:v>
                </c:pt>
                <c:pt idx="2682">
                  <c:v>1307.4100000000001</c:v>
                </c:pt>
                <c:pt idx="2683">
                  <c:v>1296.67</c:v>
                </c:pt>
                <c:pt idx="2684">
                  <c:v>1280.0999999999999</c:v>
                </c:pt>
                <c:pt idx="2685">
                  <c:v>1268.45</c:v>
                </c:pt>
                <c:pt idx="2686">
                  <c:v>1283.5</c:v>
                </c:pt>
                <c:pt idx="2687">
                  <c:v>1287.1400000000001</c:v>
                </c:pt>
                <c:pt idx="2688">
                  <c:v>1295.52</c:v>
                </c:pt>
                <c:pt idx="2689">
                  <c:v>1278.3599999999999</c:v>
                </c:pt>
                <c:pt idx="2690">
                  <c:v>1271.5</c:v>
                </c:pt>
                <c:pt idx="2691">
                  <c:v>1267.6400000000001</c:v>
                </c:pt>
                <c:pt idx="2692">
                  <c:v>1265.42</c:v>
                </c:pt>
                <c:pt idx="2693">
                  <c:v>1287.8699999999999</c:v>
                </c:pt>
                <c:pt idx="2694">
                  <c:v>1271.83</c:v>
                </c:pt>
                <c:pt idx="2695">
                  <c:v>1270.98</c:v>
                </c:pt>
                <c:pt idx="2696">
                  <c:v>1289</c:v>
                </c:pt>
                <c:pt idx="2697">
                  <c:v>1279.56</c:v>
                </c:pt>
                <c:pt idx="2698">
                  <c:v>1284.94</c:v>
                </c:pt>
                <c:pt idx="2699">
                  <c:v>1286.17</c:v>
                </c:pt>
                <c:pt idx="2700">
                  <c:v>1300.1600000000001</c:v>
                </c:pt>
                <c:pt idx="2701">
                  <c:v>1312.94</c:v>
                </c:pt>
                <c:pt idx="2702">
                  <c:v>1314.55</c:v>
                </c:pt>
                <c:pt idx="2703">
                  <c:v>1345.2</c:v>
                </c:pt>
                <c:pt idx="2704">
                  <c:v>1331.1</c:v>
                </c:pt>
                <c:pt idx="2705">
                  <c:v>1325.69</c:v>
                </c:pt>
                <c:pt idx="2706">
                  <c:v>1320.47</c:v>
                </c:pt>
                <c:pt idx="2707">
                  <c:v>1316.28</c:v>
                </c:pt>
                <c:pt idx="2708">
                  <c:v>1317.37</c:v>
                </c:pt>
                <c:pt idx="2709">
                  <c:v>1333.27</c:v>
                </c:pt>
                <c:pt idx="2710">
                  <c:v>1343.6</c:v>
                </c:pt>
                <c:pt idx="2711">
                  <c:v>1340.68</c:v>
                </c:pt>
                <c:pt idx="2712">
                  <c:v>1328.98</c:v>
                </c:pt>
                <c:pt idx="2713">
                  <c:v>1329.47</c:v>
                </c:pt>
                <c:pt idx="2714">
                  <c:v>1337.77</c:v>
                </c:pt>
                <c:pt idx="2715">
                  <c:v>1348.65</c:v>
                </c:pt>
                <c:pt idx="2716">
                  <c:v>1342.08</c:v>
                </c:pt>
                <c:pt idx="2717">
                  <c:v>1357.16</c:v>
                </c:pt>
                <c:pt idx="2718">
                  <c:v>1346.29</c:v>
                </c:pt>
                <c:pt idx="2719">
                  <c:v>1340.2</c:v>
                </c:pt>
                <c:pt idx="2720">
                  <c:v>1335.1</c:v>
                </c:pt>
                <c:pt idx="2721">
                  <c:v>1347.32</c:v>
                </c:pt>
                <c:pt idx="2722">
                  <c:v>1356.62</c:v>
                </c:pt>
                <c:pt idx="2723">
                  <c:v>1361.22</c:v>
                </c:pt>
                <c:pt idx="2724">
                  <c:v>1363.61</c:v>
                </c:pt>
                <c:pt idx="2725">
                  <c:v>1360.48</c:v>
                </c:pt>
                <c:pt idx="2726">
                  <c:v>1355.66</c:v>
                </c:pt>
                <c:pt idx="2727">
                  <c:v>1347.24</c:v>
                </c:pt>
                <c:pt idx="2728">
                  <c:v>1335.25</c:v>
                </c:pt>
                <c:pt idx="2729">
                  <c:v>1337.38</c:v>
                </c:pt>
                <c:pt idx="2730">
                  <c:v>1330.36</c:v>
                </c:pt>
                <c:pt idx="2731">
                  <c:v>1312.62</c:v>
                </c:pt>
                <c:pt idx="2732">
                  <c:v>1305.1400000000001</c:v>
                </c:pt>
                <c:pt idx="2733">
                  <c:v>1319.68</c:v>
                </c:pt>
                <c:pt idx="2734">
                  <c:v>1314.52</c:v>
                </c:pt>
                <c:pt idx="2735">
                  <c:v>1314.41</c:v>
                </c:pt>
                <c:pt idx="2736">
                  <c:v>1314.16</c:v>
                </c:pt>
                <c:pt idx="2737">
                  <c:v>1324.46</c:v>
                </c:pt>
                <c:pt idx="2738">
                  <c:v>1328.17</c:v>
                </c:pt>
                <c:pt idx="2739">
                  <c:v>1333.51</c:v>
                </c:pt>
                <c:pt idx="2740">
                  <c:v>1335.54</c:v>
                </c:pt>
                <c:pt idx="2741">
                  <c:v>1332.63</c:v>
                </c:pt>
                <c:pt idx="2742">
                  <c:v>1332.87</c:v>
                </c:pt>
                <c:pt idx="2743">
                  <c:v>1332.41</c:v>
                </c:pt>
                <c:pt idx="2744">
                  <c:v>1325.83</c:v>
                </c:pt>
                <c:pt idx="2745">
                  <c:v>1328.26</c:v>
                </c:pt>
                <c:pt idx="2746">
                  <c:v>1319.44</c:v>
                </c:pt>
                <c:pt idx="2747">
                  <c:v>1310.19</c:v>
                </c:pt>
                <c:pt idx="2748">
                  <c:v>1313.8</c:v>
                </c:pt>
                <c:pt idx="2749">
                  <c:v>1309.6600000000001</c:v>
                </c:pt>
                <c:pt idx="2750">
                  <c:v>1297.54</c:v>
                </c:pt>
                <c:pt idx="2751">
                  <c:v>1293.77</c:v>
                </c:pt>
                <c:pt idx="2752">
                  <c:v>1298.3800000000001</c:v>
                </c:pt>
                <c:pt idx="2753">
                  <c:v>1279.21</c:v>
                </c:pt>
                <c:pt idx="2754">
                  <c:v>1273.72</c:v>
                </c:pt>
                <c:pt idx="2755">
                  <c:v>1256.8800000000001</c:v>
                </c:pt>
                <c:pt idx="2756">
                  <c:v>1281.8699999999999</c:v>
                </c:pt>
                <c:pt idx="2757">
                  <c:v>1296.3900000000001</c:v>
                </c:pt>
                <c:pt idx="2758">
                  <c:v>1304.28</c:v>
                </c:pt>
                <c:pt idx="2759">
                  <c:v>1295.1099999999999</c:v>
                </c:pt>
                <c:pt idx="2760">
                  <c:v>1320.02</c:v>
                </c:pt>
                <c:pt idx="2761">
                  <c:v>1321.82</c:v>
                </c:pt>
                <c:pt idx="2762">
                  <c:v>1310.1300000000001</c:v>
                </c:pt>
                <c:pt idx="2763">
                  <c:v>1321.15</c:v>
                </c:pt>
                <c:pt idx="2764">
                  <c:v>1330.97</c:v>
                </c:pt>
                <c:pt idx="2765">
                  <c:v>1308.44</c:v>
                </c:pt>
                <c:pt idx="2766">
                  <c:v>1306.33</c:v>
                </c:pt>
                <c:pt idx="2767">
                  <c:v>1327.22</c:v>
                </c:pt>
                <c:pt idx="2768">
                  <c:v>1319.88</c:v>
                </c:pt>
                <c:pt idx="2769">
                  <c:v>1306.0999999999999</c:v>
                </c:pt>
                <c:pt idx="2770">
                  <c:v>1307.4000000000001</c:v>
                </c:pt>
                <c:pt idx="2771">
                  <c:v>1315.44</c:v>
                </c:pt>
                <c:pt idx="2772">
                  <c:v>1343.01</c:v>
                </c:pt>
                <c:pt idx="2773">
                  <c:v>1340.43</c:v>
                </c:pt>
                <c:pt idx="2774">
                  <c:v>1336.32</c:v>
                </c:pt>
                <c:pt idx="2775">
                  <c:v>1328.01</c:v>
                </c:pt>
                <c:pt idx="2776">
                  <c:v>1332.32</c:v>
                </c:pt>
                <c:pt idx="2777">
                  <c:v>1329.15</c:v>
                </c:pt>
                <c:pt idx="2778">
                  <c:v>1321.87</c:v>
                </c:pt>
                <c:pt idx="2779">
                  <c:v>1320.88</c:v>
                </c:pt>
                <c:pt idx="2780">
                  <c:v>1324.57</c:v>
                </c:pt>
                <c:pt idx="2781">
                  <c:v>1319.05</c:v>
                </c:pt>
                <c:pt idx="2782">
                  <c:v>1310.87</c:v>
                </c:pt>
                <c:pt idx="2783">
                  <c:v>1307.0999999999999</c:v>
                </c:pt>
                <c:pt idx="2784">
                  <c:v>1304.03</c:v>
                </c:pt>
                <c:pt idx="2785">
                  <c:v>1307.5899999999999</c:v>
                </c:pt>
                <c:pt idx="2786">
                  <c:v>1286.1199999999999</c:v>
                </c:pt>
                <c:pt idx="2787">
                  <c:v>1276.3399999999999</c:v>
                </c:pt>
                <c:pt idx="2788">
                  <c:v>1299.54</c:v>
                </c:pt>
                <c:pt idx="2789">
                  <c:v>1296.6300000000001</c:v>
                </c:pt>
                <c:pt idx="2790">
                  <c:v>1291.18</c:v>
                </c:pt>
                <c:pt idx="2791">
                  <c:v>1290.8399999999999</c:v>
                </c:pt>
                <c:pt idx="2792">
                  <c:v>1283.3499999999999</c:v>
                </c:pt>
                <c:pt idx="2793">
                  <c:v>1280.26</c:v>
                </c:pt>
                <c:pt idx="2794">
                  <c:v>1281.92</c:v>
                </c:pt>
                <c:pt idx="2795">
                  <c:v>1295.02</c:v>
                </c:pt>
                <c:pt idx="2796">
                  <c:v>1293.24</c:v>
                </c:pt>
                <c:pt idx="2797">
                  <c:v>1283.76</c:v>
                </c:pt>
                <c:pt idx="2798">
                  <c:v>1285.96</c:v>
                </c:pt>
                <c:pt idx="2799">
                  <c:v>1274.48</c:v>
                </c:pt>
                <c:pt idx="2800">
                  <c:v>1269.75</c:v>
                </c:pt>
                <c:pt idx="2801">
                  <c:v>1271.5</c:v>
                </c:pt>
                <c:pt idx="2802">
                  <c:v>1273.8499999999999</c:v>
                </c:pt>
                <c:pt idx="2803">
                  <c:v>1276.56</c:v>
                </c:pt>
                <c:pt idx="2804">
                  <c:v>1270.2</c:v>
                </c:pt>
                <c:pt idx="2805">
                  <c:v>1271.8699999999999</c:v>
                </c:pt>
                <c:pt idx="2806">
                  <c:v>1257.6400000000001</c:v>
                </c:pt>
                <c:pt idx="2807">
                  <c:v>1257.8800000000001</c:v>
                </c:pt>
                <c:pt idx="2808">
                  <c:v>1259.78</c:v>
                </c:pt>
                <c:pt idx="2809">
                  <c:v>1258.51</c:v>
                </c:pt>
                <c:pt idx="2810">
                  <c:v>1257.54</c:v>
                </c:pt>
                <c:pt idx="2811">
                  <c:v>1256.77</c:v>
                </c:pt>
                <c:pt idx="2812">
                  <c:v>1258.8399999999999</c:v>
                </c:pt>
                <c:pt idx="2813">
                  <c:v>1254.5999999999999</c:v>
                </c:pt>
                <c:pt idx="2814">
                  <c:v>1247.08</c:v>
                </c:pt>
                <c:pt idx="2815">
                  <c:v>1243.9100000000001</c:v>
                </c:pt>
                <c:pt idx="2816">
                  <c:v>1242.8699999999999</c:v>
                </c:pt>
                <c:pt idx="2817">
                  <c:v>1235.23</c:v>
                </c:pt>
                <c:pt idx="2818">
                  <c:v>1241.5899999999999</c:v>
                </c:pt>
                <c:pt idx="2819">
                  <c:v>1240.46</c:v>
                </c:pt>
                <c:pt idx="2820">
                  <c:v>1240.4000000000001</c:v>
                </c:pt>
                <c:pt idx="2821">
                  <c:v>1233</c:v>
                </c:pt>
                <c:pt idx="2822">
                  <c:v>1228.28</c:v>
                </c:pt>
                <c:pt idx="2823">
                  <c:v>1223.75</c:v>
                </c:pt>
                <c:pt idx="2824">
                  <c:v>1223.1199999999999</c:v>
                </c:pt>
                <c:pt idx="2825">
                  <c:v>1224.71</c:v>
                </c:pt>
                <c:pt idx="2826">
                  <c:v>1221.53</c:v>
                </c:pt>
                <c:pt idx="2827">
                  <c:v>1206.07</c:v>
                </c:pt>
                <c:pt idx="2828">
                  <c:v>1180.55</c:v>
                </c:pt>
                <c:pt idx="2829">
                  <c:v>1187.76</c:v>
                </c:pt>
                <c:pt idx="2830">
                  <c:v>1189.4000000000001</c:v>
                </c:pt>
                <c:pt idx="2831">
                  <c:v>1198.3499999999999</c:v>
                </c:pt>
                <c:pt idx="2832">
                  <c:v>1180.73</c:v>
                </c:pt>
                <c:pt idx="2833">
                  <c:v>1197.8399999999999</c:v>
                </c:pt>
                <c:pt idx="2834">
                  <c:v>1199.73</c:v>
                </c:pt>
                <c:pt idx="2835">
                  <c:v>1196.69</c:v>
                </c:pt>
                <c:pt idx="2836">
                  <c:v>1178.5899999999999</c:v>
                </c:pt>
                <c:pt idx="2837">
                  <c:v>1178.3399999999999</c:v>
                </c:pt>
                <c:pt idx="2838">
                  <c:v>1197.75</c:v>
                </c:pt>
                <c:pt idx="2839">
                  <c:v>1199.21</c:v>
                </c:pt>
                <c:pt idx="2840">
                  <c:v>1213.54</c:v>
                </c:pt>
                <c:pt idx="2841">
                  <c:v>1218.71</c:v>
                </c:pt>
                <c:pt idx="2842">
                  <c:v>1213.4000000000001</c:v>
                </c:pt>
                <c:pt idx="2843">
                  <c:v>1223.25</c:v>
                </c:pt>
                <c:pt idx="2844">
                  <c:v>1225.8499999999999</c:v>
                </c:pt>
                <c:pt idx="2845">
                  <c:v>1221.06</c:v>
                </c:pt>
                <c:pt idx="2846">
                  <c:v>1197.96</c:v>
                </c:pt>
                <c:pt idx="2847">
                  <c:v>1193.57</c:v>
                </c:pt>
                <c:pt idx="2848">
                  <c:v>1184.3800000000001</c:v>
                </c:pt>
                <c:pt idx="2849">
                  <c:v>1183.26</c:v>
                </c:pt>
                <c:pt idx="2850">
                  <c:v>1183.78</c:v>
                </c:pt>
                <c:pt idx="2851">
                  <c:v>1182.45</c:v>
                </c:pt>
                <c:pt idx="2852">
                  <c:v>1185.6400000000001</c:v>
                </c:pt>
                <c:pt idx="2853">
                  <c:v>1185.6199999999999</c:v>
                </c:pt>
                <c:pt idx="2854">
                  <c:v>1183.08</c:v>
                </c:pt>
                <c:pt idx="2855">
                  <c:v>1180.26</c:v>
                </c:pt>
                <c:pt idx="2856">
                  <c:v>1178.17</c:v>
                </c:pt>
                <c:pt idx="2857">
                  <c:v>1165.9000000000001</c:v>
                </c:pt>
                <c:pt idx="2858">
                  <c:v>1184.71</c:v>
                </c:pt>
                <c:pt idx="2859">
                  <c:v>1176.19</c:v>
                </c:pt>
                <c:pt idx="2860">
                  <c:v>1173.81</c:v>
                </c:pt>
                <c:pt idx="2861">
                  <c:v>1178.0999999999999</c:v>
                </c:pt>
                <c:pt idx="2862">
                  <c:v>1169.77</c:v>
                </c:pt>
                <c:pt idx="2863">
                  <c:v>1165.32</c:v>
                </c:pt>
                <c:pt idx="2864">
                  <c:v>1165.1500000000001</c:v>
                </c:pt>
                <c:pt idx="2865">
                  <c:v>1158.06</c:v>
                </c:pt>
                <c:pt idx="2866">
                  <c:v>1159.97</c:v>
                </c:pt>
                <c:pt idx="2867">
                  <c:v>1160.75</c:v>
                </c:pt>
                <c:pt idx="2868">
                  <c:v>1137.03</c:v>
                </c:pt>
                <c:pt idx="2869">
                  <c:v>1146.24</c:v>
                </c:pt>
                <c:pt idx="2870">
                  <c:v>1141.2</c:v>
                </c:pt>
                <c:pt idx="2871">
                  <c:v>1144.73</c:v>
                </c:pt>
                <c:pt idx="2872">
                  <c:v>1147.7</c:v>
                </c:pt>
                <c:pt idx="2873">
                  <c:v>1142.1600000000001</c:v>
                </c:pt>
                <c:pt idx="2874">
                  <c:v>1148.67</c:v>
                </c:pt>
                <c:pt idx="2875">
                  <c:v>1124.83</c:v>
                </c:pt>
                <c:pt idx="2876">
                  <c:v>1134.28</c:v>
                </c:pt>
                <c:pt idx="2877">
                  <c:v>1139.78</c:v>
                </c:pt>
                <c:pt idx="2878">
                  <c:v>1142.71</c:v>
                </c:pt>
                <c:pt idx="2879">
                  <c:v>1125.5899999999999</c:v>
                </c:pt>
                <c:pt idx="2880">
                  <c:v>1124.6600000000001</c:v>
                </c:pt>
                <c:pt idx="2881">
                  <c:v>1125.07</c:v>
                </c:pt>
                <c:pt idx="2882">
                  <c:v>1121.0999999999999</c:v>
                </c:pt>
                <c:pt idx="2883">
                  <c:v>1121.9000000000001</c:v>
                </c:pt>
                <c:pt idx="2884">
                  <c:v>1109.55</c:v>
                </c:pt>
                <c:pt idx="2885">
                  <c:v>1104.18</c:v>
                </c:pt>
                <c:pt idx="2886">
                  <c:v>1098.8699999999999</c:v>
                </c:pt>
                <c:pt idx="2887">
                  <c:v>1091.8399999999999</c:v>
                </c:pt>
                <c:pt idx="2888">
                  <c:v>1104.51</c:v>
                </c:pt>
                <c:pt idx="2889">
                  <c:v>1090.0999999999999</c:v>
                </c:pt>
                <c:pt idx="2890">
                  <c:v>1080.29</c:v>
                </c:pt>
                <c:pt idx="2891">
                  <c:v>1049.33</c:v>
                </c:pt>
                <c:pt idx="2892">
                  <c:v>1048.92</c:v>
                </c:pt>
                <c:pt idx="2893">
                  <c:v>1064.5899999999999</c:v>
                </c:pt>
                <c:pt idx="2894">
                  <c:v>1047.22</c:v>
                </c:pt>
                <c:pt idx="2895">
                  <c:v>1055.33</c:v>
                </c:pt>
                <c:pt idx="2896">
                  <c:v>1051.8699999999999</c:v>
                </c:pt>
                <c:pt idx="2897">
                  <c:v>1067.3599999999999</c:v>
                </c:pt>
                <c:pt idx="2898">
                  <c:v>1071.69</c:v>
                </c:pt>
                <c:pt idx="2899">
                  <c:v>1075.6300000000001</c:v>
                </c:pt>
                <c:pt idx="2900">
                  <c:v>1094.1600000000001</c:v>
                </c:pt>
                <c:pt idx="2901">
                  <c:v>1092.54</c:v>
                </c:pt>
                <c:pt idx="2902">
                  <c:v>1079.3800000000001</c:v>
                </c:pt>
                <c:pt idx="2903">
                  <c:v>1079.25</c:v>
                </c:pt>
                <c:pt idx="2904">
                  <c:v>1083.6099999999999</c:v>
                </c:pt>
                <c:pt idx="2905">
                  <c:v>1089.47</c:v>
                </c:pt>
                <c:pt idx="2906">
                  <c:v>1121.06</c:v>
                </c:pt>
                <c:pt idx="2907">
                  <c:v>1127.79</c:v>
                </c:pt>
                <c:pt idx="2908">
                  <c:v>1121.6400000000001</c:v>
                </c:pt>
                <c:pt idx="2909">
                  <c:v>1125.81</c:v>
                </c:pt>
                <c:pt idx="2910">
                  <c:v>1127.24</c:v>
                </c:pt>
                <c:pt idx="2911">
                  <c:v>1120.46</c:v>
                </c:pt>
                <c:pt idx="2912">
                  <c:v>1125.8599999999999</c:v>
                </c:pt>
                <c:pt idx="2913">
                  <c:v>1101.5999999999999</c:v>
                </c:pt>
                <c:pt idx="2914">
                  <c:v>1101.53</c:v>
                </c:pt>
                <c:pt idx="2915">
                  <c:v>1106.1300000000001</c:v>
                </c:pt>
                <c:pt idx="2916">
                  <c:v>1113.8399999999999</c:v>
                </c:pt>
                <c:pt idx="2917">
                  <c:v>1115.01</c:v>
                </c:pt>
                <c:pt idx="2918">
                  <c:v>1102.6600000000001</c:v>
                </c:pt>
                <c:pt idx="2919">
                  <c:v>1093.67</c:v>
                </c:pt>
                <c:pt idx="2920">
                  <c:v>1069.5899999999999</c:v>
                </c:pt>
                <c:pt idx="2921">
                  <c:v>1083.48</c:v>
                </c:pt>
                <c:pt idx="2922">
                  <c:v>1071.25</c:v>
                </c:pt>
                <c:pt idx="2923">
                  <c:v>1064.8800000000001</c:v>
                </c:pt>
                <c:pt idx="2924">
                  <c:v>1096.48</c:v>
                </c:pt>
                <c:pt idx="2925">
                  <c:v>1095.17</c:v>
                </c:pt>
                <c:pt idx="2926">
                  <c:v>1095.3399999999999</c:v>
                </c:pt>
                <c:pt idx="2927">
                  <c:v>1078.75</c:v>
                </c:pt>
                <c:pt idx="2928">
                  <c:v>1077.96</c:v>
                </c:pt>
                <c:pt idx="2929">
                  <c:v>1070.25</c:v>
                </c:pt>
                <c:pt idx="2930">
                  <c:v>1060.27</c:v>
                </c:pt>
                <c:pt idx="2931">
                  <c:v>1028.06</c:v>
                </c:pt>
                <c:pt idx="2932">
                  <c:v>1022.58</c:v>
                </c:pt>
                <c:pt idx="2933">
                  <c:v>1027.3699999999999</c:v>
                </c:pt>
                <c:pt idx="2934">
                  <c:v>1030.71</c:v>
                </c:pt>
                <c:pt idx="2935">
                  <c:v>1041.24</c:v>
                </c:pt>
                <c:pt idx="2936">
                  <c:v>1074.57</c:v>
                </c:pt>
                <c:pt idx="2937">
                  <c:v>1076.76</c:v>
                </c:pt>
                <c:pt idx="2938">
                  <c:v>1073.69</c:v>
                </c:pt>
                <c:pt idx="2939">
                  <c:v>1092.04</c:v>
                </c:pt>
                <c:pt idx="2940">
                  <c:v>1095.31</c:v>
                </c:pt>
                <c:pt idx="2941">
                  <c:v>1113.2</c:v>
                </c:pt>
                <c:pt idx="2942">
                  <c:v>1117.51</c:v>
                </c:pt>
                <c:pt idx="2943">
                  <c:v>1116.04</c:v>
                </c:pt>
                <c:pt idx="2944">
                  <c:v>1114.6099999999999</c:v>
                </c:pt>
                <c:pt idx="2945">
                  <c:v>1115.23</c:v>
                </c:pt>
                <c:pt idx="2946">
                  <c:v>1089.6300000000001</c:v>
                </c:pt>
                <c:pt idx="2947">
                  <c:v>1091.5999999999999</c:v>
                </c:pt>
                <c:pt idx="2948">
                  <c:v>1086.8399999999999</c:v>
                </c:pt>
                <c:pt idx="2949">
                  <c:v>1055.69</c:v>
                </c:pt>
                <c:pt idx="2950">
                  <c:v>1062</c:v>
                </c:pt>
                <c:pt idx="2951">
                  <c:v>1050.47</c:v>
                </c:pt>
                <c:pt idx="2952">
                  <c:v>1064.8800000000001</c:v>
                </c:pt>
                <c:pt idx="2953">
                  <c:v>1102.83</c:v>
                </c:pt>
                <c:pt idx="2954">
                  <c:v>1098.3800000000001</c:v>
                </c:pt>
                <c:pt idx="2955">
                  <c:v>1070.71</c:v>
                </c:pt>
                <c:pt idx="2956">
                  <c:v>1089.4100000000001</c:v>
                </c:pt>
                <c:pt idx="2957">
                  <c:v>1103.06</c:v>
                </c:pt>
                <c:pt idx="2958">
                  <c:v>1067.95</c:v>
                </c:pt>
                <c:pt idx="2959">
                  <c:v>1074.03</c:v>
                </c:pt>
                <c:pt idx="2960">
                  <c:v>1073.6500000000001</c:v>
                </c:pt>
                <c:pt idx="2961">
                  <c:v>1087.69</c:v>
                </c:pt>
                <c:pt idx="2962">
                  <c:v>1071.5899999999999</c:v>
                </c:pt>
                <c:pt idx="2963">
                  <c:v>1115.05</c:v>
                </c:pt>
                <c:pt idx="2964">
                  <c:v>1120.8</c:v>
                </c:pt>
                <c:pt idx="2965">
                  <c:v>1136.94</c:v>
                </c:pt>
                <c:pt idx="2966">
                  <c:v>1135.68</c:v>
                </c:pt>
                <c:pt idx="2967">
                  <c:v>1157.44</c:v>
                </c:pt>
                <c:pt idx="2968">
                  <c:v>1171.67</c:v>
                </c:pt>
                <c:pt idx="2969">
                  <c:v>1155.79</c:v>
                </c:pt>
                <c:pt idx="2970">
                  <c:v>1159.73</c:v>
                </c:pt>
                <c:pt idx="2971">
                  <c:v>1110.8800000000001</c:v>
                </c:pt>
                <c:pt idx="2972">
                  <c:v>1128.1500000000001</c:v>
                </c:pt>
                <c:pt idx="2973">
                  <c:v>1165.8699999999999</c:v>
                </c:pt>
                <c:pt idx="2974">
                  <c:v>1173.5999999999999</c:v>
                </c:pt>
                <c:pt idx="2975">
                  <c:v>1202.26</c:v>
                </c:pt>
                <c:pt idx="2976">
                  <c:v>1186.69</c:v>
                </c:pt>
                <c:pt idx="2977">
                  <c:v>1206.78</c:v>
                </c:pt>
                <c:pt idx="2978">
                  <c:v>1191.3599999999999</c:v>
                </c:pt>
                <c:pt idx="2979">
                  <c:v>1183.71</c:v>
                </c:pt>
                <c:pt idx="2980">
                  <c:v>1212.05</c:v>
                </c:pt>
                <c:pt idx="2981">
                  <c:v>1217.28</c:v>
                </c:pt>
                <c:pt idx="2982">
                  <c:v>1208.67</c:v>
                </c:pt>
                <c:pt idx="2983">
                  <c:v>1205.94</c:v>
                </c:pt>
                <c:pt idx="2984">
                  <c:v>1207.17</c:v>
                </c:pt>
                <c:pt idx="2985">
                  <c:v>1197.52</c:v>
                </c:pt>
                <c:pt idx="2986">
                  <c:v>1192.1300000000001</c:v>
                </c:pt>
                <c:pt idx="2987">
                  <c:v>1211.67</c:v>
                </c:pt>
                <c:pt idx="2988">
                  <c:v>1210.6500000000001</c:v>
                </c:pt>
                <c:pt idx="2989">
                  <c:v>1197.3</c:v>
                </c:pt>
                <c:pt idx="2990">
                  <c:v>1196.48</c:v>
                </c:pt>
                <c:pt idx="2991">
                  <c:v>1194.3699999999999</c:v>
                </c:pt>
                <c:pt idx="2992">
                  <c:v>1186.44</c:v>
                </c:pt>
                <c:pt idx="2993">
                  <c:v>1182.45</c:v>
                </c:pt>
                <c:pt idx="2994">
                  <c:v>1189.44</c:v>
                </c:pt>
                <c:pt idx="2995">
                  <c:v>1187.44</c:v>
                </c:pt>
                <c:pt idx="2996">
                  <c:v>1178.0999999999999</c:v>
                </c:pt>
                <c:pt idx="2997">
                  <c:v>1169.43</c:v>
                </c:pt>
                <c:pt idx="2998">
                  <c:v>1173.27</c:v>
                </c:pt>
                <c:pt idx="2999">
                  <c:v>1173.22</c:v>
                </c:pt>
                <c:pt idx="3000">
                  <c:v>1166.5899999999999</c:v>
                </c:pt>
                <c:pt idx="3001">
                  <c:v>1165.73</c:v>
                </c:pt>
                <c:pt idx="3002">
                  <c:v>1167.72</c:v>
                </c:pt>
                <c:pt idx="3003">
                  <c:v>1174.17</c:v>
                </c:pt>
                <c:pt idx="3004">
                  <c:v>1165.81</c:v>
                </c:pt>
                <c:pt idx="3005">
                  <c:v>1159.9000000000001</c:v>
                </c:pt>
                <c:pt idx="3006">
                  <c:v>1165.83</c:v>
                </c:pt>
                <c:pt idx="3007">
                  <c:v>1166.21</c:v>
                </c:pt>
                <c:pt idx="3008">
                  <c:v>1159.46</c:v>
                </c:pt>
                <c:pt idx="3009">
                  <c:v>1150.51</c:v>
                </c:pt>
                <c:pt idx="3010">
                  <c:v>1149.99</c:v>
                </c:pt>
                <c:pt idx="3011">
                  <c:v>1150.24</c:v>
                </c:pt>
                <c:pt idx="3012">
                  <c:v>1145.6099999999999</c:v>
                </c:pt>
                <c:pt idx="3013">
                  <c:v>1140.45</c:v>
                </c:pt>
                <c:pt idx="3014">
                  <c:v>1138.5</c:v>
                </c:pt>
                <c:pt idx="3015">
                  <c:v>1138.7</c:v>
                </c:pt>
                <c:pt idx="3016">
                  <c:v>1122.97</c:v>
                </c:pt>
                <c:pt idx="3017">
                  <c:v>1118.79</c:v>
                </c:pt>
                <c:pt idx="3018">
                  <c:v>1118.31</c:v>
                </c:pt>
                <c:pt idx="3019">
                  <c:v>1115.71</c:v>
                </c:pt>
                <c:pt idx="3020">
                  <c:v>1104.49</c:v>
                </c:pt>
                <c:pt idx="3021">
                  <c:v>1102.94</c:v>
                </c:pt>
                <c:pt idx="3022">
                  <c:v>1105.24</c:v>
                </c:pt>
                <c:pt idx="3023">
                  <c:v>1094.5999999999999</c:v>
                </c:pt>
                <c:pt idx="3024">
                  <c:v>1108.01</c:v>
                </c:pt>
                <c:pt idx="3025">
                  <c:v>1109.17</c:v>
                </c:pt>
                <c:pt idx="3026">
                  <c:v>1106.75</c:v>
                </c:pt>
                <c:pt idx="3027">
                  <c:v>1099.51</c:v>
                </c:pt>
                <c:pt idx="3028">
                  <c:v>1094.8699999999999</c:v>
                </c:pt>
                <c:pt idx="3029">
                  <c:v>1075.51</c:v>
                </c:pt>
                <c:pt idx="3030">
                  <c:v>1078.47</c:v>
                </c:pt>
                <c:pt idx="3031">
                  <c:v>1068.1300000000001</c:v>
                </c:pt>
                <c:pt idx="3032">
                  <c:v>1070.52</c:v>
                </c:pt>
                <c:pt idx="3033">
                  <c:v>1056.74</c:v>
                </c:pt>
                <c:pt idx="3034">
                  <c:v>1066.19</c:v>
                </c:pt>
                <c:pt idx="3035">
                  <c:v>1063.1099999999999</c:v>
                </c:pt>
                <c:pt idx="3036">
                  <c:v>1097.28</c:v>
                </c:pt>
                <c:pt idx="3037">
                  <c:v>1103.32</c:v>
                </c:pt>
                <c:pt idx="3038">
                  <c:v>1089.19</c:v>
                </c:pt>
                <c:pt idx="3039">
                  <c:v>1073.8699999999999</c:v>
                </c:pt>
                <c:pt idx="3040">
                  <c:v>1084.53</c:v>
                </c:pt>
                <c:pt idx="3041">
                  <c:v>1097.5</c:v>
                </c:pt>
                <c:pt idx="3042">
                  <c:v>1092.17</c:v>
                </c:pt>
                <c:pt idx="3043">
                  <c:v>1096.78</c:v>
                </c:pt>
                <c:pt idx="3044">
                  <c:v>1091.76</c:v>
                </c:pt>
                <c:pt idx="3045">
                  <c:v>1116.48</c:v>
                </c:pt>
                <c:pt idx="3046">
                  <c:v>1138.04</c:v>
                </c:pt>
                <c:pt idx="3047">
                  <c:v>1150.23</c:v>
                </c:pt>
                <c:pt idx="3048">
                  <c:v>1136.03</c:v>
                </c:pt>
                <c:pt idx="3049">
                  <c:v>1148.46</c:v>
                </c:pt>
                <c:pt idx="3050">
                  <c:v>1145.68</c:v>
                </c:pt>
                <c:pt idx="3051">
                  <c:v>1136.22</c:v>
                </c:pt>
                <c:pt idx="3052">
                  <c:v>1146.98</c:v>
                </c:pt>
                <c:pt idx="3053">
                  <c:v>1144.98</c:v>
                </c:pt>
                <c:pt idx="3054">
                  <c:v>1141.69</c:v>
                </c:pt>
                <c:pt idx="3055">
                  <c:v>1137.1400000000001</c:v>
                </c:pt>
                <c:pt idx="3056">
                  <c:v>1136.52</c:v>
                </c:pt>
                <c:pt idx="3057">
                  <c:v>1132.99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A-954D-AF43-33865E9B5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026735"/>
        <c:axId val="1327601599"/>
      </c:lineChart>
      <c:dateAx>
        <c:axId val="137402673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01599"/>
        <c:crosses val="autoZero"/>
        <c:auto val="1"/>
        <c:lblOffset val="100"/>
        <c:baseTimeUnit val="days"/>
      </c:dateAx>
      <c:valAx>
        <c:axId val="13276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2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Investing $1 in S&amp;P 500 VS. Bitcoin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29734267461583E-2"/>
          <c:y val="0.10292152458529254"/>
          <c:w val="0.87921143480431641"/>
          <c:h val="0.76922883637189954"/>
        </c:manualLayout>
      </c:layout>
      <c:lineChart>
        <c:grouping val="standard"/>
        <c:varyColors val="0"/>
        <c:ser>
          <c:idx val="3"/>
          <c:order val="1"/>
          <c:tx>
            <c:strRef>
              <c:f>'S&amp;P 500 vs Bitcoin'!$E$1</c:f>
              <c:strCache>
                <c:ptCount val="1"/>
                <c:pt idx="0">
                  <c:v>Invest in Bitcoin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'S&amp;P 500 vs Bitcoin'!$A$2:$A$2533</c:f>
              <c:numCache>
                <c:formatCode>d\-mmm\-yy</c:formatCode>
                <c:ptCount val="2532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  <c:pt idx="1386">
                  <c:v>42605</c:v>
                </c:pt>
                <c:pt idx="1387">
                  <c:v>42604</c:v>
                </c:pt>
                <c:pt idx="1388">
                  <c:v>42601</c:v>
                </c:pt>
                <c:pt idx="1389">
                  <c:v>42600</c:v>
                </c:pt>
                <c:pt idx="1390">
                  <c:v>42599</c:v>
                </c:pt>
                <c:pt idx="1391">
                  <c:v>42598</c:v>
                </c:pt>
                <c:pt idx="1392">
                  <c:v>42597</c:v>
                </c:pt>
                <c:pt idx="1393">
                  <c:v>42594</c:v>
                </c:pt>
                <c:pt idx="1394">
                  <c:v>42593</c:v>
                </c:pt>
                <c:pt idx="1395">
                  <c:v>42592</c:v>
                </c:pt>
                <c:pt idx="1396">
                  <c:v>42591</c:v>
                </c:pt>
                <c:pt idx="1397">
                  <c:v>42590</c:v>
                </c:pt>
                <c:pt idx="1398">
                  <c:v>42587</c:v>
                </c:pt>
                <c:pt idx="1399">
                  <c:v>42586</c:v>
                </c:pt>
                <c:pt idx="1400">
                  <c:v>42585</c:v>
                </c:pt>
                <c:pt idx="1401">
                  <c:v>42584</c:v>
                </c:pt>
                <c:pt idx="1402">
                  <c:v>42583</c:v>
                </c:pt>
                <c:pt idx="1403">
                  <c:v>42580</c:v>
                </c:pt>
                <c:pt idx="1404">
                  <c:v>42578</c:v>
                </c:pt>
                <c:pt idx="1405">
                  <c:v>42577</c:v>
                </c:pt>
                <c:pt idx="1406">
                  <c:v>42576</c:v>
                </c:pt>
                <c:pt idx="1407">
                  <c:v>42573</c:v>
                </c:pt>
                <c:pt idx="1408">
                  <c:v>42572</c:v>
                </c:pt>
                <c:pt idx="1409">
                  <c:v>42571</c:v>
                </c:pt>
                <c:pt idx="1410">
                  <c:v>42570</c:v>
                </c:pt>
                <c:pt idx="1411">
                  <c:v>42569</c:v>
                </c:pt>
                <c:pt idx="1412">
                  <c:v>42566</c:v>
                </c:pt>
                <c:pt idx="1413">
                  <c:v>42565</c:v>
                </c:pt>
                <c:pt idx="1414">
                  <c:v>42564</c:v>
                </c:pt>
                <c:pt idx="1415">
                  <c:v>42563</c:v>
                </c:pt>
                <c:pt idx="1416">
                  <c:v>42562</c:v>
                </c:pt>
                <c:pt idx="1417">
                  <c:v>42559</c:v>
                </c:pt>
                <c:pt idx="1418">
                  <c:v>42558</c:v>
                </c:pt>
                <c:pt idx="1419">
                  <c:v>42557</c:v>
                </c:pt>
                <c:pt idx="1420">
                  <c:v>42556</c:v>
                </c:pt>
                <c:pt idx="1421">
                  <c:v>42552</c:v>
                </c:pt>
                <c:pt idx="1422">
                  <c:v>42551</c:v>
                </c:pt>
                <c:pt idx="1423">
                  <c:v>42550</c:v>
                </c:pt>
                <c:pt idx="1424">
                  <c:v>42549</c:v>
                </c:pt>
                <c:pt idx="1425">
                  <c:v>42548</c:v>
                </c:pt>
                <c:pt idx="1426">
                  <c:v>42545</c:v>
                </c:pt>
                <c:pt idx="1427">
                  <c:v>42544</c:v>
                </c:pt>
                <c:pt idx="1428">
                  <c:v>42543</c:v>
                </c:pt>
                <c:pt idx="1429">
                  <c:v>42542</c:v>
                </c:pt>
                <c:pt idx="1430">
                  <c:v>42541</c:v>
                </c:pt>
                <c:pt idx="1431">
                  <c:v>42538</c:v>
                </c:pt>
                <c:pt idx="1432">
                  <c:v>42537</c:v>
                </c:pt>
                <c:pt idx="1433">
                  <c:v>42536</c:v>
                </c:pt>
                <c:pt idx="1434">
                  <c:v>42535</c:v>
                </c:pt>
                <c:pt idx="1435">
                  <c:v>42534</c:v>
                </c:pt>
                <c:pt idx="1436">
                  <c:v>42531</c:v>
                </c:pt>
                <c:pt idx="1437">
                  <c:v>42530</c:v>
                </c:pt>
                <c:pt idx="1438">
                  <c:v>42529</c:v>
                </c:pt>
                <c:pt idx="1439">
                  <c:v>42528</c:v>
                </c:pt>
                <c:pt idx="1440">
                  <c:v>42527</c:v>
                </c:pt>
                <c:pt idx="1441">
                  <c:v>42524</c:v>
                </c:pt>
                <c:pt idx="1442">
                  <c:v>42523</c:v>
                </c:pt>
                <c:pt idx="1443">
                  <c:v>42522</c:v>
                </c:pt>
                <c:pt idx="1444">
                  <c:v>42521</c:v>
                </c:pt>
                <c:pt idx="1445">
                  <c:v>42517</c:v>
                </c:pt>
                <c:pt idx="1446">
                  <c:v>42516</c:v>
                </c:pt>
                <c:pt idx="1447">
                  <c:v>42515</c:v>
                </c:pt>
                <c:pt idx="1448">
                  <c:v>42514</c:v>
                </c:pt>
                <c:pt idx="1449">
                  <c:v>42513</c:v>
                </c:pt>
                <c:pt idx="1450">
                  <c:v>42510</c:v>
                </c:pt>
                <c:pt idx="1451">
                  <c:v>42509</c:v>
                </c:pt>
                <c:pt idx="1452">
                  <c:v>42508</c:v>
                </c:pt>
                <c:pt idx="1453">
                  <c:v>42507</c:v>
                </c:pt>
                <c:pt idx="1454">
                  <c:v>42506</c:v>
                </c:pt>
                <c:pt idx="1455">
                  <c:v>42503</c:v>
                </c:pt>
                <c:pt idx="1456">
                  <c:v>42502</c:v>
                </c:pt>
                <c:pt idx="1457">
                  <c:v>42501</c:v>
                </c:pt>
                <c:pt idx="1458">
                  <c:v>42500</c:v>
                </c:pt>
                <c:pt idx="1459">
                  <c:v>42499</c:v>
                </c:pt>
                <c:pt idx="1460">
                  <c:v>42496</c:v>
                </c:pt>
                <c:pt idx="1461">
                  <c:v>42495</c:v>
                </c:pt>
                <c:pt idx="1462">
                  <c:v>42494</c:v>
                </c:pt>
                <c:pt idx="1463">
                  <c:v>42493</c:v>
                </c:pt>
                <c:pt idx="1464">
                  <c:v>42492</c:v>
                </c:pt>
                <c:pt idx="1465">
                  <c:v>42489</c:v>
                </c:pt>
                <c:pt idx="1466">
                  <c:v>42488</c:v>
                </c:pt>
                <c:pt idx="1467">
                  <c:v>42487</c:v>
                </c:pt>
                <c:pt idx="1468">
                  <c:v>42486</c:v>
                </c:pt>
                <c:pt idx="1469">
                  <c:v>42485</c:v>
                </c:pt>
                <c:pt idx="1470">
                  <c:v>42482</c:v>
                </c:pt>
                <c:pt idx="1471">
                  <c:v>42481</c:v>
                </c:pt>
                <c:pt idx="1472">
                  <c:v>42480</c:v>
                </c:pt>
                <c:pt idx="1473">
                  <c:v>42479</c:v>
                </c:pt>
                <c:pt idx="1474">
                  <c:v>42478</c:v>
                </c:pt>
                <c:pt idx="1475">
                  <c:v>42475</c:v>
                </c:pt>
                <c:pt idx="1476">
                  <c:v>42474</c:v>
                </c:pt>
                <c:pt idx="1477">
                  <c:v>42473</c:v>
                </c:pt>
                <c:pt idx="1478">
                  <c:v>42472</c:v>
                </c:pt>
                <c:pt idx="1479">
                  <c:v>42471</c:v>
                </c:pt>
                <c:pt idx="1480">
                  <c:v>42468</c:v>
                </c:pt>
                <c:pt idx="1481">
                  <c:v>42467</c:v>
                </c:pt>
                <c:pt idx="1482">
                  <c:v>42466</c:v>
                </c:pt>
                <c:pt idx="1483">
                  <c:v>42465</c:v>
                </c:pt>
                <c:pt idx="1484">
                  <c:v>42464</c:v>
                </c:pt>
                <c:pt idx="1485">
                  <c:v>42461</c:v>
                </c:pt>
                <c:pt idx="1486">
                  <c:v>42460</c:v>
                </c:pt>
                <c:pt idx="1487">
                  <c:v>42459</c:v>
                </c:pt>
                <c:pt idx="1488">
                  <c:v>42458</c:v>
                </c:pt>
                <c:pt idx="1489">
                  <c:v>42457</c:v>
                </c:pt>
                <c:pt idx="1490">
                  <c:v>42453</c:v>
                </c:pt>
                <c:pt idx="1491">
                  <c:v>42452</c:v>
                </c:pt>
                <c:pt idx="1492">
                  <c:v>42451</c:v>
                </c:pt>
                <c:pt idx="1493">
                  <c:v>42450</c:v>
                </c:pt>
                <c:pt idx="1494">
                  <c:v>42447</c:v>
                </c:pt>
                <c:pt idx="1495">
                  <c:v>42446</c:v>
                </c:pt>
                <c:pt idx="1496">
                  <c:v>42445</c:v>
                </c:pt>
                <c:pt idx="1497">
                  <c:v>42444</c:v>
                </c:pt>
                <c:pt idx="1498">
                  <c:v>42443</c:v>
                </c:pt>
                <c:pt idx="1499">
                  <c:v>42440</c:v>
                </c:pt>
                <c:pt idx="1500">
                  <c:v>42439</c:v>
                </c:pt>
                <c:pt idx="1501">
                  <c:v>42438</c:v>
                </c:pt>
                <c:pt idx="1502">
                  <c:v>42437</c:v>
                </c:pt>
                <c:pt idx="1503">
                  <c:v>42436</c:v>
                </c:pt>
                <c:pt idx="1504">
                  <c:v>42433</c:v>
                </c:pt>
                <c:pt idx="1505">
                  <c:v>42432</c:v>
                </c:pt>
                <c:pt idx="1506">
                  <c:v>42431</c:v>
                </c:pt>
                <c:pt idx="1507">
                  <c:v>42430</c:v>
                </c:pt>
                <c:pt idx="1508">
                  <c:v>42429</c:v>
                </c:pt>
                <c:pt idx="1509">
                  <c:v>42426</c:v>
                </c:pt>
                <c:pt idx="1510">
                  <c:v>42425</c:v>
                </c:pt>
                <c:pt idx="1511">
                  <c:v>42424</c:v>
                </c:pt>
                <c:pt idx="1512">
                  <c:v>42423</c:v>
                </c:pt>
                <c:pt idx="1513">
                  <c:v>42422</c:v>
                </c:pt>
                <c:pt idx="1514">
                  <c:v>42419</c:v>
                </c:pt>
                <c:pt idx="1515">
                  <c:v>42418</c:v>
                </c:pt>
                <c:pt idx="1516">
                  <c:v>42417</c:v>
                </c:pt>
                <c:pt idx="1517">
                  <c:v>42416</c:v>
                </c:pt>
                <c:pt idx="1518">
                  <c:v>42412</c:v>
                </c:pt>
                <c:pt idx="1519">
                  <c:v>42411</c:v>
                </c:pt>
                <c:pt idx="1520">
                  <c:v>42410</c:v>
                </c:pt>
                <c:pt idx="1521">
                  <c:v>42409</c:v>
                </c:pt>
                <c:pt idx="1522">
                  <c:v>42408</c:v>
                </c:pt>
                <c:pt idx="1523">
                  <c:v>42405</c:v>
                </c:pt>
                <c:pt idx="1524">
                  <c:v>42404</c:v>
                </c:pt>
                <c:pt idx="1525">
                  <c:v>42403</c:v>
                </c:pt>
                <c:pt idx="1526">
                  <c:v>42402</c:v>
                </c:pt>
                <c:pt idx="1527">
                  <c:v>42401</c:v>
                </c:pt>
                <c:pt idx="1528">
                  <c:v>42398</c:v>
                </c:pt>
                <c:pt idx="1529">
                  <c:v>42397</c:v>
                </c:pt>
                <c:pt idx="1530">
                  <c:v>42396</c:v>
                </c:pt>
                <c:pt idx="1531">
                  <c:v>42395</c:v>
                </c:pt>
                <c:pt idx="1532">
                  <c:v>42394</c:v>
                </c:pt>
                <c:pt idx="1533">
                  <c:v>42391</c:v>
                </c:pt>
                <c:pt idx="1534">
                  <c:v>42390</c:v>
                </c:pt>
                <c:pt idx="1535">
                  <c:v>42389</c:v>
                </c:pt>
                <c:pt idx="1536">
                  <c:v>42388</c:v>
                </c:pt>
                <c:pt idx="1537">
                  <c:v>42384</c:v>
                </c:pt>
                <c:pt idx="1538">
                  <c:v>42383</c:v>
                </c:pt>
                <c:pt idx="1539">
                  <c:v>42382</c:v>
                </c:pt>
                <c:pt idx="1540">
                  <c:v>42381</c:v>
                </c:pt>
                <c:pt idx="1541">
                  <c:v>42380</c:v>
                </c:pt>
                <c:pt idx="1542">
                  <c:v>42377</c:v>
                </c:pt>
                <c:pt idx="1543">
                  <c:v>42376</c:v>
                </c:pt>
                <c:pt idx="1544">
                  <c:v>42375</c:v>
                </c:pt>
                <c:pt idx="1545">
                  <c:v>42374</c:v>
                </c:pt>
                <c:pt idx="1546">
                  <c:v>42373</c:v>
                </c:pt>
                <c:pt idx="1547">
                  <c:v>42369</c:v>
                </c:pt>
                <c:pt idx="1548">
                  <c:v>42368</c:v>
                </c:pt>
                <c:pt idx="1549">
                  <c:v>42367</c:v>
                </c:pt>
                <c:pt idx="1550">
                  <c:v>42366</c:v>
                </c:pt>
                <c:pt idx="1551">
                  <c:v>42362</c:v>
                </c:pt>
                <c:pt idx="1552">
                  <c:v>42361</c:v>
                </c:pt>
                <c:pt idx="1553">
                  <c:v>42360</c:v>
                </c:pt>
                <c:pt idx="1554">
                  <c:v>42359</c:v>
                </c:pt>
                <c:pt idx="1555">
                  <c:v>42356</c:v>
                </c:pt>
                <c:pt idx="1556">
                  <c:v>42355</c:v>
                </c:pt>
                <c:pt idx="1557">
                  <c:v>42354</c:v>
                </c:pt>
                <c:pt idx="1558">
                  <c:v>42353</c:v>
                </c:pt>
                <c:pt idx="1559">
                  <c:v>42352</c:v>
                </c:pt>
                <c:pt idx="1560">
                  <c:v>42349</c:v>
                </c:pt>
                <c:pt idx="1561">
                  <c:v>42348</c:v>
                </c:pt>
                <c:pt idx="1562">
                  <c:v>42347</c:v>
                </c:pt>
                <c:pt idx="1563">
                  <c:v>42346</c:v>
                </c:pt>
                <c:pt idx="1564">
                  <c:v>42345</c:v>
                </c:pt>
                <c:pt idx="1565">
                  <c:v>42342</c:v>
                </c:pt>
                <c:pt idx="1566">
                  <c:v>42341</c:v>
                </c:pt>
                <c:pt idx="1567">
                  <c:v>42340</c:v>
                </c:pt>
                <c:pt idx="1568">
                  <c:v>42339</c:v>
                </c:pt>
                <c:pt idx="1569">
                  <c:v>42338</c:v>
                </c:pt>
                <c:pt idx="1570">
                  <c:v>42335</c:v>
                </c:pt>
                <c:pt idx="1571">
                  <c:v>42333</c:v>
                </c:pt>
                <c:pt idx="1572">
                  <c:v>42332</c:v>
                </c:pt>
                <c:pt idx="1573">
                  <c:v>42331</c:v>
                </c:pt>
                <c:pt idx="1574">
                  <c:v>42328</c:v>
                </c:pt>
                <c:pt idx="1575">
                  <c:v>42327</c:v>
                </c:pt>
                <c:pt idx="1576">
                  <c:v>42326</c:v>
                </c:pt>
                <c:pt idx="1577">
                  <c:v>42325</c:v>
                </c:pt>
                <c:pt idx="1578">
                  <c:v>42324</c:v>
                </c:pt>
                <c:pt idx="1579">
                  <c:v>42321</c:v>
                </c:pt>
                <c:pt idx="1580">
                  <c:v>42320</c:v>
                </c:pt>
                <c:pt idx="1581">
                  <c:v>42319</c:v>
                </c:pt>
                <c:pt idx="1582">
                  <c:v>42318</c:v>
                </c:pt>
                <c:pt idx="1583">
                  <c:v>42317</c:v>
                </c:pt>
                <c:pt idx="1584">
                  <c:v>42314</c:v>
                </c:pt>
                <c:pt idx="1585">
                  <c:v>42313</c:v>
                </c:pt>
                <c:pt idx="1586">
                  <c:v>42312</c:v>
                </c:pt>
                <c:pt idx="1587">
                  <c:v>42311</c:v>
                </c:pt>
                <c:pt idx="1588">
                  <c:v>42310</c:v>
                </c:pt>
                <c:pt idx="1589">
                  <c:v>42307</c:v>
                </c:pt>
                <c:pt idx="1590">
                  <c:v>42306</c:v>
                </c:pt>
                <c:pt idx="1591">
                  <c:v>42305</c:v>
                </c:pt>
                <c:pt idx="1592">
                  <c:v>42304</c:v>
                </c:pt>
                <c:pt idx="1593">
                  <c:v>42303</c:v>
                </c:pt>
                <c:pt idx="1594">
                  <c:v>42300</c:v>
                </c:pt>
                <c:pt idx="1595">
                  <c:v>42299</c:v>
                </c:pt>
                <c:pt idx="1596">
                  <c:v>42298</c:v>
                </c:pt>
                <c:pt idx="1597">
                  <c:v>42297</c:v>
                </c:pt>
                <c:pt idx="1598">
                  <c:v>42296</c:v>
                </c:pt>
                <c:pt idx="1599">
                  <c:v>42293</c:v>
                </c:pt>
                <c:pt idx="1600">
                  <c:v>42292</c:v>
                </c:pt>
                <c:pt idx="1601">
                  <c:v>42291</c:v>
                </c:pt>
                <c:pt idx="1602">
                  <c:v>42290</c:v>
                </c:pt>
                <c:pt idx="1603">
                  <c:v>42289</c:v>
                </c:pt>
                <c:pt idx="1604">
                  <c:v>42286</c:v>
                </c:pt>
                <c:pt idx="1605">
                  <c:v>42285</c:v>
                </c:pt>
                <c:pt idx="1606">
                  <c:v>42284</c:v>
                </c:pt>
                <c:pt idx="1607">
                  <c:v>42283</c:v>
                </c:pt>
                <c:pt idx="1608">
                  <c:v>42282</c:v>
                </c:pt>
                <c:pt idx="1609">
                  <c:v>42279</c:v>
                </c:pt>
                <c:pt idx="1610">
                  <c:v>42278</c:v>
                </c:pt>
                <c:pt idx="1611">
                  <c:v>42277</c:v>
                </c:pt>
                <c:pt idx="1612">
                  <c:v>42276</c:v>
                </c:pt>
                <c:pt idx="1613">
                  <c:v>42275</c:v>
                </c:pt>
                <c:pt idx="1614">
                  <c:v>42272</c:v>
                </c:pt>
                <c:pt idx="1615">
                  <c:v>42271</c:v>
                </c:pt>
                <c:pt idx="1616">
                  <c:v>42270</c:v>
                </c:pt>
                <c:pt idx="1617">
                  <c:v>42269</c:v>
                </c:pt>
                <c:pt idx="1618">
                  <c:v>42268</c:v>
                </c:pt>
                <c:pt idx="1619">
                  <c:v>42265</c:v>
                </c:pt>
                <c:pt idx="1620">
                  <c:v>42264</c:v>
                </c:pt>
                <c:pt idx="1621">
                  <c:v>42263</c:v>
                </c:pt>
                <c:pt idx="1622">
                  <c:v>42262</c:v>
                </c:pt>
                <c:pt idx="1623">
                  <c:v>42261</c:v>
                </c:pt>
                <c:pt idx="1624">
                  <c:v>42258</c:v>
                </c:pt>
                <c:pt idx="1625">
                  <c:v>42257</c:v>
                </c:pt>
                <c:pt idx="1626">
                  <c:v>42256</c:v>
                </c:pt>
                <c:pt idx="1627">
                  <c:v>42255</c:v>
                </c:pt>
                <c:pt idx="1628">
                  <c:v>42251</c:v>
                </c:pt>
                <c:pt idx="1629">
                  <c:v>42250</c:v>
                </c:pt>
                <c:pt idx="1630">
                  <c:v>42249</c:v>
                </c:pt>
                <c:pt idx="1631">
                  <c:v>42248</c:v>
                </c:pt>
                <c:pt idx="1632">
                  <c:v>42247</c:v>
                </c:pt>
                <c:pt idx="1633">
                  <c:v>42244</c:v>
                </c:pt>
                <c:pt idx="1634">
                  <c:v>42243</c:v>
                </c:pt>
                <c:pt idx="1635">
                  <c:v>42242</c:v>
                </c:pt>
                <c:pt idx="1636">
                  <c:v>42241</c:v>
                </c:pt>
                <c:pt idx="1637">
                  <c:v>42240</c:v>
                </c:pt>
                <c:pt idx="1638">
                  <c:v>42237</c:v>
                </c:pt>
                <c:pt idx="1639">
                  <c:v>42236</c:v>
                </c:pt>
                <c:pt idx="1640">
                  <c:v>42235</c:v>
                </c:pt>
                <c:pt idx="1641">
                  <c:v>42234</c:v>
                </c:pt>
                <c:pt idx="1642">
                  <c:v>42233</c:v>
                </c:pt>
                <c:pt idx="1643">
                  <c:v>42230</c:v>
                </c:pt>
                <c:pt idx="1644">
                  <c:v>42229</c:v>
                </c:pt>
                <c:pt idx="1645">
                  <c:v>42228</c:v>
                </c:pt>
                <c:pt idx="1646">
                  <c:v>42227</c:v>
                </c:pt>
                <c:pt idx="1647">
                  <c:v>42226</c:v>
                </c:pt>
                <c:pt idx="1648">
                  <c:v>42223</c:v>
                </c:pt>
                <c:pt idx="1649">
                  <c:v>42222</c:v>
                </c:pt>
                <c:pt idx="1650">
                  <c:v>42221</c:v>
                </c:pt>
                <c:pt idx="1651">
                  <c:v>42220</c:v>
                </c:pt>
                <c:pt idx="1652">
                  <c:v>42219</c:v>
                </c:pt>
                <c:pt idx="1653">
                  <c:v>42216</c:v>
                </c:pt>
                <c:pt idx="1654">
                  <c:v>42215</c:v>
                </c:pt>
                <c:pt idx="1655">
                  <c:v>42214</c:v>
                </c:pt>
                <c:pt idx="1656">
                  <c:v>42213</c:v>
                </c:pt>
                <c:pt idx="1657">
                  <c:v>42212</c:v>
                </c:pt>
                <c:pt idx="1658">
                  <c:v>42209</c:v>
                </c:pt>
                <c:pt idx="1659">
                  <c:v>42208</c:v>
                </c:pt>
                <c:pt idx="1660">
                  <c:v>42207</c:v>
                </c:pt>
                <c:pt idx="1661">
                  <c:v>42206</c:v>
                </c:pt>
                <c:pt idx="1662">
                  <c:v>42205</c:v>
                </c:pt>
                <c:pt idx="1663">
                  <c:v>42202</c:v>
                </c:pt>
                <c:pt idx="1664">
                  <c:v>42201</c:v>
                </c:pt>
                <c:pt idx="1665">
                  <c:v>42200</c:v>
                </c:pt>
                <c:pt idx="1666">
                  <c:v>42199</c:v>
                </c:pt>
                <c:pt idx="1667">
                  <c:v>42198</c:v>
                </c:pt>
                <c:pt idx="1668">
                  <c:v>42195</c:v>
                </c:pt>
                <c:pt idx="1669">
                  <c:v>42194</c:v>
                </c:pt>
                <c:pt idx="1670">
                  <c:v>42193</c:v>
                </c:pt>
                <c:pt idx="1671">
                  <c:v>42192</c:v>
                </c:pt>
                <c:pt idx="1672">
                  <c:v>42191</c:v>
                </c:pt>
                <c:pt idx="1673">
                  <c:v>42187</c:v>
                </c:pt>
                <c:pt idx="1674">
                  <c:v>42186</c:v>
                </c:pt>
                <c:pt idx="1675">
                  <c:v>42185</c:v>
                </c:pt>
                <c:pt idx="1676">
                  <c:v>42184</c:v>
                </c:pt>
                <c:pt idx="1677">
                  <c:v>42181</c:v>
                </c:pt>
                <c:pt idx="1678">
                  <c:v>42180</c:v>
                </c:pt>
                <c:pt idx="1679">
                  <c:v>42179</c:v>
                </c:pt>
                <c:pt idx="1680">
                  <c:v>42178</c:v>
                </c:pt>
                <c:pt idx="1681">
                  <c:v>42177</c:v>
                </c:pt>
                <c:pt idx="1682">
                  <c:v>42174</c:v>
                </c:pt>
                <c:pt idx="1683">
                  <c:v>42173</c:v>
                </c:pt>
                <c:pt idx="1684">
                  <c:v>42172</c:v>
                </c:pt>
                <c:pt idx="1685">
                  <c:v>42171</c:v>
                </c:pt>
                <c:pt idx="1686">
                  <c:v>42170</c:v>
                </c:pt>
                <c:pt idx="1687">
                  <c:v>42167</c:v>
                </c:pt>
                <c:pt idx="1688">
                  <c:v>42166</c:v>
                </c:pt>
                <c:pt idx="1689">
                  <c:v>42165</c:v>
                </c:pt>
                <c:pt idx="1690">
                  <c:v>42164</c:v>
                </c:pt>
                <c:pt idx="1691">
                  <c:v>42163</c:v>
                </c:pt>
                <c:pt idx="1692">
                  <c:v>42160</c:v>
                </c:pt>
                <c:pt idx="1693">
                  <c:v>42159</c:v>
                </c:pt>
                <c:pt idx="1694">
                  <c:v>42158</c:v>
                </c:pt>
                <c:pt idx="1695">
                  <c:v>42157</c:v>
                </c:pt>
                <c:pt idx="1696">
                  <c:v>42156</c:v>
                </c:pt>
                <c:pt idx="1697">
                  <c:v>42153</c:v>
                </c:pt>
                <c:pt idx="1698">
                  <c:v>42152</c:v>
                </c:pt>
                <c:pt idx="1699">
                  <c:v>42151</c:v>
                </c:pt>
                <c:pt idx="1700">
                  <c:v>42150</c:v>
                </c:pt>
                <c:pt idx="1701">
                  <c:v>42146</c:v>
                </c:pt>
                <c:pt idx="1702">
                  <c:v>42145</c:v>
                </c:pt>
                <c:pt idx="1703">
                  <c:v>42144</c:v>
                </c:pt>
                <c:pt idx="1704">
                  <c:v>42143</c:v>
                </c:pt>
                <c:pt idx="1705">
                  <c:v>42142</c:v>
                </c:pt>
                <c:pt idx="1706">
                  <c:v>42139</c:v>
                </c:pt>
                <c:pt idx="1707">
                  <c:v>42138</c:v>
                </c:pt>
                <c:pt idx="1708">
                  <c:v>42137</c:v>
                </c:pt>
                <c:pt idx="1709">
                  <c:v>42136</c:v>
                </c:pt>
                <c:pt idx="1710">
                  <c:v>42135</c:v>
                </c:pt>
                <c:pt idx="1711">
                  <c:v>42132</c:v>
                </c:pt>
                <c:pt idx="1712">
                  <c:v>42131</c:v>
                </c:pt>
                <c:pt idx="1713">
                  <c:v>42130</c:v>
                </c:pt>
                <c:pt idx="1714">
                  <c:v>42129</c:v>
                </c:pt>
                <c:pt idx="1715">
                  <c:v>42128</c:v>
                </c:pt>
                <c:pt idx="1716">
                  <c:v>42125</c:v>
                </c:pt>
                <c:pt idx="1717">
                  <c:v>42124</c:v>
                </c:pt>
                <c:pt idx="1718">
                  <c:v>42123</c:v>
                </c:pt>
                <c:pt idx="1719">
                  <c:v>42122</c:v>
                </c:pt>
                <c:pt idx="1720">
                  <c:v>42121</c:v>
                </c:pt>
                <c:pt idx="1721">
                  <c:v>42118</c:v>
                </c:pt>
                <c:pt idx="1722">
                  <c:v>42117</c:v>
                </c:pt>
                <c:pt idx="1723">
                  <c:v>42116</c:v>
                </c:pt>
                <c:pt idx="1724">
                  <c:v>42115</c:v>
                </c:pt>
                <c:pt idx="1725">
                  <c:v>42114</c:v>
                </c:pt>
                <c:pt idx="1726">
                  <c:v>42111</c:v>
                </c:pt>
                <c:pt idx="1727">
                  <c:v>42110</c:v>
                </c:pt>
                <c:pt idx="1728">
                  <c:v>42109</c:v>
                </c:pt>
                <c:pt idx="1729">
                  <c:v>42108</c:v>
                </c:pt>
                <c:pt idx="1730">
                  <c:v>42107</c:v>
                </c:pt>
                <c:pt idx="1731">
                  <c:v>42104</c:v>
                </c:pt>
                <c:pt idx="1732">
                  <c:v>42103</c:v>
                </c:pt>
                <c:pt idx="1733">
                  <c:v>42102</c:v>
                </c:pt>
                <c:pt idx="1734">
                  <c:v>42101</c:v>
                </c:pt>
                <c:pt idx="1735">
                  <c:v>42100</c:v>
                </c:pt>
                <c:pt idx="1736">
                  <c:v>42096</c:v>
                </c:pt>
                <c:pt idx="1737">
                  <c:v>42095</c:v>
                </c:pt>
                <c:pt idx="1738">
                  <c:v>42094</c:v>
                </c:pt>
                <c:pt idx="1739">
                  <c:v>42093</c:v>
                </c:pt>
                <c:pt idx="1740">
                  <c:v>42090</c:v>
                </c:pt>
                <c:pt idx="1741">
                  <c:v>42089</c:v>
                </c:pt>
                <c:pt idx="1742">
                  <c:v>42088</c:v>
                </c:pt>
                <c:pt idx="1743">
                  <c:v>42087</c:v>
                </c:pt>
                <c:pt idx="1744">
                  <c:v>42086</c:v>
                </c:pt>
                <c:pt idx="1745">
                  <c:v>42083</c:v>
                </c:pt>
                <c:pt idx="1746">
                  <c:v>42082</c:v>
                </c:pt>
                <c:pt idx="1747">
                  <c:v>42081</c:v>
                </c:pt>
                <c:pt idx="1748">
                  <c:v>42080</c:v>
                </c:pt>
                <c:pt idx="1749">
                  <c:v>42079</c:v>
                </c:pt>
                <c:pt idx="1750">
                  <c:v>42076</c:v>
                </c:pt>
                <c:pt idx="1751">
                  <c:v>42075</c:v>
                </c:pt>
                <c:pt idx="1752">
                  <c:v>42074</c:v>
                </c:pt>
                <c:pt idx="1753">
                  <c:v>42073</c:v>
                </c:pt>
                <c:pt idx="1754">
                  <c:v>42072</c:v>
                </c:pt>
                <c:pt idx="1755">
                  <c:v>42069</c:v>
                </c:pt>
                <c:pt idx="1756">
                  <c:v>42068</c:v>
                </c:pt>
                <c:pt idx="1757">
                  <c:v>42067</c:v>
                </c:pt>
                <c:pt idx="1758">
                  <c:v>42066</c:v>
                </c:pt>
                <c:pt idx="1759">
                  <c:v>42065</c:v>
                </c:pt>
                <c:pt idx="1760">
                  <c:v>42062</c:v>
                </c:pt>
                <c:pt idx="1761">
                  <c:v>42061</c:v>
                </c:pt>
                <c:pt idx="1762">
                  <c:v>42060</c:v>
                </c:pt>
                <c:pt idx="1763">
                  <c:v>42059</c:v>
                </c:pt>
                <c:pt idx="1764">
                  <c:v>42058</c:v>
                </c:pt>
                <c:pt idx="1765">
                  <c:v>42055</c:v>
                </c:pt>
                <c:pt idx="1766">
                  <c:v>42054</c:v>
                </c:pt>
                <c:pt idx="1767">
                  <c:v>42053</c:v>
                </c:pt>
                <c:pt idx="1768">
                  <c:v>42052</c:v>
                </c:pt>
                <c:pt idx="1769">
                  <c:v>42048</c:v>
                </c:pt>
                <c:pt idx="1770">
                  <c:v>42047</c:v>
                </c:pt>
                <c:pt idx="1771">
                  <c:v>42046</c:v>
                </c:pt>
                <c:pt idx="1772">
                  <c:v>42045</c:v>
                </c:pt>
                <c:pt idx="1773">
                  <c:v>42044</c:v>
                </c:pt>
                <c:pt idx="1774">
                  <c:v>42041</c:v>
                </c:pt>
                <c:pt idx="1775">
                  <c:v>42040</c:v>
                </c:pt>
                <c:pt idx="1776">
                  <c:v>42039</c:v>
                </c:pt>
                <c:pt idx="1777">
                  <c:v>42038</c:v>
                </c:pt>
                <c:pt idx="1778">
                  <c:v>42037</c:v>
                </c:pt>
                <c:pt idx="1779">
                  <c:v>42034</c:v>
                </c:pt>
                <c:pt idx="1780">
                  <c:v>42033</c:v>
                </c:pt>
                <c:pt idx="1781">
                  <c:v>42032</c:v>
                </c:pt>
                <c:pt idx="1782">
                  <c:v>42031</c:v>
                </c:pt>
                <c:pt idx="1783">
                  <c:v>42030</c:v>
                </c:pt>
                <c:pt idx="1784">
                  <c:v>42027</c:v>
                </c:pt>
                <c:pt idx="1785">
                  <c:v>42026</c:v>
                </c:pt>
                <c:pt idx="1786">
                  <c:v>42025</c:v>
                </c:pt>
                <c:pt idx="1787">
                  <c:v>42024</c:v>
                </c:pt>
                <c:pt idx="1788">
                  <c:v>42020</c:v>
                </c:pt>
                <c:pt idx="1789">
                  <c:v>42019</c:v>
                </c:pt>
                <c:pt idx="1790">
                  <c:v>42018</c:v>
                </c:pt>
                <c:pt idx="1791">
                  <c:v>42017</c:v>
                </c:pt>
                <c:pt idx="1792">
                  <c:v>42016</c:v>
                </c:pt>
                <c:pt idx="1793">
                  <c:v>42013</c:v>
                </c:pt>
                <c:pt idx="1794">
                  <c:v>42012</c:v>
                </c:pt>
                <c:pt idx="1795">
                  <c:v>42011</c:v>
                </c:pt>
                <c:pt idx="1796">
                  <c:v>42010</c:v>
                </c:pt>
                <c:pt idx="1797">
                  <c:v>42009</c:v>
                </c:pt>
                <c:pt idx="1798">
                  <c:v>42006</c:v>
                </c:pt>
                <c:pt idx="1799">
                  <c:v>42004</c:v>
                </c:pt>
                <c:pt idx="1800">
                  <c:v>42003</c:v>
                </c:pt>
                <c:pt idx="1801">
                  <c:v>42002</c:v>
                </c:pt>
                <c:pt idx="1802">
                  <c:v>41999</c:v>
                </c:pt>
                <c:pt idx="1803">
                  <c:v>41997</c:v>
                </c:pt>
                <c:pt idx="1804">
                  <c:v>41996</c:v>
                </c:pt>
                <c:pt idx="1805">
                  <c:v>41995</c:v>
                </c:pt>
                <c:pt idx="1806">
                  <c:v>41992</c:v>
                </c:pt>
                <c:pt idx="1807">
                  <c:v>41991</c:v>
                </c:pt>
                <c:pt idx="1808">
                  <c:v>41990</c:v>
                </c:pt>
                <c:pt idx="1809">
                  <c:v>41989</c:v>
                </c:pt>
                <c:pt idx="1810">
                  <c:v>41988</c:v>
                </c:pt>
                <c:pt idx="1811">
                  <c:v>41985</c:v>
                </c:pt>
                <c:pt idx="1812">
                  <c:v>41984</c:v>
                </c:pt>
                <c:pt idx="1813">
                  <c:v>41983</c:v>
                </c:pt>
                <c:pt idx="1814">
                  <c:v>41982</c:v>
                </c:pt>
                <c:pt idx="1815">
                  <c:v>41981</c:v>
                </c:pt>
                <c:pt idx="1816">
                  <c:v>41978</c:v>
                </c:pt>
                <c:pt idx="1817">
                  <c:v>41977</c:v>
                </c:pt>
                <c:pt idx="1818">
                  <c:v>41976</c:v>
                </c:pt>
                <c:pt idx="1819">
                  <c:v>41975</c:v>
                </c:pt>
                <c:pt idx="1820">
                  <c:v>41974</c:v>
                </c:pt>
                <c:pt idx="1821">
                  <c:v>41971</c:v>
                </c:pt>
                <c:pt idx="1822">
                  <c:v>41969</c:v>
                </c:pt>
                <c:pt idx="1823">
                  <c:v>41968</c:v>
                </c:pt>
                <c:pt idx="1824">
                  <c:v>41967</c:v>
                </c:pt>
                <c:pt idx="1825">
                  <c:v>41964</c:v>
                </c:pt>
                <c:pt idx="1826">
                  <c:v>41963</c:v>
                </c:pt>
                <c:pt idx="1827">
                  <c:v>41962</c:v>
                </c:pt>
                <c:pt idx="1828">
                  <c:v>41961</c:v>
                </c:pt>
                <c:pt idx="1829">
                  <c:v>41960</c:v>
                </c:pt>
                <c:pt idx="1830">
                  <c:v>41957</c:v>
                </c:pt>
                <c:pt idx="1831">
                  <c:v>41956</c:v>
                </c:pt>
                <c:pt idx="1832">
                  <c:v>41955</c:v>
                </c:pt>
                <c:pt idx="1833">
                  <c:v>41954</c:v>
                </c:pt>
                <c:pt idx="1834">
                  <c:v>41953</c:v>
                </c:pt>
                <c:pt idx="1835">
                  <c:v>41950</c:v>
                </c:pt>
                <c:pt idx="1836">
                  <c:v>41949</c:v>
                </c:pt>
                <c:pt idx="1837">
                  <c:v>41948</c:v>
                </c:pt>
                <c:pt idx="1838">
                  <c:v>41947</c:v>
                </c:pt>
                <c:pt idx="1839">
                  <c:v>41946</c:v>
                </c:pt>
                <c:pt idx="1840">
                  <c:v>41943</c:v>
                </c:pt>
                <c:pt idx="1841">
                  <c:v>41942</c:v>
                </c:pt>
                <c:pt idx="1842">
                  <c:v>41941</c:v>
                </c:pt>
                <c:pt idx="1843">
                  <c:v>41940</c:v>
                </c:pt>
                <c:pt idx="1844">
                  <c:v>41939</c:v>
                </c:pt>
                <c:pt idx="1845">
                  <c:v>41936</c:v>
                </c:pt>
                <c:pt idx="1846">
                  <c:v>41935</c:v>
                </c:pt>
                <c:pt idx="1847">
                  <c:v>41934</c:v>
                </c:pt>
                <c:pt idx="1848">
                  <c:v>41933</c:v>
                </c:pt>
                <c:pt idx="1849">
                  <c:v>41932</c:v>
                </c:pt>
                <c:pt idx="1850">
                  <c:v>41929</c:v>
                </c:pt>
                <c:pt idx="1851">
                  <c:v>41928</c:v>
                </c:pt>
                <c:pt idx="1852">
                  <c:v>41927</c:v>
                </c:pt>
                <c:pt idx="1853">
                  <c:v>41926</c:v>
                </c:pt>
                <c:pt idx="1854">
                  <c:v>41925</c:v>
                </c:pt>
                <c:pt idx="1855">
                  <c:v>41922</c:v>
                </c:pt>
                <c:pt idx="1856">
                  <c:v>41921</c:v>
                </c:pt>
                <c:pt idx="1857">
                  <c:v>41920</c:v>
                </c:pt>
                <c:pt idx="1858">
                  <c:v>41919</c:v>
                </c:pt>
                <c:pt idx="1859">
                  <c:v>41918</c:v>
                </c:pt>
                <c:pt idx="1860">
                  <c:v>41915</c:v>
                </c:pt>
                <c:pt idx="1861">
                  <c:v>41914</c:v>
                </c:pt>
                <c:pt idx="1862">
                  <c:v>41913</c:v>
                </c:pt>
                <c:pt idx="1863">
                  <c:v>41912</c:v>
                </c:pt>
                <c:pt idx="1864">
                  <c:v>41911</c:v>
                </c:pt>
                <c:pt idx="1865">
                  <c:v>41908</c:v>
                </c:pt>
                <c:pt idx="1866">
                  <c:v>41907</c:v>
                </c:pt>
                <c:pt idx="1867">
                  <c:v>41906</c:v>
                </c:pt>
                <c:pt idx="1868">
                  <c:v>41905</c:v>
                </c:pt>
                <c:pt idx="1869">
                  <c:v>41904</c:v>
                </c:pt>
                <c:pt idx="1870">
                  <c:v>41901</c:v>
                </c:pt>
                <c:pt idx="1871">
                  <c:v>41900</c:v>
                </c:pt>
                <c:pt idx="1872">
                  <c:v>41899</c:v>
                </c:pt>
                <c:pt idx="1873">
                  <c:v>41898</c:v>
                </c:pt>
                <c:pt idx="1874">
                  <c:v>41897</c:v>
                </c:pt>
                <c:pt idx="1875">
                  <c:v>41894</c:v>
                </c:pt>
                <c:pt idx="1876">
                  <c:v>41893</c:v>
                </c:pt>
                <c:pt idx="1877">
                  <c:v>41892</c:v>
                </c:pt>
                <c:pt idx="1878">
                  <c:v>41891</c:v>
                </c:pt>
                <c:pt idx="1879">
                  <c:v>41890</c:v>
                </c:pt>
                <c:pt idx="1880">
                  <c:v>41887</c:v>
                </c:pt>
                <c:pt idx="1881">
                  <c:v>41886</c:v>
                </c:pt>
                <c:pt idx="1882">
                  <c:v>41885</c:v>
                </c:pt>
                <c:pt idx="1883">
                  <c:v>41884</c:v>
                </c:pt>
                <c:pt idx="1884">
                  <c:v>41880</c:v>
                </c:pt>
                <c:pt idx="1885">
                  <c:v>41879</c:v>
                </c:pt>
                <c:pt idx="1886">
                  <c:v>41878</c:v>
                </c:pt>
                <c:pt idx="1887">
                  <c:v>41877</c:v>
                </c:pt>
                <c:pt idx="1888">
                  <c:v>41876</c:v>
                </c:pt>
                <c:pt idx="1889">
                  <c:v>41873</c:v>
                </c:pt>
                <c:pt idx="1890">
                  <c:v>41872</c:v>
                </c:pt>
                <c:pt idx="1891">
                  <c:v>41871</c:v>
                </c:pt>
                <c:pt idx="1892">
                  <c:v>41870</c:v>
                </c:pt>
                <c:pt idx="1893">
                  <c:v>41869</c:v>
                </c:pt>
                <c:pt idx="1894">
                  <c:v>41866</c:v>
                </c:pt>
                <c:pt idx="1895">
                  <c:v>41865</c:v>
                </c:pt>
                <c:pt idx="1896">
                  <c:v>41864</c:v>
                </c:pt>
                <c:pt idx="1897">
                  <c:v>41863</c:v>
                </c:pt>
                <c:pt idx="1898">
                  <c:v>41862</c:v>
                </c:pt>
                <c:pt idx="1899">
                  <c:v>41859</c:v>
                </c:pt>
                <c:pt idx="1900">
                  <c:v>41858</c:v>
                </c:pt>
                <c:pt idx="1901">
                  <c:v>41857</c:v>
                </c:pt>
                <c:pt idx="1902">
                  <c:v>41856</c:v>
                </c:pt>
                <c:pt idx="1903">
                  <c:v>41855</c:v>
                </c:pt>
                <c:pt idx="1904">
                  <c:v>41852</c:v>
                </c:pt>
                <c:pt idx="1905">
                  <c:v>41851</c:v>
                </c:pt>
                <c:pt idx="1906">
                  <c:v>41850</c:v>
                </c:pt>
                <c:pt idx="1907">
                  <c:v>41849</c:v>
                </c:pt>
                <c:pt idx="1908">
                  <c:v>41848</c:v>
                </c:pt>
                <c:pt idx="1909">
                  <c:v>41845</c:v>
                </c:pt>
                <c:pt idx="1910">
                  <c:v>41844</c:v>
                </c:pt>
                <c:pt idx="1911">
                  <c:v>41843</c:v>
                </c:pt>
                <c:pt idx="1912">
                  <c:v>41842</c:v>
                </c:pt>
                <c:pt idx="1913">
                  <c:v>41841</c:v>
                </c:pt>
                <c:pt idx="1914">
                  <c:v>41838</c:v>
                </c:pt>
                <c:pt idx="1915">
                  <c:v>41837</c:v>
                </c:pt>
                <c:pt idx="1916">
                  <c:v>41836</c:v>
                </c:pt>
                <c:pt idx="1917">
                  <c:v>41835</c:v>
                </c:pt>
                <c:pt idx="1918">
                  <c:v>41834</c:v>
                </c:pt>
                <c:pt idx="1919">
                  <c:v>41831</c:v>
                </c:pt>
                <c:pt idx="1920">
                  <c:v>41830</c:v>
                </c:pt>
                <c:pt idx="1921">
                  <c:v>41829</c:v>
                </c:pt>
                <c:pt idx="1922">
                  <c:v>41828</c:v>
                </c:pt>
                <c:pt idx="1923">
                  <c:v>41827</c:v>
                </c:pt>
                <c:pt idx="1924">
                  <c:v>41823</c:v>
                </c:pt>
                <c:pt idx="1925">
                  <c:v>41822</c:v>
                </c:pt>
                <c:pt idx="1926">
                  <c:v>41821</c:v>
                </c:pt>
                <c:pt idx="1927">
                  <c:v>41820</c:v>
                </c:pt>
                <c:pt idx="1928">
                  <c:v>41817</c:v>
                </c:pt>
                <c:pt idx="1929">
                  <c:v>41816</c:v>
                </c:pt>
                <c:pt idx="1930">
                  <c:v>41815</c:v>
                </c:pt>
                <c:pt idx="1931">
                  <c:v>41814</c:v>
                </c:pt>
                <c:pt idx="1932">
                  <c:v>41813</c:v>
                </c:pt>
                <c:pt idx="1933">
                  <c:v>41810</c:v>
                </c:pt>
                <c:pt idx="1934">
                  <c:v>41809</c:v>
                </c:pt>
                <c:pt idx="1935">
                  <c:v>41808</c:v>
                </c:pt>
                <c:pt idx="1936">
                  <c:v>41807</c:v>
                </c:pt>
                <c:pt idx="1937">
                  <c:v>41806</c:v>
                </c:pt>
                <c:pt idx="1938">
                  <c:v>41803</c:v>
                </c:pt>
                <c:pt idx="1939">
                  <c:v>41802</c:v>
                </c:pt>
                <c:pt idx="1940">
                  <c:v>41801</c:v>
                </c:pt>
                <c:pt idx="1941">
                  <c:v>41800</c:v>
                </c:pt>
                <c:pt idx="1942">
                  <c:v>41799</c:v>
                </c:pt>
                <c:pt idx="1943">
                  <c:v>41796</c:v>
                </c:pt>
                <c:pt idx="1944">
                  <c:v>41795</c:v>
                </c:pt>
                <c:pt idx="1945">
                  <c:v>41794</c:v>
                </c:pt>
                <c:pt idx="1946">
                  <c:v>41793</c:v>
                </c:pt>
                <c:pt idx="1947">
                  <c:v>41792</c:v>
                </c:pt>
                <c:pt idx="1948">
                  <c:v>41789</c:v>
                </c:pt>
                <c:pt idx="1949">
                  <c:v>41788</c:v>
                </c:pt>
                <c:pt idx="1950">
                  <c:v>41787</c:v>
                </c:pt>
                <c:pt idx="1951">
                  <c:v>41786</c:v>
                </c:pt>
                <c:pt idx="1952">
                  <c:v>41782</c:v>
                </c:pt>
                <c:pt idx="1953">
                  <c:v>41781</c:v>
                </c:pt>
                <c:pt idx="1954">
                  <c:v>41780</c:v>
                </c:pt>
                <c:pt idx="1955">
                  <c:v>41779</c:v>
                </c:pt>
                <c:pt idx="1956">
                  <c:v>41778</c:v>
                </c:pt>
                <c:pt idx="1957">
                  <c:v>41775</c:v>
                </c:pt>
                <c:pt idx="1958">
                  <c:v>41774</c:v>
                </c:pt>
                <c:pt idx="1959">
                  <c:v>41773</c:v>
                </c:pt>
                <c:pt idx="1960">
                  <c:v>41772</c:v>
                </c:pt>
                <c:pt idx="1961">
                  <c:v>41771</c:v>
                </c:pt>
                <c:pt idx="1962">
                  <c:v>41768</c:v>
                </c:pt>
                <c:pt idx="1963">
                  <c:v>41767</c:v>
                </c:pt>
                <c:pt idx="1964">
                  <c:v>41766</c:v>
                </c:pt>
                <c:pt idx="1965">
                  <c:v>41765</c:v>
                </c:pt>
                <c:pt idx="1966">
                  <c:v>41764</c:v>
                </c:pt>
                <c:pt idx="1967">
                  <c:v>41761</c:v>
                </c:pt>
                <c:pt idx="1968">
                  <c:v>41760</c:v>
                </c:pt>
                <c:pt idx="1969">
                  <c:v>41759</c:v>
                </c:pt>
                <c:pt idx="1970">
                  <c:v>41758</c:v>
                </c:pt>
                <c:pt idx="1971">
                  <c:v>41757</c:v>
                </c:pt>
                <c:pt idx="1972">
                  <c:v>41754</c:v>
                </c:pt>
                <c:pt idx="1973">
                  <c:v>41753</c:v>
                </c:pt>
                <c:pt idx="1974">
                  <c:v>41752</c:v>
                </c:pt>
                <c:pt idx="1975">
                  <c:v>41751</c:v>
                </c:pt>
                <c:pt idx="1976">
                  <c:v>41750</c:v>
                </c:pt>
                <c:pt idx="1977">
                  <c:v>41746</c:v>
                </c:pt>
                <c:pt idx="1978">
                  <c:v>41745</c:v>
                </c:pt>
                <c:pt idx="1979">
                  <c:v>41744</c:v>
                </c:pt>
                <c:pt idx="1980">
                  <c:v>41743</c:v>
                </c:pt>
                <c:pt idx="1981">
                  <c:v>41740</c:v>
                </c:pt>
                <c:pt idx="1982">
                  <c:v>41739</c:v>
                </c:pt>
                <c:pt idx="1983">
                  <c:v>41738</c:v>
                </c:pt>
                <c:pt idx="1984">
                  <c:v>41737</c:v>
                </c:pt>
                <c:pt idx="1985">
                  <c:v>41736</c:v>
                </c:pt>
                <c:pt idx="1986">
                  <c:v>41733</c:v>
                </c:pt>
                <c:pt idx="1987">
                  <c:v>41732</c:v>
                </c:pt>
                <c:pt idx="1988">
                  <c:v>41731</c:v>
                </c:pt>
                <c:pt idx="1989">
                  <c:v>41730</c:v>
                </c:pt>
                <c:pt idx="1990">
                  <c:v>41729</c:v>
                </c:pt>
                <c:pt idx="1991">
                  <c:v>41726</c:v>
                </c:pt>
                <c:pt idx="1992">
                  <c:v>41725</c:v>
                </c:pt>
                <c:pt idx="1993">
                  <c:v>41724</c:v>
                </c:pt>
                <c:pt idx="1994">
                  <c:v>41723</c:v>
                </c:pt>
                <c:pt idx="1995">
                  <c:v>41722</c:v>
                </c:pt>
                <c:pt idx="1996">
                  <c:v>41719</c:v>
                </c:pt>
                <c:pt idx="1997">
                  <c:v>41718</c:v>
                </c:pt>
                <c:pt idx="1998">
                  <c:v>41717</c:v>
                </c:pt>
                <c:pt idx="1999">
                  <c:v>41716</c:v>
                </c:pt>
                <c:pt idx="2000">
                  <c:v>41715</c:v>
                </c:pt>
                <c:pt idx="2001">
                  <c:v>41712</c:v>
                </c:pt>
                <c:pt idx="2002">
                  <c:v>41711</c:v>
                </c:pt>
                <c:pt idx="2003">
                  <c:v>41710</c:v>
                </c:pt>
                <c:pt idx="2004">
                  <c:v>41709</c:v>
                </c:pt>
                <c:pt idx="2005">
                  <c:v>41708</c:v>
                </c:pt>
                <c:pt idx="2006">
                  <c:v>41705</c:v>
                </c:pt>
                <c:pt idx="2007">
                  <c:v>41704</c:v>
                </c:pt>
                <c:pt idx="2008">
                  <c:v>41703</c:v>
                </c:pt>
                <c:pt idx="2009">
                  <c:v>41702</c:v>
                </c:pt>
                <c:pt idx="2010">
                  <c:v>41701</c:v>
                </c:pt>
                <c:pt idx="2011">
                  <c:v>41698</c:v>
                </c:pt>
                <c:pt idx="2012">
                  <c:v>41697</c:v>
                </c:pt>
                <c:pt idx="2013">
                  <c:v>41696</c:v>
                </c:pt>
                <c:pt idx="2014">
                  <c:v>41695</c:v>
                </c:pt>
                <c:pt idx="2015">
                  <c:v>41694</c:v>
                </c:pt>
                <c:pt idx="2016">
                  <c:v>41691</c:v>
                </c:pt>
                <c:pt idx="2017">
                  <c:v>41690</c:v>
                </c:pt>
                <c:pt idx="2018">
                  <c:v>41689</c:v>
                </c:pt>
                <c:pt idx="2019">
                  <c:v>41688</c:v>
                </c:pt>
                <c:pt idx="2020">
                  <c:v>41684</c:v>
                </c:pt>
                <c:pt idx="2021">
                  <c:v>41683</c:v>
                </c:pt>
                <c:pt idx="2022">
                  <c:v>41682</c:v>
                </c:pt>
                <c:pt idx="2023">
                  <c:v>41681</c:v>
                </c:pt>
                <c:pt idx="2024">
                  <c:v>41680</c:v>
                </c:pt>
                <c:pt idx="2025">
                  <c:v>41677</c:v>
                </c:pt>
                <c:pt idx="2026">
                  <c:v>41676</c:v>
                </c:pt>
                <c:pt idx="2027">
                  <c:v>41675</c:v>
                </c:pt>
                <c:pt idx="2028">
                  <c:v>41674</c:v>
                </c:pt>
                <c:pt idx="2029">
                  <c:v>41673</c:v>
                </c:pt>
                <c:pt idx="2030">
                  <c:v>41670</c:v>
                </c:pt>
                <c:pt idx="2031">
                  <c:v>41669</c:v>
                </c:pt>
                <c:pt idx="2032">
                  <c:v>41668</c:v>
                </c:pt>
                <c:pt idx="2033">
                  <c:v>41667</c:v>
                </c:pt>
                <c:pt idx="2034">
                  <c:v>41666</c:v>
                </c:pt>
                <c:pt idx="2035">
                  <c:v>41663</c:v>
                </c:pt>
                <c:pt idx="2036">
                  <c:v>41662</c:v>
                </c:pt>
                <c:pt idx="2037">
                  <c:v>41661</c:v>
                </c:pt>
                <c:pt idx="2038">
                  <c:v>41660</c:v>
                </c:pt>
                <c:pt idx="2039">
                  <c:v>41656</c:v>
                </c:pt>
                <c:pt idx="2040">
                  <c:v>41655</c:v>
                </c:pt>
                <c:pt idx="2041">
                  <c:v>41654</c:v>
                </c:pt>
                <c:pt idx="2042">
                  <c:v>41653</c:v>
                </c:pt>
                <c:pt idx="2043">
                  <c:v>41652</c:v>
                </c:pt>
                <c:pt idx="2044">
                  <c:v>41649</c:v>
                </c:pt>
                <c:pt idx="2045">
                  <c:v>41648</c:v>
                </c:pt>
                <c:pt idx="2046">
                  <c:v>41647</c:v>
                </c:pt>
                <c:pt idx="2047">
                  <c:v>41646</c:v>
                </c:pt>
                <c:pt idx="2048">
                  <c:v>41645</c:v>
                </c:pt>
                <c:pt idx="2049">
                  <c:v>41642</c:v>
                </c:pt>
                <c:pt idx="2050">
                  <c:v>41641</c:v>
                </c:pt>
                <c:pt idx="2051">
                  <c:v>41639</c:v>
                </c:pt>
                <c:pt idx="2052">
                  <c:v>41638</c:v>
                </c:pt>
                <c:pt idx="2053">
                  <c:v>41635</c:v>
                </c:pt>
                <c:pt idx="2054">
                  <c:v>41634</c:v>
                </c:pt>
                <c:pt idx="2055">
                  <c:v>41632</c:v>
                </c:pt>
                <c:pt idx="2056">
                  <c:v>41631</c:v>
                </c:pt>
                <c:pt idx="2057">
                  <c:v>41628</c:v>
                </c:pt>
                <c:pt idx="2058">
                  <c:v>41627</c:v>
                </c:pt>
                <c:pt idx="2059">
                  <c:v>41626</c:v>
                </c:pt>
                <c:pt idx="2060">
                  <c:v>41625</c:v>
                </c:pt>
                <c:pt idx="2061">
                  <c:v>41624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41614</c:v>
                </c:pt>
                <c:pt idx="2068">
                  <c:v>41613</c:v>
                </c:pt>
                <c:pt idx="2069">
                  <c:v>41612</c:v>
                </c:pt>
                <c:pt idx="2070">
                  <c:v>41611</c:v>
                </c:pt>
                <c:pt idx="2071">
                  <c:v>41610</c:v>
                </c:pt>
                <c:pt idx="2072">
                  <c:v>41607</c:v>
                </c:pt>
                <c:pt idx="2073">
                  <c:v>41605</c:v>
                </c:pt>
                <c:pt idx="2074">
                  <c:v>41604</c:v>
                </c:pt>
                <c:pt idx="2075">
                  <c:v>41603</c:v>
                </c:pt>
                <c:pt idx="2076">
                  <c:v>41600</c:v>
                </c:pt>
                <c:pt idx="2077">
                  <c:v>41599</c:v>
                </c:pt>
                <c:pt idx="2078">
                  <c:v>41598</c:v>
                </c:pt>
                <c:pt idx="2079">
                  <c:v>41597</c:v>
                </c:pt>
                <c:pt idx="2080">
                  <c:v>41596</c:v>
                </c:pt>
                <c:pt idx="2081">
                  <c:v>41593</c:v>
                </c:pt>
                <c:pt idx="2082">
                  <c:v>41592</c:v>
                </c:pt>
                <c:pt idx="2083">
                  <c:v>41591</c:v>
                </c:pt>
                <c:pt idx="2084">
                  <c:v>41590</c:v>
                </c:pt>
                <c:pt idx="2085">
                  <c:v>41589</c:v>
                </c:pt>
                <c:pt idx="2086">
                  <c:v>41586</c:v>
                </c:pt>
                <c:pt idx="2087">
                  <c:v>41585</c:v>
                </c:pt>
                <c:pt idx="2088">
                  <c:v>41584</c:v>
                </c:pt>
                <c:pt idx="2089">
                  <c:v>41583</c:v>
                </c:pt>
                <c:pt idx="2090">
                  <c:v>41582</c:v>
                </c:pt>
                <c:pt idx="2091">
                  <c:v>41579</c:v>
                </c:pt>
                <c:pt idx="2092">
                  <c:v>41578</c:v>
                </c:pt>
                <c:pt idx="2093">
                  <c:v>41577</c:v>
                </c:pt>
                <c:pt idx="2094">
                  <c:v>41576</c:v>
                </c:pt>
                <c:pt idx="2095">
                  <c:v>41575</c:v>
                </c:pt>
                <c:pt idx="2096">
                  <c:v>41572</c:v>
                </c:pt>
                <c:pt idx="2097">
                  <c:v>41571</c:v>
                </c:pt>
                <c:pt idx="2098">
                  <c:v>41570</c:v>
                </c:pt>
                <c:pt idx="2099">
                  <c:v>41569</c:v>
                </c:pt>
                <c:pt idx="2100">
                  <c:v>41568</c:v>
                </c:pt>
                <c:pt idx="2101">
                  <c:v>41565</c:v>
                </c:pt>
                <c:pt idx="2102">
                  <c:v>41564</c:v>
                </c:pt>
                <c:pt idx="2103">
                  <c:v>41563</c:v>
                </c:pt>
                <c:pt idx="2104">
                  <c:v>41562</c:v>
                </c:pt>
                <c:pt idx="2105">
                  <c:v>41561</c:v>
                </c:pt>
                <c:pt idx="2106">
                  <c:v>41558</c:v>
                </c:pt>
                <c:pt idx="2107">
                  <c:v>41557</c:v>
                </c:pt>
                <c:pt idx="2108">
                  <c:v>41556</c:v>
                </c:pt>
                <c:pt idx="2109">
                  <c:v>41555</c:v>
                </c:pt>
                <c:pt idx="2110">
                  <c:v>41554</c:v>
                </c:pt>
                <c:pt idx="2111">
                  <c:v>41551</c:v>
                </c:pt>
                <c:pt idx="2112">
                  <c:v>41550</c:v>
                </c:pt>
                <c:pt idx="2113">
                  <c:v>41549</c:v>
                </c:pt>
                <c:pt idx="2114">
                  <c:v>41548</c:v>
                </c:pt>
                <c:pt idx="2115">
                  <c:v>41547</c:v>
                </c:pt>
                <c:pt idx="2116">
                  <c:v>41544</c:v>
                </c:pt>
                <c:pt idx="2117">
                  <c:v>41543</c:v>
                </c:pt>
                <c:pt idx="2118">
                  <c:v>41542</c:v>
                </c:pt>
                <c:pt idx="2119">
                  <c:v>41541</c:v>
                </c:pt>
                <c:pt idx="2120">
                  <c:v>41540</c:v>
                </c:pt>
                <c:pt idx="2121">
                  <c:v>41537</c:v>
                </c:pt>
                <c:pt idx="2122">
                  <c:v>41536</c:v>
                </c:pt>
                <c:pt idx="2123">
                  <c:v>41535</c:v>
                </c:pt>
                <c:pt idx="2124">
                  <c:v>41534</c:v>
                </c:pt>
                <c:pt idx="2125">
                  <c:v>41533</c:v>
                </c:pt>
                <c:pt idx="2126">
                  <c:v>41530</c:v>
                </c:pt>
                <c:pt idx="2127">
                  <c:v>41529</c:v>
                </c:pt>
                <c:pt idx="2128">
                  <c:v>41528</c:v>
                </c:pt>
                <c:pt idx="2129">
                  <c:v>41527</c:v>
                </c:pt>
                <c:pt idx="2130">
                  <c:v>41526</c:v>
                </c:pt>
                <c:pt idx="2131">
                  <c:v>41523</c:v>
                </c:pt>
                <c:pt idx="2132">
                  <c:v>41522</c:v>
                </c:pt>
                <c:pt idx="2133">
                  <c:v>41521</c:v>
                </c:pt>
                <c:pt idx="2134">
                  <c:v>41520</c:v>
                </c:pt>
                <c:pt idx="2135">
                  <c:v>41516</c:v>
                </c:pt>
                <c:pt idx="2136">
                  <c:v>41515</c:v>
                </c:pt>
                <c:pt idx="2137">
                  <c:v>41514</c:v>
                </c:pt>
                <c:pt idx="2138">
                  <c:v>41513</c:v>
                </c:pt>
                <c:pt idx="2139">
                  <c:v>41512</c:v>
                </c:pt>
                <c:pt idx="2140">
                  <c:v>41509</c:v>
                </c:pt>
                <c:pt idx="2141">
                  <c:v>41508</c:v>
                </c:pt>
                <c:pt idx="2142">
                  <c:v>41507</c:v>
                </c:pt>
                <c:pt idx="2143">
                  <c:v>41506</c:v>
                </c:pt>
                <c:pt idx="2144">
                  <c:v>41505</c:v>
                </c:pt>
                <c:pt idx="2145">
                  <c:v>41502</c:v>
                </c:pt>
                <c:pt idx="2146">
                  <c:v>41501</c:v>
                </c:pt>
                <c:pt idx="2147">
                  <c:v>41500</c:v>
                </c:pt>
                <c:pt idx="2148">
                  <c:v>41499</c:v>
                </c:pt>
                <c:pt idx="2149">
                  <c:v>41498</c:v>
                </c:pt>
                <c:pt idx="2150">
                  <c:v>41495</c:v>
                </c:pt>
                <c:pt idx="2151">
                  <c:v>41494</c:v>
                </c:pt>
                <c:pt idx="2152">
                  <c:v>41493</c:v>
                </c:pt>
                <c:pt idx="2153">
                  <c:v>41492</c:v>
                </c:pt>
                <c:pt idx="2154">
                  <c:v>41491</c:v>
                </c:pt>
                <c:pt idx="2155">
                  <c:v>41488</c:v>
                </c:pt>
                <c:pt idx="2156">
                  <c:v>41487</c:v>
                </c:pt>
                <c:pt idx="2157">
                  <c:v>41486</c:v>
                </c:pt>
                <c:pt idx="2158">
                  <c:v>41485</c:v>
                </c:pt>
                <c:pt idx="2159">
                  <c:v>41484</c:v>
                </c:pt>
                <c:pt idx="2160">
                  <c:v>41481</c:v>
                </c:pt>
                <c:pt idx="2161">
                  <c:v>41480</c:v>
                </c:pt>
                <c:pt idx="2162">
                  <c:v>41479</c:v>
                </c:pt>
                <c:pt idx="2163">
                  <c:v>41478</c:v>
                </c:pt>
                <c:pt idx="2164">
                  <c:v>41477</c:v>
                </c:pt>
                <c:pt idx="2165">
                  <c:v>41474</c:v>
                </c:pt>
                <c:pt idx="2166">
                  <c:v>41473</c:v>
                </c:pt>
                <c:pt idx="2167">
                  <c:v>41472</c:v>
                </c:pt>
                <c:pt idx="2168">
                  <c:v>41471</c:v>
                </c:pt>
                <c:pt idx="2169">
                  <c:v>41470</c:v>
                </c:pt>
                <c:pt idx="2170">
                  <c:v>41467</c:v>
                </c:pt>
                <c:pt idx="2171">
                  <c:v>41466</c:v>
                </c:pt>
                <c:pt idx="2172">
                  <c:v>41465</c:v>
                </c:pt>
                <c:pt idx="2173">
                  <c:v>41464</c:v>
                </c:pt>
                <c:pt idx="2174">
                  <c:v>41463</c:v>
                </c:pt>
                <c:pt idx="2175">
                  <c:v>41460</c:v>
                </c:pt>
                <c:pt idx="2176">
                  <c:v>41458</c:v>
                </c:pt>
                <c:pt idx="2177">
                  <c:v>41457</c:v>
                </c:pt>
                <c:pt idx="2178">
                  <c:v>41456</c:v>
                </c:pt>
                <c:pt idx="2179">
                  <c:v>41453</c:v>
                </c:pt>
                <c:pt idx="2180">
                  <c:v>41452</c:v>
                </c:pt>
                <c:pt idx="2181">
                  <c:v>41451</c:v>
                </c:pt>
                <c:pt idx="2182">
                  <c:v>41450</c:v>
                </c:pt>
                <c:pt idx="2183">
                  <c:v>41449</c:v>
                </c:pt>
                <c:pt idx="2184">
                  <c:v>41446</c:v>
                </c:pt>
                <c:pt idx="2185">
                  <c:v>41445</c:v>
                </c:pt>
                <c:pt idx="2186">
                  <c:v>41444</c:v>
                </c:pt>
                <c:pt idx="2187">
                  <c:v>41443</c:v>
                </c:pt>
                <c:pt idx="2188">
                  <c:v>41442</c:v>
                </c:pt>
                <c:pt idx="2189">
                  <c:v>41439</c:v>
                </c:pt>
                <c:pt idx="2190">
                  <c:v>41438</c:v>
                </c:pt>
                <c:pt idx="2191">
                  <c:v>41437</c:v>
                </c:pt>
                <c:pt idx="2192">
                  <c:v>41436</c:v>
                </c:pt>
                <c:pt idx="2193">
                  <c:v>41435</c:v>
                </c:pt>
                <c:pt idx="2194">
                  <c:v>41432</c:v>
                </c:pt>
                <c:pt idx="2195">
                  <c:v>41431</c:v>
                </c:pt>
                <c:pt idx="2196">
                  <c:v>41430</c:v>
                </c:pt>
                <c:pt idx="2197">
                  <c:v>41429</c:v>
                </c:pt>
                <c:pt idx="2198">
                  <c:v>41428</c:v>
                </c:pt>
                <c:pt idx="2199">
                  <c:v>41425</c:v>
                </c:pt>
                <c:pt idx="2200">
                  <c:v>41424</c:v>
                </c:pt>
                <c:pt idx="2201">
                  <c:v>41423</c:v>
                </c:pt>
                <c:pt idx="2202">
                  <c:v>41422</c:v>
                </c:pt>
                <c:pt idx="2203">
                  <c:v>41418</c:v>
                </c:pt>
                <c:pt idx="2204">
                  <c:v>41417</c:v>
                </c:pt>
                <c:pt idx="2205">
                  <c:v>41416</c:v>
                </c:pt>
                <c:pt idx="2206">
                  <c:v>41415</c:v>
                </c:pt>
                <c:pt idx="2207">
                  <c:v>41414</c:v>
                </c:pt>
                <c:pt idx="2208">
                  <c:v>41411</c:v>
                </c:pt>
                <c:pt idx="2209">
                  <c:v>41410</c:v>
                </c:pt>
                <c:pt idx="2210">
                  <c:v>41409</c:v>
                </c:pt>
                <c:pt idx="2211">
                  <c:v>41408</c:v>
                </c:pt>
                <c:pt idx="2212">
                  <c:v>41407</c:v>
                </c:pt>
                <c:pt idx="2213">
                  <c:v>41404</c:v>
                </c:pt>
                <c:pt idx="2214">
                  <c:v>41403</c:v>
                </c:pt>
                <c:pt idx="2215">
                  <c:v>41402</c:v>
                </c:pt>
                <c:pt idx="2216">
                  <c:v>41401</c:v>
                </c:pt>
                <c:pt idx="2217">
                  <c:v>41400</c:v>
                </c:pt>
                <c:pt idx="2218">
                  <c:v>41397</c:v>
                </c:pt>
                <c:pt idx="2219">
                  <c:v>41396</c:v>
                </c:pt>
                <c:pt idx="2220">
                  <c:v>41395</c:v>
                </c:pt>
                <c:pt idx="2221">
                  <c:v>41394</c:v>
                </c:pt>
                <c:pt idx="2222">
                  <c:v>41393</c:v>
                </c:pt>
                <c:pt idx="2223">
                  <c:v>41390</c:v>
                </c:pt>
                <c:pt idx="2224">
                  <c:v>41389</c:v>
                </c:pt>
                <c:pt idx="2225">
                  <c:v>41388</c:v>
                </c:pt>
                <c:pt idx="2226">
                  <c:v>41387</c:v>
                </c:pt>
                <c:pt idx="2227">
                  <c:v>41386</c:v>
                </c:pt>
                <c:pt idx="2228">
                  <c:v>41383</c:v>
                </c:pt>
                <c:pt idx="2229">
                  <c:v>41382</c:v>
                </c:pt>
                <c:pt idx="2230">
                  <c:v>41381</c:v>
                </c:pt>
                <c:pt idx="2231">
                  <c:v>41380</c:v>
                </c:pt>
                <c:pt idx="2232">
                  <c:v>41379</c:v>
                </c:pt>
                <c:pt idx="2233">
                  <c:v>41376</c:v>
                </c:pt>
                <c:pt idx="2234">
                  <c:v>41375</c:v>
                </c:pt>
                <c:pt idx="2235">
                  <c:v>41374</c:v>
                </c:pt>
                <c:pt idx="2236">
                  <c:v>41373</c:v>
                </c:pt>
                <c:pt idx="2237">
                  <c:v>41372</c:v>
                </c:pt>
                <c:pt idx="2238">
                  <c:v>41369</c:v>
                </c:pt>
                <c:pt idx="2239">
                  <c:v>41368</c:v>
                </c:pt>
                <c:pt idx="2240">
                  <c:v>41367</c:v>
                </c:pt>
                <c:pt idx="2241">
                  <c:v>41366</c:v>
                </c:pt>
                <c:pt idx="2242">
                  <c:v>41365</c:v>
                </c:pt>
                <c:pt idx="2243">
                  <c:v>41361</c:v>
                </c:pt>
                <c:pt idx="2244">
                  <c:v>41360</c:v>
                </c:pt>
                <c:pt idx="2245">
                  <c:v>41359</c:v>
                </c:pt>
                <c:pt idx="2246">
                  <c:v>41358</c:v>
                </c:pt>
                <c:pt idx="2247">
                  <c:v>41355</c:v>
                </c:pt>
                <c:pt idx="2248">
                  <c:v>41354</c:v>
                </c:pt>
                <c:pt idx="2249">
                  <c:v>41353</c:v>
                </c:pt>
                <c:pt idx="2250">
                  <c:v>41352</c:v>
                </c:pt>
                <c:pt idx="2251">
                  <c:v>41351</c:v>
                </c:pt>
                <c:pt idx="2252">
                  <c:v>41348</c:v>
                </c:pt>
                <c:pt idx="2253">
                  <c:v>41347</c:v>
                </c:pt>
                <c:pt idx="2254">
                  <c:v>41346</c:v>
                </c:pt>
                <c:pt idx="2255">
                  <c:v>41345</c:v>
                </c:pt>
                <c:pt idx="2256">
                  <c:v>41344</c:v>
                </c:pt>
                <c:pt idx="2257">
                  <c:v>41341</c:v>
                </c:pt>
                <c:pt idx="2258">
                  <c:v>41340</c:v>
                </c:pt>
                <c:pt idx="2259">
                  <c:v>41339</c:v>
                </c:pt>
                <c:pt idx="2260">
                  <c:v>41338</c:v>
                </c:pt>
                <c:pt idx="2261">
                  <c:v>41337</c:v>
                </c:pt>
                <c:pt idx="2262">
                  <c:v>41334</c:v>
                </c:pt>
                <c:pt idx="2263">
                  <c:v>41333</c:v>
                </c:pt>
                <c:pt idx="2264">
                  <c:v>41332</c:v>
                </c:pt>
                <c:pt idx="2265">
                  <c:v>41331</c:v>
                </c:pt>
                <c:pt idx="2266">
                  <c:v>41330</c:v>
                </c:pt>
                <c:pt idx="2267">
                  <c:v>41327</c:v>
                </c:pt>
                <c:pt idx="2268">
                  <c:v>41326</c:v>
                </c:pt>
                <c:pt idx="2269">
                  <c:v>41325</c:v>
                </c:pt>
                <c:pt idx="2270">
                  <c:v>41324</c:v>
                </c:pt>
                <c:pt idx="2271">
                  <c:v>41320</c:v>
                </c:pt>
                <c:pt idx="2272">
                  <c:v>41319</c:v>
                </c:pt>
                <c:pt idx="2273">
                  <c:v>41318</c:v>
                </c:pt>
                <c:pt idx="2274">
                  <c:v>41317</c:v>
                </c:pt>
                <c:pt idx="2275">
                  <c:v>41316</c:v>
                </c:pt>
                <c:pt idx="2276">
                  <c:v>41313</c:v>
                </c:pt>
                <c:pt idx="2277">
                  <c:v>41312</c:v>
                </c:pt>
                <c:pt idx="2278">
                  <c:v>41311</c:v>
                </c:pt>
                <c:pt idx="2279">
                  <c:v>41310</c:v>
                </c:pt>
                <c:pt idx="2280">
                  <c:v>41309</c:v>
                </c:pt>
                <c:pt idx="2281">
                  <c:v>41306</c:v>
                </c:pt>
                <c:pt idx="2282">
                  <c:v>41305</c:v>
                </c:pt>
                <c:pt idx="2283">
                  <c:v>41304</c:v>
                </c:pt>
                <c:pt idx="2284">
                  <c:v>41303</c:v>
                </c:pt>
                <c:pt idx="2285">
                  <c:v>41302</c:v>
                </c:pt>
                <c:pt idx="2286">
                  <c:v>41299</c:v>
                </c:pt>
                <c:pt idx="2287">
                  <c:v>41298</c:v>
                </c:pt>
                <c:pt idx="2288">
                  <c:v>41297</c:v>
                </c:pt>
                <c:pt idx="2289">
                  <c:v>41296</c:v>
                </c:pt>
                <c:pt idx="2290">
                  <c:v>41292</c:v>
                </c:pt>
                <c:pt idx="2291">
                  <c:v>41291</c:v>
                </c:pt>
                <c:pt idx="2292">
                  <c:v>41290</c:v>
                </c:pt>
                <c:pt idx="2293">
                  <c:v>41289</c:v>
                </c:pt>
                <c:pt idx="2294">
                  <c:v>41288</c:v>
                </c:pt>
                <c:pt idx="2295">
                  <c:v>41285</c:v>
                </c:pt>
                <c:pt idx="2296">
                  <c:v>41284</c:v>
                </c:pt>
                <c:pt idx="2297">
                  <c:v>41283</c:v>
                </c:pt>
                <c:pt idx="2298">
                  <c:v>41282</c:v>
                </c:pt>
                <c:pt idx="2299">
                  <c:v>41281</c:v>
                </c:pt>
                <c:pt idx="2300">
                  <c:v>41278</c:v>
                </c:pt>
                <c:pt idx="2301">
                  <c:v>41277</c:v>
                </c:pt>
                <c:pt idx="2302">
                  <c:v>41276</c:v>
                </c:pt>
                <c:pt idx="2303">
                  <c:v>41274</c:v>
                </c:pt>
                <c:pt idx="2304">
                  <c:v>41271</c:v>
                </c:pt>
                <c:pt idx="2305">
                  <c:v>41270</c:v>
                </c:pt>
                <c:pt idx="2306">
                  <c:v>41269</c:v>
                </c:pt>
                <c:pt idx="2307">
                  <c:v>41267</c:v>
                </c:pt>
                <c:pt idx="2308">
                  <c:v>41264</c:v>
                </c:pt>
                <c:pt idx="2309">
                  <c:v>41263</c:v>
                </c:pt>
                <c:pt idx="2310">
                  <c:v>41262</c:v>
                </c:pt>
                <c:pt idx="2311">
                  <c:v>41261</c:v>
                </c:pt>
                <c:pt idx="2312">
                  <c:v>41260</c:v>
                </c:pt>
                <c:pt idx="2313">
                  <c:v>41257</c:v>
                </c:pt>
                <c:pt idx="2314">
                  <c:v>41256</c:v>
                </c:pt>
                <c:pt idx="2315">
                  <c:v>41255</c:v>
                </c:pt>
                <c:pt idx="2316">
                  <c:v>41254</c:v>
                </c:pt>
                <c:pt idx="2317">
                  <c:v>41253</c:v>
                </c:pt>
                <c:pt idx="2318">
                  <c:v>41250</c:v>
                </c:pt>
                <c:pt idx="2319">
                  <c:v>41249</c:v>
                </c:pt>
                <c:pt idx="2320">
                  <c:v>41248</c:v>
                </c:pt>
                <c:pt idx="2321">
                  <c:v>41247</c:v>
                </c:pt>
                <c:pt idx="2322">
                  <c:v>41246</c:v>
                </c:pt>
                <c:pt idx="2323">
                  <c:v>41243</c:v>
                </c:pt>
                <c:pt idx="2324">
                  <c:v>41242</c:v>
                </c:pt>
                <c:pt idx="2325">
                  <c:v>41241</c:v>
                </c:pt>
                <c:pt idx="2326">
                  <c:v>41240</c:v>
                </c:pt>
                <c:pt idx="2327">
                  <c:v>41239</c:v>
                </c:pt>
                <c:pt idx="2328">
                  <c:v>41236</c:v>
                </c:pt>
                <c:pt idx="2329">
                  <c:v>41234</c:v>
                </c:pt>
                <c:pt idx="2330">
                  <c:v>41233</c:v>
                </c:pt>
                <c:pt idx="2331">
                  <c:v>41232</c:v>
                </c:pt>
                <c:pt idx="2332">
                  <c:v>41229</c:v>
                </c:pt>
                <c:pt idx="2333">
                  <c:v>41228</c:v>
                </c:pt>
                <c:pt idx="2334">
                  <c:v>41227</c:v>
                </c:pt>
                <c:pt idx="2335">
                  <c:v>41226</c:v>
                </c:pt>
                <c:pt idx="2336">
                  <c:v>41225</c:v>
                </c:pt>
                <c:pt idx="2337">
                  <c:v>41222</c:v>
                </c:pt>
                <c:pt idx="2338">
                  <c:v>41221</c:v>
                </c:pt>
                <c:pt idx="2339">
                  <c:v>41220</c:v>
                </c:pt>
                <c:pt idx="2340">
                  <c:v>41219</c:v>
                </c:pt>
                <c:pt idx="2341">
                  <c:v>41218</c:v>
                </c:pt>
                <c:pt idx="2342">
                  <c:v>41215</c:v>
                </c:pt>
                <c:pt idx="2343">
                  <c:v>41214</c:v>
                </c:pt>
                <c:pt idx="2344">
                  <c:v>41213</c:v>
                </c:pt>
                <c:pt idx="2345">
                  <c:v>41208</c:v>
                </c:pt>
                <c:pt idx="2346">
                  <c:v>41207</c:v>
                </c:pt>
                <c:pt idx="2347">
                  <c:v>41206</c:v>
                </c:pt>
                <c:pt idx="2348">
                  <c:v>41205</c:v>
                </c:pt>
                <c:pt idx="2349">
                  <c:v>41204</c:v>
                </c:pt>
                <c:pt idx="2350">
                  <c:v>41201</c:v>
                </c:pt>
                <c:pt idx="2351">
                  <c:v>41200</c:v>
                </c:pt>
                <c:pt idx="2352">
                  <c:v>41199</c:v>
                </c:pt>
                <c:pt idx="2353">
                  <c:v>41198</c:v>
                </c:pt>
                <c:pt idx="2354">
                  <c:v>41197</c:v>
                </c:pt>
                <c:pt idx="2355">
                  <c:v>41194</c:v>
                </c:pt>
                <c:pt idx="2356">
                  <c:v>41193</c:v>
                </c:pt>
                <c:pt idx="2357">
                  <c:v>41192</c:v>
                </c:pt>
                <c:pt idx="2358">
                  <c:v>41191</c:v>
                </c:pt>
                <c:pt idx="2359">
                  <c:v>41190</c:v>
                </c:pt>
                <c:pt idx="2360">
                  <c:v>41187</c:v>
                </c:pt>
                <c:pt idx="2361">
                  <c:v>41186</c:v>
                </c:pt>
                <c:pt idx="2362">
                  <c:v>41185</c:v>
                </c:pt>
                <c:pt idx="2363">
                  <c:v>41184</c:v>
                </c:pt>
                <c:pt idx="2364">
                  <c:v>41183</c:v>
                </c:pt>
                <c:pt idx="2365">
                  <c:v>41180</c:v>
                </c:pt>
                <c:pt idx="2366">
                  <c:v>41179</c:v>
                </c:pt>
                <c:pt idx="2367">
                  <c:v>41178</c:v>
                </c:pt>
                <c:pt idx="2368">
                  <c:v>41177</c:v>
                </c:pt>
                <c:pt idx="2369">
                  <c:v>41176</c:v>
                </c:pt>
                <c:pt idx="2370">
                  <c:v>41173</c:v>
                </c:pt>
                <c:pt idx="2371">
                  <c:v>41172</c:v>
                </c:pt>
                <c:pt idx="2372">
                  <c:v>41171</c:v>
                </c:pt>
                <c:pt idx="2373">
                  <c:v>41170</c:v>
                </c:pt>
                <c:pt idx="2374">
                  <c:v>41169</c:v>
                </c:pt>
                <c:pt idx="2375">
                  <c:v>41166</c:v>
                </c:pt>
                <c:pt idx="2376">
                  <c:v>41165</c:v>
                </c:pt>
                <c:pt idx="2377">
                  <c:v>41164</c:v>
                </c:pt>
                <c:pt idx="2378">
                  <c:v>41163</c:v>
                </c:pt>
                <c:pt idx="2379">
                  <c:v>41162</c:v>
                </c:pt>
                <c:pt idx="2380">
                  <c:v>41159</c:v>
                </c:pt>
                <c:pt idx="2381">
                  <c:v>41158</c:v>
                </c:pt>
                <c:pt idx="2382">
                  <c:v>41157</c:v>
                </c:pt>
                <c:pt idx="2383">
                  <c:v>41156</c:v>
                </c:pt>
                <c:pt idx="2384">
                  <c:v>41152</c:v>
                </c:pt>
                <c:pt idx="2385">
                  <c:v>41151</c:v>
                </c:pt>
                <c:pt idx="2386">
                  <c:v>41150</c:v>
                </c:pt>
                <c:pt idx="2387">
                  <c:v>41149</c:v>
                </c:pt>
                <c:pt idx="2388">
                  <c:v>41148</c:v>
                </c:pt>
                <c:pt idx="2389">
                  <c:v>41145</c:v>
                </c:pt>
                <c:pt idx="2390">
                  <c:v>41144</c:v>
                </c:pt>
                <c:pt idx="2391">
                  <c:v>41143</c:v>
                </c:pt>
                <c:pt idx="2392">
                  <c:v>41142</c:v>
                </c:pt>
                <c:pt idx="2393">
                  <c:v>41141</c:v>
                </c:pt>
                <c:pt idx="2394">
                  <c:v>41138</c:v>
                </c:pt>
                <c:pt idx="2395">
                  <c:v>41137</c:v>
                </c:pt>
                <c:pt idx="2396">
                  <c:v>41136</c:v>
                </c:pt>
                <c:pt idx="2397">
                  <c:v>41135</c:v>
                </c:pt>
                <c:pt idx="2398">
                  <c:v>41134</c:v>
                </c:pt>
                <c:pt idx="2399">
                  <c:v>41131</c:v>
                </c:pt>
                <c:pt idx="2400">
                  <c:v>41130</c:v>
                </c:pt>
                <c:pt idx="2401">
                  <c:v>41129</c:v>
                </c:pt>
                <c:pt idx="2402">
                  <c:v>41128</c:v>
                </c:pt>
                <c:pt idx="2403">
                  <c:v>41127</c:v>
                </c:pt>
                <c:pt idx="2404">
                  <c:v>41124</c:v>
                </c:pt>
                <c:pt idx="2405">
                  <c:v>41123</c:v>
                </c:pt>
                <c:pt idx="2406">
                  <c:v>41122</c:v>
                </c:pt>
                <c:pt idx="2407">
                  <c:v>41121</c:v>
                </c:pt>
                <c:pt idx="2408">
                  <c:v>41120</c:v>
                </c:pt>
                <c:pt idx="2409">
                  <c:v>41117</c:v>
                </c:pt>
                <c:pt idx="2410">
                  <c:v>41116</c:v>
                </c:pt>
                <c:pt idx="2411">
                  <c:v>41115</c:v>
                </c:pt>
                <c:pt idx="2412">
                  <c:v>41114</c:v>
                </c:pt>
                <c:pt idx="2413">
                  <c:v>41113</c:v>
                </c:pt>
                <c:pt idx="2414">
                  <c:v>41110</c:v>
                </c:pt>
                <c:pt idx="2415">
                  <c:v>41109</c:v>
                </c:pt>
                <c:pt idx="2416">
                  <c:v>41108</c:v>
                </c:pt>
                <c:pt idx="2417">
                  <c:v>41107</c:v>
                </c:pt>
                <c:pt idx="2418">
                  <c:v>41106</c:v>
                </c:pt>
                <c:pt idx="2419">
                  <c:v>41103</c:v>
                </c:pt>
                <c:pt idx="2420">
                  <c:v>41102</c:v>
                </c:pt>
                <c:pt idx="2421">
                  <c:v>41101</c:v>
                </c:pt>
                <c:pt idx="2422">
                  <c:v>41100</c:v>
                </c:pt>
                <c:pt idx="2423">
                  <c:v>41099</c:v>
                </c:pt>
                <c:pt idx="2424">
                  <c:v>41096</c:v>
                </c:pt>
                <c:pt idx="2425">
                  <c:v>41095</c:v>
                </c:pt>
                <c:pt idx="2426">
                  <c:v>41093</c:v>
                </c:pt>
                <c:pt idx="2427">
                  <c:v>41092</c:v>
                </c:pt>
                <c:pt idx="2428">
                  <c:v>41089</c:v>
                </c:pt>
                <c:pt idx="2429">
                  <c:v>41088</c:v>
                </c:pt>
                <c:pt idx="2430">
                  <c:v>41087</c:v>
                </c:pt>
                <c:pt idx="2431">
                  <c:v>41086</c:v>
                </c:pt>
                <c:pt idx="2432">
                  <c:v>41085</c:v>
                </c:pt>
                <c:pt idx="2433">
                  <c:v>41082</c:v>
                </c:pt>
                <c:pt idx="2434">
                  <c:v>41081</c:v>
                </c:pt>
                <c:pt idx="2435">
                  <c:v>41080</c:v>
                </c:pt>
                <c:pt idx="2436">
                  <c:v>41079</c:v>
                </c:pt>
                <c:pt idx="2437">
                  <c:v>41078</c:v>
                </c:pt>
                <c:pt idx="2438">
                  <c:v>41075</c:v>
                </c:pt>
                <c:pt idx="2439">
                  <c:v>41074</c:v>
                </c:pt>
                <c:pt idx="2440">
                  <c:v>41073</c:v>
                </c:pt>
                <c:pt idx="2441">
                  <c:v>41072</c:v>
                </c:pt>
                <c:pt idx="2442">
                  <c:v>41071</c:v>
                </c:pt>
                <c:pt idx="2443">
                  <c:v>41068</c:v>
                </c:pt>
                <c:pt idx="2444">
                  <c:v>41067</c:v>
                </c:pt>
                <c:pt idx="2445">
                  <c:v>41066</c:v>
                </c:pt>
                <c:pt idx="2446">
                  <c:v>41065</c:v>
                </c:pt>
                <c:pt idx="2447">
                  <c:v>41064</c:v>
                </c:pt>
                <c:pt idx="2448">
                  <c:v>41061</c:v>
                </c:pt>
                <c:pt idx="2449">
                  <c:v>41060</c:v>
                </c:pt>
                <c:pt idx="2450">
                  <c:v>41059</c:v>
                </c:pt>
                <c:pt idx="2451">
                  <c:v>41058</c:v>
                </c:pt>
                <c:pt idx="2452">
                  <c:v>41054</c:v>
                </c:pt>
                <c:pt idx="2453">
                  <c:v>41053</c:v>
                </c:pt>
                <c:pt idx="2454">
                  <c:v>41052</c:v>
                </c:pt>
                <c:pt idx="2455">
                  <c:v>41051</c:v>
                </c:pt>
                <c:pt idx="2456">
                  <c:v>41050</c:v>
                </c:pt>
                <c:pt idx="2457">
                  <c:v>41047</c:v>
                </c:pt>
                <c:pt idx="2458">
                  <c:v>41046</c:v>
                </c:pt>
                <c:pt idx="2459">
                  <c:v>41045</c:v>
                </c:pt>
                <c:pt idx="2460">
                  <c:v>41044</c:v>
                </c:pt>
                <c:pt idx="2461">
                  <c:v>41043</c:v>
                </c:pt>
                <c:pt idx="2462">
                  <c:v>41040</c:v>
                </c:pt>
                <c:pt idx="2463">
                  <c:v>41039</c:v>
                </c:pt>
                <c:pt idx="2464">
                  <c:v>41038</c:v>
                </c:pt>
                <c:pt idx="2465">
                  <c:v>41037</c:v>
                </c:pt>
                <c:pt idx="2466">
                  <c:v>41036</c:v>
                </c:pt>
                <c:pt idx="2467">
                  <c:v>41033</c:v>
                </c:pt>
                <c:pt idx="2468">
                  <c:v>41032</c:v>
                </c:pt>
                <c:pt idx="2469">
                  <c:v>41031</c:v>
                </c:pt>
                <c:pt idx="2470">
                  <c:v>41030</c:v>
                </c:pt>
                <c:pt idx="2471">
                  <c:v>41029</c:v>
                </c:pt>
                <c:pt idx="2472">
                  <c:v>41026</c:v>
                </c:pt>
                <c:pt idx="2473">
                  <c:v>41025</c:v>
                </c:pt>
                <c:pt idx="2474">
                  <c:v>41024</c:v>
                </c:pt>
                <c:pt idx="2475">
                  <c:v>41023</c:v>
                </c:pt>
                <c:pt idx="2476">
                  <c:v>41022</c:v>
                </c:pt>
                <c:pt idx="2477">
                  <c:v>41019</c:v>
                </c:pt>
                <c:pt idx="2478">
                  <c:v>41018</c:v>
                </c:pt>
                <c:pt idx="2479">
                  <c:v>41017</c:v>
                </c:pt>
                <c:pt idx="2480">
                  <c:v>41016</c:v>
                </c:pt>
                <c:pt idx="2481">
                  <c:v>41015</c:v>
                </c:pt>
                <c:pt idx="2482">
                  <c:v>41012</c:v>
                </c:pt>
                <c:pt idx="2483">
                  <c:v>41011</c:v>
                </c:pt>
                <c:pt idx="2484">
                  <c:v>41010</c:v>
                </c:pt>
                <c:pt idx="2485">
                  <c:v>41009</c:v>
                </c:pt>
                <c:pt idx="2486">
                  <c:v>41008</c:v>
                </c:pt>
                <c:pt idx="2487">
                  <c:v>41004</c:v>
                </c:pt>
                <c:pt idx="2488">
                  <c:v>41003</c:v>
                </c:pt>
                <c:pt idx="2489">
                  <c:v>41002</c:v>
                </c:pt>
                <c:pt idx="2490">
                  <c:v>41001</c:v>
                </c:pt>
                <c:pt idx="2491">
                  <c:v>40998</c:v>
                </c:pt>
                <c:pt idx="2492">
                  <c:v>40997</c:v>
                </c:pt>
                <c:pt idx="2493">
                  <c:v>40996</c:v>
                </c:pt>
                <c:pt idx="2494">
                  <c:v>40995</c:v>
                </c:pt>
                <c:pt idx="2495">
                  <c:v>40994</c:v>
                </c:pt>
                <c:pt idx="2496">
                  <c:v>40991</c:v>
                </c:pt>
                <c:pt idx="2497">
                  <c:v>40990</c:v>
                </c:pt>
                <c:pt idx="2498">
                  <c:v>40989</c:v>
                </c:pt>
                <c:pt idx="2499">
                  <c:v>40988</c:v>
                </c:pt>
                <c:pt idx="2500">
                  <c:v>40987</c:v>
                </c:pt>
                <c:pt idx="2501">
                  <c:v>40984</c:v>
                </c:pt>
                <c:pt idx="2502">
                  <c:v>40983</c:v>
                </c:pt>
                <c:pt idx="2503">
                  <c:v>40982</c:v>
                </c:pt>
                <c:pt idx="2504">
                  <c:v>40981</c:v>
                </c:pt>
                <c:pt idx="2505">
                  <c:v>40980</c:v>
                </c:pt>
                <c:pt idx="2506">
                  <c:v>40977</c:v>
                </c:pt>
                <c:pt idx="2507">
                  <c:v>40976</c:v>
                </c:pt>
                <c:pt idx="2508">
                  <c:v>40975</c:v>
                </c:pt>
                <c:pt idx="2509">
                  <c:v>40974</c:v>
                </c:pt>
                <c:pt idx="2510">
                  <c:v>40973</c:v>
                </c:pt>
                <c:pt idx="2511">
                  <c:v>40970</c:v>
                </c:pt>
                <c:pt idx="2512">
                  <c:v>40969</c:v>
                </c:pt>
                <c:pt idx="2513">
                  <c:v>40968</c:v>
                </c:pt>
                <c:pt idx="2514">
                  <c:v>40967</c:v>
                </c:pt>
                <c:pt idx="2515">
                  <c:v>40966</c:v>
                </c:pt>
                <c:pt idx="2516">
                  <c:v>40963</c:v>
                </c:pt>
                <c:pt idx="2517">
                  <c:v>40962</c:v>
                </c:pt>
                <c:pt idx="2518">
                  <c:v>40961</c:v>
                </c:pt>
                <c:pt idx="2519">
                  <c:v>40960</c:v>
                </c:pt>
                <c:pt idx="2520">
                  <c:v>40956</c:v>
                </c:pt>
                <c:pt idx="2521">
                  <c:v>40955</c:v>
                </c:pt>
                <c:pt idx="2522">
                  <c:v>40954</c:v>
                </c:pt>
                <c:pt idx="2523">
                  <c:v>40953</c:v>
                </c:pt>
                <c:pt idx="2524">
                  <c:v>40952</c:v>
                </c:pt>
                <c:pt idx="2525">
                  <c:v>40949</c:v>
                </c:pt>
                <c:pt idx="2526">
                  <c:v>40948</c:v>
                </c:pt>
                <c:pt idx="2527">
                  <c:v>40947</c:v>
                </c:pt>
                <c:pt idx="2528">
                  <c:v>40946</c:v>
                </c:pt>
                <c:pt idx="2529">
                  <c:v>40945</c:v>
                </c:pt>
                <c:pt idx="2530">
                  <c:v>40942</c:v>
                </c:pt>
                <c:pt idx="2531">
                  <c:v>40941</c:v>
                </c:pt>
              </c:numCache>
            </c:numRef>
          </c:cat>
          <c:val>
            <c:numRef>
              <c:f>'S&amp;P 500 vs Bitcoin'!$E$2:$E$2533</c:f>
              <c:numCache>
                <c:formatCode>_("$"* #,##0.00_);_("$"* \(#,##0.00\);_("$"* "-"??_);_(@_)</c:formatCode>
                <c:ptCount val="2532"/>
                <c:pt idx="0">
                  <c:v>6291.8032786885251</c:v>
                </c:pt>
                <c:pt idx="1">
                  <c:v>6113.4426229508199</c:v>
                </c:pt>
                <c:pt idx="2">
                  <c:v>6278.5245901639346</c:v>
                </c:pt>
                <c:pt idx="3">
                  <c:v>6563.4426229508199</c:v>
                </c:pt>
                <c:pt idx="4">
                  <c:v>6648.5245901639346</c:v>
                </c:pt>
                <c:pt idx="5">
                  <c:v>7194.2622950819677</c:v>
                </c:pt>
                <c:pt idx="6">
                  <c:v>7304.9016393442625</c:v>
                </c:pt>
                <c:pt idx="7">
                  <c:v>6977.0327868852464</c:v>
                </c:pt>
                <c:pt idx="8">
                  <c:v>6953.7704918032787</c:v>
                </c:pt>
                <c:pt idx="9">
                  <c:v>7138.5245901639346</c:v>
                </c:pt>
                <c:pt idx="10">
                  <c:v>7283.934426229509</c:v>
                </c:pt>
                <c:pt idx="11">
                  <c:v>7223.0327868852464</c:v>
                </c:pt>
                <c:pt idx="12">
                  <c:v>7190.9836065573772</c:v>
                </c:pt>
                <c:pt idx="13">
                  <c:v>6813.5573770491801</c:v>
                </c:pt>
                <c:pt idx="14">
                  <c:v>6119.8360655737706</c:v>
                </c:pt>
                <c:pt idx="15">
                  <c:v>6053.2786885245905</c:v>
                </c:pt>
                <c:pt idx="16">
                  <c:v>6349.6721311475412</c:v>
                </c:pt>
                <c:pt idx="17">
                  <c:v>6315.7377049180332</c:v>
                </c:pt>
                <c:pt idx="18">
                  <c:v>6190.1311475409848</c:v>
                </c:pt>
                <c:pt idx="19">
                  <c:v>6101.1475409836066</c:v>
                </c:pt>
                <c:pt idx="20">
                  <c:v>6037.8360655737715</c:v>
                </c:pt>
                <c:pt idx="21">
                  <c:v>6064.5901639344265</c:v>
                </c:pt>
                <c:pt idx="22">
                  <c:v>6016.7213114754104</c:v>
                </c:pt>
                <c:pt idx="23">
                  <c:v>5983.7704918032787</c:v>
                </c:pt>
                <c:pt idx="24">
                  <c:v>6678.688524590164</c:v>
                </c:pt>
                <c:pt idx="25">
                  <c:v>6832.1311475409839</c:v>
                </c:pt>
                <c:pt idx="26">
                  <c:v>6949.1803278688531</c:v>
                </c:pt>
                <c:pt idx="27">
                  <c:v>7064.0983606557384</c:v>
                </c:pt>
                <c:pt idx="28">
                  <c:v>6977.377049180328</c:v>
                </c:pt>
                <c:pt idx="29">
                  <c:v>7198.1967213114758</c:v>
                </c:pt>
                <c:pt idx="30">
                  <c:v>7007.0491803278692</c:v>
                </c:pt>
                <c:pt idx="31">
                  <c:v>6858.8524590163943</c:v>
                </c:pt>
                <c:pt idx="32">
                  <c:v>6806.2295081967213</c:v>
                </c:pt>
                <c:pt idx="33">
                  <c:v>7067.377049180328</c:v>
                </c:pt>
                <c:pt idx="34">
                  <c:v>7117.7049180327876</c:v>
                </c:pt>
                <c:pt idx="35">
                  <c:v>7513.1147540983611</c:v>
                </c:pt>
                <c:pt idx="36">
                  <c:v>7613.934426229509</c:v>
                </c:pt>
                <c:pt idx="37">
                  <c:v>7576.7213114754104</c:v>
                </c:pt>
                <c:pt idx="38">
                  <c:v>7730.4918032786891</c:v>
                </c:pt>
                <c:pt idx="39">
                  <c:v>7617.2131147540986</c:v>
                </c:pt>
                <c:pt idx="40">
                  <c:v>7795.7377049180332</c:v>
                </c:pt>
                <c:pt idx="41">
                  <c:v>8308.8524590163943</c:v>
                </c:pt>
                <c:pt idx="42">
                  <c:v>8329.8360655737706</c:v>
                </c:pt>
                <c:pt idx="43">
                  <c:v>7971.4754098360663</c:v>
                </c:pt>
                <c:pt idx="44">
                  <c:v>8020.1639344262303</c:v>
                </c:pt>
                <c:pt idx="45">
                  <c:v>7688.1967213114758</c:v>
                </c:pt>
                <c:pt idx="46">
                  <c:v>7572.622950819673</c:v>
                </c:pt>
                <c:pt idx="47">
                  <c:v>7815.5737704918038</c:v>
                </c:pt>
                <c:pt idx="48">
                  <c:v>8016.557377049181</c:v>
                </c:pt>
                <c:pt idx="49">
                  <c:v>7935.7377049180332</c:v>
                </c:pt>
                <c:pt idx="50">
                  <c:v>7668.3606557377052</c:v>
                </c:pt>
                <c:pt idx="51">
                  <c:v>7732.7868852459023</c:v>
                </c:pt>
                <c:pt idx="52">
                  <c:v>7805.0819672131156</c:v>
                </c:pt>
                <c:pt idx="53">
                  <c:v>8279.2459016393441</c:v>
                </c:pt>
                <c:pt idx="54">
                  <c:v>8300.6557377049194</c:v>
                </c:pt>
                <c:pt idx="55">
                  <c:v>8289.6065573770502</c:v>
                </c:pt>
                <c:pt idx="56">
                  <c:v>8804.7540983606559</c:v>
                </c:pt>
                <c:pt idx="57">
                  <c:v>9265.0819672131147</c:v>
                </c:pt>
                <c:pt idx="58">
                  <c:v>9385.2459016393441</c:v>
                </c:pt>
                <c:pt idx="59">
                  <c:v>9334.0983606557384</c:v>
                </c:pt>
                <c:pt idx="60">
                  <c:v>9482.7868852459014</c:v>
                </c:pt>
                <c:pt idx="61">
                  <c:v>8809.5081967213118</c:v>
                </c:pt>
                <c:pt idx="62">
                  <c:v>9378.5245901639355</c:v>
                </c:pt>
                <c:pt idx="63">
                  <c:v>9442.9508196721308</c:v>
                </c:pt>
                <c:pt idx="64">
                  <c:v>9229.3442622950824</c:v>
                </c:pt>
                <c:pt idx="65">
                  <c:v>9529.5081967213118</c:v>
                </c:pt>
                <c:pt idx="66">
                  <c:v>9346.557377049181</c:v>
                </c:pt>
                <c:pt idx="67">
                  <c:v>9899.3606557377061</c:v>
                </c:pt>
                <c:pt idx="68">
                  <c:v>9856.3934426229516</c:v>
                </c:pt>
                <c:pt idx="69">
                  <c:v>10420</c:v>
                </c:pt>
                <c:pt idx="70">
                  <c:v>10517.377049180328</c:v>
                </c:pt>
                <c:pt idx="71">
                  <c:v>10623.114754098362</c:v>
                </c:pt>
                <c:pt idx="72">
                  <c:v>10648.196721311477</c:v>
                </c:pt>
                <c:pt idx="73">
                  <c:v>10972.950819672133</c:v>
                </c:pt>
                <c:pt idx="74">
                  <c:v>11069.836065573771</c:v>
                </c:pt>
                <c:pt idx="75">
                  <c:v>10002.688524590165</c:v>
                </c:pt>
                <c:pt idx="76">
                  <c:v>10069.311475409837</c:v>
                </c:pt>
                <c:pt idx="77">
                  <c:v>10312.131147540984</c:v>
                </c:pt>
                <c:pt idx="78">
                  <c:v>10368.688524590165</c:v>
                </c:pt>
                <c:pt idx="79">
                  <c:v>9988.0327868852473</c:v>
                </c:pt>
                <c:pt idx="80">
                  <c:v>10202.459016393443</c:v>
                </c:pt>
                <c:pt idx="81">
                  <c:v>9934.0983606557384</c:v>
                </c:pt>
                <c:pt idx="82">
                  <c:v>9582.4590163934427</c:v>
                </c:pt>
                <c:pt idx="83">
                  <c:v>9883.6065573770502</c:v>
                </c:pt>
                <c:pt idx="84">
                  <c:v>10344.262295081968</c:v>
                </c:pt>
                <c:pt idx="85">
                  <c:v>9952.1311475409839</c:v>
                </c:pt>
                <c:pt idx="86">
                  <c:v>10196.72131147541</c:v>
                </c:pt>
                <c:pt idx="87">
                  <c:v>10817.704918032787</c:v>
                </c:pt>
                <c:pt idx="88">
                  <c:v>10530.655737704919</c:v>
                </c:pt>
                <c:pt idx="89">
                  <c:v>10169.508196721312</c:v>
                </c:pt>
                <c:pt idx="90">
                  <c:v>10116.229508196722</c:v>
                </c:pt>
                <c:pt idx="91">
                  <c:v>9402.2950819672133</c:v>
                </c:pt>
                <c:pt idx="92">
                  <c:v>9406.7213114754104</c:v>
                </c:pt>
                <c:pt idx="93">
                  <c:v>9174.9180327868853</c:v>
                </c:pt>
                <c:pt idx="94">
                  <c:v>9420.9836065573782</c:v>
                </c:pt>
                <c:pt idx="95">
                  <c:v>8840.1639344262294</c:v>
                </c:pt>
                <c:pt idx="96">
                  <c:v>8818.5245901639355</c:v>
                </c:pt>
                <c:pt idx="97">
                  <c:v>9070.6557377049194</c:v>
                </c:pt>
                <c:pt idx="98">
                  <c:v>8443.934426229509</c:v>
                </c:pt>
                <c:pt idx="99">
                  <c:v>8074.0983606557384</c:v>
                </c:pt>
                <c:pt idx="100">
                  <c:v>7894.5901639344265</c:v>
                </c:pt>
                <c:pt idx="101">
                  <c:v>7185.245901639345</c:v>
                </c:pt>
                <c:pt idx="102">
                  <c:v>6811.6393442622957</c:v>
                </c:pt>
                <c:pt idx="103">
                  <c:v>6731.8032786885251</c:v>
                </c:pt>
                <c:pt idx="104">
                  <c:v>6916.557377049181</c:v>
                </c:pt>
                <c:pt idx="105">
                  <c:v>7029.1803278688531</c:v>
                </c:pt>
                <c:pt idx="106">
                  <c:v>7357.7049180327876</c:v>
                </c:pt>
                <c:pt idx="107">
                  <c:v>7144.688524590164</c:v>
                </c:pt>
                <c:pt idx="108">
                  <c:v>6666.2295081967213</c:v>
                </c:pt>
                <c:pt idx="109">
                  <c:v>7049.5081967213118</c:v>
                </c:pt>
                <c:pt idx="110">
                  <c:v>7752.7868852459023</c:v>
                </c:pt>
                <c:pt idx="111">
                  <c:v>7833.7704918032796</c:v>
                </c:pt>
                <c:pt idx="112">
                  <c:v>7891.1475409836066</c:v>
                </c:pt>
                <c:pt idx="113">
                  <c:v>7717.7049180327876</c:v>
                </c:pt>
                <c:pt idx="114">
                  <c:v>7370.4918032786891</c:v>
                </c:pt>
                <c:pt idx="115">
                  <c:v>7352.7868852459023</c:v>
                </c:pt>
                <c:pt idx="116">
                  <c:v>7604.7540983606559</c:v>
                </c:pt>
                <c:pt idx="117">
                  <c:v>7555.4098360655744</c:v>
                </c:pt>
                <c:pt idx="118">
                  <c:v>7668.5245901639346</c:v>
                </c:pt>
                <c:pt idx="119">
                  <c:v>8196.7213114754104</c:v>
                </c:pt>
                <c:pt idx="120">
                  <c:v>8080.4918032786891</c:v>
                </c:pt>
                <c:pt idx="121">
                  <c:v>8007.2131147540986</c:v>
                </c:pt>
                <c:pt idx="122">
                  <c:v>7730.6557377049185</c:v>
                </c:pt>
                <c:pt idx="123">
                  <c:v>7706.2295081967213</c:v>
                </c:pt>
                <c:pt idx="124">
                  <c:v>8045.2622950819677</c:v>
                </c:pt>
                <c:pt idx="125">
                  <c:v>7677.377049180328</c:v>
                </c:pt>
                <c:pt idx="126">
                  <c:v>8030.9836065573772</c:v>
                </c:pt>
                <c:pt idx="127">
                  <c:v>7821.9672131147545</c:v>
                </c:pt>
                <c:pt idx="128">
                  <c:v>8121.1475409836066</c:v>
                </c:pt>
                <c:pt idx="129">
                  <c:v>8087.2131147540986</c:v>
                </c:pt>
                <c:pt idx="130">
                  <c:v>7666.3934426229516</c:v>
                </c:pt>
                <c:pt idx="131">
                  <c:v>7335.0819672131156</c:v>
                </c:pt>
                <c:pt idx="132">
                  <c:v>7327.5409836065583</c:v>
                </c:pt>
                <c:pt idx="133">
                  <c:v>7531.1475409836066</c:v>
                </c:pt>
                <c:pt idx="134">
                  <c:v>7842.9508196721317</c:v>
                </c:pt>
                <c:pt idx="135">
                  <c:v>7282.4590163934427</c:v>
                </c:pt>
                <c:pt idx="136">
                  <c:v>7466.557377049181</c:v>
                </c:pt>
                <c:pt idx="137">
                  <c:v>7477.377049180328</c:v>
                </c:pt>
                <c:pt idx="138">
                  <c:v>7589.0163934426237</c:v>
                </c:pt>
                <c:pt idx="139">
                  <c:v>7021.311475409836</c:v>
                </c:pt>
                <c:pt idx="140">
                  <c:v>6702.7868852459023</c:v>
                </c:pt>
                <c:pt idx="141">
                  <c:v>6517.0491803278692</c:v>
                </c:pt>
                <c:pt idx="142">
                  <c:v>6263.4426229508199</c:v>
                </c:pt>
                <c:pt idx="143">
                  <c:v>6419.0163934426237</c:v>
                </c:pt>
                <c:pt idx="144">
                  <c:v>6912.9508196721317</c:v>
                </c:pt>
                <c:pt idx="145">
                  <c:v>6564.0983606557384</c:v>
                </c:pt>
                <c:pt idx="146">
                  <c:v>6558.0327868852464</c:v>
                </c:pt>
                <c:pt idx="147">
                  <c:v>6485.7377049180332</c:v>
                </c:pt>
                <c:pt idx="148">
                  <c:v>6114.0983606557384</c:v>
                </c:pt>
                <c:pt idx="149">
                  <c:v>5507.7213114754095</c:v>
                </c:pt>
                <c:pt idx="150">
                  <c:v>5298.3606557377052</c:v>
                </c:pt>
                <c:pt idx="151">
                  <c:v>5269.0163934426237</c:v>
                </c:pt>
                <c:pt idx="152">
                  <c:v>4886.2459016393441</c:v>
                </c:pt>
                <c:pt idx="153">
                  <c:v>5056.8852459016398</c:v>
                </c:pt>
                <c:pt idx="154">
                  <c:v>5152.2950819672133</c:v>
                </c:pt>
                <c:pt idx="155">
                  <c:v>5222.4590163934427</c:v>
                </c:pt>
                <c:pt idx="156">
                  <c:v>5380.7540983606559</c:v>
                </c:pt>
                <c:pt idx="157">
                  <c:v>5365.0819672131147</c:v>
                </c:pt>
                <c:pt idx="158">
                  <c:v>5424.5901639344265</c:v>
                </c:pt>
                <c:pt idx="159">
                  <c:v>5535.9016393442625</c:v>
                </c:pt>
                <c:pt idx="160">
                  <c:v>5389.1639344262303</c:v>
                </c:pt>
                <c:pt idx="161">
                  <c:v>5555.0819672131147</c:v>
                </c:pt>
                <c:pt idx="162">
                  <c:v>5596.7213114754104</c:v>
                </c:pt>
                <c:pt idx="163">
                  <c:v>5543.6065573770493</c:v>
                </c:pt>
                <c:pt idx="164">
                  <c:v>5500.7213114754104</c:v>
                </c:pt>
                <c:pt idx="165">
                  <c:v>5744.8360655737706</c:v>
                </c:pt>
                <c:pt idx="166">
                  <c:v>5884.5737704918038</c:v>
                </c:pt>
                <c:pt idx="167">
                  <c:v>5653.1147540983611</c:v>
                </c:pt>
                <c:pt idx="168">
                  <c:v>5177.7049180327867</c:v>
                </c:pt>
                <c:pt idx="169">
                  <c:v>5681.4098360655735</c:v>
                </c:pt>
                <c:pt idx="170">
                  <c:v>5525.0819672131147</c:v>
                </c:pt>
                <c:pt idx="171">
                  <c:v>5336.557377049181</c:v>
                </c:pt>
                <c:pt idx="172">
                  <c:v>5206.7213114754104</c:v>
                </c:pt>
                <c:pt idx="173">
                  <c:v>5869.1803278688531</c:v>
                </c:pt>
                <c:pt idx="174">
                  <c:v>6239.5081967213118</c:v>
                </c:pt>
                <c:pt idx="175">
                  <c:v>6283.934426229509</c:v>
                </c:pt>
                <c:pt idx="176">
                  <c:v>6580.1639344262303</c:v>
                </c:pt>
                <c:pt idx="177">
                  <c:v>6639.3442622950824</c:v>
                </c:pt>
                <c:pt idx="178">
                  <c:v>6120.9836065573772</c:v>
                </c:pt>
                <c:pt idx="179">
                  <c:v>6008.0655737704919</c:v>
                </c:pt>
                <c:pt idx="180">
                  <c:v>6122.4590163934427</c:v>
                </c:pt>
                <c:pt idx="181">
                  <c:v>5477.868852459017</c:v>
                </c:pt>
                <c:pt idx="182">
                  <c:v>5507.5409836065573</c:v>
                </c:pt>
                <c:pt idx="183">
                  <c:v>6041.6393442622957</c:v>
                </c:pt>
                <c:pt idx="184">
                  <c:v>6427.7049180327876</c:v>
                </c:pt>
                <c:pt idx="185">
                  <c:v>6162.2950819672133</c:v>
                </c:pt>
                <c:pt idx="186">
                  <c:v>6011.9016393442625</c:v>
                </c:pt>
                <c:pt idx="187">
                  <c:v>5847.0491803278692</c:v>
                </c:pt>
                <c:pt idx="188">
                  <c:v>6300.8196721311479</c:v>
                </c:pt>
                <c:pt idx="189">
                  <c:v>6442.7868852459023</c:v>
                </c:pt>
                <c:pt idx="190">
                  <c:v>6289.0163934426237</c:v>
                </c:pt>
                <c:pt idx="191">
                  <c:v>6356.2131147540986</c:v>
                </c:pt>
                <c:pt idx="192">
                  <c:v>6133.6065573770493</c:v>
                </c:pt>
                <c:pt idx="193">
                  <c:v>6652.1311475409839</c:v>
                </c:pt>
                <c:pt idx="194">
                  <c:v>6025.4098360655744</c:v>
                </c:pt>
                <c:pt idx="195">
                  <c:v>7038.5245901639346</c:v>
                </c:pt>
                <c:pt idx="196">
                  <c:v>7138.3606557377052</c:v>
                </c:pt>
                <c:pt idx="197">
                  <c:v>8183.1147540983611</c:v>
                </c:pt>
                <c:pt idx="198">
                  <c:v>8155.245901639345</c:v>
                </c:pt>
                <c:pt idx="199">
                  <c:v>8151.6393442622957</c:v>
                </c:pt>
                <c:pt idx="200">
                  <c:v>9297.5409836065573</c:v>
                </c:pt>
                <c:pt idx="201">
                  <c:v>9155.9016393442635</c:v>
                </c:pt>
                <c:pt idx="202">
                  <c:v>9401.4754098360663</c:v>
                </c:pt>
                <c:pt idx="203">
                  <c:v>9254.2622950819677</c:v>
                </c:pt>
                <c:pt idx="204">
                  <c:v>9422.4590163934427</c:v>
                </c:pt>
                <c:pt idx="205">
                  <c:v>8731.8032786885251</c:v>
                </c:pt>
                <c:pt idx="206">
                  <c:v>9368.3606557377061</c:v>
                </c:pt>
                <c:pt idx="207">
                  <c:v>9448.6885245901649</c:v>
                </c:pt>
                <c:pt idx="208">
                  <c:v>8781.3114754098369</c:v>
                </c:pt>
                <c:pt idx="209">
                  <c:v>8993.4426229508208</c:v>
                </c:pt>
                <c:pt idx="210">
                  <c:v>9023.6065573770502</c:v>
                </c:pt>
                <c:pt idx="211">
                  <c:v>8869.3442622950824</c:v>
                </c:pt>
                <c:pt idx="212">
                  <c:v>8383.4426229508208</c:v>
                </c:pt>
                <c:pt idx="213">
                  <c:v>8488.7377049180341</c:v>
                </c:pt>
                <c:pt idx="214">
                  <c:v>8823.2786885245914</c:v>
                </c:pt>
                <c:pt idx="215">
                  <c:v>9258.3606557377061</c:v>
                </c:pt>
                <c:pt idx="216">
                  <c:v>9121.1475409836075</c:v>
                </c:pt>
                <c:pt idx="217">
                  <c:v>10053.278688524591</c:v>
                </c:pt>
                <c:pt idx="218">
                  <c:v>10360</c:v>
                </c:pt>
                <c:pt idx="219">
                  <c:v>10318.475409836066</c:v>
                </c:pt>
                <c:pt idx="220">
                  <c:v>10412.786885245901</c:v>
                </c:pt>
                <c:pt idx="221">
                  <c:v>9819.6721311475412</c:v>
                </c:pt>
                <c:pt idx="222">
                  <c:v>9526.8852459016398</c:v>
                </c:pt>
                <c:pt idx="223">
                  <c:v>9526.2295081967222</c:v>
                </c:pt>
                <c:pt idx="224">
                  <c:v>9173.7704918032796</c:v>
                </c:pt>
                <c:pt idx="225">
                  <c:v>9506.7213114754104</c:v>
                </c:pt>
                <c:pt idx="226">
                  <c:v>9695.9016393442635</c:v>
                </c:pt>
                <c:pt idx="227">
                  <c:v>9627.4426229508208</c:v>
                </c:pt>
                <c:pt idx="228">
                  <c:v>9638.6885245901649</c:v>
                </c:pt>
                <c:pt idx="229">
                  <c:v>9646.0655737704928</c:v>
                </c:pt>
                <c:pt idx="230">
                  <c:v>9454.4754098360663</c:v>
                </c:pt>
                <c:pt idx="231">
                  <c:v>9015.2295081967222</c:v>
                </c:pt>
                <c:pt idx="232">
                  <c:v>8420.1639344262294</c:v>
                </c:pt>
                <c:pt idx="233">
                  <c:v>8581.5081967213118</c:v>
                </c:pt>
                <c:pt idx="234">
                  <c:v>8906.7213114754104</c:v>
                </c:pt>
                <c:pt idx="235">
                  <c:v>8864.5901639344265</c:v>
                </c:pt>
                <c:pt idx="236">
                  <c:v>9520.3278688524588</c:v>
                </c:pt>
                <c:pt idx="237">
                  <c:v>9449.1803278688531</c:v>
                </c:pt>
                <c:pt idx="238">
                  <c:v>9650.8196721311488</c:v>
                </c:pt>
                <c:pt idx="239">
                  <c:v>9331.8032786885251</c:v>
                </c:pt>
                <c:pt idx="240">
                  <c:v>9121.9672131147545</c:v>
                </c:pt>
                <c:pt idx="241">
                  <c:v>9395.9016393442635</c:v>
                </c:pt>
                <c:pt idx="242">
                  <c:v>9486.7213114754104</c:v>
                </c:pt>
                <c:pt idx="243">
                  <c:v>9172.9836065573763</c:v>
                </c:pt>
                <c:pt idx="244">
                  <c:v>9008.0983606557384</c:v>
                </c:pt>
                <c:pt idx="245">
                  <c:v>8589.3442622950824</c:v>
                </c:pt>
                <c:pt idx="246">
                  <c:v>8001.8032786885251</c:v>
                </c:pt>
                <c:pt idx="247">
                  <c:v>7929.1803278688531</c:v>
                </c:pt>
                <c:pt idx="248">
                  <c:v>8266.3934426229516</c:v>
                </c:pt>
                <c:pt idx="249">
                  <c:v>7955.0819672131156</c:v>
                </c:pt>
                <c:pt idx="250">
                  <c:v>8126.557377049181</c:v>
                </c:pt>
                <c:pt idx="251">
                  <c:v>7593.2786885245905</c:v>
                </c:pt>
                <c:pt idx="252">
                  <c:v>7728.5245901639346</c:v>
                </c:pt>
                <c:pt idx="253">
                  <c:v>8150.0000000000009</c:v>
                </c:pt>
                <c:pt idx="254">
                  <c:v>8014.4262295081971</c:v>
                </c:pt>
                <c:pt idx="255">
                  <c:v>8865.2459016393441</c:v>
                </c:pt>
                <c:pt idx="256">
                  <c:v>9155.2459016393441</c:v>
                </c:pt>
                <c:pt idx="257">
                  <c:v>8453.4426229508208</c:v>
                </c:pt>
                <c:pt idx="258">
                  <c:v>8534.4262295081971</c:v>
                </c:pt>
                <c:pt idx="259">
                  <c:v>8069.6721311475412</c:v>
                </c:pt>
                <c:pt idx="260">
                  <c:v>7768.688524590164</c:v>
                </c:pt>
                <c:pt idx="261">
                  <c:v>7863.2786885245905</c:v>
                </c:pt>
                <c:pt idx="262">
                  <c:v>7350</c:v>
                </c:pt>
                <c:pt idx="263">
                  <c:v>7620.6557377049185</c:v>
                </c:pt>
                <c:pt idx="264">
                  <c:v>7613.1147540983611</c:v>
                </c:pt>
                <c:pt idx="265">
                  <c:v>6272.1311475409839</c:v>
                </c:pt>
                <c:pt idx="266">
                  <c:v>6061.4754098360663</c:v>
                </c:pt>
                <c:pt idx="267">
                  <c:v>6176.557377049181</c:v>
                </c:pt>
                <c:pt idx="268">
                  <c:v>5830</c:v>
                </c:pt>
                <c:pt idx="269">
                  <c:v>5501.4754098360663</c:v>
                </c:pt>
                <c:pt idx="270">
                  <c:v>5619.7868852459014</c:v>
                </c:pt>
                <c:pt idx="271">
                  <c:v>5464.0983606557384</c:v>
                </c:pt>
                <c:pt idx="272">
                  <c:v>4992.4590163934427</c:v>
                </c:pt>
                <c:pt idx="273">
                  <c:v>5330.9836065573772</c:v>
                </c:pt>
                <c:pt idx="274">
                  <c:v>5289.8524590163934</c:v>
                </c:pt>
                <c:pt idx="275">
                  <c:v>5420</c:v>
                </c:pt>
                <c:pt idx="276">
                  <c:v>5061.1475409836066</c:v>
                </c:pt>
                <c:pt idx="277">
                  <c:v>5823.1311475409839</c:v>
                </c:pt>
                <c:pt idx="278">
                  <c:v>5894.7540983606559</c:v>
                </c:pt>
                <c:pt idx="279">
                  <c:v>6023.1147540983611</c:v>
                </c:pt>
                <c:pt idx="280">
                  <c:v>6421.311475409836</c:v>
                </c:pt>
                <c:pt idx="281">
                  <c:v>6127.0491803278692</c:v>
                </c:pt>
                <c:pt idx="282">
                  <c:v>5590.6557377049185</c:v>
                </c:pt>
                <c:pt idx="283">
                  <c:v>5815.7377049180332</c:v>
                </c:pt>
                <c:pt idx="284">
                  <c:v>6640.8196721311479</c:v>
                </c:pt>
                <c:pt idx="285">
                  <c:v>6460.1639344262303</c:v>
                </c:pt>
                <c:pt idx="286">
                  <c:v>6025.4098360655744</c:v>
                </c:pt>
                <c:pt idx="287">
                  <c:v>5573.1147540983611</c:v>
                </c:pt>
                <c:pt idx="288">
                  <c:v>5249.1803278688531</c:v>
                </c:pt>
                <c:pt idx="289">
                  <c:v>4743.1147540983611</c:v>
                </c:pt>
                <c:pt idx="290">
                  <c:v>4734.4262295081971</c:v>
                </c:pt>
                <c:pt idx="291">
                  <c:v>4477.868852459017</c:v>
                </c:pt>
                <c:pt idx="292">
                  <c:v>4435.7377049180332</c:v>
                </c:pt>
                <c:pt idx="293">
                  <c:v>3890.9836065573772</c:v>
                </c:pt>
                <c:pt idx="294">
                  <c:v>3808.8524590163938</c:v>
                </c:pt>
                <c:pt idx="295">
                  <c:v>3902.4590163934427</c:v>
                </c:pt>
                <c:pt idx="296">
                  <c:v>3721.4754098360659</c:v>
                </c:pt>
                <c:pt idx="297">
                  <c:v>3791.3114754098365</c:v>
                </c:pt>
                <c:pt idx="298">
                  <c:v>3738.7868852459014</c:v>
                </c:pt>
                <c:pt idx="299">
                  <c:v>3495.4098360655739</c:v>
                </c:pt>
                <c:pt idx="300">
                  <c:v>3190</c:v>
                </c:pt>
                <c:pt idx="301">
                  <c:v>3160.8196721311479</c:v>
                </c:pt>
                <c:pt idx="302">
                  <c:v>2959.0163934426232</c:v>
                </c:pt>
                <c:pt idx="303">
                  <c:v>2993.4426229508199</c:v>
                </c:pt>
                <c:pt idx="304">
                  <c:v>3042.6229508196725</c:v>
                </c:pt>
                <c:pt idx="305">
                  <c:v>3005.7377049180332</c:v>
                </c:pt>
                <c:pt idx="306">
                  <c:v>3146.8852459016393</c:v>
                </c:pt>
                <c:pt idx="307">
                  <c:v>3058.5245901639346</c:v>
                </c:pt>
                <c:pt idx="308">
                  <c:v>3188.032786885246</c:v>
                </c:pt>
                <c:pt idx="309">
                  <c:v>3154.2622950819673</c:v>
                </c:pt>
                <c:pt idx="310">
                  <c:v>3083.1147540983607</c:v>
                </c:pt>
                <c:pt idx="311">
                  <c:v>3227.2131147540986</c:v>
                </c:pt>
                <c:pt idx="312">
                  <c:v>2814.6393442622953</c:v>
                </c:pt>
                <c:pt idx="313">
                  <c:v>3070.4918032786886</c:v>
                </c:pt>
                <c:pt idx="314">
                  <c:v>3136.8524590163934</c:v>
                </c:pt>
                <c:pt idx="315">
                  <c:v>3011.9672131147545</c:v>
                </c:pt>
                <c:pt idx="316">
                  <c:v>3060.4918032786886</c:v>
                </c:pt>
                <c:pt idx="317">
                  <c:v>2919.6721311475412</c:v>
                </c:pt>
                <c:pt idx="318">
                  <c:v>2913.6065573770493</c:v>
                </c:pt>
                <c:pt idx="319">
                  <c:v>2897.524590163935</c:v>
                </c:pt>
                <c:pt idx="320">
                  <c:v>2739.344262295082</c:v>
                </c:pt>
                <c:pt idx="321">
                  <c:v>2673.7704918032787</c:v>
                </c:pt>
                <c:pt idx="322">
                  <c:v>2671.1475409836066</c:v>
                </c:pt>
                <c:pt idx="323">
                  <c:v>2575.4098360655739</c:v>
                </c:pt>
                <c:pt idx="324">
                  <c:v>2510.1639344262298</c:v>
                </c:pt>
                <c:pt idx="325">
                  <c:v>2512.9508196721313</c:v>
                </c:pt>
                <c:pt idx="326">
                  <c:v>2552.7377049180332</c:v>
                </c:pt>
                <c:pt idx="327">
                  <c:v>2553.1147540983607</c:v>
                </c:pt>
                <c:pt idx="328">
                  <c:v>2321.311475409836</c:v>
                </c:pt>
                <c:pt idx="329">
                  <c:v>2299.1803278688526</c:v>
                </c:pt>
                <c:pt idx="330">
                  <c:v>2223.4426229508199</c:v>
                </c:pt>
                <c:pt idx="331">
                  <c:v>2224.2622950819673</c:v>
                </c:pt>
                <c:pt idx="332">
                  <c:v>2205.0819672131147</c:v>
                </c:pt>
                <c:pt idx="333">
                  <c:v>2175.7377049180327</c:v>
                </c:pt>
                <c:pt idx="334">
                  <c:v>2233.8196721311474</c:v>
                </c:pt>
                <c:pt idx="335">
                  <c:v>2141.1475409836066</c:v>
                </c:pt>
                <c:pt idx="336">
                  <c:v>2120.4918032786886</c:v>
                </c:pt>
                <c:pt idx="337">
                  <c:v>2129.1803278688526</c:v>
                </c:pt>
                <c:pt idx="338">
                  <c:v>2102.4590163934427</c:v>
                </c:pt>
                <c:pt idx="339">
                  <c:v>1954.9180327868853</c:v>
                </c:pt>
                <c:pt idx="340">
                  <c:v>1927.377049180328</c:v>
                </c:pt>
                <c:pt idx="341">
                  <c:v>1856.5573770491803</c:v>
                </c:pt>
                <c:pt idx="342">
                  <c:v>1886.7213114754099</c:v>
                </c:pt>
                <c:pt idx="343">
                  <c:v>1875.4098360655739</c:v>
                </c:pt>
                <c:pt idx="344">
                  <c:v>1875.7377049180329</c:v>
                </c:pt>
                <c:pt idx="345">
                  <c:v>1895.0819672131149</c:v>
                </c:pt>
                <c:pt idx="346">
                  <c:v>1814.9180327868853</c:v>
                </c:pt>
                <c:pt idx="347">
                  <c:v>1793.9344262295083</c:v>
                </c:pt>
                <c:pt idx="348">
                  <c:v>1751.9672131147543</c:v>
                </c:pt>
                <c:pt idx="349">
                  <c:v>1739.9508196721313</c:v>
                </c:pt>
                <c:pt idx="350">
                  <c:v>1771.6393442622953</c:v>
                </c:pt>
                <c:pt idx="351">
                  <c:v>1735.4098360655739</c:v>
                </c:pt>
                <c:pt idx="352">
                  <c:v>1743.2786885245903</c:v>
                </c:pt>
                <c:pt idx="353">
                  <c:v>1769.5081967213116</c:v>
                </c:pt>
                <c:pt idx="354">
                  <c:v>1779.672131147541</c:v>
                </c:pt>
                <c:pt idx="355">
                  <c:v>1756.0655737704919</c:v>
                </c:pt>
                <c:pt idx="356">
                  <c:v>1755.4098360655739</c:v>
                </c:pt>
                <c:pt idx="357">
                  <c:v>1762.9508196721313</c:v>
                </c:pt>
                <c:pt idx="358">
                  <c:v>1682.4590163934427</c:v>
                </c:pt>
                <c:pt idx="359">
                  <c:v>1729.344262295082</c:v>
                </c:pt>
                <c:pt idx="360">
                  <c:v>1710.4918032786886</c:v>
                </c:pt>
                <c:pt idx="361">
                  <c:v>1796.2622950819675</c:v>
                </c:pt>
                <c:pt idx="362">
                  <c:v>1796.5573770491803</c:v>
                </c:pt>
                <c:pt idx="363">
                  <c:v>1798.5737704918033</c:v>
                </c:pt>
                <c:pt idx="364">
                  <c:v>1770</c:v>
                </c:pt>
                <c:pt idx="365">
                  <c:v>1751.8032786885246</c:v>
                </c:pt>
                <c:pt idx="366">
                  <c:v>1705.7377049180329</c:v>
                </c:pt>
                <c:pt idx="367">
                  <c:v>1697.5409836065576</c:v>
                </c:pt>
                <c:pt idx="368">
                  <c:v>1678.688524590164</c:v>
                </c:pt>
                <c:pt idx="369">
                  <c:v>1663.9016393442623</c:v>
                </c:pt>
                <c:pt idx="370">
                  <c:v>1718.8032786885249</c:v>
                </c:pt>
                <c:pt idx="371">
                  <c:v>1667.2131147540986</c:v>
                </c:pt>
                <c:pt idx="372">
                  <c:v>1870.1639344262296</c:v>
                </c:pt>
                <c:pt idx="373">
                  <c:v>1957.704918032787</c:v>
                </c:pt>
                <c:pt idx="374">
                  <c:v>1913.2786885245903</c:v>
                </c:pt>
                <c:pt idx="375">
                  <c:v>1892.6229508196723</c:v>
                </c:pt>
                <c:pt idx="376">
                  <c:v>1859.5081967213116</c:v>
                </c:pt>
                <c:pt idx="377">
                  <c:v>1880.4918032786886</c:v>
                </c:pt>
                <c:pt idx="378">
                  <c:v>1859.1803278688526</c:v>
                </c:pt>
                <c:pt idx="379">
                  <c:v>1929.1803278688526</c:v>
                </c:pt>
                <c:pt idx="380">
                  <c:v>1890.3278688524592</c:v>
                </c:pt>
                <c:pt idx="381">
                  <c:v>1948.1967213114756</c:v>
                </c:pt>
                <c:pt idx="382">
                  <c:v>1930.8196721311476</c:v>
                </c:pt>
                <c:pt idx="383">
                  <c:v>1960.950819672131</c:v>
                </c:pt>
                <c:pt idx="384">
                  <c:v>2016.3934426229509</c:v>
                </c:pt>
                <c:pt idx="385">
                  <c:v>1928.032786885246</c:v>
                </c:pt>
                <c:pt idx="386">
                  <c:v>1933.1967213114756</c:v>
                </c:pt>
                <c:pt idx="387">
                  <c:v>1900.1639344262296</c:v>
                </c:pt>
                <c:pt idx="388">
                  <c:v>1865.5409836065573</c:v>
                </c:pt>
                <c:pt idx="389">
                  <c:v>1949.5081967213116</c:v>
                </c:pt>
                <c:pt idx="390">
                  <c:v>1898.360655737705</c:v>
                </c:pt>
                <c:pt idx="391">
                  <c:v>1927.704918032787</c:v>
                </c:pt>
                <c:pt idx="392">
                  <c:v>1923.9016393442623</c:v>
                </c:pt>
                <c:pt idx="393">
                  <c:v>1833.4426229508197</c:v>
                </c:pt>
                <c:pt idx="394">
                  <c:v>1840.4098360655739</c:v>
                </c:pt>
                <c:pt idx="395">
                  <c:v>1860.6557377049182</c:v>
                </c:pt>
                <c:pt idx="396">
                  <c:v>1823.4426229508197</c:v>
                </c:pt>
                <c:pt idx="397">
                  <c:v>1822.4590163934427</c:v>
                </c:pt>
                <c:pt idx="398">
                  <c:v>1792.1311475409836</c:v>
                </c:pt>
                <c:pt idx="399">
                  <c:v>1810.4918032786886</c:v>
                </c:pt>
                <c:pt idx="400">
                  <c:v>1567.1147540983607</c:v>
                </c:pt>
                <c:pt idx="401">
                  <c:v>1576.2295081967213</c:v>
                </c:pt>
                <c:pt idx="402">
                  <c:v>1566.8360655737706</c:v>
                </c:pt>
                <c:pt idx="403">
                  <c:v>1541.3114754098362</c:v>
                </c:pt>
                <c:pt idx="404">
                  <c:v>1504.7868852459019</c:v>
                </c:pt>
                <c:pt idx="405">
                  <c:v>1502.8360655737704</c:v>
                </c:pt>
                <c:pt idx="406">
                  <c:v>1499.983606557377</c:v>
                </c:pt>
                <c:pt idx="407">
                  <c:v>1509.8524590163936</c:v>
                </c:pt>
                <c:pt idx="408">
                  <c:v>1518.5901639344263</c:v>
                </c:pt>
                <c:pt idx="409">
                  <c:v>1516.7213114754099</c:v>
                </c:pt>
                <c:pt idx="410">
                  <c:v>1525.5245901639346</c:v>
                </c:pt>
                <c:pt idx="411">
                  <c:v>1516.2131147540983</c:v>
                </c:pt>
                <c:pt idx="412">
                  <c:v>1548.688524590164</c:v>
                </c:pt>
                <c:pt idx="413">
                  <c:v>1519.2622950819673</c:v>
                </c:pt>
                <c:pt idx="414">
                  <c:v>1534.5901639344263</c:v>
                </c:pt>
                <c:pt idx="415">
                  <c:v>1491.8032786885246</c:v>
                </c:pt>
                <c:pt idx="416">
                  <c:v>1514.7377049180327</c:v>
                </c:pt>
                <c:pt idx="417">
                  <c:v>1500.0983606557379</c:v>
                </c:pt>
                <c:pt idx="418">
                  <c:v>1507.2786885245903</c:v>
                </c:pt>
                <c:pt idx="419">
                  <c:v>1503.7868852459019</c:v>
                </c:pt>
                <c:pt idx="420">
                  <c:v>1517.5409836065576</c:v>
                </c:pt>
                <c:pt idx="421">
                  <c:v>1526.5737704918033</c:v>
                </c:pt>
                <c:pt idx="422">
                  <c:v>1579.5245901639346</c:v>
                </c:pt>
                <c:pt idx="423">
                  <c:v>1589.7868852459019</c:v>
                </c:pt>
                <c:pt idx="424">
                  <c:v>1527.1311475409836</c:v>
                </c:pt>
                <c:pt idx="425">
                  <c:v>1540.9836065573772</c:v>
                </c:pt>
                <c:pt idx="426">
                  <c:v>1553</c:v>
                </c:pt>
                <c:pt idx="427">
                  <c:v>1563.016393442623</c:v>
                </c:pt>
                <c:pt idx="428">
                  <c:v>1546.5409836065573</c:v>
                </c:pt>
                <c:pt idx="429">
                  <c:v>1552.1803278688524</c:v>
                </c:pt>
                <c:pt idx="430">
                  <c:v>1520.0327868852462</c:v>
                </c:pt>
                <c:pt idx="431">
                  <c:v>1622.7540983606557</c:v>
                </c:pt>
                <c:pt idx="432">
                  <c:v>1601.7704918032787</c:v>
                </c:pt>
                <c:pt idx="433">
                  <c:v>1603.8032786885249</c:v>
                </c:pt>
                <c:pt idx="434">
                  <c:v>1577.1311475409836</c:v>
                </c:pt>
                <c:pt idx="435">
                  <c:v>1605.0327868852462</c:v>
                </c:pt>
                <c:pt idx="436">
                  <c:v>1585.5737704918033</c:v>
                </c:pt>
                <c:pt idx="437">
                  <c:v>1562.2950819672133</c:v>
                </c:pt>
                <c:pt idx="438">
                  <c:v>1675.5737704918033</c:v>
                </c:pt>
                <c:pt idx="439">
                  <c:v>1545.2786885245903</c:v>
                </c:pt>
                <c:pt idx="440">
                  <c:v>1572.016393442623</c:v>
                </c:pt>
                <c:pt idx="441">
                  <c:v>1509.8852459016393</c:v>
                </c:pt>
                <c:pt idx="442">
                  <c:v>1450.0819672131149</c:v>
                </c:pt>
                <c:pt idx="443">
                  <c:v>1502.032786885246</c:v>
                </c:pt>
                <c:pt idx="444">
                  <c:v>1485.1639344262296</c:v>
                </c:pt>
                <c:pt idx="445">
                  <c:v>1557.704918032787</c:v>
                </c:pt>
                <c:pt idx="446">
                  <c:v>1601.6557377049182</c:v>
                </c:pt>
                <c:pt idx="447">
                  <c:v>1592.5901639344263</c:v>
                </c:pt>
                <c:pt idx="448">
                  <c:v>1526.7704918032787</c:v>
                </c:pt>
                <c:pt idx="449">
                  <c:v>1605.0819672131149</c:v>
                </c:pt>
                <c:pt idx="450">
                  <c:v>1526.5573770491803</c:v>
                </c:pt>
                <c:pt idx="451">
                  <c:v>1444.4918032786886</c:v>
                </c:pt>
                <c:pt idx="452">
                  <c:v>1402.4590163934427</c:v>
                </c:pt>
                <c:pt idx="453">
                  <c:v>1605.3770491803277</c:v>
                </c:pt>
                <c:pt idx="454">
                  <c:v>1636.0000000000002</c:v>
                </c:pt>
                <c:pt idx="455">
                  <c:v>1501.295081967213</c:v>
                </c:pt>
                <c:pt idx="456">
                  <c:v>1478.704918032787</c:v>
                </c:pt>
                <c:pt idx="457">
                  <c:v>1453.4098360655737</c:v>
                </c:pt>
                <c:pt idx="458">
                  <c:v>1446.377049180328</c:v>
                </c:pt>
                <c:pt idx="459">
                  <c:v>1415.622950819672</c:v>
                </c:pt>
                <c:pt idx="460">
                  <c:v>1438.2459016393443</c:v>
                </c:pt>
                <c:pt idx="461">
                  <c:v>1271.4426229508197</c:v>
                </c:pt>
                <c:pt idx="462">
                  <c:v>1275.032786885246</c:v>
                </c:pt>
                <c:pt idx="463">
                  <c:v>1230.6229508196723</c:v>
                </c:pt>
                <c:pt idx="464">
                  <c:v>1228.7213114754099</c:v>
                </c:pt>
                <c:pt idx="465">
                  <c:v>1169.344262295082</c:v>
                </c:pt>
                <c:pt idx="466">
                  <c:v>1122.9508196721313</c:v>
                </c:pt>
                <c:pt idx="467">
                  <c:v>1121.622950819672</c:v>
                </c:pt>
                <c:pt idx="468">
                  <c:v>1155.049180327869</c:v>
                </c:pt>
                <c:pt idx="469">
                  <c:v>1166.377049180328</c:v>
                </c:pt>
                <c:pt idx="470">
                  <c:v>1087.5081967213116</c:v>
                </c:pt>
                <c:pt idx="471">
                  <c:v>1126.622950819672</c:v>
                </c:pt>
                <c:pt idx="472">
                  <c:v>1122.7377049180329</c:v>
                </c:pt>
                <c:pt idx="473">
                  <c:v>1195.655737704918</c:v>
                </c:pt>
                <c:pt idx="474">
                  <c:v>1207.704918032787</c:v>
                </c:pt>
                <c:pt idx="475">
                  <c:v>1180.8196721311476</c:v>
                </c:pt>
                <c:pt idx="476">
                  <c:v>1204.2622950819673</c:v>
                </c:pt>
                <c:pt idx="477">
                  <c:v>1105.049180327869</c:v>
                </c:pt>
                <c:pt idx="478">
                  <c:v>1117.7540983606559</c:v>
                </c:pt>
                <c:pt idx="479">
                  <c:v>1094.2622950819673</c:v>
                </c:pt>
                <c:pt idx="480">
                  <c:v>1053.7213114754099</c:v>
                </c:pt>
                <c:pt idx="481">
                  <c:v>1050.4262295081969</c:v>
                </c:pt>
                <c:pt idx="482">
                  <c:v>1044.2622950819673</c:v>
                </c:pt>
                <c:pt idx="483">
                  <c:v>1106.672131147541</c:v>
                </c:pt>
                <c:pt idx="484">
                  <c:v>1096.4262295081967</c:v>
                </c:pt>
                <c:pt idx="485">
                  <c:v>1108.5245901639346</c:v>
                </c:pt>
                <c:pt idx="486">
                  <c:v>1064.1311475409836</c:v>
                </c:pt>
                <c:pt idx="487">
                  <c:v>1017.3442622950821</c:v>
                </c:pt>
                <c:pt idx="488">
                  <c:v>1012.0327868852459</c:v>
                </c:pt>
                <c:pt idx="489">
                  <c:v>887.90163934426232</c:v>
                </c:pt>
                <c:pt idx="490">
                  <c:v>876.26229508196718</c:v>
                </c:pt>
                <c:pt idx="491">
                  <c:v>829.2622950819673</c:v>
                </c:pt>
                <c:pt idx="492">
                  <c:v>922.19672131147536</c:v>
                </c:pt>
                <c:pt idx="493">
                  <c:v>807.70491803278696</c:v>
                </c:pt>
                <c:pt idx="494">
                  <c:v>1306.4918032786886</c:v>
                </c:pt>
                <c:pt idx="495">
                  <c:v>1297.344262295082</c:v>
                </c:pt>
                <c:pt idx="496">
                  <c:v>1306.1147540983607</c:v>
                </c:pt>
                <c:pt idx="497">
                  <c:v>1505.0163934426232</c:v>
                </c:pt>
                <c:pt idx="498">
                  <c:v>1490.295081967213</c:v>
                </c:pt>
                <c:pt idx="499">
                  <c:v>1440.7540983606559</c:v>
                </c:pt>
                <c:pt idx="500">
                  <c:v>1441.1639344262296</c:v>
                </c:pt>
                <c:pt idx="501">
                  <c:v>1465.2622950819673</c:v>
                </c:pt>
                <c:pt idx="502">
                  <c:v>1430.8196721311476</c:v>
                </c:pt>
                <c:pt idx="503">
                  <c:v>1446.8524590163934</c:v>
                </c:pt>
                <c:pt idx="504">
                  <c:v>1444.7868852459019</c:v>
                </c:pt>
                <c:pt idx="505">
                  <c:v>1529.0983606557379</c:v>
                </c:pt>
                <c:pt idx="506">
                  <c:v>1585.9180327868853</c:v>
                </c:pt>
                <c:pt idx="507">
                  <c:v>1589.0983606557379</c:v>
                </c:pt>
                <c:pt idx="508">
                  <c:v>1575.0983606557379</c:v>
                </c:pt>
                <c:pt idx="509">
                  <c:v>1572.4918032786888</c:v>
                </c:pt>
                <c:pt idx="510">
                  <c:v>1669.344262295082</c:v>
                </c:pt>
                <c:pt idx="511">
                  <c:v>1694.2622950819673</c:v>
                </c:pt>
                <c:pt idx="512">
                  <c:v>1675.7377049180329</c:v>
                </c:pt>
                <c:pt idx="513">
                  <c:v>1694.9180327868853</c:v>
                </c:pt>
                <c:pt idx="514">
                  <c:v>1679.8360655737706</c:v>
                </c:pt>
                <c:pt idx="515">
                  <c:v>1614.7868852459019</c:v>
                </c:pt>
                <c:pt idx="516">
                  <c:v>1607.4098360655739</c:v>
                </c:pt>
                <c:pt idx="517">
                  <c:v>1597.5245901639344</c:v>
                </c:pt>
                <c:pt idx="518">
                  <c:v>1575.7377049180329</c:v>
                </c:pt>
                <c:pt idx="519">
                  <c:v>1507.7704918032787</c:v>
                </c:pt>
                <c:pt idx="520">
                  <c:v>1526.1147540983607</c:v>
                </c:pt>
                <c:pt idx="521">
                  <c:v>1535.639344262295</c:v>
                </c:pt>
                <c:pt idx="522">
                  <c:v>1559.4590163934429</c:v>
                </c:pt>
                <c:pt idx="523">
                  <c:v>1525.2786885245903</c:v>
                </c:pt>
                <c:pt idx="524">
                  <c:v>1539.9508196721313</c:v>
                </c:pt>
                <c:pt idx="525">
                  <c:v>1460.9836065573772</c:v>
                </c:pt>
                <c:pt idx="526">
                  <c:v>1384.7704918032789</c:v>
                </c:pt>
                <c:pt idx="527">
                  <c:v>1377.6229508196723</c:v>
                </c:pt>
                <c:pt idx="528">
                  <c:v>1420.311475409836</c:v>
                </c:pt>
                <c:pt idx="529">
                  <c:v>1431.8196721311476</c:v>
                </c:pt>
                <c:pt idx="530">
                  <c:v>1454.983606557377</c:v>
                </c:pt>
                <c:pt idx="531">
                  <c:v>1429.6065573770493</c:v>
                </c:pt>
                <c:pt idx="532">
                  <c:v>1443.8852459016396</c:v>
                </c:pt>
                <c:pt idx="533">
                  <c:v>1438.6229508196723</c:v>
                </c:pt>
                <c:pt idx="534">
                  <c:v>1326.9672131147543</c:v>
                </c:pt>
                <c:pt idx="535">
                  <c:v>1340.377049180328</c:v>
                </c:pt>
                <c:pt idx="536">
                  <c:v>1281.5573770491803</c:v>
                </c:pt>
                <c:pt idx="537">
                  <c:v>1317.5081967213116</c:v>
                </c:pt>
                <c:pt idx="538">
                  <c:v>1336.0655737704919</c:v>
                </c:pt>
                <c:pt idx="539">
                  <c:v>1271.7868852459017</c:v>
                </c:pt>
                <c:pt idx="540">
                  <c:v>1207.7868852459017</c:v>
                </c:pt>
                <c:pt idx="541">
                  <c:v>1145.8032786885246</c:v>
                </c:pt>
                <c:pt idx="542">
                  <c:v>1181.688524590164</c:v>
                </c:pt>
                <c:pt idx="543">
                  <c:v>1190.311475409836</c:v>
                </c:pt>
                <c:pt idx="544">
                  <c:v>1194.5901639344263</c:v>
                </c:pt>
                <c:pt idx="545">
                  <c:v>1185.639344262295</c:v>
                </c:pt>
                <c:pt idx="546">
                  <c:v>1192.9344262295083</c:v>
                </c:pt>
                <c:pt idx="547">
                  <c:v>1204.4918032786886</c:v>
                </c:pt>
                <c:pt idx="548">
                  <c:v>1182.4426229508197</c:v>
                </c:pt>
                <c:pt idx="549">
                  <c:v>1177.344262295082</c:v>
                </c:pt>
                <c:pt idx="550">
                  <c:v>1200.5573770491803</c:v>
                </c:pt>
                <c:pt idx="551">
                  <c:v>1092.9672131147543</c:v>
                </c:pt>
                <c:pt idx="552">
                  <c:v>1135.5409836065576</c:v>
                </c:pt>
                <c:pt idx="553">
                  <c:v>1193.967213114754</c:v>
                </c:pt>
                <c:pt idx="554">
                  <c:v>1184.2622950819673</c:v>
                </c:pt>
                <c:pt idx="555">
                  <c:v>1185.360655737705</c:v>
                </c:pt>
                <c:pt idx="556">
                  <c:v>1189.2786885245903</c:v>
                </c:pt>
                <c:pt idx="557">
                  <c:v>1209.7540983606559</c:v>
                </c:pt>
                <c:pt idx="558">
                  <c:v>1243.9836065573772</c:v>
                </c:pt>
                <c:pt idx="559">
                  <c:v>1219.672131147541</c:v>
                </c:pt>
                <c:pt idx="560">
                  <c:v>1186.5901639344263</c:v>
                </c:pt>
                <c:pt idx="561">
                  <c:v>1202.6229508196723</c:v>
                </c:pt>
                <c:pt idx="562">
                  <c:v>1204.9672131147543</c:v>
                </c:pt>
                <c:pt idx="563">
                  <c:v>1278.1311475409836</c:v>
                </c:pt>
                <c:pt idx="564">
                  <c:v>1237.5901639344263</c:v>
                </c:pt>
                <c:pt idx="565">
                  <c:v>1180.049180327869</c:v>
                </c:pt>
                <c:pt idx="566">
                  <c:v>1175.0819672131149</c:v>
                </c:pt>
                <c:pt idx="567">
                  <c:v>1200.4918032786886</c:v>
                </c:pt>
                <c:pt idx="568">
                  <c:v>1257.5573770491806</c:v>
                </c:pt>
                <c:pt idx="569">
                  <c:v>1332.1967213114754</c:v>
                </c:pt>
                <c:pt idx="570">
                  <c:v>1338.5081967213116</c:v>
                </c:pt>
                <c:pt idx="571">
                  <c:v>1347.4590163934427</c:v>
                </c:pt>
                <c:pt idx="572">
                  <c:v>1392.7540983606557</c:v>
                </c:pt>
                <c:pt idx="573">
                  <c:v>1418.9672131147543</c:v>
                </c:pt>
                <c:pt idx="574">
                  <c:v>1442.8032786885246</c:v>
                </c:pt>
                <c:pt idx="575">
                  <c:v>1447.5409836065576</c:v>
                </c:pt>
                <c:pt idx="576">
                  <c:v>1432.4098360655739</c:v>
                </c:pt>
                <c:pt idx="577">
                  <c:v>1439.7377049180327</c:v>
                </c:pt>
                <c:pt idx="578">
                  <c:v>1509.5081967213116</c:v>
                </c:pt>
                <c:pt idx="579">
                  <c:v>1533.2786885245903</c:v>
                </c:pt>
                <c:pt idx="580">
                  <c:v>1530.1475409836066</c:v>
                </c:pt>
                <c:pt idx="581">
                  <c:v>1547.7377049180329</c:v>
                </c:pt>
                <c:pt idx="582">
                  <c:v>1522.8032786885246</c:v>
                </c:pt>
                <c:pt idx="583">
                  <c:v>1505.8360655737706</c:v>
                </c:pt>
                <c:pt idx="584">
                  <c:v>1505.622950819672</c:v>
                </c:pt>
                <c:pt idx="585">
                  <c:v>1548.4426229508197</c:v>
                </c:pt>
                <c:pt idx="586">
                  <c:v>1512.4098360655739</c:v>
                </c:pt>
                <c:pt idx="587">
                  <c:v>1422.8032786885246</c:v>
                </c:pt>
                <c:pt idx="588">
                  <c:v>1221.8032786885246</c:v>
                </c:pt>
                <c:pt idx="589">
                  <c:v>1228.4754098360656</c:v>
                </c:pt>
                <c:pt idx="590">
                  <c:v>1321.1311475409836</c:v>
                </c:pt>
                <c:pt idx="591">
                  <c:v>1351.4590163934427</c:v>
                </c:pt>
                <c:pt idx="592">
                  <c:v>1309.377049180328</c:v>
                </c:pt>
                <c:pt idx="593">
                  <c:v>1326.6065573770493</c:v>
                </c:pt>
                <c:pt idx="594">
                  <c:v>1314.0983606557377</c:v>
                </c:pt>
                <c:pt idx="595">
                  <c:v>1342.8032786885246</c:v>
                </c:pt>
                <c:pt idx="596">
                  <c:v>1372.1311475409836</c:v>
                </c:pt>
                <c:pt idx="597">
                  <c:v>1357.377049180328</c:v>
                </c:pt>
                <c:pt idx="598">
                  <c:v>1409.1803278688526</c:v>
                </c:pt>
                <c:pt idx="599">
                  <c:v>1411.0655737704919</c:v>
                </c:pt>
                <c:pt idx="600">
                  <c:v>1346.0983606557379</c:v>
                </c:pt>
                <c:pt idx="601">
                  <c:v>1348.688524590164</c:v>
                </c:pt>
                <c:pt idx="602">
                  <c:v>1339.344262295082</c:v>
                </c:pt>
                <c:pt idx="603">
                  <c:v>1353.7540983606557</c:v>
                </c:pt>
                <c:pt idx="604">
                  <c:v>1379.2459016393443</c:v>
                </c:pt>
                <c:pt idx="605">
                  <c:v>1366.377049180328</c:v>
                </c:pt>
                <c:pt idx="606">
                  <c:v>1365.7540983606559</c:v>
                </c:pt>
                <c:pt idx="607">
                  <c:v>1346.4590163934427</c:v>
                </c:pt>
                <c:pt idx="608">
                  <c:v>1328.4590163934427</c:v>
                </c:pt>
                <c:pt idx="609">
                  <c:v>1389.2950819672133</c:v>
                </c:pt>
                <c:pt idx="610">
                  <c:v>1401.295081967213</c:v>
                </c:pt>
                <c:pt idx="611">
                  <c:v>1590.5901639344263</c:v>
                </c:pt>
                <c:pt idx="612">
                  <c:v>1671.8032786885246</c:v>
                </c:pt>
                <c:pt idx="613">
                  <c:v>1688.688524590164</c:v>
                </c:pt>
                <c:pt idx="614">
                  <c:v>1669.672131147541</c:v>
                </c:pt>
                <c:pt idx="615">
                  <c:v>1674.4426229508199</c:v>
                </c:pt>
                <c:pt idx="616">
                  <c:v>1687.704918032787</c:v>
                </c:pt>
                <c:pt idx="617">
                  <c:v>1700.6557377049182</c:v>
                </c:pt>
                <c:pt idx="618">
                  <c:v>1713.4426229508197</c:v>
                </c:pt>
                <c:pt idx="619">
                  <c:v>1668.032786885246</c:v>
                </c:pt>
                <c:pt idx="620">
                  <c:v>1659.344262295082</c:v>
                </c:pt>
                <c:pt idx="621">
                  <c:v>1691.4754098360656</c:v>
                </c:pt>
                <c:pt idx="622">
                  <c:v>1691.3114754098362</c:v>
                </c:pt>
                <c:pt idx="623">
                  <c:v>1734.2131147540986</c:v>
                </c:pt>
                <c:pt idx="624">
                  <c:v>1736.0655737704919</c:v>
                </c:pt>
                <c:pt idx="625">
                  <c:v>1744.4262295081969</c:v>
                </c:pt>
                <c:pt idx="626">
                  <c:v>1573.9344262295083</c:v>
                </c:pt>
                <c:pt idx="627">
                  <c:v>1558.8524590163936</c:v>
                </c:pt>
                <c:pt idx="628">
                  <c:v>1594.655737704918</c:v>
                </c:pt>
                <c:pt idx="629">
                  <c:v>1669.5081967213116</c:v>
                </c:pt>
                <c:pt idx="630">
                  <c:v>1701.1475409836066</c:v>
                </c:pt>
                <c:pt idx="631">
                  <c:v>1706.2295081967213</c:v>
                </c:pt>
                <c:pt idx="632">
                  <c:v>1658.5245901639346</c:v>
                </c:pt>
                <c:pt idx="633">
                  <c:v>1663.2786885245903</c:v>
                </c:pt>
                <c:pt idx="634">
                  <c:v>1769.344262295082</c:v>
                </c:pt>
                <c:pt idx="635">
                  <c:v>1792.9508196721313</c:v>
                </c:pt>
                <c:pt idx="636">
                  <c:v>1699.344262295082</c:v>
                </c:pt>
                <c:pt idx="637">
                  <c:v>1692.9508196721313</c:v>
                </c:pt>
                <c:pt idx="638">
                  <c:v>1650.327868852459</c:v>
                </c:pt>
                <c:pt idx="639">
                  <c:v>1787.5409836065576</c:v>
                </c:pt>
                <c:pt idx="640">
                  <c:v>1869.5081967213116</c:v>
                </c:pt>
                <c:pt idx="641">
                  <c:v>1949.672131147541</c:v>
                </c:pt>
                <c:pt idx="642">
                  <c:v>1977.049180327869</c:v>
                </c:pt>
                <c:pt idx="643">
                  <c:v>1966.7213114754099</c:v>
                </c:pt>
                <c:pt idx="644">
                  <c:v>1880.5245901639346</c:v>
                </c:pt>
                <c:pt idx="645">
                  <c:v>1935.7377049180329</c:v>
                </c:pt>
                <c:pt idx="646">
                  <c:v>1724.4262295081969</c:v>
                </c:pt>
                <c:pt idx="647">
                  <c:v>1704.7540983606559</c:v>
                </c:pt>
                <c:pt idx="648">
                  <c:v>1653.7704918032787</c:v>
                </c:pt>
                <c:pt idx="649">
                  <c:v>1571.9672131147543</c:v>
                </c:pt>
                <c:pt idx="650">
                  <c:v>1558.5245901639346</c:v>
                </c:pt>
                <c:pt idx="651">
                  <c:v>1613.5245901639346</c:v>
                </c:pt>
                <c:pt idx="652">
                  <c:v>1621.3278688524592</c:v>
                </c:pt>
                <c:pt idx="653">
                  <c:v>1601.8032786885246</c:v>
                </c:pt>
                <c:pt idx="654">
                  <c:v>1615.5573770491803</c:v>
                </c:pt>
                <c:pt idx="655">
                  <c:v>1693.2786885245903</c:v>
                </c:pt>
                <c:pt idx="656">
                  <c:v>1724.4262295081969</c:v>
                </c:pt>
                <c:pt idx="657">
                  <c:v>1741.3114754098362</c:v>
                </c:pt>
                <c:pt idx="658">
                  <c:v>1587.4098360655739</c:v>
                </c:pt>
                <c:pt idx="659">
                  <c:v>1542.6229508196723</c:v>
                </c:pt>
                <c:pt idx="660">
                  <c:v>1773.7704918032789</c:v>
                </c:pt>
                <c:pt idx="661">
                  <c:v>1928.688524590164</c:v>
                </c:pt>
                <c:pt idx="662">
                  <c:v>1859.016393442623</c:v>
                </c:pt>
                <c:pt idx="663">
                  <c:v>1982.4590163934427</c:v>
                </c:pt>
                <c:pt idx="664">
                  <c:v>2057.8688524590166</c:v>
                </c:pt>
                <c:pt idx="665">
                  <c:v>2016.5573770491806</c:v>
                </c:pt>
                <c:pt idx="666">
                  <c:v>1802.9508196721313</c:v>
                </c:pt>
                <c:pt idx="667">
                  <c:v>1964.5901639344263</c:v>
                </c:pt>
                <c:pt idx="668">
                  <c:v>1781.3114754098362</c:v>
                </c:pt>
                <c:pt idx="669">
                  <c:v>1744.0983606557379</c:v>
                </c:pt>
                <c:pt idx="670">
                  <c:v>2024.4262295081969</c:v>
                </c:pt>
                <c:pt idx="671">
                  <c:v>1836.0655737704919</c:v>
                </c:pt>
                <c:pt idx="672">
                  <c:v>2110.8196721311479</c:v>
                </c:pt>
                <c:pt idx="673">
                  <c:v>1926.3934426229509</c:v>
                </c:pt>
                <c:pt idx="674">
                  <c:v>1811.9672131147543</c:v>
                </c:pt>
                <c:pt idx="675">
                  <c:v>1678.032786885246</c:v>
                </c:pt>
                <c:pt idx="676">
                  <c:v>1566.7377049180329</c:v>
                </c:pt>
                <c:pt idx="677">
                  <c:v>1525.5573770491803</c:v>
                </c:pt>
                <c:pt idx="678">
                  <c:v>1491.1311475409836</c:v>
                </c:pt>
                <c:pt idx="679">
                  <c:v>1533.7704918032787</c:v>
                </c:pt>
                <c:pt idx="680">
                  <c:v>1424.4426229508199</c:v>
                </c:pt>
                <c:pt idx="681">
                  <c:v>1348.7540983606557</c:v>
                </c:pt>
                <c:pt idx="682">
                  <c:v>1340.2295081967213</c:v>
                </c:pt>
                <c:pt idx="683">
                  <c:v>1295.7540983606559</c:v>
                </c:pt>
                <c:pt idx="684">
                  <c:v>1313.7213114754099</c:v>
                </c:pt>
                <c:pt idx="685">
                  <c:v>1310.0819672131149</c:v>
                </c:pt>
                <c:pt idx="686">
                  <c:v>1279.6065573770493</c:v>
                </c:pt>
                <c:pt idx="687">
                  <c:v>1276.9344262295083</c:v>
                </c:pt>
                <c:pt idx="688">
                  <c:v>1261.1147540983607</c:v>
                </c:pt>
                <c:pt idx="689">
                  <c:v>1328.4262295081967</c:v>
                </c:pt>
                <c:pt idx="690">
                  <c:v>1398.9016393442623</c:v>
                </c:pt>
                <c:pt idx="691">
                  <c:v>1355.7213114754099</c:v>
                </c:pt>
                <c:pt idx="692">
                  <c:v>1423.0983606557377</c:v>
                </c:pt>
                <c:pt idx="693">
                  <c:v>1432.9344262295083</c:v>
                </c:pt>
                <c:pt idx="694">
                  <c:v>1310.639344262295</c:v>
                </c:pt>
                <c:pt idx="695">
                  <c:v>1290.5573770491803</c:v>
                </c:pt>
                <c:pt idx="696">
                  <c:v>1249.360655737705</c:v>
                </c:pt>
                <c:pt idx="697">
                  <c:v>1301.1475409836066</c:v>
                </c:pt>
                <c:pt idx="698">
                  <c:v>1309.016393442623</c:v>
                </c:pt>
                <c:pt idx="699">
                  <c:v>1215.639344262295</c:v>
                </c:pt>
                <c:pt idx="700">
                  <c:v>1288.032786885246</c:v>
                </c:pt>
                <c:pt idx="701">
                  <c:v>1333.2622950819673</c:v>
                </c:pt>
                <c:pt idx="702">
                  <c:v>1304.6393442622953</c:v>
                </c:pt>
                <c:pt idx="703">
                  <c:v>1271.016393442623</c:v>
                </c:pt>
                <c:pt idx="704">
                  <c:v>1055.5245901639344</c:v>
                </c:pt>
                <c:pt idx="705">
                  <c:v>1025.967213114754</c:v>
                </c:pt>
                <c:pt idx="706">
                  <c:v>1016.5573770491803</c:v>
                </c:pt>
                <c:pt idx="707">
                  <c:v>998.01639344262298</c:v>
                </c:pt>
                <c:pt idx="708">
                  <c:v>988.18032786885249</c:v>
                </c:pt>
                <c:pt idx="709">
                  <c:v>986.22950819672133</c:v>
                </c:pt>
                <c:pt idx="710">
                  <c:v>938.32786885245912</c:v>
                </c:pt>
                <c:pt idx="711">
                  <c:v>922.88524590163945</c:v>
                </c:pt>
                <c:pt idx="712">
                  <c:v>917.95081967213116</c:v>
                </c:pt>
                <c:pt idx="713">
                  <c:v>898.37704918032796</c:v>
                </c:pt>
                <c:pt idx="714">
                  <c:v>887.01639344262298</c:v>
                </c:pt>
                <c:pt idx="715">
                  <c:v>855.57377049180332</c:v>
                </c:pt>
                <c:pt idx="716">
                  <c:v>898.40983606557381</c:v>
                </c:pt>
                <c:pt idx="717">
                  <c:v>909.98360655737702</c:v>
                </c:pt>
                <c:pt idx="718">
                  <c:v>888.16393442622962</c:v>
                </c:pt>
                <c:pt idx="719">
                  <c:v>870.62295081967216</c:v>
                </c:pt>
                <c:pt idx="720">
                  <c:v>861.39344262295083</c:v>
                </c:pt>
                <c:pt idx="721">
                  <c:v>858.08196721311481</c:v>
                </c:pt>
                <c:pt idx="722">
                  <c:v>827.73770491803282</c:v>
                </c:pt>
                <c:pt idx="723">
                  <c:v>838.36065573770497</c:v>
                </c:pt>
                <c:pt idx="724">
                  <c:v>830.45901639344265</c:v>
                </c:pt>
                <c:pt idx="725">
                  <c:v>870.77049180327867</c:v>
                </c:pt>
                <c:pt idx="726">
                  <c:v>855.13114754098365</c:v>
                </c:pt>
                <c:pt idx="727">
                  <c:v>870.90163934426232</c:v>
                </c:pt>
                <c:pt idx="728">
                  <c:v>832.85245901639348</c:v>
                </c:pt>
                <c:pt idx="729">
                  <c:v>809.65573770491801</c:v>
                </c:pt>
                <c:pt idx="730">
                  <c:v>816.06557377049182</c:v>
                </c:pt>
                <c:pt idx="731">
                  <c:v>807.72131147540995</c:v>
                </c:pt>
                <c:pt idx="732">
                  <c:v>688.00000000000011</c:v>
                </c:pt>
                <c:pt idx="733">
                  <c:v>685.08196721311481</c:v>
                </c:pt>
                <c:pt idx="734">
                  <c:v>670.91803278688531</c:v>
                </c:pt>
                <c:pt idx="735">
                  <c:v>672.54098360655746</c:v>
                </c:pt>
                <c:pt idx="736">
                  <c:v>654.37704918032784</c:v>
                </c:pt>
                <c:pt idx="737">
                  <c:v>650.81967213114763</c:v>
                </c:pt>
                <c:pt idx="738">
                  <c:v>663.16393442622962</c:v>
                </c:pt>
                <c:pt idx="739">
                  <c:v>663.08196721311481</c:v>
                </c:pt>
                <c:pt idx="740">
                  <c:v>676.59016393442619</c:v>
                </c:pt>
                <c:pt idx="741">
                  <c:v>672.90163934426232</c:v>
                </c:pt>
                <c:pt idx="742">
                  <c:v>667.78688524590166</c:v>
                </c:pt>
                <c:pt idx="743">
                  <c:v>656.24590163934431</c:v>
                </c:pt>
                <c:pt idx="744">
                  <c:v>647.2622950819673</c:v>
                </c:pt>
                <c:pt idx="745">
                  <c:v>647.19672131147547</c:v>
                </c:pt>
                <c:pt idx="746">
                  <c:v>648.21311475409834</c:v>
                </c:pt>
                <c:pt idx="747">
                  <c:v>647.37704918032796</c:v>
                </c:pt>
                <c:pt idx="748">
                  <c:v>645.98360655737713</c:v>
                </c:pt>
                <c:pt idx="749">
                  <c:v>649.95081967213116</c:v>
                </c:pt>
                <c:pt idx="750">
                  <c:v>647.77049180327879</c:v>
                </c:pt>
                <c:pt idx="751">
                  <c:v>647.80327868852464</c:v>
                </c:pt>
                <c:pt idx="752">
                  <c:v>622.95081967213116</c:v>
                </c:pt>
                <c:pt idx="753">
                  <c:v>641.63934426229514</c:v>
                </c:pt>
                <c:pt idx="754">
                  <c:v>638.36065573770497</c:v>
                </c:pt>
                <c:pt idx="755">
                  <c:v>639.78688524590166</c:v>
                </c:pt>
                <c:pt idx="756">
                  <c:v>638.81967213114763</c:v>
                </c:pt>
                <c:pt idx="757">
                  <c:v>642.91803278688531</c:v>
                </c:pt>
                <c:pt idx="758">
                  <c:v>665.29508196721315</c:v>
                </c:pt>
                <c:pt idx="759">
                  <c:v>657.18032786885249</c:v>
                </c:pt>
                <c:pt idx="760">
                  <c:v>664.7540983606558</c:v>
                </c:pt>
                <c:pt idx="761">
                  <c:v>654.08196721311481</c:v>
                </c:pt>
                <c:pt idx="762">
                  <c:v>601.63934426229514</c:v>
                </c:pt>
                <c:pt idx="763">
                  <c:v>599.45901639344265</c:v>
                </c:pt>
                <c:pt idx="764">
                  <c:v>601</c:v>
                </c:pt>
                <c:pt idx="765">
                  <c:v>605.60655737704917</c:v>
                </c:pt>
                <c:pt idx="766">
                  <c:v>603.45901639344265</c:v>
                </c:pt>
                <c:pt idx="767">
                  <c:v>610.49180327868851</c:v>
                </c:pt>
                <c:pt idx="768">
                  <c:v>563.29508196721315</c:v>
                </c:pt>
                <c:pt idx="769">
                  <c:v>565.90163934426232</c:v>
                </c:pt>
                <c:pt idx="770">
                  <c:v>575.8360655737705</c:v>
                </c:pt>
                <c:pt idx="771">
                  <c:v>572.21311475409834</c:v>
                </c:pt>
                <c:pt idx="772">
                  <c:v>579.70491803278685</c:v>
                </c:pt>
                <c:pt idx="773">
                  <c:v>573.95081967213116</c:v>
                </c:pt>
                <c:pt idx="774">
                  <c:v>578.62295081967216</c:v>
                </c:pt>
                <c:pt idx="775">
                  <c:v>570.14754098360663</c:v>
                </c:pt>
                <c:pt idx="776">
                  <c:v>574.08196721311481</c:v>
                </c:pt>
                <c:pt idx="777">
                  <c:v>594.90163934426232</c:v>
                </c:pt>
                <c:pt idx="778">
                  <c:v>598.78688524590166</c:v>
                </c:pt>
                <c:pt idx="779">
                  <c:v>593.4262295081968</c:v>
                </c:pt>
                <c:pt idx="780">
                  <c:v>596.57377049180332</c:v>
                </c:pt>
                <c:pt idx="781">
                  <c:v>602.57377049180332</c:v>
                </c:pt>
                <c:pt idx="782">
                  <c:v>610.32786885245901</c:v>
                </c:pt>
                <c:pt idx="783">
                  <c:v>601.8360655737705</c:v>
                </c:pt>
                <c:pt idx="784">
                  <c:v>599.4262295081968</c:v>
                </c:pt>
                <c:pt idx="785">
                  <c:v>614.63934426229514</c:v>
                </c:pt>
                <c:pt idx="786">
                  <c:v>609.19672131147547</c:v>
                </c:pt>
                <c:pt idx="787">
                  <c:v>608.65573770491812</c:v>
                </c:pt>
                <c:pt idx="788">
                  <c:v>669.37704918032784</c:v>
                </c:pt>
                <c:pt idx="789">
                  <c:v>672.13114754098365</c:v>
                </c:pt>
                <c:pt idx="790">
                  <c:v>674.4098360655737</c:v>
                </c:pt>
                <c:pt idx="791">
                  <c:v>648.34426229508199</c:v>
                </c:pt>
                <c:pt idx="792">
                  <c:v>643.14754098360652</c:v>
                </c:pt>
                <c:pt idx="793">
                  <c:v>663.68852459016398</c:v>
                </c:pt>
                <c:pt idx="794">
                  <c:v>627.95081967213116</c:v>
                </c:pt>
                <c:pt idx="795">
                  <c:v>661.7540983606558</c:v>
                </c:pt>
                <c:pt idx="796">
                  <c:v>608.96721311475414</c:v>
                </c:pt>
                <c:pt idx="797">
                  <c:v>644.22950819672133</c:v>
                </c:pt>
                <c:pt idx="798">
                  <c:v>679.54098360655735</c:v>
                </c:pt>
                <c:pt idx="799">
                  <c:v>651.81967213114751</c:v>
                </c:pt>
                <c:pt idx="800">
                  <c:v>690.90163934426232</c:v>
                </c:pt>
                <c:pt idx="801">
                  <c:v>624.5901639344263</c:v>
                </c:pt>
                <c:pt idx="802">
                  <c:v>619.68852459016398</c:v>
                </c:pt>
                <c:pt idx="803">
                  <c:v>594.27868852459017</c:v>
                </c:pt>
                <c:pt idx="804">
                  <c:v>538.16393442622962</c:v>
                </c:pt>
                <c:pt idx="805">
                  <c:v>549.90163934426232</c:v>
                </c:pt>
                <c:pt idx="806">
                  <c:v>579.60655737704917</c:v>
                </c:pt>
                <c:pt idx="807">
                  <c:v>563.16393442622962</c:v>
                </c:pt>
                <c:pt idx="808">
                  <c:v>577.85245901639348</c:v>
                </c:pt>
                <c:pt idx="809">
                  <c:v>567.21311475409834</c:v>
                </c:pt>
                <c:pt idx="810">
                  <c:v>578.90163934426232</c:v>
                </c:pt>
                <c:pt idx="811">
                  <c:v>652.77049180327879</c:v>
                </c:pt>
                <c:pt idx="812">
                  <c:v>639.54098360655735</c:v>
                </c:pt>
                <c:pt idx="813">
                  <c:v>662.01639344262298</c:v>
                </c:pt>
                <c:pt idx="814">
                  <c:v>707.03278688524586</c:v>
                </c:pt>
                <c:pt idx="815">
                  <c:v>705.95081967213127</c:v>
                </c:pt>
                <c:pt idx="816">
                  <c:v>636.78688524590166</c:v>
                </c:pt>
                <c:pt idx="817">
                  <c:v>632.45901639344265</c:v>
                </c:pt>
                <c:pt idx="818">
                  <c:v>725.03278688524597</c:v>
                </c:pt>
                <c:pt idx="819">
                  <c:v>765.0163934426231</c:v>
                </c:pt>
                <c:pt idx="820">
                  <c:v>754.11475409836078</c:v>
                </c:pt>
                <c:pt idx="821">
                  <c:v>809.52459016393448</c:v>
                </c:pt>
                <c:pt idx="822">
                  <c:v>927.95081967213116</c:v>
                </c:pt>
                <c:pt idx="823">
                  <c:v>943.18032786885249</c:v>
                </c:pt>
                <c:pt idx="824">
                  <c:v>964.68852459016409</c:v>
                </c:pt>
                <c:pt idx="825">
                  <c:v>1059.7377049180327</c:v>
                </c:pt>
                <c:pt idx="826">
                  <c:v>1056.8688524590164</c:v>
                </c:pt>
                <c:pt idx="827">
                  <c:v>1052.4918032786886</c:v>
                </c:pt>
                <c:pt idx="828">
                  <c:v>1062.2295081967213</c:v>
                </c:pt>
                <c:pt idx="829">
                  <c:v>1077.4918032786886</c:v>
                </c:pt>
                <c:pt idx="830">
                  <c:v>1068.0655737704919</c:v>
                </c:pt>
                <c:pt idx="831">
                  <c:v>1060.672131147541</c:v>
                </c:pt>
                <c:pt idx="832">
                  <c:v>1053.5901639344263</c:v>
                </c:pt>
                <c:pt idx="833">
                  <c:v>1049.1311475409836</c:v>
                </c:pt>
                <c:pt idx="834">
                  <c:v>1044</c:v>
                </c:pt>
                <c:pt idx="835">
                  <c:v>1037.7213114754099</c:v>
                </c:pt>
                <c:pt idx="836">
                  <c:v>1040</c:v>
                </c:pt>
                <c:pt idx="837">
                  <c:v>1070.7377049180329</c:v>
                </c:pt>
                <c:pt idx="838">
                  <c:v>1070.1803278688526</c:v>
                </c:pt>
                <c:pt idx="839">
                  <c:v>1074.4426229508199</c:v>
                </c:pt>
                <c:pt idx="840">
                  <c:v>1073.7704918032787</c:v>
                </c:pt>
                <c:pt idx="841">
                  <c:v>1076.5901639344263</c:v>
                </c:pt>
                <c:pt idx="842">
                  <c:v>1070.049180327869</c:v>
                </c:pt>
                <c:pt idx="843">
                  <c:v>1084.0983606557377</c:v>
                </c:pt>
                <c:pt idx="844">
                  <c:v>1104.4426229508199</c:v>
                </c:pt>
                <c:pt idx="845">
                  <c:v>1107.2295081967213</c:v>
                </c:pt>
                <c:pt idx="846">
                  <c:v>1105.2459016393443</c:v>
                </c:pt>
                <c:pt idx="847">
                  <c:v>1031.672131147541</c:v>
                </c:pt>
                <c:pt idx="848">
                  <c:v>1024.9180327868853</c:v>
                </c:pt>
                <c:pt idx="849">
                  <c:v>1086.9180327868853</c:v>
                </c:pt>
                <c:pt idx="850">
                  <c:v>1092.2950819672133</c:v>
                </c:pt>
                <c:pt idx="851">
                  <c:v>1093.967213114754</c:v>
                </c:pt>
                <c:pt idx="852">
                  <c:v>1089.295081967213</c:v>
                </c:pt>
                <c:pt idx="853">
                  <c:v>1078.704918032787</c:v>
                </c:pt>
                <c:pt idx="854">
                  <c:v>1066.0983606557377</c:v>
                </c:pt>
                <c:pt idx="855">
                  <c:v>1071.032786885246</c:v>
                </c:pt>
                <c:pt idx="856">
                  <c:v>1082.2786885245903</c:v>
                </c:pt>
                <c:pt idx="857">
                  <c:v>1087.7213114754099</c:v>
                </c:pt>
                <c:pt idx="858">
                  <c:v>1097.1311475409836</c:v>
                </c:pt>
                <c:pt idx="859">
                  <c:v>1059.4098360655737</c:v>
                </c:pt>
                <c:pt idx="860">
                  <c:v>1054.8688524590164</c:v>
                </c:pt>
                <c:pt idx="861">
                  <c:v>1079.5081967213116</c:v>
                </c:pt>
                <c:pt idx="862">
                  <c:v>1108.639344262295</c:v>
                </c:pt>
                <c:pt idx="863">
                  <c:v>1065.655737704918</c:v>
                </c:pt>
                <c:pt idx="864">
                  <c:v>1047.688524590164</c:v>
                </c:pt>
                <c:pt idx="865">
                  <c:v>1039.8032786885246</c:v>
                </c:pt>
                <c:pt idx="866">
                  <c:v>1025.2786885245903</c:v>
                </c:pt>
                <c:pt idx="867">
                  <c:v>1063.1147540983607</c:v>
                </c:pt>
                <c:pt idx="868">
                  <c:v>1061.5737704918033</c:v>
                </c:pt>
                <c:pt idx="869">
                  <c:v>1038.032786885246</c:v>
                </c:pt>
                <c:pt idx="870">
                  <c:v>1031.2786885245903</c:v>
                </c:pt>
                <c:pt idx="871">
                  <c:v>1034.0983606557377</c:v>
                </c:pt>
                <c:pt idx="872">
                  <c:v>1049.8524590163936</c:v>
                </c:pt>
                <c:pt idx="873">
                  <c:v>1068.1311475409836</c:v>
                </c:pt>
                <c:pt idx="874">
                  <c:v>1100.0819672131149</c:v>
                </c:pt>
                <c:pt idx="875">
                  <c:v>1206.377049180328</c:v>
                </c:pt>
                <c:pt idx="876">
                  <c:v>1151.7868852459017</c:v>
                </c:pt>
                <c:pt idx="877">
                  <c:v>1146.672131147541</c:v>
                </c:pt>
                <c:pt idx="878">
                  <c:v>1155.032786885246</c:v>
                </c:pt>
                <c:pt idx="879">
                  <c:v>1160.6065573770493</c:v>
                </c:pt>
                <c:pt idx="880">
                  <c:v>1132.704918032787</c:v>
                </c:pt>
                <c:pt idx="881">
                  <c:v>1097.688524590164</c:v>
                </c:pt>
                <c:pt idx="882">
                  <c:v>1070.032786885246</c:v>
                </c:pt>
                <c:pt idx="883">
                  <c:v>1041.7868852459017</c:v>
                </c:pt>
                <c:pt idx="884">
                  <c:v>1062.1475409836066</c:v>
                </c:pt>
                <c:pt idx="885">
                  <c:v>1025.5573770491803</c:v>
                </c:pt>
                <c:pt idx="886">
                  <c:v>1079.2295081967213</c:v>
                </c:pt>
                <c:pt idx="887">
                  <c:v>1035.0819672131149</c:v>
                </c:pt>
                <c:pt idx="888">
                  <c:v>1027.8852459016396</c:v>
                </c:pt>
                <c:pt idx="889">
                  <c:v>1014.5901639344263</c:v>
                </c:pt>
                <c:pt idx="890">
                  <c:v>1024.9016393442623</c:v>
                </c:pt>
                <c:pt idx="891">
                  <c:v>1007.6721311475411</c:v>
                </c:pt>
                <c:pt idx="892">
                  <c:v>1070.344262295082</c:v>
                </c:pt>
                <c:pt idx="893">
                  <c:v>1029.377049180328</c:v>
                </c:pt>
                <c:pt idx="894">
                  <c:v>1101.7213114754099</c:v>
                </c:pt>
                <c:pt idx="895">
                  <c:v>1137.9180327868853</c:v>
                </c:pt>
                <c:pt idx="896">
                  <c:v>1216.3934426229509</c:v>
                </c:pt>
                <c:pt idx="897">
                  <c:v>1235.2786885245903</c:v>
                </c:pt>
                <c:pt idx="898">
                  <c:v>1247.344262295082</c:v>
                </c:pt>
                <c:pt idx="899">
                  <c:v>1267.3114754098362</c:v>
                </c:pt>
                <c:pt idx="900">
                  <c:v>1340.9180327868853</c:v>
                </c:pt>
                <c:pt idx="901">
                  <c:v>1341.9180327868853</c:v>
                </c:pt>
                <c:pt idx="902">
                  <c:v>1301.4754098360656</c:v>
                </c:pt>
                <c:pt idx="903">
                  <c:v>1340.327868852459</c:v>
                </c:pt>
                <c:pt idx="904">
                  <c:v>1376.1475409836066</c:v>
                </c:pt>
                <c:pt idx="905">
                  <c:v>1265.5409836065576</c:v>
                </c:pt>
                <c:pt idx="906">
                  <c:v>1202.1475409836066</c:v>
                </c:pt>
                <c:pt idx="907">
                  <c:v>1225.1639344262296</c:v>
                </c:pt>
                <c:pt idx="908">
                  <c:v>1209.7377049180327</c:v>
                </c:pt>
                <c:pt idx="909">
                  <c:v>1199.9672131147543</c:v>
                </c:pt>
                <c:pt idx="910">
                  <c:v>1103.1475409836066</c:v>
                </c:pt>
                <c:pt idx="911">
                  <c:v>1019.672131147541</c:v>
                </c:pt>
                <c:pt idx="912">
                  <c:v>1024.4262295081967</c:v>
                </c:pt>
                <c:pt idx="913">
                  <c:v>1045.5409836065576</c:v>
                </c:pt>
                <c:pt idx="914">
                  <c:v>1033.032786885246</c:v>
                </c:pt>
                <c:pt idx="915">
                  <c:v>1092.9016393442623</c:v>
                </c:pt>
                <c:pt idx="916">
                  <c:v>1082.3114754098362</c:v>
                </c:pt>
                <c:pt idx="917">
                  <c:v>1072.1639344262296</c:v>
                </c:pt>
                <c:pt idx="918">
                  <c:v>1065.5737704918033</c:v>
                </c:pt>
                <c:pt idx="919">
                  <c:v>1078.9016393442623</c:v>
                </c:pt>
                <c:pt idx="920">
                  <c:v>1017.7213114754099</c:v>
                </c:pt>
                <c:pt idx="921">
                  <c:v>959.01639344262298</c:v>
                </c:pt>
                <c:pt idx="922">
                  <c:v>1005.4262295081968</c:v>
                </c:pt>
                <c:pt idx="923">
                  <c:v>996.47540983606564</c:v>
                </c:pt>
                <c:pt idx="924">
                  <c:v>1024.032786885246</c:v>
                </c:pt>
                <c:pt idx="925">
                  <c:v>990.5901639344263</c:v>
                </c:pt>
                <c:pt idx="926">
                  <c:v>1100.5737704918033</c:v>
                </c:pt>
                <c:pt idx="927">
                  <c:v>1108.2622950819673</c:v>
                </c:pt>
                <c:pt idx="928">
                  <c:v>1104.5081967213116</c:v>
                </c:pt>
                <c:pt idx="929">
                  <c:v>1099.8688524590164</c:v>
                </c:pt>
                <c:pt idx="930">
                  <c:v>1046.7213114754099</c:v>
                </c:pt>
                <c:pt idx="931">
                  <c:v>1087.4918032786886</c:v>
                </c:pt>
                <c:pt idx="932">
                  <c:v>1032</c:v>
                </c:pt>
                <c:pt idx="933">
                  <c:v>1072.7704918032787</c:v>
                </c:pt>
                <c:pt idx="934">
                  <c:v>1126.7704918032787</c:v>
                </c:pt>
                <c:pt idx="935">
                  <c:v>1248.377049180328</c:v>
                </c:pt>
                <c:pt idx="936">
                  <c:v>1260.4754098360656</c:v>
                </c:pt>
                <c:pt idx="937">
                  <c:v>1254.7540983606559</c:v>
                </c:pt>
                <c:pt idx="938">
                  <c:v>1249.4590163934427</c:v>
                </c:pt>
                <c:pt idx="939">
                  <c:v>1227.5901639344263</c:v>
                </c:pt>
                <c:pt idx="940">
                  <c:v>1232.9508196721313</c:v>
                </c:pt>
                <c:pt idx="941">
                  <c:v>1227.1803278688526</c:v>
                </c:pt>
                <c:pt idx="942">
                  <c:v>1209.032786885246</c:v>
                </c:pt>
                <c:pt idx="943">
                  <c:v>1222.9508196721313</c:v>
                </c:pt>
                <c:pt idx="944">
                  <c:v>1222.6229508196723</c:v>
                </c:pt>
                <c:pt idx="945">
                  <c:v>1242.0819672131147</c:v>
                </c:pt>
                <c:pt idx="946">
                  <c:v>1228.6557377049182</c:v>
                </c:pt>
                <c:pt idx="947">
                  <c:v>1307.7540983606559</c:v>
                </c:pt>
                <c:pt idx="948">
                  <c:v>1375.967213114754</c:v>
                </c:pt>
                <c:pt idx="949">
                  <c:v>1350.655737704918</c:v>
                </c:pt>
                <c:pt idx="950">
                  <c:v>1319.9672131147543</c:v>
                </c:pt>
                <c:pt idx="951">
                  <c:v>1366.5737704918033</c:v>
                </c:pt>
                <c:pt idx="952">
                  <c:v>1388.1147540983607</c:v>
                </c:pt>
                <c:pt idx="953">
                  <c:v>1421.4426229508197</c:v>
                </c:pt>
                <c:pt idx="954">
                  <c:v>1379.0819672131147</c:v>
                </c:pt>
                <c:pt idx="955">
                  <c:v>1478.4754098360659</c:v>
                </c:pt>
                <c:pt idx="956">
                  <c:v>1527.5737704918035</c:v>
                </c:pt>
                <c:pt idx="957">
                  <c:v>1505.6885245901642</c:v>
                </c:pt>
                <c:pt idx="958">
                  <c:v>1536.0655737704919</c:v>
                </c:pt>
                <c:pt idx="959">
                  <c:v>1590.622950819672</c:v>
                </c:pt>
                <c:pt idx="960">
                  <c:v>1600.3442622950822</c:v>
                </c:pt>
                <c:pt idx="961">
                  <c:v>1514.1639344262296</c:v>
                </c:pt>
                <c:pt idx="962">
                  <c:v>1486.3934426229509</c:v>
                </c:pt>
                <c:pt idx="963">
                  <c:v>1514.7540983606559</c:v>
                </c:pt>
                <c:pt idx="964">
                  <c:v>1462.3114754098362</c:v>
                </c:pt>
                <c:pt idx="965">
                  <c:v>1521.1967213114754</c:v>
                </c:pt>
                <c:pt idx="966">
                  <c:v>1455.4754098360656</c:v>
                </c:pt>
                <c:pt idx="967">
                  <c:v>1581.049180327869</c:v>
                </c:pt>
                <c:pt idx="968">
                  <c:v>1465.5737704918033</c:v>
                </c:pt>
                <c:pt idx="969">
                  <c:v>1453.4590163934429</c:v>
                </c:pt>
                <c:pt idx="970">
                  <c:v>1356.1967213114754</c:v>
                </c:pt>
                <c:pt idx="971">
                  <c:v>1338.7377049180329</c:v>
                </c:pt>
                <c:pt idx="972">
                  <c:v>1293.4262295081967</c:v>
                </c:pt>
                <c:pt idx="973">
                  <c:v>1320.688524590164</c:v>
                </c:pt>
                <c:pt idx="974">
                  <c:v>1292.7540983606559</c:v>
                </c:pt>
                <c:pt idx="975">
                  <c:v>1297.049180327869</c:v>
                </c:pt>
                <c:pt idx="976">
                  <c:v>1138.2131147540986</c:v>
                </c:pt>
                <c:pt idx="977">
                  <c:v>1121.1967213114756</c:v>
                </c:pt>
                <c:pt idx="978">
                  <c:v>1108.9508196721313</c:v>
                </c:pt>
                <c:pt idx="979">
                  <c:v>1083.639344262295</c:v>
                </c:pt>
                <c:pt idx="980">
                  <c:v>1109.016393442623</c:v>
                </c:pt>
                <c:pt idx="981">
                  <c:v>1112.4426229508197</c:v>
                </c:pt>
                <c:pt idx="982">
                  <c:v>1214.032786885246</c:v>
                </c:pt>
                <c:pt idx="983">
                  <c:v>1156.1803278688526</c:v>
                </c:pt>
                <c:pt idx="984">
                  <c:v>1162.9508196721313</c:v>
                </c:pt>
                <c:pt idx="985">
                  <c:v>1301.0000000000002</c:v>
                </c:pt>
                <c:pt idx="986">
                  <c:v>1276.1475409836066</c:v>
                </c:pt>
                <c:pt idx="987">
                  <c:v>1331.0000000000002</c:v>
                </c:pt>
                <c:pt idx="988">
                  <c:v>1460.327868852459</c:v>
                </c:pt>
                <c:pt idx="989">
                  <c:v>1427.2786885245903</c:v>
                </c:pt>
                <c:pt idx="990">
                  <c:v>1459.032786885246</c:v>
                </c:pt>
                <c:pt idx="991">
                  <c:v>1458.9672131147543</c:v>
                </c:pt>
                <c:pt idx="992">
                  <c:v>1409.8524590163936</c:v>
                </c:pt>
                <c:pt idx="993">
                  <c:v>1352.6229508196723</c:v>
                </c:pt>
                <c:pt idx="994">
                  <c:v>1352.9344262295083</c:v>
                </c:pt>
                <c:pt idx="995">
                  <c:v>1342.0655737704919</c:v>
                </c:pt>
                <c:pt idx="996">
                  <c:v>1497.5409836065576</c:v>
                </c:pt>
                <c:pt idx="997">
                  <c:v>1495.2459016393443</c:v>
                </c:pt>
                <c:pt idx="998">
                  <c:v>1510.9836065573772</c:v>
                </c:pt>
                <c:pt idx="999">
                  <c:v>1524.5901639344263</c:v>
                </c:pt>
                <c:pt idx="1000">
                  <c:v>1623.4262295081967</c:v>
                </c:pt>
                <c:pt idx="1001">
                  <c:v>1757.377049180328</c:v>
                </c:pt>
                <c:pt idx="1002">
                  <c:v>1871.4754098360656</c:v>
                </c:pt>
                <c:pt idx="1003">
                  <c:v>1807.377049180328</c:v>
                </c:pt>
                <c:pt idx="1004">
                  <c:v>1790.9836065573772</c:v>
                </c:pt>
                <c:pt idx="1005">
                  <c:v>1690.9836065573772</c:v>
                </c:pt>
                <c:pt idx="1006">
                  <c:v>1732.6229508196723</c:v>
                </c:pt>
                <c:pt idx="1007">
                  <c:v>1691.9672131147543</c:v>
                </c:pt>
                <c:pt idx="1008">
                  <c:v>1663.1147540983607</c:v>
                </c:pt>
                <c:pt idx="1009">
                  <c:v>1611.4754098360656</c:v>
                </c:pt>
                <c:pt idx="1010">
                  <c:v>1713.9344262295083</c:v>
                </c:pt>
                <c:pt idx="1011">
                  <c:v>1839.016393442623</c:v>
                </c:pt>
                <c:pt idx="1012">
                  <c:v>1665.9016393442623</c:v>
                </c:pt>
                <c:pt idx="1013">
                  <c:v>1638.8360655737706</c:v>
                </c:pt>
                <c:pt idx="1014">
                  <c:v>1550.0655737704919</c:v>
                </c:pt>
                <c:pt idx="1015">
                  <c:v>1396.049180327869</c:v>
                </c:pt>
                <c:pt idx="1016">
                  <c:v>1459.1147540983609</c:v>
                </c:pt>
                <c:pt idx="1017">
                  <c:v>1423.4754098360659</c:v>
                </c:pt>
                <c:pt idx="1018">
                  <c:v>1350.016393442623</c:v>
                </c:pt>
                <c:pt idx="1019">
                  <c:v>1243.7704918032787</c:v>
                </c:pt>
                <c:pt idx="1020">
                  <c:v>1258</c:v>
                </c:pt>
                <c:pt idx="1021">
                  <c:v>1139.327868852459</c:v>
                </c:pt>
                <c:pt idx="1022">
                  <c:v>1458.327868852459</c:v>
                </c:pt>
                <c:pt idx="1023">
                  <c:v>1505.0983606557379</c:v>
                </c:pt>
                <c:pt idx="1024">
                  <c:v>1685.9016393442623</c:v>
                </c:pt>
                <c:pt idx="1025">
                  <c:v>1668.032786885246</c:v>
                </c:pt>
                <c:pt idx="1026">
                  <c:v>1838.032786885246</c:v>
                </c:pt>
                <c:pt idx="1027">
                  <c:v>1814.7540983606559</c:v>
                </c:pt>
                <c:pt idx="1028">
                  <c:v>1827.2131147540986</c:v>
                </c:pt>
                <c:pt idx="1029">
                  <c:v>1871.1475409836066</c:v>
                </c:pt>
                <c:pt idx="1030">
                  <c:v>1773.6065573770493</c:v>
                </c:pt>
                <c:pt idx="1031">
                  <c:v>1765.7377049180329</c:v>
                </c:pt>
                <c:pt idx="1032">
                  <c:v>1881.3114754098362</c:v>
                </c:pt>
                <c:pt idx="1033">
                  <c:v>1810.6557377049182</c:v>
                </c:pt>
                <c:pt idx="1034">
                  <c:v>1816.7213114754099</c:v>
                </c:pt>
                <c:pt idx="1035">
                  <c:v>1815.0819672131149</c:v>
                </c:pt>
                <c:pt idx="1036">
                  <c:v>2259.5081967213118</c:v>
                </c:pt>
                <c:pt idx="1037">
                  <c:v>2174.7540983606559</c:v>
                </c:pt>
                <c:pt idx="1038">
                  <c:v>2441.967213114754</c:v>
                </c:pt>
                <c:pt idx="1039">
                  <c:v>2364.4262295081967</c:v>
                </c:pt>
                <c:pt idx="1040">
                  <c:v>2447.5409836065573</c:v>
                </c:pt>
                <c:pt idx="1041">
                  <c:v>2773.2786885245905</c:v>
                </c:pt>
                <c:pt idx="1042">
                  <c:v>2485.2459016393445</c:v>
                </c:pt>
                <c:pt idx="1043">
                  <c:v>2484.4262295081967</c:v>
                </c:pt>
                <c:pt idx="1044">
                  <c:v>2411.4426229508199</c:v>
                </c:pt>
                <c:pt idx="1045">
                  <c:v>2347.0491803278692</c:v>
                </c:pt>
                <c:pt idx="1046">
                  <c:v>2346.7213114754099</c:v>
                </c:pt>
                <c:pt idx="1047">
                  <c:v>2520.3278688524592</c:v>
                </c:pt>
                <c:pt idx="1048">
                  <c:v>2570.3278688524592</c:v>
                </c:pt>
                <c:pt idx="1049">
                  <c:v>2159.0163934426232</c:v>
                </c:pt>
                <c:pt idx="1050">
                  <c:v>2568.3278688524592</c:v>
                </c:pt>
                <c:pt idx="1051">
                  <c:v>2692.6229508196725</c:v>
                </c:pt>
                <c:pt idx="1052">
                  <c:v>2843.4426229508199</c:v>
                </c:pt>
                <c:pt idx="1053">
                  <c:v>3103.9344262295085</c:v>
                </c:pt>
                <c:pt idx="1054">
                  <c:v>2872.4590163934427</c:v>
                </c:pt>
                <c:pt idx="1055">
                  <c:v>2685.7377049180332</c:v>
                </c:pt>
                <c:pt idx="1056">
                  <c:v>2652.6229508196725</c:v>
                </c:pt>
                <c:pt idx="1057">
                  <c:v>2781.4754098360659</c:v>
                </c:pt>
                <c:pt idx="1058">
                  <c:v>2746.5573770491806</c:v>
                </c:pt>
                <c:pt idx="1059">
                  <c:v>2601.4754098360659</c:v>
                </c:pt>
                <c:pt idx="1060">
                  <c:v>2721.4754098360659</c:v>
                </c:pt>
                <c:pt idx="1061">
                  <c:v>2217.5409836065573</c:v>
                </c:pt>
                <c:pt idx="1062">
                  <c:v>1900.8196721311476</c:v>
                </c:pt>
                <c:pt idx="1063">
                  <c:v>1900.8196721311476</c:v>
                </c:pt>
                <c:pt idx="1064">
                  <c:v>1781.8032786885246</c:v>
                </c:pt>
                <c:pt idx="1065">
                  <c:v>1624.0983606557379</c:v>
                </c:pt>
                <c:pt idx="1066">
                  <c:v>1598.2622950819673</c:v>
                </c:pt>
                <c:pt idx="1067">
                  <c:v>1622.6229508196723</c:v>
                </c:pt>
                <c:pt idx="1068">
                  <c:v>1594.8852459016393</c:v>
                </c:pt>
                <c:pt idx="1069">
                  <c:v>1342.8852459016396</c:v>
                </c:pt>
                <c:pt idx="1070">
                  <c:v>1349.1967213114756</c:v>
                </c:pt>
                <c:pt idx="1071">
                  <c:v>1327.4262295081969</c:v>
                </c:pt>
                <c:pt idx="1072">
                  <c:v>1351.6557377049182</c:v>
                </c:pt>
                <c:pt idx="1073">
                  <c:v>1258.672131147541</c:v>
                </c:pt>
                <c:pt idx="1074">
                  <c:v>1289.2131147540983</c:v>
                </c:pt>
                <c:pt idx="1075">
                  <c:v>1193.1639344262296</c:v>
                </c:pt>
                <c:pt idx="1076">
                  <c:v>1078.5573770491803</c:v>
                </c:pt>
                <c:pt idx="1077">
                  <c:v>1061.4098360655739</c:v>
                </c:pt>
                <c:pt idx="1078">
                  <c:v>1072.4918032786886</c:v>
                </c:pt>
                <c:pt idx="1079">
                  <c:v>1168.2295081967213</c:v>
                </c:pt>
                <c:pt idx="1080">
                  <c:v>1220.0655737704917</c:v>
                </c:pt>
                <c:pt idx="1081">
                  <c:v>1164.4754098360656</c:v>
                </c:pt>
                <c:pt idx="1082">
                  <c:v>1140.1639344262296</c:v>
                </c:pt>
                <c:pt idx="1083">
                  <c:v>1193.1803278688524</c:v>
                </c:pt>
                <c:pt idx="1084">
                  <c:v>1150.8032786885246</c:v>
                </c:pt>
                <c:pt idx="1085">
                  <c:v>1102.8360655737706</c:v>
                </c:pt>
                <c:pt idx="1086">
                  <c:v>1058.7377049180329</c:v>
                </c:pt>
                <c:pt idx="1087">
                  <c:v>1004.1475409836066</c:v>
                </c:pt>
                <c:pt idx="1088">
                  <c:v>944.19672131147547</c:v>
                </c:pt>
                <c:pt idx="1089">
                  <c:v>965.57377049180332</c:v>
                </c:pt>
                <c:pt idx="1090">
                  <c:v>937.70491803278696</c:v>
                </c:pt>
                <c:pt idx="1091">
                  <c:v>903.19672131147547</c:v>
                </c:pt>
                <c:pt idx="1092">
                  <c:v>968.34426229508199</c:v>
                </c:pt>
                <c:pt idx="1093">
                  <c:v>981.06557377049182</c:v>
                </c:pt>
                <c:pt idx="1094">
                  <c:v>933.44262295081978</c:v>
                </c:pt>
                <c:pt idx="1095">
                  <c:v>912.29508196721315</c:v>
                </c:pt>
                <c:pt idx="1096">
                  <c:v>917.55737704918045</c:v>
                </c:pt>
                <c:pt idx="1097">
                  <c:v>944.98360655737702</c:v>
                </c:pt>
                <c:pt idx="1098">
                  <c:v>924.06557377049194</c:v>
                </c:pt>
                <c:pt idx="1099">
                  <c:v>889.91803278688531</c:v>
                </c:pt>
                <c:pt idx="1100">
                  <c:v>790.96721311475403</c:v>
                </c:pt>
                <c:pt idx="1101">
                  <c:v>783.11475409836066</c:v>
                </c:pt>
                <c:pt idx="1102">
                  <c:v>783.98360655737713</c:v>
                </c:pt>
                <c:pt idx="1103">
                  <c:v>716.55737704918033</c:v>
                </c:pt>
                <c:pt idx="1104">
                  <c:v>707.44262295081967</c:v>
                </c:pt>
                <c:pt idx="1105">
                  <c:v>691.00000000000011</c:v>
                </c:pt>
                <c:pt idx="1106">
                  <c:v>706.73770491803293</c:v>
                </c:pt>
                <c:pt idx="1107">
                  <c:v>721.32786885245912</c:v>
                </c:pt>
                <c:pt idx="1108">
                  <c:v>683.59016393442619</c:v>
                </c:pt>
                <c:pt idx="1109">
                  <c:v>686.88524590163934</c:v>
                </c:pt>
                <c:pt idx="1110">
                  <c:v>689.4098360655737</c:v>
                </c:pt>
                <c:pt idx="1111">
                  <c:v>635.91803278688531</c:v>
                </c:pt>
                <c:pt idx="1112">
                  <c:v>644.2622950819673</c:v>
                </c:pt>
                <c:pt idx="1113">
                  <c:v>589.91803278688531</c:v>
                </c:pt>
                <c:pt idx="1114">
                  <c:v>590.72131147540983</c:v>
                </c:pt>
                <c:pt idx="1115">
                  <c:v>634.95081967213116</c:v>
                </c:pt>
                <c:pt idx="1116">
                  <c:v>639.34426229508199</c:v>
                </c:pt>
                <c:pt idx="1117">
                  <c:v>669.52459016393448</c:v>
                </c:pt>
                <c:pt idx="1118">
                  <c:v>606.22950819672133</c:v>
                </c:pt>
                <c:pt idx="1119">
                  <c:v>530.8360655737705</c:v>
                </c:pt>
                <c:pt idx="1120">
                  <c:v>631.09836065573768</c:v>
                </c:pt>
                <c:pt idx="1121">
                  <c:v>679.1639344262295</c:v>
                </c:pt>
                <c:pt idx="1122">
                  <c:v>689.01639344262298</c:v>
                </c:pt>
                <c:pt idx="1123">
                  <c:v>705.86885245901647</c:v>
                </c:pt>
                <c:pt idx="1124">
                  <c:v>756.31147540983613</c:v>
                </c:pt>
                <c:pt idx="1125">
                  <c:v>752.31147540983613</c:v>
                </c:pt>
                <c:pt idx="1126">
                  <c:v>717.19672131147536</c:v>
                </c:pt>
                <c:pt idx="1127">
                  <c:v>804.08196721311469</c:v>
                </c:pt>
                <c:pt idx="1128">
                  <c:v>773.47540983606564</c:v>
                </c:pt>
                <c:pt idx="1129">
                  <c:v>749.01639344262298</c:v>
                </c:pt>
                <c:pt idx="1130">
                  <c:v>751.98360655737713</c:v>
                </c:pt>
                <c:pt idx="1131">
                  <c:v>718.65573770491812</c:v>
                </c:pt>
                <c:pt idx="1132">
                  <c:v>713.36065573770497</c:v>
                </c:pt>
                <c:pt idx="1133">
                  <c:v>709.04918032786884</c:v>
                </c:pt>
                <c:pt idx="1134">
                  <c:v>676.90163934426243</c:v>
                </c:pt>
                <c:pt idx="1135">
                  <c:v>667.86885245901647</c:v>
                </c:pt>
                <c:pt idx="1136">
                  <c:v>656.14754098360663</c:v>
                </c:pt>
                <c:pt idx="1137">
                  <c:v>670.52459016393448</c:v>
                </c:pt>
                <c:pt idx="1138">
                  <c:v>698.36065573770497</c:v>
                </c:pt>
                <c:pt idx="1139">
                  <c:v>719.06557377049182</c:v>
                </c:pt>
                <c:pt idx="1140">
                  <c:v>680.63934426229503</c:v>
                </c:pt>
                <c:pt idx="1141">
                  <c:v>708.11475409836066</c:v>
                </c:pt>
                <c:pt idx="1142">
                  <c:v>597.39344262295083</c:v>
                </c:pt>
                <c:pt idx="1143">
                  <c:v>558.67213114754099</c:v>
                </c:pt>
                <c:pt idx="1144">
                  <c:v>547.52459016393448</c:v>
                </c:pt>
                <c:pt idx="1145">
                  <c:v>559.8360655737705</c:v>
                </c:pt>
                <c:pt idx="1146">
                  <c:v>556.8360655737705</c:v>
                </c:pt>
                <c:pt idx="1147">
                  <c:v>468.85245901639348</c:v>
                </c:pt>
                <c:pt idx="1148">
                  <c:v>457.4262295081968</c:v>
                </c:pt>
                <c:pt idx="1149">
                  <c:v>442.95081967213116</c:v>
                </c:pt>
                <c:pt idx="1150">
                  <c:v>447.73770491803276</c:v>
                </c:pt>
                <c:pt idx="1151">
                  <c:v>468.19672131147541</c:v>
                </c:pt>
                <c:pt idx="1152">
                  <c:v>456.52459016393448</c:v>
                </c:pt>
                <c:pt idx="1153">
                  <c:v>436.86885245901641</c:v>
                </c:pt>
                <c:pt idx="1154">
                  <c:v>414.04918032786884</c:v>
                </c:pt>
                <c:pt idx="1155">
                  <c:v>419.81967213114757</c:v>
                </c:pt>
                <c:pt idx="1156">
                  <c:v>454.04918032786884</c:v>
                </c:pt>
                <c:pt idx="1157">
                  <c:v>436.72131147540983</c:v>
                </c:pt>
                <c:pt idx="1158">
                  <c:v>468.24590163934431</c:v>
                </c:pt>
                <c:pt idx="1159">
                  <c:v>369.36065573770492</c:v>
                </c:pt>
                <c:pt idx="1160">
                  <c:v>377.39344262295083</c:v>
                </c:pt>
                <c:pt idx="1161">
                  <c:v>363.77049180327873</c:v>
                </c:pt>
                <c:pt idx="1162">
                  <c:v>361.49180327868851</c:v>
                </c:pt>
                <c:pt idx="1163">
                  <c:v>381.80327868852459</c:v>
                </c:pt>
                <c:pt idx="1164">
                  <c:v>389.24590163934431</c:v>
                </c:pt>
                <c:pt idx="1165">
                  <c:v>374.11475409836066</c:v>
                </c:pt>
                <c:pt idx="1166">
                  <c:v>380.0491803278689</c:v>
                </c:pt>
                <c:pt idx="1167">
                  <c:v>406.44262295081973</c:v>
                </c:pt>
                <c:pt idx="1168">
                  <c:v>425.09836065573774</c:v>
                </c:pt>
                <c:pt idx="1169">
                  <c:v>425.98360655737707</c:v>
                </c:pt>
                <c:pt idx="1170">
                  <c:v>413.77049180327873</c:v>
                </c:pt>
                <c:pt idx="1171">
                  <c:v>396.8360655737705</c:v>
                </c:pt>
                <c:pt idx="1172">
                  <c:v>404.93442622950823</c:v>
                </c:pt>
                <c:pt idx="1173">
                  <c:v>412.81967213114751</c:v>
                </c:pt>
                <c:pt idx="1174">
                  <c:v>413.31147540983608</c:v>
                </c:pt>
                <c:pt idx="1175">
                  <c:v>392.55737704918033</c:v>
                </c:pt>
                <c:pt idx="1176">
                  <c:v>438.50819672131149</c:v>
                </c:pt>
                <c:pt idx="1177">
                  <c:v>438.16393442622956</c:v>
                </c:pt>
                <c:pt idx="1178">
                  <c:v>429.70491803278691</c:v>
                </c:pt>
                <c:pt idx="1179">
                  <c:v>444.62295081967216</c:v>
                </c:pt>
                <c:pt idx="1180">
                  <c:v>423.08196721311481</c:v>
                </c:pt>
                <c:pt idx="1181">
                  <c:v>399.50819672131149</c:v>
                </c:pt>
                <c:pt idx="1182">
                  <c:v>389.73770491803282</c:v>
                </c:pt>
                <c:pt idx="1183">
                  <c:v>392.62295081967216</c:v>
                </c:pt>
                <c:pt idx="1184">
                  <c:v>438.7540983606558</c:v>
                </c:pt>
                <c:pt idx="1185">
                  <c:v>421.60655737704923</c:v>
                </c:pt>
                <c:pt idx="1186">
                  <c:v>460.49180327868856</c:v>
                </c:pt>
                <c:pt idx="1187">
                  <c:v>456.08196721311475</c:v>
                </c:pt>
                <c:pt idx="1188">
                  <c:v>433.2131147540984</c:v>
                </c:pt>
                <c:pt idx="1189">
                  <c:v>466.1639344262295</c:v>
                </c:pt>
                <c:pt idx="1190">
                  <c:v>432.1639344262295</c:v>
                </c:pt>
                <c:pt idx="1191">
                  <c:v>394.40983606557381</c:v>
                </c:pt>
                <c:pt idx="1192">
                  <c:v>378.95081967213116</c:v>
                </c:pt>
                <c:pt idx="1193">
                  <c:v>359.31147540983613</c:v>
                </c:pt>
                <c:pt idx="1194">
                  <c:v>351.91803278688525</c:v>
                </c:pt>
                <c:pt idx="1195">
                  <c:v>348.73770491803282</c:v>
                </c:pt>
                <c:pt idx="1196">
                  <c:v>369.18032786885249</c:v>
                </c:pt>
                <c:pt idx="1197">
                  <c:v>392.5901639344263</c:v>
                </c:pt>
                <c:pt idx="1198">
                  <c:v>368.73770491803282</c:v>
                </c:pt>
                <c:pt idx="1199">
                  <c:v>341.88524590163934</c:v>
                </c:pt>
                <c:pt idx="1200">
                  <c:v>322.3770491803279</c:v>
                </c:pt>
                <c:pt idx="1201">
                  <c:v>318.27868852459017</c:v>
                </c:pt>
                <c:pt idx="1202">
                  <c:v>306.55737704918033</c:v>
                </c:pt>
                <c:pt idx="1203">
                  <c:v>292.73770491803282</c:v>
                </c:pt>
                <c:pt idx="1204">
                  <c:v>290.57377049180332</c:v>
                </c:pt>
                <c:pt idx="1205">
                  <c:v>284.42622950819674</c:v>
                </c:pt>
                <c:pt idx="1206">
                  <c:v>303.91803278688531</c:v>
                </c:pt>
                <c:pt idx="1207">
                  <c:v>294.55737704918033</c:v>
                </c:pt>
                <c:pt idx="1208">
                  <c:v>288.52459016393442</c:v>
                </c:pt>
                <c:pt idx="1209">
                  <c:v>279.2131147540984</c:v>
                </c:pt>
                <c:pt idx="1210">
                  <c:v>253.29508196721312</c:v>
                </c:pt>
                <c:pt idx="1211">
                  <c:v>263.4590163934426</c:v>
                </c:pt>
                <c:pt idx="1212">
                  <c:v>265.21311475409834</c:v>
                </c:pt>
                <c:pt idx="1213">
                  <c:v>255.73770491803279</c:v>
                </c:pt>
                <c:pt idx="1214">
                  <c:v>251.32786885245901</c:v>
                </c:pt>
                <c:pt idx="1215">
                  <c:v>232.0655737704918</c:v>
                </c:pt>
                <c:pt idx="1216">
                  <c:v>236.11475409836066</c:v>
                </c:pt>
                <c:pt idx="1217">
                  <c:v>229.39344262295083</c:v>
                </c:pt>
                <c:pt idx="1218">
                  <c:v>224.63934426229508</c:v>
                </c:pt>
                <c:pt idx="1219">
                  <c:v>220.49180327868854</c:v>
                </c:pt>
                <c:pt idx="1220">
                  <c:v>217.31147540983605</c:v>
                </c:pt>
                <c:pt idx="1221">
                  <c:v>214.49180327868856</c:v>
                </c:pt>
                <c:pt idx="1222">
                  <c:v>206.63934426229508</c:v>
                </c:pt>
                <c:pt idx="1223">
                  <c:v>207.4426229508197</c:v>
                </c:pt>
                <c:pt idx="1224">
                  <c:v>203.27868852459017</c:v>
                </c:pt>
                <c:pt idx="1225">
                  <c:v>194.59016393442624</c:v>
                </c:pt>
                <c:pt idx="1226">
                  <c:v>201.2131147540984</c:v>
                </c:pt>
                <c:pt idx="1227">
                  <c:v>202.55737704918033</c:v>
                </c:pt>
                <c:pt idx="1228">
                  <c:v>200.04918032786887</c:v>
                </c:pt>
                <c:pt idx="1229">
                  <c:v>196.1639344262295</c:v>
                </c:pt>
                <c:pt idx="1230">
                  <c:v>195.32786885245903</c:v>
                </c:pt>
                <c:pt idx="1231">
                  <c:v>186.98360655737704</c:v>
                </c:pt>
                <c:pt idx="1232">
                  <c:v>187.70491803278691</c:v>
                </c:pt>
                <c:pt idx="1233">
                  <c:v>188.55737704918036</c:v>
                </c:pt>
                <c:pt idx="1234">
                  <c:v>177.32786885245903</c:v>
                </c:pt>
                <c:pt idx="1235">
                  <c:v>170.65573770491804</c:v>
                </c:pt>
                <c:pt idx="1236">
                  <c:v>170.78688524590163</c:v>
                </c:pt>
                <c:pt idx="1237">
                  <c:v>171.26229508196724</c:v>
                </c:pt>
                <c:pt idx="1238">
                  <c:v>170.9344262295082</c:v>
                </c:pt>
                <c:pt idx="1239">
                  <c:v>154.6065573770492</c:v>
                </c:pt>
                <c:pt idx="1240">
                  <c:v>169.34426229508199</c:v>
                </c:pt>
                <c:pt idx="1241">
                  <c:v>170.34426229508196</c:v>
                </c:pt>
                <c:pt idx="1242">
                  <c:v>182.78688524590166</c:v>
                </c:pt>
                <c:pt idx="1243">
                  <c:v>170.32786885245903</c:v>
                </c:pt>
                <c:pt idx="1244">
                  <c:v>175.14754098360658</c:v>
                </c:pt>
                <c:pt idx="1245">
                  <c:v>191.63934426229508</c:v>
                </c:pt>
                <c:pt idx="1246">
                  <c:v>205.91803278688525</c:v>
                </c:pt>
                <c:pt idx="1247">
                  <c:v>204.09836065573771</c:v>
                </c:pt>
                <c:pt idx="1248">
                  <c:v>203.03278688524591</c:v>
                </c:pt>
                <c:pt idx="1249">
                  <c:v>182.55737704918033</c:v>
                </c:pt>
                <c:pt idx="1250">
                  <c:v>195.14754098360658</c:v>
                </c:pt>
                <c:pt idx="1251">
                  <c:v>188.40983606557378</c:v>
                </c:pt>
                <c:pt idx="1252">
                  <c:v>202.03278688524594</c:v>
                </c:pt>
                <c:pt idx="1253">
                  <c:v>209.72131147540983</c:v>
                </c:pt>
                <c:pt idx="1254">
                  <c:v>211.18032786885249</c:v>
                </c:pt>
                <c:pt idx="1255">
                  <c:v>206.9344262295082</c:v>
                </c:pt>
                <c:pt idx="1256">
                  <c:v>202.09836065573771</c:v>
                </c:pt>
                <c:pt idx="1257">
                  <c:v>194.9344262295082</c:v>
                </c:pt>
                <c:pt idx="1258">
                  <c:v>195.98360655737707</c:v>
                </c:pt>
                <c:pt idx="1259">
                  <c:v>194.27868852459017</c:v>
                </c:pt>
                <c:pt idx="1260">
                  <c:v>195.22950819672133</c:v>
                </c:pt>
                <c:pt idx="1261">
                  <c:v>184.47540983606558</c:v>
                </c:pt>
                <c:pt idx="1262">
                  <c:v>185.18032786885246</c:v>
                </c:pt>
                <c:pt idx="1263">
                  <c:v>173.14754098360658</c:v>
                </c:pt>
                <c:pt idx="1264">
                  <c:v>170.22950819672133</c:v>
                </c:pt>
                <c:pt idx="1265">
                  <c:v>166.19672131147541</c:v>
                </c:pt>
                <c:pt idx="1266">
                  <c:v>166.18032786885249</c:v>
                </c:pt>
                <c:pt idx="1267">
                  <c:v>163.36065573770492</c:v>
                </c:pt>
                <c:pt idx="1268">
                  <c:v>162.62295081967213</c:v>
                </c:pt>
                <c:pt idx="1269">
                  <c:v>161.47540983606558</c:v>
                </c:pt>
                <c:pt idx="1270">
                  <c:v>171.9344262295082</c:v>
                </c:pt>
                <c:pt idx="1271">
                  <c:v>172.47540983606558</c:v>
                </c:pt>
                <c:pt idx="1272">
                  <c:v>167.63934426229508</c:v>
                </c:pt>
                <c:pt idx="1273">
                  <c:v>166.50819672131149</c:v>
                </c:pt>
                <c:pt idx="1274">
                  <c:v>164.86885245901641</c:v>
                </c:pt>
                <c:pt idx="1275">
                  <c:v>161.26229508196724</c:v>
                </c:pt>
                <c:pt idx="1276">
                  <c:v>158.39344262295083</c:v>
                </c:pt>
                <c:pt idx="1277">
                  <c:v>150.39344262295083</c:v>
                </c:pt>
                <c:pt idx="1278">
                  <c:v>150.27868852459019</c:v>
                </c:pt>
                <c:pt idx="1279">
                  <c:v>150.01639344262296</c:v>
                </c:pt>
                <c:pt idx="1280">
                  <c:v>146.44262295081967</c:v>
                </c:pt>
                <c:pt idx="1281">
                  <c:v>145.26229508196724</c:v>
                </c:pt>
                <c:pt idx="1282">
                  <c:v>149.18032786885246</c:v>
                </c:pt>
                <c:pt idx="1283">
                  <c:v>146.88524590163937</c:v>
                </c:pt>
                <c:pt idx="1284">
                  <c:v>147.59016393442624</c:v>
                </c:pt>
                <c:pt idx="1285">
                  <c:v>145.54098360655738</c:v>
                </c:pt>
                <c:pt idx="1286">
                  <c:v>148.19672131147541</c:v>
                </c:pt>
                <c:pt idx="1287">
                  <c:v>135.75409836065575</c:v>
                </c:pt>
                <c:pt idx="1288">
                  <c:v>131.90163934426229</c:v>
                </c:pt>
                <c:pt idx="1289">
                  <c:v>127.6393442622951</c:v>
                </c:pt>
                <c:pt idx="1290">
                  <c:v>148.49180327868854</c:v>
                </c:pt>
                <c:pt idx="1291">
                  <c:v>148.03278688524591</c:v>
                </c:pt>
                <c:pt idx="1292">
                  <c:v>147.21311475409837</c:v>
                </c:pt>
                <c:pt idx="1293">
                  <c:v>164.45901639344265</c:v>
                </c:pt>
                <c:pt idx="1294">
                  <c:v>186.81967213114754</c:v>
                </c:pt>
                <c:pt idx="1295">
                  <c:v>170.08196721311475</c:v>
                </c:pt>
                <c:pt idx="1296">
                  <c:v>157.26229508196721</c:v>
                </c:pt>
                <c:pt idx="1297">
                  <c:v>159.4426229508197</c:v>
                </c:pt>
                <c:pt idx="1298">
                  <c:v>160.9344262295082</c:v>
                </c:pt>
                <c:pt idx="1299">
                  <c:v>153.49180327868854</c:v>
                </c:pt>
                <c:pt idx="1300">
                  <c:v>150.65573770491804</c:v>
                </c:pt>
                <c:pt idx="1301">
                  <c:v>140.85245901639345</c:v>
                </c:pt>
                <c:pt idx="1302">
                  <c:v>136.06557377049182</c:v>
                </c:pt>
                <c:pt idx="1303">
                  <c:v>130.81967213114754</c:v>
                </c:pt>
                <c:pt idx="1304">
                  <c:v>129.6065573770492</c:v>
                </c:pt>
                <c:pt idx="1305">
                  <c:v>128.55737704918033</c:v>
                </c:pt>
                <c:pt idx="1306">
                  <c:v>127.44262295081968</c:v>
                </c:pt>
                <c:pt idx="1307">
                  <c:v>126.9672131147541</c:v>
                </c:pt>
                <c:pt idx="1308">
                  <c:v>127.04918032786885</c:v>
                </c:pt>
                <c:pt idx="1309">
                  <c:v>127.54098360655739</c:v>
                </c:pt>
                <c:pt idx="1310">
                  <c:v>126.31147540983608</c:v>
                </c:pt>
                <c:pt idx="1311">
                  <c:v>125.40983606557377</c:v>
                </c:pt>
                <c:pt idx="1312">
                  <c:v>125.40983606557377</c:v>
                </c:pt>
                <c:pt idx="1313">
                  <c:v>124.16393442622952</c:v>
                </c:pt>
                <c:pt idx="1314">
                  <c:v>123.04918032786887</c:v>
                </c:pt>
                <c:pt idx="1315">
                  <c:v>127.03278688524591</c:v>
                </c:pt>
                <c:pt idx="1316">
                  <c:v>123.8360655737705</c:v>
                </c:pt>
                <c:pt idx="1317">
                  <c:v>121.14754098360656</c:v>
                </c:pt>
                <c:pt idx="1318">
                  <c:v>119.8360655737705</c:v>
                </c:pt>
                <c:pt idx="1319">
                  <c:v>119.91803278688525</c:v>
                </c:pt>
                <c:pt idx="1320">
                  <c:v>121.37704918032787</c:v>
                </c:pt>
                <c:pt idx="1321">
                  <c:v>121.63934426229508</c:v>
                </c:pt>
                <c:pt idx="1322">
                  <c:v>122.95081967213116</c:v>
                </c:pt>
                <c:pt idx="1323">
                  <c:v>121.14754098360656</c:v>
                </c:pt>
                <c:pt idx="1324">
                  <c:v>123.60655737704919</c:v>
                </c:pt>
                <c:pt idx="1325">
                  <c:v>121.42622950819674</c:v>
                </c:pt>
                <c:pt idx="1326">
                  <c:v>122.13114754098362</c:v>
                </c:pt>
                <c:pt idx="1327">
                  <c:v>116.75409836065575</c:v>
                </c:pt>
                <c:pt idx="1328">
                  <c:v>115.9672131147541</c:v>
                </c:pt>
                <c:pt idx="1329">
                  <c:v>117.18032786885246</c:v>
                </c:pt>
                <c:pt idx="1330">
                  <c:v>117.19672131147541</c:v>
                </c:pt>
                <c:pt idx="1331">
                  <c:v>118.65573770491804</c:v>
                </c:pt>
                <c:pt idx="1332">
                  <c:v>117.04918032786885</c:v>
                </c:pt>
                <c:pt idx="1333">
                  <c:v>116.0327868852459</c:v>
                </c:pt>
                <c:pt idx="1334">
                  <c:v>116.1311475409836</c:v>
                </c:pt>
                <c:pt idx="1335">
                  <c:v>113.13114754098362</c:v>
                </c:pt>
                <c:pt idx="1336">
                  <c:v>120.9672131147541</c:v>
                </c:pt>
                <c:pt idx="1337">
                  <c:v>120.36065573770493</c:v>
                </c:pt>
                <c:pt idx="1338">
                  <c:v>115.42622950819673</c:v>
                </c:pt>
                <c:pt idx="1339">
                  <c:v>113.68852459016394</c:v>
                </c:pt>
                <c:pt idx="1340">
                  <c:v>112.90163934426231</c:v>
                </c:pt>
                <c:pt idx="1341">
                  <c:v>111.26229508196722</c:v>
                </c:pt>
                <c:pt idx="1342">
                  <c:v>108.11475409836066</c:v>
                </c:pt>
                <c:pt idx="1343">
                  <c:v>107.32786885245903</c:v>
                </c:pt>
                <c:pt idx="1344">
                  <c:v>104.37704918032789</c:v>
                </c:pt>
                <c:pt idx="1345">
                  <c:v>103.68852459016394</c:v>
                </c:pt>
                <c:pt idx="1346">
                  <c:v>103.57377049180327</c:v>
                </c:pt>
                <c:pt idx="1347">
                  <c:v>104.72131147540983</c:v>
                </c:pt>
                <c:pt idx="1348">
                  <c:v>104.88524590163934</c:v>
                </c:pt>
                <c:pt idx="1349">
                  <c:v>105.40983606557377</c:v>
                </c:pt>
                <c:pt idx="1350">
                  <c:v>104.42622950819673</c:v>
                </c:pt>
                <c:pt idx="1351">
                  <c:v>104.52459016393443</c:v>
                </c:pt>
                <c:pt idx="1352">
                  <c:v>105.19672131147543</c:v>
                </c:pt>
                <c:pt idx="1353">
                  <c:v>101.45901639344262</c:v>
                </c:pt>
                <c:pt idx="1354">
                  <c:v>101.65573770491804</c:v>
                </c:pt>
                <c:pt idx="1355">
                  <c:v>100.57377049180329</c:v>
                </c:pt>
                <c:pt idx="1356">
                  <c:v>100.67213114754099</c:v>
                </c:pt>
                <c:pt idx="1357">
                  <c:v>100.16393442622952</c:v>
                </c:pt>
                <c:pt idx="1358">
                  <c:v>100.42622950819673</c:v>
                </c:pt>
                <c:pt idx="1359">
                  <c:v>100.18032786885247</c:v>
                </c:pt>
                <c:pt idx="1360">
                  <c:v>99.114754098360663</c:v>
                </c:pt>
                <c:pt idx="1361">
                  <c:v>98.983606557377044</c:v>
                </c:pt>
                <c:pt idx="1362">
                  <c:v>99.262295081967224</c:v>
                </c:pt>
                <c:pt idx="1363">
                  <c:v>99.852459016393453</c:v>
                </c:pt>
                <c:pt idx="1364">
                  <c:v>98.901639344262293</c:v>
                </c:pt>
                <c:pt idx="1365">
                  <c:v>97.885245901639351</c:v>
                </c:pt>
                <c:pt idx="1366">
                  <c:v>97.934426229508205</c:v>
                </c:pt>
                <c:pt idx="1367">
                  <c:v>98.360655737704917</c:v>
                </c:pt>
                <c:pt idx="1368">
                  <c:v>99.967213114754102</c:v>
                </c:pt>
                <c:pt idx="1369">
                  <c:v>100</c:v>
                </c:pt>
                <c:pt idx="1370">
                  <c:v>100.29508196721311</c:v>
                </c:pt>
                <c:pt idx="1371">
                  <c:v>100.63934426229508</c:v>
                </c:pt>
                <c:pt idx="1372">
                  <c:v>100.68852459016395</c:v>
                </c:pt>
                <c:pt idx="1373">
                  <c:v>100.26229508196722</c:v>
                </c:pt>
                <c:pt idx="1374">
                  <c:v>102.67213114754098</c:v>
                </c:pt>
                <c:pt idx="1375">
                  <c:v>103.55737704918035</c:v>
                </c:pt>
                <c:pt idx="1376">
                  <c:v>101.60655737704919</c:v>
                </c:pt>
                <c:pt idx="1377">
                  <c:v>100.85245901639345</c:v>
                </c:pt>
                <c:pt idx="1378">
                  <c:v>95.049180327868854</c:v>
                </c:pt>
                <c:pt idx="1379">
                  <c:v>93.885245901639351</c:v>
                </c:pt>
                <c:pt idx="1380">
                  <c:v>94.459016393442639</c:v>
                </c:pt>
                <c:pt idx="1381">
                  <c:v>95</c:v>
                </c:pt>
                <c:pt idx="1382">
                  <c:v>94.229508196721312</c:v>
                </c:pt>
                <c:pt idx="1383">
                  <c:v>94.754098360655746</c:v>
                </c:pt>
                <c:pt idx="1384">
                  <c:v>94.622950819672141</c:v>
                </c:pt>
                <c:pt idx="1385">
                  <c:v>95.131147540983605</c:v>
                </c:pt>
                <c:pt idx="1386">
                  <c:v>95.655737704918039</c:v>
                </c:pt>
                <c:pt idx="1387">
                  <c:v>96.393442622950829</c:v>
                </c:pt>
                <c:pt idx="1388">
                  <c:v>94.016393442622956</c:v>
                </c:pt>
                <c:pt idx="1389">
                  <c:v>93.8032786885246</c:v>
                </c:pt>
                <c:pt idx="1390">
                  <c:v>93.73770491803279</c:v>
                </c:pt>
                <c:pt idx="1391">
                  <c:v>94.131147540983619</c:v>
                </c:pt>
                <c:pt idx="1392">
                  <c:v>92.557377049180332</c:v>
                </c:pt>
                <c:pt idx="1393">
                  <c:v>95.983606557377058</c:v>
                </c:pt>
                <c:pt idx="1394">
                  <c:v>96.93442622950819</c:v>
                </c:pt>
                <c:pt idx="1395">
                  <c:v>96.770491803278688</c:v>
                </c:pt>
                <c:pt idx="1396">
                  <c:v>99.032786885245912</c:v>
                </c:pt>
                <c:pt idx="1397">
                  <c:v>99.032786885245912</c:v>
                </c:pt>
                <c:pt idx="1398">
                  <c:v>99.032786885245912</c:v>
                </c:pt>
                <c:pt idx="1399">
                  <c:v>99.032786885245912</c:v>
                </c:pt>
                <c:pt idx="1400">
                  <c:v>99.032786885245912</c:v>
                </c:pt>
                <c:pt idx="1401">
                  <c:v>99.016393442622956</c:v>
                </c:pt>
                <c:pt idx="1402">
                  <c:v>99.672131147540995</c:v>
                </c:pt>
                <c:pt idx="1403">
                  <c:v>107.91803278688525</c:v>
                </c:pt>
                <c:pt idx="1404">
                  <c:v>107.29508196721312</c:v>
                </c:pt>
                <c:pt idx="1405">
                  <c:v>106.31147540983608</c:v>
                </c:pt>
                <c:pt idx="1406">
                  <c:v>107.24590163934428</c:v>
                </c:pt>
                <c:pt idx="1407">
                  <c:v>106.22950819672131</c:v>
                </c:pt>
                <c:pt idx="1408">
                  <c:v>109.01639344262296</c:v>
                </c:pt>
                <c:pt idx="1409">
                  <c:v>109.14754098360656</c:v>
                </c:pt>
                <c:pt idx="1410">
                  <c:v>110.65573770491804</c:v>
                </c:pt>
                <c:pt idx="1411">
                  <c:v>110.54098360655738</c:v>
                </c:pt>
                <c:pt idx="1412">
                  <c:v>109.09836065573771</c:v>
                </c:pt>
                <c:pt idx="1413">
                  <c:v>108.1639344262295</c:v>
                </c:pt>
                <c:pt idx="1414">
                  <c:v>107.16393442622952</c:v>
                </c:pt>
                <c:pt idx="1415">
                  <c:v>109.37704918032789</c:v>
                </c:pt>
                <c:pt idx="1416">
                  <c:v>106.22950819672131</c:v>
                </c:pt>
                <c:pt idx="1417">
                  <c:v>108.98360655737704</c:v>
                </c:pt>
                <c:pt idx="1418">
                  <c:v>105</c:v>
                </c:pt>
                <c:pt idx="1419">
                  <c:v>110.98360655737706</c:v>
                </c:pt>
                <c:pt idx="1420">
                  <c:v>109.47540983606557</c:v>
                </c:pt>
                <c:pt idx="1421">
                  <c:v>110.62295081967213</c:v>
                </c:pt>
                <c:pt idx="1422">
                  <c:v>110.6065573770492</c:v>
                </c:pt>
                <c:pt idx="1423">
                  <c:v>104.86885245901641</c:v>
                </c:pt>
                <c:pt idx="1424">
                  <c:v>105.95081967213115</c:v>
                </c:pt>
                <c:pt idx="1425">
                  <c:v>108.55737704918035</c:v>
                </c:pt>
                <c:pt idx="1426">
                  <c:v>109.18032786885246</c:v>
                </c:pt>
                <c:pt idx="1427">
                  <c:v>102.59016393442623</c:v>
                </c:pt>
                <c:pt idx="1428">
                  <c:v>99.344262295081975</c:v>
                </c:pt>
                <c:pt idx="1429">
                  <c:v>109.65573770491804</c:v>
                </c:pt>
                <c:pt idx="1430">
                  <c:v>121.95081967213115</c:v>
                </c:pt>
                <c:pt idx="1431">
                  <c:v>122.7377049180328</c:v>
                </c:pt>
                <c:pt idx="1432">
                  <c:v>126.14754098360656</c:v>
                </c:pt>
                <c:pt idx="1433">
                  <c:v>114.24590163934427</c:v>
                </c:pt>
                <c:pt idx="1434">
                  <c:v>112.21311475409837</c:v>
                </c:pt>
                <c:pt idx="1435">
                  <c:v>115.72131147540983</c:v>
                </c:pt>
                <c:pt idx="1436">
                  <c:v>95.098360655737707</c:v>
                </c:pt>
                <c:pt idx="1437">
                  <c:v>94.344262295081975</c:v>
                </c:pt>
                <c:pt idx="1438">
                  <c:v>95.573770491803288</c:v>
                </c:pt>
                <c:pt idx="1439">
                  <c:v>94.573770491803288</c:v>
                </c:pt>
                <c:pt idx="1440">
                  <c:v>95.934426229508205</c:v>
                </c:pt>
                <c:pt idx="1441">
                  <c:v>93.590163934426229</c:v>
                </c:pt>
                <c:pt idx="1442">
                  <c:v>88.327868852459019</c:v>
                </c:pt>
                <c:pt idx="1443">
                  <c:v>88</c:v>
                </c:pt>
                <c:pt idx="1444">
                  <c:v>87.000000000000014</c:v>
                </c:pt>
                <c:pt idx="1445">
                  <c:v>77.377049180327873</c:v>
                </c:pt>
                <c:pt idx="1446">
                  <c:v>74.426229508196727</c:v>
                </c:pt>
                <c:pt idx="1447">
                  <c:v>73.622950819672141</c:v>
                </c:pt>
                <c:pt idx="1448">
                  <c:v>72.950819672131146</c:v>
                </c:pt>
                <c:pt idx="1449">
                  <c:v>72.73770491803279</c:v>
                </c:pt>
                <c:pt idx="1450">
                  <c:v>72.393442622950829</c:v>
                </c:pt>
                <c:pt idx="1451">
                  <c:v>71.311475409836063</c:v>
                </c:pt>
                <c:pt idx="1452">
                  <c:v>74.344262295081975</c:v>
                </c:pt>
                <c:pt idx="1453">
                  <c:v>74.295081967213122</c:v>
                </c:pt>
                <c:pt idx="1454">
                  <c:v>74.262295081967224</c:v>
                </c:pt>
                <c:pt idx="1455">
                  <c:v>74.721311475409848</c:v>
                </c:pt>
                <c:pt idx="1456">
                  <c:v>74.590163934426229</c:v>
                </c:pt>
                <c:pt idx="1457">
                  <c:v>74.147540983606561</c:v>
                </c:pt>
                <c:pt idx="1458">
                  <c:v>73.885245901639351</c:v>
                </c:pt>
                <c:pt idx="1459">
                  <c:v>75.672131147540995</c:v>
                </c:pt>
                <c:pt idx="1460">
                  <c:v>75.606557377049185</c:v>
                </c:pt>
                <c:pt idx="1461">
                  <c:v>73.508196721311478</c:v>
                </c:pt>
                <c:pt idx="1462">
                  <c:v>73.344262295081961</c:v>
                </c:pt>
                <c:pt idx="1463">
                  <c:v>73.836065573770497</c:v>
                </c:pt>
                <c:pt idx="1464">
                  <c:v>72.73770491803279</c:v>
                </c:pt>
                <c:pt idx="1465">
                  <c:v>74.639344262295083</c:v>
                </c:pt>
                <c:pt idx="1466">
                  <c:v>73.852459016393453</c:v>
                </c:pt>
                <c:pt idx="1467">
                  <c:v>72.967213114754102</c:v>
                </c:pt>
                <c:pt idx="1468">
                  <c:v>76.73770491803279</c:v>
                </c:pt>
                <c:pt idx="1469">
                  <c:v>75.704918032786892</c:v>
                </c:pt>
                <c:pt idx="1470">
                  <c:v>73.409836065573771</c:v>
                </c:pt>
                <c:pt idx="1471">
                  <c:v>74.098360655737707</c:v>
                </c:pt>
                <c:pt idx="1472">
                  <c:v>72.786885245901644</c:v>
                </c:pt>
                <c:pt idx="1473">
                  <c:v>71.770491803278688</c:v>
                </c:pt>
                <c:pt idx="1474">
                  <c:v>70.491803278688522</c:v>
                </c:pt>
                <c:pt idx="1475">
                  <c:v>70.73770491803279</c:v>
                </c:pt>
                <c:pt idx="1476">
                  <c:v>69.836065573770497</c:v>
                </c:pt>
                <c:pt idx="1477">
                  <c:v>69.639344262295083</c:v>
                </c:pt>
                <c:pt idx="1478">
                  <c:v>69.934426229508205</c:v>
                </c:pt>
                <c:pt idx="1479">
                  <c:v>69.459016393442624</c:v>
                </c:pt>
                <c:pt idx="1480">
                  <c:v>68.606557377049185</c:v>
                </c:pt>
                <c:pt idx="1481">
                  <c:v>69.229508196721312</c:v>
                </c:pt>
                <c:pt idx="1482">
                  <c:v>69.278688524590166</c:v>
                </c:pt>
                <c:pt idx="1483">
                  <c:v>69.47540983606558</c:v>
                </c:pt>
                <c:pt idx="1484">
                  <c:v>68.934426229508205</c:v>
                </c:pt>
                <c:pt idx="1485">
                  <c:v>68.459016393442624</c:v>
                </c:pt>
                <c:pt idx="1486">
                  <c:v>68.196721311475414</c:v>
                </c:pt>
                <c:pt idx="1487">
                  <c:v>67.73770491803279</c:v>
                </c:pt>
                <c:pt idx="1488">
                  <c:v>68.163934426229517</c:v>
                </c:pt>
                <c:pt idx="1489">
                  <c:v>69.524590163934434</c:v>
                </c:pt>
                <c:pt idx="1490">
                  <c:v>68.081967213114766</c:v>
                </c:pt>
                <c:pt idx="1491">
                  <c:v>68.54098360655739</c:v>
                </c:pt>
                <c:pt idx="1492">
                  <c:v>68.47540983606558</c:v>
                </c:pt>
                <c:pt idx="1493">
                  <c:v>67.52459016393442</c:v>
                </c:pt>
                <c:pt idx="1494">
                  <c:v>66.836065573770497</c:v>
                </c:pt>
                <c:pt idx="1495">
                  <c:v>68.655737704918039</c:v>
                </c:pt>
                <c:pt idx="1496">
                  <c:v>68.409836065573771</c:v>
                </c:pt>
                <c:pt idx="1497">
                  <c:v>68.114754098360663</c:v>
                </c:pt>
                <c:pt idx="1498">
                  <c:v>68.196721311475414</c:v>
                </c:pt>
                <c:pt idx="1499">
                  <c:v>68.934426229508205</c:v>
                </c:pt>
                <c:pt idx="1500">
                  <c:v>68.278688524590166</c:v>
                </c:pt>
                <c:pt idx="1501">
                  <c:v>67.688524590163937</c:v>
                </c:pt>
                <c:pt idx="1502">
                  <c:v>67.442622950819668</c:v>
                </c:pt>
                <c:pt idx="1503">
                  <c:v>67.655737704918039</c:v>
                </c:pt>
                <c:pt idx="1504">
                  <c:v>67.016393442622956</c:v>
                </c:pt>
                <c:pt idx="1505">
                  <c:v>68.950819672131161</c:v>
                </c:pt>
                <c:pt idx="1506">
                  <c:v>69.213114754098356</c:v>
                </c:pt>
                <c:pt idx="1507">
                  <c:v>71.278688524590166</c:v>
                </c:pt>
                <c:pt idx="1508">
                  <c:v>72</c:v>
                </c:pt>
                <c:pt idx="1509">
                  <c:v>71.360655737704917</c:v>
                </c:pt>
                <c:pt idx="1510">
                  <c:v>69.655737704918039</c:v>
                </c:pt>
                <c:pt idx="1511">
                  <c:v>69.901639344262293</c:v>
                </c:pt>
                <c:pt idx="1512">
                  <c:v>69.032786885245912</c:v>
                </c:pt>
                <c:pt idx="1513">
                  <c:v>72.180327868852459</c:v>
                </c:pt>
                <c:pt idx="1514">
                  <c:v>68.852459016393453</c:v>
                </c:pt>
                <c:pt idx="1515">
                  <c:v>69.098360655737707</c:v>
                </c:pt>
                <c:pt idx="1516">
                  <c:v>68.016393442622956</c:v>
                </c:pt>
                <c:pt idx="1517">
                  <c:v>66.770491803278688</c:v>
                </c:pt>
                <c:pt idx="1518">
                  <c:v>62.786885245901644</c:v>
                </c:pt>
                <c:pt idx="1519">
                  <c:v>61.967213114754102</c:v>
                </c:pt>
                <c:pt idx="1520">
                  <c:v>62.442622950819676</c:v>
                </c:pt>
                <c:pt idx="1521">
                  <c:v>61.311475409836071</c:v>
                </c:pt>
                <c:pt idx="1522">
                  <c:v>60.73770491803279</c:v>
                </c:pt>
                <c:pt idx="1523">
                  <c:v>63.360655737704924</c:v>
                </c:pt>
                <c:pt idx="1524">
                  <c:v>63.9016393442623</c:v>
                </c:pt>
                <c:pt idx="1525">
                  <c:v>60.491803278688529</c:v>
                </c:pt>
                <c:pt idx="1526">
                  <c:v>61.131147540983605</c:v>
                </c:pt>
                <c:pt idx="1527">
                  <c:v>60.885245901639344</c:v>
                </c:pt>
                <c:pt idx="1528">
                  <c:v>61.9016393442623</c:v>
                </c:pt>
                <c:pt idx="1529">
                  <c:v>62.032786885245905</c:v>
                </c:pt>
                <c:pt idx="1530">
                  <c:v>64.754098360655746</c:v>
                </c:pt>
                <c:pt idx="1531">
                  <c:v>64.147540983606561</c:v>
                </c:pt>
                <c:pt idx="1532">
                  <c:v>64.098360655737707</c:v>
                </c:pt>
                <c:pt idx="1533">
                  <c:v>62.459016393442624</c:v>
                </c:pt>
                <c:pt idx="1534">
                  <c:v>67.377049180327873</c:v>
                </c:pt>
                <c:pt idx="1535">
                  <c:v>68.754098360655732</c:v>
                </c:pt>
                <c:pt idx="1536">
                  <c:v>62.131147540983612</c:v>
                </c:pt>
                <c:pt idx="1537">
                  <c:v>58.83606557377049</c:v>
                </c:pt>
                <c:pt idx="1538">
                  <c:v>70.377049180327873</c:v>
                </c:pt>
                <c:pt idx="1539">
                  <c:v>70.672131147540995</c:v>
                </c:pt>
                <c:pt idx="1540">
                  <c:v>70.819672131147541</c:v>
                </c:pt>
                <c:pt idx="1541">
                  <c:v>73.655737704918039</c:v>
                </c:pt>
                <c:pt idx="1542">
                  <c:v>74.426229508196727</c:v>
                </c:pt>
                <c:pt idx="1543">
                  <c:v>75.245901639344268</c:v>
                </c:pt>
                <c:pt idx="1544">
                  <c:v>70.163934426229517</c:v>
                </c:pt>
                <c:pt idx="1545">
                  <c:v>70.786885245901644</c:v>
                </c:pt>
                <c:pt idx="1546">
                  <c:v>70.967213114754102</c:v>
                </c:pt>
                <c:pt idx="1547">
                  <c:v>70.327868852459019</c:v>
                </c:pt>
                <c:pt idx="1548">
                  <c:v>69.622950819672127</c:v>
                </c:pt>
                <c:pt idx="1549">
                  <c:v>70.803278688524586</c:v>
                </c:pt>
                <c:pt idx="1550">
                  <c:v>68.885245901639351</c:v>
                </c:pt>
                <c:pt idx="1551">
                  <c:v>74.770491803278702</c:v>
                </c:pt>
                <c:pt idx="1552">
                  <c:v>72.557377049180332</c:v>
                </c:pt>
                <c:pt idx="1553">
                  <c:v>71.409836065573785</c:v>
                </c:pt>
                <c:pt idx="1554">
                  <c:v>71.786885245901644</c:v>
                </c:pt>
                <c:pt idx="1555">
                  <c:v>75.983606557377058</c:v>
                </c:pt>
                <c:pt idx="1556">
                  <c:v>74.721311475409848</c:v>
                </c:pt>
                <c:pt idx="1557">
                  <c:v>74.590163934426229</c:v>
                </c:pt>
                <c:pt idx="1558">
                  <c:v>76.47540983606558</c:v>
                </c:pt>
                <c:pt idx="1559">
                  <c:v>72.557377049180332</c:v>
                </c:pt>
                <c:pt idx="1560">
                  <c:v>74.8032786885246</c:v>
                </c:pt>
                <c:pt idx="1561">
                  <c:v>68.016393442622956</c:v>
                </c:pt>
                <c:pt idx="1562">
                  <c:v>68.639344262295083</c:v>
                </c:pt>
                <c:pt idx="1563">
                  <c:v>68.983606557377058</c:v>
                </c:pt>
                <c:pt idx="1564">
                  <c:v>65.032786885245898</c:v>
                </c:pt>
                <c:pt idx="1565">
                  <c:v>59.540983606557376</c:v>
                </c:pt>
                <c:pt idx="1566">
                  <c:v>59.131147540983605</c:v>
                </c:pt>
                <c:pt idx="1567">
                  <c:v>58.868852459016402</c:v>
                </c:pt>
                <c:pt idx="1568">
                  <c:v>59.459016393442624</c:v>
                </c:pt>
                <c:pt idx="1569">
                  <c:v>61.786885245901637</c:v>
                </c:pt>
                <c:pt idx="1570">
                  <c:v>58.83606557377049</c:v>
                </c:pt>
                <c:pt idx="1571">
                  <c:v>54.081967213114751</c:v>
                </c:pt>
                <c:pt idx="1572">
                  <c:v>52.47540983606558</c:v>
                </c:pt>
                <c:pt idx="1573">
                  <c:v>53.049180327868861</c:v>
                </c:pt>
                <c:pt idx="1574">
                  <c:v>52.819672131147541</c:v>
                </c:pt>
                <c:pt idx="1575">
                  <c:v>53.524590163934427</c:v>
                </c:pt>
                <c:pt idx="1576">
                  <c:v>55.081967213114758</c:v>
                </c:pt>
                <c:pt idx="1577">
                  <c:v>55.131147540983612</c:v>
                </c:pt>
                <c:pt idx="1578">
                  <c:v>54.442622950819676</c:v>
                </c:pt>
                <c:pt idx="1579">
                  <c:v>55.491803278688529</c:v>
                </c:pt>
                <c:pt idx="1580">
                  <c:v>55.180327868852466</c:v>
                </c:pt>
                <c:pt idx="1581">
                  <c:v>51.47540983606558</c:v>
                </c:pt>
                <c:pt idx="1582">
                  <c:v>55.770491803278688</c:v>
                </c:pt>
                <c:pt idx="1583">
                  <c:v>62.459016393442624</c:v>
                </c:pt>
                <c:pt idx="1584">
                  <c:v>61.573770491803288</c:v>
                </c:pt>
                <c:pt idx="1585">
                  <c:v>63.606557377049185</c:v>
                </c:pt>
                <c:pt idx="1586">
                  <c:v>67.081967213114751</c:v>
                </c:pt>
                <c:pt idx="1587">
                  <c:v>66.442622950819683</c:v>
                </c:pt>
                <c:pt idx="1588">
                  <c:v>59.836065573770497</c:v>
                </c:pt>
                <c:pt idx="1589">
                  <c:v>53.803278688524593</c:v>
                </c:pt>
                <c:pt idx="1590">
                  <c:v>51.622950819672127</c:v>
                </c:pt>
                <c:pt idx="1591">
                  <c:v>49.918032786885249</c:v>
                </c:pt>
                <c:pt idx="1592">
                  <c:v>48.393442622950822</c:v>
                </c:pt>
                <c:pt idx="1593">
                  <c:v>47.081967213114758</c:v>
                </c:pt>
                <c:pt idx="1594">
                  <c:v>45.770491803278688</c:v>
                </c:pt>
                <c:pt idx="1595">
                  <c:v>45.213114754098363</c:v>
                </c:pt>
                <c:pt idx="1596">
                  <c:v>43.9016393442623</c:v>
                </c:pt>
                <c:pt idx="1597">
                  <c:v>44.426229508196727</c:v>
                </c:pt>
                <c:pt idx="1598">
                  <c:v>43.442622950819676</c:v>
                </c:pt>
                <c:pt idx="1599">
                  <c:v>43.196721311475414</c:v>
                </c:pt>
                <c:pt idx="1600">
                  <c:v>41.83606557377049</c:v>
                </c:pt>
                <c:pt idx="1601">
                  <c:v>41.557377049180332</c:v>
                </c:pt>
                <c:pt idx="1602">
                  <c:v>41.196721311475414</c:v>
                </c:pt>
                <c:pt idx="1603">
                  <c:v>40.344262295081968</c:v>
                </c:pt>
                <c:pt idx="1604">
                  <c:v>40.131147540983612</c:v>
                </c:pt>
                <c:pt idx="1605">
                  <c:v>39.836065573770497</c:v>
                </c:pt>
                <c:pt idx="1606">
                  <c:v>40.032786885245905</c:v>
                </c:pt>
                <c:pt idx="1607">
                  <c:v>40.557377049180332</c:v>
                </c:pt>
                <c:pt idx="1608">
                  <c:v>39.672131147540988</c:v>
                </c:pt>
                <c:pt idx="1609">
                  <c:v>39</c:v>
                </c:pt>
                <c:pt idx="1610">
                  <c:v>39.098360655737707</c:v>
                </c:pt>
                <c:pt idx="1611">
                  <c:v>38.770491803278688</c:v>
                </c:pt>
                <c:pt idx="1612">
                  <c:v>38.819672131147549</c:v>
                </c:pt>
                <c:pt idx="1613">
                  <c:v>39.409836065573771</c:v>
                </c:pt>
                <c:pt idx="1614">
                  <c:v>38.57377049180328</c:v>
                </c:pt>
                <c:pt idx="1615">
                  <c:v>38.459016393442624</c:v>
                </c:pt>
                <c:pt idx="1616">
                  <c:v>37.786885245901644</c:v>
                </c:pt>
                <c:pt idx="1617">
                  <c:v>37.918032786885249</c:v>
                </c:pt>
                <c:pt idx="1618">
                  <c:v>37.245901639344261</c:v>
                </c:pt>
                <c:pt idx="1619">
                  <c:v>38.327868852459019</c:v>
                </c:pt>
                <c:pt idx="1620">
                  <c:v>38.295081967213115</c:v>
                </c:pt>
                <c:pt idx="1621">
                  <c:v>37.540983606557383</c:v>
                </c:pt>
                <c:pt idx="1622">
                  <c:v>37.852459016393446</c:v>
                </c:pt>
                <c:pt idx="1623">
                  <c:v>37.852459016393446</c:v>
                </c:pt>
                <c:pt idx="1624">
                  <c:v>39.442622950819676</c:v>
                </c:pt>
                <c:pt idx="1625">
                  <c:v>39.262295081967217</c:v>
                </c:pt>
                <c:pt idx="1626">
                  <c:v>39.16393442622951</c:v>
                </c:pt>
                <c:pt idx="1627">
                  <c:v>40.032786885245905</c:v>
                </c:pt>
                <c:pt idx="1628">
                  <c:v>37.852459016393446</c:v>
                </c:pt>
                <c:pt idx="1629">
                  <c:v>37.262295081967217</c:v>
                </c:pt>
                <c:pt idx="1630">
                  <c:v>37.655737704918032</c:v>
                </c:pt>
                <c:pt idx="1631">
                  <c:v>37.409836065573771</c:v>
                </c:pt>
                <c:pt idx="1632">
                  <c:v>37.934426229508198</c:v>
                </c:pt>
                <c:pt idx="1633">
                  <c:v>38.000000000000007</c:v>
                </c:pt>
                <c:pt idx="1634">
                  <c:v>37.016393442622956</c:v>
                </c:pt>
                <c:pt idx="1635">
                  <c:v>37.081967213114751</c:v>
                </c:pt>
                <c:pt idx="1636">
                  <c:v>36.508196721311478</c:v>
                </c:pt>
                <c:pt idx="1637">
                  <c:v>34.508196721311478</c:v>
                </c:pt>
                <c:pt idx="1638">
                  <c:v>38.065573770491802</c:v>
                </c:pt>
                <c:pt idx="1639">
                  <c:v>38.606557377049185</c:v>
                </c:pt>
                <c:pt idx="1640">
                  <c:v>37.081967213114751</c:v>
                </c:pt>
                <c:pt idx="1641">
                  <c:v>30</c:v>
                </c:pt>
                <c:pt idx="1642">
                  <c:v>42.377049180327873</c:v>
                </c:pt>
                <c:pt idx="1643">
                  <c:v>43.622950819672134</c:v>
                </c:pt>
                <c:pt idx="1644">
                  <c:v>43.360655737704917</c:v>
                </c:pt>
                <c:pt idx="1645">
                  <c:v>43.786885245901644</c:v>
                </c:pt>
                <c:pt idx="1646">
                  <c:v>44.590163934426229</c:v>
                </c:pt>
                <c:pt idx="1647">
                  <c:v>43.459016393442631</c:v>
                </c:pt>
                <c:pt idx="1648">
                  <c:v>45.918032786885256</c:v>
                </c:pt>
                <c:pt idx="1649">
                  <c:v>45.754098360655746</c:v>
                </c:pt>
                <c:pt idx="1650">
                  <c:v>46.327868852459019</c:v>
                </c:pt>
                <c:pt idx="1651">
                  <c:v>46.803278688524593</c:v>
                </c:pt>
                <c:pt idx="1652">
                  <c:v>46.114754098360663</c:v>
                </c:pt>
                <c:pt idx="1653">
                  <c:v>46.639344262295083</c:v>
                </c:pt>
                <c:pt idx="1654">
                  <c:v>47.245901639344261</c:v>
                </c:pt>
                <c:pt idx="1655">
                  <c:v>47.524590163934427</c:v>
                </c:pt>
                <c:pt idx="1656">
                  <c:v>48.393442622950822</c:v>
                </c:pt>
                <c:pt idx="1657">
                  <c:v>48.327868852459019</c:v>
                </c:pt>
                <c:pt idx="1658">
                  <c:v>47.311475409836071</c:v>
                </c:pt>
                <c:pt idx="1659">
                  <c:v>45.327868852459019</c:v>
                </c:pt>
                <c:pt idx="1660">
                  <c:v>45.57377049180328</c:v>
                </c:pt>
                <c:pt idx="1661">
                  <c:v>45.213114754098363</c:v>
                </c:pt>
                <c:pt idx="1662">
                  <c:v>45.950819672131153</c:v>
                </c:pt>
                <c:pt idx="1663">
                  <c:v>45.885245901639344</c:v>
                </c:pt>
                <c:pt idx="1664">
                  <c:v>45.721311475409834</c:v>
                </c:pt>
                <c:pt idx="1665">
                  <c:v>46.786885245901637</c:v>
                </c:pt>
                <c:pt idx="1666">
                  <c:v>47.032786885245898</c:v>
                </c:pt>
                <c:pt idx="1667">
                  <c:v>47.967213114754102</c:v>
                </c:pt>
                <c:pt idx="1668">
                  <c:v>47</c:v>
                </c:pt>
                <c:pt idx="1669">
                  <c:v>44.131147540983605</c:v>
                </c:pt>
                <c:pt idx="1670">
                  <c:v>44.393442622950822</c:v>
                </c:pt>
                <c:pt idx="1671">
                  <c:v>43.524590163934427</c:v>
                </c:pt>
                <c:pt idx="1672">
                  <c:v>45.049180327868854</c:v>
                </c:pt>
                <c:pt idx="1673">
                  <c:v>41.721311475409841</c:v>
                </c:pt>
                <c:pt idx="1674">
                  <c:v>42.311475409836071</c:v>
                </c:pt>
                <c:pt idx="1675">
                  <c:v>43.098360655737707</c:v>
                </c:pt>
                <c:pt idx="1676">
                  <c:v>42.081967213114751</c:v>
                </c:pt>
                <c:pt idx="1677">
                  <c:v>39.885245901639351</c:v>
                </c:pt>
                <c:pt idx="1678">
                  <c:v>39.688524590163937</c:v>
                </c:pt>
                <c:pt idx="1679">
                  <c:v>39.311475409836071</c:v>
                </c:pt>
                <c:pt idx="1680">
                  <c:v>40.049180327868854</c:v>
                </c:pt>
                <c:pt idx="1681">
                  <c:v>40.442622950819676</c:v>
                </c:pt>
                <c:pt idx="1682">
                  <c:v>40.098360655737707</c:v>
                </c:pt>
                <c:pt idx="1683">
                  <c:v>40.9016393442623</c:v>
                </c:pt>
                <c:pt idx="1684">
                  <c:v>40.803278688524593</c:v>
                </c:pt>
                <c:pt idx="1685">
                  <c:v>41.327868852459019</c:v>
                </c:pt>
                <c:pt idx="1686">
                  <c:v>38.852459016393446</c:v>
                </c:pt>
                <c:pt idx="1687">
                  <c:v>37.606557377049185</c:v>
                </c:pt>
                <c:pt idx="1688">
                  <c:v>37.672131147540988</c:v>
                </c:pt>
                <c:pt idx="1689">
                  <c:v>37.475409836065573</c:v>
                </c:pt>
                <c:pt idx="1690">
                  <c:v>37.557377049180332</c:v>
                </c:pt>
                <c:pt idx="1691">
                  <c:v>37.508196721311478</c:v>
                </c:pt>
                <c:pt idx="1692">
                  <c:v>36.803278688524593</c:v>
                </c:pt>
                <c:pt idx="1693">
                  <c:v>36.590163934426229</c:v>
                </c:pt>
                <c:pt idx="1694">
                  <c:v>36.901639344262293</c:v>
                </c:pt>
                <c:pt idx="1695">
                  <c:v>36.83606557377049</c:v>
                </c:pt>
                <c:pt idx="1696">
                  <c:v>36.393442622950822</c:v>
                </c:pt>
                <c:pt idx="1697">
                  <c:v>38.770491803278688</c:v>
                </c:pt>
                <c:pt idx="1698">
                  <c:v>38.836065573770497</c:v>
                </c:pt>
                <c:pt idx="1699">
                  <c:v>38.836065573770497</c:v>
                </c:pt>
                <c:pt idx="1700">
                  <c:v>38.918032786885249</c:v>
                </c:pt>
                <c:pt idx="1701">
                  <c:v>39.508196721311478</c:v>
                </c:pt>
                <c:pt idx="1702">
                  <c:v>38.57377049180328</c:v>
                </c:pt>
                <c:pt idx="1703">
                  <c:v>38.393442622950822</c:v>
                </c:pt>
                <c:pt idx="1704">
                  <c:v>37.983606557377051</c:v>
                </c:pt>
                <c:pt idx="1705">
                  <c:v>38.16393442622951</c:v>
                </c:pt>
                <c:pt idx="1706">
                  <c:v>38.9016393442623</c:v>
                </c:pt>
                <c:pt idx="1707">
                  <c:v>38.803278688524593</c:v>
                </c:pt>
                <c:pt idx="1708">
                  <c:v>38.655737704918039</c:v>
                </c:pt>
                <c:pt idx="1709">
                  <c:v>39.639344262295083</c:v>
                </c:pt>
                <c:pt idx="1710">
                  <c:v>39.754098360655739</c:v>
                </c:pt>
                <c:pt idx="1711">
                  <c:v>40.081967213114758</c:v>
                </c:pt>
                <c:pt idx="1712">
                  <c:v>38.9016393442623</c:v>
                </c:pt>
                <c:pt idx="1713">
                  <c:v>37.590163934426236</c:v>
                </c:pt>
                <c:pt idx="1714">
                  <c:v>38.672131147540988</c:v>
                </c:pt>
                <c:pt idx="1715">
                  <c:v>39.098360655737707</c:v>
                </c:pt>
                <c:pt idx="1716">
                  <c:v>38.000000000000007</c:v>
                </c:pt>
                <c:pt idx="1717">
                  <c:v>38.704918032786885</c:v>
                </c:pt>
                <c:pt idx="1718">
                  <c:v>36.918032786885249</c:v>
                </c:pt>
                <c:pt idx="1719">
                  <c:v>36.934426229508198</c:v>
                </c:pt>
                <c:pt idx="1720">
                  <c:v>37.327868852459019</c:v>
                </c:pt>
                <c:pt idx="1721">
                  <c:v>37.934426229508198</c:v>
                </c:pt>
                <c:pt idx="1722">
                  <c:v>38.688524590163937</c:v>
                </c:pt>
                <c:pt idx="1723">
                  <c:v>38.377049180327873</c:v>
                </c:pt>
                <c:pt idx="1724">
                  <c:v>38.655737704918039</c:v>
                </c:pt>
                <c:pt idx="1725">
                  <c:v>36.754098360655739</c:v>
                </c:pt>
                <c:pt idx="1726">
                  <c:v>36.459016393442624</c:v>
                </c:pt>
                <c:pt idx="1727">
                  <c:v>37.459016393442624</c:v>
                </c:pt>
                <c:pt idx="1728">
                  <c:v>36.721311475409841</c:v>
                </c:pt>
                <c:pt idx="1729">
                  <c:v>36.098360655737707</c:v>
                </c:pt>
                <c:pt idx="1730">
                  <c:v>36.885245901639344</c:v>
                </c:pt>
                <c:pt idx="1731">
                  <c:v>38.704918032786885</c:v>
                </c:pt>
                <c:pt idx="1732">
                  <c:v>39.934426229508198</c:v>
                </c:pt>
                <c:pt idx="1733">
                  <c:v>40.147540983606561</c:v>
                </c:pt>
                <c:pt idx="1734">
                  <c:v>41.590163934426229</c:v>
                </c:pt>
                <c:pt idx="1735">
                  <c:v>41.9016393442623</c:v>
                </c:pt>
                <c:pt idx="1736">
                  <c:v>41.508196721311478</c:v>
                </c:pt>
                <c:pt idx="1737">
                  <c:v>40.47540983606558</c:v>
                </c:pt>
                <c:pt idx="1738">
                  <c:v>40.049180327868854</c:v>
                </c:pt>
                <c:pt idx="1739">
                  <c:v>40.639344262295083</c:v>
                </c:pt>
                <c:pt idx="1740">
                  <c:v>40.409836065573771</c:v>
                </c:pt>
                <c:pt idx="1741">
                  <c:v>40.852459016393446</c:v>
                </c:pt>
                <c:pt idx="1742">
                  <c:v>40.311475409836071</c:v>
                </c:pt>
                <c:pt idx="1743">
                  <c:v>40.327868852459019</c:v>
                </c:pt>
                <c:pt idx="1744">
                  <c:v>43.803278688524593</c:v>
                </c:pt>
                <c:pt idx="1745">
                  <c:v>42.983606557377051</c:v>
                </c:pt>
                <c:pt idx="1746">
                  <c:v>42.934426229508198</c:v>
                </c:pt>
                <c:pt idx="1747">
                  <c:v>42.180327868852466</c:v>
                </c:pt>
                <c:pt idx="1748">
                  <c:v>46.770491803278695</c:v>
                </c:pt>
                <c:pt idx="1749">
                  <c:v>47.73770491803279</c:v>
                </c:pt>
                <c:pt idx="1750">
                  <c:v>46.442622950819676</c:v>
                </c:pt>
                <c:pt idx="1751">
                  <c:v>48.459016393442631</c:v>
                </c:pt>
                <c:pt idx="1752">
                  <c:v>48.639344262295083</c:v>
                </c:pt>
                <c:pt idx="1753">
                  <c:v>47.983606557377051</c:v>
                </c:pt>
                <c:pt idx="1754">
                  <c:v>47.704918032786885</c:v>
                </c:pt>
                <c:pt idx="1755">
                  <c:v>44.786885245901637</c:v>
                </c:pt>
                <c:pt idx="1756">
                  <c:v>45.524590163934427</c:v>
                </c:pt>
                <c:pt idx="1757">
                  <c:v>44.803278688524593</c:v>
                </c:pt>
                <c:pt idx="1758">
                  <c:v>46.524590163934434</c:v>
                </c:pt>
                <c:pt idx="1759">
                  <c:v>45.459016393442624</c:v>
                </c:pt>
                <c:pt idx="1760">
                  <c:v>41.803278688524593</c:v>
                </c:pt>
                <c:pt idx="1761">
                  <c:v>38.836065573770497</c:v>
                </c:pt>
                <c:pt idx="1762">
                  <c:v>39.016393442622956</c:v>
                </c:pt>
                <c:pt idx="1763">
                  <c:v>39.295081967213115</c:v>
                </c:pt>
                <c:pt idx="1764">
                  <c:v>39.245901639344268</c:v>
                </c:pt>
                <c:pt idx="1765">
                  <c:v>40.081967213114758</c:v>
                </c:pt>
                <c:pt idx="1766">
                  <c:v>39.377049180327866</c:v>
                </c:pt>
                <c:pt idx="1767">
                  <c:v>38.73770491803279</c:v>
                </c:pt>
                <c:pt idx="1768">
                  <c:v>40</c:v>
                </c:pt>
                <c:pt idx="1769">
                  <c:v>38.704918032786885</c:v>
                </c:pt>
                <c:pt idx="1770">
                  <c:v>36.459016393442624</c:v>
                </c:pt>
                <c:pt idx="1771">
                  <c:v>36.032786885245905</c:v>
                </c:pt>
                <c:pt idx="1772">
                  <c:v>36.213114754098363</c:v>
                </c:pt>
                <c:pt idx="1773">
                  <c:v>36.245901639344261</c:v>
                </c:pt>
                <c:pt idx="1774">
                  <c:v>36.590163934426229</c:v>
                </c:pt>
                <c:pt idx="1775">
                  <c:v>35.540983606557383</c:v>
                </c:pt>
                <c:pt idx="1776">
                  <c:v>37.229508196721312</c:v>
                </c:pt>
                <c:pt idx="1777">
                  <c:v>37.475409836065573</c:v>
                </c:pt>
                <c:pt idx="1778">
                  <c:v>38.983606557377051</c:v>
                </c:pt>
                <c:pt idx="1779">
                  <c:v>37.557377049180332</c:v>
                </c:pt>
                <c:pt idx="1780">
                  <c:v>38.524590163934427</c:v>
                </c:pt>
                <c:pt idx="1781">
                  <c:v>38.704918032786885</c:v>
                </c:pt>
                <c:pt idx="1782">
                  <c:v>43.21311475409837</c:v>
                </c:pt>
                <c:pt idx="1783">
                  <c:v>45</c:v>
                </c:pt>
                <c:pt idx="1784">
                  <c:v>38.524590163934427</c:v>
                </c:pt>
                <c:pt idx="1785">
                  <c:v>37.098360655737707</c:v>
                </c:pt>
                <c:pt idx="1786">
                  <c:v>36.967213114754102</c:v>
                </c:pt>
                <c:pt idx="1787">
                  <c:v>35.73770491803279</c:v>
                </c:pt>
                <c:pt idx="1788">
                  <c:v>33.885245901639344</c:v>
                </c:pt>
                <c:pt idx="1789">
                  <c:v>35.688524590163937</c:v>
                </c:pt>
                <c:pt idx="1790">
                  <c:v>30.032786885245901</c:v>
                </c:pt>
                <c:pt idx="1791">
                  <c:v>37.672131147540988</c:v>
                </c:pt>
                <c:pt idx="1792">
                  <c:v>43.868852459016402</c:v>
                </c:pt>
                <c:pt idx="1793">
                  <c:v>48.000000000000007</c:v>
                </c:pt>
                <c:pt idx="1794">
                  <c:v>46.819672131147549</c:v>
                </c:pt>
                <c:pt idx="1795">
                  <c:v>48.688524590163937</c:v>
                </c:pt>
                <c:pt idx="1796">
                  <c:v>46.786885245901637</c:v>
                </c:pt>
                <c:pt idx="1797">
                  <c:v>44.786885245901637</c:v>
                </c:pt>
                <c:pt idx="1798">
                  <c:v>51.655737704918039</c:v>
                </c:pt>
                <c:pt idx="1799">
                  <c:v>51.967213114754102</c:v>
                </c:pt>
                <c:pt idx="1800">
                  <c:v>50.622950819672134</c:v>
                </c:pt>
                <c:pt idx="1801">
                  <c:v>51.131147540983605</c:v>
                </c:pt>
                <c:pt idx="1802">
                  <c:v>53.852459016393446</c:v>
                </c:pt>
                <c:pt idx="1803">
                  <c:v>52.918032786885249</c:v>
                </c:pt>
                <c:pt idx="1804">
                  <c:v>54.57377049180328</c:v>
                </c:pt>
                <c:pt idx="1805">
                  <c:v>53.934426229508198</c:v>
                </c:pt>
                <c:pt idx="1806">
                  <c:v>51.754098360655739</c:v>
                </c:pt>
                <c:pt idx="1807">
                  <c:v>50.540983606557383</c:v>
                </c:pt>
                <c:pt idx="1808">
                  <c:v>52.16393442622951</c:v>
                </c:pt>
                <c:pt idx="1809">
                  <c:v>54.196721311475414</c:v>
                </c:pt>
                <c:pt idx="1810">
                  <c:v>56.918032786885249</c:v>
                </c:pt>
                <c:pt idx="1811">
                  <c:v>57.836065573770497</c:v>
                </c:pt>
                <c:pt idx="1812">
                  <c:v>57.377049180327873</c:v>
                </c:pt>
                <c:pt idx="1813">
                  <c:v>56.868852459016395</c:v>
                </c:pt>
                <c:pt idx="1814">
                  <c:v>58.016393442622949</c:v>
                </c:pt>
                <c:pt idx="1815">
                  <c:v>59.557377049180332</c:v>
                </c:pt>
                <c:pt idx="1816">
                  <c:v>62.032786885245905</c:v>
                </c:pt>
                <c:pt idx="1817">
                  <c:v>60.704918032786892</c:v>
                </c:pt>
                <c:pt idx="1818">
                  <c:v>61.590163934426229</c:v>
                </c:pt>
                <c:pt idx="1819">
                  <c:v>62.622950819672134</c:v>
                </c:pt>
                <c:pt idx="1820">
                  <c:v>61.9016393442623</c:v>
                </c:pt>
                <c:pt idx="1821">
                  <c:v>61.573770491803288</c:v>
                </c:pt>
                <c:pt idx="1822">
                  <c:v>60.311475409836063</c:v>
                </c:pt>
                <c:pt idx="1823">
                  <c:v>61.606557377049185</c:v>
                </c:pt>
                <c:pt idx="1824">
                  <c:v>61.180327868852459</c:v>
                </c:pt>
                <c:pt idx="1825">
                  <c:v>57.262295081967217</c:v>
                </c:pt>
                <c:pt idx="1826">
                  <c:v>58.344262295081968</c:v>
                </c:pt>
                <c:pt idx="1827">
                  <c:v>62.16393442622951</c:v>
                </c:pt>
                <c:pt idx="1828">
                  <c:v>60.655737704918039</c:v>
                </c:pt>
                <c:pt idx="1829">
                  <c:v>63.540983606557383</c:v>
                </c:pt>
                <c:pt idx="1830">
                  <c:v>65.426229508196727</c:v>
                </c:pt>
                <c:pt idx="1831">
                  <c:v>68.754098360655732</c:v>
                </c:pt>
                <c:pt idx="1832">
                  <c:v>68.508196721311478</c:v>
                </c:pt>
                <c:pt idx="1833">
                  <c:v>60.16393442622951</c:v>
                </c:pt>
                <c:pt idx="1834">
                  <c:v>60.327868852459019</c:v>
                </c:pt>
                <c:pt idx="1835">
                  <c:v>55.983606557377051</c:v>
                </c:pt>
                <c:pt idx="1836">
                  <c:v>57.131147540983612</c:v>
                </c:pt>
                <c:pt idx="1837">
                  <c:v>55.327868852459019</c:v>
                </c:pt>
                <c:pt idx="1838">
                  <c:v>53.590163934426229</c:v>
                </c:pt>
                <c:pt idx="1839">
                  <c:v>53.049180327868861</c:v>
                </c:pt>
                <c:pt idx="1840">
                  <c:v>55.245901639344268</c:v>
                </c:pt>
                <c:pt idx="1841">
                  <c:v>56.377049180327866</c:v>
                </c:pt>
                <c:pt idx="1842">
                  <c:v>54.622950819672134</c:v>
                </c:pt>
                <c:pt idx="1843">
                  <c:v>57.885245901639351</c:v>
                </c:pt>
                <c:pt idx="1844">
                  <c:v>57.47540983606558</c:v>
                </c:pt>
                <c:pt idx="1845">
                  <c:v>58.377049180327873</c:v>
                </c:pt>
                <c:pt idx="1846">
                  <c:v>58.360655737704924</c:v>
                </c:pt>
                <c:pt idx="1847">
                  <c:v>62.295081967213122</c:v>
                </c:pt>
                <c:pt idx="1848">
                  <c:v>62.754098360655746</c:v>
                </c:pt>
                <c:pt idx="1849">
                  <c:v>62.459016393442624</c:v>
                </c:pt>
                <c:pt idx="1850">
                  <c:v>62.344262295081975</c:v>
                </c:pt>
                <c:pt idx="1851">
                  <c:v>62.180327868852466</c:v>
                </c:pt>
                <c:pt idx="1852">
                  <c:v>64.508196721311478</c:v>
                </c:pt>
                <c:pt idx="1853">
                  <c:v>65.229508196721312</c:v>
                </c:pt>
                <c:pt idx="1854">
                  <c:v>62.852459016393439</c:v>
                </c:pt>
                <c:pt idx="1855">
                  <c:v>58.934426229508198</c:v>
                </c:pt>
                <c:pt idx="1856">
                  <c:v>59.590163934426236</c:v>
                </c:pt>
                <c:pt idx="1857">
                  <c:v>57.377049180327873</c:v>
                </c:pt>
                <c:pt idx="1858">
                  <c:v>54.262295081967217</c:v>
                </c:pt>
                <c:pt idx="1859">
                  <c:v>53.081967213114758</c:v>
                </c:pt>
                <c:pt idx="1860">
                  <c:v>58.639344262295083</c:v>
                </c:pt>
                <c:pt idx="1861">
                  <c:v>60.934426229508198</c:v>
                </c:pt>
                <c:pt idx="1862">
                  <c:v>62.786885245901644</c:v>
                </c:pt>
                <c:pt idx="1863">
                  <c:v>63.459016393442631</c:v>
                </c:pt>
                <c:pt idx="1864">
                  <c:v>60.590163934426236</c:v>
                </c:pt>
                <c:pt idx="1865">
                  <c:v>66.06557377049181</c:v>
                </c:pt>
                <c:pt idx="1866">
                  <c:v>67.06557377049181</c:v>
                </c:pt>
                <c:pt idx="1867">
                  <c:v>68.918032786885249</c:v>
                </c:pt>
                <c:pt idx="1868">
                  <c:v>70.344262295081975</c:v>
                </c:pt>
                <c:pt idx="1869">
                  <c:v>65.196721311475414</c:v>
                </c:pt>
                <c:pt idx="1870">
                  <c:v>64.8032786885246</c:v>
                </c:pt>
                <c:pt idx="1871">
                  <c:v>70.032786885245898</c:v>
                </c:pt>
                <c:pt idx="1872">
                  <c:v>74.885245901639351</c:v>
                </c:pt>
                <c:pt idx="1873">
                  <c:v>76.245901639344268</c:v>
                </c:pt>
                <c:pt idx="1874">
                  <c:v>77.032786885245898</c:v>
                </c:pt>
                <c:pt idx="1875">
                  <c:v>77.344262295081975</c:v>
                </c:pt>
                <c:pt idx="1876">
                  <c:v>78.21311475409837</c:v>
                </c:pt>
                <c:pt idx="1877">
                  <c:v>78.245901639344268</c:v>
                </c:pt>
                <c:pt idx="1878">
                  <c:v>77.491803278688522</c:v>
                </c:pt>
                <c:pt idx="1879">
                  <c:v>77.114754098360663</c:v>
                </c:pt>
                <c:pt idx="1880">
                  <c:v>78.295081967213122</c:v>
                </c:pt>
                <c:pt idx="1881">
                  <c:v>80.196721311475414</c:v>
                </c:pt>
                <c:pt idx="1882">
                  <c:v>77.704918032786892</c:v>
                </c:pt>
                <c:pt idx="1883">
                  <c:v>78.163934426229517</c:v>
                </c:pt>
                <c:pt idx="1884">
                  <c:v>83.196721311475414</c:v>
                </c:pt>
                <c:pt idx="1885">
                  <c:v>83.245901639344268</c:v>
                </c:pt>
                <c:pt idx="1886">
                  <c:v>83.770491803278688</c:v>
                </c:pt>
                <c:pt idx="1887">
                  <c:v>83.344262295081975</c:v>
                </c:pt>
                <c:pt idx="1888">
                  <c:v>82.377049180327873</c:v>
                </c:pt>
                <c:pt idx="1889">
                  <c:v>84.524590163934434</c:v>
                </c:pt>
                <c:pt idx="1890">
                  <c:v>84.573770491803273</c:v>
                </c:pt>
                <c:pt idx="1891">
                  <c:v>84.754098360655746</c:v>
                </c:pt>
                <c:pt idx="1892">
                  <c:v>80.377049180327873</c:v>
                </c:pt>
                <c:pt idx="1893">
                  <c:v>78.393442622950829</c:v>
                </c:pt>
                <c:pt idx="1894">
                  <c:v>82.983606557377058</c:v>
                </c:pt>
                <c:pt idx="1895">
                  <c:v>83.606557377049185</c:v>
                </c:pt>
                <c:pt idx="1896">
                  <c:v>90</c:v>
                </c:pt>
                <c:pt idx="1897">
                  <c:v>92.786885245901644</c:v>
                </c:pt>
                <c:pt idx="1898">
                  <c:v>93.852459016393453</c:v>
                </c:pt>
                <c:pt idx="1899">
                  <c:v>96.131147540983605</c:v>
                </c:pt>
                <c:pt idx="1900">
                  <c:v>95.459016393442624</c:v>
                </c:pt>
                <c:pt idx="1901">
                  <c:v>94.672131147540995</c:v>
                </c:pt>
                <c:pt idx="1902">
                  <c:v>94.262295081967224</c:v>
                </c:pt>
                <c:pt idx="1903">
                  <c:v>95.262295081967224</c:v>
                </c:pt>
                <c:pt idx="1904">
                  <c:v>97.524590163934434</c:v>
                </c:pt>
                <c:pt idx="1905">
                  <c:v>94.918032786885249</c:v>
                </c:pt>
                <c:pt idx="1906">
                  <c:v>90.327868852459019</c:v>
                </c:pt>
                <c:pt idx="1907">
                  <c:v>94.262295081967224</c:v>
                </c:pt>
                <c:pt idx="1908">
                  <c:v>96.131147540983605</c:v>
                </c:pt>
                <c:pt idx="1909">
                  <c:v>98.032786885245912</c:v>
                </c:pt>
                <c:pt idx="1910">
                  <c:v>98.409836065573771</c:v>
                </c:pt>
                <c:pt idx="1911">
                  <c:v>101.18032786885247</c:v>
                </c:pt>
                <c:pt idx="1912">
                  <c:v>100.42622950819673</c:v>
                </c:pt>
                <c:pt idx="1913">
                  <c:v>101.60655737704919</c:v>
                </c:pt>
                <c:pt idx="1914">
                  <c:v>102.8688524590164</c:v>
                </c:pt>
                <c:pt idx="1915">
                  <c:v>102.88524590163935</c:v>
                </c:pt>
                <c:pt idx="1916">
                  <c:v>101.8032786885246</c:v>
                </c:pt>
                <c:pt idx="1917">
                  <c:v>101.78688524590164</c:v>
                </c:pt>
                <c:pt idx="1918">
                  <c:v>102.0327868852459</c:v>
                </c:pt>
                <c:pt idx="1919">
                  <c:v>102.54098360655739</c:v>
                </c:pt>
                <c:pt idx="1920">
                  <c:v>100</c:v>
                </c:pt>
                <c:pt idx="1921">
                  <c:v>101.67213114754099</c:v>
                </c:pt>
                <c:pt idx="1922">
                  <c:v>101.39344262295083</c:v>
                </c:pt>
                <c:pt idx="1923">
                  <c:v>102.29508196721312</c:v>
                </c:pt>
                <c:pt idx="1924">
                  <c:v>105.50819672131149</c:v>
                </c:pt>
                <c:pt idx="1925">
                  <c:v>106.21311475409836</c:v>
                </c:pt>
                <c:pt idx="1926">
                  <c:v>106.68852459016394</c:v>
                </c:pt>
                <c:pt idx="1927">
                  <c:v>104.91803278688525</c:v>
                </c:pt>
                <c:pt idx="1928">
                  <c:v>99.377049180327887</c:v>
                </c:pt>
                <c:pt idx="1929">
                  <c:v>94.73770491803279</c:v>
                </c:pt>
                <c:pt idx="1930">
                  <c:v>93.131147540983619</c:v>
                </c:pt>
                <c:pt idx="1931">
                  <c:v>96.278688524590166</c:v>
                </c:pt>
                <c:pt idx="1932">
                  <c:v>98.245901639344254</c:v>
                </c:pt>
                <c:pt idx="1933">
                  <c:v>98.524590163934434</c:v>
                </c:pt>
                <c:pt idx="1934">
                  <c:v>98.688524590163937</c:v>
                </c:pt>
                <c:pt idx="1935">
                  <c:v>100.24590163934427</c:v>
                </c:pt>
                <c:pt idx="1936">
                  <c:v>100.70491803278688</c:v>
                </c:pt>
                <c:pt idx="1937">
                  <c:v>95.081967213114766</c:v>
                </c:pt>
                <c:pt idx="1938">
                  <c:v>95.508196721311478</c:v>
                </c:pt>
                <c:pt idx="1939">
                  <c:v>96.721311475409848</c:v>
                </c:pt>
                <c:pt idx="1940">
                  <c:v>104.44262295081968</c:v>
                </c:pt>
                <c:pt idx="1941">
                  <c:v>107.14754098360656</c:v>
                </c:pt>
                <c:pt idx="1942">
                  <c:v>107.16393442622952</c:v>
                </c:pt>
                <c:pt idx="1943">
                  <c:v>107.37704918032787</c:v>
                </c:pt>
                <c:pt idx="1944">
                  <c:v>108.73770491803279</c:v>
                </c:pt>
                <c:pt idx="1945">
                  <c:v>106.93442622950819</c:v>
                </c:pt>
                <c:pt idx="1946">
                  <c:v>111.95081967213115</c:v>
                </c:pt>
                <c:pt idx="1947">
                  <c:v>109.75409836065575</c:v>
                </c:pt>
                <c:pt idx="1948">
                  <c:v>103.11475409836066</c:v>
                </c:pt>
                <c:pt idx="1949">
                  <c:v>93.934426229508205</c:v>
                </c:pt>
                <c:pt idx="1950">
                  <c:v>94.590163934426229</c:v>
                </c:pt>
                <c:pt idx="1951">
                  <c:v>93.442622950819683</c:v>
                </c:pt>
                <c:pt idx="1952">
                  <c:v>83.524590163934434</c:v>
                </c:pt>
                <c:pt idx="1953">
                  <c:v>82.344262295081975</c:v>
                </c:pt>
                <c:pt idx="1954">
                  <c:v>78.295081967213122</c:v>
                </c:pt>
                <c:pt idx="1955">
                  <c:v>78.032786885245912</c:v>
                </c:pt>
                <c:pt idx="1956">
                  <c:v>71.967213114754102</c:v>
                </c:pt>
                <c:pt idx="1957">
                  <c:v>72.508196721311478</c:v>
                </c:pt>
                <c:pt idx="1958">
                  <c:v>72.459016393442624</c:v>
                </c:pt>
                <c:pt idx="1959">
                  <c:v>72.786885245901644</c:v>
                </c:pt>
                <c:pt idx="1960">
                  <c:v>71.688524590163937</c:v>
                </c:pt>
                <c:pt idx="1961">
                  <c:v>72.131147540983605</c:v>
                </c:pt>
                <c:pt idx="1962">
                  <c:v>73.114754098360663</c:v>
                </c:pt>
                <c:pt idx="1963">
                  <c:v>72.590163934426229</c:v>
                </c:pt>
                <c:pt idx="1964">
                  <c:v>71.8032786885246</c:v>
                </c:pt>
                <c:pt idx="1965">
                  <c:v>70.491803278688522</c:v>
                </c:pt>
                <c:pt idx="1966">
                  <c:v>70</c:v>
                </c:pt>
                <c:pt idx="1967">
                  <c:v>74.344262295081975</c:v>
                </c:pt>
                <c:pt idx="1968">
                  <c:v>75.245901639344268</c:v>
                </c:pt>
                <c:pt idx="1969">
                  <c:v>73.491803278688536</c:v>
                </c:pt>
                <c:pt idx="1970">
                  <c:v>71.147540983606561</c:v>
                </c:pt>
                <c:pt idx="1971">
                  <c:v>73.442622950819683</c:v>
                </c:pt>
                <c:pt idx="1972">
                  <c:v>75.409836065573771</c:v>
                </c:pt>
                <c:pt idx="1973">
                  <c:v>81.557377049180332</c:v>
                </c:pt>
                <c:pt idx="1974">
                  <c:v>80.360655737704917</c:v>
                </c:pt>
                <c:pt idx="1975">
                  <c:v>80</c:v>
                </c:pt>
                <c:pt idx="1976">
                  <c:v>81.47540983606558</c:v>
                </c:pt>
                <c:pt idx="1977">
                  <c:v>82.081967213114751</c:v>
                </c:pt>
                <c:pt idx="1978">
                  <c:v>85.622950819672127</c:v>
                </c:pt>
                <c:pt idx="1979">
                  <c:v>84.426229508196727</c:v>
                </c:pt>
                <c:pt idx="1980">
                  <c:v>75.245901639344268</c:v>
                </c:pt>
                <c:pt idx="1981">
                  <c:v>68.245901639344268</c:v>
                </c:pt>
                <c:pt idx="1982">
                  <c:v>60.655737704918039</c:v>
                </c:pt>
                <c:pt idx="1983">
                  <c:v>72.540983606557376</c:v>
                </c:pt>
                <c:pt idx="1984">
                  <c:v>73.573770491803288</c:v>
                </c:pt>
                <c:pt idx="1985">
                  <c:v>74.459016393442624</c:v>
                </c:pt>
                <c:pt idx="1986">
                  <c:v>73.770491803278688</c:v>
                </c:pt>
                <c:pt idx="1987">
                  <c:v>73.573770491803288</c:v>
                </c:pt>
                <c:pt idx="1988">
                  <c:v>72.672131147540995</c:v>
                </c:pt>
                <c:pt idx="1989">
                  <c:v>79.147540983606561</c:v>
                </c:pt>
                <c:pt idx="1990">
                  <c:v>74.098360655737707</c:v>
                </c:pt>
                <c:pt idx="1991">
                  <c:v>81.540983606557376</c:v>
                </c:pt>
                <c:pt idx="1992">
                  <c:v>81.721311475409834</c:v>
                </c:pt>
                <c:pt idx="1993">
                  <c:v>97.540983606557376</c:v>
                </c:pt>
                <c:pt idx="1994">
                  <c:v>95.409836065573771</c:v>
                </c:pt>
                <c:pt idx="1995">
                  <c:v>96.721311475409848</c:v>
                </c:pt>
                <c:pt idx="1996">
                  <c:v>93.245901639344254</c:v>
                </c:pt>
                <c:pt idx="1997">
                  <c:v>95.655737704918039</c:v>
                </c:pt>
                <c:pt idx="1998">
                  <c:v>100.16393442622952</c:v>
                </c:pt>
                <c:pt idx="1999">
                  <c:v>101.37704918032787</c:v>
                </c:pt>
                <c:pt idx="2000">
                  <c:v>102.34426229508196</c:v>
                </c:pt>
                <c:pt idx="2001">
                  <c:v>103.27868852459017</c:v>
                </c:pt>
                <c:pt idx="2002">
                  <c:v>105.24590163934427</c:v>
                </c:pt>
                <c:pt idx="2003">
                  <c:v>106.55737704918033</c:v>
                </c:pt>
                <c:pt idx="2004">
                  <c:v>100.81967213114754</c:v>
                </c:pt>
                <c:pt idx="2005">
                  <c:v>100.81967213114754</c:v>
                </c:pt>
                <c:pt idx="2006">
                  <c:v>101.8032786885246</c:v>
                </c:pt>
                <c:pt idx="2007">
                  <c:v>108.68852459016394</c:v>
                </c:pt>
                <c:pt idx="2008">
                  <c:v>110.65573770491804</c:v>
                </c:pt>
                <c:pt idx="2009">
                  <c:v>109.50819672131148</c:v>
                </c:pt>
                <c:pt idx="2010">
                  <c:v>107.8688524590164</c:v>
                </c:pt>
                <c:pt idx="2011">
                  <c:v>92.622950819672141</c:v>
                </c:pt>
                <c:pt idx="2012">
                  <c:v>94.918032786885249</c:v>
                </c:pt>
                <c:pt idx="2013">
                  <c:v>95.409836065573771</c:v>
                </c:pt>
                <c:pt idx="2014">
                  <c:v>84.426229508196727</c:v>
                </c:pt>
                <c:pt idx="2015">
                  <c:v>92.196721311475414</c:v>
                </c:pt>
                <c:pt idx="2016">
                  <c:v>93.114754098360663</c:v>
                </c:pt>
                <c:pt idx="2017">
                  <c:v>94.901639344262293</c:v>
                </c:pt>
                <c:pt idx="2018">
                  <c:v>103.34426229508198</c:v>
                </c:pt>
                <c:pt idx="2019">
                  <c:v>102.95081967213116</c:v>
                </c:pt>
                <c:pt idx="2020">
                  <c:v>111.8032786885246</c:v>
                </c:pt>
                <c:pt idx="2021">
                  <c:v>103.98360655737704</c:v>
                </c:pt>
                <c:pt idx="2022">
                  <c:v>112.29508196721312</c:v>
                </c:pt>
                <c:pt idx="2023">
                  <c:v>108.01639344262296</c:v>
                </c:pt>
                <c:pt idx="2024">
                  <c:v>115.78688524590164</c:v>
                </c:pt>
                <c:pt idx="2025">
                  <c:v>118.03278688524591</c:v>
                </c:pt>
                <c:pt idx="2026">
                  <c:v>126.49180327868854</c:v>
                </c:pt>
                <c:pt idx="2027">
                  <c:v>129.67213114754099</c:v>
                </c:pt>
                <c:pt idx="2028">
                  <c:v>133.27868852459017</c:v>
                </c:pt>
                <c:pt idx="2029">
                  <c:v>132.78688524590166</c:v>
                </c:pt>
                <c:pt idx="2030">
                  <c:v>131.14754098360658</c:v>
                </c:pt>
                <c:pt idx="2031">
                  <c:v>131.78688524590163</c:v>
                </c:pt>
                <c:pt idx="2032">
                  <c:v>131.14754098360658</c:v>
                </c:pt>
                <c:pt idx="2033">
                  <c:v>130.32786885245903</c:v>
                </c:pt>
                <c:pt idx="2034">
                  <c:v>124.63934426229508</c:v>
                </c:pt>
                <c:pt idx="2035">
                  <c:v>128.18032786885246</c:v>
                </c:pt>
                <c:pt idx="2036">
                  <c:v>133.80327868852461</c:v>
                </c:pt>
                <c:pt idx="2037">
                  <c:v>132.29508196721312</c:v>
                </c:pt>
                <c:pt idx="2038">
                  <c:v>132.78688524590166</c:v>
                </c:pt>
                <c:pt idx="2039">
                  <c:v>129.34426229508196</c:v>
                </c:pt>
                <c:pt idx="2040">
                  <c:v>135.08196721311475</c:v>
                </c:pt>
                <c:pt idx="2041">
                  <c:v>137.65573770491804</c:v>
                </c:pt>
                <c:pt idx="2042">
                  <c:v>135.55737704918033</c:v>
                </c:pt>
                <c:pt idx="2043">
                  <c:v>134.1639344262295</c:v>
                </c:pt>
                <c:pt idx="2044">
                  <c:v>136.8360655737705</c:v>
                </c:pt>
                <c:pt idx="2045">
                  <c:v>139.34426229508196</c:v>
                </c:pt>
                <c:pt idx="2046">
                  <c:v>135.81967213114754</c:v>
                </c:pt>
                <c:pt idx="2047">
                  <c:v>129.67213114754099</c:v>
                </c:pt>
                <c:pt idx="2048">
                  <c:v>153.19672131147541</c:v>
                </c:pt>
                <c:pt idx="2049">
                  <c:v>133.13114754098362</c:v>
                </c:pt>
                <c:pt idx="2050">
                  <c:v>127.04918032786885</c:v>
                </c:pt>
                <c:pt idx="2051">
                  <c:v>119.29508196721314</c:v>
                </c:pt>
                <c:pt idx="2052">
                  <c:v>120.85245901639345</c:v>
                </c:pt>
                <c:pt idx="2053">
                  <c:v>117.85245901639344</c:v>
                </c:pt>
                <c:pt idx="2054">
                  <c:v>121.31147540983608</c:v>
                </c:pt>
                <c:pt idx="2055">
                  <c:v>106.11475409836065</c:v>
                </c:pt>
                <c:pt idx="2056">
                  <c:v>104.98360655737706</c:v>
                </c:pt>
                <c:pt idx="2057">
                  <c:v>98.196721311475414</c:v>
                </c:pt>
                <c:pt idx="2058">
                  <c:v>115.08196721311477</c:v>
                </c:pt>
                <c:pt idx="2059">
                  <c:v>90.393442622950815</c:v>
                </c:pt>
                <c:pt idx="2060">
                  <c:v>119.98360655737706</c:v>
                </c:pt>
                <c:pt idx="2061">
                  <c:v>115.54098360655738</c:v>
                </c:pt>
                <c:pt idx="2062">
                  <c:v>149.6065573770492</c:v>
                </c:pt>
                <c:pt idx="2063">
                  <c:v>147.62295081967213</c:v>
                </c:pt>
                <c:pt idx="2064">
                  <c:v>151.11475409836066</c:v>
                </c:pt>
                <c:pt idx="2065">
                  <c:v>167.70491803278691</c:v>
                </c:pt>
                <c:pt idx="2066">
                  <c:v>153.40983606557378</c:v>
                </c:pt>
                <c:pt idx="2067">
                  <c:v>143.04918032786887</c:v>
                </c:pt>
                <c:pt idx="2068">
                  <c:v>168.95081967213113</c:v>
                </c:pt>
                <c:pt idx="2069">
                  <c:v>187.70491803278691</c:v>
                </c:pt>
                <c:pt idx="2070">
                  <c:v>171.80327868852461</c:v>
                </c:pt>
                <c:pt idx="2071">
                  <c:v>163.62295081967216</c:v>
                </c:pt>
                <c:pt idx="2072">
                  <c:v>181.55737704918033</c:v>
                </c:pt>
                <c:pt idx="2073">
                  <c:v>155.40983606557378</c:v>
                </c:pt>
                <c:pt idx="2074">
                  <c:v>139.27868852459017</c:v>
                </c:pt>
                <c:pt idx="2075">
                  <c:v>128.32786885245901</c:v>
                </c:pt>
                <c:pt idx="2076">
                  <c:v>124.59016393442624</c:v>
                </c:pt>
                <c:pt idx="2077">
                  <c:v>114.75409836065575</c:v>
                </c:pt>
                <c:pt idx="2078">
                  <c:v>90.163934426229517</c:v>
                </c:pt>
                <c:pt idx="2079">
                  <c:v>98.196721311475414</c:v>
                </c:pt>
                <c:pt idx="2080">
                  <c:v>95.934426229508205</c:v>
                </c:pt>
                <c:pt idx="2081">
                  <c:v>65.573770491803288</c:v>
                </c:pt>
                <c:pt idx="2082">
                  <c:v>68.524590163934434</c:v>
                </c:pt>
                <c:pt idx="2083">
                  <c:v>63.557377049180332</c:v>
                </c:pt>
                <c:pt idx="2084">
                  <c:v>57.409836065573771</c:v>
                </c:pt>
                <c:pt idx="2085">
                  <c:v>55.508196721311485</c:v>
                </c:pt>
                <c:pt idx="2086">
                  <c:v>53.081967213114758</c:v>
                </c:pt>
                <c:pt idx="2087">
                  <c:v>46.442622950819676</c:v>
                </c:pt>
                <c:pt idx="2088">
                  <c:v>41.590163934426229</c:v>
                </c:pt>
                <c:pt idx="2089">
                  <c:v>39.229508196721312</c:v>
                </c:pt>
                <c:pt idx="2090">
                  <c:v>36.918032786885249</c:v>
                </c:pt>
                <c:pt idx="2091">
                  <c:v>32.540983606557376</c:v>
                </c:pt>
                <c:pt idx="2092">
                  <c:v>32.491803278688522</c:v>
                </c:pt>
                <c:pt idx="2093">
                  <c:v>31.901639344262296</c:v>
                </c:pt>
                <c:pt idx="2094">
                  <c:v>32.491803278688522</c:v>
                </c:pt>
                <c:pt idx="2095">
                  <c:v>30.803278688524593</c:v>
                </c:pt>
                <c:pt idx="2096">
                  <c:v>29.196721311475411</c:v>
                </c:pt>
                <c:pt idx="2097">
                  <c:v>30.016393442622952</c:v>
                </c:pt>
                <c:pt idx="2098">
                  <c:v>32.885245901639344</c:v>
                </c:pt>
                <c:pt idx="2099">
                  <c:v>30.147540983606561</c:v>
                </c:pt>
                <c:pt idx="2100">
                  <c:v>28.557377049180328</c:v>
                </c:pt>
                <c:pt idx="2101">
                  <c:v>24.524590163934427</c:v>
                </c:pt>
                <c:pt idx="2102">
                  <c:v>23.393442622950818</c:v>
                </c:pt>
                <c:pt idx="2103">
                  <c:v>22.524590163934427</c:v>
                </c:pt>
                <c:pt idx="2104">
                  <c:v>22.721311475409838</c:v>
                </c:pt>
                <c:pt idx="2105">
                  <c:v>21.803278688524593</c:v>
                </c:pt>
                <c:pt idx="2106">
                  <c:v>20.57377049180328</c:v>
                </c:pt>
                <c:pt idx="2107">
                  <c:v>20.606557377049182</c:v>
                </c:pt>
                <c:pt idx="2108">
                  <c:v>20.622950819672131</c:v>
                </c:pt>
                <c:pt idx="2109">
                  <c:v>20.377049180327869</c:v>
                </c:pt>
                <c:pt idx="2110">
                  <c:v>20.196721311475411</c:v>
                </c:pt>
                <c:pt idx="2111">
                  <c:v>19.885245901639344</c:v>
                </c:pt>
                <c:pt idx="2112">
                  <c:v>19.147540983606557</c:v>
                </c:pt>
                <c:pt idx="2113">
                  <c:v>16.360655737704917</c:v>
                </c:pt>
                <c:pt idx="2114">
                  <c:v>20.57377049180328</c:v>
                </c:pt>
                <c:pt idx="2115">
                  <c:v>20.180327868852459</c:v>
                </c:pt>
                <c:pt idx="2116">
                  <c:v>20.245901639344265</c:v>
                </c:pt>
                <c:pt idx="2117">
                  <c:v>20.245901639344265</c:v>
                </c:pt>
                <c:pt idx="2118">
                  <c:v>20.229508196721312</c:v>
                </c:pt>
                <c:pt idx="2119">
                  <c:v>20.081967213114755</c:v>
                </c:pt>
                <c:pt idx="2120">
                  <c:v>20.032786885245905</c:v>
                </c:pt>
                <c:pt idx="2121">
                  <c:v>20.147540983606561</c:v>
                </c:pt>
                <c:pt idx="2122">
                  <c:v>20.360655737704921</c:v>
                </c:pt>
                <c:pt idx="2123">
                  <c:v>20.704918032786885</c:v>
                </c:pt>
                <c:pt idx="2124">
                  <c:v>20.655737704918035</c:v>
                </c:pt>
                <c:pt idx="2125">
                  <c:v>20.508196721311474</c:v>
                </c:pt>
                <c:pt idx="2126">
                  <c:v>20.737704918032787</c:v>
                </c:pt>
                <c:pt idx="2127">
                  <c:v>20.622950819672131</c:v>
                </c:pt>
                <c:pt idx="2128">
                  <c:v>20.557377049180332</c:v>
                </c:pt>
                <c:pt idx="2129">
                  <c:v>19.918032786885249</c:v>
                </c:pt>
                <c:pt idx="2130">
                  <c:v>19.672131147540984</c:v>
                </c:pt>
                <c:pt idx="2131">
                  <c:v>19.065573770491802</c:v>
                </c:pt>
                <c:pt idx="2132">
                  <c:v>19.754098360655739</c:v>
                </c:pt>
                <c:pt idx="2133">
                  <c:v>19.770491803278688</c:v>
                </c:pt>
                <c:pt idx="2134">
                  <c:v>20.918032786885245</c:v>
                </c:pt>
                <c:pt idx="2135">
                  <c:v>20.196721311475411</c:v>
                </c:pt>
                <c:pt idx="2136">
                  <c:v>19.262295081967213</c:v>
                </c:pt>
                <c:pt idx="2137">
                  <c:v>19.278688524590166</c:v>
                </c:pt>
                <c:pt idx="2138">
                  <c:v>19.245901639344265</c:v>
                </c:pt>
                <c:pt idx="2139">
                  <c:v>18.393442622950822</c:v>
                </c:pt>
                <c:pt idx="2140">
                  <c:v>17.639344262295083</c:v>
                </c:pt>
                <c:pt idx="2141">
                  <c:v>17.983606557377051</c:v>
                </c:pt>
                <c:pt idx="2142">
                  <c:v>18.262295081967213</c:v>
                </c:pt>
                <c:pt idx="2143">
                  <c:v>17.213114754098363</c:v>
                </c:pt>
                <c:pt idx="2144">
                  <c:v>16.770491803278688</c:v>
                </c:pt>
                <c:pt idx="2145">
                  <c:v>16.114754098360656</c:v>
                </c:pt>
                <c:pt idx="2146">
                  <c:v>15.983606557377049</c:v>
                </c:pt>
                <c:pt idx="2147">
                  <c:v>16.065573770491802</c:v>
                </c:pt>
                <c:pt idx="2148">
                  <c:v>16.049180327868854</c:v>
                </c:pt>
                <c:pt idx="2149">
                  <c:v>15.590163934426229</c:v>
                </c:pt>
                <c:pt idx="2150">
                  <c:v>15.311475409836067</c:v>
                </c:pt>
                <c:pt idx="2151">
                  <c:v>15.540983606557377</c:v>
                </c:pt>
                <c:pt idx="2152">
                  <c:v>15.885245901639346</c:v>
                </c:pt>
                <c:pt idx="2153">
                  <c:v>15.918032786885245</c:v>
                </c:pt>
                <c:pt idx="2154">
                  <c:v>15.885245901639346</c:v>
                </c:pt>
                <c:pt idx="2155">
                  <c:v>15.934426229508198</c:v>
                </c:pt>
                <c:pt idx="2156">
                  <c:v>15.803278688524593</c:v>
                </c:pt>
                <c:pt idx="2157">
                  <c:v>16.049180327868854</c:v>
                </c:pt>
                <c:pt idx="2158">
                  <c:v>15.78688524590164</c:v>
                </c:pt>
                <c:pt idx="2159">
                  <c:v>15.295081967213115</c:v>
                </c:pt>
                <c:pt idx="2160">
                  <c:v>14.852459016393443</c:v>
                </c:pt>
                <c:pt idx="2161">
                  <c:v>14.655737704918035</c:v>
                </c:pt>
                <c:pt idx="2162">
                  <c:v>14.344262295081968</c:v>
                </c:pt>
                <c:pt idx="2163">
                  <c:v>14.245901639344265</c:v>
                </c:pt>
                <c:pt idx="2164">
                  <c:v>14.114754098360656</c:v>
                </c:pt>
                <c:pt idx="2165">
                  <c:v>14.065573770491804</c:v>
                </c:pt>
                <c:pt idx="2166">
                  <c:v>14.000000000000002</c:v>
                </c:pt>
                <c:pt idx="2167">
                  <c:v>14.836065573770492</c:v>
                </c:pt>
                <c:pt idx="2168">
                  <c:v>15.196721311475411</c:v>
                </c:pt>
                <c:pt idx="2169">
                  <c:v>15.262295081967213</c:v>
                </c:pt>
                <c:pt idx="2170">
                  <c:v>14.508196721311476</c:v>
                </c:pt>
                <c:pt idx="2171">
                  <c:v>14.950819672131148</c:v>
                </c:pt>
                <c:pt idx="2172">
                  <c:v>13.852459016393443</c:v>
                </c:pt>
                <c:pt idx="2173">
                  <c:v>12.16393442622951</c:v>
                </c:pt>
                <c:pt idx="2174">
                  <c:v>12.22950819672131</c:v>
                </c:pt>
                <c:pt idx="2175">
                  <c:v>10.868852459016393</c:v>
                </c:pt>
                <c:pt idx="2176">
                  <c:v>12.606557377049182</c:v>
                </c:pt>
                <c:pt idx="2177">
                  <c:v>14.377049180327869</c:v>
                </c:pt>
                <c:pt idx="2178">
                  <c:v>13.868852459016393</c:v>
                </c:pt>
                <c:pt idx="2179">
                  <c:v>15.524590163934427</c:v>
                </c:pt>
                <c:pt idx="2180">
                  <c:v>16.672131147540984</c:v>
                </c:pt>
                <c:pt idx="2181">
                  <c:v>17.049180327868854</c:v>
                </c:pt>
                <c:pt idx="2182">
                  <c:v>16.934426229508198</c:v>
                </c:pt>
                <c:pt idx="2183">
                  <c:v>16.737704918032787</c:v>
                </c:pt>
                <c:pt idx="2184">
                  <c:v>17.95081967213115</c:v>
                </c:pt>
                <c:pt idx="2185">
                  <c:v>18.245901639344265</c:v>
                </c:pt>
                <c:pt idx="2186">
                  <c:v>17.754098360655739</c:v>
                </c:pt>
                <c:pt idx="2187">
                  <c:v>17.590163934426229</c:v>
                </c:pt>
                <c:pt idx="2188">
                  <c:v>16.704918032786889</c:v>
                </c:pt>
                <c:pt idx="2189">
                  <c:v>16.393442622950822</c:v>
                </c:pt>
                <c:pt idx="2190">
                  <c:v>17.032786885245905</c:v>
                </c:pt>
                <c:pt idx="2191">
                  <c:v>17.836065573770494</c:v>
                </c:pt>
                <c:pt idx="2192">
                  <c:v>17.868852459016395</c:v>
                </c:pt>
                <c:pt idx="2193">
                  <c:v>17.426229508196723</c:v>
                </c:pt>
                <c:pt idx="2194">
                  <c:v>18.196721311475411</c:v>
                </c:pt>
                <c:pt idx="2195">
                  <c:v>19.508196721311478</c:v>
                </c:pt>
                <c:pt idx="2196">
                  <c:v>19.983606557377051</c:v>
                </c:pt>
                <c:pt idx="2197">
                  <c:v>19.901639344262296</c:v>
                </c:pt>
                <c:pt idx="2198">
                  <c:v>19.78688524590164</c:v>
                </c:pt>
                <c:pt idx="2199">
                  <c:v>21.11475409836066</c:v>
                </c:pt>
                <c:pt idx="2200">
                  <c:v>21.11475409836066</c:v>
                </c:pt>
                <c:pt idx="2201">
                  <c:v>21.688524590163937</c:v>
                </c:pt>
                <c:pt idx="2202">
                  <c:v>21.147540983606557</c:v>
                </c:pt>
                <c:pt idx="2203">
                  <c:v>21.819672131147541</c:v>
                </c:pt>
                <c:pt idx="2204">
                  <c:v>20.704918032786885</c:v>
                </c:pt>
                <c:pt idx="2205">
                  <c:v>20.295081967213115</c:v>
                </c:pt>
                <c:pt idx="2206">
                  <c:v>20.147540983606561</c:v>
                </c:pt>
                <c:pt idx="2207">
                  <c:v>20</c:v>
                </c:pt>
                <c:pt idx="2208">
                  <c:v>20.245901639344265</c:v>
                </c:pt>
                <c:pt idx="2209">
                  <c:v>19.377049180327869</c:v>
                </c:pt>
                <c:pt idx="2210">
                  <c:v>18.721311475409838</c:v>
                </c:pt>
                <c:pt idx="2211">
                  <c:v>18.262295081967213</c:v>
                </c:pt>
                <c:pt idx="2212">
                  <c:v>19.344262295081968</c:v>
                </c:pt>
                <c:pt idx="2213">
                  <c:v>19.295081967213115</c:v>
                </c:pt>
                <c:pt idx="2214">
                  <c:v>18.491803278688526</c:v>
                </c:pt>
                <c:pt idx="2215">
                  <c:v>18.557377049180328</c:v>
                </c:pt>
                <c:pt idx="2216">
                  <c:v>17.967213114754099</c:v>
                </c:pt>
                <c:pt idx="2217">
                  <c:v>18.409836065573771</c:v>
                </c:pt>
                <c:pt idx="2218">
                  <c:v>16.081967213114755</c:v>
                </c:pt>
                <c:pt idx="2219">
                  <c:v>17.426229508196723</c:v>
                </c:pt>
                <c:pt idx="2220">
                  <c:v>19.081967213114755</c:v>
                </c:pt>
                <c:pt idx="2221">
                  <c:v>22.819672131147541</c:v>
                </c:pt>
                <c:pt idx="2222">
                  <c:v>23.606557377049182</c:v>
                </c:pt>
                <c:pt idx="2223">
                  <c:v>22.442622950819676</c:v>
                </c:pt>
                <c:pt idx="2224">
                  <c:v>23.229508196721312</c:v>
                </c:pt>
                <c:pt idx="2225">
                  <c:v>25.278688524590162</c:v>
                </c:pt>
                <c:pt idx="2226">
                  <c:v>23.524590163934427</c:v>
                </c:pt>
                <c:pt idx="2227">
                  <c:v>20.885245901639347</c:v>
                </c:pt>
                <c:pt idx="2228">
                  <c:v>19.426229508196723</c:v>
                </c:pt>
                <c:pt idx="2229">
                  <c:v>17.868852459016395</c:v>
                </c:pt>
                <c:pt idx="2230">
                  <c:v>15.262295081967213</c:v>
                </c:pt>
                <c:pt idx="2231">
                  <c:v>11.213114754098362</c:v>
                </c:pt>
                <c:pt idx="2232">
                  <c:v>13.508196721311478</c:v>
                </c:pt>
                <c:pt idx="2233">
                  <c:v>19.180327868852459</c:v>
                </c:pt>
                <c:pt idx="2234">
                  <c:v>20.475409836065577</c:v>
                </c:pt>
                <c:pt idx="2235">
                  <c:v>27.049180327868854</c:v>
                </c:pt>
                <c:pt idx="2236">
                  <c:v>37.704918032786885</c:v>
                </c:pt>
                <c:pt idx="2237">
                  <c:v>30.73770491803279</c:v>
                </c:pt>
                <c:pt idx="2238">
                  <c:v>23.327868852459019</c:v>
                </c:pt>
                <c:pt idx="2239">
                  <c:v>21.655737704918032</c:v>
                </c:pt>
                <c:pt idx="2240">
                  <c:v>22.131147540983608</c:v>
                </c:pt>
                <c:pt idx="2241">
                  <c:v>19.344262295081968</c:v>
                </c:pt>
                <c:pt idx="2242">
                  <c:v>17.049180327868854</c:v>
                </c:pt>
                <c:pt idx="2243">
                  <c:v>14.131147540983608</c:v>
                </c:pt>
                <c:pt idx="2244">
                  <c:v>14.57377049180328</c:v>
                </c:pt>
                <c:pt idx="2245">
                  <c:v>12.868852459016395</c:v>
                </c:pt>
                <c:pt idx="2246">
                  <c:v>12.065573770491802</c:v>
                </c:pt>
                <c:pt idx="2247">
                  <c:v>11.459016393442624</c:v>
                </c:pt>
                <c:pt idx="2248">
                  <c:v>11.60655737704918</c:v>
                </c:pt>
                <c:pt idx="2249">
                  <c:v>10.573770491803279</c:v>
                </c:pt>
                <c:pt idx="2250">
                  <c:v>9.6885245901639347</c:v>
                </c:pt>
                <c:pt idx="2251">
                  <c:v>8.4590163934426243</c:v>
                </c:pt>
                <c:pt idx="2252">
                  <c:v>7.7049180327868854</c:v>
                </c:pt>
                <c:pt idx="2253">
                  <c:v>7.7377049180327875</c:v>
                </c:pt>
                <c:pt idx="2254">
                  <c:v>7.6885245901639347</c:v>
                </c:pt>
                <c:pt idx="2255">
                  <c:v>7.2622950819672134</c:v>
                </c:pt>
                <c:pt idx="2256">
                  <c:v>7.9344262295081966</c:v>
                </c:pt>
                <c:pt idx="2257">
                  <c:v>7.2459016393442628</c:v>
                </c:pt>
                <c:pt idx="2258">
                  <c:v>6.8852459016393448</c:v>
                </c:pt>
                <c:pt idx="2259">
                  <c:v>6.7213114754098369</c:v>
                </c:pt>
                <c:pt idx="2260">
                  <c:v>6.6065573770491799</c:v>
                </c:pt>
                <c:pt idx="2261">
                  <c:v>5.9344262295081975</c:v>
                </c:pt>
                <c:pt idx="2262">
                  <c:v>5.6557377049180335</c:v>
                </c:pt>
                <c:pt idx="2263">
                  <c:v>5.4754098360655741</c:v>
                </c:pt>
                <c:pt idx="2264">
                  <c:v>5.0655737704918034</c:v>
                </c:pt>
                <c:pt idx="2265">
                  <c:v>5.0983606557377055</c:v>
                </c:pt>
                <c:pt idx="2266">
                  <c:v>4.9836065573770494</c:v>
                </c:pt>
                <c:pt idx="2267">
                  <c:v>4.9672131147540988</c:v>
                </c:pt>
                <c:pt idx="2268">
                  <c:v>4.8852459016393448</c:v>
                </c:pt>
                <c:pt idx="2269">
                  <c:v>4.8524590163934436</c:v>
                </c:pt>
                <c:pt idx="2270">
                  <c:v>4.8196721311475414</c:v>
                </c:pt>
                <c:pt idx="2271">
                  <c:v>4.4426229508196728</c:v>
                </c:pt>
                <c:pt idx="2272">
                  <c:v>4.4590163934426235</c:v>
                </c:pt>
                <c:pt idx="2273">
                  <c:v>3.9672131147540983</c:v>
                </c:pt>
                <c:pt idx="2274">
                  <c:v>4.1311475409836067</c:v>
                </c:pt>
                <c:pt idx="2275">
                  <c:v>4.0327868852459021</c:v>
                </c:pt>
                <c:pt idx="2276">
                  <c:v>3.721311475409836</c:v>
                </c:pt>
                <c:pt idx="2277">
                  <c:v>3.6229508196721314</c:v>
                </c:pt>
                <c:pt idx="2278">
                  <c:v>3.4754098360655741</c:v>
                </c:pt>
                <c:pt idx="2279">
                  <c:v>3.3770491803278695</c:v>
                </c:pt>
                <c:pt idx="2280">
                  <c:v>3.3442622950819674</c:v>
                </c:pt>
                <c:pt idx="2281">
                  <c:v>3.3606557377049184</c:v>
                </c:pt>
                <c:pt idx="2282">
                  <c:v>3.3442622950819674</c:v>
                </c:pt>
                <c:pt idx="2283">
                  <c:v>3.2295081967213117</c:v>
                </c:pt>
                <c:pt idx="2284">
                  <c:v>3.1967213114754101</c:v>
                </c:pt>
                <c:pt idx="2285">
                  <c:v>3.0655737704918034</c:v>
                </c:pt>
                <c:pt idx="2286">
                  <c:v>2.8524590163934427</c:v>
                </c:pt>
                <c:pt idx="2287">
                  <c:v>2.7704918032786883</c:v>
                </c:pt>
                <c:pt idx="2288">
                  <c:v>2.8688524590163937</c:v>
                </c:pt>
                <c:pt idx="2289">
                  <c:v>2.8360655737704921</c:v>
                </c:pt>
                <c:pt idx="2290">
                  <c:v>2.5737704918032787</c:v>
                </c:pt>
                <c:pt idx="2291">
                  <c:v>2.540983606557377</c:v>
                </c:pt>
                <c:pt idx="2292">
                  <c:v>2.4098360655737707</c:v>
                </c:pt>
                <c:pt idx="2293">
                  <c:v>2.3442622950819674</c:v>
                </c:pt>
                <c:pt idx="2294">
                  <c:v>2.3442622950819674</c:v>
                </c:pt>
                <c:pt idx="2295">
                  <c:v>2.3114754098360657</c:v>
                </c:pt>
                <c:pt idx="2296">
                  <c:v>2.3114754098360657</c:v>
                </c:pt>
                <c:pt idx="2297">
                  <c:v>2.2622950819672134</c:v>
                </c:pt>
                <c:pt idx="2298">
                  <c:v>2.2459016393442623</c:v>
                </c:pt>
                <c:pt idx="2299">
                  <c:v>2.2295081967213117</c:v>
                </c:pt>
                <c:pt idx="2300">
                  <c:v>2.2131147540983607</c:v>
                </c:pt>
                <c:pt idx="2301">
                  <c:v>2.1967213114754101</c:v>
                </c:pt>
                <c:pt idx="2302">
                  <c:v>2.1803278688524594</c:v>
                </c:pt>
                <c:pt idx="2303">
                  <c:v>2.2131147540983607</c:v>
                </c:pt>
                <c:pt idx="2304">
                  <c:v>2.1967213114754101</c:v>
                </c:pt>
                <c:pt idx="2305">
                  <c:v>2.1967213114754101</c:v>
                </c:pt>
                <c:pt idx="2306">
                  <c:v>2.2131147540983607</c:v>
                </c:pt>
                <c:pt idx="2307">
                  <c:v>2.1967213114754101</c:v>
                </c:pt>
                <c:pt idx="2308">
                  <c:v>2.2131147540983607</c:v>
                </c:pt>
                <c:pt idx="2309">
                  <c:v>2.2131147540983607</c:v>
                </c:pt>
                <c:pt idx="2310">
                  <c:v>2.2295081967213117</c:v>
                </c:pt>
                <c:pt idx="2311">
                  <c:v>2.1803278688524594</c:v>
                </c:pt>
                <c:pt idx="2312">
                  <c:v>2.1803278688524594</c:v>
                </c:pt>
                <c:pt idx="2313">
                  <c:v>2.2295081967213117</c:v>
                </c:pt>
                <c:pt idx="2314">
                  <c:v>2.2459016393442623</c:v>
                </c:pt>
                <c:pt idx="2315">
                  <c:v>2.2459016393442623</c:v>
                </c:pt>
                <c:pt idx="2316">
                  <c:v>2.2295081967213117</c:v>
                </c:pt>
                <c:pt idx="2317">
                  <c:v>2.1967213114754101</c:v>
                </c:pt>
                <c:pt idx="2318">
                  <c:v>2.2131147540983607</c:v>
                </c:pt>
                <c:pt idx="2319">
                  <c:v>2.1803278688524594</c:v>
                </c:pt>
                <c:pt idx="2320">
                  <c:v>2.1967213114754101</c:v>
                </c:pt>
                <c:pt idx="2321">
                  <c:v>2.1967213114754101</c:v>
                </c:pt>
                <c:pt idx="2322">
                  <c:v>2.081967213114754</c:v>
                </c:pt>
                <c:pt idx="2323">
                  <c:v>2.0655737704918034</c:v>
                </c:pt>
                <c:pt idx="2324">
                  <c:v>2.0327868852459017</c:v>
                </c:pt>
                <c:pt idx="2325">
                  <c:v>2.0327868852459017</c:v>
                </c:pt>
                <c:pt idx="2326">
                  <c:v>2</c:v>
                </c:pt>
                <c:pt idx="2327">
                  <c:v>2.0163934426229511</c:v>
                </c:pt>
                <c:pt idx="2328">
                  <c:v>2.0163934426229511</c:v>
                </c:pt>
                <c:pt idx="2329">
                  <c:v>1.9344262295081969</c:v>
                </c:pt>
                <c:pt idx="2330">
                  <c:v>1.9180327868852458</c:v>
                </c:pt>
                <c:pt idx="2331">
                  <c:v>1.9344262295081969</c:v>
                </c:pt>
                <c:pt idx="2332">
                  <c:v>1.9344262295081969</c:v>
                </c:pt>
                <c:pt idx="2333">
                  <c:v>1.8360655737704918</c:v>
                </c:pt>
                <c:pt idx="2334">
                  <c:v>1.7868852459016396</c:v>
                </c:pt>
                <c:pt idx="2335">
                  <c:v>1.7868852459016396</c:v>
                </c:pt>
                <c:pt idx="2336">
                  <c:v>1.8032786885245902</c:v>
                </c:pt>
                <c:pt idx="2337">
                  <c:v>1.7704918032786887</c:v>
                </c:pt>
                <c:pt idx="2338">
                  <c:v>1.7868852459016396</c:v>
                </c:pt>
                <c:pt idx="2339">
                  <c:v>1.7868852459016396</c:v>
                </c:pt>
                <c:pt idx="2340">
                  <c:v>1.7868852459016396</c:v>
                </c:pt>
                <c:pt idx="2341">
                  <c:v>1.7704918032786887</c:v>
                </c:pt>
                <c:pt idx="2342">
                  <c:v>1.7213114754098362</c:v>
                </c:pt>
                <c:pt idx="2343">
                  <c:v>1.737704918032787</c:v>
                </c:pt>
                <c:pt idx="2344">
                  <c:v>1.8360655737704918</c:v>
                </c:pt>
                <c:pt idx="2345">
                  <c:v>1.6721311475409837</c:v>
                </c:pt>
                <c:pt idx="2346">
                  <c:v>1.7868852459016396</c:v>
                </c:pt>
                <c:pt idx="2347">
                  <c:v>1.9016393442622952</c:v>
                </c:pt>
                <c:pt idx="2348">
                  <c:v>1.9016393442622952</c:v>
                </c:pt>
                <c:pt idx="2349">
                  <c:v>1.9180327868852458</c:v>
                </c:pt>
                <c:pt idx="2350">
                  <c:v>1.9180327868852458</c:v>
                </c:pt>
                <c:pt idx="2351">
                  <c:v>1.9508196721311477</c:v>
                </c:pt>
                <c:pt idx="2352">
                  <c:v>1.9344262295081969</c:v>
                </c:pt>
                <c:pt idx="2353">
                  <c:v>1.9508196721311477</c:v>
                </c:pt>
                <c:pt idx="2354">
                  <c:v>1.9344262295081969</c:v>
                </c:pt>
                <c:pt idx="2355">
                  <c:v>1.9672131147540985</c:v>
                </c:pt>
                <c:pt idx="2356">
                  <c:v>1.9672131147540985</c:v>
                </c:pt>
                <c:pt idx="2357">
                  <c:v>1.9836065573770492</c:v>
                </c:pt>
                <c:pt idx="2358">
                  <c:v>1.9508196721311477</c:v>
                </c:pt>
                <c:pt idx="2359">
                  <c:v>1.9344262295081969</c:v>
                </c:pt>
                <c:pt idx="2360">
                  <c:v>2.081967213114754</c:v>
                </c:pt>
                <c:pt idx="2361">
                  <c:v>2.1147540983606561</c:v>
                </c:pt>
                <c:pt idx="2362">
                  <c:v>2.1147540983606561</c:v>
                </c:pt>
                <c:pt idx="2363">
                  <c:v>2.098360655737705</c:v>
                </c:pt>
                <c:pt idx="2364">
                  <c:v>2.0327868852459017</c:v>
                </c:pt>
                <c:pt idx="2365">
                  <c:v>2.0327868852459017</c:v>
                </c:pt>
                <c:pt idx="2366">
                  <c:v>2.0163934426229511</c:v>
                </c:pt>
                <c:pt idx="2367">
                  <c:v>2.0163934426229511</c:v>
                </c:pt>
                <c:pt idx="2368">
                  <c:v>2</c:v>
                </c:pt>
                <c:pt idx="2369">
                  <c:v>1.9836065573770492</c:v>
                </c:pt>
                <c:pt idx="2370">
                  <c:v>2.0327868852459017</c:v>
                </c:pt>
                <c:pt idx="2371">
                  <c:v>2.0163934426229511</c:v>
                </c:pt>
                <c:pt idx="2372">
                  <c:v>2.0655737704918034</c:v>
                </c:pt>
                <c:pt idx="2373">
                  <c:v>2.0163934426229511</c:v>
                </c:pt>
                <c:pt idx="2374">
                  <c:v>1.9508196721311477</c:v>
                </c:pt>
                <c:pt idx="2375">
                  <c:v>1.9180327868852458</c:v>
                </c:pt>
                <c:pt idx="2376">
                  <c:v>1.8688524590163935</c:v>
                </c:pt>
                <c:pt idx="2377">
                  <c:v>1.8688524590163935</c:v>
                </c:pt>
                <c:pt idx="2378">
                  <c:v>1.8524590163934429</c:v>
                </c:pt>
                <c:pt idx="2379">
                  <c:v>1.8360655737704918</c:v>
                </c:pt>
                <c:pt idx="2380">
                  <c:v>1.8032786885245902</c:v>
                </c:pt>
                <c:pt idx="2381">
                  <c:v>1.8360655737704918</c:v>
                </c:pt>
                <c:pt idx="2382">
                  <c:v>1.8032786885245902</c:v>
                </c:pt>
                <c:pt idx="2383">
                  <c:v>1.7049180327868854</c:v>
                </c:pt>
                <c:pt idx="2384">
                  <c:v>1.6721311475409837</c:v>
                </c:pt>
                <c:pt idx="2385">
                  <c:v>1.7704918032786887</c:v>
                </c:pt>
                <c:pt idx="2386">
                  <c:v>1.7868852459016396</c:v>
                </c:pt>
                <c:pt idx="2387">
                  <c:v>1.7868852459016396</c:v>
                </c:pt>
                <c:pt idx="2388">
                  <c:v>1.7868852459016396</c:v>
                </c:pt>
                <c:pt idx="2389">
                  <c:v>1.737704918032787</c:v>
                </c:pt>
                <c:pt idx="2390">
                  <c:v>1.6557377049180328</c:v>
                </c:pt>
                <c:pt idx="2391">
                  <c:v>1.6065573770491806</c:v>
                </c:pt>
                <c:pt idx="2392">
                  <c:v>1.6229508196721314</c:v>
                </c:pt>
                <c:pt idx="2393">
                  <c:v>1.6557377049180328</c:v>
                </c:pt>
                <c:pt idx="2394">
                  <c:v>1.9016393442622952</c:v>
                </c:pt>
                <c:pt idx="2395">
                  <c:v>2.2131147540983607</c:v>
                </c:pt>
                <c:pt idx="2396">
                  <c:v>2.1803278688524594</c:v>
                </c:pt>
                <c:pt idx="2397">
                  <c:v>2</c:v>
                </c:pt>
                <c:pt idx="2398">
                  <c:v>1.9672131147540985</c:v>
                </c:pt>
                <c:pt idx="2399">
                  <c:v>1.8688524590163935</c:v>
                </c:pt>
                <c:pt idx="2400">
                  <c:v>1.819672131147541</c:v>
                </c:pt>
                <c:pt idx="2401">
                  <c:v>1.819672131147541</c:v>
                </c:pt>
                <c:pt idx="2402">
                  <c:v>1.819672131147541</c:v>
                </c:pt>
                <c:pt idx="2403">
                  <c:v>1.7868852459016396</c:v>
                </c:pt>
                <c:pt idx="2404">
                  <c:v>1.8032786885245902</c:v>
                </c:pt>
                <c:pt idx="2405">
                  <c:v>1.7213114754098362</c:v>
                </c:pt>
                <c:pt idx="2406">
                  <c:v>1.5737704918032787</c:v>
                </c:pt>
                <c:pt idx="2407">
                  <c:v>1.5409836065573772</c:v>
                </c:pt>
                <c:pt idx="2408">
                  <c:v>1.4918032786885247</c:v>
                </c:pt>
                <c:pt idx="2409">
                  <c:v>1.459016393442623</c:v>
                </c:pt>
                <c:pt idx="2410">
                  <c:v>1.459016393442623</c:v>
                </c:pt>
                <c:pt idx="2411">
                  <c:v>1.4426229508196724</c:v>
                </c:pt>
                <c:pt idx="2412">
                  <c:v>1.4098360655737705</c:v>
                </c:pt>
                <c:pt idx="2413">
                  <c:v>1.377049180327869</c:v>
                </c:pt>
                <c:pt idx="2414">
                  <c:v>1.3934426229508197</c:v>
                </c:pt>
                <c:pt idx="2415">
                  <c:v>1.459016393442623</c:v>
                </c:pt>
                <c:pt idx="2416">
                  <c:v>1.4918032786885247</c:v>
                </c:pt>
                <c:pt idx="2417">
                  <c:v>1.4426229508196724</c:v>
                </c:pt>
                <c:pt idx="2418">
                  <c:v>1.3934426229508197</c:v>
                </c:pt>
                <c:pt idx="2419">
                  <c:v>1.2622950819672132</c:v>
                </c:pt>
                <c:pt idx="2420">
                  <c:v>1.278688524590164</c:v>
                </c:pt>
                <c:pt idx="2421">
                  <c:v>1.1803278688524592</c:v>
                </c:pt>
                <c:pt idx="2422">
                  <c:v>1.1803278688524592</c:v>
                </c:pt>
                <c:pt idx="2423">
                  <c:v>1.1475409836065575</c:v>
                </c:pt>
                <c:pt idx="2424">
                  <c:v>1.098360655737705</c:v>
                </c:pt>
                <c:pt idx="2425">
                  <c:v>1.098360655737705</c:v>
                </c:pt>
                <c:pt idx="2426">
                  <c:v>1.0491803278688525</c:v>
                </c:pt>
                <c:pt idx="2427">
                  <c:v>1.1147540983606559</c:v>
                </c:pt>
                <c:pt idx="2428">
                  <c:v>1.098360655737705</c:v>
                </c:pt>
                <c:pt idx="2429">
                  <c:v>1.0819672131147542</c:v>
                </c:pt>
                <c:pt idx="2430">
                  <c:v>1.098360655737705</c:v>
                </c:pt>
                <c:pt idx="2431">
                  <c:v>1.0491803278688525</c:v>
                </c:pt>
                <c:pt idx="2432">
                  <c:v>1.0327868852459017</c:v>
                </c:pt>
                <c:pt idx="2433">
                  <c:v>1.0819672131147542</c:v>
                </c:pt>
                <c:pt idx="2434">
                  <c:v>1.098360655737705</c:v>
                </c:pt>
                <c:pt idx="2435">
                  <c:v>1.098360655737705</c:v>
                </c:pt>
                <c:pt idx="2436">
                  <c:v>1.0655737704918034</c:v>
                </c:pt>
                <c:pt idx="2437">
                  <c:v>1.0327868852459017</c:v>
                </c:pt>
                <c:pt idx="2438">
                  <c:v>1.0655737704918034</c:v>
                </c:pt>
                <c:pt idx="2439">
                  <c:v>0.96721311475409844</c:v>
                </c:pt>
                <c:pt idx="2440">
                  <c:v>0.96721311475409844</c:v>
                </c:pt>
                <c:pt idx="2441">
                  <c:v>0.93442622950819676</c:v>
                </c:pt>
                <c:pt idx="2442">
                  <c:v>0.91803278688524592</c:v>
                </c:pt>
                <c:pt idx="2443">
                  <c:v>0.91803278688524592</c:v>
                </c:pt>
                <c:pt idx="2444">
                  <c:v>0.91803278688524592</c:v>
                </c:pt>
                <c:pt idx="2445">
                  <c:v>0.90163934426229508</c:v>
                </c:pt>
                <c:pt idx="2446">
                  <c:v>0.88524590163934436</c:v>
                </c:pt>
                <c:pt idx="2447">
                  <c:v>0.86885245901639352</c:v>
                </c:pt>
                <c:pt idx="2448">
                  <c:v>0.86885245901639352</c:v>
                </c:pt>
                <c:pt idx="2449">
                  <c:v>0.85245901639344268</c:v>
                </c:pt>
                <c:pt idx="2450">
                  <c:v>0.83606557377049184</c:v>
                </c:pt>
                <c:pt idx="2451">
                  <c:v>0.85245901639344268</c:v>
                </c:pt>
                <c:pt idx="2452">
                  <c:v>0.85245901639344268</c:v>
                </c:pt>
                <c:pt idx="2453">
                  <c:v>0.83606557377049184</c:v>
                </c:pt>
                <c:pt idx="2454">
                  <c:v>0.83606557377049184</c:v>
                </c:pt>
                <c:pt idx="2455">
                  <c:v>0.83606557377049184</c:v>
                </c:pt>
                <c:pt idx="2456">
                  <c:v>0.83606557377049184</c:v>
                </c:pt>
                <c:pt idx="2457">
                  <c:v>0.83606557377049184</c:v>
                </c:pt>
                <c:pt idx="2458">
                  <c:v>0.83606557377049184</c:v>
                </c:pt>
                <c:pt idx="2459">
                  <c:v>0.83606557377049184</c:v>
                </c:pt>
                <c:pt idx="2460">
                  <c:v>0.81967213114754101</c:v>
                </c:pt>
                <c:pt idx="2461">
                  <c:v>0.81967213114754101</c:v>
                </c:pt>
                <c:pt idx="2462">
                  <c:v>0.81967213114754101</c:v>
                </c:pt>
                <c:pt idx="2463">
                  <c:v>0.78688524590163933</c:v>
                </c:pt>
                <c:pt idx="2464">
                  <c:v>0.81967213114754101</c:v>
                </c:pt>
                <c:pt idx="2465">
                  <c:v>0.83606557377049184</c:v>
                </c:pt>
                <c:pt idx="2466">
                  <c:v>0.83606557377049184</c:v>
                </c:pt>
                <c:pt idx="2467">
                  <c:v>0.83606557377049184</c:v>
                </c:pt>
                <c:pt idx="2468">
                  <c:v>0.83606557377049184</c:v>
                </c:pt>
                <c:pt idx="2469">
                  <c:v>0.83606557377049184</c:v>
                </c:pt>
                <c:pt idx="2470">
                  <c:v>0.81967213114754101</c:v>
                </c:pt>
                <c:pt idx="2471">
                  <c:v>0.80327868852459028</c:v>
                </c:pt>
                <c:pt idx="2472">
                  <c:v>0.83606557377049184</c:v>
                </c:pt>
                <c:pt idx="2473">
                  <c:v>0.83606557377049184</c:v>
                </c:pt>
                <c:pt idx="2474">
                  <c:v>0.83606557377049184</c:v>
                </c:pt>
                <c:pt idx="2475">
                  <c:v>0.83606557377049184</c:v>
                </c:pt>
                <c:pt idx="2476">
                  <c:v>0.81967213114754101</c:v>
                </c:pt>
                <c:pt idx="2477">
                  <c:v>0.86885245901639352</c:v>
                </c:pt>
                <c:pt idx="2478">
                  <c:v>0.83606557377049184</c:v>
                </c:pt>
                <c:pt idx="2479">
                  <c:v>0.83606557377049184</c:v>
                </c:pt>
                <c:pt idx="2480">
                  <c:v>0.81967213114754101</c:v>
                </c:pt>
                <c:pt idx="2481">
                  <c:v>0.80327868852459028</c:v>
                </c:pt>
                <c:pt idx="2482">
                  <c:v>0.80327868852459028</c:v>
                </c:pt>
                <c:pt idx="2483">
                  <c:v>0.80327868852459028</c:v>
                </c:pt>
                <c:pt idx="2484">
                  <c:v>0.80327868852459028</c:v>
                </c:pt>
                <c:pt idx="2485">
                  <c:v>0.78688524590163933</c:v>
                </c:pt>
                <c:pt idx="2486">
                  <c:v>0.80327868852459028</c:v>
                </c:pt>
                <c:pt idx="2487">
                  <c:v>0.80327868852459028</c:v>
                </c:pt>
                <c:pt idx="2488">
                  <c:v>0.80327868852459028</c:v>
                </c:pt>
                <c:pt idx="2489">
                  <c:v>0.80327868852459028</c:v>
                </c:pt>
                <c:pt idx="2490">
                  <c:v>0.81967213114754101</c:v>
                </c:pt>
                <c:pt idx="2491">
                  <c:v>0.80327868852459028</c:v>
                </c:pt>
                <c:pt idx="2492">
                  <c:v>0.78688524590163933</c:v>
                </c:pt>
                <c:pt idx="2493">
                  <c:v>0.78688524590163933</c:v>
                </c:pt>
                <c:pt idx="2494">
                  <c:v>0.78688524590163933</c:v>
                </c:pt>
                <c:pt idx="2495">
                  <c:v>0.75409836065573765</c:v>
                </c:pt>
                <c:pt idx="2496">
                  <c:v>0.7704918032786886</c:v>
                </c:pt>
                <c:pt idx="2497">
                  <c:v>0.7704918032786886</c:v>
                </c:pt>
                <c:pt idx="2498">
                  <c:v>0.78688524590163933</c:v>
                </c:pt>
                <c:pt idx="2499">
                  <c:v>0.78688524590163933</c:v>
                </c:pt>
                <c:pt idx="2500">
                  <c:v>0.7704918032786886</c:v>
                </c:pt>
                <c:pt idx="2501">
                  <c:v>0.86885245901639352</c:v>
                </c:pt>
                <c:pt idx="2502">
                  <c:v>0.86885245901639352</c:v>
                </c:pt>
                <c:pt idx="2503">
                  <c:v>0.88524590163934436</c:v>
                </c:pt>
                <c:pt idx="2504">
                  <c:v>0.86885245901639352</c:v>
                </c:pt>
                <c:pt idx="2505">
                  <c:v>0.80327868852459028</c:v>
                </c:pt>
                <c:pt idx="2506">
                  <c:v>0.80327868852459028</c:v>
                </c:pt>
                <c:pt idx="2507">
                  <c:v>0.80327868852459028</c:v>
                </c:pt>
                <c:pt idx="2508">
                  <c:v>0.80327868852459028</c:v>
                </c:pt>
                <c:pt idx="2509">
                  <c:v>0.81967213114754101</c:v>
                </c:pt>
                <c:pt idx="2510">
                  <c:v>0.81967213114754101</c:v>
                </c:pt>
                <c:pt idx="2511">
                  <c:v>0.7704918032786886</c:v>
                </c:pt>
                <c:pt idx="2512">
                  <c:v>0.80327868852459028</c:v>
                </c:pt>
                <c:pt idx="2513">
                  <c:v>0.80327868852459028</c:v>
                </c:pt>
                <c:pt idx="2514">
                  <c:v>0.80327868852459028</c:v>
                </c:pt>
                <c:pt idx="2515">
                  <c:v>0.81967213114754101</c:v>
                </c:pt>
                <c:pt idx="2516">
                  <c:v>0.81967213114754101</c:v>
                </c:pt>
                <c:pt idx="2517">
                  <c:v>0.81967213114754101</c:v>
                </c:pt>
                <c:pt idx="2518">
                  <c:v>0.7213114754098362</c:v>
                </c:pt>
                <c:pt idx="2519">
                  <c:v>0.70491803278688525</c:v>
                </c:pt>
                <c:pt idx="2520">
                  <c:v>0.7213114754098362</c:v>
                </c:pt>
                <c:pt idx="2521">
                  <c:v>0.70491803278688525</c:v>
                </c:pt>
                <c:pt idx="2522">
                  <c:v>0.70491803278688525</c:v>
                </c:pt>
                <c:pt idx="2523">
                  <c:v>0.73770491803278693</c:v>
                </c:pt>
                <c:pt idx="2524">
                  <c:v>0.86885245901639352</c:v>
                </c:pt>
                <c:pt idx="2525">
                  <c:v>0.96721311475409844</c:v>
                </c:pt>
                <c:pt idx="2526">
                  <c:v>0.9508196721311476</c:v>
                </c:pt>
                <c:pt idx="2527">
                  <c:v>0.91803278688524592</c:v>
                </c:pt>
                <c:pt idx="2528">
                  <c:v>0.93442622950819676</c:v>
                </c:pt>
                <c:pt idx="2529">
                  <c:v>0.88524590163934436</c:v>
                </c:pt>
                <c:pt idx="2530">
                  <c:v>1.0166666666666666</c:v>
                </c:pt>
                <c:pt idx="25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E-2040-B4A9-315A072A4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285359"/>
        <c:axId val="892595359"/>
      </c:lineChart>
      <c:lineChart>
        <c:grouping val="standard"/>
        <c:varyColors val="0"/>
        <c:ser>
          <c:idx val="2"/>
          <c:order val="0"/>
          <c:tx>
            <c:strRef>
              <c:f>'S&amp;P 500 vs Bitcoin'!$D$1</c:f>
              <c:strCache>
                <c:ptCount val="1"/>
                <c:pt idx="0">
                  <c:v>Invest in S&amp;P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'S&amp;P 500 vs Bitcoin'!$A$2:$A$2533</c:f>
              <c:numCache>
                <c:formatCode>d\-mmm\-yy</c:formatCode>
                <c:ptCount val="2532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  <c:pt idx="1386">
                  <c:v>42605</c:v>
                </c:pt>
                <c:pt idx="1387">
                  <c:v>42604</c:v>
                </c:pt>
                <c:pt idx="1388">
                  <c:v>42601</c:v>
                </c:pt>
                <c:pt idx="1389">
                  <c:v>42600</c:v>
                </c:pt>
                <c:pt idx="1390">
                  <c:v>42599</c:v>
                </c:pt>
                <c:pt idx="1391">
                  <c:v>42598</c:v>
                </c:pt>
                <c:pt idx="1392">
                  <c:v>42597</c:v>
                </c:pt>
                <c:pt idx="1393">
                  <c:v>42594</c:v>
                </c:pt>
                <c:pt idx="1394">
                  <c:v>42593</c:v>
                </c:pt>
                <c:pt idx="1395">
                  <c:v>42592</c:v>
                </c:pt>
                <c:pt idx="1396">
                  <c:v>42591</c:v>
                </c:pt>
                <c:pt idx="1397">
                  <c:v>42590</c:v>
                </c:pt>
                <c:pt idx="1398">
                  <c:v>42587</c:v>
                </c:pt>
                <c:pt idx="1399">
                  <c:v>42586</c:v>
                </c:pt>
                <c:pt idx="1400">
                  <c:v>42585</c:v>
                </c:pt>
                <c:pt idx="1401">
                  <c:v>42584</c:v>
                </c:pt>
                <c:pt idx="1402">
                  <c:v>42583</c:v>
                </c:pt>
                <c:pt idx="1403">
                  <c:v>42580</c:v>
                </c:pt>
                <c:pt idx="1404">
                  <c:v>42578</c:v>
                </c:pt>
                <c:pt idx="1405">
                  <c:v>42577</c:v>
                </c:pt>
                <c:pt idx="1406">
                  <c:v>42576</c:v>
                </c:pt>
                <c:pt idx="1407">
                  <c:v>42573</c:v>
                </c:pt>
                <c:pt idx="1408">
                  <c:v>42572</c:v>
                </c:pt>
                <c:pt idx="1409">
                  <c:v>42571</c:v>
                </c:pt>
                <c:pt idx="1410">
                  <c:v>42570</c:v>
                </c:pt>
                <c:pt idx="1411">
                  <c:v>42569</c:v>
                </c:pt>
                <c:pt idx="1412">
                  <c:v>42566</c:v>
                </c:pt>
                <c:pt idx="1413">
                  <c:v>42565</c:v>
                </c:pt>
                <c:pt idx="1414">
                  <c:v>42564</c:v>
                </c:pt>
                <c:pt idx="1415">
                  <c:v>42563</c:v>
                </c:pt>
                <c:pt idx="1416">
                  <c:v>42562</c:v>
                </c:pt>
                <c:pt idx="1417">
                  <c:v>42559</c:v>
                </c:pt>
                <c:pt idx="1418">
                  <c:v>42558</c:v>
                </c:pt>
                <c:pt idx="1419">
                  <c:v>42557</c:v>
                </c:pt>
                <c:pt idx="1420">
                  <c:v>42556</c:v>
                </c:pt>
                <c:pt idx="1421">
                  <c:v>42552</c:v>
                </c:pt>
                <c:pt idx="1422">
                  <c:v>42551</c:v>
                </c:pt>
                <c:pt idx="1423">
                  <c:v>42550</c:v>
                </c:pt>
                <c:pt idx="1424">
                  <c:v>42549</c:v>
                </c:pt>
                <c:pt idx="1425">
                  <c:v>42548</c:v>
                </c:pt>
                <c:pt idx="1426">
                  <c:v>42545</c:v>
                </c:pt>
                <c:pt idx="1427">
                  <c:v>42544</c:v>
                </c:pt>
                <c:pt idx="1428">
                  <c:v>42543</c:v>
                </c:pt>
                <c:pt idx="1429">
                  <c:v>42542</c:v>
                </c:pt>
                <c:pt idx="1430">
                  <c:v>42541</c:v>
                </c:pt>
                <c:pt idx="1431">
                  <c:v>42538</c:v>
                </c:pt>
                <c:pt idx="1432">
                  <c:v>42537</c:v>
                </c:pt>
                <c:pt idx="1433">
                  <c:v>42536</c:v>
                </c:pt>
                <c:pt idx="1434">
                  <c:v>42535</c:v>
                </c:pt>
                <c:pt idx="1435">
                  <c:v>42534</c:v>
                </c:pt>
                <c:pt idx="1436">
                  <c:v>42531</c:v>
                </c:pt>
                <c:pt idx="1437">
                  <c:v>42530</c:v>
                </c:pt>
                <c:pt idx="1438">
                  <c:v>42529</c:v>
                </c:pt>
                <c:pt idx="1439">
                  <c:v>42528</c:v>
                </c:pt>
                <c:pt idx="1440">
                  <c:v>42527</c:v>
                </c:pt>
                <c:pt idx="1441">
                  <c:v>42524</c:v>
                </c:pt>
                <c:pt idx="1442">
                  <c:v>42523</c:v>
                </c:pt>
                <c:pt idx="1443">
                  <c:v>42522</c:v>
                </c:pt>
                <c:pt idx="1444">
                  <c:v>42521</c:v>
                </c:pt>
                <c:pt idx="1445">
                  <c:v>42517</c:v>
                </c:pt>
                <c:pt idx="1446">
                  <c:v>42516</c:v>
                </c:pt>
                <c:pt idx="1447">
                  <c:v>42515</c:v>
                </c:pt>
                <c:pt idx="1448">
                  <c:v>42514</c:v>
                </c:pt>
                <c:pt idx="1449">
                  <c:v>42513</c:v>
                </c:pt>
                <c:pt idx="1450">
                  <c:v>42510</c:v>
                </c:pt>
                <c:pt idx="1451">
                  <c:v>42509</c:v>
                </c:pt>
                <c:pt idx="1452">
                  <c:v>42508</c:v>
                </c:pt>
                <c:pt idx="1453">
                  <c:v>42507</c:v>
                </c:pt>
                <c:pt idx="1454">
                  <c:v>42506</c:v>
                </c:pt>
                <c:pt idx="1455">
                  <c:v>42503</c:v>
                </c:pt>
                <c:pt idx="1456">
                  <c:v>42502</c:v>
                </c:pt>
                <c:pt idx="1457">
                  <c:v>42501</c:v>
                </c:pt>
                <c:pt idx="1458">
                  <c:v>42500</c:v>
                </c:pt>
                <c:pt idx="1459">
                  <c:v>42499</c:v>
                </c:pt>
                <c:pt idx="1460">
                  <c:v>42496</c:v>
                </c:pt>
                <c:pt idx="1461">
                  <c:v>42495</c:v>
                </c:pt>
                <c:pt idx="1462">
                  <c:v>42494</c:v>
                </c:pt>
                <c:pt idx="1463">
                  <c:v>42493</c:v>
                </c:pt>
                <c:pt idx="1464">
                  <c:v>42492</c:v>
                </c:pt>
                <c:pt idx="1465">
                  <c:v>42489</c:v>
                </c:pt>
                <c:pt idx="1466">
                  <c:v>42488</c:v>
                </c:pt>
                <c:pt idx="1467">
                  <c:v>42487</c:v>
                </c:pt>
                <c:pt idx="1468">
                  <c:v>42486</c:v>
                </c:pt>
                <c:pt idx="1469">
                  <c:v>42485</c:v>
                </c:pt>
                <c:pt idx="1470">
                  <c:v>42482</c:v>
                </c:pt>
                <c:pt idx="1471">
                  <c:v>42481</c:v>
                </c:pt>
                <c:pt idx="1472">
                  <c:v>42480</c:v>
                </c:pt>
                <c:pt idx="1473">
                  <c:v>42479</c:v>
                </c:pt>
                <c:pt idx="1474">
                  <c:v>42478</c:v>
                </c:pt>
                <c:pt idx="1475">
                  <c:v>42475</c:v>
                </c:pt>
                <c:pt idx="1476">
                  <c:v>42474</c:v>
                </c:pt>
                <c:pt idx="1477">
                  <c:v>42473</c:v>
                </c:pt>
                <c:pt idx="1478">
                  <c:v>42472</c:v>
                </c:pt>
                <c:pt idx="1479">
                  <c:v>42471</c:v>
                </c:pt>
                <c:pt idx="1480">
                  <c:v>42468</c:v>
                </c:pt>
                <c:pt idx="1481">
                  <c:v>42467</c:v>
                </c:pt>
                <c:pt idx="1482">
                  <c:v>42466</c:v>
                </c:pt>
                <c:pt idx="1483">
                  <c:v>42465</c:v>
                </c:pt>
                <c:pt idx="1484">
                  <c:v>42464</c:v>
                </c:pt>
                <c:pt idx="1485">
                  <c:v>42461</c:v>
                </c:pt>
                <c:pt idx="1486">
                  <c:v>42460</c:v>
                </c:pt>
                <c:pt idx="1487">
                  <c:v>42459</c:v>
                </c:pt>
                <c:pt idx="1488">
                  <c:v>42458</c:v>
                </c:pt>
                <c:pt idx="1489">
                  <c:v>42457</c:v>
                </c:pt>
                <c:pt idx="1490">
                  <c:v>42453</c:v>
                </c:pt>
                <c:pt idx="1491">
                  <c:v>42452</c:v>
                </c:pt>
                <c:pt idx="1492">
                  <c:v>42451</c:v>
                </c:pt>
                <c:pt idx="1493">
                  <c:v>42450</c:v>
                </c:pt>
                <c:pt idx="1494">
                  <c:v>42447</c:v>
                </c:pt>
                <c:pt idx="1495">
                  <c:v>42446</c:v>
                </c:pt>
                <c:pt idx="1496">
                  <c:v>42445</c:v>
                </c:pt>
                <c:pt idx="1497">
                  <c:v>42444</c:v>
                </c:pt>
                <c:pt idx="1498">
                  <c:v>42443</c:v>
                </c:pt>
                <c:pt idx="1499">
                  <c:v>42440</c:v>
                </c:pt>
                <c:pt idx="1500">
                  <c:v>42439</c:v>
                </c:pt>
                <c:pt idx="1501">
                  <c:v>42438</c:v>
                </c:pt>
                <c:pt idx="1502">
                  <c:v>42437</c:v>
                </c:pt>
                <c:pt idx="1503">
                  <c:v>42436</c:v>
                </c:pt>
                <c:pt idx="1504">
                  <c:v>42433</c:v>
                </c:pt>
                <c:pt idx="1505">
                  <c:v>42432</c:v>
                </c:pt>
                <c:pt idx="1506">
                  <c:v>42431</c:v>
                </c:pt>
                <c:pt idx="1507">
                  <c:v>42430</c:v>
                </c:pt>
                <c:pt idx="1508">
                  <c:v>42429</c:v>
                </c:pt>
                <c:pt idx="1509">
                  <c:v>42426</c:v>
                </c:pt>
                <c:pt idx="1510">
                  <c:v>42425</c:v>
                </c:pt>
                <c:pt idx="1511">
                  <c:v>42424</c:v>
                </c:pt>
                <c:pt idx="1512">
                  <c:v>42423</c:v>
                </c:pt>
                <c:pt idx="1513">
                  <c:v>42422</c:v>
                </c:pt>
                <c:pt idx="1514">
                  <c:v>42419</c:v>
                </c:pt>
                <c:pt idx="1515">
                  <c:v>42418</c:v>
                </c:pt>
                <c:pt idx="1516">
                  <c:v>42417</c:v>
                </c:pt>
                <c:pt idx="1517">
                  <c:v>42416</c:v>
                </c:pt>
                <c:pt idx="1518">
                  <c:v>42412</c:v>
                </c:pt>
                <c:pt idx="1519">
                  <c:v>42411</c:v>
                </c:pt>
                <c:pt idx="1520">
                  <c:v>42410</c:v>
                </c:pt>
                <c:pt idx="1521">
                  <c:v>42409</c:v>
                </c:pt>
                <c:pt idx="1522">
                  <c:v>42408</c:v>
                </c:pt>
                <c:pt idx="1523">
                  <c:v>42405</c:v>
                </c:pt>
                <c:pt idx="1524">
                  <c:v>42404</c:v>
                </c:pt>
                <c:pt idx="1525">
                  <c:v>42403</c:v>
                </c:pt>
                <c:pt idx="1526">
                  <c:v>42402</c:v>
                </c:pt>
                <c:pt idx="1527">
                  <c:v>42401</c:v>
                </c:pt>
                <c:pt idx="1528">
                  <c:v>42398</c:v>
                </c:pt>
                <c:pt idx="1529">
                  <c:v>42397</c:v>
                </c:pt>
                <c:pt idx="1530">
                  <c:v>42396</c:v>
                </c:pt>
                <c:pt idx="1531">
                  <c:v>42395</c:v>
                </c:pt>
                <c:pt idx="1532">
                  <c:v>42394</c:v>
                </c:pt>
                <c:pt idx="1533">
                  <c:v>42391</c:v>
                </c:pt>
                <c:pt idx="1534">
                  <c:v>42390</c:v>
                </c:pt>
                <c:pt idx="1535">
                  <c:v>42389</c:v>
                </c:pt>
                <c:pt idx="1536">
                  <c:v>42388</c:v>
                </c:pt>
                <c:pt idx="1537">
                  <c:v>42384</c:v>
                </c:pt>
                <c:pt idx="1538">
                  <c:v>42383</c:v>
                </c:pt>
                <c:pt idx="1539">
                  <c:v>42382</c:v>
                </c:pt>
                <c:pt idx="1540">
                  <c:v>42381</c:v>
                </c:pt>
                <c:pt idx="1541">
                  <c:v>42380</c:v>
                </c:pt>
                <c:pt idx="1542">
                  <c:v>42377</c:v>
                </c:pt>
                <c:pt idx="1543">
                  <c:v>42376</c:v>
                </c:pt>
                <c:pt idx="1544">
                  <c:v>42375</c:v>
                </c:pt>
                <c:pt idx="1545">
                  <c:v>42374</c:v>
                </c:pt>
                <c:pt idx="1546">
                  <c:v>42373</c:v>
                </c:pt>
                <c:pt idx="1547">
                  <c:v>42369</c:v>
                </c:pt>
                <c:pt idx="1548">
                  <c:v>42368</c:v>
                </c:pt>
                <c:pt idx="1549">
                  <c:v>42367</c:v>
                </c:pt>
                <c:pt idx="1550">
                  <c:v>42366</c:v>
                </c:pt>
                <c:pt idx="1551">
                  <c:v>42362</c:v>
                </c:pt>
                <c:pt idx="1552">
                  <c:v>42361</c:v>
                </c:pt>
                <c:pt idx="1553">
                  <c:v>42360</c:v>
                </c:pt>
                <c:pt idx="1554">
                  <c:v>42359</c:v>
                </c:pt>
                <c:pt idx="1555">
                  <c:v>42356</c:v>
                </c:pt>
                <c:pt idx="1556">
                  <c:v>42355</c:v>
                </c:pt>
                <c:pt idx="1557">
                  <c:v>42354</c:v>
                </c:pt>
                <c:pt idx="1558">
                  <c:v>42353</c:v>
                </c:pt>
                <c:pt idx="1559">
                  <c:v>42352</c:v>
                </c:pt>
                <c:pt idx="1560">
                  <c:v>42349</c:v>
                </c:pt>
                <c:pt idx="1561">
                  <c:v>42348</c:v>
                </c:pt>
                <c:pt idx="1562">
                  <c:v>42347</c:v>
                </c:pt>
                <c:pt idx="1563">
                  <c:v>42346</c:v>
                </c:pt>
                <c:pt idx="1564">
                  <c:v>42345</c:v>
                </c:pt>
                <c:pt idx="1565">
                  <c:v>42342</c:v>
                </c:pt>
                <c:pt idx="1566">
                  <c:v>42341</c:v>
                </c:pt>
                <c:pt idx="1567">
                  <c:v>42340</c:v>
                </c:pt>
                <c:pt idx="1568">
                  <c:v>42339</c:v>
                </c:pt>
                <c:pt idx="1569">
                  <c:v>42338</c:v>
                </c:pt>
                <c:pt idx="1570">
                  <c:v>42335</c:v>
                </c:pt>
                <c:pt idx="1571">
                  <c:v>42333</c:v>
                </c:pt>
                <c:pt idx="1572">
                  <c:v>42332</c:v>
                </c:pt>
                <c:pt idx="1573">
                  <c:v>42331</c:v>
                </c:pt>
                <c:pt idx="1574">
                  <c:v>42328</c:v>
                </c:pt>
                <c:pt idx="1575">
                  <c:v>42327</c:v>
                </c:pt>
                <c:pt idx="1576">
                  <c:v>42326</c:v>
                </c:pt>
                <c:pt idx="1577">
                  <c:v>42325</c:v>
                </c:pt>
                <c:pt idx="1578">
                  <c:v>42324</c:v>
                </c:pt>
                <c:pt idx="1579">
                  <c:v>42321</c:v>
                </c:pt>
                <c:pt idx="1580">
                  <c:v>42320</c:v>
                </c:pt>
                <c:pt idx="1581">
                  <c:v>42319</c:v>
                </c:pt>
                <c:pt idx="1582">
                  <c:v>42318</c:v>
                </c:pt>
                <c:pt idx="1583">
                  <c:v>42317</c:v>
                </c:pt>
                <c:pt idx="1584">
                  <c:v>42314</c:v>
                </c:pt>
                <c:pt idx="1585">
                  <c:v>42313</c:v>
                </c:pt>
                <c:pt idx="1586">
                  <c:v>42312</c:v>
                </c:pt>
                <c:pt idx="1587">
                  <c:v>42311</c:v>
                </c:pt>
                <c:pt idx="1588">
                  <c:v>42310</c:v>
                </c:pt>
                <c:pt idx="1589">
                  <c:v>42307</c:v>
                </c:pt>
                <c:pt idx="1590">
                  <c:v>42306</c:v>
                </c:pt>
                <c:pt idx="1591">
                  <c:v>42305</c:v>
                </c:pt>
                <c:pt idx="1592">
                  <c:v>42304</c:v>
                </c:pt>
                <c:pt idx="1593">
                  <c:v>42303</c:v>
                </c:pt>
                <c:pt idx="1594">
                  <c:v>42300</c:v>
                </c:pt>
                <c:pt idx="1595">
                  <c:v>42299</c:v>
                </c:pt>
                <c:pt idx="1596">
                  <c:v>42298</c:v>
                </c:pt>
                <c:pt idx="1597">
                  <c:v>42297</c:v>
                </c:pt>
                <c:pt idx="1598">
                  <c:v>42296</c:v>
                </c:pt>
                <c:pt idx="1599">
                  <c:v>42293</c:v>
                </c:pt>
                <c:pt idx="1600">
                  <c:v>42292</c:v>
                </c:pt>
                <c:pt idx="1601">
                  <c:v>42291</c:v>
                </c:pt>
                <c:pt idx="1602">
                  <c:v>42290</c:v>
                </c:pt>
                <c:pt idx="1603">
                  <c:v>42289</c:v>
                </c:pt>
                <c:pt idx="1604">
                  <c:v>42286</c:v>
                </c:pt>
                <c:pt idx="1605">
                  <c:v>42285</c:v>
                </c:pt>
                <c:pt idx="1606">
                  <c:v>42284</c:v>
                </c:pt>
                <c:pt idx="1607">
                  <c:v>42283</c:v>
                </c:pt>
                <c:pt idx="1608">
                  <c:v>42282</c:v>
                </c:pt>
                <c:pt idx="1609">
                  <c:v>42279</c:v>
                </c:pt>
                <c:pt idx="1610">
                  <c:v>42278</c:v>
                </c:pt>
                <c:pt idx="1611">
                  <c:v>42277</c:v>
                </c:pt>
                <c:pt idx="1612">
                  <c:v>42276</c:v>
                </c:pt>
                <c:pt idx="1613">
                  <c:v>42275</c:v>
                </c:pt>
                <c:pt idx="1614">
                  <c:v>42272</c:v>
                </c:pt>
                <c:pt idx="1615">
                  <c:v>42271</c:v>
                </c:pt>
                <c:pt idx="1616">
                  <c:v>42270</c:v>
                </c:pt>
                <c:pt idx="1617">
                  <c:v>42269</c:v>
                </c:pt>
                <c:pt idx="1618">
                  <c:v>42268</c:v>
                </c:pt>
                <c:pt idx="1619">
                  <c:v>42265</c:v>
                </c:pt>
                <c:pt idx="1620">
                  <c:v>42264</c:v>
                </c:pt>
                <c:pt idx="1621">
                  <c:v>42263</c:v>
                </c:pt>
                <c:pt idx="1622">
                  <c:v>42262</c:v>
                </c:pt>
                <c:pt idx="1623">
                  <c:v>42261</c:v>
                </c:pt>
                <c:pt idx="1624">
                  <c:v>42258</c:v>
                </c:pt>
                <c:pt idx="1625">
                  <c:v>42257</c:v>
                </c:pt>
                <c:pt idx="1626">
                  <c:v>42256</c:v>
                </c:pt>
                <c:pt idx="1627">
                  <c:v>42255</c:v>
                </c:pt>
                <c:pt idx="1628">
                  <c:v>42251</c:v>
                </c:pt>
                <c:pt idx="1629">
                  <c:v>42250</c:v>
                </c:pt>
                <c:pt idx="1630">
                  <c:v>42249</c:v>
                </c:pt>
                <c:pt idx="1631">
                  <c:v>42248</c:v>
                </c:pt>
                <c:pt idx="1632">
                  <c:v>42247</c:v>
                </c:pt>
                <c:pt idx="1633">
                  <c:v>42244</c:v>
                </c:pt>
                <c:pt idx="1634">
                  <c:v>42243</c:v>
                </c:pt>
                <c:pt idx="1635">
                  <c:v>42242</c:v>
                </c:pt>
                <c:pt idx="1636">
                  <c:v>42241</c:v>
                </c:pt>
                <c:pt idx="1637">
                  <c:v>42240</c:v>
                </c:pt>
                <c:pt idx="1638">
                  <c:v>42237</c:v>
                </c:pt>
                <c:pt idx="1639">
                  <c:v>42236</c:v>
                </c:pt>
                <c:pt idx="1640">
                  <c:v>42235</c:v>
                </c:pt>
                <c:pt idx="1641">
                  <c:v>42234</c:v>
                </c:pt>
                <c:pt idx="1642">
                  <c:v>42233</c:v>
                </c:pt>
                <c:pt idx="1643">
                  <c:v>42230</c:v>
                </c:pt>
                <c:pt idx="1644">
                  <c:v>42229</c:v>
                </c:pt>
                <c:pt idx="1645">
                  <c:v>42228</c:v>
                </c:pt>
                <c:pt idx="1646">
                  <c:v>42227</c:v>
                </c:pt>
                <c:pt idx="1647">
                  <c:v>42226</c:v>
                </c:pt>
                <c:pt idx="1648">
                  <c:v>42223</c:v>
                </c:pt>
                <c:pt idx="1649">
                  <c:v>42222</c:v>
                </c:pt>
                <c:pt idx="1650">
                  <c:v>42221</c:v>
                </c:pt>
                <c:pt idx="1651">
                  <c:v>42220</c:v>
                </c:pt>
                <c:pt idx="1652">
                  <c:v>42219</c:v>
                </c:pt>
                <c:pt idx="1653">
                  <c:v>42216</c:v>
                </c:pt>
                <c:pt idx="1654">
                  <c:v>42215</c:v>
                </c:pt>
                <c:pt idx="1655">
                  <c:v>42214</c:v>
                </c:pt>
                <c:pt idx="1656">
                  <c:v>42213</c:v>
                </c:pt>
                <c:pt idx="1657">
                  <c:v>42212</c:v>
                </c:pt>
                <c:pt idx="1658">
                  <c:v>42209</c:v>
                </c:pt>
                <c:pt idx="1659">
                  <c:v>42208</c:v>
                </c:pt>
                <c:pt idx="1660">
                  <c:v>42207</c:v>
                </c:pt>
                <c:pt idx="1661">
                  <c:v>42206</c:v>
                </c:pt>
                <c:pt idx="1662">
                  <c:v>42205</c:v>
                </c:pt>
                <c:pt idx="1663">
                  <c:v>42202</c:v>
                </c:pt>
                <c:pt idx="1664">
                  <c:v>42201</c:v>
                </c:pt>
                <c:pt idx="1665">
                  <c:v>42200</c:v>
                </c:pt>
                <c:pt idx="1666">
                  <c:v>42199</c:v>
                </c:pt>
                <c:pt idx="1667">
                  <c:v>42198</c:v>
                </c:pt>
                <c:pt idx="1668">
                  <c:v>42195</c:v>
                </c:pt>
                <c:pt idx="1669">
                  <c:v>42194</c:v>
                </c:pt>
                <c:pt idx="1670">
                  <c:v>42193</c:v>
                </c:pt>
                <c:pt idx="1671">
                  <c:v>42192</c:v>
                </c:pt>
                <c:pt idx="1672">
                  <c:v>42191</c:v>
                </c:pt>
                <c:pt idx="1673">
                  <c:v>42187</c:v>
                </c:pt>
                <c:pt idx="1674">
                  <c:v>42186</c:v>
                </c:pt>
                <c:pt idx="1675">
                  <c:v>42185</c:v>
                </c:pt>
                <c:pt idx="1676">
                  <c:v>42184</c:v>
                </c:pt>
                <c:pt idx="1677">
                  <c:v>42181</c:v>
                </c:pt>
                <c:pt idx="1678">
                  <c:v>42180</c:v>
                </c:pt>
                <c:pt idx="1679">
                  <c:v>42179</c:v>
                </c:pt>
                <c:pt idx="1680">
                  <c:v>42178</c:v>
                </c:pt>
                <c:pt idx="1681">
                  <c:v>42177</c:v>
                </c:pt>
                <c:pt idx="1682">
                  <c:v>42174</c:v>
                </c:pt>
                <c:pt idx="1683">
                  <c:v>42173</c:v>
                </c:pt>
                <c:pt idx="1684">
                  <c:v>42172</c:v>
                </c:pt>
                <c:pt idx="1685">
                  <c:v>42171</c:v>
                </c:pt>
                <c:pt idx="1686">
                  <c:v>42170</c:v>
                </c:pt>
                <c:pt idx="1687">
                  <c:v>42167</c:v>
                </c:pt>
                <c:pt idx="1688">
                  <c:v>42166</c:v>
                </c:pt>
                <c:pt idx="1689">
                  <c:v>42165</c:v>
                </c:pt>
                <c:pt idx="1690">
                  <c:v>42164</c:v>
                </c:pt>
                <c:pt idx="1691">
                  <c:v>42163</c:v>
                </c:pt>
                <c:pt idx="1692">
                  <c:v>42160</c:v>
                </c:pt>
                <c:pt idx="1693">
                  <c:v>42159</c:v>
                </c:pt>
                <c:pt idx="1694">
                  <c:v>42158</c:v>
                </c:pt>
                <c:pt idx="1695">
                  <c:v>42157</c:v>
                </c:pt>
                <c:pt idx="1696">
                  <c:v>42156</c:v>
                </c:pt>
                <c:pt idx="1697">
                  <c:v>42153</c:v>
                </c:pt>
                <c:pt idx="1698">
                  <c:v>42152</c:v>
                </c:pt>
                <c:pt idx="1699">
                  <c:v>42151</c:v>
                </c:pt>
                <c:pt idx="1700">
                  <c:v>42150</c:v>
                </c:pt>
                <c:pt idx="1701">
                  <c:v>42146</c:v>
                </c:pt>
                <c:pt idx="1702">
                  <c:v>42145</c:v>
                </c:pt>
                <c:pt idx="1703">
                  <c:v>42144</c:v>
                </c:pt>
                <c:pt idx="1704">
                  <c:v>42143</c:v>
                </c:pt>
                <c:pt idx="1705">
                  <c:v>42142</c:v>
                </c:pt>
                <c:pt idx="1706">
                  <c:v>42139</c:v>
                </c:pt>
                <c:pt idx="1707">
                  <c:v>42138</c:v>
                </c:pt>
                <c:pt idx="1708">
                  <c:v>42137</c:v>
                </c:pt>
                <c:pt idx="1709">
                  <c:v>42136</c:v>
                </c:pt>
                <c:pt idx="1710">
                  <c:v>42135</c:v>
                </c:pt>
                <c:pt idx="1711">
                  <c:v>42132</c:v>
                </c:pt>
                <c:pt idx="1712">
                  <c:v>42131</c:v>
                </c:pt>
                <c:pt idx="1713">
                  <c:v>42130</c:v>
                </c:pt>
                <c:pt idx="1714">
                  <c:v>42129</c:v>
                </c:pt>
                <c:pt idx="1715">
                  <c:v>42128</c:v>
                </c:pt>
                <c:pt idx="1716">
                  <c:v>42125</c:v>
                </c:pt>
                <c:pt idx="1717">
                  <c:v>42124</c:v>
                </c:pt>
                <c:pt idx="1718">
                  <c:v>42123</c:v>
                </c:pt>
                <c:pt idx="1719">
                  <c:v>42122</c:v>
                </c:pt>
                <c:pt idx="1720">
                  <c:v>42121</c:v>
                </c:pt>
                <c:pt idx="1721">
                  <c:v>42118</c:v>
                </c:pt>
                <c:pt idx="1722">
                  <c:v>42117</c:v>
                </c:pt>
                <c:pt idx="1723">
                  <c:v>42116</c:v>
                </c:pt>
                <c:pt idx="1724">
                  <c:v>42115</c:v>
                </c:pt>
                <c:pt idx="1725">
                  <c:v>42114</c:v>
                </c:pt>
                <c:pt idx="1726">
                  <c:v>42111</c:v>
                </c:pt>
                <c:pt idx="1727">
                  <c:v>42110</c:v>
                </c:pt>
                <c:pt idx="1728">
                  <c:v>42109</c:v>
                </c:pt>
                <c:pt idx="1729">
                  <c:v>42108</c:v>
                </c:pt>
                <c:pt idx="1730">
                  <c:v>42107</c:v>
                </c:pt>
                <c:pt idx="1731">
                  <c:v>42104</c:v>
                </c:pt>
                <c:pt idx="1732">
                  <c:v>42103</c:v>
                </c:pt>
                <c:pt idx="1733">
                  <c:v>42102</c:v>
                </c:pt>
                <c:pt idx="1734">
                  <c:v>42101</c:v>
                </c:pt>
                <c:pt idx="1735">
                  <c:v>42100</c:v>
                </c:pt>
                <c:pt idx="1736">
                  <c:v>42096</c:v>
                </c:pt>
                <c:pt idx="1737">
                  <c:v>42095</c:v>
                </c:pt>
                <c:pt idx="1738">
                  <c:v>42094</c:v>
                </c:pt>
                <c:pt idx="1739">
                  <c:v>42093</c:v>
                </c:pt>
                <c:pt idx="1740">
                  <c:v>42090</c:v>
                </c:pt>
                <c:pt idx="1741">
                  <c:v>42089</c:v>
                </c:pt>
                <c:pt idx="1742">
                  <c:v>42088</c:v>
                </c:pt>
                <c:pt idx="1743">
                  <c:v>42087</c:v>
                </c:pt>
                <c:pt idx="1744">
                  <c:v>42086</c:v>
                </c:pt>
                <c:pt idx="1745">
                  <c:v>42083</c:v>
                </c:pt>
                <c:pt idx="1746">
                  <c:v>42082</c:v>
                </c:pt>
                <c:pt idx="1747">
                  <c:v>42081</c:v>
                </c:pt>
                <c:pt idx="1748">
                  <c:v>42080</c:v>
                </c:pt>
                <c:pt idx="1749">
                  <c:v>42079</c:v>
                </c:pt>
                <c:pt idx="1750">
                  <c:v>42076</c:v>
                </c:pt>
                <c:pt idx="1751">
                  <c:v>42075</c:v>
                </c:pt>
                <c:pt idx="1752">
                  <c:v>42074</c:v>
                </c:pt>
                <c:pt idx="1753">
                  <c:v>42073</c:v>
                </c:pt>
                <c:pt idx="1754">
                  <c:v>42072</c:v>
                </c:pt>
                <c:pt idx="1755">
                  <c:v>42069</c:v>
                </c:pt>
                <c:pt idx="1756">
                  <c:v>42068</c:v>
                </c:pt>
                <c:pt idx="1757">
                  <c:v>42067</c:v>
                </c:pt>
                <c:pt idx="1758">
                  <c:v>42066</c:v>
                </c:pt>
                <c:pt idx="1759">
                  <c:v>42065</c:v>
                </c:pt>
                <c:pt idx="1760">
                  <c:v>42062</c:v>
                </c:pt>
                <c:pt idx="1761">
                  <c:v>42061</c:v>
                </c:pt>
                <c:pt idx="1762">
                  <c:v>42060</c:v>
                </c:pt>
                <c:pt idx="1763">
                  <c:v>42059</c:v>
                </c:pt>
                <c:pt idx="1764">
                  <c:v>42058</c:v>
                </c:pt>
                <c:pt idx="1765">
                  <c:v>42055</c:v>
                </c:pt>
                <c:pt idx="1766">
                  <c:v>42054</c:v>
                </c:pt>
                <c:pt idx="1767">
                  <c:v>42053</c:v>
                </c:pt>
                <c:pt idx="1768">
                  <c:v>42052</c:v>
                </c:pt>
                <c:pt idx="1769">
                  <c:v>42048</c:v>
                </c:pt>
                <c:pt idx="1770">
                  <c:v>42047</c:v>
                </c:pt>
                <c:pt idx="1771">
                  <c:v>42046</c:v>
                </c:pt>
                <c:pt idx="1772">
                  <c:v>42045</c:v>
                </c:pt>
                <c:pt idx="1773">
                  <c:v>42044</c:v>
                </c:pt>
                <c:pt idx="1774">
                  <c:v>42041</c:v>
                </c:pt>
                <c:pt idx="1775">
                  <c:v>42040</c:v>
                </c:pt>
                <c:pt idx="1776">
                  <c:v>42039</c:v>
                </c:pt>
                <c:pt idx="1777">
                  <c:v>42038</c:v>
                </c:pt>
                <c:pt idx="1778">
                  <c:v>42037</c:v>
                </c:pt>
                <c:pt idx="1779">
                  <c:v>42034</c:v>
                </c:pt>
                <c:pt idx="1780">
                  <c:v>42033</c:v>
                </c:pt>
                <c:pt idx="1781">
                  <c:v>42032</c:v>
                </c:pt>
                <c:pt idx="1782">
                  <c:v>42031</c:v>
                </c:pt>
                <c:pt idx="1783">
                  <c:v>42030</c:v>
                </c:pt>
                <c:pt idx="1784">
                  <c:v>42027</c:v>
                </c:pt>
                <c:pt idx="1785">
                  <c:v>42026</c:v>
                </c:pt>
                <c:pt idx="1786">
                  <c:v>42025</c:v>
                </c:pt>
                <c:pt idx="1787">
                  <c:v>42024</c:v>
                </c:pt>
                <c:pt idx="1788">
                  <c:v>42020</c:v>
                </c:pt>
                <c:pt idx="1789">
                  <c:v>42019</c:v>
                </c:pt>
                <c:pt idx="1790">
                  <c:v>42018</c:v>
                </c:pt>
                <c:pt idx="1791">
                  <c:v>42017</c:v>
                </c:pt>
                <c:pt idx="1792">
                  <c:v>42016</c:v>
                </c:pt>
                <c:pt idx="1793">
                  <c:v>42013</c:v>
                </c:pt>
                <c:pt idx="1794">
                  <c:v>42012</c:v>
                </c:pt>
                <c:pt idx="1795">
                  <c:v>42011</c:v>
                </c:pt>
                <c:pt idx="1796">
                  <c:v>42010</c:v>
                </c:pt>
                <c:pt idx="1797">
                  <c:v>42009</c:v>
                </c:pt>
                <c:pt idx="1798">
                  <c:v>42006</c:v>
                </c:pt>
                <c:pt idx="1799">
                  <c:v>42004</c:v>
                </c:pt>
                <c:pt idx="1800">
                  <c:v>42003</c:v>
                </c:pt>
                <c:pt idx="1801">
                  <c:v>42002</c:v>
                </c:pt>
                <c:pt idx="1802">
                  <c:v>41999</c:v>
                </c:pt>
                <c:pt idx="1803">
                  <c:v>41997</c:v>
                </c:pt>
                <c:pt idx="1804">
                  <c:v>41996</c:v>
                </c:pt>
                <c:pt idx="1805">
                  <c:v>41995</c:v>
                </c:pt>
                <c:pt idx="1806">
                  <c:v>41992</c:v>
                </c:pt>
                <c:pt idx="1807">
                  <c:v>41991</c:v>
                </c:pt>
                <c:pt idx="1808">
                  <c:v>41990</c:v>
                </c:pt>
                <c:pt idx="1809">
                  <c:v>41989</c:v>
                </c:pt>
                <c:pt idx="1810">
                  <c:v>41988</c:v>
                </c:pt>
                <c:pt idx="1811">
                  <c:v>41985</c:v>
                </c:pt>
                <c:pt idx="1812">
                  <c:v>41984</c:v>
                </c:pt>
                <c:pt idx="1813">
                  <c:v>41983</c:v>
                </c:pt>
                <c:pt idx="1814">
                  <c:v>41982</c:v>
                </c:pt>
                <c:pt idx="1815">
                  <c:v>41981</c:v>
                </c:pt>
                <c:pt idx="1816">
                  <c:v>41978</c:v>
                </c:pt>
                <c:pt idx="1817">
                  <c:v>41977</c:v>
                </c:pt>
                <c:pt idx="1818">
                  <c:v>41976</c:v>
                </c:pt>
                <c:pt idx="1819">
                  <c:v>41975</c:v>
                </c:pt>
                <c:pt idx="1820">
                  <c:v>41974</c:v>
                </c:pt>
                <c:pt idx="1821">
                  <c:v>41971</c:v>
                </c:pt>
                <c:pt idx="1822">
                  <c:v>41969</c:v>
                </c:pt>
                <c:pt idx="1823">
                  <c:v>41968</c:v>
                </c:pt>
                <c:pt idx="1824">
                  <c:v>41967</c:v>
                </c:pt>
                <c:pt idx="1825">
                  <c:v>41964</c:v>
                </c:pt>
                <c:pt idx="1826">
                  <c:v>41963</c:v>
                </c:pt>
                <c:pt idx="1827">
                  <c:v>41962</c:v>
                </c:pt>
                <c:pt idx="1828">
                  <c:v>41961</c:v>
                </c:pt>
                <c:pt idx="1829">
                  <c:v>41960</c:v>
                </c:pt>
                <c:pt idx="1830">
                  <c:v>41957</c:v>
                </c:pt>
                <c:pt idx="1831">
                  <c:v>41956</c:v>
                </c:pt>
                <c:pt idx="1832">
                  <c:v>41955</c:v>
                </c:pt>
                <c:pt idx="1833">
                  <c:v>41954</c:v>
                </c:pt>
                <c:pt idx="1834">
                  <c:v>41953</c:v>
                </c:pt>
                <c:pt idx="1835">
                  <c:v>41950</c:v>
                </c:pt>
                <c:pt idx="1836">
                  <c:v>41949</c:v>
                </c:pt>
                <c:pt idx="1837">
                  <c:v>41948</c:v>
                </c:pt>
                <c:pt idx="1838">
                  <c:v>41947</c:v>
                </c:pt>
                <c:pt idx="1839">
                  <c:v>41946</c:v>
                </c:pt>
                <c:pt idx="1840">
                  <c:v>41943</c:v>
                </c:pt>
                <c:pt idx="1841">
                  <c:v>41942</c:v>
                </c:pt>
                <c:pt idx="1842">
                  <c:v>41941</c:v>
                </c:pt>
                <c:pt idx="1843">
                  <c:v>41940</c:v>
                </c:pt>
                <c:pt idx="1844">
                  <c:v>41939</c:v>
                </c:pt>
                <c:pt idx="1845">
                  <c:v>41936</c:v>
                </c:pt>
                <c:pt idx="1846">
                  <c:v>41935</c:v>
                </c:pt>
                <c:pt idx="1847">
                  <c:v>41934</c:v>
                </c:pt>
                <c:pt idx="1848">
                  <c:v>41933</c:v>
                </c:pt>
                <c:pt idx="1849">
                  <c:v>41932</c:v>
                </c:pt>
                <c:pt idx="1850">
                  <c:v>41929</c:v>
                </c:pt>
                <c:pt idx="1851">
                  <c:v>41928</c:v>
                </c:pt>
                <c:pt idx="1852">
                  <c:v>41927</c:v>
                </c:pt>
                <c:pt idx="1853">
                  <c:v>41926</c:v>
                </c:pt>
                <c:pt idx="1854">
                  <c:v>41925</c:v>
                </c:pt>
                <c:pt idx="1855">
                  <c:v>41922</c:v>
                </c:pt>
                <c:pt idx="1856">
                  <c:v>41921</c:v>
                </c:pt>
                <c:pt idx="1857">
                  <c:v>41920</c:v>
                </c:pt>
                <c:pt idx="1858">
                  <c:v>41919</c:v>
                </c:pt>
                <c:pt idx="1859">
                  <c:v>41918</c:v>
                </c:pt>
                <c:pt idx="1860">
                  <c:v>41915</c:v>
                </c:pt>
                <c:pt idx="1861">
                  <c:v>41914</c:v>
                </c:pt>
                <c:pt idx="1862">
                  <c:v>41913</c:v>
                </c:pt>
                <c:pt idx="1863">
                  <c:v>41912</c:v>
                </c:pt>
                <c:pt idx="1864">
                  <c:v>41911</c:v>
                </c:pt>
                <c:pt idx="1865">
                  <c:v>41908</c:v>
                </c:pt>
                <c:pt idx="1866">
                  <c:v>41907</c:v>
                </c:pt>
                <c:pt idx="1867">
                  <c:v>41906</c:v>
                </c:pt>
                <c:pt idx="1868">
                  <c:v>41905</c:v>
                </c:pt>
                <c:pt idx="1869">
                  <c:v>41904</c:v>
                </c:pt>
                <c:pt idx="1870">
                  <c:v>41901</c:v>
                </c:pt>
                <c:pt idx="1871">
                  <c:v>41900</c:v>
                </c:pt>
                <c:pt idx="1872">
                  <c:v>41899</c:v>
                </c:pt>
                <c:pt idx="1873">
                  <c:v>41898</c:v>
                </c:pt>
                <c:pt idx="1874">
                  <c:v>41897</c:v>
                </c:pt>
                <c:pt idx="1875">
                  <c:v>41894</c:v>
                </c:pt>
                <c:pt idx="1876">
                  <c:v>41893</c:v>
                </c:pt>
                <c:pt idx="1877">
                  <c:v>41892</c:v>
                </c:pt>
                <c:pt idx="1878">
                  <c:v>41891</c:v>
                </c:pt>
                <c:pt idx="1879">
                  <c:v>41890</c:v>
                </c:pt>
                <c:pt idx="1880">
                  <c:v>41887</c:v>
                </c:pt>
                <c:pt idx="1881">
                  <c:v>41886</c:v>
                </c:pt>
                <c:pt idx="1882">
                  <c:v>41885</c:v>
                </c:pt>
                <c:pt idx="1883">
                  <c:v>41884</c:v>
                </c:pt>
                <c:pt idx="1884">
                  <c:v>41880</c:v>
                </c:pt>
                <c:pt idx="1885">
                  <c:v>41879</c:v>
                </c:pt>
                <c:pt idx="1886">
                  <c:v>41878</c:v>
                </c:pt>
                <c:pt idx="1887">
                  <c:v>41877</c:v>
                </c:pt>
                <c:pt idx="1888">
                  <c:v>41876</c:v>
                </c:pt>
                <c:pt idx="1889">
                  <c:v>41873</c:v>
                </c:pt>
                <c:pt idx="1890">
                  <c:v>41872</c:v>
                </c:pt>
                <c:pt idx="1891">
                  <c:v>41871</c:v>
                </c:pt>
                <c:pt idx="1892">
                  <c:v>41870</c:v>
                </c:pt>
                <c:pt idx="1893">
                  <c:v>41869</c:v>
                </c:pt>
                <c:pt idx="1894">
                  <c:v>41866</c:v>
                </c:pt>
                <c:pt idx="1895">
                  <c:v>41865</c:v>
                </c:pt>
                <c:pt idx="1896">
                  <c:v>41864</c:v>
                </c:pt>
                <c:pt idx="1897">
                  <c:v>41863</c:v>
                </c:pt>
                <c:pt idx="1898">
                  <c:v>41862</c:v>
                </c:pt>
                <c:pt idx="1899">
                  <c:v>41859</c:v>
                </c:pt>
                <c:pt idx="1900">
                  <c:v>41858</c:v>
                </c:pt>
                <c:pt idx="1901">
                  <c:v>41857</c:v>
                </c:pt>
                <c:pt idx="1902">
                  <c:v>41856</c:v>
                </c:pt>
                <c:pt idx="1903">
                  <c:v>41855</c:v>
                </c:pt>
                <c:pt idx="1904">
                  <c:v>41852</c:v>
                </c:pt>
                <c:pt idx="1905">
                  <c:v>41851</c:v>
                </c:pt>
                <c:pt idx="1906">
                  <c:v>41850</c:v>
                </c:pt>
                <c:pt idx="1907">
                  <c:v>41849</c:v>
                </c:pt>
                <c:pt idx="1908">
                  <c:v>41848</c:v>
                </c:pt>
                <c:pt idx="1909">
                  <c:v>41845</c:v>
                </c:pt>
                <c:pt idx="1910">
                  <c:v>41844</c:v>
                </c:pt>
                <c:pt idx="1911">
                  <c:v>41843</c:v>
                </c:pt>
                <c:pt idx="1912">
                  <c:v>41842</c:v>
                </c:pt>
                <c:pt idx="1913">
                  <c:v>41841</c:v>
                </c:pt>
                <c:pt idx="1914">
                  <c:v>41838</c:v>
                </c:pt>
                <c:pt idx="1915">
                  <c:v>41837</c:v>
                </c:pt>
                <c:pt idx="1916">
                  <c:v>41836</c:v>
                </c:pt>
                <c:pt idx="1917">
                  <c:v>41835</c:v>
                </c:pt>
                <c:pt idx="1918">
                  <c:v>41834</c:v>
                </c:pt>
                <c:pt idx="1919">
                  <c:v>41831</c:v>
                </c:pt>
                <c:pt idx="1920">
                  <c:v>41830</c:v>
                </c:pt>
                <c:pt idx="1921">
                  <c:v>41829</c:v>
                </c:pt>
                <c:pt idx="1922">
                  <c:v>41828</c:v>
                </c:pt>
                <c:pt idx="1923">
                  <c:v>41827</c:v>
                </c:pt>
                <c:pt idx="1924">
                  <c:v>41823</c:v>
                </c:pt>
                <c:pt idx="1925">
                  <c:v>41822</c:v>
                </c:pt>
                <c:pt idx="1926">
                  <c:v>41821</c:v>
                </c:pt>
                <c:pt idx="1927">
                  <c:v>41820</c:v>
                </c:pt>
                <c:pt idx="1928">
                  <c:v>41817</c:v>
                </c:pt>
                <c:pt idx="1929">
                  <c:v>41816</c:v>
                </c:pt>
                <c:pt idx="1930">
                  <c:v>41815</c:v>
                </c:pt>
                <c:pt idx="1931">
                  <c:v>41814</c:v>
                </c:pt>
                <c:pt idx="1932">
                  <c:v>41813</c:v>
                </c:pt>
                <c:pt idx="1933">
                  <c:v>41810</c:v>
                </c:pt>
                <c:pt idx="1934">
                  <c:v>41809</c:v>
                </c:pt>
                <c:pt idx="1935">
                  <c:v>41808</c:v>
                </c:pt>
                <c:pt idx="1936">
                  <c:v>41807</c:v>
                </c:pt>
                <c:pt idx="1937">
                  <c:v>41806</c:v>
                </c:pt>
                <c:pt idx="1938">
                  <c:v>41803</c:v>
                </c:pt>
                <c:pt idx="1939">
                  <c:v>41802</c:v>
                </c:pt>
                <c:pt idx="1940">
                  <c:v>41801</c:v>
                </c:pt>
                <c:pt idx="1941">
                  <c:v>41800</c:v>
                </c:pt>
                <c:pt idx="1942">
                  <c:v>41799</c:v>
                </c:pt>
                <c:pt idx="1943">
                  <c:v>41796</c:v>
                </c:pt>
                <c:pt idx="1944">
                  <c:v>41795</c:v>
                </c:pt>
                <c:pt idx="1945">
                  <c:v>41794</c:v>
                </c:pt>
                <c:pt idx="1946">
                  <c:v>41793</c:v>
                </c:pt>
                <c:pt idx="1947">
                  <c:v>41792</c:v>
                </c:pt>
                <c:pt idx="1948">
                  <c:v>41789</c:v>
                </c:pt>
                <c:pt idx="1949">
                  <c:v>41788</c:v>
                </c:pt>
                <c:pt idx="1950">
                  <c:v>41787</c:v>
                </c:pt>
                <c:pt idx="1951">
                  <c:v>41786</c:v>
                </c:pt>
                <c:pt idx="1952">
                  <c:v>41782</c:v>
                </c:pt>
                <c:pt idx="1953">
                  <c:v>41781</c:v>
                </c:pt>
                <c:pt idx="1954">
                  <c:v>41780</c:v>
                </c:pt>
                <c:pt idx="1955">
                  <c:v>41779</c:v>
                </c:pt>
                <c:pt idx="1956">
                  <c:v>41778</c:v>
                </c:pt>
                <c:pt idx="1957">
                  <c:v>41775</c:v>
                </c:pt>
                <c:pt idx="1958">
                  <c:v>41774</c:v>
                </c:pt>
                <c:pt idx="1959">
                  <c:v>41773</c:v>
                </c:pt>
                <c:pt idx="1960">
                  <c:v>41772</c:v>
                </c:pt>
                <c:pt idx="1961">
                  <c:v>41771</c:v>
                </c:pt>
                <c:pt idx="1962">
                  <c:v>41768</c:v>
                </c:pt>
                <c:pt idx="1963">
                  <c:v>41767</c:v>
                </c:pt>
                <c:pt idx="1964">
                  <c:v>41766</c:v>
                </c:pt>
                <c:pt idx="1965">
                  <c:v>41765</c:v>
                </c:pt>
                <c:pt idx="1966">
                  <c:v>41764</c:v>
                </c:pt>
                <c:pt idx="1967">
                  <c:v>41761</c:v>
                </c:pt>
                <c:pt idx="1968">
                  <c:v>41760</c:v>
                </c:pt>
                <c:pt idx="1969">
                  <c:v>41759</c:v>
                </c:pt>
                <c:pt idx="1970">
                  <c:v>41758</c:v>
                </c:pt>
                <c:pt idx="1971">
                  <c:v>41757</c:v>
                </c:pt>
                <c:pt idx="1972">
                  <c:v>41754</c:v>
                </c:pt>
                <c:pt idx="1973">
                  <c:v>41753</c:v>
                </c:pt>
                <c:pt idx="1974">
                  <c:v>41752</c:v>
                </c:pt>
                <c:pt idx="1975">
                  <c:v>41751</c:v>
                </c:pt>
                <c:pt idx="1976">
                  <c:v>41750</c:v>
                </c:pt>
                <c:pt idx="1977">
                  <c:v>41746</c:v>
                </c:pt>
                <c:pt idx="1978">
                  <c:v>41745</c:v>
                </c:pt>
                <c:pt idx="1979">
                  <c:v>41744</c:v>
                </c:pt>
                <c:pt idx="1980">
                  <c:v>41743</c:v>
                </c:pt>
                <c:pt idx="1981">
                  <c:v>41740</c:v>
                </c:pt>
                <c:pt idx="1982">
                  <c:v>41739</c:v>
                </c:pt>
                <c:pt idx="1983">
                  <c:v>41738</c:v>
                </c:pt>
                <c:pt idx="1984">
                  <c:v>41737</c:v>
                </c:pt>
                <c:pt idx="1985">
                  <c:v>41736</c:v>
                </c:pt>
                <c:pt idx="1986">
                  <c:v>41733</c:v>
                </c:pt>
                <c:pt idx="1987">
                  <c:v>41732</c:v>
                </c:pt>
                <c:pt idx="1988">
                  <c:v>41731</c:v>
                </c:pt>
                <c:pt idx="1989">
                  <c:v>41730</c:v>
                </c:pt>
                <c:pt idx="1990">
                  <c:v>41729</c:v>
                </c:pt>
                <c:pt idx="1991">
                  <c:v>41726</c:v>
                </c:pt>
                <c:pt idx="1992">
                  <c:v>41725</c:v>
                </c:pt>
                <c:pt idx="1993">
                  <c:v>41724</c:v>
                </c:pt>
                <c:pt idx="1994">
                  <c:v>41723</c:v>
                </c:pt>
                <c:pt idx="1995">
                  <c:v>41722</c:v>
                </c:pt>
                <c:pt idx="1996">
                  <c:v>41719</c:v>
                </c:pt>
                <c:pt idx="1997">
                  <c:v>41718</c:v>
                </c:pt>
                <c:pt idx="1998">
                  <c:v>41717</c:v>
                </c:pt>
                <c:pt idx="1999">
                  <c:v>41716</c:v>
                </c:pt>
                <c:pt idx="2000">
                  <c:v>41715</c:v>
                </c:pt>
                <c:pt idx="2001">
                  <c:v>41712</c:v>
                </c:pt>
                <c:pt idx="2002">
                  <c:v>41711</c:v>
                </c:pt>
                <c:pt idx="2003">
                  <c:v>41710</c:v>
                </c:pt>
                <c:pt idx="2004">
                  <c:v>41709</c:v>
                </c:pt>
                <c:pt idx="2005">
                  <c:v>41708</c:v>
                </c:pt>
                <c:pt idx="2006">
                  <c:v>41705</c:v>
                </c:pt>
                <c:pt idx="2007">
                  <c:v>41704</c:v>
                </c:pt>
                <c:pt idx="2008">
                  <c:v>41703</c:v>
                </c:pt>
                <c:pt idx="2009">
                  <c:v>41702</c:v>
                </c:pt>
                <c:pt idx="2010">
                  <c:v>41701</c:v>
                </c:pt>
                <c:pt idx="2011">
                  <c:v>41698</c:v>
                </c:pt>
                <c:pt idx="2012">
                  <c:v>41697</c:v>
                </c:pt>
                <c:pt idx="2013">
                  <c:v>41696</c:v>
                </c:pt>
                <c:pt idx="2014">
                  <c:v>41695</c:v>
                </c:pt>
                <c:pt idx="2015">
                  <c:v>41694</c:v>
                </c:pt>
                <c:pt idx="2016">
                  <c:v>41691</c:v>
                </c:pt>
                <c:pt idx="2017">
                  <c:v>41690</c:v>
                </c:pt>
                <c:pt idx="2018">
                  <c:v>41689</c:v>
                </c:pt>
                <c:pt idx="2019">
                  <c:v>41688</c:v>
                </c:pt>
                <c:pt idx="2020">
                  <c:v>41684</c:v>
                </c:pt>
                <c:pt idx="2021">
                  <c:v>41683</c:v>
                </c:pt>
                <c:pt idx="2022">
                  <c:v>41682</c:v>
                </c:pt>
                <c:pt idx="2023">
                  <c:v>41681</c:v>
                </c:pt>
                <c:pt idx="2024">
                  <c:v>41680</c:v>
                </c:pt>
                <c:pt idx="2025">
                  <c:v>41677</c:v>
                </c:pt>
                <c:pt idx="2026">
                  <c:v>41676</c:v>
                </c:pt>
                <c:pt idx="2027">
                  <c:v>41675</c:v>
                </c:pt>
                <c:pt idx="2028">
                  <c:v>41674</c:v>
                </c:pt>
                <c:pt idx="2029">
                  <c:v>41673</c:v>
                </c:pt>
                <c:pt idx="2030">
                  <c:v>41670</c:v>
                </c:pt>
                <c:pt idx="2031">
                  <c:v>41669</c:v>
                </c:pt>
                <c:pt idx="2032">
                  <c:v>41668</c:v>
                </c:pt>
                <c:pt idx="2033">
                  <c:v>41667</c:v>
                </c:pt>
                <c:pt idx="2034">
                  <c:v>41666</c:v>
                </c:pt>
                <c:pt idx="2035">
                  <c:v>41663</c:v>
                </c:pt>
                <c:pt idx="2036">
                  <c:v>41662</c:v>
                </c:pt>
                <c:pt idx="2037">
                  <c:v>41661</c:v>
                </c:pt>
                <c:pt idx="2038">
                  <c:v>41660</c:v>
                </c:pt>
                <c:pt idx="2039">
                  <c:v>41656</c:v>
                </c:pt>
                <c:pt idx="2040">
                  <c:v>41655</c:v>
                </c:pt>
                <c:pt idx="2041">
                  <c:v>41654</c:v>
                </c:pt>
                <c:pt idx="2042">
                  <c:v>41653</c:v>
                </c:pt>
                <c:pt idx="2043">
                  <c:v>41652</c:v>
                </c:pt>
                <c:pt idx="2044">
                  <c:v>41649</c:v>
                </c:pt>
                <c:pt idx="2045">
                  <c:v>41648</c:v>
                </c:pt>
                <c:pt idx="2046">
                  <c:v>41647</c:v>
                </c:pt>
                <c:pt idx="2047">
                  <c:v>41646</c:v>
                </c:pt>
                <c:pt idx="2048">
                  <c:v>41645</c:v>
                </c:pt>
                <c:pt idx="2049">
                  <c:v>41642</c:v>
                </c:pt>
                <c:pt idx="2050">
                  <c:v>41641</c:v>
                </c:pt>
                <c:pt idx="2051">
                  <c:v>41639</c:v>
                </c:pt>
                <c:pt idx="2052">
                  <c:v>41638</c:v>
                </c:pt>
                <c:pt idx="2053">
                  <c:v>41635</c:v>
                </c:pt>
                <c:pt idx="2054">
                  <c:v>41634</c:v>
                </c:pt>
                <c:pt idx="2055">
                  <c:v>41632</c:v>
                </c:pt>
                <c:pt idx="2056">
                  <c:v>41631</c:v>
                </c:pt>
                <c:pt idx="2057">
                  <c:v>41628</c:v>
                </c:pt>
                <c:pt idx="2058">
                  <c:v>41627</c:v>
                </c:pt>
                <c:pt idx="2059">
                  <c:v>41626</c:v>
                </c:pt>
                <c:pt idx="2060">
                  <c:v>41625</c:v>
                </c:pt>
                <c:pt idx="2061">
                  <c:v>41624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41614</c:v>
                </c:pt>
                <c:pt idx="2068">
                  <c:v>41613</c:v>
                </c:pt>
                <c:pt idx="2069">
                  <c:v>41612</c:v>
                </c:pt>
                <c:pt idx="2070">
                  <c:v>41611</c:v>
                </c:pt>
                <c:pt idx="2071">
                  <c:v>41610</c:v>
                </c:pt>
                <c:pt idx="2072">
                  <c:v>41607</c:v>
                </c:pt>
                <c:pt idx="2073">
                  <c:v>41605</c:v>
                </c:pt>
                <c:pt idx="2074">
                  <c:v>41604</c:v>
                </c:pt>
                <c:pt idx="2075">
                  <c:v>41603</c:v>
                </c:pt>
                <c:pt idx="2076">
                  <c:v>41600</c:v>
                </c:pt>
                <c:pt idx="2077">
                  <c:v>41599</c:v>
                </c:pt>
                <c:pt idx="2078">
                  <c:v>41598</c:v>
                </c:pt>
                <c:pt idx="2079">
                  <c:v>41597</c:v>
                </c:pt>
                <c:pt idx="2080">
                  <c:v>41596</c:v>
                </c:pt>
                <c:pt idx="2081">
                  <c:v>41593</c:v>
                </c:pt>
                <c:pt idx="2082">
                  <c:v>41592</c:v>
                </c:pt>
                <c:pt idx="2083">
                  <c:v>41591</c:v>
                </c:pt>
                <c:pt idx="2084">
                  <c:v>41590</c:v>
                </c:pt>
                <c:pt idx="2085">
                  <c:v>41589</c:v>
                </c:pt>
                <c:pt idx="2086">
                  <c:v>41586</c:v>
                </c:pt>
                <c:pt idx="2087">
                  <c:v>41585</c:v>
                </c:pt>
                <c:pt idx="2088">
                  <c:v>41584</c:v>
                </c:pt>
                <c:pt idx="2089">
                  <c:v>41583</c:v>
                </c:pt>
                <c:pt idx="2090">
                  <c:v>41582</c:v>
                </c:pt>
                <c:pt idx="2091">
                  <c:v>41579</c:v>
                </c:pt>
                <c:pt idx="2092">
                  <c:v>41578</c:v>
                </c:pt>
                <c:pt idx="2093">
                  <c:v>41577</c:v>
                </c:pt>
                <c:pt idx="2094">
                  <c:v>41576</c:v>
                </c:pt>
                <c:pt idx="2095">
                  <c:v>41575</c:v>
                </c:pt>
                <c:pt idx="2096">
                  <c:v>41572</c:v>
                </c:pt>
                <c:pt idx="2097">
                  <c:v>41571</c:v>
                </c:pt>
                <c:pt idx="2098">
                  <c:v>41570</c:v>
                </c:pt>
                <c:pt idx="2099">
                  <c:v>41569</c:v>
                </c:pt>
                <c:pt idx="2100">
                  <c:v>41568</c:v>
                </c:pt>
                <c:pt idx="2101">
                  <c:v>41565</c:v>
                </c:pt>
                <c:pt idx="2102">
                  <c:v>41564</c:v>
                </c:pt>
                <c:pt idx="2103">
                  <c:v>41563</c:v>
                </c:pt>
                <c:pt idx="2104">
                  <c:v>41562</c:v>
                </c:pt>
                <c:pt idx="2105">
                  <c:v>41561</c:v>
                </c:pt>
                <c:pt idx="2106">
                  <c:v>41558</c:v>
                </c:pt>
                <c:pt idx="2107">
                  <c:v>41557</c:v>
                </c:pt>
                <c:pt idx="2108">
                  <c:v>41556</c:v>
                </c:pt>
                <c:pt idx="2109">
                  <c:v>41555</c:v>
                </c:pt>
                <c:pt idx="2110">
                  <c:v>41554</c:v>
                </c:pt>
                <c:pt idx="2111">
                  <c:v>41551</c:v>
                </c:pt>
                <c:pt idx="2112">
                  <c:v>41550</c:v>
                </c:pt>
                <c:pt idx="2113">
                  <c:v>41549</c:v>
                </c:pt>
                <c:pt idx="2114">
                  <c:v>41548</c:v>
                </c:pt>
                <c:pt idx="2115">
                  <c:v>41547</c:v>
                </c:pt>
                <c:pt idx="2116">
                  <c:v>41544</c:v>
                </c:pt>
                <c:pt idx="2117">
                  <c:v>41543</c:v>
                </c:pt>
                <c:pt idx="2118">
                  <c:v>41542</c:v>
                </c:pt>
                <c:pt idx="2119">
                  <c:v>41541</c:v>
                </c:pt>
                <c:pt idx="2120">
                  <c:v>41540</c:v>
                </c:pt>
                <c:pt idx="2121">
                  <c:v>41537</c:v>
                </c:pt>
                <c:pt idx="2122">
                  <c:v>41536</c:v>
                </c:pt>
                <c:pt idx="2123">
                  <c:v>41535</c:v>
                </c:pt>
                <c:pt idx="2124">
                  <c:v>41534</c:v>
                </c:pt>
                <c:pt idx="2125">
                  <c:v>41533</c:v>
                </c:pt>
                <c:pt idx="2126">
                  <c:v>41530</c:v>
                </c:pt>
                <c:pt idx="2127">
                  <c:v>41529</c:v>
                </c:pt>
                <c:pt idx="2128">
                  <c:v>41528</c:v>
                </c:pt>
                <c:pt idx="2129">
                  <c:v>41527</c:v>
                </c:pt>
                <c:pt idx="2130">
                  <c:v>41526</c:v>
                </c:pt>
                <c:pt idx="2131">
                  <c:v>41523</c:v>
                </c:pt>
                <c:pt idx="2132">
                  <c:v>41522</c:v>
                </c:pt>
                <c:pt idx="2133">
                  <c:v>41521</c:v>
                </c:pt>
                <c:pt idx="2134">
                  <c:v>41520</c:v>
                </c:pt>
                <c:pt idx="2135">
                  <c:v>41516</c:v>
                </c:pt>
                <c:pt idx="2136">
                  <c:v>41515</c:v>
                </c:pt>
                <c:pt idx="2137">
                  <c:v>41514</c:v>
                </c:pt>
                <c:pt idx="2138">
                  <c:v>41513</c:v>
                </c:pt>
                <c:pt idx="2139">
                  <c:v>41512</c:v>
                </c:pt>
                <c:pt idx="2140">
                  <c:v>41509</c:v>
                </c:pt>
                <c:pt idx="2141">
                  <c:v>41508</c:v>
                </c:pt>
                <c:pt idx="2142">
                  <c:v>41507</c:v>
                </c:pt>
                <c:pt idx="2143">
                  <c:v>41506</c:v>
                </c:pt>
                <c:pt idx="2144">
                  <c:v>41505</c:v>
                </c:pt>
                <c:pt idx="2145">
                  <c:v>41502</c:v>
                </c:pt>
                <c:pt idx="2146">
                  <c:v>41501</c:v>
                </c:pt>
                <c:pt idx="2147">
                  <c:v>41500</c:v>
                </c:pt>
                <c:pt idx="2148">
                  <c:v>41499</c:v>
                </c:pt>
                <c:pt idx="2149">
                  <c:v>41498</c:v>
                </c:pt>
                <c:pt idx="2150">
                  <c:v>41495</c:v>
                </c:pt>
                <c:pt idx="2151">
                  <c:v>41494</c:v>
                </c:pt>
                <c:pt idx="2152">
                  <c:v>41493</c:v>
                </c:pt>
                <c:pt idx="2153">
                  <c:v>41492</c:v>
                </c:pt>
                <c:pt idx="2154">
                  <c:v>41491</c:v>
                </c:pt>
                <c:pt idx="2155">
                  <c:v>41488</c:v>
                </c:pt>
                <c:pt idx="2156">
                  <c:v>41487</c:v>
                </c:pt>
                <c:pt idx="2157">
                  <c:v>41486</c:v>
                </c:pt>
                <c:pt idx="2158">
                  <c:v>41485</c:v>
                </c:pt>
                <c:pt idx="2159">
                  <c:v>41484</c:v>
                </c:pt>
                <c:pt idx="2160">
                  <c:v>41481</c:v>
                </c:pt>
                <c:pt idx="2161">
                  <c:v>41480</c:v>
                </c:pt>
                <c:pt idx="2162">
                  <c:v>41479</c:v>
                </c:pt>
                <c:pt idx="2163">
                  <c:v>41478</c:v>
                </c:pt>
                <c:pt idx="2164">
                  <c:v>41477</c:v>
                </c:pt>
                <c:pt idx="2165">
                  <c:v>41474</c:v>
                </c:pt>
                <c:pt idx="2166">
                  <c:v>41473</c:v>
                </c:pt>
                <c:pt idx="2167">
                  <c:v>41472</c:v>
                </c:pt>
                <c:pt idx="2168">
                  <c:v>41471</c:v>
                </c:pt>
                <c:pt idx="2169">
                  <c:v>41470</c:v>
                </c:pt>
                <c:pt idx="2170">
                  <c:v>41467</c:v>
                </c:pt>
                <c:pt idx="2171">
                  <c:v>41466</c:v>
                </c:pt>
                <c:pt idx="2172">
                  <c:v>41465</c:v>
                </c:pt>
                <c:pt idx="2173">
                  <c:v>41464</c:v>
                </c:pt>
                <c:pt idx="2174">
                  <c:v>41463</c:v>
                </c:pt>
                <c:pt idx="2175">
                  <c:v>41460</c:v>
                </c:pt>
                <c:pt idx="2176">
                  <c:v>41458</c:v>
                </c:pt>
                <c:pt idx="2177">
                  <c:v>41457</c:v>
                </c:pt>
                <c:pt idx="2178">
                  <c:v>41456</c:v>
                </c:pt>
                <c:pt idx="2179">
                  <c:v>41453</c:v>
                </c:pt>
                <c:pt idx="2180">
                  <c:v>41452</c:v>
                </c:pt>
                <c:pt idx="2181">
                  <c:v>41451</c:v>
                </c:pt>
                <c:pt idx="2182">
                  <c:v>41450</c:v>
                </c:pt>
                <c:pt idx="2183">
                  <c:v>41449</c:v>
                </c:pt>
                <c:pt idx="2184">
                  <c:v>41446</c:v>
                </c:pt>
                <c:pt idx="2185">
                  <c:v>41445</c:v>
                </c:pt>
                <c:pt idx="2186">
                  <c:v>41444</c:v>
                </c:pt>
                <c:pt idx="2187">
                  <c:v>41443</c:v>
                </c:pt>
                <c:pt idx="2188">
                  <c:v>41442</c:v>
                </c:pt>
                <c:pt idx="2189">
                  <c:v>41439</c:v>
                </c:pt>
                <c:pt idx="2190">
                  <c:v>41438</c:v>
                </c:pt>
                <c:pt idx="2191">
                  <c:v>41437</c:v>
                </c:pt>
                <c:pt idx="2192">
                  <c:v>41436</c:v>
                </c:pt>
                <c:pt idx="2193">
                  <c:v>41435</c:v>
                </c:pt>
                <c:pt idx="2194">
                  <c:v>41432</c:v>
                </c:pt>
                <c:pt idx="2195">
                  <c:v>41431</c:v>
                </c:pt>
                <c:pt idx="2196">
                  <c:v>41430</c:v>
                </c:pt>
                <c:pt idx="2197">
                  <c:v>41429</c:v>
                </c:pt>
                <c:pt idx="2198">
                  <c:v>41428</c:v>
                </c:pt>
                <c:pt idx="2199">
                  <c:v>41425</c:v>
                </c:pt>
                <c:pt idx="2200">
                  <c:v>41424</c:v>
                </c:pt>
                <c:pt idx="2201">
                  <c:v>41423</c:v>
                </c:pt>
                <c:pt idx="2202">
                  <c:v>41422</c:v>
                </c:pt>
                <c:pt idx="2203">
                  <c:v>41418</c:v>
                </c:pt>
                <c:pt idx="2204">
                  <c:v>41417</c:v>
                </c:pt>
                <c:pt idx="2205">
                  <c:v>41416</c:v>
                </c:pt>
                <c:pt idx="2206">
                  <c:v>41415</c:v>
                </c:pt>
                <c:pt idx="2207">
                  <c:v>41414</c:v>
                </c:pt>
                <c:pt idx="2208">
                  <c:v>41411</c:v>
                </c:pt>
                <c:pt idx="2209">
                  <c:v>41410</c:v>
                </c:pt>
                <c:pt idx="2210">
                  <c:v>41409</c:v>
                </c:pt>
                <c:pt idx="2211">
                  <c:v>41408</c:v>
                </c:pt>
                <c:pt idx="2212">
                  <c:v>41407</c:v>
                </c:pt>
                <c:pt idx="2213">
                  <c:v>41404</c:v>
                </c:pt>
                <c:pt idx="2214">
                  <c:v>41403</c:v>
                </c:pt>
                <c:pt idx="2215">
                  <c:v>41402</c:v>
                </c:pt>
                <c:pt idx="2216">
                  <c:v>41401</c:v>
                </c:pt>
                <c:pt idx="2217">
                  <c:v>41400</c:v>
                </c:pt>
                <c:pt idx="2218">
                  <c:v>41397</c:v>
                </c:pt>
                <c:pt idx="2219">
                  <c:v>41396</c:v>
                </c:pt>
                <c:pt idx="2220">
                  <c:v>41395</c:v>
                </c:pt>
                <c:pt idx="2221">
                  <c:v>41394</c:v>
                </c:pt>
                <c:pt idx="2222">
                  <c:v>41393</c:v>
                </c:pt>
                <c:pt idx="2223">
                  <c:v>41390</c:v>
                </c:pt>
                <c:pt idx="2224">
                  <c:v>41389</c:v>
                </c:pt>
                <c:pt idx="2225">
                  <c:v>41388</c:v>
                </c:pt>
                <c:pt idx="2226">
                  <c:v>41387</c:v>
                </c:pt>
                <c:pt idx="2227">
                  <c:v>41386</c:v>
                </c:pt>
                <c:pt idx="2228">
                  <c:v>41383</c:v>
                </c:pt>
                <c:pt idx="2229">
                  <c:v>41382</c:v>
                </c:pt>
                <c:pt idx="2230">
                  <c:v>41381</c:v>
                </c:pt>
                <c:pt idx="2231">
                  <c:v>41380</c:v>
                </c:pt>
                <c:pt idx="2232">
                  <c:v>41379</c:v>
                </c:pt>
                <c:pt idx="2233">
                  <c:v>41376</c:v>
                </c:pt>
                <c:pt idx="2234">
                  <c:v>41375</c:v>
                </c:pt>
                <c:pt idx="2235">
                  <c:v>41374</c:v>
                </c:pt>
                <c:pt idx="2236">
                  <c:v>41373</c:v>
                </c:pt>
                <c:pt idx="2237">
                  <c:v>41372</c:v>
                </c:pt>
                <c:pt idx="2238">
                  <c:v>41369</c:v>
                </c:pt>
                <c:pt idx="2239">
                  <c:v>41368</c:v>
                </c:pt>
                <c:pt idx="2240">
                  <c:v>41367</c:v>
                </c:pt>
                <c:pt idx="2241">
                  <c:v>41366</c:v>
                </c:pt>
                <c:pt idx="2242">
                  <c:v>41365</c:v>
                </c:pt>
                <c:pt idx="2243">
                  <c:v>41361</c:v>
                </c:pt>
                <c:pt idx="2244">
                  <c:v>41360</c:v>
                </c:pt>
                <c:pt idx="2245">
                  <c:v>41359</c:v>
                </c:pt>
                <c:pt idx="2246">
                  <c:v>41358</c:v>
                </c:pt>
                <c:pt idx="2247">
                  <c:v>41355</c:v>
                </c:pt>
                <c:pt idx="2248">
                  <c:v>41354</c:v>
                </c:pt>
                <c:pt idx="2249">
                  <c:v>41353</c:v>
                </c:pt>
                <c:pt idx="2250">
                  <c:v>41352</c:v>
                </c:pt>
                <c:pt idx="2251">
                  <c:v>41351</c:v>
                </c:pt>
                <c:pt idx="2252">
                  <c:v>41348</c:v>
                </c:pt>
                <c:pt idx="2253">
                  <c:v>41347</c:v>
                </c:pt>
                <c:pt idx="2254">
                  <c:v>41346</c:v>
                </c:pt>
                <c:pt idx="2255">
                  <c:v>41345</c:v>
                </c:pt>
                <c:pt idx="2256">
                  <c:v>41344</c:v>
                </c:pt>
                <c:pt idx="2257">
                  <c:v>41341</c:v>
                </c:pt>
                <c:pt idx="2258">
                  <c:v>41340</c:v>
                </c:pt>
                <c:pt idx="2259">
                  <c:v>41339</c:v>
                </c:pt>
                <c:pt idx="2260">
                  <c:v>41338</c:v>
                </c:pt>
                <c:pt idx="2261">
                  <c:v>41337</c:v>
                </c:pt>
                <c:pt idx="2262">
                  <c:v>41334</c:v>
                </c:pt>
                <c:pt idx="2263">
                  <c:v>41333</c:v>
                </c:pt>
                <c:pt idx="2264">
                  <c:v>41332</c:v>
                </c:pt>
                <c:pt idx="2265">
                  <c:v>41331</c:v>
                </c:pt>
                <c:pt idx="2266">
                  <c:v>41330</c:v>
                </c:pt>
                <c:pt idx="2267">
                  <c:v>41327</c:v>
                </c:pt>
                <c:pt idx="2268">
                  <c:v>41326</c:v>
                </c:pt>
                <c:pt idx="2269">
                  <c:v>41325</c:v>
                </c:pt>
                <c:pt idx="2270">
                  <c:v>41324</c:v>
                </c:pt>
                <c:pt idx="2271">
                  <c:v>41320</c:v>
                </c:pt>
                <c:pt idx="2272">
                  <c:v>41319</c:v>
                </c:pt>
                <c:pt idx="2273">
                  <c:v>41318</c:v>
                </c:pt>
                <c:pt idx="2274">
                  <c:v>41317</c:v>
                </c:pt>
                <c:pt idx="2275">
                  <c:v>41316</c:v>
                </c:pt>
                <c:pt idx="2276">
                  <c:v>41313</c:v>
                </c:pt>
                <c:pt idx="2277">
                  <c:v>41312</c:v>
                </c:pt>
                <c:pt idx="2278">
                  <c:v>41311</c:v>
                </c:pt>
                <c:pt idx="2279">
                  <c:v>41310</c:v>
                </c:pt>
                <c:pt idx="2280">
                  <c:v>41309</c:v>
                </c:pt>
                <c:pt idx="2281">
                  <c:v>41306</c:v>
                </c:pt>
                <c:pt idx="2282">
                  <c:v>41305</c:v>
                </c:pt>
                <c:pt idx="2283">
                  <c:v>41304</c:v>
                </c:pt>
                <c:pt idx="2284">
                  <c:v>41303</c:v>
                </c:pt>
                <c:pt idx="2285">
                  <c:v>41302</c:v>
                </c:pt>
                <c:pt idx="2286">
                  <c:v>41299</c:v>
                </c:pt>
                <c:pt idx="2287">
                  <c:v>41298</c:v>
                </c:pt>
                <c:pt idx="2288">
                  <c:v>41297</c:v>
                </c:pt>
                <c:pt idx="2289">
                  <c:v>41296</c:v>
                </c:pt>
                <c:pt idx="2290">
                  <c:v>41292</c:v>
                </c:pt>
                <c:pt idx="2291">
                  <c:v>41291</c:v>
                </c:pt>
                <c:pt idx="2292">
                  <c:v>41290</c:v>
                </c:pt>
                <c:pt idx="2293">
                  <c:v>41289</c:v>
                </c:pt>
                <c:pt idx="2294">
                  <c:v>41288</c:v>
                </c:pt>
                <c:pt idx="2295">
                  <c:v>41285</c:v>
                </c:pt>
                <c:pt idx="2296">
                  <c:v>41284</c:v>
                </c:pt>
                <c:pt idx="2297">
                  <c:v>41283</c:v>
                </c:pt>
                <c:pt idx="2298">
                  <c:v>41282</c:v>
                </c:pt>
                <c:pt idx="2299">
                  <c:v>41281</c:v>
                </c:pt>
                <c:pt idx="2300">
                  <c:v>41278</c:v>
                </c:pt>
                <c:pt idx="2301">
                  <c:v>41277</c:v>
                </c:pt>
                <c:pt idx="2302">
                  <c:v>41276</c:v>
                </c:pt>
                <c:pt idx="2303">
                  <c:v>41274</c:v>
                </c:pt>
                <c:pt idx="2304">
                  <c:v>41271</c:v>
                </c:pt>
                <c:pt idx="2305">
                  <c:v>41270</c:v>
                </c:pt>
                <c:pt idx="2306">
                  <c:v>41269</c:v>
                </c:pt>
                <c:pt idx="2307">
                  <c:v>41267</c:v>
                </c:pt>
                <c:pt idx="2308">
                  <c:v>41264</c:v>
                </c:pt>
                <c:pt idx="2309">
                  <c:v>41263</c:v>
                </c:pt>
                <c:pt idx="2310">
                  <c:v>41262</c:v>
                </c:pt>
                <c:pt idx="2311">
                  <c:v>41261</c:v>
                </c:pt>
                <c:pt idx="2312">
                  <c:v>41260</c:v>
                </c:pt>
                <c:pt idx="2313">
                  <c:v>41257</c:v>
                </c:pt>
                <c:pt idx="2314">
                  <c:v>41256</c:v>
                </c:pt>
                <c:pt idx="2315">
                  <c:v>41255</c:v>
                </c:pt>
                <c:pt idx="2316">
                  <c:v>41254</c:v>
                </c:pt>
                <c:pt idx="2317">
                  <c:v>41253</c:v>
                </c:pt>
                <c:pt idx="2318">
                  <c:v>41250</c:v>
                </c:pt>
                <c:pt idx="2319">
                  <c:v>41249</c:v>
                </c:pt>
                <c:pt idx="2320">
                  <c:v>41248</c:v>
                </c:pt>
                <c:pt idx="2321">
                  <c:v>41247</c:v>
                </c:pt>
                <c:pt idx="2322">
                  <c:v>41246</c:v>
                </c:pt>
                <c:pt idx="2323">
                  <c:v>41243</c:v>
                </c:pt>
                <c:pt idx="2324">
                  <c:v>41242</c:v>
                </c:pt>
                <c:pt idx="2325">
                  <c:v>41241</c:v>
                </c:pt>
                <c:pt idx="2326">
                  <c:v>41240</c:v>
                </c:pt>
                <c:pt idx="2327">
                  <c:v>41239</c:v>
                </c:pt>
                <c:pt idx="2328">
                  <c:v>41236</c:v>
                </c:pt>
                <c:pt idx="2329">
                  <c:v>41234</c:v>
                </c:pt>
                <c:pt idx="2330">
                  <c:v>41233</c:v>
                </c:pt>
                <c:pt idx="2331">
                  <c:v>41232</c:v>
                </c:pt>
                <c:pt idx="2332">
                  <c:v>41229</c:v>
                </c:pt>
                <c:pt idx="2333">
                  <c:v>41228</c:v>
                </c:pt>
                <c:pt idx="2334">
                  <c:v>41227</c:v>
                </c:pt>
                <c:pt idx="2335">
                  <c:v>41226</c:v>
                </c:pt>
                <c:pt idx="2336">
                  <c:v>41225</c:v>
                </c:pt>
                <c:pt idx="2337">
                  <c:v>41222</c:v>
                </c:pt>
                <c:pt idx="2338">
                  <c:v>41221</c:v>
                </c:pt>
                <c:pt idx="2339">
                  <c:v>41220</c:v>
                </c:pt>
                <c:pt idx="2340">
                  <c:v>41219</c:v>
                </c:pt>
                <c:pt idx="2341">
                  <c:v>41218</c:v>
                </c:pt>
                <c:pt idx="2342">
                  <c:v>41215</c:v>
                </c:pt>
                <c:pt idx="2343">
                  <c:v>41214</c:v>
                </c:pt>
                <c:pt idx="2344">
                  <c:v>41213</c:v>
                </c:pt>
                <c:pt idx="2345">
                  <c:v>41208</c:v>
                </c:pt>
                <c:pt idx="2346">
                  <c:v>41207</c:v>
                </c:pt>
                <c:pt idx="2347">
                  <c:v>41206</c:v>
                </c:pt>
                <c:pt idx="2348">
                  <c:v>41205</c:v>
                </c:pt>
                <c:pt idx="2349">
                  <c:v>41204</c:v>
                </c:pt>
                <c:pt idx="2350">
                  <c:v>41201</c:v>
                </c:pt>
                <c:pt idx="2351">
                  <c:v>41200</c:v>
                </c:pt>
                <c:pt idx="2352">
                  <c:v>41199</c:v>
                </c:pt>
                <c:pt idx="2353">
                  <c:v>41198</c:v>
                </c:pt>
                <c:pt idx="2354">
                  <c:v>41197</c:v>
                </c:pt>
                <c:pt idx="2355">
                  <c:v>41194</c:v>
                </c:pt>
                <c:pt idx="2356">
                  <c:v>41193</c:v>
                </c:pt>
                <c:pt idx="2357">
                  <c:v>41192</c:v>
                </c:pt>
                <c:pt idx="2358">
                  <c:v>41191</c:v>
                </c:pt>
                <c:pt idx="2359">
                  <c:v>41190</c:v>
                </c:pt>
                <c:pt idx="2360">
                  <c:v>41187</c:v>
                </c:pt>
                <c:pt idx="2361">
                  <c:v>41186</c:v>
                </c:pt>
                <c:pt idx="2362">
                  <c:v>41185</c:v>
                </c:pt>
                <c:pt idx="2363">
                  <c:v>41184</c:v>
                </c:pt>
                <c:pt idx="2364">
                  <c:v>41183</c:v>
                </c:pt>
                <c:pt idx="2365">
                  <c:v>41180</c:v>
                </c:pt>
                <c:pt idx="2366">
                  <c:v>41179</c:v>
                </c:pt>
                <c:pt idx="2367">
                  <c:v>41178</c:v>
                </c:pt>
                <c:pt idx="2368">
                  <c:v>41177</c:v>
                </c:pt>
                <c:pt idx="2369">
                  <c:v>41176</c:v>
                </c:pt>
                <c:pt idx="2370">
                  <c:v>41173</c:v>
                </c:pt>
                <c:pt idx="2371">
                  <c:v>41172</c:v>
                </c:pt>
                <c:pt idx="2372">
                  <c:v>41171</c:v>
                </c:pt>
                <c:pt idx="2373">
                  <c:v>41170</c:v>
                </c:pt>
                <c:pt idx="2374">
                  <c:v>41169</c:v>
                </c:pt>
                <c:pt idx="2375">
                  <c:v>41166</c:v>
                </c:pt>
                <c:pt idx="2376">
                  <c:v>41165</c:v>
                </c:pt>
                <c:pt idx="2377">
                  <c:v>41164</c:v>
                </c:pt>
                <c:pt idx="2378">
                  <c:v>41163</c:v>
                </c:pt>
                <c:pt idx="2379">
                  <c:v>41162</c:v>
                </c:pt>
                <c:pt idx="2380">
                  <c:v>41159</c:v>
                </c:pt>
                <c:pt idx="2381">
                  <c:v>41158</c:v>
                </c:pt>
                <c:pt idx="2382">
                  <c:v>41157</c:v>
                </c:pt>
                <c:pt idx="2383">
                  <c:v>41156</c:v>
                </c:pt>
                <c:pt idx="2384">
                  <c:v>41152</c:v>
                </c:pt>
                <c:pt idx="2385">
                  <c:v>41151</c:v>
                </c:pt>
                <c:pt idx="2386">
                  <c:v>41150</c:v>
                </c:pt>
                <c:pt idx="2387">
                  <c:v>41149</c:v>
                </c:pt>
                <c:pt idx="2388">
                  <c:v>41148</c:v>
                </c:pt>
                <c:pt idx="2389">
                  <c:v>41145</c:v>
                </c:pt>
                <c:pt idx="2390">
                  <c:v>41144</c:v>
                </c:pt>
                <c:pt idx="2391">
                  <c:v>41143</c:v>
                </c:pt>
                <c:pt idx="2392">
                  <c:v>41142</c:v>
                </c:pt>
                <c:pt idx="2393">
                  <c:v>41141</c:v>
                </c:pt>
                <c:pt idx="2394">
                  <c:v>41138</c:v>
                </c:pt>
                <c:pt idx="2395">
                  <c:v>41137</c:v>
                </c:pt>
                <c:pt idx="2396">
                  <c:v>41136</c:v>
                </c:pt>
                <c:pt idx="2397">
                  <c:v>41135</c:v>
                </c:pt>
                <c:pt idx="2398">
                  <c:v>41134</c:v>
                </c:pt>
                <c:pt idx="2399">
                  <c:v>41131</c:v>
                </c:pt>
                <c:pt idx="2400">
                  <c:v>41130</c:v>
                </c:pt>
                <c:pt idx="2401">
                  <c:v>41129</c:v>
                </c:pt>
                <c:pt idx="2402">
                  <c:v>41128</c:v>
                </c:pt>
                <c:pt idx="2403">
                  <c:v>41127</c:v>
                </c:pt>
                <c:pt idx="2404">
                  <c:v>41124</c:v>
                </c:pt>
                <c:pt idx="2405">
                  <c:v>41123</c:v>
                </c:pt>
                <c:pt idx="2406">
                  <c:v>41122</c:v>
                </c:pt>
                <c:pt idx="2407">
                  <c:v>41121</c:v>
                </c:pt>
                <c:pt idx="2408">
                  <c:v>41120</c:v>
                </c:pt>
                <c:pt idx="2409">
                  <c:v>41117</c:v>
                </c:pt>
                <c:pt idx="2410">
                  <c:v>41116</c:v>
                </c:pt>
                <c:pt idx="2411">
                  <c:v>41115</c:v>
                </c:pt>
                <c:pt idx="2412">
                  <c:v>41114</c:v>
                </c:pt>
                <c:pt idx="2413">
                  <c:v>41113</c:v>
                </c:pt>
                <c:pt idx="2414">
                  <c:v>41110</c:v>
                </c:pt>
                <c:pt idx="2415">
                  <c:v>41109</c:v>
                </c:pt>
                <c:pt idx="2416">
                  <c:v>41108</c:v>
                </c:pt>
                <c:pt idx="2417">
                  <c:v>41107</c:v>
                </c:pt>
                <c:pt idx="2418">
                  <c:v>41106</c:v>
                </c:pt>
                <c:pt idx="2419">
                  <c:v>41103</c:v>
                </c:pt>
                <c:pt idx="2420">
                  <c:v>41102</c:v>
                </c:pt>
                <c:pt idx="2421">
                  <c:v>41101</c:v>
                </c:pt>
                <c:pt idx="2422">
                  <c:v>41100</c:v>
                </c:pt>
                <c:pt idx="2423">
                  <c:v>41099</c:v>
                </c:pt>
                <c:pt idx="2424">
                  <c:v>41096</c:v>
                </c:pt>
                <c:pt idx="2425">
                  <c:v>41095</c:v>
                </c:pt>
                <c:pt idx="2426">
                  <c:v>41093</c:v>
                </c:pt>
                <c:pt idx="2427">
                  <c:v>41092</c:v>
                </c:pt>
                <c:pt idx="2428">
                  <c:v>41089</c:v>
                </c:pt>
                <c:pt idx="2429">
                  <c:v>41088</c:v>
                </c:pt>
                <c:pt idx="2430">
                  <c:v>41087</c:v>
                </c:pt>
                <c:pt idx="2431">
                  <c:v>41086</c:v>
                </c:pt>
                <c:pt idx="2432">
                  <c:v>41085</c:v>
                </c:pt>
                <c:pt idx="2433">
                  <c:v>41082</c:v>
                </c:pt>
                <c:pt idx="2434">
                  <c:v>41081</c:v>
                </c:pt>
                <c:pt idx="2435">
                  <c:v>41080</c:v>
                </c:pt>
                <c:pt idx="2436">
                  <c:v>41079</c:v>
                </c:pt>
                <c:pt idx="2437">
                  <c:v>41078</c:v>
                </c:pt>
                <c:pt idx="2438">
                  <c:v>41075</c:v>
                </c:pt>
                <c:pt idx="2439">
                  <c:v>41074</c:v>
                </c:pt>
                <c:pt idx="2440">
                  <c:v>41073</c:v>
                </c:pt>
                <c:pt idx="2441">
                  <c:v>41072</c:v>
                </c:pt>
                <c:pt idx="2442">
                  <c:v>41071</c:v>
                </c:pt>
                <c:pt idx="2443">
                  <c:v>41068</c:v>
                </c:pt>
                <c:pt idx="2444">
                  <c:v>41067</c:v>
                </c:pt>
                <c:pt idx="2445">
                  <c:v>41066</c:v>
                </c:pt>
                <c:pt idx="2446">
                  <c:v>41065</c:v>
                </c:pt>
                <c:pt idx="2447">
                  <c:v>41064</c:v>
                </c:pt>
                <c:pt idx="2448">
                  <c:v>41061</c:v>
                </c:pt>
                <c:pt idx="2449">
                  <c:v>41060</c:v>
                </c:pt>
                <c:pt idx="2450">
                  <c:v>41059</c:v>
                </c:pt>
                <c:pt idx="2451">
                  <c:v>41058</c:v>
                </c:pt>
                <c:pt idx="2452">
                  <c:v>41054</c:v>
                </c:pt>
                <c:pt idx="2453">
                  <c:v>41053</c:v>
                </c:pt>
                <c:pt idx="2454">
                  <c:v>41052</c:v>
                </c:pt>
                <c:pt idx="2455">
                  <c:v>41051</c:v>
                </c:pt>
                <c:pt idx="2456">
                  <c:v>41050</c:v>
                </c:pt>
                <c:pt idx="2457">
                  <c:v>41047</c:v>
                </c:pt>
                <c:pt idx="2458">
                  <c:v>41046</c:v>
                </c:pt>
                <c:pt idx="2459">
                  <c:v>41045</c:v>
                </c:pt>
                <c:pt idx="2460">
                  <c:v>41044</c:v>
                </c:pt>
                <c:pt idx="2461">
                  <c:v>41043</c:v>
                </c:pt>
                <c:pt idx="2462">
                  <c:v>41040</c:v>
                </c:pt>
                <c:pt idx="2463">
                  <c:v>41039</c:v>
                </c:pt>
                <c:pt idx="2464">
                  <c:v>41038</c:v>
                </c:pt>
                <c:pt idx="2465">
                  <c:v>41037</c:v>
                </c:pt>
                <c:pt idx="2466">
                  <c:v>41036</c:v>
                </c:pt>
                <c:pt idx="2467">
                  <c:v>41033</c:v>
                </c:pt>
                <c:pt idx="2468">
                  <c:v>41032</c:v>
                </c:pt>
                <c:pt idx="2469">
                  <c:v>41031</c:v>
                </c:pt>
                <c:pt idx="2470">
                  <c:v>41030</c:v>
                </c:pt>
                <c:pt idx="2471">
                  <c:v>41029</c:v>
                </c:pt>
                <c:pt idx="2472">
                  <c:v>41026</c:v>
                </c:pt>
                <c:pt idx="2473">
                  <c:v>41025</c:v>
                </c:pt>
                <c:pt idx="2474">
                  <c:v>41024</c:v>
                </c:pt>
                <c:pt idx="2475">
                  <c:v>41023</c:v>
                </c:pt>
                <c:pt idx="2476">
                  <c:v>41022</c:v>
                </c:pt>
                <c:pt idx="2477">
                  <c:v>41019</c:v>
                </c:pt>
                <c:pt idx="2478">
                  <c:v>41018</c:v>
                </c:pt>
                <c:pt idx="2479">
                  <c:v>41017</c:v>
                </c:pt>
                <c:pt idx="2480">
                  <c:v>41016</c:v>
                </c:pt>
                <c:pt idx="2481">
                  <c:v>41015</c:v>
                </c:pt>
                <c:pt idx="2482">
                  <c:v>41012</c:v>
                </c:pt>
                <c:pt idx="2483">
                  <c:v>41011</c:v>
                </c:pt>
                <c:pt idx="2484">
                  <c:v>41010</c:v>
                </c:pt>
                <c:pt idx="2485">
                  <c:v>41009</c:v>
                </c:pt>
                <c:pt idx="2486">
                  <c:v>41008</c:v>
                </c:pt>
                <c:pt idx="2487">
                  <c:v>41004</c:v>
                </c:pt>
                <c:pt idx="2488">
                  <c:v>41003</c:v>
                </c:pt>
                <c:pt idx="2489">
                  <c:v>41002</c:v>
                </c:pt>
                <c:pt idx="2490">
                  <c:v>41001</c:v>
                </c:pt>
                <c:pt idx="2491">
                  <c:v>40998</c:v>
                </c:pt>
                <c:pt idx="2492">
                  <c:v>40997</c:v>
                </c:pt>
                <c:pt idx="2493">
                  <c:v>40996</c:v>
                </c:pt>
                <c:pt idx="2494">
                  <c:v>40995</c:v>
                </c:pt>
                <c:pt idx="2495">
                  <c:v>40994</c:v>
                </c:pt>
                <c:pt idx="2496">
                  <c:v>40991</c:v>
                </c:pt>
                <c:pt idx="2497">
                  <c:v>40990</c:v>
                </c:pt>
                <c:pt idx="2498">
                  <c:v>40989</c:v>
                </c:pt>
                <c:pt idx="2499">
                  <c:v>40988</c:v>
                </c:pt>
                <c:pt idx="2500">
                  <c:v>40987</c:v>
                </c:pt>
                <c:pt idx="2501">
                  <c:v>40984</c:v>
                </c:pt>
                <c:pt idx="2502">
                  <c:v>40983</c:v>
                </c:pt>
                <c:pt idx="2503">
                  <c:v>40982</c:v>
                </c:pt>
                <c:pt idx="2504">
                  <c:v>40981</c:v>
                </c:pt>
                <c:pt idx="2505">
                  <c:v>40980</c:v>
                </c:pt>
                <c:pt idx="2506">
                  <c:v>40977</c:v>
                </c:pt>
                <c:pt idx="2507">
                  <c:v>40976</c:v>
                </c:pt>
                <c:pt idx="2508">
                  <c:v>40975</c:v>
                </c:pt>
                <c:pt idx="2509">
                  <c:v>40974</c:v>
                </c:pt>
                <c:pt idx="2510">
                  <c:v>40973</c:v>
                </c:pt>
                <c:pt idx="2511">
                  <c:v>40970</c:v>
                </c:pt>
                <c:pt idx="2512">
                  <c:v>40969</c:v>
                </c:pt>
                <c:pt idx="2513">
                  <c:v>40968</c:v>
                </c:pt>
                <c:pt idx="2514">
                  <c:v>40967</c:v>
                </c:pt>
                <c:pt idx="2515">
                  <c:v>40966</c:v>
                </c:pt>
                <c:pt idx="2516">
                  <c:v>40963</c:v>
                </c:pt>
                <c:pt idx="2517">
                  <c:v>40962</c:v>
                </c:pt>
                <c:pt idx="2518">
                  <c:v>40961</c:v>
                </c:pt>
                <c:pt idx="2519">
                  <c:v>40960</c:v>
                </c:pt>
                <c:pt idx="2520">
                  <c:v>40956</c:v>
                </c:pt>
                <c:pt idx="2521">
                  <c:v>40955</c:v>
                </c:pt>
                <c:pt idx="2522">
                  <c:v>40954</c:v>
                </c:pt>
                <c:pt idx="2523">
                  <c:v>40953</c:v>
                </c:pt>
                <c:pt idx="2524">
                  <c:v>40952</c:v>
                </c:pt>
                <c:pt idx="2525">
                  <c:v>40949</c:v>
                </c:pt>
                <c:pt idx="2526">
                  <c:v>40948</c:v>
                </c:pt>
                <c:pt idx="2527">
                  <c:v>40947</c:v>
                </c:pt>
                <c:pt idx="2528">
                  <c:v>40946</c:v>
                </c:pt>
                <c:pt idx="2529">
                  <c:v>40945</c:v>
                </c:pt>
                <c:pt idx="2530">
                  <c:v>40942</c:v>
                </c:pt>
                <c:pt idx="2531">
                  <c:v>40941</c:v>
                </c:pt>
              </c:numCache>
            </c:numRef>
          </c:cat>
          <c:val>
            <c:numRef>
              <c:f>'S&amp;P 500 vs Bitcoin'!$D$2:$D$2533</c:f>
              <c:numCache>
                <c:formatCode>_("$"* #,##0.00_);_("$"* \(#,##0.00\);_("$"* "-"??_);_(@_)</c:formatCode>
                <c:ptCount val="2532"/>
                <c:pt idx="0">
                  <c:v>3.2354361241456311</c:v>
                </c:pt>
                <c:pt idx="1">
                  <c:v>3.1877574422499508</c:v>
                </c:pt>
                <c:pt idx="2">
                  <c:v>3.2475368529052311</c:v>
                </c:pt>
                <c:pt idx="3">
                  <c:v>3.280828945184604</c:v>
                </c:pt>
                <c:pt idx="4">
                  <c:v>3.3045098601324745</c:v>
                </c:pt>
                <c:pt idx="5">
                  <c:v>3.3759901624998117</c:v>
                </c:pt>
                <c:pt idx="6">
                  <c:v>3.373017788976568</c:v>
                </c:pt>
                <c:pt idx="7">
                  <c:v>3.3206617680341597</c:v>
                </c:pt>
                <c:pt idx="8">
                  <c:v>3.333464097650769</c:v>
                </c:pt>
                <c:pt idx="9">
                  <c:v>3.3979057591623039</c:v>
                </c:pt>
                <c:pt idx="10">
                  <c:v>3.4606122787694074</c:v>
                </c:pt>
                <c:pt idx="11">
                  <c:v>3.4110928376359824</c:v>
                </c:pt>
                <c:pt idx="12">
                  <c:v>3.3826742308794908</c:v>
                </c:pt>
                <c:pt idx="13">
                  <c:v>3.3952502376389999</c:v>
                </c:pt>
                <c:pt idx="14">
                  <c:v>3.377823377642319</c:v>
                </c:pt>
                <c:pt idx="15">
                  <c:v>3.4622267151500519</c:v>
                </c:pt>
                <c:pt idx="16">
                  <c:v>3.429953075727628</c:v>
                </c:pt>
                <c:pt idx="17">
                  <c:v>3.4065739245892241</c:v>
                </c:pt>
                <c:pt idx="18">
                  <c:v>3.3434298474583946</c:v>
                </c:pt>
                <c:pt idx="19">
                  <c:v>3.2639528041401995</c:v>
                </c:pt>
                <c:pt idx="20">
                  <c:v>3.2816286192796902</c:v>
                </c:pt>
                <c:pt idx="21">
                  <c:v>3.2865473693739911</c:v>
                </c:pt>
                <c:pt idx="22">
                  <c:v>3.3270440726043726</c:v>
                </c:pt>
                <c:pt idx="23">
                  <c:v>3.3178402764156498</c:v>
                </c:pt>
                <c:pt idx="24">
                  <c:v>3.3818142040225112</c:v>
                </c:pt>
                <c:pt idx="25">
                  <c:v>3.4195573124915133</c:v>
                </c:pt>
                <c:pt idx="26">
                  <c:v>3.4531888890565359</c:v>
                </c:pt>
                <c:pt idx="27">
                  <c:v>3.5176984474252007</c:v>
                </c:pt>
                <c:pt idx="28">
                  <c:v>3.5148090589495604</c:v>
                </c:pt>
                <c:pt idx="29">
                  <c:v>3.5656034521779807</c:v>
                </c:pt>
                <c:pt idx="30">
                  <c:v>3.5555848937036978</c:v>
                </c:pt>
                <c:pt idx="31">
                  <c:v>3.5233112542812739</c:v>
                </c:pt>
                <c:pt idx="32">
                  <c:v>3.5283884303755455</c:v>
                </c:pt>
                <c:pt idx="33">
                  <c:v>3.5427448436109059</c:v>
                </c:pt>
                <c:pt idx="34">
                  <c:v>3.5461623187531122</c:v>
                </c:pt>
                <c:pt idx="35">
                  <c:v>3.6162922280730871</c:v>
                </c:pt>
                <c:pt idx="36">
                  <c:v>3.6185705448345584</c:v>
                </c:pt>
                <c:pt idx="37">
                  <c:v>3.5956515835055907</c:v>
                </c:pt>
                <c:pt idx="38">
                  <c:v>3.6051194230275962</c:v>
                </c:pt>
                <c:pt idx="39">
                  <c:v>3.6159301115017279</c:v>
                </c:pt>
                <c:pt idx="40">
                  <c:v>3.6108755676931663</c:v>
                </c:pt>
                <c:pt idx="41">
                  <c:v>3.6145193656924723</c:v>
                </c:pt>
                <c:pt idx="42">
                  <c:v>3.5651734387494907</c:v>
                </c:pt>
                <c:pt idx="43">
                  <c:v>3.5431295924679755</c:v>
                </c:pt>
                <c:pt idx="44">
                  <c:v>3.5074233897128715</c:v>
                </c:pt>
                <c:pt idx="45">
                  <c:v>3.4461577922959705</c:v>
                </c:pt>
                <c:pt idx="46">
                  <c:v>3.4858548214312659</c:v>
                </c:pt>
                <c:pt idx="47">
                  <c:v>3.5220891108529355</c:v>
                </c:pt>
                <c:pt idx="48">
                  <c:v>3.5531481509422576</c:v>
                </c:pt>
                <c:pt idx="49">
                  <c:v>3.4960016295245713</c:v>
                </c:pt>
                <c:pt idx="50">
                  <c:v>3.5224512274242947</c:v>
                </c:pt>
                <c:pt idx="51">
                  <c:v>3.5547927637038494</c:v>
                </c:pt>
                <c:pt idx="52">
                  <c:v>3.5211687312340629</c:v>
                </c:pt>
                <c:pt idx="53">
                  <c:v>3.5466375967530217</c:v>
                </c:pt>
                <c:pt idx="54">
                  <c:v>3.5357288350408136</c:v>
                </c:pt>
                <c:pt idx="55">
                  <c:v>3.4639995775306671</c:v>
                </c:pt>
                <c:pt idx="56">
                  <c:v>3.4238348144906983</c:v>
                </c:pt>
                <c:pt idx="57">
                  <c:v>3.453007830770856</c:v>
                </c:pt>
                <c:pt idx="58">
                  <c:v>3.4046803566848229</c:v>
                </c:pt>
                <c:pt idx="59">
                  <c:v>3.4453882945818308</c:v>
                </c:pt>
                <c:pt idx="60">
                  <c:v>3.5119800232358136</c:v>
                </c:pt>
                <c:pt idx="61">
                  <c:v>3.466225085625481</c:v>
                </c:pt>
                <c:pt idx="62">
                  <c:v>3.546826199133938</c:v>
                </c:pt>
                <c:pt idx="63">
                  <c:v>3.5387087526592937</c:v>
                </c:pt>
                <c:pt idx="64">
                  <c:v>3.5328620788508833</c:v>
                </c:pt>
                <c:pt idx="65">
                  <c:v>3.5441857658011076</c:v>
                </c:pt>
                <c:pt idx="66">
                  <c:v>3.5507340404665273</c:v>
                </c:pt>
                <c:pt idx="67">
                  <c:v>3.5371773013262522</c:v>
                </c:pt>
                <c:pt idx="68">
                  <c:v>3.546403729800685</c:v>
                </c:pt>
                <c:pt idx="69">
                  <c:v>3.5327564615175704</c:v>
                </c:pt>
                <c:pt idx="70">
                  <c:v>3.5327866378985173</c:v>
                </c:pt>
                <c:pt idx="71">
                  <c:v>3.5074535660938189</c:v>
                </c:pt>
                <c:pt idx="72">
                  <c:v>3.5055222777132338</c:v>
                </c:pt>
                <c:pt idx="73">
                  <c:v>3.5345972207553151</c:v>
                </c:pt>
                <c:pt idx="74">
                  <c:v>3.5470072574196174</c:v>
                </c:pt>
                <c:pt idx="75">
                  <c:v>3.5438613697059309</c:v>
                </c:pt>
                <c:pt idx="76">
                  <c:v>3.5306818353274894</c:v>
                </c:pt>
                <c:pt idx="77">
                  <c:v>3.5159783937112419</c:v>
                </c:pt>
                <c:pt idx="78">
                  <c:v>3.4934064607631603</c:v>
                </c:pt>
                <c:pt idx="79">
                  <c:v>3.4805965870513149</c:v>
                </c:pt>
                <c:pt idx="80">
                  <c:v>3.4743425321001253</c:v>
                </c:pt>
                <c:pt idx="81">
                  <c:v>3.4675830227680797</c:v>
                </c:pt>
                <c:pt idx="82">
                  <c:v>3.4338307406792707</c:v>
                </c:pt>
                <c:pt idx="83">
                  <c:v>3.4512651447711877</c:v>
                </c:pt>
                <c:pt idx="84">
                  <c:v>3.4449960016295242</c:v>
                </c:pt>
                <c:pt idx="85">
                  <c:v>3.4287158441088157</c:v>
                </c:pt>
                <c:pt idx="86">
                  <c:v>3.4323973625843052</c:v>
                </c:pt>
                <c:pt idx="87">
                  <c:v>3.4221449371576864</c:v>
                </c:pt>
                <c:pt idx="88">
                  <c:v>3.4096519154457807</c:v>
                </c:pt>
                <c:pt idx="89">
                  <c:v>3.384643239736258</c:v>
                </c:pt>
                <c:pt idx="90">
                  <c:v>3.3732441118336678</c:v>
                </c:pt>
                <c:pt idx="91">
                  <c:v>3.348242980219382</c:v>
                </c:pt>
                <c:pt idx="92">
                  <c:v>3.2920922793729352</c:v>
                </c:pt>
                <c:pt idx="93">
                  <c:v>3.2821642500414927</c:v>
                </c:pt>
                <c:pt idx="94">
                  <c:v>3.2901232705161667</c:v>
                </c:pt>
                <c:pt idx="95">
                  <c:v>3.3128838058451646</c:v>
                </c:pt>
                <c:pt idx="96">
                  <c:v>3.319220845843958</c:v>
                </c:pt>
                <c:pt idx="97">
                  <c:v>3.2919036769920185</c:v>
                </c:pt>
                <c:pt idx="98">
                  <c:v>3.2784525551850567</c:v>
                </c:pt>
                <c:pt idx="99">
                  <c:v>3.2443079801439416</c:v>
                </c:pt>
                <c:pt idx="100">
                  <c:v>3.2870000150881906</c:v>
                </c:pt>
                <c:pt idx="101">
                  <c:v>3.2496491995714956</c:v>
                </c:pt>
                <c:pt idx="102">
                  <c:v>3.2888181420402254</c:v>
                </c:pt>
                <c:pt idx="103">
                  <c:v>3.2836655249935878</c:v>
                </c:pt>
                <c:pt idx="104">
                  <c:v>3.3519244986948715</c:v>
                </c:pt>
                <c:pt idx="105">
                  <c:v>3.3612565445026177</c:v>
                </c:pt>
                <c:pt idx="106">
                  <c:v>3.3563528825987898</c:v>
                </c:pt>
                <c:pt idx="107">
                  <c:v>3.316112678606455</c:v>
                </c:pt>
                <c:pt idx="108">
                  <c:v>3.2848348597552697</c:v>
                </c:pt>
                <c:pt idx="109">
                  <c:v>3.2875130135642832</c:v>
                </c:pt>
                <c:pt idx="110">
                  <c:v>3.3442898743153733</c:v>
                </c:pt>
                <c:pt idx="111">
                  <c:v>3.3750471505952295</c:v>
                </c:pt>
                <c:pt idx="112">
                  <c:v>3.3802827526894701</c:v>
                </c:pt>
                <c:pt idx="113">
                  <c:v>3.351879234123452</c:v>
                </c:pt>
                <c:pt idx="114">
                  <c:v>3.3712524706911897</c:v>
                </c:pt>
                <c:pt idx="115">
                  <c:v>3.3635952140259819</c:v>
                </c:pt>
                <c:pt idx="116">
                  <c:v>3.3897732244971861</c:v>
                </c:pt>
                <c:pt idx="117">
                  <c:v>3.4054573984941983</c:v>
                </c:pt>
                <c:pt idx="118">
                  <c:v>3.4099536792552469</c:v>
                </c:pt>
                <c:pt idx="119">
                  <c:v>3.4215715859197009</c:v>
                </c:pt>
                <c:pt idx="120">
                  <c:v>3.4227182883956728</c:v>
                </c:pt>
                <c:pt idx="121">
                  <c:v>3.4130165819213305</c:v>
                </c:pt>
                <c:pt idx="122">
                  <c:v>3.4119528644929615</c:v>
                </c:pt>
                <c:pt idx="123">
                  <c:v>3.4165623066825597</c:v>
                </c:pt>
                <c:pt idx="124">
                  <c:v>3.4019116737329691</c:v>
                </c:pt>
                <c:pt idx="125">
                  <c:v>3.3721426739291158</c:v>
                </c:pt>
                <c:pt idx="126">
                  <c:v>3.3919685562110535</c:v>
                </c:pt>
                <c:pt idx="127">
                  <c:v>3.3844546373553417</c:v>
                </c:pt>
                <c:pt idx="128">
                  <c:v>3.3794076376420175</c:v>
                </c:pt>
                <c:pt idx="129">
                  <c:v>3.350838148980793</c:v>
                </c:pt>
                <c:pt idx="130">
                  <c:v>3.3237774793668997</c:v>
                </c:pt>
                <c:pt idx="131">
                  <c:v>3.3196055947010281</c:v>
                </c:pt>
                <c:pt idx="132">
                  <c:v>3.3556739140274909</c:v>
                </c:pt>
                <c:pt idx="133">
                  <c:v>3.3794981667848574</c:v>
                </c:pt>
                <c:pt idx="134">
                  <c:v>3.3707017517389142</c:v>
                </c:pt>
                <c:pt idx="135">
                  <c:v>3.3653001795494668</c:v>
                </c:pt>
                <c:pt idx="136">
                  <c:v>3.3553872384084977</c:v>
                </c:pt>
                <c:pt idx="137">
                  <c:v>3.3471264541243571</c:v>
                </c:pt>
                <c:pt idx="138">
                  <c:v>3.3438070522202277</c:v>
                </c:pt>
                <c:pt idx="139">
                  <c:v>3.3469529399339142</c:v>
                </c:pt>
                <c:pt idx="140">
                  <c:v>3.3413552212683135</c:v>
                </c:pt>
                <c:pt idx="141">
                  <c:v>3.3214237216530624</c:v>
                </c:pt>
                <c:pt idx="142">
                  <c:v>3.3368664846025013</c:v>
                </c:pt>
                <c:pt idx="143">
                  <c:v>3.3096775653695851</c:v>
                </c:pt>
                <c:pt idx="144">
                  <c:v>3.3158260029874618</c:v>
                </c:pt>
                <c:pt idx="145">
                  <c:v>3.3338488465078382</c:v>
                </c:pt>
                <c:pt idx="146">
                  <c:v>3.3198922703200204</c:v>
                </c:pt>
                <c:pt idx="147">
                  <c:v>3.3205033420341898</c:v>
                </c:pt>
                <c:pt idx="148">
                  <c:v>3.336172427840729</c:v>
                </c:pt>
                <c:pt idx="149">
                  <c:v>3.3283039365088949</c:v>
                </c:pt>
                <c:pt idx="150">
                  <c:v>3.2948685064200247</c:v>
                </c:pt>
                <c:pt idx="151">
                  <c:v>3.288237246707002</c:v>
                </c:pt>
                <c:pt idx="152">
                  <c:v>3.2614707968073389</c:v>
                </c:pt>
                <c:pt idx="153">
                  <c:v>3.2127510297690001</c:v>
                </c:pt>
                <c:pt idx="154">
                  <c:v>3.264450714425819</c:v>
                </c:pt>
                <c:pt idx="155">
                  <c:v>3.2892481554687145</c:v>
                </c:pt>
                <c:pt idx="156">
                  <c:v>3.3000135793714263</c:v>
                </c:pt>
                <c:pt idx="157">
                  <c:v>3.2961736348959669</c:v>
                </c:pt>
                <c:pt idx="158">
                  <c:v>3.3078066297508943</c:v>
                </c:pt>
                <c:pt idx="159">
                  <c:v>3.2964301341340136</c:v>
                </c:pt>
                <c:pt idx="160">
                  <c:v>3.2596677580457776</c:v>
                </c:pt>
                <c:pt idx="161">
                  <c:v>3.2878147773737498</c:v>
                </c:pt>
                <c:pt idx="162">
                  <c:v>3.2768079424234653</c:v>
                </c:pt>
                <c:pt idx="163">
                  <c:v>3.2834467462317245</c:v>
                </c:pt>
                <c:pt idx="164">
                  <c:v>3.2590038776649513</c:v>
                </c:pt>
                <c:pt idx="165">
                  <c:v>3.2420749279538907</c:v>
                </c:pt>
                <c:pt idx="166">
                  <c:v>3.2377747936689953</c:v>
                </c:pt>
                <c:pt idx="167">
                  <c:v>3.2368770463358327</c:v>
                </c:pt>
                <c:pt idx="168">
                  <c:v>3.2294008479563043</c:v>
                </c:pt>
                <c:pt idx="169">
                  <c:v>3.218680688625013</c:v>
                </c:pt>
                <c:pt idx="170">
                  <c:v>3.2000844938666506</c:v>
                </c:pt>
                <c:pt idx="171">
                  <c:v>3.2035547776755133</c:v>
                </c:pt>
                <c:pt idx="172">
                  <c:v>3.1872218114881483</c:v>
                </c:pt>
                <c:pt idx="173">
                  <c:v>3.1432095598774836</c:v>
                </c:pt>
                <c:pt idx="174">
                  <c:v>3.1850113915838074</c:v>
                </c:pt>
                <c:pt idx="175">
                  <c:v>3.1863995051073526</c:v>
                </c:pt>
                <c:pt idx="176">
                  <c:v>3.2036679391040637</c:v>
                </c:pt>
                <c:pt idx="177">
                  <c:v>3.2101256846266426</c:v>
                </c:pt>
                <c:pt idx="178">
                  <c:v>3.2043091871991791</c:v>
                </c:pt>
                <c:pt idx="179">
                  <c:v>3.1980777645337</c:v>
                </c:pt>
                <c:pt idx="180">
                  <c:v>3.1832687055841395</c:v>
                </c:pt>
                <c:pt idx="181">
                  <c:v>3.189085203011603</c:v>
                </c:pt>
                <c:pt idx="182">
                  <c:v>3.1885269399640905</c:v>
                </c:pt>
                <c:pt idx="183">
                  <c:v>3.1910693000588441</c:v>
                </c:pt>
                <c:pt idx="184">
                  <c:v>3.1631259713022621</c:v>
                </c:pt>
                <c:pt idx="185">
                  <c:v>3.1746458047286388</c:v>
                </c:pt>
                <c:pt idx="186">
                  <c:v>3.1700589948247506</c:v>
                </c:pt>
                <c:pt idx="187">
                  <c:v>3.1716206225387387</c:v>
                </c:pt>
                <c:pt idx="188">
                  <c:v>3.1691838797772984</c:v>
                </c:pt>
                <c:pt idx="189">
                  <c:v>3.1654948172065724</c:v>
                </c:pt>
                <c:pt idx="190">
                  <c:v>3.1595651583505591</c:v>
                </c:pt>
                <c:pt idx="191">
                  <c:v>3.1662944913016586</c:v>
                </c:pt>
                <c:pt idx="192">
                  <c:v>3.1352203630218627</c:v>
                </c:pt>
                <c:pt idx="193">
                  <c:v>3.1376797380690133</c:v>
                </c:pt>
                <c:pt idx="194">
                  <c:v>3.1049081883609704</c:v>
                </c:pt>
                <c:pt idx="195">
                  <c:v>3.1140742640735097</c:v>
                </c:pt>
                <c:pt idx="196">
                  <c:v>3.1408256257826999</c:v>
                </c:pt>
                <c:pt idx="197">
                  <c:v>3.1487921903526113</c:v>
                </c:pt>
                <c:pt idx="198">
                  <c:v>3.1025091660757127</c:v>
                </c:pt>
                <c:pt idx="199">
                  <c:v>3.0651960710352006</c:v>
                </c:pt>
                <c:pt idx="200">
                  <c:v>3.1323837832128798</c:v>
                </c:pt>
                <c:pt idx="201">
                  <c:v>3.1597914812076593</c:v>
                </c:pt>
                <c:pt idx="202">
                  <c:v>3.1931137498679787</c:v>
                </c:pt>
                <c:pt idx="203">
                  <c:v>3.1697421428248109</c:v>
                </c:pt>
                <c:pt idx="204">
                  <c:v>3.1440695867344632</c:v>
                </c:pt>
                <c:pt idx="205">
                  <c:v>3.1418591668301219</c:v>
                </c:pt>
                <c:pt idx="206">
                  <c:v>3.1629826334927653</c:v>
                </c:pt>
                <c:pt idx="207">
                  <c:v>3.154314468065845</c:v>
                </c:pt>
                <c:pt idx="208">
                  <c:v>3.1771730766329198</c:v>
                </c:pt>
                <c:pt idx="209">
                  <c:v>3.1558308312084136</c:v>
                </c:pt>
                <c:pt idx="210">
                  <c:v>3.1585014409221905</c:v>
                </c:pt>
                <c:pt idx="211">
                  <c:v>3.1591804094934894</c:v>
                </c:pt>
                <c:pt idx="212">
                  <c:v>3.1535600585421792</c:v>
                </c:pt>
                <c:pt idx="213">
                  <c:v>3.1194682921677201</c:v>
                </c:pt>
                <c:pt idx="214">
                  <c:v>3.1484677942574351</c:v>
                </c:pt>
                <c:pt idx="215">
                  <c:v>3.1194381157867737</c:v>
                </c:pt>
                <c:pt idx="216">
                  <c:v>3.1408029934969903</c:v>
                </c:pt>
                <c:pt idx="217">
                  <c:v>3.1575584290176084</c:v>
                </c:pt>
                <c:pt idx="218">
                  <c:v>3.1462045656864372</c:v>
                </c:pt>
                <c:pt idx="219">
                  <c:v>3.111682785883489</c:v>
                </c:pt>
                <c:pt idx="220">
                  <c:v>3.1244549391191518</c:v>
                </c:pt>
                <c:pt idx="221">
                  <c:v>3.1141949695972961</c:v>
                </c:pt>
                <c:pt idx="222">
                  <c:v>3.1148060413114655</c:v>
                </c:pt>
                <c:pt idx="223">
                  <c:v>3.0909440680779157</c:v>
                </c:pt>
                <c:pt idx="224">
                  <c:v>3.07795313608039</c:v>
                </c:pt>
                <c:pt idx="225">
                  <c:v>3.0734191348431583</c:v>
                </c:pt>
                <c:pt idx="226">
                  <c:v>3.0764141406521115</c:v>
                </c:pt>
                <c:pt idx="227">
                  <c:v>3.032628211898547</c:v>
                </c:pt>
                <c:pt idx="228">
                  <c:v>2.9971860524767266</c:v>
                </c:pt>
                <c:pt idx="229">
                  <c:v>2.9863678199073589</c:v>
                </c:pt>
                <c:pt idx="230">
                  <c:v>2.995828115334128</c:v>
                </c:pt>
                <c:pt idx="231">
                  <c:v>2.998430828190775</c:v>
                </c:pt>
                <c:pt idx="232">
                  <c:v>2.949379120962023</c:v>
                </c:pt>
                <c:pt idx="233">
                  <c:v>2.9340042548697136</c:v>
                </c:pt>
                <c:pt idx="234">
                  <c:v>2.9501335304856888</c:v>
                </c:pt>
                <c:pt idx="235">
                  <c:v>2.9728186248623203</c:v>
                </c:pt>
                <c:pt idx="236">
                  <c:v>2.9520799070567465</c:v>
                </c:pt>
                <c:pt idx="237">
                  <c:v>2.9538603135325983</c:v>
                </c:pt>
                <c:pt idx="238">
                  <c:v>2.9981139761908353</c:v>
                </c:pt>
                <c:pt idx="239">
                  <c:v>2.9895061635258084</c:v>
                </c:pt>
                <c:pt idx="240">
                  <c:v>2.9942061348582465</c:v>
                </c:pt>
                <c:pt idx="241">
                  <c:v>2.9748932510524013</c:v>
                </c:pt>
                <c:pt idx="242">
                  <c:v>2.9718756129577382</c:v>
                </c:pt>
                <c:pt idx="243">
                  <c:v>2.9412993949635622</c:v>
                </c:pt>
                <c:pt idx="244">
                  <c:v>2.9236688443954919</c:v>
                </c:pt>
                <c:pt idx="245">
                  <c:v>2.8828628332604072</c:v>
                </c:pt>
                <c:pt idx="246">
                  <c:v>2.8983961253526864</c:v>
                </c:pt>
                <c:pt idx="247">
                  <c:v>2.842969657648958</c:v>
                </c:pt>
                <c:pt idx="248">
                  <c:v>2.8816331457368318</c:v>
                </c:pt>
                <c:pt idx="249">
                  <c:v>2.9197836353486126</c:v>
                </c:pt>
                <c:pt idx="250">
                  <c:v>2.9435701676297965</c:v>
                </c:pt>
                <c:pt idx="251">
                  <c:v>2.8751678561190159</c:v>
                </c:pt>
                <c:pt idx="252">
                  <c:v>2.8888905653544974</c:v>
                </c:pt>
                <c:pt idx="253">
                  <c:v>2.9613817764835462</c:v>
                </c:pt>
                <c:pt idx="254">
                  <c:v>2.9281424928708302</c:v>
                </c:pt>
                <c:pt idx="255">
                  <c:v>2.9244685184905777</c:v>
                </c:pt>
                <c:pt idx="256">
                  <c:v>2.9472592302005221</c:v>
                </c:pt>
                <c:pt idx="257">
                  <c:v>2.9527362433423359</c:v>
                </c:pt>
                <c:pt idx="258">
                  <c:v>2.9658327926731749</c:v>
                </c:pt>
                <c:pt idx="259">
                  <c:v>2.966783348672994</c:v>
                </c:pt>
                <c:pt idx="260">
                  <c:v>2.9684732260060049</c:v>
                </c:pt>
                <c:pt idx="261">
                  <c:v>2.9545543702943706</c:v>
                </c:pt>
                <c:pt idx="262">
                  <c:v>2.9496507083905428</c:v>
                </c:pt>
                <c:pt idx="263">
                  <c:v>2.9506691612474918</c:v>
                </c:pt>
                <c:pt idx="264">
                  <c:v>2.9539583867706747</c:v>
                </c:pt>
                <c:pt idx="265">
                  <c:v>2.9322615688700453</c:v>
                </c:pt>
                <c:pt idx="266">
                  <c:v>2.9208775291579281</c:v>
                </c:pt>
                <c:pt idx="267">
                  <c:v>2.8895167252591398</c:v>
                </c:pt>
                <c:pt idx="268">
                  <c:v>2.8866047044977896</c:v>
                </c:pt>
                <c:pt idx="269">
                  <c:v>2.8470359249815171</c:v>
                </c:pt>
                <c:pt idx="270">
                  <c:v>2.8020580291805604</c:v>
                </c:pt>
                <c:pt idx="271">
                  <c:v>2.857235541741479</c:v>
                </c:pt>
                <c:pt idx="272">
                  <c:v>2.8296166090800732</c:v>
                </c:pt>
                <c:pt idx="273">
                  <c:v>2.9041899904944399</c:v>
                </c:pt>
                <c:pt idx="274">
                  <c:v>2.9085203011602818</c:v>
                </c:pt>
                <c:pt idx="275">
                  <c:v>2.8980415528765633</c:v>
                </c:pt>
                <c:pt idx="276">
                  <c:v>2.9067927033510874</c:v>
                </c:pt>
                <c:pt idx="277">
                  <c:v>2.9058723237322148</c:v>
                </c:pt>
                <c:pt idx="278">
                  <c:v>2.8659338835493458</c:v>
                </c:pt>
                <c:pt idx="279">
                  <c:v>2.8428036875537517</c:v>
                </c:pt>
                <c:pt idx="280">
                  <c:v>2.8633915234545921</c:v>
                </c:pt>
                <c:pt idx="281">
                  <c:v>2.8741795796430134</c:v>
                </c:pt>
                <c:pt idx="282">
                  <c:v>2.8676539372633041</c:v>
                </c:pt>
                <c:pt idx="283">
                  <c:v>2.8664619702159122</c:v>
                </c:pt>
                <c:pt idx="284">
                  <c:v>2.8853750169742143</c:v>
                </c:pt>
                <c:pt idx="285">
                  <c:v>2.8696154020248352</c:v>
                </c:pt>
                <c:pt idx="286">
                  <c:v>2.8276325120328321</c:v>
                </c:pt>
                <c:pt idx="287">
                  <c:v>2.8115786773692233</c:v>
                </c:pt>
                <c:pt idx="288">
                  <c:v>2.791805603753942</c:v>
                </c:pt>
                <c:pt idx="289">
                  <c:v>2.8336149795555019</c:v>
                </c:pt>
                <c:pt idx="290">
                  <c:v>2.8154865187018121</c:v>
                </c:pt>
                <c:pt idx="291">
                  <c:v>2.8117144710834832</c:v>
                </c:pt>
                <c:pt idx="292">
                  <c:v>2.8179911583203827</c:v>
                </c:pt>
                <c:pt idx="293">
                  <c:v>2.7936237307059764</c:v>
                </c:pt>
                <c:pt idx="294">
                  <c:v>2.7837786864221377</c:v>
                </c:pt>
                <c:pt idx="295">
                  <c:v>2.7817040602320566</c:v>
                </c:pt>
                <c:pt idx="296">
                  <c:v>2.7874828371833367</c:v>
                </c:pt>
                <c:pt idx="297">
                  <c:v>2.7984142311812543</c:v>
                </c:pt>
                <c:pt idx="298">
                  <c:v>2.8082743636555669</c:v>
                </c:pt>
                <c:pt idx="299">
                  <c:v>2.7921978967062482</c:v>
                </c:pt>
                <c:pt idx="300">
                  <c:v>2.7872565143262369</c:v>
                </c:pt>
                <c:pt idx="301">
                  <c:v>2.7517011934758662</c:v>
                </c:pt>
                <c:pt idx="302">
                  <c:v>2.7637491135688097</c:v>
                </c:pt>
                <c:pt idx="303">
                  <c:v>2.7672495737586194</c:v>
                </c:pt>
                <c:pt idx="304">
                  <c:v>2.770810386710322</c:v>
                </c:pt>
                <c:pt idx="305">
                  <c:v>2.7930126589918074</c:v>
                </c:pt>
                <c:pt idx="306">
                  <c:v>2.7852497849932858</c:v>
                </c:pt>
                <c:pt idx="307">
                  <c:v>2.7906513571827332</c:v>
                </c:pt>
                <c:pt idx="308">
                  <c:v>2.7662084886159604</c:v>
                </c:pt>
                <c:pt idx="309">
                  <c:v>2.7679360864251552</c:v>
                </c:pt>
                <c:pt idx="310">
                  <c:v>2.762987159949907</c:v>
                </c:pt>
                <c:pt idx="311">
                  <c:v>2.7321921631938682</c:v>
                </c:pt>
                <c:pt idx="312">
                  <c:v>2.7448058904295607</c:v>
                </c:pt>
                <c:pt idx="313">
                  <c:v>2.7382425275736684</c:v>
                </c:pt>
                <c:pt idx="314">
                  <c:v>2.7425879264299833</c:v>
                </c:pt>
                <c:pt idx="315">
                  <c:v>2.6989679677716252</c:v>
                </c:pt>
                <c:pt idx="316">
                  <c:v>2.6838420568221255</c:v>
                </c:pt>
                <c:pt idx="317">
                  <c:v>2.7021968405329151</c:v>
                </c:pt>
                <c:pt idx="318">
                  <c:v>2.6915747544397002</c:v>
                </c:pt>
                <c:pt idx="319">
                  <c:v>2.7230638079575118</c:v>
                </c:pt>
                <c:pt idx="320">
                  <c:v>2.7361754454788239</c:v>
                </c:pt>
                <c:pt idx="321">
                  <c:v>2.7046713037705388</c:v>
                </c:pt>
                <c:pt idx="322">
                  <c:v>2.6683540293012662</c:v>
                </c:pt>
                <c:pt idx="323">
                  <c:v>2.6952487288199527</c:v>
                </c:pt>
                <c:pt idx="324">
                  <c:v>2.6747815984428991</c:v>
                </c:pt>
                <c:pt idx="325">
                  <c:v>2.6785310137755181</c:v>
                </c:pt>
                <c:pt idx="326">
                  <c:v>2.647554958733799</c:v>
                </c:pt>
                <c:pt idx="327">
                  <c:v>2.6483169123527013</c:v>
                </c:pt>
                <c:pt idx="328">
                  <c:v>2.5977639301718547</c:v>
                </c:pt>
                <c:pt idx="329">
                  <c:v>2.5417263907539569</c:v>
                </c:pt>
                <c:pt idx="330">
                  <c:v>2.4972765816195661</c:v>
                </c:pt>
                <c:pt idx="331">
                  <c:v>2.4668889660063069</c:v>
                </c:pt>
                <c:pt idx="332">
                  <c:v>2.4971785083814901</c:v>
                </c:pt>
                <c:pt idx="333">
                  <c:v>2.4676961841966296</c:v>
                </c:pt>
                <c:pt idx="334">
                  <c:v>2.5579612837032455</c:v>
                </c:pt>
                <c:pt idx="335">
                  <c:v>2.5657241577017667</c:v>
                </c:pt>
                <c:pt idx="336">
                  <c:v>2.6143232192163195</c:v>
                </c:pt>
                <c:pt idx="337">
                  <c:v>2.605345745884696</c:v>
                </c:pt>
                <c:pt idx="338">
                  <c:v>2.5918191831253679</c:v>
                </c:pt>
                <c:pt idx="339">
                  <c:v>2.5975225191242814</c:v>
                </c:pt>
                <c:pt idx="340">
                  <c:v>2.585301084840895</c:v>
                </c:pt>
                <c:pt idx="341">
                  <c:v>2.6282194426422438</c:v>
                </c:pt>
                <c:pt idx="342">
                  <c:v>2.6278648701661211</c:v>
                </c:pt>
                <c:pt idx="343">
                  <c:v>2.6318858729272598</c:v>
                </c:pt>
                <c:pt idx="344">
                  <c:v>2.6494334384477267</c:v>
                </c:pt>
                <c:pt idx="345">
                  <c:v>2.6662492267302382</c:v>
                </c:pt>
                <c:pt idx="346">
                  <c:v>2.6231799870241566</c:v>
                </c:pt>
                <c:pt idx="347">
                  <c:v>2.6003213784570818</c:v>
                </c:pt>
                <c:pt idx="348">
                  <c:v>2.5796656456991114</c:v>
                </c:pt>
                <c:pt idx="349">
                  <c:v>2.5355326885646603</c:v>
                </c:pt>
                <c:pt idx="350">
                  <c:v>2.5715029346530471</c:v>
                </c:pt>
                <c:pt idx="351">
                  <c:v>2.5260950254236012</c:v>
                </c:pt>
                <c:pt idx="352">
                  <c:v>2.5505077176094275</c:v>
                </c:pt>
                <c:pt idx="353">
                  <c:v>2.5370792280881753</c:v>
                </c:pt>
                <c:pt idx="354">
                  <c:v>2.516310333901655</c:v>
                </c:pt>
                <c:pt idx="355">
                  <c:v>2.528478959518385</c:v>
                </c:pt>
                <c:pt idx="356">
                  <c:v>2.488389637430783</c:v>
                </c:pt>
                <c:pt idx="357">
                  <c:v>2.4492584154382366</c:v>
                </c:pt>
                <c:pt idx="358">
                  <c:v>2.4419632753443881</c:v>
                </c:pt>
                <c:pt idx="359">
                  <c:v>2.5012975843807053</c:v>
                </c:pt>
                <c:pt idx="360">
                  <c:v>2.4752629117189975</c:v>
                </c:pt>
                <c:pt idx="361">
                  <c:v>2.504239781523002</c:v>
                </c:pt>
                <c:pt idx="362">
                  <c:v>2.5325603150414171</c:v>
                </c:pt>
                <c:pt idx="363">
                  <c:v>2.5540458982754197</c:v>
                </c:pt>
                <c:pt idx="364">
                  <c:v>2.56589767189221</c:v>
                </c:pt>
                <c:pt idx="365">
                  <c:v>2.5525747997042716</c:v>
                </c:pt>
                <c:pt idx="366">
                  <c:v>2.5204595862818171</c:v>
                </c:pt>
                <c:pt idx="367">
                  <c:v>2.5191167373296923</c:v>
                </c:pt>
                <c:pt idx="368">
                  <c:v>2.5642077945591986</c:v>
                </c:pt>
                <c:pt idx="369">
                  <c:v>2.5135718273307486</c:v>
                </c:pt>
                <c:pt idx="370">
                  <c:v>2.585331261221842</c:v>
                </c:pt>
                <c:pt idx="371">
                  <c:v>2.6065301688368514</c:v>
                </c:pt>
                <c:pt idx="372">
                  <c:v>2.7014197987235393</c:v>
                </c:pt>
                <c:pt idx="373">
                  <c:v>2.6605383466360881</c:v>
                </c:pt>
                <c:pt idx="374">
                  <c:v>2.64066719978273</c:v>
                </c:pt>
                <c:pt idx="375">
                  <c:v>2.646476153114957</c:v>
                </c:pt>
                <c:pt idx="376">
                  <c:v>2.6287777056897568</c:v>
                </c:pt>
                <c:pt idx="377">
                  <c:v>2.6243870422620215</c:v>
                </c:pt>
                <c:pt idx="378">
                  <c:v>2.5978997238861141</c:v>
                </c:pt>
                <c:pt idx="379">
                  <c:v>2.5885903103640784</c:v>
                </c:pt>
                <c:pt idx="380">
                  <c:v>2.5628498574165999</c:v>
                </c:pt>
                <c:pt idx="381">
                  <c:v>2.5540609864658932</c:v>
                </c:pt>
                <c:pt idx="382">
                  <c:v>2.5460189809436153</c:v>
                </c:pt>
                <c:pt idx="383">
                  <c:v>2.5572823151319466</c:v>
                </c:pt>
                <c:pt idx="384">
                  <c:v>2.5514054649425892</c:v>
                </c:pt>
                <c:pt idx="385">
                  <c:v>2.5445101618962838</c:v>
                </c:pt>
                <c:pt idx="386">
                  <c:v>2.5449477194200099</c:v>
                </c:pt>
                <c:pt idx="387">
                  <c:v>2.5501682333237774</c:v>
                </c:pt>
                <c:pt idx="388">
                  <c:v>2.5149674849495303</c:v>
                </c:pt>
                <c:pt idx="389">
                  <c:v>2.5351705719933006</c:v>
                </c:pt>
                <c:pt idx="390">
                  <c:v>2.5282375484708122</c:v>
                </c:pt>
                <c:pt idx="391">
                  <c:v>2.5266382002806402</c:v>
                </c:pt>
                <c:pt idx="392">
                  <c:v>2.5105013805694285</c:v>
                </c:pt>
                <c:pt idx="393">
                  <c:v>2.4944626340962932</c:v>
                </c:pt>
                <c:pt idx="394">
                  <c:v>2.4854851607646697</c:v>
                </c:pt>
                <c:pt idx="395">
                  <c:v>2.4677640810537591</c:v>
                </c:pt>
                <c:pt idx="396">
                  <c:v>2.4489792839144799</c:v>
                </c:pt>
                <c:pt idx="397">
                  <c:v>2.4581981682936767</c:v>
                </c:pt>
                <c:pt idx="398">
                  <c:v>2.4280217873470438</c:v>
                </c:pt>
                <c:pt idx="399">
                  <c:v>2.4438417550583158</c:v>
                </c:pt>
                <c:pt idx="400">
                  <c:v>2.4259018965855428</c:v>
                </c:pt>
                <c:pt idx="401">
                  <c:v>2.441012719344569</c:v>
                </c:pt>
                <c:pt idx="402">
                  <c:v>2.471460687719722</c:v>
                </c:pt>
                <c:pt idx="403">
                  <c:v>2.4573381414366975</c:v>
                </c:pt>
                <c:pt idx="404">
                  <c:v>2.4532190654374824</c:v>
                </c:pt>
                <c:pt idx="405">
                  <c:v>2.4327670232509018</c:v>
                </c:pt>
                <c:pt idx="406">
                  <c:v>2.4258566320141228</c:v>
                </c:pt>
                <c:pt idx="407">
                  <c:v>2.43414759267921</c:v>
                </c:pt>
                <c:pt idx="408">
                  <c:v>2.4122395401119543</c:v>
                </c:pt>
                <c:pt idx="409">
                  <c:v>2.3803280172608896</c:v>
                </c:pt>
                <c:pt idx="410">
                  <c:v>2.4028245092566047</c:v>
                </c:pt>
                <c:pt idx="411">
                  <c:v>2.3779365390708693</c:v>
                </c:pt>
                <c:pt idx="412">
                  <c:v>2.391432925449251</c:v>
                </c:pt>
                <c:pt idx="413">
                  <c:v>2.3728593629765986</c:v>
                </c:pt>
                <c:pt idx="414">
                  <c:v>2.3988110505907025</c:v>
                </c:pt>
                <c:pt idx="415">
                  <c:v>2.3613093531692746</c:v>
                </c:pt>
                <c:pt idx="416">
                  <c:v>2.3506344584094032</c:v>
                </c:pt>
                <c:pt idx="417">
                  <c:v>2.3388883021259259</c:v>
                </c:pt>
                <c:pt idx="418">
                  <c:v>2.3033933340374486</c:v>
                </c:pt>
                <c:pt idx="419">
                  <c:v>2.2700559771866562</c:v>
                </c:pt>
                <c:pt idx="420">
                  <c:v>2.3264179126997302</c:v>
                </c:pt>
                <c:pt idx="421">
                  <c:v>2.3011980023235812</c:v>
                </c:pt>
                <c:pt idx="422">
                  <c:v>2.3622749973595667</c:v>
                </c:pt>
                <c:pt idx="423">
                  <c:v>2.3521432774567348</c:v>
                </c:pt>
                <c:pt idx="424">
                  <c:v>2.3369645578405782</c:v>
                </c:pt>
                <c:pt idx="425">
                  <c:v>2.3502421654570971</c:v>
                </c:pt>
                <c:pt idx="426">
                  <c:v>2.3488465078383149</c:v>
                </c:pt>
                <c:pt idx="427">
                  <c:v>2.3573336149795554</c:v>
                </c:pt>
                <c:pt idx="428">
                  <c:v>2.313464701178388</c:v>
                </c:pt>
                <c:pt idx="429">
                  <c:v>2.2943932284201156</c:v>
                </c:pt>
                <c:pt idx="430">
                  <c:v>2.2648128309971787</c:v>
                </c:pt>
                <c:pt idx="431">
                  <c:v>2.4066719978273006</c:v>
                </c:pt>
                <c:pt idx="432">
                  <c:v>2.4195271361105664</c:v>
                </c:pt>
                <c:pt idx="433">
                  <c:v>2.4385458002021818</c:v>
                </c:pt>
                <c:pt idx="434">
                  <c:v>2.4095312099219939</c:v>
                </c:pt>
                <c:pt idx="435">
                  <c:v>2.3479864809813358</c:v>
                </c:pt>
                <c:pt idx="436">
                  <c:v>2.3559228691703002</c:v>
                </c:pt>
                <c:pt idx="437">
                  <c:v>2.3241999487001528</c:v>
                </c:pt>
                <c:pt idx="438">
                  <c:v>2.3052718137513768</c:v>
                </c:pt>
                <c:pt idx="439">
                  <c:v>2.296656456991113</c:v>
                </c:pt>
                <c:pt idx="440">
                  <c:v>2.2856571661360654</c:v>
                </c:pt>
                <c:pt idx="441">
                  <c:v>2.2904853870875268</c:v>
                </c:pt>
                <c:pt idx="442">
                  <c:v>2.2570197806177106</c:v>
                </c:pt>
                <c:pt idx="443">
                  <c:v>2.2296196267181676</c:v>
                </c:pt>
                <c:pt idx="444">
                  <c:v>2.224384024623927</c:v>
                </c:pt>
                <c:pt idx="445">
                  <c:v>2.2418108846206075</c:v>
                </c:pt>
                <c:pt idx="446">
                  <c:v>2.2050937731037918</c:v>
                </c:pt>
                <c:pt idx="447">
                  <c:v>2.2284578360517222</c:v>
                </c:pt>
                <c:pt idx="448">
                  <c:v>2.1604025529218278</c:v>
                </c:pt>
                <c:pt idx="449">
                  <c:v>2.1519531662567708</c:v>
                </c:pt>
                <c:pt idx="450">
                  <c:v>2.1274348567376316</c:v>
                </c:pt>
                <c:pt idx="451">
                  <c:v>2.1652458620637627</c:v>
                </c:pt>
                <c:pt idx="452">
                  <c:v>2.2106613153884456</c:v>
                </c:pt>
                <c:pt idx="453">
                  <c:v>2.2102690224361394</c:v>
                </c:pt>
                <c:pt idx="454">
                  <c:v>2.1735971754907437</c:v>
                </c:pt>
                <c:pt idx="455">
                  <c:v>2.1488751754002142</c:v>
                </c:pt>
                <c:pt idx="456">
                  <c:v>2.1639784540640044</c:v>
                </c:pt>
                <c:pt idx="457">
                  <c:v>2.1445901293057923</c:v>
                </c:pt>
                <c:pt idx="458">
                  <c:v>2.1355145827360924</c:v>
                </c:pt>
                <c:pt idx="459">
                  <c:v>2.1971649290100639</c:v>
                </c:pt>
                <c:pt idx="460">
                  <c:v>2.2175943389109345</c:v>
                </c:pt>
                <c:pt idx="461">
                  <c:v>2.1601686859694915</c:v>
                </c:pt>
                <c:pt idx="462">
                  <c:v>2.1715527256816092</c:v>
                </c:pt>
                <c:pt idx="463">
                  <c:v>2.1400636721637971</c:v>
                </c:pt>
                <c:pt idx="464">
                  <c:v>2.1106869653122504</c:v>
                </c:pt>
                <c:pt idx="465">
                  <c:v>2.1118261236929854</c:v>
                </c:pt>
                <c:pt idx="466">
                  <c:v>2.0644869260829548</c:v>
                </c:pt>
                <c:pt idx="467">
                  <c:v>2.1298187908324153</c:v>
                </c:pt>
                <c:pt idx="468">
                  <c:v>2.168595440348839</c:v>
                </c:pt>
                <c:pt idx="469">
                  <c:v>2.1120071819786657</c:v>
                </c:pt>
                <c:pt idx="470">
                  <c:v>2.0997932917905158</c:v>
                </c:pt>
                <c:pt idx="471">
                  <c:v>2.1470947689243629</c:v>
                </c:pt>
                <c:pt idx="472">
                  <c:v>2.0833999728412573</c:v>
                </c:pt>
                <c:pt idx="473">
                  <c:v>2.1046667773133971</c:v>
                </c:pt>
                <c:pt idx="474">
                  <c:v>2.0746111018905502</c:v>
                </c:pt>
                <c:pt idx="475">
                  <c:v>2.0062842313321361</c:v>
                </c:pt>
                <c:pt idx="476">
                  <c:v>2.0095055599981895</c:v>
                </c:pt>
                <c:pt idx="477">
                  <c:v>1.8774612610709598</c:v>
                </c:pt>
                <c:pt idx="478">
                  <c:v>1.9063174253511777</c:v>
                </c:pt>
                <c:pt idx="479">
                  <c:v>1.863768728216425</c:v>
                </c:pt>
                <c:pt idx="480">
                  <c:v>1.9498393107714593</c:v>
                </c:pt>
                <c:pt idx="481">
                  <c:v>1.981569775336844</c:v>
                </c:pt>
                <c:pt idx="482">
                  <c:v>1.9173091721109887</c:v>
                </c:pt>
                <c:pt idx="483">
                  <c:v>1.9841498559077813</c:v>
                </c:pt>
                <c:pt idx="484">
                  <c:v>1.8675860404061742</c:v>
                </c:pt>
                <c:pt idx="485">
                  <c:v>1.8462890595530879</c:v>
                </c:pt>
                <c:pt idx="486">
                  <c:v>1.6879158682499209</c:v>
                </c:pt>
                <c:pt idx="487">
                  <c:v>1.7388535992878376</c:v>
                </c:pt>
                <c:pt idx="488">
                  <c:v>1.8176667622252063</c:v>
                </c:pt>
                <c:pt idx="489">
                  <c:v>1.8091494787030191</c:v>
                </c:pt>
                <c:pt idx="490">
                  <c:v>1.9080450231603725</c:v>
                </c:pt>
                <c:pt idx="491">
                  <c:v>1.8001191967047394</c:v>
                </c:pt>
                <c:pt idx="492">
                  <c:v>2.0452193068485296</c:v>
                </c:pt>
                <c:pt idx="493">
                  <c:v>1.8714184407863965</c:v>
                </c:pt>
                <c:pt idx="494">
                  <c:v>2.0681231799870243</c:v>
                </c:pt>
                <c:pt idx="495">
                  <c:v>2.174381761395356</c:v>
                </c:pt>
                <c:pt idx="496">
                  <c:v>2.0720310213196131</c:v>
                </c:pt>
                <c:pt idx="497">
                  <c:v>2.2423842358585935</c:v>
                </c:pt>
                <c:pt idx="498">
                  <c:v>2.2812891349940401</c:v>
                </c:pt>
                <c:pt idx="499">
                  <c:v>2.3613923382168776</c:v>
                </c:pt>
                <c:pt idx="500">
                  <c:v>2.2657709310922343</c:v>
                </c:pt>
                <c:pt idx="501">
                  <c:v>2.3312989423178481</c:v>
                </c:pt>
                <c:pt idx="502">
                  <c:v>2.2286917030040585</c:v>
                </c:pt>
                <c:pt idx="503">
                  <c:v>2.2472049127148184</c:v>
                </c:pt>
                <c:pt idx="504">
                  <c:v>2.3510342954569459</c:v>
                </c:pt>
                <c:pt idx="505">
                  <c:v>2.3599514160266759</c:v>
                </c:pt>
                <c:pt idx="506">
                  <c:v>2.433642138298354</c:v>
                </c:pt>
                <c:pt idx="507">
                  <c:v>2.5180303876156134</c:v>
                </c:pt>
                <c:pt idx="508">
                  <c:v>2.544796837515277</c:v>
                </c:pt>
                <c:pt idx="509">
                  <c:v>2.5545438085610392</c:v>
                </c:pt>
                <c:pt idx="510">
                  <c:v>2.5425788735156991</c:v>
                </c:pt>
                <c:pt idx="511">
                  <c:v>2.550024895514281</c:v>
                </c:pt>
                <c:pt idx="512">
                  <c:v>2.5453324682770795</c:v>
                </c:pt>
                <c:pt idx="513">
                  <c:v>2.5494892647524781</c:v>
                </c:pt>
                <c:pt idx="514">
                  <c:v>2.53311857808893</c:v>
                </c:pt>
                <c:pt idx="515">
                  <c:v>2.5288486201849816</c:v>
                </c:pt>
                <c:pt idx="516">
                  <c:v>2.5104561159980086</c:v>
                </c:pt>
                <c:pt idx="517">
                  <c:v>2.5240882960906501</c:v>
                </c:pt>
                <c:pt idx="518">
                  <c:v>2.5157218944731961</c:v>
                </c:pt>
                <c:pt idx="519">
                  <c:v>2.4877333011451936</c:v>
                </c:pt>
                <c:pt idx="520">
                  <c:v>2.451016189628378</c:v>
                </c:pt>
                <c:pt idx="521">
                  <c:v>2.4333630067745977</c:v>
                </c:pt>
                <c:pt idx="522">
                  <c:v>2.4772243764805286</c:v>
                </c:pt>
                <c:pt idx="523">
                  <c:v>2.4694841347677174</c:v>
                </c:pt>
                <c:pt idx="524">
                  <c:v>2.471626657814928</c:v>
                </c:pt>
                <c:pt idx="525">
                  <c:v>2.4470253632481858</c:v>
                </c:pt>
                <c:pt idx="526">
                  <c:v>2.4861339529550222</c:v>
                </c:pt>
                <c:pt idx="527">
                  <c:v>2.5088190473316536</c:v>
                </c:pt>
                <c:pt idx="528">
                  <c:v>2.5059598352369603</c:v>
                </c:pt>
                <c:pt idx="529">
                  <c:v>2.505235602094241</c:v>
                </c:pt>
                <c:pt idx="530">
                  <c:v>2.5118970381882102</c:v>
                </c:pt>
                <c:pt idx="531">
                  <c:v>2.5022330521900509</c:v>
                </c:pt>
                <c:pt idx="532">
                  <c:v>2.4814717020987676</c:v>
                </c:pt>
                <c:pt idx="533">
                  <c:v>2.4768396276234594</c:v>
                </c:pt>
                <c:pt idx="534">
                  <c:v>2.4805965870513149</c:v>
                </c:pt>
                <c:pt idx="535">
                  <c:v>2.4634111381022072</c:v>
                </c:pt>
                <c:pt idx="536">
                  <c:v>2.470464867148483</c:v>
                </c:pt>
                <c:pt idx="537">
                  <c:v>2.454131900961118</c:v>
                </c:pt>
                <c:pt idx="538">
                  <c:v>2.4421594218205409</c:v>
                </c:pt>
                <c:pt idx="539">
                  <c:v>2.4490245484859003</c:v>
                </c:pt>
                <c:pt idx="540">
                  <c:v>2.4404016476303996</c:v>
                </c:pt>
                <c:pt idx="541">
                  <c:v>2.4577530666747136</c:v>
                </c:pt>
                <c:pt idx="542">
                  <c:v>2.43733120086908</c:v>
                </c:pt>
                <c:pt idx="543">
                  <c:v>2.4301718544894912</c:v>
                </c:pt>
                <c:pt idx="544">
                  <c:v>2.4443019448677519</c:v>
                </c:pt>
                <c:pt idx="545">
                  <c:v>2.4442189598201489</c:v>
                </c:pt>
                <c:pt idx="546">
                  <c:v>2.4317485703939528</c:v>
                </c:pt>
                <c:pt idx="547">
                  <c:v>2.4322238483938623</c:v>
                </c:pt>
                <c:pt idx="548">
                  <c:v>2.4301190458228343</c:v>
                </c:pt>
                <c:pt idx="549">
                  <c:v>2.4181616548727312</c:v>
                </c:pt>
                <c:pt idx="550">
                  <c:v>2.4074264073509664</c:v>
                </c:pt>
                <c:pt idx="551">
                  <c:v>2.4084674924936254</c:v>
                </c:pt>
                <c:pt idx="552">
                  <c:v>2.4076602743033026</c:v>
                </c:pt>
                <c:pt idx="553">
                  <c:v>2.3905728985922718</c:v>
                </c:pt>
                <c:pt idx="554">
                  <c:v>2.390399384401829</c:v>
                </c:pt>
                <c:pt idx="555">
                  <c:v>2.3700755918342713</c:v>
                </c:pt>
                <c:pt idx="556">
                  <c:v>2.3632029210736758</c:v>
                </c:pt>
                <c:pt idx="557">
                  <c:v>2.3657980898350863</c:v>
                </c:pt>
                <c:pt idx="558">
                  <c:v>2.3733044645955612</c:v>
                </c:pt>
                <c:pt idx="559">
                  <c:v>2.3518188813615581</c:v>
                </c:pt>
                <c:pt idx="560">
                  <c:v>2.348295788886039</c:v>
                </c:pt>
                <c:pt idx="561">
                  <c:v>2.3335395386031355</c:v>
                </c:pt>
                <c:pt idx="562">
                  <c:v>2.3491331834573081</c:v>
                </c:pt>
                <c:pt idx="563">
                  <c:v>2.3695852256438887</c:v>
                </c:pt>
                <c:pt idx="564">
                  <c:v>2.3791285061182612</c:v>
                </c:pt>
                <c:pt idx="565">
                  <c:v>2.3692381972630021</c:v>
                </c:pt>
                <c:pt idx="566">
                  <c:v>2.3640478597401815</c:v>
                </c:pt>
                <c:pt idx="567">
                  <c:v>2.3464323973625842</c:v>
                </c:pt>
                <c:pt idx="568">
                  <c:v>2.3413401330778401</c:v>
                </c:pt>
                <c:pt idx="569">
                  <c:v>2.345051827934276</c:v>
                </c:pt>
                <c:pt idx="570">
                  <c:v>2.3538935075516392</c:v>
                </c:pt>
                <c:pt idx="571">
                  <c:v>2.3552891651704213</c:v>
                </c:pt>
                <c:pt idx="572">
                  <c:v>2.3541047422182659</c:v>
                </c:pt>
                <c:pt idx="573">
                  <c:v>2.3361271632693095</c:v>
                </c:pt>
                <c:pt idx="574">
                  <c:v>2.3341732426030148</c:v>
                </c:pt>
                <c:pt idx="575">
                  <c:v>2.3325135416509499</c:v>
                </c:pt>
                <c:pt idx="576">
                  <c:v>2.3288697436516439</c:v>
                </c:pt>
                <c:pt idx="577">
                  <c:v>2.3334490094602955</c:v>
                </c:pt>
                <c:pt idx="578">
                  <c:v>2.3274891742233352</c:v>
                </c:pt>
                <c:pt idx="579">
                  <c:v>2.3211521342245427</c:v>
                </c:pt>
                <c:pt idx="580">
                  <c:v>2.3195226096534243</c:v>
                </c:pt>
                <c:pt idx="581">
                  <c:v>2.3222762044148046</c:v>
                </c:pt>
                <c:pt idx="582">
                  <c:v>2.3137061122259608</c:v>
                </c:pt>
                <c:pt idx="583">
                  <c:v>2.2915641927063688</c:v>
                </c:pt>
                <c:pt idx="584">
                  <c:v>2.2985123044193312</c:v>
                </c:pt>
                <c:pt idx="585">
                  <c:v>2.2910587383255128</c:v>
                </c:pt>
                <c:pt idx="586">
                  <c:v>2.2929673944203874</c:v>
                </c:pt>
                <c:pt idx="587">
                  <c:v>2.280240505756145</c:v>
                </c:pt>
                <c:pt idx="588">
                  <c:v>2.2709914449960018</c:v>
                </c:pt>
                <c:pt idx="589">
                  <c:v>2.2666385020444499</c:v>
                </c:pt>
                <c:pt idx="590">
                  <c:v>2.2602033888075801</c:v>
                </c:pt>
                <c:pt idx="591">
                  <c:v>2.2682982029965144</c:v>
                </c:pt>
                <c:pt idx="592">
                  <c:v>2.2528177195708916</c:v>
                </c:pt>
                <c:pt idx="593">
                  <c:v>2.2616820314739652</c:v>
                </c:pt>
                <c:pt idx="594">
                  <c:v>2.2554506088084856</c:v>
                </c:pt>
                <c:pt idx="595">
                  <c:v>2.2599695218552438</c:v>
                </c:pt>
                <c:pt idx="596">
                  <c:v>2.2376918086213924</c:v>
                </c:pt>
                <c:pt idx="597">
                  <c:v>2.2407999758588955</c:v>
                </c:pt>
                <c:pt idx="598">
                  <c:v>2.2165532537682755</c:v>
                </c:pt>
                <c:pt idx="599">
                  <c:v>2.2024231633900149</c:v>
                </c:pt>
                <c:pt idx="600">
                  <c:v>2.1825520165366568</c:v>
                </c:pt>
                <c:pt idx="601">
                  <c:v>2.217051164053895</c:v>
                </c:pt>
                <c:pt idx="602">
                  <c:v>2.2270244579567575</c:v>
                </c:pt>
                <c:pt idx="603">
                  <c:v>2.1958069918674656</c:v>
                </c:pt>
                <c:pt idx="604">
                  <c:v>2.1784404846326781</c:v>
                </c:pt>
                <c:pt idx="605">
                  <c:v>2.218152601958447</c:v>
                </c:pt>
                <c:pt idx="606">
                  <c:v>2.2456810054770129</c:v>
                </c:pt>
                <c:pt idx="607">
                  <c:v>2.234402583098209</c:v>
                </c:pt>
                <c:pt idx="608">
                  <c:v>2.2463448858578392</c:v>
                </c:pt>
                <c:pt idx="609">
                  <c:v>2.2518143549044165</c:v>
                </c:pt>
                <c:pt idx="610">
                  <c:v>2.2380312929070416</c:v>
                </c:pt>
                <c:pt idx="611">
                  <c:v>2.2570273247129475</c:v>
                </c:pt>
                <c:pt idx="612">
                  <c:v>2.2572461034748104</c:v>
                </c:pt>
                <c:pt idx="613">
                  <c:v>2.2683510116631713</c:v>
                </c:pt>
                <c:pt idx="614">
                  <c:v>2.2683057470917514</c:v>
                </c:pt>
                <c:pt idx="615">
                  <c:v>2.2675287052823756</c:v>
                </c:pt>
                <c:pt idx="616">
                  <c:v>2.2616895755692021</c:v>
                </c:pt>
                <c:pt idx="617">
                  <c:v>2.2688036573773709</c:v>
                </c:pt>
                <c:pt idx="618">
                  <c:v>2.2704482701389623</c:v>
                </c:pt>
                <c:pt idx="619">
                  <c:v>2.2639301718544895</c:v>
                </c:pt>
                <c:pt idx="620">
                  <c:v>2.2476801907147275</c:v>
                </c:pt>
                <c:pt idx="621">
                  <c:v>2.2469559575720082</c:v>
                </c:pt>
                <c:pt idx="622">
                  <c:v>2.2471671922386349</c:v>
                </c:pt>
                <c:pt idx="623">
                  <c:v>2.2451227424295004</c:v>
                </c:pt>
                <c:pt idx="624">
                  <c:v>2.2162892104349927</c:v>
                </c:pt>
                <c:pt idx="625">
                  <c:v>2.1925177663442823</c:v>
                </c:pt>
                <c:pt idx="626">
                  <c:v>2.2077492946270953</c:v>
                </c:pt>
                <c:pt idx="627">
                  <c:v>2.2063310047226037</c:v>
                </c:pt>
                <c:pt idx="628">
                  <c:v>2.1786894397754879</c:v>
                </c:pt>
                <c:pt idx="629">
                  <c:v>2.1645216289210434</c:v>
                </c:pt>
                <c:pt idx="630">
                  <c:v>2.1714772847292427</c:v>
                </c:pt>
                <c:pt idx="631">
                  <c:v>2.1478868989242121</c:v>
                </c:pt>
                <c:pt idx="632">
                  <c:v>2.2051013171990284</c:v>
                </c:pt>
                <c:pt idx="633">
                  <c:v>2.2062178432940538</c:v>
                </c:pt>
                <c:pt idx="634">
                  <c:v>2.1881723674879674</c:v>
                </c:pt>
                <c:pt idx="635">
                  <c:v>2.2056294038655944</c:v>
                </c:pt>
                <c:pt idx="636">
                  <c:v>2.1792477028230004</c:v>
                </c:pt>
                <c:pt idx="637">
                  <c:v>2.1482565595908083</c:v>
                </c:pt>
                <c:pt idx="638">
                  <c:v>2.1429756929251473</c:v>
                </c:pt>
                <c:pt idx="639">
                  <c:v>2.2076436772937824</c:v>
                </c:pt>
                <c:pt idx="640">
                  <c:v>2.1755284638713279</c:v>
                </c:pt>
                <c:pt idx="641">
                  <c:v>2.2018573562472654</c:v>
                </c:pt>
                <c:pt idx="642">
                  <c:v>2.216523077387329</c:v>
                </c:pt>
                <c:pt idx="643">
                  <c:v>2.1757019780617712</c:v>
                </c:pt>
                <c:pt idx="644">
                  <c:v>2.1740347330144698</c:v>
                </c:pt>
                <c:pt idx="645">
                  <c:v>2.1460989483531239</c:v>
                </c:pt>
                <c:pt idx="646">
                  <c:v>2.2119664438643873</c:v>
                </c:pt>
                <c:pt idx="647">
                  <c:v>2.2281937927184394</c:v>
                </c:pt>
                <c:pt idx="648">
                  <c:v>2.2484270561431567</c:v>
                </c:pt>
                <c:pt idx="649">
                  <c:v>2.2731716885193958</c:v>
                </c:pt>
                <c:pt idx="650">
                  <c:v>2.2790485387087527</c:v>
                </c:pt>
                <c:pt idx="651">
                  <c:v>2.2827376012794787</c:v>
                </c:pt>
                <c:pt idx="652">
                  <c:v>2.265997253949334</c:v>
                </c:pt>
                <c:pt idx="653">
                  <c:v>2.2779848212803837</c:v>
                </c:pt>
                <c:pt idx="654">
                  <c:v>2.2673551910919323</c:v>
                </c:pt>
                <c:pt idx="655">
                  <c:v>2.2519350604282029</c:v>
                </c:pt>
                <c:pt idx="656">
                  <c:v>2.2455829322389369</c:v>
                </c:pt>
                <c:pt idx="657">
                  <c:v>2.2595395084267547</c:v>
                </c:pt>
                <c:pt idx="658">
                  <c:v>2.2514748706187668</c:v>
                </c:pt>
                <c:pt idx="659">
                  <c:v>2.2662763854730903</c:v>
                </c:pt>
                <c:pt idx="660">
                  <c:v>2.2740166271859019</c:v>
                </c:pt>
                <c:pt idx="661">
                  <c:v>2.2736167901383588</c:v>
                </c:pt>
                <c:pt idx="662">
                  <c:v>2.2631606741403503</c:v>
                </c:pt>
                <c:pt idx="663">
                  <c:v>2.2580005129984762</c:v>
                </c:pt>
                <c:pt idx="664">
                  <c:v>2.2478612490004077</c:v>
                </c:pt>
                <c:pt idx="665">
                  <c:v>2.2450850219533169</c:v>
                </c:pt>
                <c:pt idx="666">
                  <c:v>2.2559937836655251</c:v>
                </c:pt>
                <c:pt idx="667">
                  <c:v>2.2600751391885572</c:v>
                </c:pt>
                <c:pt idx="668">
                  <c:v>2.24286705795374</c:v>
                </c:pt>
                <c:pt idx="669">
                  <c:v>2.2363187832883202</c:v>
                </c:pt>
                <c:pt idx="670">
                  <c:v>2.2192917603391829</c:v>
                </c:pt>
                <c:pt idx="671">
                  <c:v>2.20658750396065</c:v>
                </c:pt>
                <c:pt idx="672">
                  <c:v>2.1981833818670129</c:v>
                </c:pt>
                <c:pt idx="673">
                  <c:v>2.2008992561522098</c:v>
                </c:pt>
                <c:pt idx="674">
                  <c:v>2.2220000905291428</c:v>
                </c:pt>
                <c:pt idx="675">
                  <c:v>2.2258551231950752</c:v>
                </c:pt>
                <c:pt idx="676">
                  <c:v>2.228661526623112</c:v>
                </c:pt>
                <c:pt idx="677">
                  <c:v>2.2077492946270953</c:v>
                </c:pt>
                <c:pt idx="678">
                  <c:v>2.2011783876759661</c:v>
                </c:pt>
                <c:pt idx="679">
                  <c:v>2.1799945682514297</c:v>
                </c:pt>
                <c:pt idx="680">
                  <c:v>2.1779652066327686</c:v>
                </c:pt>
                <c:pt idx="681">
                  <c:v>2.1814807550130513</c:v>
                </c:pt>
                <c:pt idx="682">
                  <c:v>2.1725787226337947</c:v>
                </c:pt>
                <c:pt idx="683">
                  <c:v>2.1770146506329495</c:v>
                </c:pt>
                <c:pt idx="684">
                  <c:v>2.1777766042518523</c:v>
                </c:pt>
                <c:pt idx="685">
                  <c:v>2.1676750607299669</c:v>
                </c:pt>
                <c:pt idx="686">
                  <c:v>2.1451559364485417</c:v>
                </c:pt>
                <c:pt idx="687">
                  <c:v>2.1320744753081766</c:v>
                </c:pt>
                <c:pt idx="688">
                  <c:v>2.1148135854067021</c:v>
                </c:pt>
                <c:pt idx="689">
                  <c:v>2.0704392172246782</c:v>
                </c:pt>
                <c:pt idx="690">
                  <c:v>2.0761802736997752</c:v>
                </c:pt>
                <c:pt idx="691">
                  <c:v>2.1039425441706778</c:v>
                </c:pt>
                <c:pt idx="692">
                  <c:v>2.0995367925524691</c:v>
                </c:pt>
                <c:pt idx="693">
                  <c:v>2.1141497050258762</c:v>
                </c:pt>
                <c:pt idx="694">
                  <c:v>2.1320065784510462</c:v>
                </c:pt>
                <c:pt idx="695">
                  <c:v>2.129124734070643</c:v>
                </c:pt>
                <c:pt idx="696">
                  <c:v>2.1547972901609911</c:v>
                </c:pt>
                <c:pt idx="697">
                  <c:v>2.1609004632074478</c:v>
                </c:pt>
                <c:pt idx="698">
                  <c:v>2.1426965614013911</c:v>
                </c:pt>
                <c:pt idx="699">
                  <c:v>2.1572566652081417</c:v>
                </c:pt>
                <c:pt idx="700">
                  <c:v>2.1699232011104912</c:v>
                </c:pt>
                <c:pt idx="701">
                  <c:v>2.1507913755903254</c:v>
                </c:pt>
                <c:pt idx="702">
                  <c:v>2.1383058979736558</c:v>
                </c:pt>
                <c:pt idx="703">
                  <c:v>2.1213015073102284</c:v>
                </c:pt>
                <c:pt idx="704">
                  <c:v>2.1737556014907136</c:v>
                </c:pt>
                <c:pt idx="705">
                  <c:v>2.1656985077779622</c:v>
                </c:pt>
                <c:pt idx="706">
                  <c:v>2.172261870633855</c:v>
                </c:pt>
                <c:pt idx="707">
                  <c:v>2.1757547867284277</c:v>
                </c:pt>
                <c:pt idx="708">
                  <c:v>2.212283295864327</c:v>
                </c:pt>
                <c:pt idx="709">
                  <c:v>2.2222188692910061</c:v>
                </c:pt>
                <c:pt idx="710">
                  <c:v>2.2010048734855228</c:v>
                </c:pt>
                <c:pt idx="711">
                  <c:v>2.2056897566274878</c:v>
                </c:pt>
                <c:pt idx="712">
                  <c:v>2.2223622071005025</c:v>
                </c:pt>
                <c:pt idx="713">
                  <c:v>2.2202498604342384</c:v>
                </c:pt>
                <c:pt idx="714">
                  <c:v>2.2178734704346907</c:v>
                </c:pt>
                <c:pt idx="715">
                  <c:v>2.2075305158652325</c:v>
                </c:pt>
                <c:pt idx="716">
                  <c:v>2.2083452781507913</c:v>
                </c:pt>
                <c:pt idx="717">
                  <c:v>2.2131961313879627</c:v>
                </c:pt>
                <c:pt idx="718">
                  <c:v>2.1938002625345141</c:v>
                </c:pt>
                <c:pt idx="719">
                  <c:v>2.1915822985349371</c:v>
                </c:pt>
                <c:pt idx="720">
                  <c:v>2.188127102916547</c:v>
                </c:pt>
                <c:pt idx="721">
                  <c:v>2.1931137498679782</c:v>
                </c:pt>
                <c:pt idx="722">
                  <c:v>2.1919972237729528</c:v>
                </c:pt>
                <c:pt idx="723">
                  <c:v>2.1933777932012615</c:v>
                </c:pt>
                <c:pt idx="724">
                  <c:v>2.1789761153944811</c:v>
                </c:pt>
                <c:pt idx="725">
                  <c:v>2.1788931303468777</c:v>
                </c:pt>
                <c:pt idx="726">
                  <c:v>2.1713414910149824</c:v>
                </c:pt>
                <c:pt idx="727">
                  <c:v>2.1845964663457913</c:v>
                </c:pt>
                <c:pt idx="728">
                  <c:v>2.1823106054890835</c:v>
                </c:pt>
                <c:pt idx="729">
                  <c:v>2.172239238348145</c:v>
                </c:pt>
                <c:pt idx="730">
                  <c:v>2.1677203253013868</c:v>
                </c:pt>
                <c:pt idx="731">
                  <c:v>2.1630731626356048</c:v>
                </c:pt>
                <c:pt idx="732">
                  <c:v>2.1630354421594218</c:v>
                </c:pt>
                <c:pt idx="733">
                  <c:v>2.1382983538784193</c:v>
                </c:pt>
                <c:pt idx="734">
                  <c:v>2.1239947493097153</c:v>
                </c:pt>
                <c:pt idx="735">
                  <c:v>2.1163978454064005</c:v>
                </c:pt>
                <c:pt idx="736">
                  <c:v>2.1262730660711862</c:v>
                </c:pt>
                <c:pt idx="737">
                  <c:v>2.111109434645503</c:v>
                </c:pt>
                <c:pt idx="738">
                  <c:v>2.1128822970261179</c:v>
                </c:pt>
                <c:pt idx="739">
                  <c:v>2.1537486609230956</c:v>
                </c:pt>
                <c:pt idx="740">
                  <c:v>2.130626009022738</c:v>
                </c:pt>
                <c:pt idx="741">
                  <c:v>2.136917784450111</c:v>
                </c:pt>
                <c:pt idx="742">
                  <c:v>2.1371969159738673</c:v>
                </c:pt>
                <c:pt idx="743">
                  <c:v>2.1293057923563228</c:v>
                </c:pt>
                <c:pt idx="744">
                  <c:v>2.1187440590250013</c:v>
                </c:pt>
                <c:pt idx="745">
                  <c:v>2.120584818262746</c:v>
                </c:pt>
                <c:pt idx="746">
                  <c:v>2.1059492735036289</c:v>
                </c:pt>
                <c:pt idx="747">
                  <c:v>2.0997480272190958</c:v>
                </c:pt>
                <c:pt idx="748">
                  <c:v>2.0693981320820196</c:v>
                </c:pt>
                <c:pt idx="749">
                  <c:v>2.073818971890701</c:v>
                </c:pt>
                <c:pt idx="750">
                  <c:v>2.0908082743636554</c:v>
                </c:pt>
                <c:pt idx="751">
                  <c:v>2.1045385276943738</c:v>
                </c:pt>
                <c:pt idx="752">
                  <c:v>2.1069224617891575</c:v>
                </c:pt>
                <c:pt idx="753">
                  <c:v>2.1151304374066418</c:v>
                </c:pt>
                <c:pt idx="754">
                  <c:v>2.100645774552258</c:v>
                </c:pt>
                <c:pt idx="755">
                  <c:v>2.1065980656939813</c:v>
                </c:pt>
                <c:pt idx="756">
                  <c:v>2.1077447681699537</c:v>
                </c:pt>
                <c:pt idx="757">
                  <c:v>2.1094120132172551</c:v>
                </c:pt>
                <c:pt idx="758">
                  <c:v>2.1068168444558446</c:v>
                </c:pt>
                <c:pt idx="759">
                  <c:v>2.0933958990298294</c:v>
                </c:pt>
                <c:pt idx="760">
                  <c:v>2.1008042005522278</c:v>
                </c:pt>
                <c:pt idx="761">
                  <c:v>2.0970774175053188</c:v>
                </c:pt>
                <c:pt idx="762">
                  <c:v>2.0939390738868688</c:v>
                </c:pt>
                <c:pt idx="763">
                  <c:v>2.0714048614149707</c:v>
                </c:pt>
                <c:pt idx="764">
                  <c:v>2.0769120509377315</c:v>
                </c:pt>
                <c:pt idx="765">
                  <c:v>2.0706504518913049</c:v>
                </c:pt>
                <c:pt idx="766">
                  <c:v>2.0442989272296574</c:v>
                </c:pt>
                <c:pt idx="767">
                  <c:v>2.0428504609442193</c:v>
                </c:pt>
                <c:pt idx="768">
                  <c:v>2.0414698915159106</c:v>
                </c:pt>
                <c:pt idx="769">
                  <c:v>2.0607525989408093</c:v>
                </c:pt>
                <c:pt idx="770">
                  <c:v>2.065346952939934</c:v>
                </c:pt>
                <c:pt idx="771">
                  <c:v>2.0556678787513012</c:v>
                </c:pt>
                <c:pt idx="772">
                  <c:v>2.0418320080872703</c:v>
                </c:pt>
                <c:pt idx="773">
                  <c:v>2.0399987929447621</c:v>
                </c:pt>
                <c:pt idx="774">
                  <c:v>2.022609653424265</c:v>
                </c:pt>
                <c:pt idx="775">
                  <c:v>1.9916411424777827</c:v>
                </c:pt>
                <c:pt idx="776">
                  <c:v>1.9945456191438962</c:v>
                </c:pt>
                <c:pt idx="777">
                  <c:v>2.0103203222837487</c:v>
                </c:pt>
                <c:pt idx="778">
                  <c:v>1.993398916667924</c:v>
                </c:pt>
                <c:pt idx="779">
                  <c:v>1.9906604100970169</c:v>
                </c:pt>
                <c:pt idx="780">
                  <c:v>1.9862848348597555</c:v>
                </c:pt>
                <c:pt idx="781">
                  <c:v>2.0148090589495604</c:v>
                </c:pt>
                <c:pt idx="782">
                  <c:v>1.9885933280021728</c:v>
                </c:pt>
                <c:pt idx="783">
                  <c:v>1.9736107548621693</c:v>
                </c:pt>
                <c:pt idx="784">
                  <c:v>1.9692351796249077</c:v>
                </c:pt>
                <c:pt idx="785">
                  <c:v>1.948345579914601</c:v>
                </c:pt>
                <c:pt idx="786">
                  <c:v>1.9586432699126397</c:v>
                </c:pt>
                <c:pt idx="787">
                  <c:v>1.9589299455316322</c:v>
                </c:pt>
                <c:pt idx="788">
                  <c:v>1.9501184422952156</c:v>
                </c:pt>
                <c:pt idx="789">
                  <c:v>1.9421594218205409</c:v>
                </c:pt>
                <c:pt idx="790">
                  <c:v>1.9235104183955218</c:v>
                </c:pt>
                <c:pt idx="791">
                  <c:v>1.9101196493504535</c:v>
                </c:pt>
                <c:pt idx="792">
                  <c:v>1.8467115288863407</c:v>
                </c:pt>
                <c:pt idx="793">
                  <c:v>1.8935905366869354</c:v>
                </c:pt>
                <c:pt idx="794">
                  <c:v>1.8911915144016778</c:v>
                </c:pt>
                <c:pt idx="795">
                  <c:v>1.8752659293570921</c:v>
                </c:pt>
                <c:pt idx="796">
                  <c:v>1.8775970547852197</c:v>
                </c:pt>
                <c:pt idx="797">
                  <c:v>1.8616563815501606</c:v>
                </c:pt>
                <c:pt idx="798">
                  <c:v>1.7736922310907253</c:v>
                </c:pt>
                <c:pt idx="799">
                  <c:v>1.8231211430813101</c:v>
                </c:pt>
                <c:pt idx="800">
                  <c:v>1.8614451468835345</c:v>
                </c:pt>
                <c:pt idx="801">
                  <c:v>1.8912744994492812</c:v>
                </c:pt>
                <c:pt idx="802">
                  <c:v>1.9208473527769814</c:v>
                </c:pt>
                <c:pt idx="803">
                  <c:v>1.920681382681775</c:v>
                </c:pt>
                <c:pt idx="804">
                  <c:v>1.9614270410549661</c:v>
                </c:pt>
                <c:pt idx="805">
                  <c:v>1.9995926188572204</c:v>
                </c:pt>
                <c:pt idx="806">
                  <c:v>1.9999924559047635</c:v>
                </c:pt>
                <c:pt idx="807">
                  <c:v>1.989211943811579</c:v>
                </c:pt>
                <c:pt idx="808">
                  <c:v>1.9899210887638246</c:v>
                </c:pt>
                <c:pt idx="809">
                  <c:v>1.9864206285740151</c:v>
                </c:pt>
                <c:pt idx="810">
                  <c:v>2.0338503553268854</c:v>
                </c:pt>
                <c:pt idx="811">
                  <c:v>2.0369509784691524</c:v>
                </c:pt>
                <c:pt idx="812">
                  <c:v>2.1050817025514128</c:v>
                </c:pt>
                <c:pt idx="813">
                  <c:v>2.0822985349367054</c:v>
                </c:pt>
                <c:pt idx="814">
                  <c:v>2.0653922175113539</c:v>
                </c:pt>
                <c:pt idx="815">
                  <c:v>2.0699413069390586</c:v>
                </c:pt>
                <c:pt idx="816">
                  <c:v>2.0234545920907707</c:v>
                </c:pt>
                <c:pt idx="817">
                  <c:v>2.0168761410444045</c:v>
                </c:pt>
                <c:pt idx="818">
                  <c:v>1.986028335621709</c:v>
                </c:pt>
                <c:pt idx="819">
                  <c:v>1.9991324290477843</c:v>
                </c:pt>
                <c:pt idx="820">
                  <c:v>1.9930669764775111</c:v>
                </c:pt>
                <c:pt idx="821">
                  <c:v>2.0299123376133501</c:v>
                </c:pt>
                <c:pt idx="822">
                  <c:v>2.064268147321092</c:v>
                </c:pt>
                <c:pt idx="823">
                  <c:v>2.0596888815124403</c:v>
                </c:pt>
                <c:pt idx="824">
                  <c:v>2.0380976809451243</c:v>
                </c:pt>
                <c:pt idx="825">
                  <c:v>2.0536385171326401</c:v>
                </c:pt>
                <c:pt idx="826">
                  <c:v>2.0566863316082502</c:v>
                </c:pt>
                <c:pt idx="827">
                  <c:v>2.098020429409901</c:v>
                </c:pt>
                <c:pt idx="828">
                  <c:v>2.1174992833109525</c:v>
                </c:pt>
                <c:pt idx="829">
                  <c:v>2.1228254145480334</c:v>
                </c:pt>
                <c:pt idx="830">
                  <c:v>2.0787377219850023</c:v>
                </c:pt>
                <c:pt idx="831">
                  <c:v>2.0658071427493701</c:v>
                </c:pt>
                <c:pt idx="832">
                  <c:v>2.0543023975134664</c:v>
                </c:pt>
                <c:pt idx="833">
                  <c:v>2.0673612263681216</c:v>
                </c:pt>
                <c:pt idx="834">
                  <c:v>2.0457624817055691</c:v>
                </c:pt>
                <c:pt idx="835">
                  <c:v>2.0238016204716569</c:v>
                </c:pt>
                <c:pt idx="836">
                  <c:v>1.992584154382365</c:v>
                </c:pt>
                <c:pt idx="837">
                  <c:v>2.005741056475097</c:v>
                </c:pt>
                <c:pt idx="838">
                  <c:v>2.041107774944551</c:v>
                </c:pt>
                <c:pt idx="839">
                  <c:v>2.0037871358088024</c:v>
                </c:pt>
                <c:pt idx="840">
                  <c:v>2.0676026374156948</c:v>
                </c:pt>
                <c:pt idx="841">
                  <c:v>2.0790621180801789</c:v>
                </c:pt>
                <c:pt idx="842">
                  <c:v>2.0880395914118024</c:v>
                </c:pt>
                <c:pt idx="843">
                  <c:v>2.0887940009354682</c:v>
                </c:pt>
                <c:pt idx="844">
                  <c:v>2.1192947779772773</c:v>
                </c:pt>
                <c:pt idx="845">
                  <c:v>2.1198304087390802</c:v>
                </c:pt>
                <c:pt idx="846">
                  <c:v>2.0752221736047196</c:v>
                </c:pt>
                <c:pt idx="847">
                  <c:v>2.0875492252214194</c:v>
                </c:pt>
                <c:pt idx="848">
                  <c:v>2.0583083120841317</c:v>
                </c:pt>
                <c:pt idx="849">
                  <c:v>2.1015435218854202</c:v>
                </c:pt>
                <c:pt idx="850">
                  <c:v>2.1729559273956278</c:v>
                </c:pt>
                <c:pt idx="851">
                  <c:v>2.1760414623474205</c:v>
                </c:pt>
                <c:pt idx="852">
                  <c:v>2.1769014892044001</c:v>
                </c:pt>
                <c:pt idx="853">
                  <c:v>2.1890022179639996</c:v>
                </c:pt>
                <c:pt idx="854">
                  <c:v>2.207032605579613</c:v>
                </c:pt>
                <c:pt idx="855">
                  <c:v>2.205463433770388</c:v>
                </c:pt>
                <c:pt idx="856">
                  <c:v>2.2063385488178406</c:v>
                </c:pt>
                <c:pt idx="857">
                  <c:v>2.1983342637717458</c:v>
                </c:pt>
                <c:pt idx="858">
                  <c:v>2.1983493519622193</c:v>
                </c:pt>
                <c:pt idx="859">
                  <c:v>2.1922914434871825</c:v>
                </c:pt>
                <c:pt idx="860">
                  <c:v>2.1995262308191377</c:v>
                </c:pt>
                <c:pt idx="861">
                  <c:v>2.2024005311043044</c:v>
                </c:pt>
                <c:pt idx="862">
                  <c:v>2.210170949198063</c:v>
                </c:pt>
                <c:pt idx="863">
                  <c:v>2.2109857114836218</c:v>
                </c:pt>
                <c:pt idx="864">
                  <c:v>2.1937851743440406</c:v>
                </c:pt>
                <c:pt idx="865">
                  <c:v>2.1910391236778972</c:v>
                </c:pt>
                <c:pt idx="866">
                  <c:v>2.1793382319658408</c:v>
                </c:pt>
                <c:pt idx="867">
                  <c:v>2.1915445780587537</c:v>
                </c:pt>
                <c:pt idx="868">
                  <c:v>2.1909410504398208</c:v>
                </c:pt>
                <c:pt idx="869">
                  <c:v>2.1794287611086802</c:v>
                </c:pt>
                <c:pt idx="870">
                  <c:v>2.1786517192993045</c:v>
                </c:pt>
                <c:pt idx="871">
                  <c:v>2.1705342728246602</c:v>
                </c:pt>
                <c:pt idx="872">
                  <c:v>2.1664227409206811</c:v>
                </c:pt>
                <c:pt idx="873">
                  <c:v>2.171228329586433</c:v>
                </c:pt>
                <c:pt idx="874">
                  <c:v>2.179187350061107</c:v>
                </c:pt>
                <c:pt idx="875">
                  <c:v>2.1853131553932736</c:v>
                </c:pt>
                <c:pt idx="876">
                  <c:v>2.1889343211068697</c:v>
                </c:pt>
                <c:pt idx="877">
                  <c:v>2.18864010139264</c:v>
                </c:pt>
                <c:pt idx="878">
                  <c:v>2.1983795283431657</c:v>
                </c:pt>
                <c:pt idx="879">
                  <c:v>2.1859166830122065</c:v>
                </c:pt>
                <c:pt idx="880">
                  <c:v>2.1853282435837471</c:v>
                </c:pt>
                <c:pt idx="881">
                  <c:v>2.1686935135869154</c:v>
                </c:pt>
                <c:pt idx="882">
                  <c:v>2.1553329209227936</c:v>
                </c:pt>
                <c:pt idx="883">
                  <c:v>2.1589842630173366</c:v>
                </c:pt>
                <c:pt idx="884">
                  <c:v>2.1598442898743153</c:v>
                </c:pt>
                <c:pt idx="885">
                  <c:v>2.1553857295894505</c:v>
                </c:pt>
                <c:pt idx="886">
                  <c:v>2.150165215685683</c:v>
                </c:pt>
                <c:pt idx="887">
                  <c:v>2.1430435897822777</c:v>
                </c:pt>
                <c:pt idx="888">
                  <c:v>2.1262051692140562</c:v>
                </c:pt>
                <c:pt idx="889">
                  <c:v>2.1424928708300013</c:v>
                </c:pt>
                <c:pt idx="890">
                  <c:v>2.1288908671183062</c:v>
                </c:pt>
                <c:pt idx="891">
                  <c:v>2.137453415211914</c:v>
                </c:pt>
                <c:pt idx="892">
                  <c:v>2.15276792854233</c:v>
                </c:pt>
                <c:pt idx="893">
                  <c:v>2.1558760957798331</c:v>
                </c:pt>
                <c:pt idx="894">
                  <c:v>2.1564419029225825</c:v>
                </c:pt>
                <c:pt idx="895">
                  <c:v>2.1503689062570728</c:v>
                </c:pt>
                <c:pt idx="896">
                  <c:v>2.142787090544231</c:v>
                </c:pt>
                <c:pt idx="897">
                  <c:v>2.1328816934984984</c:v>
                </c:pt>
                <c:pt idx="898">
                  <c:v>2.1224255775004903</c:v>
                </c:pt>
                <c:pt idx="899">
                  <c:v>2.1246359974048312</c:v>
                </c:pt>
                <c:pt idx="900">
                  <c:v>2.114308131025846</c:v>
                </c:pt>
                <c:pt idx="901">
                  <c:v>2.1265446534997059</c:v>
                </c:pt>
                <c:pt idx="902">
                  <c:v>2.1405917588303636</c:v>
                </c:pt>
                <c:pt idx="903">
                  <c:v>2.1471023130195999</c:v>
                </c:pt>
                <c:pt idx="904">
                  <c:v>2.1277366205470978</c:v>
                </c:pt>
                <c:pt idx="905">
                  <c:v>2.1176124447395024</c:v>
                </c:pt>
                <c:pt idx="906">
                  <c:v>2.1137272356926236</c:v>
                </c:pt>
                <c:pt idx="907">
                  <c:v>2.1157339650255742</c:v>
                </c:pt>
                <c:pt idx="908">
                  <c:v>2.1241305430239752</c:v>
                </c:pt>
                <c:pt idx="909">
                  <c:v>2.1195512772153235</c:v>
                </c:pt>
                <c:pt idx="910">
                  <c:v>2.1111622433121595</c:v>
                </c:pt>
                <c:pt idx="911">
                  <c:v>2.113334942740317</c:v>
                </c:pt>
                <c:pt idx="912">
                  <c:v>2.1110566259788466</c:v>
                </c:pt>
                <c:pt idx="913">
                  <c:v>2.092747106839477</c:v>
                </c:pt>
                <c:pt idx="914">
                  <c:v>2.1076995035985338</c:v>
                </c:pt>
                <c:pt idx="915">
                  <c:v>2.1004043635046852</c:v>
                </c:pt>
                <c:pt idx="916">
                  <c:v>2.0820344916034221</c:v>
                </c:pt>
                <c:pt idx="917">
                  <c:v>2.0645246465591383</c:v>
                </c:pt>
                <c:pt idx="918">
                  <c:v>2.0468790078005945</c:v>
                </c:pt>
                <c:pt idx="919">
                  <c:v>2.0570559922748464</c:v>
                </c:pt>
                <c:pt idx="920">
                  <c:v>2.0507642168474733</c:v>
                </c:pt>
                <c:pt idx="921">
                  <c:v>2.0492101332287218</c:v>
                </c:pt>
                <c:pt idx="922">
                  <c:v>2.0366265823739762</c:v>
                </c:pt>
                <c:pt idx="923">
                  <c:v>2.0543023975134664</c:v>
                </c:pt>
                <c:pt idx="924">
                  <c:v>2.0497834844667082</c:v>
                </c:pt>
                <c:pt idx="925">
                  <c:v>2.0783077085565131</c:v>
                </c:pt>
                <c:pt idx="926">
                  <c:v>2.0744451317953438</c:v>
                </c:pt>
                <c:pt idx="927">
                  <c:v>2.0876925630309158</c:v>
                </c:pt>
                <c:pt idx="928">
                  <c:v>2.0841242059839766</c:v>
                </c:pt>
                <c:pt idx="929">
                  <c:v>2.0925434162680872</c:v>
                </c:pt>
                <c:pt idx="930">
                  <c:v>2.097001976552952</c:v>
                </c:pt>
                <c:pt idx="931">
                  <c:v>2.0991369555049264</c:v>
                </c:pt>
                <c:pt idx="932">
                  <c:v>2.0939617061725788</c:v>
                </c:pt>
                <c:pt idx="933">
                  <c:v>2.1024261810281093</c:v>
                </c:pt>
                <c:pt idx="934">
                  <c:v>2.0987672948383302</c:v>
                </c:pt>
                <c:pt idx="935">
                  <c:v>2.0965266985530429</c:v>
                </c:pt>
                <c:pt idx="936">
                  <c:v>2.0899935120780966</c:v>
                </c:pt>
                <c:pt idx="937">
                  <c:v>2.0914872429349547</c:v>
                </c:pt>
                <c:pt idx="938">
                  <c:v>2.073720898652625</c:v>
                </c:pt>
                <c:pt idx="939">
                  <c:v>2.0722648882719494</c:v>
                </c:pt>
                <c:pt idx="940">
                  <c:v>2.0630233716070432</c:v>
                </c:pt>
                <c:pt idx="941">
                  <c:v>2.0408814520874512</c:v>
                </c:pt>
                <c:pt idx="942">
                  <c:v>2.0550190865609488</c:v>
                </c:pt>
                <c:pt idx="943">
                  <c:v>2.0292560013277607</c:v>
                </c:pt>
                <c:pt idx="944">
                  <c:v>2.0529972690375242</c:v>
                </c:pt>
                <c:pt idx="945">
                  <c:v>2.0578481222746956</c:v>
                </c:pt>
                <c:pt idx="946">
                  <c:v>2.0620200069405676</c:v>
                </c:pt>
                <c:pt idx="947">
                  <c:v>2.055343482656125</c:v>
                </c:pt>
                <c:pt idx="948">
                  <c:v>2.0618087722739413</c:v>
                </c:pt>
                <c:pt idx="949">
                  <c:v>2.0466904054196777</c:v>
                </c:pt>
                <c:pt idx="950">
                  <c:v>2.0520919776091255</c:v>
                </c:pt>
                <c:pt idx="951">
                  <c:v>2.0538497517992669</c:v>
                </c:pt>
                <c:pt idx="952">
                  <c:v>2.0455437029437058</c:v>
                </c:pt>
                <c:pt idx="953">
                  <c:v>2.0596360728457839</c:v>
                </c:pt>
                <c:pt idx="954">
                  <c:v>2.0578179458937487</c:v>
                </c:pt>
                <c:pt idx="955">
                  <c:v>2.0543099416087029</c:v>
                </c:pt>
                <c:pt idx="956">
                  <c:v>2.0352384688504306</c:v>
                </c:pt>
                <c:pt idx="957">
                  <c:v>2.0157218944731961</c:v>
                </c:pt>
                <c:pt idx="958">
                  <c:v>2.0162575252349986</c:v>
                </c:pt>
                <c:pt idx="959">
                  <c:v>2.0093094135220366</c:v>
                </c:pt>
                <c:pt idx="960">
                  <c:v>1.9838933566697348</c:v>
                </c:pt>
                <c:pt idx="961">
                  <c:v>1.9883745492403098</c:v>
                </c:pt>
                <c:pt idx="962">
                  <c:v>2.0028064034280373</c:v>
                </c:pt>
                <c:pt idx="963">
                  <c:v>1.9977141391432927</c:v>
                </c:pt>
                <c:pt idx="964">
                  <c:v>2.0142055313306275</c:v>
                </c:pt>
                <c:pt idx="965">
                  <c:v>2.0119649350453401</c:v>
                </c:pt>
                <c:pt idx="966">
                  <c:v>1.9911884967635833</c:v>
                </c:pt>
                <c:pt idx="967">
                  <c:v>1.9875371546690406</c:v>
                </c:pt>
                <c:pt idx="968">
                  <c:v>2.0144922069496207</c:v>
                </c:pt>
                <c:pt idx="969">
                  <c:v>2.0143790455210708</c:v>
                </c:pt>
                <c:pt idx="970">
                  <c:v>2.0317229204701484</c:v>
                </c:pt>
                <c:pt idx="971">
                  <c:v>2.0434238121822048</c:v>
                </c:pt>
                <c:pt idx="972">
                  <c:v>2.0417263907539569</c:v>
                </c:pt>
                <c:pt idx="973">
                  <c:v>2.0201879988532978</c:v>
                </c:pt>
                <c:pt idx="974">
                  <c:v>2.0039380177135357</c:v>
                </c:pt>
                <c:pt idx="975">
                  <c:v>2.0097394269505258</c:v>
                </c:pt>
                <c:pt idx="976">
                  <c:v>1.9932932993346109</c:v>
                </c:pt>
                <c:pt idx="977">
                  <c:v>2.0043680311420253</c:v>
                </c:pt>
                <c:pt idx="978">
                  <c:v>1.9713927908625919</c:v>
                </c:pt>
                <c:pt idx="979">
                  <c:v>1.9648369721019356</c:v>
                </c:pt>
                <c:pt idx="980">
                  <c:v>2.0088718559983101</c:v>
                </c:pt>
                <c:pt idx="981">
                  <c:v>1.9951793231437756</c:v>
                </c:pt>
                <c:pt idx="982">
                  <c:v>1.9723659791481207</c:v>
                </c:pt>
                <c:pt idx="983">
                  <c:v>1.947794860962325</c:v>
                </c:pt>
                <c:pt idx="984">
                  <c:v>1.9922974787633718</c:v>
                </c:pt>
                <c:pt idx="985">
                  <c:v>1.9652368091494787</c:v>
                </c:pt>
                <c:pt idx="986">
                  <c:v>1.9709854097198123</c:v>
                </c:pt>
                <c:pt idx="987">
                  <c:v>2.0056354391417841</c:v>
                </c:pt>
                <c:pt idx="988">
                  <c:v>1.952607993723313</c:v>
                </c:pt>
                <c:pt idx="989">
                  <c:v>1.9944249136201095</c:v>
                </c:pt>
                <c:pt idx="990">
                  <c:v>2.0459058195150654</c:v>
                </c:pt>
                <c:pt idx="991">
                  <c:v>2.0496854112286313</c:v>
                </c:pt>
                <c:pt idx="992">
                  <c:v>2.0466526849434947</c:v>
                </c:pt>
                <c:pt idx="993">
                  <c:v>2.0761425532235922</c:v>
                </c:pt>
                <c:pt idx="994">
                  <c:v>2.0726119166528356</c:v>
                </c:pt>
                <c:pt idx="995">
                  <c:v>2.0742338971287175</c:v>
                </c:pt>
                <c:pt idx="996">
                  <c:v>2.0861761998883472</c:v>
                </c:pt>
                <c:pt idx="997">
                  <c:v>2.0995367925524691</c:v>
                </c:pt>
                <c:pt idx="998">
                  <c:v>2.102214946361483</c:v>
                </c:pt>
                <c:pt idx="999">
                  <c:v>2.0663050530349896</c:v>
                </c:pt>
                <c:pt idx="1000">
                  <c:v>2.0571238891319767</c:v>
                </c:pt>
                <c:pt idx="1001">
                  <c:v>2.0581197097032153</c:v>
                </c:pt>
                <c:pt idx="1002">
                  <c:v>2.0527030493232949</c:v>
                </c:pt>
                <c:pt idx="1003">
                  <c:v>2.0303046305656562</c:v>
                </c:pt>
                <c:pt idx="1004">
                  <c:v>2.0200597492342744</c:v>
                </c:pt>
                <c:pt idx="1005">
                  <c:v>2.0473391976100306</c:v>
                </c:pt>
                <c:pt idx="1006">
                  <c:v>2.0703109676056553</c:v>
                </c:pt>
                <c:pt idx="1007">
                  <c:v>2.096956711981532</c:v>
                </c:pt>
                <c:pt idx="1008">
                  <c:v>2.0725892843671261</c:v>
                </c:pt>
                <c:pt idx="1009">
                  <c:v>2.0398931756114491</c:v>
                </c:pt>
                <c:pt idx="1010">
                  <c:v>2.037909078564208</c:v>
                </c:pt>
                <c:pt idx="1011">
                  <c:v>2.0491724127525388</c:v>
                </c:pt>
                <c:pt idx="1012">
                  <c:v>2.0612127887502449</c:v>
                </c:pt>
                <c:pt idx="1013">
                  <c:v>2.0604432910361061</c:v>
                </c:pt>
                <c:pt idx="1014">
                  <c:v>2.0358721728503104</c:v>
                </c:pt>
                <c:pt idx="1015">
                  <c:v>2.008947296950677</c:v>
                </c:pt>
                <c:pt idx="1016">
                  <c:v>2.003711694856436</c:v>
                </c:pt>
                <c:pt idx="1017">
                  <c:v>1.9762134677188166</c:v>
                </c:pt>
                <c:pt idx="1018">
                  <c:v>1.9471309805814989</c:v>
                </c:pt>
                <c:pt idx="1019">
                  <c:v>2.0230698432337011</c:v>
                </c:pt>
                <c:pt idx="1020">
                  <c:v>2.0332392836127164</c:v>
                </c:pt>
                <c:pt idx="1021">
                  <c:v>1.9983855636193553</c:v>
                </c:pt>
                <c:pt idx="1022">
                  <c:v>2.08377717760309</c:v>
                </c:pt>
                <c:pt idx="1023">
                  <c:v>2.1289285875944897</c:v>
                </c:pt>
                <c:pt idx="1024">
                  <c:v>2.1303091570227983</c:v>
                </c:pt>
                <c:pt idx="1025">
                  <c:v>2.1292680718801393</c:v>
                </c:pt>
                <c:pt idx="1026">
                  <c:v>2.152730208066147</c:v>
                </c:pt>
                <c:pt idx="1027">
                  <c:v>2.1673204882538437</c:v>
                </c:pt>
                <c:pt idx="1028">
                  <c:v>2.1419572400681988</c:v>
                </c:pt>
                <c:pt idx="1029">
                  <c:v>2.14066719978273</c:v>
                </c:pt>
                <c:pt idx="1030">
                  <c:v>2.1418667109253589</c:v>
                </c:pt>
                <c:pt idx="1031">
                  <c:v>2.1372195482595773</c:v>
                </c:pt>
                <c:pt idx="1032">
                  <c:v>2.120117084358073</c:v>
                </c:pt>
                <c:pt idx="1033">
                  <c:v>2.1108604795026933</c:v>
                </c:pt>
                <c:pt idx="1034">
                  <c:v>2.1142779546448995</c:v>
                </c:pt>
                <c:pt idx="1035">
                  <c:v>2.0945576896962748</c:v>
                </c:pt>
                <c:pt idx="1036">
                  <c:v>2.1019659912186732</c:v>
                </c:pt>
                <c:pt idx="1037">
                  <c:v>2.0878736213165956</c:v>
                </c:pt>
                <c:pt idx="1038">
                  <c:v>2.073290885224135</c:v>
                </c:pt>
                <c:pt idx="1039">
                  <c:v>2.0755993783665527</c:v>
                </c:pt>
                <c:pt idx="1040">
                  <c:v>2.0728985922718288</c:v>
                </c:pt>
                <c:pt idx="1041">
                  <c:v>2.0694584848439126</c:v>
                </c:pt>
                <c:pt idx="1042">
                  <c:v>2.0550039983704753</c:v>
                </c:pt>
                <c:pt idx="1043">
                  <c:v>2.0467583022768081</c:v>
                </c:pt>
                <c:pt idx="1044">
                  <c:v>2.0337447379935725</c:v>
                </c:pt>
                <c:pt idx="1045">
                  <c:v>2.0169968465681913</c:v>
                </c:pt>
                <c:pt idx="1046">
                  <c:v>2.0275057712328559</c:v>
                </c:pt>
                <c:pt idx="1047">
                  <c:v>2.0237940763764199</c:v>
                </c:pt>
                <c:pt idx="1048">
                  <c:v>2.0221947281862485</c:v>
                </c:pt>
                <c:pt idx="1049">
                  <c:v>2.0243372512334599</c:v>
                </c:pt>
                <c:pt idx="1050">
                  <c:v>2.0252651749475685</c:v>
                </c:pt>
                <c:pt idx="1051">
                  <c:v>2.0212517162816663</c:v>
                </c:pt>
                <c:pt idx="1052">
                  <c:v>2.0229265054242043</c:v>
                </c:pt>
                <c:pt idx="1053">
                  <c:v>2.0294823241848605</c:v>
                </c:pt>
                <c:pt idx="1054">
                  <c:v>2.0186565475202558</c:v>
                </c:pt>
                <c:pt idx="1055">
                  <c:v>2.0007016008570093</c:v>
                </c:pt>
                <c:pt idx="1056">
                  <c:v>2.0088794000935466</c:v>
                </c:pt>
                <c:pt idx="1057">
                  <c:v>2.0098299560933657</c:v>
                </c:pt>
                <c:pt idx="1058">
                  <c:v>2.0067217888558626</c:v>
                </c:pt>
                <c:pt idx="1059">
                  <c:v>2.0003168519999397</c:v>
                </c:pt>
                <c:pt idx="1060">
                  <c:v>1.9893628257163118</c:v>
                </c:pt>
                <c:pt idx="1061">
                  <c:v>1.9835463282888484</c:v>
                </c:pt>
                <c:pt idx="1062">
                  <c:v>1.9837726511459481</c:v>
                </c:pt>
                <c:pt idx="1063">
                  <c:v>1.9912186731445298</c:v>
                </c:pt>
                <c:pt idx="1064">
                  <c:v>1.9933159316203206</c:v>
                </c:pt>
                <c:pt idx="1065">
                  <c:v>1.9973595666671695</c:v>
                </c:pt>
                <c:pt idx="1066">
                  <c:v>1.9811322178131179</c:v>
                </c:pt>
                <c:pt idx="1067">
                  <c:v>1.9818639950510735</c:v>
                </c:pt>
                <c:pt idx="1068">
                  <c:v>1.9625360230547551</c:v>
                </c:pt>
                <c:pt idx="1069">
                  <c:v>1.9632904325784211</c:v>
                </c:pt>
                <c:pt idx="1070">
                  <c:v>1.9592618857220454</c:v>
                </c:pt>
                <c:pt idx="1071">
                  <c:v>1.960732984293194</c:v>
                </c:pt>
                <c:pt idx="1072">
                  <c:v>1.9479910074384779</c:v>
                </c:pt>
                <c:pt idx="1073">
                  <c:v>1.9455090001056172</c:v>
                </c:pt>
                <c:pt idx="1074">
                  <c:v>1.9506314407713083</c:v>
                </c:pt>
                <c:pt idx="1075">
                  <c:v>1.9347737525838526</c:v>
                </c:pt>
                <c:pt idx="1076">
                  <c:v>1.9455240882960907</c:v>
                </c:pt>
                <c:pt idx="1077">
                  <c:v>1.9500279131523759</c:v>
                </c:pt>
                <c:pt idx="1078">
                  <c:v>1.9481117129622647</c:v>
                </c:pt>
                <c:pt idx="1079">
                  <c:v>1.9498619430571691</c:v>
                </c:pt>
                <c:pt idx="1080">
                  <c:v>1.9572249800081478</c:v>
                </c:pt>
                <c:pt idx="1081">
                  <c:v>1.9544034883896373</c:v>
                </c:pt>
                <c:pt idx="1082">
                  <c:v>1.9547731490562339</c:v>
                </c:pt>
                <c:pt idx="1083">
                  <c:v>1.9522911417233733</c:v>
                </c:pt>
                <c:pt idx="1084">
                  <c:v>1.9462634096292832</c:v>
                </c:pt>
                <c:pt idx="1085">
                  <c:v>1.9458937489626871</c:v>
                </c:pt>
                <c:pt idx="1086">
                  <c:v>1.9428006699156573</c:v>
                </c:pt>
                <c:pt idx="1087">
                  <c:v>1.940967454773149</c:v>
                </c:pt>
                <c:pt idx="1088">
                  <c:v>1.9471837892481556</c:v>
                </c:pt>
                <c:pt idx="1089">
                  <c:v>1.9315901443939829</c:v>
                </c:pt>
                <c:pt idx="1090">
                  <c:v>1.929138313442069</c:v>
                </c:pt>
                <c:pt idx="1091">
                  <c:v>1.9381761395355857</c:v>
                </c:pt>
                <c:pt idx="1092">
                  <c:v>1.9350453400123724</c:v>
                </c:pt>
                <c:pt idx="1093">
                  <c:v>1.9427629494394738</c:v>
                </c:pt>
                <c:pt idx="1094">
                  <c:v>1.9328726405842147</c:v>
                </c:pt>
                <c:pt idx="1095">
                  <c:v>1.9322389365843358</c:v>
                </c:pt>
                <c:pt idx="1096">
                  <c:v>1.9308055584893704</c:v>
                </c:pt>
                <c:pt idx="1097">
                  <c:v>1.9295079741086651</c:v>
                </c:pt>
                <c:pt idx="1098">
                  <c:v>1.9261357635378791</c:v>
                </c:pt>
                <c:pt idx="1099">
                  <c:v>1.9244458862048675</c:v>
                </c:pt>
                <c:pt idx="1100">
                  <c:v>1.9276973912518671</c:v>
                </c:pt>
                <c:pt idx="1101">
                  <c:v>1.9242271074430044</c:v>
                </c:pt>
                <c:pt idx="1102">
                  <c:v>1.9197685471581394</c:v>
                </c:pt>
                <c:pt idx="1103">
                  <c:v>1.9232388309670021</c:v>
                </c:pt>
                <c:pt idx="1104">
                  <c:v>1.9253059130618466</c:v>
                </c:pt>
                <c:pt idx="1105">
                  <c:v>1.9144952245877151</c:v>
                </c:pt>
                <c:pt idx="1106">
                  <c:v>1.9121112904929312</c:v>
                </c:pt>
                <c:pt idx="1107">
                  <c:v>1.9079922144937158</c:v>
                </c:pt>
                <c:pt idx="1108">
                  <c:v>1.9006291775427375</c:v>
                </c:pt>
                <c:pt idx="1109">
                  <c:v>1.8936131689726452</c:v>
                </c:pt>
                <c:pt idx="1110">
                  <c:v>1.8913348522111744</c:v>
                </c:pt>
                <c:pt idx="1111">
                  <c:v>1.8836398750697831</c:v>
                </c:pt>
                <c:pt idx="1112">
                  <c:v>1.8835040813555231</c:v>
                </c:pt>
                <c:pt idx="1113">
                  <c:v>1.8876985983071048</c:v>
                </c:pt>
                <c:pt idx="1114">
                  <c:v>1.8864764548787665</c:v>
                </c:pt>
                <c:pt idx="1115">
                  <c:v>1.8922401436395733</c:v>
                </c:pt>
                <c:pt idx="1116">
                  <c:v>1.8910406324969447</c:v>
                </c:pt>
                <c:pt idx="1117">
                  <c:v>1.8889433740211536</c:v>
                </c:pt>
                <c:pt idx="1118">
                  <c:v>1.88619732335501</c:v>
                </c:pt>
                <c:pt idx="1119">
                  <c:v>1.8827194954509106</c:v>
                </c:pt>
                <c:pt idx="1120">
                  <c:v>1.8847941216409916</c:v>
                </c:pt>
                <c:pt idx="1121">
                  <c:v>1.8833682876412632</c:v>
                </c:pt>
                <c:pt idx="1122">
                  <c:v>1.8770538799281804</c:v>
                </c:pt>
                <c:pt idx="1123">
                  <c:v>1.8569262338367758</c:v>
                </c:pt>
                <c:pt idx="1124">
                  <c:v>1.8596949167886294</c:v>
                </c:pt>
                <c:pt idx="1125">
                  <c:v>1.8600268569790426</c:v>
                </c:pt>
                <c:pt idx="1126">
                  <c:v>1.8542254477420523</c:v>
                </c:pt>
                <c:pt idx="1127">
                  <c:v>1.8683329058346034</c:v>
                </c:pt>
                <c:pt idx="1128">
                  <c:v>1.8646362991686409</c:v>
                </c:pt>
                <c:pt idx="1129">
                  <c:v>1.8540293012658993</c:v>
                </c:pt>
                <c:pt idx="1130">
                  <c:v>1.8455120177437121</c:v>
                </c:pt>
                <c:pt idx="1131">
                  <c:v>1.8439579341249603</c:v>
                </c:pt>
                <c:pt idx="1132">
                  <c:v>1.8430601867917982</c:v>
                </c:pt>
                <c:pt idx="1133">
                  <c:v>1.8399821959352414</c:v>
                </c:pt>
                <c:pt idx="1134">
                  <c:v>1.8438070522202272</c:v>
                </c:pt>
                <c:pt idx="1135">
                  <c:v>1.8501969008856769</c:v>
                </c:pt>
                <c:pt idx="1136">
                  <c:v>1.8319854549843837</c:v>
                </c:pt>
                <c:pt idx="1137">
                  <c:v>1.8298580201276462</c:v>
                </c:pt>
                <c:pt idx="1138">
                  <c:v>1.833222686603196</c:v>
                </c:pt>
                <c:pt idx="1139">
                  <c:v>1.8619656894548637</c:v>
                </c:pt>
                <c:pt idx="1140">
                  <c:v>1.8593252561220335</c:v>
                </c:pt>
                <c:pt idx="1141">
                  <c:v>1.8602531798361424</c:v>
                </c:pt>
                <c:pt idx="1142">
                  <c:v>1.8417550583158564</c:v>
                </c:pt>
                <c:pt idx="1143">
                  <c:v>1.8394088446972556</c:v>
                </c:pt>
                <c:pt idx="1144">
                  <c:v>1.8664242497397288</c:v>
                </c:pt>
                <c:pt idx="1145">
                  <c:v>1.8671032183110281</c:v>
                </c:pt>
                <c:pt idx="1146">
                  <c:v>1.8716221313577861</c:v>
                </c:pt>
                <c:pt idx="1147">
                  <c:v>1.8685441405012297</c:v>
                </c:pt>
                <c:pt idx="1148">
                  <c:v>1.8650210480257101</c:v>
                </c:pt>
                <c:pt idx="1149">
                  <c:v>1.8691024035487425</c:v>
                </c:pt>
                <c:pt idx="1150">
                  <c:v>1.8681820239298701</c:v>
                </c:pt>
                <c:pt idx="1151">
                  <c:v>1.8636178463116919</c:v>
                </c:pt>
                <c:pt idx="1152">
                  <c:v>1.8649757834542904</c:v>
                </c:pt>
                <c:pt idx="1153">
                  <c:v>1.867480423072861</c:v>
                </c:pt>
                <c:pt idx="1154">
                  <c:v>1.8692985500248955</c:v>
                </c:pt>
                <c:pt idx="1155">
                  <c:v>1.8687704633583295</c:v>
                </c:pt>
                <c:pt idx="1156">
                  <c:v>1.8633236265974622</c:v>
                </c:pt>
                <c:pt idx="1157">
                  <c:v>1.8653077236447033</c:v>
                </c:pt>
                <c:pt idx="1158">
                  <c:v>1.8659942363112392</c:v>
                </c:pt>
                <c:pt idx="1159">
                  <c:v>1.8662809119302322</c:v>
                </c:pt>
                <c:pt idx="1160">
                  <c:v>1.8563076180273701</c:v>
                </c:pt>
                <c:pt idx="1161">
                  <c:v>1.8551986360275812</c:v>
                </c:pt>
                <c:pt idx="1162">
                  <c:v>1.8552967092656578</c:v>
                </c:pt>
                <c:pt idx="1163">
                  <c:v>1.8466662643149208</c:v>
                </c:pt>
                <c:pt idx="1164">
                  <c:v>1.8432110686965313</c:v>
                </c:pt>
                <c:pt idx="1165">
                  <c:v>1.829842931937173</c:v>
                </c:pt>
                <c:pt idx="1166">
                  <c:v>1.8312763100321379</c:v>
                </c:pt>
                <c:pt idx="1167">
                  <c:v>1.8295788886038897</c:v>
                </c:pt>
                <c:pt idx="1168">
                  <c:v>1.817938349653726</c:v>
                </c:pt>
                <c:pt idx="1169">
                  <c:v>1.8351313426980702</c:v>
                </c:pt>
                <c:pt idx="1170">
                  <c:v>1.83246827707953</c:v>
                </c:pt>
                <c:pt idx="1171">
                  <c:v>1.8282435837470012</c:v>
                </c:pt>
                <c:pt idx="1172">
                  <c:v>1.8254447244142009</c:v>
                </c:pt>
                <c:pt idx="1173">
                  <c:v>1.8412797803159469</c:v>
                </c:pt>
                <c:pt idx="1174">
                  <c:v>1.8252033133666281</c:v>
                </c:pt>
                <c:pt idx="1175">
                  <c:v>1.8400576368876083</c:v>
                </c:pt>
                <c:pt idx="1176">
                  <c:v>1.8394767415543856</c:v>
                </c:pt>
                <c:pt idx="1177">
                  <c:v>1.8366099853644553</c:v>
                </c:pt>
                <c:pt idx="1178">
                  <c:v>1.8374473799357245</c:v>
                </c:pt>
                <c:pt idx="1179">
                  <c:v>1.83851864145933</c:v>
                </c:pt>
                <c:pt idx="1180">
                  <c:v>1.8509135899331595</c:v>
                </c:pt>
                <c:pt idx="1181">
                  <c:v>1.8355915325075065</c:v>
                </c:pt>
                <c:pt idx="1182">
                  <c:v>1.835070989936177</c:v>
                </c:pt>
                <c:pt idx="1183">
                  <c:v>1.8391900659353926</c:v>
                </c:pt>
                <c:pt idx="1184">
                  <c:v>1.8410232810779004</c:v>
                </c:pt>
                <c:pt idx="1185">
                  <c:v>1.8327549526985227</c:v>
                </c:pt>
                <c:pt idx="1186">
                  <c:v>1.8345504473648475</c:v>
                </c:pt>
                <c:pt idx="1187">
                  <c:v>1.8360743546026526</c:v>
                </c:pt>
                <c:pt idx="1188">
                  <c:v>1.8355839884122698</c:v>
                </c:pt>
                <c:pt idx="1189">
                  <c:v>1.832709688127103</c:v>
                </c:pt>
                <c:pt idx="1190">
                  <c:v>1.8378170406023207</c:v>
                </c:pt>
                <c:pt idx="1191">
                  <c:v>1.8400576368876083</c:v>
                </c:pt>
                <c:pt idx="1192">
                  <c:v>1.833260407079379</c:v>
                </c:pt>
                <c:pt idx="1193">
                  <c:v>1.8194848891772413</c:v>
                </c:pt>
                <c:pt idx="1194">
                  <c:v>1.82032228374851</c:v>
                </c:pt>
                <c:pt idx="1195">
                  <c:v>1.8225176154623777</c:v>
                </c:pt>
                <c:pt idx="1196">
                  <c:v>1.8219518083196284</c:v>
                </c:pt>
                <c:pt idx="1197">
                  <c:v>1.8138947146068771</c:v>
                </c:pt>
                <c:pt idx="1198">
                  <c:v>1.8093908897505924</c:v>
                </c:pt>
                <c:pt idx="1199">
                  <c:v>1.8060714878464625</c:v>
                </c:pt>
                <c:pt idx="1200">
                  <c:v>1.7967997948006096</c:v>
                </c:pt>
                <c:pt idx="1201">
                  <c:v>1.7847216983267196</c:v>
                </c:pt>
                <c:pt idx="1202">
                  <c:v>1.7781658795660638</c:v>
                </c:pt>
                <c:pt idx="1203">
                  <c:v>1.8110883111788405</c:v>
                </c:pt>
                <c:pt idx="1204">
                  <c:v>1.8123330868928891</c:v>
                </c:pt>
                <c:pt idx="1205">
                  <c:v>1.8037177301326253</c:v>
                </c:pt>
                <c:pt idx="1206">
                  <c:v>1.8063883398464022</c:v>
                </c:pt>
                <c:pt idx="1207">
                  <c:v>1.810303725274228</c:v>
                </c:pt>
                <c:pt idx="1208">
                  <c:v>1.8082592754650937</c:v>
                </c:pt>
                <c:pt idx="1209">
                  <c:v>1.8101151228933114</c:v>
                </c:pt>
                <c:pt idx="1210">
                  <c:v>1.8100472260361815</c:v>
                </c:pt>
                <c:pt idx="1211">
                  <c:v>1.8026766449899665</c:v>
                </c:pt>
                <c:pt idx="1212">
                  <c:v>1.801628015752071</c:v>
                </c:pt>
                <c:pt idx="1213">
                  <c:v>1.8039214207040151</c:v>
                </c:pt>
                <c:pt idx="1214">
                  <c:v>1.8017788976568041</c:v>
                </c:pt>
                <c:pt idx="1215">
                  <c:v>1.7986631863240641</c:v>
                </c:pt>
                <c:pt idx="1216">
                  <c:v>1.802110837847217</c:v>
                </c:pt>
                <c:pt idx="1217">
                  <c:v>1.801115017275978</c:v>
                </c:pt>
                <c:pt idx="1218">
                  <c:v>1.8019901323234306</c:v>
                </c:pt>
                <c:pt idx="1219">
                  <c:v>1.7910813706112227</c:v>
                </c:pt>
                <c:pt idx="1220">
                  <c:v>1.7718741041386907</c:v>
                </c:pt>
                <c:pt idx="1221">
                  <c:v>1.7772681322329014</c:v>
                </c:pt>
                <c:pt idx="1222">
                  <c:v>1.7639377159497263</c:v>
                </c:pt>
                <c:pt idx="1223">
                  <c:v>1.7669704422348629</c:v>
                </c:pt>
                <c:pt idx="1224">
                  <c:v>1.772115515186264</c:v>
                </c:pt>
                <c:pt idx="1225">
                  <c:v>1.7569820601415271</c:v>
                </c:pt>
                <c:pt idx="1226">
                  <c:v>1.769037524329707</c:v>
                </c:pt>
                <c:pt idx="1227">
                  <c:v>1.7757140486141498</c:v>
                </c:pt>
                <c:pt idx="1228">
                  <c:v>1.7782639528041402</c:v>
                </c:pt>
                <c:pt idx="1229">
                  <c:v>1.7770418093758016</c:v>
                </c:pt>
                <c:pt idx="1230">
                  <c:v>1.7785129079469497</c:v>
                </c:pt>
                <c:pt idx="1231">
                  <c:v>1.775087888709507</c:v>
                </c:pt>
                <c:pt idx="1232">
                  <c:v>1.7805271813751375</c:v>
                </c:pt>
                <c:pt idx="1233">
                  <c:v>1.779531360803899</c:v>
                </c:pt>
                <c:pt idx="1234">
                  <c:v>1.7824584697557222</c:v>
                </c:pt>
                <c:pt idx="1235">
                  <c:v>1.7864870166120976</c:v>
                </c:pt>
                <c:pt idx="1236">
                  <c:v>1.7812589586130936</c:v>
                </c:pt>
                <c:pt idx="1237">
                  <c:v>1.7793276702325092</c:v>
                </c:pt>
                <c:pt idx="1238">
                  <c:v>1.7665177965206635</c:v>
                </c:pt>
                <c:pt idx="1239">
                  <c:v>1.7683208352822246</c:v>
                </c:pt>
                <c:pt idx="1240">
                  <c:v>1.7698145661390829</c:v>
                </c:pt>
                <c:pt idx="1241">
                  <c:v>1.7716930458530107</c:v>
                </c:pt>
                <c:pt idx="1242">
                  <c:v>1.7683510116631713</c:v>
                </c:pt>
                <c:pt idx="1243">
                  <c:v>1.7905683721351298</c:v>
                </c:pt>
                <c:pt idx="1244">
                  <c:v>1.7941744496582526</c:v>
                </c:pt>
                <c:pt idx="1245">
                  <c:v>1.7965357514673266</c:v>
                </c:pt>
                <c:pt idx="1246">
                  <c:v>1.79946286041915</c:v>
                </c:pt>
                <c:pt idx="1247">
                  <c:v>1.7845180077553298</c:v>
                </c:pt>
                <c:pt idx="1248">
                  <c:v>1.7905683721351298</c:v>
                </c:pt>
                <c:pt idx="1249">
                  <c:v>1.7899120358495406</c:v>
                </c:pt>
                <c:pt idx="1250">
                  <c:v>1.7840804502316037</c:v>
                </c:pt>
                <c:pt idx="1251">
                  <c:v>1.7826546162318753</c:v>
                </c:pt>
                <c:pt idx="1252">
                  <c:v>1.7867359717549074</c:v>
                </c:pt>
                <c:pt idx="1253">
                  <c:v>1.7919564856586749</c:v>
                </c:pt>
                <c:pt idx="1254">
                  <c:v>1.7978484240385051</c:v>
                </c:pt>
                <c:pt idx="1255">
                  <c:v>1.7969431326101062</c:v>
                </c:pt>
                <c:pt idx="1256">
                  <c:v>1.8075350423223744</c:v>
                </c:pt>
                <c:pt idx="1257">
                  <c:v>1.7831525265174948</c:v>
                </c:pt>
                <c:pt idx="1258">
                  <c:v>1.7877619687070929</c:v>
                </c:pt>
                <c:pt idx="1259">
                  <c:v>1.7859438417550584</c:v>
                </c:pt>
                <c:pt idx="1260">
                  <c:v>1.7832807761365179</c:v>
                </c:pt>
                <c:pt idx="1261">
                  <c:v>1.7825339107080889</c:v>
                </c:pt>
                <c:pt idx="1262">
                  <c:v>1.7844651990886735</c:v>
                </c:pt>
                <c:pt idx="1263">
                  <c:v>1.7737374956621452</c:v>
                </c:pt>
                <c:pt idx="1264">
                  <c:v>1.7707651221389018</c:v>
                </c:pt>
                <c:pt idx="1265">
                  <c:v>1.7722965734719436</c:v>
                </c:pt>
                <c:pt idx="1266">
                  <c:v>1.7634926143307632</c:v>
                </c:pt>
                <c:pt idx="1267">
                  <c:v>1.7564539734749611</c:v>
                </c:pt>
                <c:pt idx="1268">
                  <c:v>1.7472878977624213</c:v>
                </c:pt>
                <c:pt idx="1269">
                  <c:v>1.7410791073826515</c:v>
                </c:pt>
                <c:pt idx="1270">
                  <c:v>1.7311209016702629</c:v>
                </c:pt>
                <c:pt idx="1271">
                  <c:v>1.7299213905276341</c:v>
                </c:pt>
                <c:pt idx="1272">
                  <c:v>1.7295290975753277</c:v>
                </c:pt>
                <c:pt idx="1273">
                  <c:v>1.7331955278603439</c:v>
                </c:pt>
                <c:pt idx="1274">
                  <c:v>1.720694962053201</c:v>
                </c:pt>
                <c:pt idx="1275">
                  <c:v>1.7197142296724355</c:v>
                </c:pt>
                <c:pt idx="1276">
                  <c:v>1.7192012311963425</c:v>
                </c:pt>
                <c:pt idx="1277">
                  <c:v>1.7207326825293843</c:v>
                </c:pt>
                <c:pt idx="1278">
                  <c:v>1.7311359898607361</c:v>
                </c:pt>
                <c:pt idx="1279">
                  <c:v>1.732637264812831</c:v>
                </c:pt>
                <c:pt idx="1280">
                  <c:v>1.7339122169078263</c:v>
                </c:pt>
                <c:pt idx="1281">
                  <c:v>1.7201065226247418</c:v>
                </c:pt>
                <c:pt idx="1282">
                  <c:v>1.7088884530078308</c:v>
                </c:pt>
                <c:pt idx="1283">
                  <c:v>1.7134978951974289</c:v>
                </c:pt>
                <c:pt idx="1284">
                  <c:v>1.7077492946270956</c:v>
                </c:pt>
                <c:pt idx="1285">
                  <c:v>1.713935452721155</c:v>
                </c:pt>
                <c:pt idx="1286">
                  <c:v>1.7109178146264918</c:v>
                </c:pt>
                <c:pt idx="1287">
                  <c:v>1.716010078911236</c:v>
                </c:pt>
                <c:pt idx="1288">
                  <c:v>1.7128415589118398</c:v>
                </c:pt>
                <c:pt idx="1289">
                  <c:v>1.716523077387329</c:v>
                </c:pt>
                <c:pt idx="1290">
                  <c:v>1.7116797682453944</c:v>
                </c:pt>
                <c:pt idx="1291">
                  <c:v>1.7116797682453944</c:v>
                </c:pt>
                <c:pt idx="1292">
                  <c:v>1.7177753971966143</c:v>
                </c:pt>
                <c:pt idx="1293">
                  <c:v>1.711755209197761</c:v>
                </c:pt>
                <c:pt idx="1294">
                  <c:v>1.713075425864176</c:v>
                </c:pt>
                <c:pt idx="1295">
                  <c:v>1.7033284548184136</c:v>
                </c:pt>
                <c:pt idx="1296">
                  <c:v>1.6889946738687629</c:v>
                </c:pt>
                <c:pt idx="1297">
                  <c:v>1.6968631652005977</c:v>
                </c:pt>
                <c:pt idx="1298">
                  <c:v>1.697361075486217</c:v>
                </c:pt>
                <c:pt idx="1299">
                  <c:v>1.7116646800549211</c:v>
                </c:pt>
                <c:pt idx="1300">
                  <c:v>1.707824735579462</c:v>
                </c:pt>
                <c:pt idx="1301">
                  <c:v>1.7056897566274878</c:v>
                </c:pt>
                <c:pt idx="1302">
                  <c:v>1.7088733648173573</c:v>
                </c:pt>
                <c:pt idx="1303">
                  <c:v>1.713082969959413</c:v>
                </c:pt>
                <c:pt idx="1304">
                  <c:v>1.7068741795796432</c:v>
                </c:pt>
                <c:pt idx="1305">
                  <c:v>1.7035095131040936</c:v>
                </c:pt>
                <c:pt idx="1306">
                  <c:v>1.7064969748178103</c:v>
                </c:pt>
                <c:pt idx="1307">
                  <c:v>1.6998958914857343</c:v>
                </c:pt>
                <c:pt idx="1308">
                  <c:v>1.7138072031021319</c:v>
                </c:pt>
                <c:pt idx="1309">
                  <c:v>1.7026721185328244</c:v>
                </c:pt>
                <c:pt idx="1310">
                  <c:v>1.7046109510086458</c:v>
                </c:pt>
                <c:pt idx="1311">
                  <c:v>1.6945471279629436</c:v>
                </c:pt>
                <c:pt idx="1312">
                  <c:v>1.6908957858684008</c:v>
                </c:pt>
                <c:pt idx="1313">
                  <c:v>1.6689273805392519</c:v>
                </c:pt>
                <c:pt idx="1314">
                  <c:v>1.6632542209212851</c:v>
                </c:pt>
                <c:pt idx="1315">
                  <c:v>1.653627955399309</c:v>
                </c:pt>
                <c:pt idx="1316">
                  <c:v>1.6529716191137196</c:v>
                </c:pt>
                <c:pt idx="1317">
                  <c:v>1.6588032047316565</c:v>
                </c:pt>
                <c:pt idx="1318">
                  <c:v>1.6632165004451016</c:v>
                </c:pt>
                <c:pt idx="1319">
                  <c:v>1.660998536445524</c:v>
                </c:pt>
                <c:pt idx="1320">
                  <c:v>1.6697723192057576</c:v>
                </c:pt>
                <c:pt idx="1321">
                  <c:v>1.6632617650165216</c:v>
                </c:pt>
                <c:pt idx="1322">
                  <c:v>1.6619189160643966</c:v>
                </c:pt>
                <c:pt idx="1323">
                  <c:v>1.658327926731747</c:v>
                </c:pt>
                <c:pt idx="1324">
                  <c:v>1.6460461396864676</c:v>
                </c:pt>
                <c:pt idx="1325">
                  <c:v>1.6499841574000029</c:v>
                </c:pt>
                <c:pt idx="1326">
                  <c:v>1.6423042684490849</c:v>
                </c:pt>
                <c:pt idx="1327">
                  <c:v>1.644906981305732</c:v>
                </c:pt>
                <c:pt idx="1328">
                  <c:v>1.6326930911175821</c:v>
                </c:pt>
                <c:pt idx="1329">
                  <c:v>1.6328816934984987</c:v>
                </c:pt>
                <c:pt idx="1330">
                  <c:v>1.6351675543552062</c:v>
                </c:pt>
                <c:pt idx="1331">
                  <c:v>1.6319839461653367</c:v>
                </c:pt>
                <c:pt idx="1332">
                  <c:v>1.6141044404544562</c:v>
                </c:pt>
                <c:pt idx="1333">
                  <c:v>1.608038987884183</c:v>
                </c:pt>
                <c:pt idx="1334">
                  <c:v>1.5730796505575086</c:v>
                </c:pt>
                <c:pt idx="1335">
                  <c:v>1.5757049956998657</c:v>
                </c:pt>
                <c:pt idx="1336">
                  <c:v>1.5827059160794847</c:v>
                </c:pt>
                <c:pt idx="1337">
                  <c:v>1.5931016793155997</c:v>
                </c:pt>
                <c:pt idx="1338">
                  <c:v>1.6039878087420976</c:v>
                </c:pt>
                <c:pt idx="1339">
                  <c:v>1.6041839552182506</c:v>
                </c:pt>
                <c:pt idx="1340">
                  <c:v>1.6091856903601551</c:v>
                </c:pt>
                <c:pt idx="1341">
                  <c:v>1.6140063672163796</c:v>
                </c:pt>
                <c:pt idx="1342">
                  <c:v>1.6168203147396532</c:v>
                </c:pt>
                <c:pt idx="1343">
                  <c:v>1.622983840548003</c:v>
                </c:pt>
                <c:pt idx="1344">
                  <c:v>1.6153114956923216</c:v>
                </c:pt>
                <c:pt idx="1345">
                  <c:v>1.6154472894065817</c:v>
                </c:pt>
                <c:pt idx="1346">
                  <c:v>1.6176727975013956</c:v>
                </c:pt>
                <c:pt idx="1347">
                  <c:v>1.6141346168354029</c:v>
                </c:pt>
                <c:pt idx="1348">
                  <c:v>1.6042518520753806</c:v>
                </c:pt>
                <c:pt idx="1349">
                  <c:v>1.6091404257887352</c:v>
                </c:pt>
                <c:pt idx="1350">
                  <c:v>1.608816029693559</c:v>
                </c:pt>
                <c:pt idx="1351">
                  <c:v>1.6138177648354632</c:v>
                </c:pt>
                <c:pt idx="1352">
                  <c:v>1.611969461502482</c:v>
                </c:pt>
                <c:pt idx="1353">
                  <c:v>1.6322857099748027</c:v>
                </c:pt>
                <c:pt idx="1354">
                  <c:v>1.6248019675000376</c:v>
                </c:pt>
                <c:pt idx="1355">
                  <c:v>1.6301054664514085</c:v>
                </c:pt>
                <c:pt idx="1356">
                  <c:v>1.629320880546796</c:v>
                </c:pt>
                <c:pt idx="1357">
                  <c:v>1.6223501365481237</c:v>
                </c:pt>
                <c:pt idx="1358">
                  <c:v>1.6304298625465847</c:v>
                </c:pt>
                <c:pt idx="1359">
                  <c:v>1.6357635378789022</c:v>
                </c:pt>
                <c:pt idx="1360">
                  <c:v>1.6228329586432699</c:v>
                </c:pt>
                <c:pt idx="1361">
                  <c:v>1.6381022074022662</c:v>
                </c:pt>
                <c:pt idx="1362">
                  <c:v>1.6294717624515291</c:v>
                </c:pt>
                <c:pt idx="1363">
                  <c:v>1.6190382787392308</c:v>
                </c:pt>
                <c:pt idx="1364">
                  <c:v>1.6330627517841787</c:v>
                </c:pt>
                <c:pt idx="1365">
                  <c:v>1.6424853267347646</c:v>
                </c:pt>
                <c:pt idx="1366">
                  <c:v>1.6318783288320231</c:v>
                </c:pt>
                <c:pt idx="1367">
                  <c:v>1.6142553223591898</c:v>
                </c:pt>
                <c:pt idx="1368">
                  <c:v>1.6137725002640433</c:v>
                </c:pt>
                <c:pt idx="1369">
                  <c:v>1.61380267664499</c:v>
                </c:pt>
                <c:pt idx="1370">
                  <c:v>1.6199133937866834</c:v>
                </c:pt>
                <c:pt idx="1371">
                  <c:v>1.6037011331231046</c:v>
                </c:pt>
                <c:pt idx="1372">
                  <c:v>1.6046441450276869</c:v>
                </c:pt>
                <c:pt idx="1373">
                  <c:v>1.6288003379754665</c:v>
                </c:pt>
                <c:pt idx="1374">
                  <c:v>1.6052401285513829</c:v>
                </c:pt>
                <c:pt idx="1375">
                  <c:v>1.6455934939722681</c:v>
                </c:pt>
                <c:pt idx="1376">
                  <c:v>1.6492599242572838</c:v>
                </c:pt>
                <c:pt idx="1377">
                  <c:v>1.6495013353048569</c:v>
                </c:pt>
                <c:pt idx="1378">
                  <c:v>1.644597673401029</c:v>
                </c:pt>
                <c:pt idx="1379">
                  <c:v>1.6377174585451968</c:v>
                </c:pt>
                <c:pt idx="1380">
                  <c:v>1.6377853554023265</c:v>
                </c:pt>
                <c:pt idx="1381">
                  <c:v>1.6416856526396788</c:v>
                </c:pt>
                <c:pt idx="1382">
                  <c:v>1.6448994372104955</c:v>
                </c:pt>
                <c:pt idx="1383">
                  <c:v>1.6363444332121249</c:v>
                </c:pt>
                <c:pt idx="1384">
                  <c:v>1.6389320578782987</c:v>
                </c:pt>
                <c:pt idx="1385">
                  <c:v>1.6411726541635863</c:v>
                </c:pt>
                <c:pt idx="1386">
                  <c:v>1.6498181873047966</c:v>
                </c:pt>
                <c:pt idx="1387">
                  <c:v>1.6466044027339801</c:v>
                </c:pt>
                <c:pt idx="1388">
                  <c:v>1.647532326448089</c:v>
                </c:pt>
                <c:pt idx="1389">
                  <c:v>1.6499087164476365</c:v>
                </c:pt>
                <c:pt idx="1390">
                  <c:v>1.6462875507340404</c:v>
                </c:pt>
                <c:pt idx="1391">
                  <c:v>1.6432171039727206</c:v>
                </c:pt>
                <c:pt idx="1392">
                  <c:v>1.6522700182567105</c:v>
                </c:pt>
                <c:pt idx="1393">
                  <c:v>1.6476681201623491</c:v>
                </c:pt>
                <c:pt idx="1394">
                  <c:v>1.6489807927335274</c:v>
                </c:pt>
                <c:pt idx="1395">
                  <c:v>1.6412103746397693</c:v>
                </c:pt>
                <c:pt idx="1396">
                  <c:v>1.6459254341626808</c:v>
                </c:pt>
                <c:pt idx="1397">
                  <c:v>1.6452841860675649</c:v>
                </c:pt>
                <c:pt idx="1398">
                  <c:v>1.6467779169244232</c:v>
                </c:pt>
                <c:pt idx="1399">
                  <c:v>1.6327308115937655</c:v>
                </c:pt>
                <c:pt idx="1400">
                  <c:v>1.6323837832128794</c:v>
                </c:pt>
                <c:pt idx="1401">
                  <c:v>1.6272839748328984</c:v>
                </c:pt>
                <c:pt idx="1402">
                  <c:v>1.6377023703547235</c:v>
                </c:pt>
                <c:pt idx="1403">
                  <c:v>1.6397845406400411</c:v>
                </c:pt>
                <c:pt idx="1404">
                  <c:v>1.6344885857839069</c:v>
                </c:pt>
                <c:pt idx="1405">
                  <c:v>1.636450050545438</c:v>
                </c:pt>
                <c:pt idx="1406">
                  <c:v>1.635921963878872</c:v>
                </c:pt>
                <c:pt idx="1407">
                  <c:v>1.6408633462588833</c:v>
                </c:pt>
                <c:pt idx="1408">
                  <c:v>1.6334248683555381</c:v>
                </c:pt>
                <c:pt idx="1409">
                  <c:v>1.639346983116315</c:v>
                </c:pt>
                <c:pt idx="1410">
                  <c:v>1.6323762391176428</c:v>
                </c:pt>
                <c:pt idx="1411">
                  <c:v>1.6347224527362434</c:v>
                </c:pt>
                <c:pt idx="1412">
                  <c:v>1.6308372436893641</c:v>
                </c:pt>
                <c:pt idx="1413">
                  <c:v>1.6323536068319326</c:v>
                </c:pt>
                <c:pt idx="1414">
                  <c:v>1.6238136910240355</c:v>
                </c:pt>
                <c:pt idx="1415">
                  <c:v>1.6235949122621725</c:v>
                </c:pt>
                <c:pt idx="1416">
                  <c:v>1.6122938575976582</c:v>
                </c:pt>
                <c:pt idx="1417">
                  <c:v>1.6068168444558446</c:v>
                </c:pt>
                <c:pt idx="1418">
                  <c:v>1.582675739698538</c:v>
                </c:pt>
                <c:pt idx="1419">
                  <c:v>1.5840563091268465</c:v>
                </c:pt>
                <c:pt idx="1420">
                  <c:v>1.5756220106522627</c:v>
                </c:pt>
                <c:pt idx="1421">
                  <c:v>1.5864855077930502</c:v>
                </c:pt>
                <c:pt idx="1422">
                  <c:v>1.5833999728412573</c:v>
                </c:pt>
                <c:pt idx="1423">
                  <c:v>1.5622086093214842</c:v>
                </c:pt>
                <c:pt idx="1424">
                  <c:v>1.5360456870407533</c:v>
                </c:pt>
                <c:pt idx="1425">
                  <c:v>1.509226428474433</c:v>
                </c:pt>
                <c:pt idx="1426">
                  <c:v>1.5370415076119921</c:v>
                </c:pt>
                <c:pt idx="1427">
                  <c:v>1.5943087345534652</c:v>
                </c:pt>
                <c:pt idx="1428">
                  <c:v>1.5732833411288982</c:v>
                </c:pt>
                <c:pt idx="1429">
                  <c:v>1.5758860539855457</c:v>
                </c:pt>
                <c:pt idx="1430">
                  <c:v>1.5716236401768335</c:v>
                </c:pt>
                <c:pt idx="1431">
                  <c:v>1.5625480936071336</c:v>
                </c:pt>
                <c:pt idx="1432">
                  <c:v>1.5676554460823513</c:v>
                </c:pt>
                <c:pt idx="1433">
                  <c:v>1.5627593282737602</c:v>
                </c:pt>
                <c:pt idx="1434">
                  <c:v>1.5656411726541637</c:v>
                </c:pt>
                <c:pt idx="1435">
                  <c:v>1.5684626642726738</c:v>
                </c:pt>
                <c:pt idx="1436">
                  <c:v>1.5812951702702296</c:v>
                </c:pt>
                <c:pt idx="1437">
                  <c:v>1.5959382591245832</c:v>
                </c:pt>
                <c:pt idx="1438">
                  <c:v>1.5986843097907268</c:v>
                </c:pt>
                <c:pt idx="1439">
                  <c:v>1.5934109872203028</c:v>
                </c:pt>
                <c:pt idx="1440">
                  <c:v>1.5913589933159316</c:v>
                </c:pt>
                <c:pt idx="1441">
                  <c:v>1.5836036634126471</c:v>
                </c:pt>
                <c:pt idx="1442">
                  <c:v>1.5882281937927187</c:v>
                </c:pt>
                <c:pt idx="1443">
                  <c:v>1.58375454531738</c:v>
                </c:pt>
                <c:pt idx="1444">
                  <c:v>1.5819665947462922</c:v>
                </c:pt>
                <c:pt idx="1445">
                  <c:v>1.5835508547459902</c:v>
                </c:pt>
                <c:pt idx="1446">
                  <c:v>1.5767913454139444</c:v>
                </c:pt>
                <c:pt idx="1447">
                  <c:v>1.5771232856043575</c:v>
                </c:pt>
                <c:pt idx="1448">
                  <c:v>1.5661994357016762</c:v>
                </c:pt>
                <c:pt idx="1449">
                  <c:v>1.5450608808485597</c:v>
                </c:pt>
                <c:pt idx="1450">
                  <c:v>1.5482897536098497</c:v>
                </c:pt>
                <c:pt idx="1451">
                  <c:v>1.5390256046592332</c:v>
                </c:pt>
                <c:pt idx="1452">
                  <c:v>1.544751572943857</c:v>
                </c:pt>
                <c:pt idx="1453">
                  <c:v>1.5444347209439173</c:v>
                </c:pt>
                <c:pt idx="1454">
                  <c:v>1.5591079861792174</c:v>
                </c:pt>
                <c:pt idx="1455">
                  <c:v>1.5439820752297178</c:v>
                </c:pt>
                <c:pt idx="1456">
                  <c:v>1.5571842418938697</c:v>
                </c:pt>
                <c:pt idx="1457">
                  <c:v>1.5574482852271527</c:v>
                </c:pt>
                <c:pt idx="1458">
                  <c:v>1.5724836670338125</c:v>
                </c:pt>
                <c:pt idx="1459">
                  <c:v>1.5530953422756009</c:v>
                </c:pt>
                <c:pt idx="1460">
                  <c:v>1.5519260075139187</c:v>
                </c:pt>
                <c:pt idx="1461">
                  <c:v>1.5470148015148544</c:v>
                </c:pt>
                <c:pt idx="1462">
                  <c:v>1.5473844621814505</c:v>
                </c:pt>
                <c:pt idx="1463">
                  <c:v>1.556625978846357</c:v>
                </c:pt>
                <c:pt idx="1464">
                  <c:v>1.5702506148437616</c:v>
                </c:pt>
                <c:pt idx="1465">
                  <c:v>1.5580819892270321</c:v>
                </c:pt>
                <c:pt idx="1466">
                  <c:v>1.5660108333207599</c:v>
                </c:pt>
                <c:pt idx="1467">
                  <c:v>1.580601113508457</c:v>
                </c:pt>
                <c:pt idx="1468">
                  <c:v>1.5779984006518097</c:v>
                </c:pt>
                <c:pt idx="1469">
                  <c:v>1.5750486594142765</c:v>
                </c:pt>
                <c:pt idx="1470">
                  <c:v>1.5779078715089698</c:v>
                </c:pt>
                <c:pt idx="1471">
                  <c:v>1.5778324305566034</c:v>
                </c:pt>
                <c:pt idx="1472">
                  <c:v>1.5860705825550343</c:v>
                </c:pt>
                <c:pt idx="1473">
                  <c:v>1.584863527317169</c:v>
                </c:pt>
                <c:pt idx="1474">
                  <c:v>1.5799900417942878</c:v>
                </c:pt>
                <c:pt idx="1475">
                  <c:v>1.5697225281771958</c:v>
                </c:pt>
                <c:pt idx="1476">
                  <c:v>1.5712690677007108</c:v>
                </c:pt>
                <c:pt idx="1477">
                  <c:v>1.5709974802721911</c:v>
                </c:pt>
                <c:pt idx="1478">
                  <c:v>1.5553812031323082</c:v>
                </c:pt>
                <c:pt idx="1479">
                  <c:v>1.5404967032303816</c:v>
                </c:pt>
                <c:pt idx="1480">
                  <c:v>1.5447289406581468</c:v>
                </c:pt>
                <c:pt idx="1481">
                  <c:v>1.5404363504684884</c:v>
                </c:pt>
                <c:pt idx="1482">
                  <c:v>1.5591079861792174</c:v>
                </c:pt>
                <c:pt idx="1483">
                  <c:v>1.542895725515639</c:v>
                </c:pt>
                <c:pt idx="1484">
                  <c:v>1.5587081491316748</c:v>
                </c:pt>
                <c:pt idx="1485">
                  <c:v>1.5637249724640525</c:v>
                </c:pt>
                <c:pt idx="1486">
                  <c:v>1.5538874722754499</c:v>
                </c:pt>
                <c:pt idx="1487">
                  <c:v>1.5570635363700831</c:v>
                </c:pt>
                <c:pt idx="1488">
                  <c:v>1.550319115228511</c:v>
                </c:pt>
                <c:pt idx="1489">
                  <c:v>1.5367699201834724</c:v>
                </c:pt>
                <c:pt idx="1490">
                  <c:v>1.5359325256122034</c:v>
                </c:pt>
                <c:pt idx="1491">
                  <c:v>1.5365134209454261</c:v>
                </c:pt>
                <c:pt idx="1492">
                  <c:v>1.5463886416102119</c:v>
                </c:pt>
                <c:pt idx="1493">
                  <c:v>1.5477465787528102</c:v>
                </c:pt>
                <c:pt idx="1494">
                  <c:v>1.5462226715150051</c:v>
                </c:pt>
                <c:pt idx="1495">
                  <c:v>1.5394405298972493</c:v>
                </c:pt>
                <c:pt idx="1496">
                  <c:v>1.5293540745658374</c:v>
                </c:pt>
                <c:pt idx="1497">
                  <c:v>1.5208367910436502</c:v>
                </c:pt>
                <c:pt idx="1498">
                  <c:v>1.5236356503764505</c:v>
                </c:pt>
                <c:pt idx="1499">
                  <c:v>1.5255593946617982</c:v>
                </c:pt>
                <c:pt idx="1500">
                  <c:v>1.5009505559998189</c:v>
                </c:pt>
                <c:pt idx="1501">
                  <c:v>1.5007166890474826</c:v>
                </c:pt>
                <c:pt idx="1502">
                  <c:v>1.4931725938108242</c:v>
                </c:pt>
                <c:pt idx="1503">
                  <c:v>1.5101468080933054</c:v>
                </c:pt>
                <c:pt idx="1504">
                  <c:v>1.5088115032364169</c:v>
                </c:pt>
                <c:pt idx="1505">
                  <c:v>1.5038399444754591</c:v>
                </c:pt>
                <c:pt idx="1506">
                  <c:v>1.4985967982859816</c:v>
                </c:pt>
                <c:pt idx="1507">
                  <c:v>1.4924860811442884</c:v>
                </c:pt>
                <c:pt idx="1508">
                  <c:v>1.4576927139128204</c:v>
                </c:pt>
                <c:pt idx="1509">
                  <c:v>1.4696274725772138</c:v>
                </c:pt>
                <c:pt idx="1510">
                  <c:v>1.4723810673385942</c:v>
                </c:pt>
                <c:pt idx="1511">
                  <c:v>1.4558594987703124</c:v>
                </c:pt>
                <c:pt idx="1512">
                  <c:v>1.449424385533443</c:v>
                </c:pt>
                <c:pt idx="1513">
                  <c:v>1.4677037282918659</c:v>
                </c:pt>
                <c:pt idx="1514">
                  <c:v>1.4467914962958492</c:v>
                </c:pt>
                <c:pt idx="1515">
                  <c:v>1.4468292167720325</c:v>
                </c:pt>
                <c:pt idx="1516">
                  <c:v>1.4536113583897883</c:v>
                </c:pt>
                <c:pt idx="1517">
                  <c:v>1.4300436048704679</c:v>
                </c:pt>
                <c:pt idx="1518">
                  <c:v>1.4068077915415604</c:v>
                </c:pt>
                <c:pt idx="1519">
                  <c:v>1.3798753715466905</c:v>
                </c:pt>
                <c:pt idx="1520">
                  <c:v>1.3970608204957979</c:v>
                </c:pt>
                <c:pt idx="1521">
                  <c:v>1.3973248638290809</c:v>
                </c:pt>
                <c:pt idx="1522">
                  <c:v>1.39825278754319</c:v>
                </c:pt>
                <c:pt idx="1523">
                  <c:v>1.4183276249679375</c:v>
                </c:pt>
                <c:pt idx="1524">
                  <c:v>1.4450337221057079</c:v>
                </c:pt>
                <c:pt idx="1525">
                  <c:v>1.4428308462966037</c:v>
                </c:pt>
                <c:pt idx="1526">
                  <c:v>1.4356639558217783</c:v>
                </c:pt>
                <c:pt idx="1527">
                  <c:v>1.4630867420070313</c:v>
                </c:pt>
                <c:pt idx="1528">
                  <c:v>1.4637355341973837</c:v>
                </c:pt>
                <c:pt idx="1529">
                  <c:v>1.4283688157279297</c:v>
                </c:pt>
                <c:pt idx="1530">
                  <c:v>1.4205154125865687</c:v>
                </c:pt>
                <c:pt idx="1531">
                  <c:v>1.4361166015359779</c:v>
                </c:pt>
                <c:pt idx="1532">
                  <c:v>1.4160870286826501</c:v>
                </c:pt>
                <c:pt idx="1533">
                  <c:v>1.4385835206783653</c:v>
                </c:pt>
                <c:pt idx="1534">
                  <c:v>1.4099838556361937</c:v>
                </c:pt>
                <c:pt idx="1535">
                  <c:v>1.4026962596375816</c:v>
                </c:pt>
                <c:pt idx="1536">
                  <c:v>1.4192932691582298</c:v>
                </c:pt>
                <c:pt idx="1537">
                  <c:v>1.4185388596345641</c:v>
                </c:pt>
                <c:pt idx="1538">
                  <c:v>1.4498543989619326</c:v>
                </c:pt>
                <c:pt idx="1539">
                  <c:v>1.4260452343950389</c:v>
                </c:pt>
                <c:pt idx="1540">
                  <c:v>1.462558655340465</c:v>
                </c:pt>
                <c:pt idx="1541">
                  <c:v>1.451234968390241</c:v>
                </c:pt>
                <c:pt idx="1542">
                  <c:v>1.449997736771429</c:v>
                </c:pt>
                <c:pt idx="1543">
                  <c:v>1.4658856013398314</c:v>
                </c:pt>
                <c:pt idx="1544">
                  <c:v>1.5014710985711484</c:v>
                </c:pt>
                <c:pt idx="1545">
                  <c:v>1.5214252304721096</c:v>
                </c:pt>
                <c:pt idx="1546">
                  <c:v>1.518369871901263</c:v>
                </c:pt>
                <c:pt idx="1547">
                  <c:v>1.5419678018015299</c:v>
                </c:pt>
                <c:pt idx="1548">
                  <c:v>1.5566184347511205</c:v>
                </c:pt>
                <c:pt idx="1549">
                  <c:v>1.5679345776061078</c:v>
                </c:pt>
                <c:pt idx="1550">
                  <c:v>1.5514431854187727</c:v>
                </c:pt>
                <c:pt idx="1551">
                  <c:v>1.5548304841800322</c:v>
                </c:pt>
                <c:pt idx="1552">
                  <c:v>1.5573200356081296</c:v>
                </c:pt>
                <c:pt idx="1553">
                  <c:v>1.5382183864689107</c:v>
                </c:pt>
                <c:pt idx="1554">
                  <c:v>1.524774808757186</c:v>
                </c:pt>
                <c:pt idx="1555">
                  <c:v>1.5130060201879989</c:v>
                </c:pt>
                <c:pt idx="1556">
                  <c:v>1.5404212622780151</c:v>
                </c:pt>
                <c:pt idx="1557">
                  <c:v>1.5639437512259156</c:v>
                </c:pt>
                <c:pt idx="1558">
                  <c:v>1.5415679647539871</c:v>
                </c:pt>
                <c:pt idx="1559">
                  <c:v>1.5253707922808819</c:v>
                </c:pt>
                <c:pt idx="1560">
                  <c:v>1.5181510931393998</c:v>
                </c:pt>
                <c:pt idx="1561">
                  <c:v>1.5482218567527197</c:v>
                </c:pt>
                <c:pt idx="1562">
                  <c:v>1.5447440288486201</c:v>
                </c:pt>
                <c:pt idx="1563">
                  <c:v>1.5567919489415636</c:v>
                </c:pt>
                <c:pt idx="1564">
                  <c:v>1.5669613893205789</c:v>
                </c:pt>
                <c:pt idx="1565">
                  <c:v>1.5779908565565732</c:v>
                </c:pt>
                <c:pt idx="1566">
                  <c:v>1.5462528478959519</c:v>
                </c:pt>
                <c:pt idx="1567">
                  <c:v>1.5688021485583237</c:v>
                </c:pt>
                <c:pt idx="1568">
                  <c:v>1.5862440967454774</c:v>
                </c:pt>
                <c:pt idx="1569">
                  <c:v>1.5694811171296226</c:v>
                </c:pt>
                <c:pt idx="1570">
                  <c:v>1.5767988895091813</c:v>
                </c:pt>
                <c:pt idx="1571">
                  <c:v>1.5758634216998355</c:v>
                </c:pt>
                <c:pt idx="1572">
                  <c:v>1.5760671122712253</c:v>
                </c:pt>
                <c:pt idx="1573">
                  <c:v>1.5741433679858776</c:v>
                </c:pt>
                <c:pt idx="1574">
                  <c:v>1.5760897445569353</c:v>
                </c:pt>
                <c:pt idx="1575">
                  <c:v>1.5701072770342652</c:v>
                </c:pt>
                <c:pt idx="1576">
                  <c:v>1.5718725953196433</c:v>
                </c:pt>
                <c:pt idx="1577">
                  <c:v>1.546871463705358</c:v>
                </c:pt>
                <c:pt idx="1578">
                  <c:v>1.548946089895439</c:v>
                </c:pt>
                <c:pt idx="1579">
                  <c:v>1.5262006427569141</c:v>
                </c:pt>
                <c:pt idx="1580">
                  <c:v>1.5434992531345717</c:v>
                </c:pt>
                <c:pt idx="1581">
                  <c:v>1.5653997616065907</c:v>
                </c:pt>
                <c:pt idx="1582">
                  <c:v>1.5704693936056249</c:v>
                </c:pt>
                <c:pt idx="1583">
                  <c:v>1.5681005477013141</c:v>
                </c:pt>
                <c:pt idx="1584">
                  <c:v>1.5836564720793034</c:v>
                </c:pt>
                <c:pt idx="1585">
                  <c:v>1.5842071910315796</c:v>
                </c:pt>
                <c:pt idx="1586">
                  <c:v>1.5860026856979041</c:v>
                </c:pt>
                <c:pt idx="1587">
                  <c:v>1.5916456689349245</c:v>
                </c:pt>
                <c:pt idx="1588">
                  <c:v>1.5873153582690829</c:v>
                </c:pt>
                <c:pt idx="1589">
                  <c:v>1.5686889871297736</c:v>
                </c:pt>
                <c:pt idx="1590">
                  <c:v>1.5762708028426151</c:v>
                </c:pt>
                <c:pt idx="1591">
                  <c:v>1.5769799477948609</c:v>
                </c:pt>
                <c:pt idx="1592">
                  <c:v>1.5585270908459947</c:v>
                </c:pt>
                <c:pt idx="1593">
                  <c:v>1.5625179172261869</c:v>
                </c:pt>
                <c:pt idx="1594">
                  <c:v>1.5655129230351406</c:v>
                </c:pt>
                <c:pt idx="1595">
                  <c:v>1.5484330914193463</c:v>
                </c:pt>
                <c:pt idx="1596">
                  <c:v>1.5231075637098843</c:v>
                </c:pt>
                <c:pt idx="1597">
                  <c:v>1.5320322283748511</c:v>
                </c:pt>
                <c:pt idx="1598">
                  <c:v>1.5342124718982453</c:v>
                </c:pt>
                <c:pt idx="1599">
                  <c:v>1.5337975466602289</c:v>
                </c:pt>
                <c:pt idx="1600">
                  <c:v>1.5268192585663201</c:v>
                </c:pt>
                <c:pt idx="1601">
                  <c:v>1.5044736484753385</c:v>
                </c:pt>
                <c:pt idx="1602">
                  <c:v>1.5116028184739805</c:v>
                </c:pt>
                <c:pt idx="1603">
                  <c:v>1.5219910376148589</c:v>
                </c:pt>
                <c:pt idx="1604">
                  <c:v>1.5200522051390377</c:v>
                </c:pt>
                <c:pt idx="1605">
                  <c:v>1.5189507672344857</c:v>
                </c:pt>
                <c:pt idx="1606">
                  <c:v>1.5056731596179671</c:v>
                </c:pt>
                <c:pt idx="1607">
                  <c:v>1.4936705040964438</c:v>
                </c:pt>
                <c:pt idx="1608">
                  <c:v>1.4990494440001811</c:v>
                </c:pt>
                <c:pt idx="1609">
                  <c:v>1.4721245681005477</c:v>
                </c:pt>
                <c:pt idx="1610">
                  <c:v>1.4513481298187909</c:v>
                </c:pt>
                <c:pt idx="1611">
                  <c:v>1.4484889177240974</c:v>
                </c:pt>
                <c:pt idx="1612">
                  <c:v>1.4213754394435476</c:v>
                </c:pt>
                <c:pt idx="1613">
                  <c:v>1.4196252093486428</c:v>
                </c:pt>
                <c:pt idx="1614">
                  <c:v>1.4570212894367578</c:v>
                </c:pt>
                <c:pt idx="1615">
                  <c:v>1.4577002580080571</c:v>
                </c:pt>
                <c:pt idx="1616">
                  <c:v>1.4626190081023582</c:v>
                </c:pt>
                <c:pt idx="1617">
                  <c:v>1.4656215580065484</c:v>
                </c:pt>
                <c:pt idx="1618">
                  <c:v>1.4839009007649713</c:v>
                </c:pt>
                <c:pt idx="1619">
                  <c:v>1.4771564796233987</c:v>
                </c:pt>
                <c:pt idx="1620">
                  <c:v>1.5014258339997284</c:v>
                </c:pt>
                <c:pt idx="1621">
                  <c:v>1.5052808666656607</c:v>
                </c:pt>
                <c:pt idx="1622">
                  <c:v>1.4922899346681353</c:v>
                </c:pt>
                <c:pt idx="1623">
                  <c:v>1.4733844320050697</c:v>
                </c:pt>
                <c:pt idx="1624">
                  <c:v>1.4794347963848695</c:v>
                </c:pt>
                <c:pt idx="1625">
                  <c:v>1.472826168957557</c:v>
                </c:pt>
                <c:pt idx="1626">
                  <c:v>1.4650934713399821</c:v>
                </c:pt>
                <c:pt idx="1627">
                  <c:v>1.485741660002716</c:v>
                </c:pt>
                <c:pt idx="1628">
                  <c:v>1.4493866650572598</c:v>
                </c:pt>
                <c:pt idx="1629">
                  <c:v>1.4719510539101046</c:v>
                </c:pt>
                <c:pt idx="1630">
                  <c:v>1.470238544291383</c:v>
                </c:pt>
                <c:pt idx="1631">
                  <c:v>1.4438266668678426</c:v>
                </c:pt>
                <c:pt idx="1632">
                  <c:v>1.4878313743832703</c:v>
                </c:pt>
                <c:pt idx="1633">
                  <c:v>1.5004224693332529</c:v>
                </c:pt>
                <c:pt idx="1634">
                  <c:v>1.4995096338096172</c:v>
                </c:pt>
                <c:pt idx="1635">
                  <c:v>1.4639392247687735</c:v>
                </c:pt>
                <c:pt idx="1636">
                  <c:v>1.4089427704935347</c:v>
                </c:pt>
                <c:pt idx="1637">
                  <c:v>1.4282556542993798</c:v>
                </c:pt>
                <c:pt idx="1638">
                  <c:v>1.4868581860977415</c:v>
                </c:pt>
                <c:pt idx="1639">
                  <c:v>1.5357740996122335</c:v>
                </c:pt>
                <c:pt idx="1640">
                  <c:v>1.5688775895106901</c:v>
                </c:pt>
                <c:pt idx="1641">
                  <c:v>1.5819364183653455</c:v>
                </c:pt>
                <c:pt idx="1642">
                  <c:v>1.5861007589359808</c:v>
                </c:pt>
                <c:pt idx="1643">
                  <c:v>1.5778776951280233</c:v>
                </c:pt>
                <c:pt idx="1644">
                  <c:v>1.5717292575101467</c:v>
                </c:pt>
                <c:pt idx="1645">
                  <c:v>1.573735986843098</c:v>
                </c:pt>
                <c:pt idx="1646">
                  <c:v>1.5722422559862397</c:v>
                </c:pt>
                <c:pt idx="1647">
                  <c:v>1.5874134315071593</c:v>
                </c:pt>
                <c:pt idx="1648">
                  <c:v>1.5673385940824118</c:v>
                </c:pt>
                <c:pt idx="1649">
                  <c:v>1.5718575071291701</c:v>
                </c:pt>
                <c:pt idx="1650">
                  <c:v>1.5841392941744499</c:v>
                </c:pt>
                <c:pt idx="1651">
                  <c:v>1.5792205440801486</c:v>
                </c:pt>
                <c:pt idx="1652">
                  <c:v>1.5827813570318512</c:v>
                </c:pt>
                <c:pt idx="1653">
                  <c:v>1.587156932269113</c:v>
                </c:pt>
                <c:pt idx="1654">
                  <c:v>1.5907705538874723</c:v>
                </c:pt>
                <c:pt idx="1655">
                  <c:v>1.5907252893160524</c:v>
                </c:pt>
                <c:pt idx="1656">
                  <c:v>1.5791677354134919</c:v>
                </c:pt>
                <c:pt idx="1657">
                  <c:v>1.55984730751241</c:v>
                </c:pt>
                <c:pt idx="1658">
                  <c:v>1.5689077658916368</c:v>
                </c:pt>
                <c:pt idx="1659">
                  <c:v>1.5858819801741177</c:v>
                </c:pt>
                <c:pt idx="1660">
                  <c:v>1.5949348944581077</c:v>
                </c:pt>
                <c:pt idx="1661">
                  <c:v>1.5987522066478568</c:v>
                </c:pt>
                <c:pt idx="1662">
                  <c:v>1.605594701027506</c:v>
                </c:pt>
                <c:pt idx="1663">
                  <c:v>1.6043574694086937</c:v>
                </c:pt>
                <c:pt idx="1664">
                  <c:v>1.6025846070280791</c:v>
                </c:pt>
                <c:pt idx="1665">
                  <c:v>1.5898426301733635</c:v>
                </c:pt>
                <c:pt idx="1666">
                  <c:v>1.5910119649350452</c:v>
                </c:pt>
                <c:pt idx="1667">
                  <c:v>1.5839582358887698</c:v>
                </c:pt>
                <c:pt idx="1668">
                  <c:v>1.566621905034929</c:v>
                </c:pt>
                <c:pt idx="1669">
                  <c:v>1.5475277999909471</c:v>
                </c:pt>
                <c:pt idx="1670">
                  <c:v>1.5440348838963744</c:v>
                </c:pt>
                <c:pt idx="1671">
                  <c:v>1.5701827179866321</c:v>
                </c:pt>
                <c:pt idx="1672">
                  <c:v>1.5606922461789159</c:v>
                </c:pt>
                <c:pt idx="1673">
                  <c:v>1.5667426105587159</c:v>
                </c:pt>
                <c:pt idx="1674">
                  <c:v>1.5672254326538619</c:v>
                </c:pt>
                <c:pt idx="1675">
                  <c:v>1.5564298323702039</c:v>
                </c:pt>
                <c:pt idx="1676">
                  <c:v>1.5523032122757516</c:v>
                </c:pt>
                <c:pt idx="1677">
                  <c:v>1.5853840698884982</c:v>
                </c:pt>
                <c:pt idx="1678">
                  <c:v>1.5860026856979041</c:v>
                </c:pt>
                <c:pt idx="1679">
                  <c:v>1.5907328334112889</c:v>
                </c:pt>
                <c:pt idx="1680">
                  <c:v>1.6025167101709492</c:v>
                </c:pt>
                <c:pt idx="1681">
                  <c:v>1.6014982573140004</c:v>
                </c:pt>
                <c:pt idx="1682">
                  <c:v>1.5917965508396577</c:v>
                </c:pt>
                <c:pt idx="1683">
                  <c:v>1.6002836579808983</c:v>
                </c:pt>
                <c:pt idx="1684">
                  <c:v>1.5845919398886492</c:v>
                </c:pt>
                <c:pt idx="1685">
                  <c:v>1.5814611403654359</c:v>
                </c:pt>
                <c:pt idx="1686">
                  <c:v>1.5725138434147592</c:v>
                </c:pt>
                <c:pt idx="1687">
                  <c:v>1.5798165276038445</c:v>
                </c:pt>
                <c:pt idx="1688">
                  <c:v>1.5909440680779157</c:v>
                </c:pt>
                <c:pt idx="1689">
                  <c:v>1.5881829292212983</c:v>
                </c:pt>
                <c:pt idx="1690">
                  <c:v>1.5692849706534697</c:v>
                </c:pt>
                <c:pt idx="1691">
                  <c:v>1.5686286343678804</c:v>
                </c:pt>
                <c:pt idx="1692">
                  <c:v>1.5788508834135522</c:v>
                </c:pt>
                <c:pt idx="1693">
                  <c:v>1.5811216560797865</c:v>
                </c:pt>
                <c:pt idx="1694">
                  <c:v>1.5948745416962145</c:v>
                </c:pt>
                <c:pt idx="1695">
                  <c:v>1.5915023311254282</c:v>
                </c:pt>
                <c:pt idx="1696">
                  <c:v>1.5931092234108364</c:v>
                </c:pt>
                <c:pt idx="1697">
                  <c:v>1.5898350860781265</c:v>
                </c:pt>
                <c:pt idx="1698">
                  <c:v>1.5999441736952487</c:v>
                </c:pt>
                <c:pt idx="1699">
                  <c:v>1.60197353531391</c:v>
                </c:pt>
                <c:pt idx="1700">
                  <c:v>1.5874285196976325</c:v>
                </c:pt>
                <c:pt idx="1701">
                  <c:v>1.6039199118849676</c:v>
                </c:pt>
                <c:pt idx="1702">
                  <c:v>1.6075109012176172</c:v>
                </c:pt>
                <c:pt idx="1703">
                  <c:v>1.6037614858849978</c:v>
                </c:pt>
                <c:pt idx="1704">
                  <c:v>1.6052552167418561</c:v>
                </c:pt>
                <c:pt idx="1705">
                  <c:v>1.6062887577892782</c:v>
                </c:pt>
                <c:pt idx="1706">
                  <c:v>1.6014077281711605</c:v>
                </c:pt>
                <c:pt idx="1707">
                  <c:v>1.6001780406475852</c:v>
                </c:pt>
                <c:pt idx="1708">
                  <c:v>1.5831132972222641</c:v>
                </c:pt>
                <c:pt idx="1709">
                  <c:v>1.5835961193174102</c:v>
                </c:pt>
                <c:pt idx="1710">
                  <c:v>1.588281002459375</c:v>
                </c:pt>
                <c:pt idx="1711">
                  <c:v>1.596405993029256</c:v>
                </c:pt>
                <c:pt idx="1712">
                  <c:v>1.5752070854142464</c:v>
                </c:pt>
                <c:pt idx="1713">
                  <c:v>1.5692849706534697</c:v>
                </c:pt>
                <c:pt idx="1714">
                  <c:v>1.5763085233187983</c:v>
                </c:pt>
                <c:pt idx="1715">
                  <c:v>1.5951913936961539</c:v>
                </c:pt>
                <c:pt idx="1716">
                  <c:v>1.5905140546494259</c:v>
                </c:pt>
                <c:pt idx="1717">
                  <c:v>1.5733286057003186</c:v>
                </c:pt>
                <c:pt idx="1718">
                  <c:v>1.5894277049353471</c:v>
                </c:pt>
                <c:pt idx="1719">
                  <c:v>1.595395084267544</c:v>
                </c:pt>
                <c:pt idx="1720">
                  <c:v>1.5909893326493354</c:v>
                </c:pt>
                <c:pt idx="1721">
                  <c:v>1.5976055041718848</c:v>
                </c:pt>
                <c:pt idx="1722">
                  <c:v>1.5940145148392353</c:v>
                </c:pt>
                <c:pt idx="1723">
                  <c:v>1.5902650995066163</c:v>
                </c:pt>
                <c:pt idx="1724">
                  <c:v>1.5822155498891017</c:v>
                </c:pt>
                <c:pt idx="1725">
                  <c:v>1.5845617635077027</c:v>
                </c:pt>
                <c:pt idx="1726">
                  <c:v>1.5700620124628453</c:v>
                </c:pt>
                <c:pt idx="1727">
                  <c:v>1.5880245032213285</c:v>
                </c:pt>
                <c:pt idx="1728">
                  <c:v>1.5892617348401408</c:v>
                </c:pt>
                <c:pt idx="1729">
                  <c:v>1.5811216560797865</c:v>
                </c:pt>
                <c:pt idx="1730">
                  <c:v>1.5785491196040857</c:v>
                </c:pt>
                <c:pt idx="1731">
                  <c:v>1.5858140833169878</c:v>
                </c:pt>
                <c:pt idx="1732">
                  <c:v>1.5776061076995036</c:v>
                </c:pt>
                <c:pt idx="1733">
                  <c:v>1.5706051873198847</c:v>
                </c:pt>
                <c:pt idx="1734">
                  <c:v>1.566403126273066</c:v>
                </c:pt>
                <c:pt idx="1735">
                  <c:v>1.5696395431295924</c:v>
                </c:pt>
                <c:pt idx="1736">
                  <c:v>1.5593343090363174</c:v>
                </c:pt>
                <c:pt idx="1737">
                  <c:v>1.5538497517992669</c:v>
                </c:pt>
                <c:pt idx="1738">
                  <c:v>1.5600359098933265</c:v>
                </c:pt>
                <c:pt idx="1739">
                  <c:v>1.5738793246525944</c:v>
                </c:pt>
                <c:pt idx="1740">
                  <c:v>1.5548531164657422</c:v>
                </c:pt>
                <c:pt idx="1741">
                  <c:v>1.5511791420854899</c:v>
                </c:pt>
                <c:pt idx="1742">
                  <c:v>1.5548757487514524</c:v>
                </c:pt>
                <c:pt idx="1743">
                  <c:v>1.5778475187470766</c:v>
                </c:pt>
                <c:pt idx="1744">
                  <c:v>1.5875944897928393</c:v>
                </c:pt>
                <c:pt idx="1745">
                  <c:v>1.5903707168399293</c:v>
                </c:pt>
                <c:pt idx="1746">
                  <c:v>1.576165185509302</c:v>
                </c:pt>
                <c:pt idx="1747">
                  <c:v>1.5838827949364034</c:v>
                </c:pt>
                <c:pt idx="1748">
                  <c:v>1.5648565867495514</c:v>
                </c:pt>
                <c:pt idx="1749">
                  <c:v>1.570069556558082</c:v>
                </c:pt>
                <c:pt idx="1750">
                  <c:v>1.5491045158954089</c:v>
                </c:pt>
                <c:pt idx="1751">
                  <c:v>1.5585723554174147</c:v>
                </c:pt>
                <c:pt idx="1752">
                  <c:v>1.5391764865639663</c:v>
                </c:pt>
                <c:pt idx="1753">
                  <c:v>1.5421337718967365</c:v>
                </c:pt>
                <c:pt idx="1754">
                  <c:v>1.56874179579643</c:v>
                </c:pt>
                <c:pt idx="1755">
                  <c:v>1.5625782699880806</c:v>
                </c:pt>
                <c:pt idx="1756">
                  <c:v>1.5850445856028488</c:v>
                </c:pt>
                <c:pt idx="1757">
                  <c:v>1.5831510176984476</c:v>
                </c:pt>
                <c:pt idx="1758">
                  <c:v>1.5901293057923565</c:v>
                </c:pt>
                <c:pt idx="1759">
                  <c:v>1.5973791813147848</c:v>
                </c:pt>
                <c:pt idx="1760">
                  <c:v>1.5876548425547325</c:v>
                </c:pt>
                <c:pt idx="1761">
                  <c:v>1.5923623579824071</c:v>
                </c:pt>
                <c:pt idx="1762">
                  <c:v>1.5947161156962446</c:v>
                </c:pt>
                <c:pt idx="1763">
                  <c:v>1.5959382591245832</c:v>
                </c:pt>
                <c:pt idx="1764">
                  <c:v>1.5915475956968481</c:v>
                </c:pt>
                <c:pt idx="1765">
                  <c:v>1.5920304177919944</c:v>
                </c:pt>
                <c:pt idx="1766">
                  <c:v>1.5823362554128881</c:v>
                </c:pt>
                <c:pt idx="1767">
                  <c:v>1.584018588650663</c:v>
                </c:pt>
                <c:pt idx="1768">
                  <c:v>1.5845164989362828</c:v>
                </c:pt>
                <c:pt idx="1769">
                  <c:v>1.581989227032002</c:v>
                </c:pt>
                <c:pt idx="1770">
                  <c:v>1.575569201985606</c:v>
                </c:pt>
                <c:pt idx="1771">
                  <c:v>1.5605187319884728</c:v>
                </c:pt>
                <c:pt idx="1772">
                  <c:v>1.5605639965598928</c:v>
                </c:pt>
                <c:pt idx="1773">
                  <c:v>1.5440801484677944</c:v>
                </c:pt>
                <c:pt idx="1774">
                  <c:v>1.5506661436093969</c:v>
                </c:pt>
                <c:pt idx="1775">
                  <c:v>1.5559847307512411</c:v>
                </c:pt>
                <c:pt idx="1776">
                  <c:v>1.5401345866590219</c:v>
                </c:pt>
                <c:pt idx="1777">
                  <c:v>1.546562155800655</c:v>
                </c:pt>
                <c:pt idx="1778">
                  <c:v>1.524548485900086</c:v>
                </c:pt>
                <c:pt idx="1779">
                  <c:v>1.5050394556180877</c:v>
                </c:pt>
                <c:pt idx="1780">
                  <c:v>1.5248502497095524</c:v>
                </c:pt>
                <c:pt idx="1781">
                  <c:v>1.5104485719027718</c:v>
                </c:pt>
                <c:pt idx="1782">
                  <c:v>1.5311118487559787</c:v>
                </c:pt>
                <c:pt idx="1783">
                  <c:v>1.5518882870377357</c:v>
                </c:pt>
                <c:pt idx="1784">
                  <c:v>1.5479125488480168</c:v>
                </c:pt>
                <c:pt idx="1785">
                  <c:v>1.5564600087511506</c:v>
                </c:pt>
                <c:pt idx="1786">
                  <c:v>1.5330506812317999</c:v>
                </c:pt>
                <c:pt idx="1787">
                  <c:v>1.525830982090318</c:v>
                </c:pt>
                <c:pt idx="1788">
                  <c:v>1.523469680281244</c:v>
                </c:pt>
                <c:pt idx="1789">
                  <c:v>1.5032892255231831</c:v>
                </c:pt>
                <c:pt idx="1790">
                  <c:v>1.5173212426633673</c:v>
                </c:pt>
                <c:pt idx="1791">
                  <c:v>1.5261930986616776</c:v>
                </c:pt>
                <c:pt idx="1792">
                  <c:v>1.5301386604704499</c:v>
                </c:pt>
                <c:pt idx="1793">
                  <c:v>1.5426241380871193</c:v>
                </c:pt>
                <c:pt idx="1794">
                  <c:v>1.5556980551322479</c:v>
                </c:pt>
                <c:pt idx="1795">
                  <c:v>1.5283582539945986</c:v>
                </c:pt>
                <c:pt idx="1796">
                  <c:v>1.5107880561884213</c:v>
                </c:pt>
                <c:pt idx="1797">
                  <c:v>1.5243447953286962</c:v>
                </c:pt>
                <c:pt idx="1798">
                  <c:v>1.5527256816090045</c:v>
                </c:pt>
                <c:pt idx="1799">
                  <c:v>1.5532537682755707</c:v>
                </c:pt>
                <c:pt idx="1800">
                  <c:v>1.5694358525582026</c:v>
                </c:pt>
                <c:pt idx="1801">
                  <c:v>1.5771459178900675</c:v>
                </c:pt>
                <c:pt idx="1802">
                  <c:v>1.5757879807474691</c:v>
                </c:pt>
                <c:pt idx="1803">
                  <c:v>1.5705900991294115</c:v>
                </c:pt>
                <c:pt idx="1804">
                  <c:v>1.5708088778912745</c:v>
                </c:pt>
                <c:pt idx="1805">
                  <c:v>1.5680703713203676</c:v>
                </c:pt>
                <c:pt idx="1806">
                  <c:v>1.5621180801786443</c:v>
                </c:pt>
                <c:pt idx="1807">
                  <c:v>1.555011542465712</c:v>
                </c:pt>
                <c:pt idx="1808">
                  <c:v>1.5185433860917061</c:v>
                </c:pt>
                <c:pt idx="1809">
                  <c:v>1.4882538437165231</c:v>
                </c:pt>
                <c:pt idx="1810">
                  <c:v>1.500995820571239</c:v>
                </c:pt>
                <c:pt idx="1811">
                  <c:v>1.510576821521795</c:v>
                </c:pt>
                <c:pt idx="1812">
                  <c:v>1.5354723358027671</c:v>
                </c:pt>
                <c:pt idx="1813">
                  <c:v>1.5285393122802784</c:v>
                </c:pt>
                <c:pt idx="1814">
                  <c:v>1.5539478250373435</c:v>
                </c:pt>
                <c:pt idx="1815">
                  <c:v>1.5543174857039395</c:v>
                </c:pt>
                <c:pt idx="1816">
                  <c:v>1.5656788931303469</c:v>
                </c:pt>
                <c:pt idx="1817">
                  <c:v>1.5630761802736999</c:v>
                </c:pt>
                <c:pt idx="1818">
                  <c:v>1.5648943072257344</c:v>
                </c:pt>
                <c:pt idx="1819">
                  <c:v>1.5590250011316145</c:v>
                </c:pt>
                <c:pt idx="1820">
                  <c:v>1.5491346922763554</c:v>
                </c:pt>
                <c:pt idx="1821">
                  <c:v>1.5597869547505168</c:v>
                </c:pt>
                <c:pt idx="1822">
                  <c:v>1.5637626929402357</c:v>
                </c:pt>
                <c:pt idx="1823">
                  <c:v>1.5593871177029741</c:v>
                </c:pt>
                <c:pt idx="1824">
                  <c:v>1.5611826123692985</c:v>
                </c:pt>
                <c:pt idx="1825">
                  <c:v>1.5567240520844337</c:v>
                </c:pt>
                <c:pt idx="1826">
                  <c:v>1.5486141497050259</c:v>
                </c:pt>
                <c:pt idx="1827">
                  <c:v>1.5455738793246525</c:v>
                </c:pt>
                <c:pt idx="1828">
                  <c:v>1.5478974606575435</c:v>
                </c:pt>
                <c:pt idx="1829">
                  <c:v>1.5399912488495255</c:v>
                </c:pt>
                <c:pt idx="1830">
                  <c:v>1.5388596345640266</c:v>
                </c:pt>
                <c:pt idx="1831">
                  <c:v>1.5384899738974305</c:v>
                </c:pt>
                <c:pt idx="1832">
                  <c:v>1.5376752116118715</c:v>
                </c:pt>
                <c:pt idx="1833">
                  <c:v>1.5387540172307137</c:v>
                </c:pt>
                <c:pt idx="1834">
                  <c:v>1.537682755707108</c:v>
                </c:pt>
                <c:pt idx="1835">
                  <c:v>1.5328997993270668</c:v>
                </c:pt>
                <c:pt idx="1836">
                  <c:v>1.532364168565264</c:v>
                </c:pt>
                <c:pt idx="1837">
                  <c:v>1.526600479804457</c:v>
                </c:pt>
                <c:pt idx="1838">
                  <c:v>1.51794740256801</c:v>
                </c:pt>
                <c:pt idx="1839">
                  <c:v>1.5222550809481419</c:v>
                </c:pt>
                <c:pt idx="1840">
                  <c:v>1.5224361392338217</c:v>
                </c:pt>
                <c:pt idx="1841">
                  <c:v>1.5047829563800414</c:v>
                </c:pt>
                <c:pt idx="1842">
                  <c:v>1.4954659987627683</c:v>
                </c:pt>
                <c:pt idx="1843">
                  <c:v>1.4975406249528493</c:v>
                </c:pt>
                <c:pt idx="1844">
                  <c:v>1.4798723539085958</c:v>
                </c:pt>
                <c:pt idx="1845">
                  <c:v>1.48209786200341</c:v>
                </c:pt>
                <c:pt idx="1846">
                  <c:v>1.4717171869577681</c:v>
                </c:pt>
                <c:pt idx="1847">
                  <c:v>1.4538301371516513</c:v>
                </c:pt>
                <c:pt idx="1848">
                  <c:v>1.4645201201019962</c:v>
                </c:pt>
                <c:pt idx="1849">
                  <c:v>1.4364032771549708</c:v>
                </c:pt>
                <c:pt idx="1850">
                  <c:v>1.4233897128717354</c:v>
                </c:pt>
                <c:pt idx="1851">
                  <c:v>1.4052838843037554</c:v>
                </c:pt>
                <c:pt idx="1852">
                  <c:v>1.4050801937323658</c:v>
                </c:pt>
                <c:pt idx="1853">
                  <c:v>1.4165547625873229</c:v>
                </c:pt>
                <c:pt idx="1854">
                  <c:v>1.4143217103972721</c:v>
                </c:pt>
                <c:pt idx="1855">
                  <c:v>1.4380026253451426</c:v>
                </c:pt>
                <c:pt idx="1856">
                  <c:v>1.4546599876276838</c:v>
                </c:pt>
                <c:pt idx="1857">
                  <c:v>1.4853493670504097</c:v>
                </c:pt>
                <c:pt idx="1858">
                  <c:v>1.4598578692457413</c:v>
                </c:pt>
                <c:pt idx="1859">
                  <c:v>1.4822789202890898</c:v>
                </c:pt>
                <c:pt idx="1860">
                  <c:v>1.4846025016219806</c:v>
                </c:pt>
                <c:pt idx="1861">
                  <c:v>1.4682091826727222</c:v>
                </c:pt>
                <c:pt idx="1862">
                  <c:v>1.4682016385774854</c:v>
                </c:pt>
                <c:pt idx="1863">
                  <c:v>1.4879143594308735</c:v>
                </c:pt>
                <c:pt idx="1864">
                  <c:v>1.4920711559062723</c:v>
                </c:pt>
                <c:pt idx="1865">
                  <c:v>1.4958809240007847</c:v>
                </c:pt>
                <c:pt idx="1866">
                  <c:v>1.4831615794317787</c:v>
                </c:pt>
                <c:pt idx="1867">
                  <c:v>1.5075365511414216</c:v>
                </c:pt>
                <c:pt idx="1868">
                  <c:v>1.4958205712388914</c:v>
                </c:pt>
                <c:pt idx="1869">
                  <c:v>1.5045113689515217</c:v>
                </c:pt>
                <c:pt idx="1870">
                  <c:v>1.5166649063777782</c:v>
                </c:pt>
                <c:pt idx="1871">
                  <c:v>1.5173891395204973</c:v>
                </c:pt>
                <c:pt idx="1872">
                  <c:v>1.5100034702838088</c:v>
                </c:pt>
                <c:pt idx="1873">
                  <c:v>1.5080495496175144</c:v>
                </c:pt>
                <c:pt idx="1874">
                  <c:v>1.496846568191077</c:v>
                </c:pt>
                <c:pt idx="1875">
                  <c:v>1.4979102856194457</c:v>
                </c:pt>
                <c:pt idx="1876">
                  <c:v>1.5068953030463057</c:v>
                </c:pt>
                <c:pt idx="1877">
                  <c:v>1.5055675422846539</c:v>
                </c:pt>
                <c:pt idx="1878">
                  <c:v>1.5000980732380766</c:v>
                </c:pt>
                <c:pt idx="1879">
                  <c:v>1.509980837998099</c:v>
                </c:pt>
                <c:pt idx="1880">
                  <c:v>1.5146355447591171</c:v>
                </c:pt>
                <c:pt idx="1881">
                  <c:v>1.507046184951039</c:v>
                </c:pt>
                <c:pt idx="1882">
                  <c:v>1.5093622221886929</c:v>
                </c:pt>
                <c:pt idx="1883">
                  <c:v>1.5105391010456115</c:v>
                </c:pt>
                <c:pt idx="1884">
                  <c:v>1.5113614074264072</c:v>
                </c:pt>
                <c:pt idx="1885">
                  <c:v>1.506359672284503</c:v>
                </c:pt>
                <c:pt idx="1886">
                  <c:v>1.5089095764744933</c:v>
                </c:pt>
                <c:pt idx="1887">
                  <c:v>1.5088341355221269</c:v>
                </c:pt>
                <c:pt idx="1888">
                  <c:v>1.5072498755224286</c:v>
                </c:pt>
                <c:pt idx="1889">
                  <c:v>1.5000678968571299</c:v>
                </c:pt>
                <c:pt idx="1890">
                  <c:v>1.5030629026660831</c:v>
                </c:pt>
                <c:pt idx="1891">
                  <c:v>1.4986420628574015</c:v>
                </c:pt>
                <c:pt idx="1892">
                  <c:v>1.4949379120962023</c:v>
                </c:pt>
                <c:pt idx="1893">
                  <c:v>1.4874994341928574</c:v>
                </c:pt>
                <c:pt idx="1894">
                  <c:v>1.4749158833381113</c:v>
                </c:pt>
                <c:pt idx="1895">
                  <c:v>1.4750064124809512</c:v>
                </c:pt>
                <c:pt idx="1896">
                  <c:v>1.4686241079107383</c:v>
                </c:pt>
                <c:pt idx="1897">
                  <c:v>1.4588394163887926</c:v>
                </c:pt>
                <c:pt idx="1898">
                  <c:v>1.4612308945788133</c:v>
                </c:pt>
                <c:pt idx="1899">
                  <c:v>1.4572098918176744</c:v>
                </c:pt>
                <c:pt idx="1900">
                  <c:v>1.4405977941065529</c:v>
                </c:pt>
                <c:pt idx="1901">
                  <c:v>1.4486473437240672</c:v>
                </c:pt>
                <c:pt idx="1902">
                  <c:v>1.4486247114383572</c:v>
                </c:pt>
                <c:pt idx="1903">
                  <c:v>1.4627925222928015</c:v>
                </c:pt>
                <c:pt idx="1904">
                  <c:v>1.4523514944852665</c:v>
                </c:pt>
                <c:pt idx="1905">
                  <c:v>1.4565158350559018</c:v>
                </c:pt>
                <c:pt idx="1906">
                  <c:v>1.4862395702883353</c:v>
                </c:pt>
                <c:pt idx="1907">
                  <c:v>1.4861490411454954</c:v>
                </c:pt>
                <c:pt idx="1908">
                  <c:v>1.4929085504775412</c:v>
                </c:pt>
                <c:pt idx="1909">
                  <c:v>1.4924785370490516</c:v>
                </c:pt>
                <c:pt idx="1910">
                  <c:v>1.4997510448571902</c:v>
                </c:pt>
                <c:pt idx="1911">
                  <c:v>1.4990192676192344</c:v>
                </c:pt>
                <c:pt idx="1912">
                  <c:v>1.4963939224768774</c:v>
                </c:pt>
                <c:pt idx="1913">
                  <c:v>1.4889252681925857</c:v>
                </c:pt>
                <c:pt idx="1914">
                  <c:v>1.492388007906212</c:v>
                </c:pt>
                <c:pt idx="1915">
                  <c:v>1.4772243764805286</c:v>
                </c:pt>
                <c:pt idx="1916">
                  <c:v>1.4949152798104923</c:v>
                </c:pt>
                <c:pt idx="1917">
                  <c:v>1.4886612248593027</c:v>
                </c:pt>
                <c:pt idx="1918">
                  <c:v>1.491543069239706</c:v>
                </c:pt>
                <c:pt idx="1919">
                  <c:v>1.4843535464791708</c:v>
                </c:pt>
                <c:pt idx="1920">
                  <c:v>1.4821733029557767</c:v>
                </c:pt>
                <c:pt idx="1921">
                  <c:v>1.4883217405736531</c:v>
                </c:pt>
                <c:pt idx="1922">
                  <c:v>1.4814415257178208</c:v>
                </c:pt>
                <c:pt idx="1923">
                  <c:v>1.4919579944777224</c:v>
                </c:pt>
                <c:pt idx="1924">
                  <c:v>1.4978348446670791</c:v>
                </c:pt>
                <c:pt idx="1925">
                  <c:v>1.4896721336210148</c:v>
                </c:pt>
                <c:pt idx="1926">
                  <c:v>1.4886914012402492</c:v>
                </c:pt>
                <c:pt idx="1927">
                  <c:v>1.4788161805754636</c:v>
                </c:pt>
                <c:pt idx="1928">
                  <c:v>1.4793668995277398</c:v>
                </c:pt>
                <c:pt idx="1929">
                  <c:v>1.4765454079092295</c:v>
                </c:pt>
                <c:pt idx="1930">
                  <c:v>1.4782880939088976</c:v>
                </c:pt>
                <c:pt idx="1931">
                  <c:v>1.4710834829578889</c:v>
                </c:pt>
                <c:pt idx="1932">
                  <c:v>1.4806116752417882</c:v>
                </c:pt>
                <c:pt idx="1933">
                  <c:v>1.4808078217179412</c:v>
                </c:pt>
                <c:pt idx="1934">
                  <c:v>1.4782503734327144</c:v>
                </c:pt>
                <c:pt idx="1935">
                  <c:v>1.4763643496235497</c:v>
                </c:pt>
                <c:pt idx="1936">
                  <c:v>1.4650557508637989</c:v>
                </c:pt>
                <c:pt idx="1937">
                  <c:v>1.4618796867691657</c:v>
                </c:pt>
                <c:pt idx="1938">
                  <c:v>1.4606575433408273</c:v>
                </c:pt>
                <c:pt idx="1939">
                  <c:v>1.4560933657226489</c:v>
                </c:pt>
                <c:pt idx="1940">
                  <c:v>1.466489128958764</c:v>
                </c:pt>
                <c:pt idx="1941">
                  <c:v>1.4716945546720581</c:v>
                </c:pt>
                <c:pt idx="1942">
                  <c:v>1.4720566712434178</c:v>
                </c:pt>
                <c:pt idx="1943">
                  <c:v>1.4706761018151093</c:v>
                </c:pt>
                <c:pt idx="1944">
                  <c:v>1.4639015042925902</c:v>
                </c:pt>
                <c:pt idx="1945">
                  <c:v>1.4544110324848742</c:v>
                </c:pt>
                <c:pt idx="1946">
                  <c:v>1.4516649818187306</c:v>
                </c:pt>
                <c:pt idx="1947">
                  <c:v>1.4522157007710066</c:v>
                </c:pt>
                <c:pt idx="1948">
                  <c:v>1.4511595274378744</c:v>
                </c:pt>
                <c:pt idx="1949">
                  <c:v>1.4484889177240974</c:v>
                </c:pt>
                <c:pt idx="1950">
                  <c:v>1.4407562201065227</c:v>
                </c:pt>
                <c:pt idx="1951">
                  <c:v>1.4423631123919309</c:v>
                </c:pt>
                <c:pt idx="1952">
                  <c:v>1.4337779320126138</c:v>
                </c:pt>
                <c:pt idx="1953">
                  <c:v>1.4277124794423406</c:v>
                </c:pt>
                <c:pt idx="1954">
                  <c:v>1.4243478129667908</c:v>
                </c:pt>
                <c:pt idx="1955">
                  <c:v>1.4128807882070704</c:v>
                </c:pt>
                <c:pt idx="1956">
                  <c:v>1.4221223048719767</c:v>
                </c:pt>
                <c:pt idx="1957">
                  <c:v>1.4166754681111093</c:v>
                </c:pt>
                <c:pt idx="1958">
                  <c:v>1.4113870573502119</c:v>
                </c:pt>
                <c:pt idx="1959">
                  <c:v>1.4247250177286239</c:v>
                </c:pt>
                <c:pt idx="1960">
                  <c:v>1.431454350679723</c:v>
                </c:pt>
                <c:pt idx="1961">
                  <c:v>1.4308508230607904</c:v>
                </c:pt>
                <c:pt idx="1962">
                  <c:v>1.4171432020157824</c:v>
                </c:pt>
                <c:pt idx="1963">
                  <c:v>1.4149931348733347</c:v>
                </c:pt>
                <c:pt idx="1964">
                  <c:v>1.4169395114443926</c:v>
                </c:pt>
                <c:pt idx="1965">
                  <c:v>1.4090257555411381</c:v>
                </c:pt>
                <c:pt idx="1966">
                  <c:v>1.4218054528720372</c:v>
                </c:pt>
                <c:pt idx="1967">
                  <c:v>1.4191499313487335</c:v>
                </c:pt>
                <c:pt idx="1968">
                  <c:v>1.4210661315388446</c:v>
                </c:pt>
                <c:pt idx="1969">
                  <c:v>1.4212698221102344</c:v>
                </c:pt>
                <c:pt idx="1970">
                  <c:v>1.4170300405872323</c:v>
                </c:pt>
                <c:pt idx="1971">
                  <c:v>1.4103157958266066</c:v>
                </c:pt>
                <c:pt idx="1972">
                  <c:v>1.4057667063989017</c:v>
                </c:pt>
                <c:pt idx="1973">
                  <c:v>1.4172412752538588</c:v>
                </c:pt>
                <c:pt idx="1974">
                  <c:v>1.4148120765876551</c:v>
                </c:pt>
                <c:pt idx="1975">
                  <c:v>1.4179504202061046</c:v>
                </c:pt>
                <c:pt idx="1976">
                  <c:v>1.4121716432548246</c:v>
                </c:pt>
                <c:pt idx="1977">
                  <c:v>1.4068606002082169</c:v>
                </c:pt>
                <c:pt idx="1978">
                  <c:v>1.4049444000181057</c:v>
                </c:pt>
                <c:pt idx="1979">
                  <c:v>1.3903616639256455</c:v>
                </c:pt>
                <c:pt idx="1980">
                  <c:v>1.3810296181178991</c:v>
                </c:pt>
                <c:pt idx="1981">
                  <c:v>1.3697738280248051</c:v>
                </c:pt>
                <c:pt idx="1982">
                  <c:v>1.3828930096413536</c:v>
                </c:pt>
                <c:pt idx="1983">
                  <c:v>1.4123904220166876</c:v>
                </c:pt>
                <c:pt idx="1984">
                  <c:v>1.3971362614481646</c:v>
                </c:pt>
                <c:pt idx="1985">
                  <c:v>1.3919157475443971</c:v>
                </c:pt>
                <c:pt idx="1986">
                  <c:v>1.4070416584938967</c:v>
                </c:pt>
                <c:pt idx="1987">
                  <c:v>1.4249060760143035</c:v>
                </c:pt>
                <c:pt idx="1988">
                  <c:v>1.426512968299712</c:v>
                </c:pt>
                <c:pt idx="1989">
                  <c:v>1.4224542450623896</c:v>
                </c:pt>
                <c:pt idx="1990">
                  <c:v>1.412511127540474</c:v>
                </c:pt>
                <c:pt idx="1991">
                  <c:v>1.4014062193521131</c:v>
                </c:pt>
                <c:pt idx="1992">
                  <c:v>1.3949333856390602</c:v>
                </c:pt>
                <c:pt idx="1993">
                  <c:v>1.3975889071623639</c:v>
                </c:pt>
                <c:pt idx="1994">
                  <c:v>1.4074414955414396</c:v>
                </c:pt>
                <c:pt idx="1995">
                  <c:v>1.4012704256378534</c:v>
                </c:pt>
                <c:pt idx="1996">
                  <c:v>1.4081204641127389</c:v>
                </c:pt>
                <c:pt idx="1997">
                  <c:v>1.4122621723976643</c:v>
                </c:pt>
                <c:pt idx="1998">
                  <c:v>1.4037826093516605</c:v>
                </c:pt>
                <c:pt idx="1999">
                  <c:v>1.4124432306833441</c:v>
                </c:pt>
                <c:pt idx="2000">
                  <c:v>1.4023190548757487</c:v>
                </c:pt>
                <c:pt idx="2001">
                  <c:v>1.3889660063068638</c:v>
                </c:pt>
                <c:pt idx="2002">
                  <c:v>1.3928964799251626</c:v>
                </c:pt>
                <c:pt idx="2003">
                  <c:v>1.4093878721124977</c:v>
                </c:pt>
                <c:pt idx="2004">
                  <c:v>1.4089578586840081</c:v>
                </c:pt>
                <c:pt idx="2005">
                  <c:v>1.4161549255397801</c:v>
                </c:pt>
                <c:pt idx="2006">
                  <c:v>1.4168112618253692</c:v>
                </c:pt>
                <c:pt idx="2007">
                  <c:v>1.4160493082064669</c:v>
                </c:pt>
                <c:pt idx="2008">
                  <c:v>1.4136201095402627</c:v>
                </c:pt>
                <c:pt idx="2009">
                  <c:v>1.4136955504926296</c:v>
                </c:pt>
                <c:pt idx="2010">
                  <c:v>1.3924362901157266</c:v>
                </c:pt>
                <c:pt idx="2011">
                  <c:v>1.4027867887804217</c:v>
                </c:pt>
                <c:pt idx="2012">
                  <c:v>1.3988940356383059</c:v>
                </c:pt>
                <c:pt idx="2013">
                  <c:v>1.392006276687237</c:v>
                </c:pt>
                <c:pt idx="2014">
                  <c:v>1.3919761003062903</c:v>
                </c:pt>
                <c:pt idx="2015">
                  <c:v>1.3938545800202182</c:v>
                </c:pt>
                <c:pt idx="2016">
                  <c:v>1.3852844878313744</c:v>
                </c:pt>
                <c:pt idx="2017">
                  <c:v>1.3879475534499148</c:v>
                </c:pt>
                <c:pt idx="2018">
                  <c:v>1.3796264164038807</c:v>
                </c:pt>
                <c:pt idx="2019">
                  <c:v>1.3886868747831074</c:v>
                </c:pt>
                <c:pt idx="2020">
                  <c:v>1.3870799824976991</c:v>
                </c:pt>
                <c:pt idx="2021">
                  <c:v>1.3804411786894397</c:v>
                </c:pt>
                <c:pt idx="2022">
                  <c:v>1.372467070024292</c:v>
                </c:pt>
                <c:pt idx="2023">
                  <c:v>1.3728367306908882</c:v>
                </c:pt>
                <c:pt idx="2024">
                  <c:v>1.3578164370747017</c:v>
                </c:pt>
                <c:pt idx="2025">
                  <c:v>1.355689002217964</c:v>
                </c:pt>
                <c:pt idx="2026">
                  <c:v>1.3378924815546873</c:v>
                </c:pt>
                <c:pt idx="2027">
                  <c:v>1.3214538980340089</c:v>
                </c:pt>
                <c:pt idx="2028">
                  <c:v>1.3241395959382591</c:v>
                </c:pt>
                <c:pt idx="2029">
                  <c:v>1.3140984051782671</c:v>
                </c:pt>
                <c:pt idx="2030">
                  <c:v>1.344802872791466</c:v>
                </c:pt>
                <c:pt idx="2031">
                  <c:v>1.3535540232659897</c:v>
                </c:pt>
                <c:pt idx="2032">
                  <c:v>1.3384733768879098</c:v>
                </c:pt>
                <c:pt idx="2033">
                  <c:v>1.3522790711709944</c:v>
                </c:pt>
                <c:pt idx="2034">
                  <c:v>1.3440258309820903</c:v>
                </c:pt>
                <c:pt idx="2035">
                  <c:v>1.350611826123693</c:v>
                </c:pt>
                <c:pt idx="2036">
                  <c:v>1.3794076376420177</c:v>
                </c:pt>
                <c:pt idx="2037">
                  <c:v>1.3917799538301372</c:v>
                </c:pt>
                <c:pt idx="2038">
                  <c:v>1.3909802797350515</c:v>
                </c:pt>
                <c:pt idx="2039">
                  <c:v>1.3871327911643558</c:v>
                </c:pt>
                <c:pt idx="2040">
                  <c:v>1.392556995639513</c:v>
                </c:pt>
                <c:pt idx="2041">
                  <c:v>1.3944354753534409</c:v>
                </c:pt>
                <c:pt idx="2042">
                  <c:v>1.3872685848786157</c:v>
                </c:pt>
                <c:pt idx="2043">
                  <c:v>1.3724218054528721</c:v>
                </c:pt>
                <c:pt idx="2044">
                  <c:v>1.3899014741162092</c:v>
                </c:pt>
                <c:pt idx="2045">
                  <c:v>1.3867027777358663</c:v>
                </c:pt>
                <c:pt idx="2046">
                  <c:v>1.38621995564072</c:v>
                </c:pt>
                <c:pt idx="2047">
                  <c:v>1.3865141753549497</c:v>
                </c:pt>
                <c:pt idx="2048">
                  <c:v>1.3781326855470224</c:v>
                </c:pt>
                <c:pt idx="2049">
                  <c:v>1.3816029693558851</c:v>
                </c:pt>
                <c:pt idx="2050">
                  <c:v>1.3820631591653214</c:v>
                </c:pt>
                <c:pt idx="2051">
                  <c:v>1.3944203871629675</c:v>
                </c:pt>
                <c:pt idx="2052">
                  <c:v>1.3889207417354437</c:v>
                </c:pt>
                <c:pt idx="2053">
                  <c:v>1.3891696968782534</c:v>
                </c:pt>
                <c:pt idx="2054">
                  <c:v>1.3896374307829262</c:v>
                </c:pt>
                <c:pt idx="2055">
                  <c:v>1.3830740679270335</c:v>
                </c:pt>
                <c:pt idx="2056">
                  <c:v>1.3790530651658948</c:v>
                </c:pt>
                <c:pt idx="2057">
                  <c:v>1.3717579250720462</c:v>
                </c:pt>
                <c:pt idx="2058">
                  <c:v>1.36517947402568</c:v>
                </c:pt>
                <c:pt idx="2059">
                  <c:v>1.3659716040255294</c:v>
                </c:pt>
                <c:pt idx="2060">
                  <c:v>1.3436033616488374</c:v>
                </c:pt>
                <c:pt idx="2061">
                  <c:v>1.3477827904099462</c:v>
                </c:pt>
                <c:pt idx="2062">
                  <c:v>1.3393183155544155</c:v>
                </c:pt>
                <c:pt idx="2063">
                  <c:v>1.3394541092686754</c:v>
                </c:pt>
                <c:pt idx="2064">
                  <c:v>1.3445237412677098</c:v>
                </c:pt>
                <c:pt idx="2065">
                  <c:v>1.3599136955504927</c:v>
                </c:pt>
                <c:pt idx="2066">
                  <c:v>1.3642515503115711</c:v>
                </c:pt>
                <c:pt idx="2067">
                  <c:v>1.3617770870739472</c:v>
                </c:pt>
                <c:pt idx="2068">
                  <c:v>1.3466436320292108</c:v>
                </c:pt>
                <c:pt idx="2069">
                  <c:v>1.352512938123331</c:v>
                </c:pt>
                <c:pt idx="2070">
                  <c:v>1.354278256408709</c:v>
                </c:pt>
                <c:pt idx="2071">
                  <c:v>1.3586161111697874</c:v>
                </c:pt>
                <c:pt idx="2072">
                  <c:v>1.3623202619309867</c:v>
                </c:pt>
                <c:pt idx="2073">
                  <c:v>1.3633915234545921</c:v>
                </c:pt>
                <c:pt idx="2074">
                  <c:v>1.3600117687885693</c:v>
                </c:pt>
                <c:pt idx="2075">
                  <c:v>1.3598080782171795</c:v>
                </c:pt>
                <c:pt idx="2076">
                  <c:v>1.3615281319311374</c:v>
                </c:pt>
                <c:pt idx="2077">
                  <c:v>1.354806343075275</c:v>
                </c:pt>
                <c:pt idx="2078">
                  <c:v>1.3438824931725937</c:v>
                </c:pt>
                <c:pt idx="2079">
                  <c:v>1.3487861550764217</c:v>
                </c:pt>
                <c:pt idx="2080">
                  <c:v>1.3515472939330386</c:v>
                </c:pt>
                <c:pt idx="2081">
                  <c:v>1.3565641172654164</c:v>
                </c:pt>
                <c:pt idx="2082">
                  <c:v>1.3508607812665026</c:v>
                </c:pt>
                <c:pt idx="2083">
                  <c:v>1.3443577711725032</c:v>
                </c:pt>
                <c:pt idx="2084">
                  <c:v>1.3335621708888454</c:v>
                </c:pt>
                <c:pt idx="2085">
                  <c:v>1.3367306908882419</c:v>
                </c:pt>
                <c:pt idx="2086">
                  <c:v>1.3357650466979494</c:v>
                </c:pt>
                <c:pt idx="2087">
                  <c:v>1.3180665992727494</c:v>
                </c:pt>
                <c:pt idx="2088">
                  <c:v>1.3356745175551097</c:v>
                </c:pt>
                <c:pt idx="2089">
                  <c:v>1.3300013579371426</c:v>
                </c:pt>
                <c:pt idx="2090">
                  <c:v>1.3337432291745253</c:v>
                </c:pt>
                <c:pt idx="2091">
                  <c:v>1.3289979932706673</c:v>
                </c:pt>
                <c:pt idx="2092">
                  <c:v>1.3251505046999714</c:v>
                </c:pt>
                <c:pt idx="2093">
                  <c:v>1.3302578571751891</c:v>
                </c:pt>
                <c:pt idx="2094">
                  <c:v>1.3367759554596619</c:v>
                </c:pt>
                <c:pt idx="2095">
                  <c:v>1.3293525657467899</c:v>
                </c:pt>
                <c:pt idx="2096">
                  <c:v>1.3275872474614119</c:v>
                </c:pt>
                <c:pt idx="2097">
                  <c:v>1.3217782941291851</c:v>
                </c:pt>
                <c:pt idx="2098">
                  <c:v>1.3174857039395267</c:v>
                </c:pt>
                <c:pt idx="2099">
                  <c:v>1.3237397588907163</c:v>
                </c:pt>
                <c:pt idx="2100">
                  <c:v>1.3161881195588214</c:v>
                </c:pt>
                <c:pt idx="2101">
                  <c:v>1.3160674140350348</c:v>
                </c:pt>
                <c:pt idx="2102">
                  <c:v>1.3075048659414277</c:v>
                </c:pt>
                <c:pt idx="2103">
                  <c:v>1.2987461713716675</c:v>
                </c:pt>
                <c:pt idx="2104">
                  <c:v>1.2810326357559938</c:v>
                </c:pt>
                <c:pt idx="2105">
                  <c:v>1.2901459028018771</c:v>
                </c:pt>
                <c:pt idx="2106">
                  <c:v>1.2849103007076361</c:v>
                </c:pt>
                <c:pt idx="2107">
                  <c:v>1.2768833833758317</c:v>
                </c:pt>
                <c:pt idx="2108">
                  <c:v>1.2496039350000756</c:v>
                </c:pt>
                <c:pt idx="2109">
                  <c:v>1.248887245952593</c:v>
                </c:pt>
                <c:pt idx="2110">
                  <c:v>1.2644808908067655</c:v>
                </c:pt>
                <c:pt idx="2111">
                  <c:v>1.2753292997570802</c:v>
                </c:pt>
                <c:pt idx="2112">
                  <c:v>1.2663970909968769</c:v>
                </c:pt>
                <c:pt idx="2113">
                  <c:v>1.2778716598518338</c:v>
                </c:pt>
                <c:pt idx="2114">
                  <c:v>1.2787241426135765</c:v>
                </c:pt>
                <c:pt idx="2115">
                  <c:v>1.2685773345202709</c:v>
                </c:pt>
                <c:pt idx="2116">
                  <c:v>1.2762723116616626</c:v>
                </c:pt>
                <c:pt idx="2117">
                  <c:v>1.2814928255654301</c:v>
                </c:pt>
                <c:pt idx="2118">
                  <c:v>1.2770418093758016</c:v>
                </c:pt>
                <c:pt idx="2119">
                  <c:v>1.2805498136608477</c:v>
                </c:pt>
                <c:pt idx="2120">
                  <c:v>1.2838843037554506</c:v>
                </c:pt>
                <c:pt idx="2121">
                  <c:v>1.2899723886114338</c:v>
                </c:pt>
                <c:pt idx="2122">
                  <c:v>1.2993496989905999</c:v>
                </c:pt>
                <c:pt idx="2123">
                  <c:v>1.3017487212758574</c:v>
                </c:pt>
                <c:pt idx="2124">
                  <c:v>1.2860871795645548</c:v>
                </c:pt>
                <c:pt idx="2125">
                  <c:v>1.2806856073751074</c:v>
                </c:pt>
                <c:pt idx="2126">
                  <c:v>1.273435731852679</c:v>
                </c:pt>
                <c:pt idx="2127">
                  <c:v>1.2699880803295263</c:v>
                </c:pt>
                <c:pt idx="2128">
                  <c:v>1.2742957587096582</c:v>
                </c:pt>
                <c:pt idx="2129">
                  <c:v>1.2704180937580156</c:v>
                </c:pt>
                <c:pt idx="2130">
                  <c:v>1.2611539448073994</c:v>
                </c:pt>
                <c:pt idx="2131">
                  <c:v>1.2486760112859665</c:v>
                </c:pt>
                <c:pt idx="2132">
                  <c:v>1.2486081144288366</c:v>
                </c:pt>
                <c:pt idx="2133">
                  <c:v>1.2470992953815048</c:v>
                </c:pt>
                <c:pt idx="2134">
                  <c:v>1.2370581046215128</c:v>
                </c:pt>
                <c:pt idx="2135">
                  <c:v>1.2319281198605851</c:v>
                </c:pt>
                <c:pt idx="2136">
                  <c:v>1.2358510493836474</c:v>
                </c:pt>
                <c:pt idx="2137">
                  <c:v>1.2334293948126802</c:v>
                </c:pt>
                <c:pt idx="2138">
                  <c:v>1.2300496401466572</c:v>
                </c:pt>
                <c:pt idx="2139">
                  <c:v>1.2498906106190684</c:v>
                </c:pt>
                <c:pt idx="2140">
                  <c:v>1.2549602426181028</c:v>
                </c:pt>
                <c:pt idx="2141">
                  <c:v>1.2500264043333285</c:v>
                </c:pt>
                <c:pt idx="2142">
                  <c:v>1.2393439654782201</c:v>
                </c:pt>
                <c:pt idx="2143">
                  <c:v>1.2465485764292288</c:v>
                </c:pt>
                <c:pt idx="2144">
                  <c:v>1.2418033405253708</c:v>
                </c:pt>
                <c:pt idx="2145">
                  <c:v>1.2491739215715858</c:v>
                </c:pt>
                <c:pt idx="2146">
                  <c:v>1.2533156298565113</c:v>
                </c:pt>
                <c:pt idx="2147">
                  <c:v>1.2714742670911479</c:v>
                </c:pt>
                <c:pt idx="2148">
                  <c:v>1.2780904386136971</c:v>
                </c:pt>
                <c:pt idx="2149">
                  <c:v>1.2745522579477044</c:v>
                </c:pt>
                <c:pt idx="2150">
                  <c:v>1.2760233565188528</c:v>
                </c:pt>
                <c:pt idx="2151">
                  <c:v>1.2805950782322677</c:v>
                </c:pt>
                <c:pt idx="2152">
                  <c:v>1.2756386076617832</c:v>
                </c:pt>
                <c:pt idx="2153">
                  <c:v>1.2805120931846643</c:v>
                </c:pt>
                <c:pt idx="2154">
                  <c:v>1.2878826742308795</c:v>
                </c:pt>
                <c:pt idx="2155">
                  <c:v>1.2897913303257542</c:v>
                </c:pt>
                <c:pt idx="2156">
                  <c:v>1.2876789836594897</c:v>
                </c:pt>
                <c:pt idx="2157">
                  <c:v>1.2717307663291941</c:v>
                </c:pt>
                <c:pt idx="2158">
                  <c:v>1.2719042805196374</c:v>
                </c:pt>
                <c:pt idx="2159">
                  <c:v>1.2714290025197277</c:v>
                </c:pt>
                <c:pt idx="2160">
                  <c:v>1.2761968707092959</c:v>
                </c:pt>
                <c:pt idx="2161">
                  <c:v>1.2751406973761636</c:v>
                </c:pt>
                <c:pt idx="2162">
                  <c:v>1.271889192329164</c:v>
                </c:pt>
                <c:pt idx="2163">
                  <c:v>1.2767551337568086</c:v>
                </c:pt>
                <c:pt idx="2164">
                  <c:v>1.2791239796611193</c:v>
                </c:pt>
                <c:pt idx="2165">
                  <c:v>1.2765288108997088</c:v>
                </c:pt>
                <c:pt idx="2166">
                  <c:v>1.2744768169953378</c:v>
                </c:pt>
                <c:pt idx="2167">
                  <c:v>1.2680945124251251</c:v>
                </c:pt>
                <c:pt idx="2168">
                  <c:v>1.2645865081400789</c:v>
                </c:pt>
                <c:pt idx="2169">
                  <c:v>1.2692940235677534</c:v>
                </c:pt>
                <c:pt idx="2170">
                  <c:v>1.2675513375680856</c:v>
                </c:pt>
                <c:pt idx="2171">
                  <c:v>1.2636510403307331</c:v>
                </c:pt>
                <c:pt idx="2172">
                  <c:v>1.2467522670006186</c:v>
                </c:pt>
                <c:pt idx="2173">
                  <c:v>1.2465259441435188</c:v>
                </c:pt>
                <c:pt idx="2174">
                  <c:v>1.2375786471928423</c:v>
                </c:pt>
                <c:pt idx="2175">
                  <c:v>1.2311133575750262</c:v>
                </c:pt>
                <c:pt idx="2176">
                  <c:v>1.2186806886250132</c:v>
                </c:pt>
                <c:pt idx="2177">
                  <c:v>1.2176773239585377</c:v>
                </c:pt>
                <c:pt idx="2178">
                  <c:v>1.2183412043393635</c:v>
                </c:pt>
                <c:pt idx="2179">
                  <c:v>1.2117929296739443</c:v>
                </c:pt>
                <c:pt idx="2180">
                  <c:v>1.2170134435777118</c:v>
                </c:pt>
                <c:pt idx="2181">
                  <c:v>1.2095146129124734</c:v>
                </c:pt>
                <c:pt idx="2182">
                  <c:v>1.1980249558670428</c:v>
                </c:pt>
                <c:pt idx="2183">
                  <c:v>1.1867540775834753</c:v>
                </c:pt>
                <c:pt idx="2184">
                  <c:v>1.2013443577711727</c:v>
                </c:pt>
                <c:pt idx="2185">
                  <c:v>1.1981456613908295</c:v>
                </c:pt>
                <c:pt idx="2186">
                  <c:v>1.2288803053849753</c:v>
                </c:pt>
                <c:pt idx="2187">
                  <c:v>1.2461411952864494</c:v>
                </c:pt>
                <c:pt idx="2188">
                  <c:v>1.2365073856692368</c:v>
                </c:pt>
                <c:pt idx="2189">
                  <c:v>1.2272206044329104</c:v>
                </c:pt>
                <c:pt idx="2190">
                  <c:v>1.2344855681458122</c:v>
                </c:pt>
                <c:pt idx="2191">
                  <c:v>1.216500445101619</c:v>
                </c:pt>
                <c:pt idx="2192">
                  <c:v>1.226767958718711</c:v>
                </c:pt>
                <c:pt idx="2193">
                  <c:v>1.2393515095734569</c:v>
                </c:pt>
                <c:pt idx="2194">
                  <c:v>1.2397815230019464</c:v>
                </c:pt>
                <c:pt idx="2195">
                  <c:v>1.2240747167192239</c:v>
                </c:pt>
                <c:pt idx="2196">
                  <c:v>1.2137694826259489</c:v>
                </c:pt>
                <c:pt idx="2197">
                  <c:v>1.2307286087179565</c:v>
                </c:pt>
                <c:pt idx="2198">
                  <c:v>1.2375484708118956</c:v>
                </c:pt>
                <c:pt idx="2199">
                  <c:v>1.2302457866228105</c:v>
                </c:pt>
                <c:pt idx="2200">
                  <c:v>1.2481026600479805</c:v>
                </c:pt>
                <c:pt idx="2201">
                  <c:v>1.2435384824298021</c:v>
                </c:pt>
                <c:pt idx="2202">
                  <c:v>1.2523650738566923</c:v>
                </c:pt>
                <c:pt idx="2203">
                  <c:v>1.2444739502391478</c:v>
                </c:pt>
                <c:pt idx="2204">
                  <c:v>1.2451604629056838</c:v>
                </c:pt>
                <c:pt idx="2205">
                  <c:v>1.2488118050002264</c:v>
                </c:pt>
                <c:pt idx="2206">
                  <c:v>1.2592302005220515</c:v>
                </c:pt>
                <c:pt idx="2207">
                  <c:v>1.2570650451891305</c:v>
                </c:pt>
                <c:pt idx="2208">
                  <c:v>1.2579552484270562</c:v>
                </c:pt>
                <c:pt idx="2209">
                  <c:v>1.2451302865247371</c:v>
                </c:pt>
                <c:pt idx="2210">
                  <c:v>1.2513994296664002</c:v>
                </c:pt>
                <c:pt idx="2211">
                  <c:v>1.2450322132866605</c:v>
                </c:pt>
                <c:pt idx="2212">
                  <c:v>1.2325316474795178</c:v>
                </c:pt>
                <c:pt idx="2213">
                  <c:v>1.2324788388128611</c:v>
                </c:pt>
                <c:pt idx="2214">
                  <c:v>1.2271753398614904</c:v>
                </c:pt>
                <c:pt idx="2215">
                  <c:v>1.2317168851939588</c:v>
                </c:pt>
                <c:pt idx="2216">
                  <c:v>1.2266397090996877</c:v>
                </c:pt>
                <c:pt idx="2217">
                  <c:v>1.2202574045294747</c:v>
                </c:pt>
                <c:pt idx="2218">
                  <c:v>1.2179338231965842</c:v>
                </c:pt>
                <c:pt idx="2219">
                  <c:v>1.2052371109132882</c:v>
                </c:pt>
                <c:pt idx="2220">
                  <c:v>1.1940039531059041</c:v>
                </c:pt>
                <c:pt idx="2221">
                  <c:v>1.2052220227228148</c:v>
                </c:pt>
                <c:pt idx="2222">
                  <c:v>1.2022345610090981</c:v>
                </c:pt>
                <c:pt idx="2223">
                  <c:v>1.1936569247250177</c:v>
                </c:pt>
                <c:pt idx="2224">
                  <c:v>1.1958598005341221</c:v>
                </c:pt>
                <c:pt idx="2225">
                  <c:v>1.1910542118683707</c:v>
                </c:pt>
                <c:pt idx="2226">
                  <c:v>1.1910466677731339</c:v>
                </c:pt>
                <c:pt idx="2227">
                  <c:v>1.1787648807278543</c:v>
                </c:pt>
                <c:pt idx="2228">
                  <c:v>1.173295411681277</c:v>
                </c:pt>
                <c:pt idx="2229">
                  <c:v>1.1630052657784751</c:v>
                </c:pt>
                <c:pt idx="2230">
                  <c:v>1.1708511248245999</c:v>
                </c:pt>
                <c:pt idx="2231">
                  <c:v>1.1878706036785007</c:v>
                </c:pt>
                <c:pt idx="2232">
                  <c:v>1.1711151681578829</c:v>
                </c:pt>
                <c:pt idx="2233">
                  <c:v>1.1986435716764487</c:v>
                </c:pt>
                <c:pt idx="2234">
                  <c:v>1.2020535027234183</c:v>
                </c:pt>
                <c:pt idx="2235">
                  <c:v>1.1977986330099433</c:v>
                </c:pt>
                <c:pt idx="2236">
                  <c:v>1.1833743229174525</c:v>
                </c:pt>
                <c:pt idx="2237">
                  <c:v>1.1791948941563437</c:v>
                </c:pt>
                <c:pt idx="2238">
                  <c:v>1.1718092249196554</c:v>
                </c:pt>
                <c:pt idx="2239">
                  <c:v>1.1768637687282164</c:v>
                </c:pt>
                <c:pt idx="2240">
                  <c:v>1.1721185328243584</c:v>
                </c:pt>
                <c:pt idx="2241">
                  <c:v>1.1846115545362645</c:v>
                </c:pt>
                <c:pt idx="2242">
                  <c:v>1.1785159255850446</c:v>
                </c:pt>
                <c:pt idx="2243">
                  <c:v>1.1838118804411788</c:v>
                </c:pt>
                <c:pt idx="2244">
                  <c:v>1.1790289240611374</c:v>
                </c:pt>
                <c:pt idx="2245">
                  <c:v>1.1797229808229099</c:v>
                </c:pt>
                <c:pt idx="2246">
                  <c:v>1.1706097137770268</c:v>
                </c:pt>
                <c:pt idx="2247">
                  <c:v>1.1745326433000891</c:v>
                </c:pt>
                <c:pt idx="2248">
                  <c:v>1.1661662416826351</c:v>
                </c:pt>
                <c:pt idx="2249">
                  <c:v>1.1759056686331608</c:v>
                </c:pt>
                <c:pt idx="2250">
                  <c:v>1.1680824418727462</c:v>
                </c:pt>
                <c:pt idx="2251">
                  <c:v>1.1709190216817296</c:v>
                </c:pt>
                <c:pt idx="2252">
                  <c:v>1.1774069435852559</c:v>
                </c:pt>
                <c:pt idx="2253">
                  <c:v>1.1793155996801303</c:v>
                </c:pt>
                <c:pt idx="2254">
                  <c:v>1.1727446927290011</c:v>
                </c:pt>
                <c:pt idx="2255">
                  <c:v>1.1712056973007228</c:v>
                </c:pt>
                <c:pt idx="2256">
                  <c:v>1.1740271889192331</c:v>
                </c:pt>
                <c:pt idx="2257">
                  <c:v>1.1702249649199572</c:v>
                </c:pt>
                <c:pt idx="2258">
                  <c:v>1.1650044510161897</c:v>
                </c:pt>
                <c:pt idx="2259">
                  <c:v>1.1628921043499254</c:v>
                </c:pt>
                <c:pt idx="2260">
                  <c:v>1.1616322404454034</c:v>
                </c:pt>
                <c:pt idx="2261">
                  <c:v>1.150625405495119</c:v>
                </c:pt>
                <c:pt idx="2262">
                  <c:v>1.1453445388294583</c:v>
                </c:pt>
                <c:pt idx="2263">
                  <c:v>1.1426890173061546</c:v>
                </c:pt>
                <c:pt idx="2264">
                  <c:v>1.1436772937821567</c:v>
                </c:pt>
                <c:pt idx="2265">
                  <c:v>1.1293057923563228</c:v>
                </c:pt>
                <c:pt idx="2266">
                  <c:v>1.1224482097862003</c:v>
                </c:pt>
                <c:pt idx="2267">
                  <c:v>1.1433830740679269</c:v>
                </c:pt>
                <c:pt idx="2268">
                  <c:v>1.1334399565460116</c:v>
                </c:pt>
                <c:pt idx="2269">
                  <c:v>1.1406294793065468</c:v>
                </c:pt>
                <c:pt idx="2270">
                  <c:v>1.1549557161609609</c:v>
                </c:pt>
                <c:pt idx="2271">
                  <c:v>1.1465440499720869</c:v>
                </c:pt>
                <c:pt idx="2272">
                  <c:v>1.1477435611147155</c:v>
                </c:pt>
                <c:pt idx="2273">
                  <c:v>1.1469514311148663</c:v>
                </c:pt>
                <c:pt idx="2274">
                  <c:v>1.1462724625435672</c:v>
                </c:pt>
                <c:pt idx="2275">
                  <c:v>1.1444467914962959</c:v>
                </c:pt>
                <c:pt idx="2276">
                  <c:v>1.1451408482580685</c:v>
                </c:pt>
                <c:pt idx="2277">
                  <c:v>1.1386981909259624</c:v>
                </c:pt>
                <c:pt idx="2278">
                  <c:v>1.1407577289255699</c:v>
                </c:pt>
                <c:pt idx="2279">
                  <c:v>1.1401315690209273</c:v>
                </c:pt>
                <c:pt idx="2280">
                  <c:v>1.1283778686422139</c:v>
                </c:pt>
                <c:pt idx="2281">
                  <c:v>1.1415498589254192</c:v>
                </c:pt>
                <c:pt idx="2282">
                  <c:v>1.1301884514990117</c:v>
                </c:pt>
                <c:pt idx="2283">
                  <c:v>1.1330929281651252</c:v>
                </c:pt>
                <c:pt idx="2284">
                  <c:v>1.1375288561642802</c:v>
                </c:pt>
                <c:pt idx="2285">
                  <c:v>1.131750079213</c:v>
                </c:pt>
                <c:pt idx="2286">
                  <c:v>1.133847337688791</c:v>
                </c:pt>
                <c:pt idx="2287">
                  <c:v>1.1277064441661511</c:v>
                </c:pt>
                <c:pt idx="2288">
                  <c:v>1.1276989000709146</c:v>
                </c:pt>
                <c:pt idx="2289">
                  <c:v>1.1260014786426664</c:v>
                </c:pt>
                <c:pt idx="2290">
                  <c:v>1.1210374639769454</c:v>
                </c:pt>
                <c:pt idx="2291">
                  <c:v>1.1172352399776695</c:v>
                </c:pt>
                <c:pt idx="2292">
                  <c:v>1.1109660968360067</c:v>
                </c:pt>
                <c:pt idx="2293">
                  <c:v>1.1107473180741434</c:v>
                </c:pt>
                <c:pt idx="2294">
                  <c:v>1.1094949982648581</c:v>
                </c:pt>
                <c:pt idx="2295">
                  <c:v>1.1105285393122803</c:v>
                </c:pt>
                <c:pt idx="2296">
                  <c:v>1.1105813479789368</c:v>
                </c:pt>
                <c:pt idx="2297">
                  <c:v>1.1022074022662463</c:v>
                </c:pt>
                <c:pt idx="2298">
                  <c:v>1.0992878374096595</c:v>
                </c:pt>
                <c:pt idx="2299">
                  <c:v>1.1028637385518356</c:v>
                </c:pt>
                <c:pt idx="2300">
                  <c:v>1.1063189341702251</c:v>
                </c:pt>
                <c:pt idx="2301">
                  <c:v>1.1009626265521975</c:v>
                </c:pt>
                <c:pt idx="2302">
                  <c:v>1.1032635755993785</c:v>
                </c:pt>
                <c:pt idx="2303">
                  <c:v>1.0759313185569654</c:v>
                </c:pt>
                <c:pt idx="2304">
                  <c:v>1.0580065482746654</c:v>
                </c:pt>
                <c:pt idx="2305">
                  <c:v>1.069828145510509</c:v>
                </c:pt>
                <c:pt idx="2306">
                  <c:v>1.0711332739864508</c:v>
                </c:pt>
                <c:pt idx="2307">
                  <c:v>1.0762858910330886</c:v>
                </c:pt>
                <c:pt idx="2308">
                  <c:v>1.0789187802706823</c:v>
                </c:pt>
                <c:pt idx="2309">
                  <c:v>1.0891334852211174</c:v>
                </c:pt>
                <c:pt idx="2310">
                  <c:v>1.0831887381746308</c:v>
                </c:pt>
                <c:pt idx="2311">
                  <c:v>1.0914721547444814</c:v>
                </c:pt>
                <c:pt idx="2312">
                  <c:v>1.079077206270652</c:v>
                </c:pt>
                <c:pt idx="2313">
                  <c:v>1.0664182144635395</c:v>
                </c:pt>
                <c:pt idx="2314">
                  <c:v>1.0708465983674578</c:v>
                </c:pt>
                <c:pt idx="2315">
                  <c:v>1.0776589163661603</c:v>
                </c:pt>
                <c:pt idx="2316">
                  <c:v>1.077176094271014</c:v>
                </c:pt>
                <c:pt idx="2317">
                  <c:v>1.0701676297961586</c:v>
                </c:pt>
                <c:pt idx="2318">
                  <c:v>1.069805513224799</c:v>
                </c:pt>
                <c:pt idx="2319">
                  <c:v>1.0666898018920592</c:v>
                </c:pt>
                <c:pt idx="2320">
                  <c:v>1.0631742535117763</c:v>
                </c:pt>
                <c:pt idx="2321">
                  <c:v>1.0614919202740016</c:v>
                </c:pt>
                <c:pt idx="2322">
                  <c:v>1.0633100472260362</c:v>
                </c:pt>
                <c:pt idx="2323">
                  <c:v>1.0683796792250706</c:v>
                </c:pt>
                <c:pt idx="2324">
                  <c:v>1.0682061650346275</c:v>
                </c:pt>
                <c:pt idx="2325">
                  <c:v>1.0636646197021591</c:v>
                </c:pt>
                <c:pt idx="2326">
                  <c:v>1.0553736590370717</c:v>
                </c:pt>
                <c:pt idx="2327">
                  <c:v>1.0609185690360154</c:v>
                </c:pt>
                <c:pt idx="2328">
                  <c:v>1.0630761802736999</c:v>
                </c:pt>
                <c:pt idx="2329">
                  <c:v>1.0494062797048751</c:v>
                </c:pt>
                <c:pt idx="2330">
                  <c:v>1.0469770810386709</c:v>
                </c:pt>
                <c:pt idx="2331">
                  <c:v>1.0462830242768986</c:v>
                </c:pt>
                <c:pt idx="2332">
                  <c:v>1.0259064230426846</c:v>
                </c:pt>
                <c:pt idx="2333">
                  <c:v>1.0209650406626734</c:v>
                </c:pt>
                <c:pt idx="2334">
                  <c:v>1.0225945652337916</c:v>
                </c:pt>
                <c:pt idx="2335">
                  <c:v>1.0369585225643889</c:v>
                </c:pt>
                <c:pt idx="2336">
                  <c:v>1.041107774944551</c:v>
                </c:pt>
                <c:pt idx="2337">
                  <c:v>1.0409719812302911</c:v>
                </c:pt>
                <c:pt idx="2338">
                  <c:v>1.039206662944913</c:v>
                </c:pt>
                <c:pt idx="2339">
                  <c:v>1.0520467130377054</c:v>
                </c:pt>
                <c:pt idx="2340">
                  <c:v>1.0775910195090304</c:v>
                </c:pt>
                <c:pt idx="2341">
                  <c:v>1.0691944415106296</c:v>
                </c:pt>
                <c:pt idx="2342">
                  <c:v>1.0668859483682123</c:v>
                </c:pt>
                <c:pt idx="2343">
                  <c:v>1.0769874918900977</c:v>
                </c:pt>
                <c:pt idx="2344">
                  <c:v>1.065346952939934</c:v>
                </c:pt>
                <c:pt idx="2345">
                  <c:v>1.0651809828447274</c:v>
                </c:pt>
                <c:pt idx="2346">
                  <c:v>1.0659580246541034</c:v>
                </c:pt>
                <c:pt idx="2347">
                  <c:v>1.0627744164642334</c:v>
                </c:pt>
                <c:pt idx="2348">
                  <c:v>1.0660636419874163</c:v>
                </c:pt>
                <c:pt idx="2349">
                  <c:v>1.0816874632225357</c:v>
                </c:pt>
                <c:pt idx="2350">
                  <c:v>1.0812121852226264</c:v>
                </c:pt>
                <c:pt idx="2351">
                  <c:v>1.0994311752191559</c:v>
                </c:pt>
                <c:pt idx="2352">
                  <c:v>1.1021244172186431</c:v>
                </c:pt>
                <c:pt idx="2353">
                  <c:v>1.0976055041718848</c:v>
                </c:pt>
                <c:pt idx="2354">
                  <c:v>1.0864477873168672</c:v>
                </c:pt>
                <c:pt idx="2355">
                  <c:v>1.0777419014137635</c:v>
                </c:pt>
                <c:pt idx="2356">
                  <c:v>1.0809481418893432</c:v>
                </c:pt>
                <c:pt idx="2357">
                  <c:v>1.0807369072227169</c:v>
                </c:pt>
                <c:pt idx="2358">
                  <c:v>1.087466240173816</c:v>
                </c:pt>
                <c:pt idx="2359">
                  <c:v>1.0983297373146039</c:v>
                </c:pt>
                <c:pt idx="2360">
                  <c:v>1.1021395054091163</c:v>
                </c:pt>
                <c:pt idx="2361">
                  <c:v>1.1024940778852392</c:v>
                </c:pt>
                <c:pt idx="2362">
                  <c:v>1.0946406747438779</c:v>
                </c:pt>
                <c:pt idx="2363">
                  <c:v>1.0906875688398692</c:v>
                </c:pt>
                <c:pt idx="2364">
                  <c:v>1.0897370128400501</c:v>
                </c:pt>
                <c:pt idx="2365">
                  <c:v>1.0868551684596468</c:v>
                </c:pt>
                <c:pt idx="2366">
                  <c:v>1.0917437421730012</c:v>
                </c:pt>
                <c:pt idx="2367">
                  <c:v>1.0813102584607028</c:v>
                </c:pt>
                <c:pt idx="2368">
                  <c:v>1.0875492252214192</c:v>
                </c:pt>
                <c:pt idx="2369">
                  <c:v>1.0990916909335064</c:v>
                </c:pt>
                <c:pt idx="2370">
                  <c:v>1.1015510659806571</c:v>
                </c:pt>
                <c:pt idx="2371">
                  <c:v>1.1016340510282603</c:v>
                </c:pt>
                <c:pt idx="2372">
                  <c:v>1.1022300345519562</c:v>
                </c:pt>
                <c:pt idx="2373">
                  <c:v>1.1009249060760142</c:v>
                </c:pt>
                <c:pt idx="2374">
                  <c:v>1.1023356518852694</c:v>
                </c:pt>
                <c:pt idx="2375">
                  <c:v>1.1057908475036589</c:v>
                </c:pt>
                <c:pt idx="2376">
                  <c:v>1.1014303604568705</c:v>
                </c:pt>
                <c:pt idx="2377">
                  <c:v>1.08375454531738</c:v>
                </c:pt>
                <c:pt idx="2378">
                  <c:v>1.0814913167463827</c:v>
                </c:pt>
                <c:pt idx="2379">
                  <c:v>1.0781115620803596</c:v>
                </c:pt>
                <c:pt idx="2380">
                  <c:v>1.0847805422695658</c:v>
                </c:pt>
                <c:pt idx="2381">
                  <c:v>1.0804049670323037</c:v>
                </c:pt>
                <c:pt idx="2382">
                  <c:v>1.058768501893568</c:v>
                </c:pt>
                <c:pt idx="2383">
                  <c:v>1.0599001161790667</c:v>
                </c:pt>
                <c:pt idx="2384">
                  <c:v>1.0611373477978785</c:v>
                </c:pt>
                <c:pt idx="2385">
                  <c:v>1.0557810401798513</c:v>
                </c:pt>
                <c:pt idx="2386">
                  <c:v>1.0640870890354119</c:v>
                </c:pt>
                <c:pt idx="2387">
                  <c:v>1.0631893417022495</c:v>
                </c:pt>
                <c:pt idx="2388">
                  <c:v>1.0640493685592287</c:v>
                </c:pt>
                <c:pt idx="2389">
                  <c:v>1.0645699111305582</c:v>
                </c:pt>
                <c:pt idx="2390">
                  <c:v>1.0577425049413824</c:v>
                </c:pt>
                <c:pt idx="2391">
                  <c:v>1.0663503176064095</c:v>
                </c:pt>
                <c:pt idx="2392">
                  <c:v>1.0661089065588365</c:v>
                </c:pt>
                <c:pt idx="2393">
                  <c:v>1.069850777796219</c:v>
                </c:pt>
                <c:pt idx="2394">
                  <c:v>1.0698734100819289</c:v>
                </c:pt>
                <c:pt idx="2395">
                  <c:v>1.0678742248442143</c:v>
                </c:pt>
                <c:pt idx="2396">
                  <c:v>1.0603452177980295</c:v>
                </c:pt>
                <c:pt idx="2397">
                  <c:v>1.0591381625601641</c:v>
                </c:pt>
                <c:pt idx="2398">
                  <c:v>1.059273956274424</c:v>
                </c:pt>
                <c:pt idx="2399">
                  <c:v>1.0606017170360758</c:v>
                </c:pt>
                <c:pt idx="2400">
                  <c:v>1.0582856797984217</c:v>
                </c:pt>
                <c:pt idx="2401">
                  <c:v>1.0578481222746956</c:v>
                </c:pt>
                <c:pt idx="2402">
                  <c:v>1.0571917859891062</c:v>
                </c:pt>
                <c:pt idx="2403">
                  <c:v>1.0518203901806056</c:v>
                </c:pt>
                <c:pt idx="2404">
                  <c:v>1.0493761033239284</c:v>
                </c:pt>
                <c:pt idx="2405">
                  <c:v>1.0297689998038535</c:v>
                </c:pt>
                <c:pt idx="2406">
                  <c:v>1.0374187123738252</c:v>
                </c:pt>
                <c:pt idx="2407">
                  <c:v>1.0405721441827482</c:v>
                </c:pt>
                <c:pt idx="2408">
                  <c:v>1.0450835131342697</c:v>
                </c:pt>
                <c:pt idx="2409">
                  <c:v>1.045588967515126</c:v>
                </c:pt>
                <c:pt idx="2410">
                  <c:v>1.0260120403759978</c:v>
                </c:pt>
                <c:pt idx="2411">
                  <c:v>1.0093169576172731</c:v>
                </c:pt>
                <c:pt idx="2412">
                  <c:v>1.0096338096172126</c:v>
                </c:pt>
                <c:pt idx="2413">
                  <c:v>1.0188451499011724</c:v>
                </c:pt>
                <c:pt idx="2414">
                  <c:v>1.0280036815184757</c:v>
                </c:pt>
                <c:pt idx="2415">
                  <c:v>1.0384522534212473</c:v>
                </c:pt>
                <c:pt idx="2416">
                  <c:v>1.0356383058979737</c:v>
                </c:pt>
                <c:pt idx="2417">
                  <c:v>1.028765635137378</c:v>
                </c:pt>
                <c:pt idx="2418">
                  <c:v>1.0211989076150099</c:v>
                </c:pt>
                <c:pt idx="2419">
                  <c:v>1.0235677535193204</c:v>
                </c:pt>
                <c:pt idx="2420">
                  <c:v>1.0069556558081989</c:v>
                </c:pt>
                <c:pt idx="2421">
                  <c:v>1.0120026555215234</c:v>
                </c:pt>
                <c:pt idx="2422">
                  <c:v>1.0120177437119966</c:v>
                </c:pt>
                <c:pt idx="2423">
                  <c:v>1.0203087043770842</c:v>
                </c:pt>
                <c:pt idx="2424">
                  <c:v>1.0219834935196224</c:v>
                </c:pt>
                <c:pt idx="2425">
                  <c:v>1.0317153763749114</c:v>
                </c:pt>
                <c:pt idx="2426">
                  <c:v>1.0365737737073193</c:v>
                </c:pt>
                <c:pt idx="2427">
                  <c:v>1.0301537486609231</c:v>
                </c:pt>
                <c:pt idx="2428">
                  <c:v>1.0276264767566428</c:v>
                </c:pt>
                <c:pt idx="2429">
                  <c:v>1.0026404333328305</c:v>
                </c:pt>
                <c:pt idx="2430">
                  <c:v>1.0047603240943312</c:v>
                </c:pt>
                <c:pt idx="2431">
                  <c:v>0.99581302714365472</c:v>
                </c:pt>
                <c:pt idx="2432">
                  <c:v>0.99108287943026996</c:v>
                </c:pt>
                <c:pt idx="2433">
                  <c:v>1.007151802284352</c:v>
                </c:pt>
                <c:pt idx="2434">
                  <c:v>0.99997736771429002</c:v>
                </c:pt>
                <c:pt idx="2435">
                  <c:v>1.0227454471385247</c:v>
                </c:pt>
                <c:pt idx="2436">
                  <c:v>1.0244730449477195</c:v>
                </c:pt>
                <c:pt idx="2437">
                  <c:v>1.0145148392353305</c:v>
                </c:pt>
                <c:pt idx="2438">
                  <c:v>1.0130512847594189</c:v>
                </c:pt>
                <c:pt idx="2439">
                  <c:v>1.0026856979042502</c:v>
                </c:pt>
                <c:pt idx="2440">
                  <c:v>0.99195799447772237</c:v>
                </c:pt>
                <c:pt idx="2441">
                  <c:v>0.99897400304781458</c:v>
                </c:pt>
                <c:pt idx="2442">
                  <c:v>0.98746925781191064</c:v>
                </c:pt>
                <c:pt idx="2443">
                  <c:v>1.0000905291428399</c:v>
                </c:pt>
                <c:pt idx="2444">
                  <c:v>0.99204097952532555</c:v>
                </c:pt>
                <c:pt idx="2445">
                  <c:v>0.99214659685863882</c:v>
                </c:pt>
                <c:pt idx="2446">
                  <c:v>0.96979344267242029</c:v>
                </c:pt>
                <c:pt idx="2447">
                  <c:v>0.96427116495918652</c:v>
                </c:pt>
                <c:pt idx="2448">
                  <c:v>0.96416554762587325</c:v>
                </c:pt>
                <c:pt idx="2449">
                  <c:v>0.98852543114504277</c:v>
                </c:pt>
                <c:pt idx="2450">
                  <c:v>0.99078111562080362</c:v>
                </c:pt>
                <c:pt idx="2451">
                  <c:v>1.0051903375228211</c:v>
                </c:pt>
                <c:pt idx="2452">
                  <c:v>0.99417595847729978</c:v>
                </c:pt>
                <c:pt idx="2453">
                  <c:v>0.9963335697149841</c:v>
                </c:pt>
                <c:pt idx="2454">
                  <c:v>0.99496054438191228</c:v>
                </c:pt>
                <c:pt idx="2455">
                  <c:v>0.99327821114413761</c:v>
                </c:pt>
                <c:pt idx="2456">
                  <c:v>0.99279538904899134</c:v>
                </c:pt>
                <c:pt idx="2457">
                  <c:v>0.9771263032424522</c:v>
                </c:pt>
                <c:pt idx="2458">
                  <c:v>0.98439881105059068</c:v>
                </c:pt>
                <c:pt idx="2459">
                  <c:v>0.99944173695248728</c:v>
                </c:pt>
                <c:pt idx="2460">
                  <c:v>1.0038625767611691</c:v>
                </c:pt>
                <c:pt idx="2461">
                  <c:v>1.0096639859981591</c:v>
                </c:pt>
                <c:pt idx="2462">
                  <c:v>1.0210103052340933</c:v>
                </c:pt>
                <c:pt idx="2463">
                  <c:v>1.024480589042956</c:v>
                </c:pt>
                <c:pt idx="2464">
                  <c:v>1.0219080525672555</c:v>
                </c:pt>
                <c:pt idx="2465">
                  <c:v>1.0288033556135614</c:v>
                </c:pt>
                <c:pt idx="2466">
                  <c:v>1.033224195422243</c:v>
                </c:pt>
                <c:pt idx="2467">
                  <c:v>1.0328620788508833</c:v>
                </c:pt>
                <c:pt idx="2468">
                  <c:v>1.0498136608476545</c:v>
                </c:pt>
                <c:pt idx="2469">
                  <c:v>1.0579160191318255</c:v>
                </c:pt>
                <c:pt idx="2470">
                  <c:v>1.0605639965598925</c:v>
                </c:pt>
                <c:pt idx="2471">
                  <c:v>1.0545966172276959</c:v>
                </c:pt>
                <c:pt idx="2472">
                  <c:v>1.0587081491316745</c:v>
                </c:pt>
                <c:pt idx="2473">
                  <c:v>1.0561582449416842</c:v>
                </c:pt>
                <c:pt idx="2474">
                  <c:v>1.0491497804668286</c:v>
                </c:pt>
                <c:pt idx="2475">
                  <c:v>1.0350272341838045</c:v>
                </c:pt>
                <c:pt idx="2476">
                  <c:v>1.0312325542797653</c:v>
                </c:pt>
                <c:pt idx="2477">
                  <c:v>1.0399761606590521</c:v>
                </c:pt>
                <c:pt idx="2478">
                  <c:v>1.0387615613259502</c:v>
                </c:pt>
                <c:pt idx="2479">
                  <c:v>1.0449628076104833</c:v>
                </c:pt>
                <c:pt idx="2480">
                  <c:v>1.0492176773239585</c:v>
                </c:pt>
                <c:pt idx="2481">
                  <c:v>1.0332166513270062</c:v>
                </c:pt>
                <c:pt idx="2482">
                  <c:v>1.0337371938983357</c:v>
                </c:pt>
                <c:pt idx="2483">
                  <c:v>1.0467960227529911</c:v>
                </c:pt>
                <c:pt idx="2484">
                  <c:v>1.0325678591366538</c:v>
                </c:pt>
                <c:pt idx="2485">
                  <c:v>1.0249332347571556</c:v>
                </c:pt>
                <c:pt idx="2486">
                  <c:v>1.0427448436109059</c:v>
                </c:pt>
                <c:pt idx="2487">
                  <c:v>1.0547248668467191</c:v>
                </c:pt>
                <c:pt idx="2488">
                  <c:v>1.0553887472275452</c:v>
                </c:pt>
                <c:pt idx="2489">
                  <c:v>1.0662673325588063</c:v>
                </c:pt>
                <c:pt idx="2490">
                  <c:v>1.0705372904627548</c:v>
                </c:pt>
                <c:pt idx="2491">
                  <c:v>1.0625631817976071</c:v>
                </c:pt>
                <c:pt idx="2492">
                  <c:v>1.0586477963697813</c:v>
                </c:pt>
                <c:pt idx="2493">
                  <c:v>1.0603527618932662</c:v>
                </c:pt>
                <c:pt idx="2494">
                  <c:v>1.0656185403684537</c:v>
                </c:pt>
                <c:pt idx="2495">
                  <c:v>1.0686286343678804</c:v>
                </c:pt>
                <c:pt idx="2496">
                  <c:v>1.0539930896087633</c:v>
                </c:pt>
                <c:pt idx="2497">
                  <c:v>1.0507264963712901</c:v>
                </c:pt>
                <c:pt idx="2498">
                  <c:v>1.0583535766555519</c:v>
                </c:pt>
                <c:pt idx="2499">
                  <c:v>1.0603376737027927</c:v>
                </c:pt>
                <c:pt idx="2500">
                  <c:v>1.0635288259878992</c:v>
                </c:pt>
                <c:pt idx="2501">
                  <c:v>1.059319220845844</c:v>
                </c:pt>
                <c:pt idx="2502">
                  <c:v>1.0581347978936886</c:v>
                </c:pt>
                <c:pt idx="2503">
                  <c:v>1.051858110656789</c:v>
                </c:pt>
                <c:pt idx="2504">
                  <c:v>1.0531179745613108</c:v>
                </c:pt>
                <c:pt idx="2505">
                  <c:v>1.0343633538029784</c:v>
                </c:pt>
                <c:pt idx="2506">
                  <c:v>1.0341973837077718</c:v>
                </c:pt>
                <c:pt idx="2507">
                  <c:v>1.0304555124703896</c:v>
                </c:pt>
                <c:pt idx="2508">
                  <c:v>1.0204369539961073</c:v>
                </c:pt>
                <c:pt idx="2509">
                  <c:v>1.013443577711725</c:v>
                </c:pt>
                <c:pt idx="2510">
                  <c:v>1.0292635454229975</c:v>
                </c:pt>
                <c:pt idx="2511">
                  <c:v>1.0332619158984264</c:v>
                </c:pt>
                <c:pt idx="2512">
                  <c:v>1.0366265823739758</c:v>
                </c:pt>
                <c:pt idx="2513">
                  <c:v>1.0302819982799463</c:v>
                </c:pt>
                <c:pt idx="2514">
                  <c:v>1.0351856601837743</c:v>
                </c:pt>
                <c:pt idx="2515">
                  <c:v>1.0317229204701479</c:v>
                </c:pt>
                <c:pt idx="2516">
                  <c:v>1.0303272628513662</c:v>
                </c:pt>
                <c:pt idx="2517">
                  <c:v>1.0286072091374081</c:v>
                </c:pt>
                <c:pt idx="2518">
                  <c:v>1.0242316339001465</c:v>
                </c:pt>
                <c:pt idx="2519">
                  <c:v>1.027664197232826</c:v>
                </c:pt>
                <c:pt idx="2520">
                  <c:v>1.0269248758996334</c:v>
                </c:pt>
                <c:pt idx="2521">
                  <c:v>1.0245183095191395</c:v>
                </c:pt>
                <c:pt idx="2522">
                  <c:v>1.0133455044736486</c:v>
                </c:pt>
                <c:pt idx="2523">
                  <c:v>1.0188300617106991</c:v>
                </c:pt>
                <c:pt idx="2524">
                  <c:v>1.0197881618057547</c:v>
                </c:pt>
                <c:pt idx="2525">
                  <c:v>1.0129004028546857</c:v>
                </c:pt>
                <c:pt idx="2526">
                  <c:v>1.0199239555200146</c:v>
                </c:pt>
                <c:pt idx="2527">
                  <c:v>1.0184226805679195</c:v>
                </c:pt>
                <c:pt idx="2528">
                  <c:v>1.0162273488540519</c:v>
                </c:pt>
                <c:pt idx="2529">
                  <c:v>1.0141753549496808</c:v>
                </c:pt>
                <c:pt idx="2530">
                  <c:v>1.0146053683781706</c:v>
                </c:pt>
                <c:pt idx="25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E-2040-B4A9-315A072A4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359343"/>
        <c:axId val="876573055"/>
      </c:lineChart>
      <c:dateAx>
        <c:axId val="89328535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95359"/>
        <c:crosses val="autoZero"/>
        <c:auto val="1"/>
        <c:lblOffset val="100"/>
        <c:baseTimeUnit val="days"/>
      </c:dateAx>
      <c:valAx>
        <c:axId val="8925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Bitcoin Price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285359"/>
        <c:crosses val="autoZero"/>
        <c:crossBetween val="between"/>
      </c:valAx>
      <c:valAx>
        <c:axId val="876573055"/>
        <c:scaling>
          <c:orientation val="minMax"/>
          <c:max val="4"/>
        </c:scaling>
        <c:delete val="0"/>
        <c:axPos val="r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59343"/>
        <c:crosses val="max"/>
        <c:crossBetween val="between"/>
      </c:valAx>
      <c:dateAx>
        <c:axId val="87635934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876573055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Bitcoin vs Etherium vs Litecoin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Bitcoin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'Bitcoin, Etherium, Litecoin'!$A$2:$A$3678</c:f>
              <c:numCache>
                <c:formatCode>d\-mmm\-yy</c:formatCode>
                <c:ptCount val="3677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  <c:pt idx="2012">
                  <c:v>42605</c:v>
                </c:pt>
                <c:pt idx="2013">
                  <c:v>42604</c:v>
                </c:pt>
                <c:pt idx="2014">
                  <c:v>42603</c:v>
                </c:pt>
                <c:pt idx="2015">
                  <c:v>42602</c:v>
                </c:pt>
                <c:pt idx="2016">
                  <c:v>42601</c:v>
                </c:pt>
                <c:pt idx="2017">
                  <c:v>42600</c:v>
                </c:pt>
                <c:pt idx="2018">
                  <c:v>42599</c:v>
                </c:pt>
                <c:pt idx="2019">
                  <c:v>42598</c:v>
                </c:pt>
                <c:pt idx="2020">
                  <c:v>42597</c:v>
                </c:pt>
                <c:pt idx="2021">
                  <c:v>42596</c:v>
                </c:pt>
                <c:pt idx="2022">
                  <c:v>42595</c:v>
                </c:pt>
                <c:pt idx="2023">
                  <c:v>42594</c:v>
                </c:pt>
                <c:pt idx="2024">
                  <c:v>42593</c:v>
                </c:pt>
                <c:pt idx="2025">
                  <c:v>42592</c:v>
                </c:pt>
                <c:pt idx="2026">
                  <c:v>42591</c:v>
                </c:pt>
                <c:pt idx="2027">
                  <c:v>42590</c:v>
                </c:pt>
                <c:pt idx="2028">
                  <c:v>42589</c:v>
                </c:pt>
                <c:pt idx="2029">
                  <c:v>42588</c:v>
                </c:pt>
                <c:pt idx="2030">
                  <c:v>42587</c:v>
                </c:pt>
                <c:pt idx="2031">
                  <c:v>42586</c:v>
                </c:pt>
                <c:pt idx="2032">
                  <c:v>42585</c:v>
                </c:pt>
                <c:pt idx="2033">
                  <c:v>42584</c:v>
                </c:pt>
                <c:pt idx="2034">
                  <c:v>42583</c:v>
                </c:pt>
                <c:pt idx="2035">
                  <c:v>42582</c:v>
                </c:pt>
                <c:pt idx="2036">
                  <c:v>42581</c:v>
                </c:pt>
                <c:pt idx="2037">
                  <c:v>42580</c:v>
                </c:pt>
                <c:pt idx="2038">
                  <c:v>42579</c:v>
                </c:pt>
                <c:pt idx="2039">
                  <c:v>42578</c:v>
                </c:pt>
                <c:pt idx="2040">
                  <c:v>42577</c:v>
                </c:pt>
                <c:pt idx="2041">
                  <c:v>42576</c:v>
                </c:pt>
                <c:pt idx="2042">
                  <c:v>42575</c:v>
                </c:pt>
                <c:pt idx="2043">
                  <c:v>42574</c:v>
                </c:pt>
                <c:pt idx="2044">
                  <c:v>42573</c:v>
                </c:pt>
                <c:pt idx="2045">
                  <c:v>42572</c:v>
                </c:pt>
                <c:pt idx="2046">
                  <c:v>42571</c:v>
                </c:pt>
                <c:pt idx="2047">
                  <c:v>42570</c:v>
                </c:pt>
                <c:pt idx="2048">
                  <c:v>42569</c:v>
                </c:pt>
                <c:pt idx="2049">
                  <c:v>42568</c:v>
                </c:pt>
                <c:pt idx="2050">
                  <c:v>42567</c:v>
                </c:pt>
                <c:pt idx="2051">
                  <c:v>42566</c:v>
                </c:pt>
                <c:pt idx="2052">
                  <c:v>42565</c:v>
                </c:pt>
                <c:pt idx="2053">
                  <c:v>42564</c:v>
                </c:pt>
                <c:pt idx="2054">
                  <c:v>42563</c:v>
                </c:pt>
                <c:pt idx="2055">
                  <c:v>42562</c:v>
                </c:pt>
                <c:pt idx="2056">
                  <c:v>42561</c:v>
                </c:pt>
                <c:pt idx="2057">
                  <c:v>42560</c:v>
                </c:pt>
                <c:pt idx="2058">
                  <c:v>42559</c:v>
                </c:pt>
                <c:pt idx="2059">
                  <c:v>42558</c:v>
                </c:pt>
                <c:pt idx="2060">
                  <c:v>42557</c:v>
                </c:pt>
                <c:pt idx="2061">
                  <c:v>42556</c:v>
                </c:pt>
                <c:pt idx="2062">
                  <c:v>42555</c:v>
                </c:pt>
                <c:pt idx="2063">
                  <c:v>42554</c:v>
                </c:pt>
                <c:pt idx="2064">
                  <c:v>42553</c:v>
                </c:pt>
                <c:pt idx="2065">
                  <c:v>42552</c:v>
                </c:pt>
                <c:pt idx="2066">
                  <c:v>42551</c:v>
                </c:pt>
                <c:pt idx="2067">
                  <c:v>42550</c:v>
                </c:pt>
                <c:pt idx="2068">
                  <c:v>42549</c:v>
                </c:pt>
                <c:pt idx="2069">
                  <c:v>42548</c:v>
                </c:pt>
                <c:pt idx="2070">
                  <c:v>42547</c:v>
                </c:pt>
                <c:pt idx="2071">
                  <c:v>42546</c:v>
                </c:pt>
                <c:pt idx="2072">
                  <c:v>42545</c:v>
                </c:pt>
                <c:pt idx="2073">
                  <c:v>42544</c:v>
                </c:pt>
                <c:pt idx="2074">
                  <c:v>42543</c:v>
                </c:pt>
                <c:pt idx="2075">
                  <c:v>42542</c:v>
                </c:pt>
                <c:pt idx="2076">
                  <c:v>42541</c:v>
                </c:pt>
                <c:pt idx="2077">
                  <c:v>42540</c:v>
                </c:pt>
                <c:pt idx="2078">
                  <c:v>42539</c:v>
                </c:pt>
                <c:pt idx="2079">
                  <c:v>42538</c:v>
                </c:pt>
                <c:pt idx="2080">
                  <c:v>42537</c:v>
                </c:pt>
                <c:pt idx="2081">
                  <c:v>42536</c:v>
                </c:pt>
                <c:pt idx="2082">
                  <c:v>42535</c:v>
                </c:pt>
                <c:pt idx="2083">
                  <c:v>42534</c:v>
                </c:pt>
                <c:pt idx="2084">
                  <c:v>42533</c:v>
                </c:pt>
                <c:pt idx="2085">
                  <c:v>42532</c:v>
                </c:pt>
                <c:pt idx="2086">
                  <c:v>42531</c:v>
                </c:pt>
                <c:pt idx="2087">
                  <c:v>42530</c:v>
                </c:pt>
                <c:pt idx="2088">
                  <c:v>42529</c:v>
                </c:pt>
                <c:pt idx="2089">
                  <c:v>42528</c:v>
                </c:pt>
                <c:pt idx="2090">
                  <c:v>42527</c:v>
                </c:pt>
                <c:pt idx="2091">
                  <c:v>42526</c:v>
                </c:pt>
                <c:pt idx="2092">
                  <c:v>42525</c:v>
                </c:pt>
                <c:pt idx="2093">
                  <c:v>42524</c:v>
                </c:pt>
                <c:pt idx="2094">
                  <c:v>42523</c:v>
                </c:pt>
                <c:pt idx="2095">
                  <c:v>42522</c:v>
                </c:pt>
                <c:pt idx="2096">
                  <c:v>42521</c:v>
                </c:pt>
                <c:pt idx="2097">
                  <c:v>42520</c:v>
                </c:pt>
                <c:pt idx="2098">
                  <c:v>42519</c:v>
                </c:pt>
                <c:pt idx="2099">
                  <c:v>42518</c:v>
                </c:pt>
                <c:pt idx="2100">
                  <c:v>42517</c:v>
                </c:pt>
                <c:pt idx="2101">
                  <c:v>42516</c:v>
                </c:pt>
                <c:pt idx="2102">
                  <c:v>42515</c:v>
                </c:pt>
                <c:pt idx="2103">
                  <c:v>42514</c:v>
                </c:pt>
                <c:pt idx="2104">
                  <c:v>42513</c:v>
                </c:pt>
                <c:pt idx="2105">
                  <c:v>42512</c:v>
                </c:pt>
                <c:pt idx="2106">
                  <c:v>42511</c:v>
                </c:pt>
                <c:pt idx="2107">
                  <c:v>42510</c:v>
                </c:pt>
                <c:pt idx="2108">
                  <c:v>42509</c:v>
                </c:pt>
                <c:pt idx="2109">
                  <c:v>42508</c:v>
                </c:pt>
                <c:pt idx="2110">
                  <c:v>42507</c:v>
                </c:pt>
                <c:pt idx="2111">
                  <c:v>42506</c:v>
                </c:pt>
                <c:pt idx="2112">
                  <c:v>42505</c:v>
                </c:pt>
                <c:pt idx="2113">
                  <c:v>42504</c:v>
                </c:pt>
                <c:pt idx="2114">
                  <c:v>42503</c:v>
                </c:pt>
                <c:pt idx="2115">
                  <c:v>42502</c:v>
                </c:pt>
                <c:pt idx="2116">
                  <c:v>42501</c:v>
                </c:pt>
                <c:pt idx="2117">
                  <c:v>42500</c:v>
                </c:pt>
                <c:pt idx="2118">
                  <c:v>42499</c:v>
                </c:pt>
                <c:pt idx="2119">
                  <c:v>42498</c:v>
                </c:pt>
                <c:pt idx="2120">
                  <c:v>42497</c:v>
                </c:pt>
                <c:pt idx="2121">
                  <c:v>42496</c:v>
                </c:pt>
                <c:pt idx="2122">
                  <c:v>42495</c:v>
                </c:pt>
                <c:pt idx="2123">
                  <c:v>42494</c:v>
                </c:pt>
                <c:pt idx="2124">
                  <c:v>42493</c:v>
                </c:pt>
                <c:pt idx="2125">
                  <c:v>42492</c:v>
                </c:pt>
                <c:pt idx="2126">
                  <c:v>42491</c:v>
                </c:pt>
                <c:pt idx="2127">
                  <c:v>42490</c:v>
                </c:pt>
                <c:pt idx="2128">
                  <c:v>42489</c:v>
                </c:pt>
                <c:pt idx="2129">
                  <c:v>42488</c:v>
                </c:pt>
                <c:pt idx="2130">
                  <c:v>42487</c:v>
                </c:pt>
                <c:pt idx="2131">
                  <c:v>42486</c:v>
                </c:pt>
                <c:pt idx="2132">
                  <c:v>42485</c:v>
                </c:pt>
                <c:pt idx="2133">
                  <c:v>42484</c:v>
                </c:pt>
                <c:pt idx="2134">
                  <c:v>42483</c:v>
                </c:pt>
                <c:pt idx="2135">
                  <c:v>42482</c:v>
                </c:pt>
                <c:pt idx="2136">
                  <c:v>42481</c:v>
                </c:pt>
                <c:pt idx="2137">
                  <c:v>42480</c:v>
                </c:pt>
                <c:pt idx="2138">
                  <c:v>42479</c:v>
                </c:pt>
                <c:pt idx="2139">
                  <c:v>42478</c:v>
                </c:pt>
                <c:pt idx="2140">
                  <c:v>42477</c:v>
                </c:pt>
                <c:pt idx="2141">
                  <c:v>42476</c:v>
                </c:pt>
                <c:pt idx="2142">
                  <c:v>42475</c:v>
                </c:pt>
                <c:pt idx="2143">
                  <c:v>42474</c:v>
                </c:pt>
                <c:pt idx="2144">
                  <c:v>42473</c:v>
                </c:pt>
                <c:pt idx="2145">
                  <c:v>42472</c:v>
                </c:pt>
                <c:pt idx="2146">
                  <c:v>42471</c:v>
                </c:pt>
                <c:pt idx="2147">
                  <c:v>42470</c:v>
                </c:pt>
                <c:pt idx="2148">
                  <c:v>42469</c:v>
                </c:pt>
                <c:pt idx="2149">
                  <c:v>42468</c:v>
                </c:pt>
                <c:pt idx="2150">
                  <c:v>42467</c:v>
                </c:pt>
                <c:pt idx="2151">
                  <c:v>42466</c:v>
                </c:pt>
                <c:pt idx="2152">
                  <c:v>42465</c:v>
                </c:pt>
                <c:pt idx="2153">
                  <c:v>42464</c:v>
                </c:pt>
                <c:pt idx="2154">
                  <c:v>42463</c:v>
                </c:pt>
                <c:pt idx="2155">
                  <c:v>42462</c:v>
                </c:pt>
                <c:pt idx="2156">
                  <c:v>42461</c:v>
                </c:pt>
                <c:pt idx="2157">
                  <c:v>42460</c:v>
                </c:pt>
                <c:pt idx="2158">
                  <c:v>42459</c:v>
                </c:pt>
                <c:pt idx="2159">
                  <c:v>42458</c:v>
                </c:pt>
                <c:pt idx="2160">
                  <c:v>42457</c:v>
                </c:pt>
                <c:pt idx="2161">
                  <c:v>42456</c:v>
                </c:pt>
                <c:pt idx="2162">
                  <c:v>42455</c:v>
                </c:pt>
                <c:pt idx="2163">
                  <c:v>42454</c:v>
                </c:pt>
                <c:pt idx="2164">
                  <c:v>42453</c:v>
                </c:pt>
                <c:pt idx="2165">
                  <c:v>42452</c:v>
                </c:pt>
                <c:pt idx="2166">
                  <c:v>42451</c:v>
                </c:pt>
                <c:pt idx="2167">
                  <c:v>42450</c:v>
                </c:pt>
                <c:pt idx="2168">
                  <c:v>42449</c:v>
                </c:pt>
                <c:pt idx="2169">
                  <c:v>42448</c:v>
                </c:pt>
                <c:pt idx="2170">
                  <c:v>42447</c:v>
                </c:pt>
                <c:pt idx="2171">
                  <c:v>42446</c:v>
                </c:pt>
                <c:pt idx="2172">
                  <c:v>42445</c:v>
                </c:pt>
                <c:pt idx="2173">
                  <c:v>42444</c:v>
                </c:pt>
                <c:pt idx="2174">
                  <c:v>42443</c:v>
                </c:pt>
                <c:pt idx="2175">
                  <c:v>42442</c:v>
                </c:pt>
                <c:pt idx="2176">
                  <c:v>42441</c:v>
                </c:pt>
                <c:pt idx="2177">
                  <c:v>42440</c:v>
                </c:pt>
                <c:pt idx="2178">
                  <c:v>42439</c:v>
                </c:pt>
              </c:numCache>
            </c:numRef>
          </c:cat>
          <c:val>
            <c:numRef>
              <c:f>'Bitcoin, Etherium, Litecoin'!$B$2:$B$3678</c:f>
              <c:numCache>
                <c:formatCode>_(* #,##0.00_);_(* \(#,##0.00\);_(* "-"??_);_(@_)</c:formatCode>
                <c:ptCount val="3677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  <c:pt idx="421">
                  <c:v>28933</c:v>
                </c:pt>
                <c:pt idx="422">
                  <c:v>28880</c:v>
                </c:pt>
                <c:pt idx="423">
                  <c:v>27315</c:v>
                </c:pt>
                <c:pt idx="424">
                  <c:v>27058</c:v>
                </c:pt>
                <c:pt idx="425">
                  <c:v>26241</c:v>
                </c:pt>
                <c:pt idx="426">
                  <c:v>26412</c:v>
                </c:pt>
                <c:pt idx="427">
                  <c:v>24717</c:v>
                </c:pt>
                <c:pt idx="428">
                  <c:v>23735</c:v>
                </c:pt>
                <c:pt idx="429">
                  <c:v>23234</c:v>
                </c:pt>
                <c:pt idx="430">
                  <c:v>23805</c:v>
                </c:pt>
                <c:pt idx="431">
                  <c:v>22701</c:v>
                </c:pt>
                <c:pt idx="432">
                  <c:v>23427</c:v>
                </c:pt>
                <c:pt idx="433">
                  <c:v>23804</c:v>
                </c:pt>
                <c:pt idx="434">
                  <c:v>23127</c:v>
                </c:pt>
                <c:pt idx="435">
                  <c:v>22806.6</c:v>
                </c:pt>
                <c:pt idx="436">
                  <c:v>21322</c:v>
                </c:pt>
                <c:pt idx="437">
                  <c:v>19459</c:v>
                </c:pt>
                <c:pt idx="438">
                  <c:v>19281</c:v>
                </c:pt>
                <c:pt idx="439">
                  <c:v>19180</c:v>
                </c:pt>
                <c:pt idx="440">
                  <c:v>18810.599999999999</c:v>
                </c:pt>
                <c:pt idx="441">
                  <c:v>18050</c:v>
                </c:pt>
                <c:pt idx="442">
                  <c:v>18260</c:v>
                </c:pt>
                <c:pt idx="443">
                  <c:v>18560</c:v>
                </c:pt>
                <c:pt idx="444">
                  <c:v>18335</c:v>
                </c:pt>
                <c:pt idx="445">
                  <c:v>19196</c:v>
                </c:pt>
                <c:pt idx="446">
                  <c:v>19410</c:v>
                </c:pt>
                <c:pt idx="447">
                  <c:v>19157</c:v>
                </c:pt>
                <c:pt idx="448">
                  <c:v>18657</c:v>
                </c:pt>
                <c:pt idx="449">
                  <c:v>19447</c:v>
                </c:pt>
                <c:pt idx="450">
                  <c:v>19241</c:v>
                </c:pt>
                <c:pt idx="451">
                  <c:v>18807</c:v>
                </c:pt>
                <c:pt idx="452">
                  <c:v>19686</c:v>
                </c:pt>
                <c:pt idx="453">
                  <c:v>18196</c:v>
                </c:pt>
                <c:pt idx="454">
                  <c:v>17746</c:v>
                </c:pt>
                <c:pt idx="455">
                  <c:v>17169.3</c:v>
                </c:pt>
                <c:pt idx="456">
                  <c:v>17219</c:v>
                </c:pt>
                <c:pt idx="457">
                  <c:v>18730</c:v>
                </c:pt>
                <c:pt idx="458">
                  <c:v>19134.8</c:v>
                </c:pt>
                <c:pt idx="459">
                  <c:v>18373</c:v>
                </c:pt>
                <c:pt idx="460">
                  <c:v>18399</c:v>
                </c:pt>
                <c:pt idx="461">
                  <c:v>18660</c:v>
                </c:pt>
                <c:pt idx="462">
                  <c:v>18669</c:v>
                </c:pt>
                <c:pt idx="463">
                  <c:v>17810</c:v>
                </c:pt>
                <c:pt idx="464">
                  <c:v>17773</c:v>
                </c:pt>
                <c:pt idx="465">
                  <c:v>17674.900000000001</c:v>
                </c:pt>
                <c:pt idx="466">
                  <c:v>16710</c:v>
                </c:pt>
                <c:pt idx="467">
                  <c:v>15962.2</c:v>
                </c:pt>
                <c:pt idx="468">
                  <c:v>16058.3</c:v>
                </c:pt>
                <c:pt idx="469">
                  <c:v>16310</c:v>
                </c:pt>
                <c:pt idx="470">
                  <c:v>16294</c:v>
                </c:pt>
                <c:pt idx="471">
                  <c:v>15710</c:v>
                </c:pt>
                <c:pt idx="472">
                  <c:v>15312</c:v>
                </c:pt>
                <c:pt idx="473">
                  <c:v>15329</c:v>
                </c:pt>
                <c:pt idx="474">
                  <c:v>15501</c:v>
                </c:pt>
                <c:pt idx="475">
                  <c:v>14844.1</c:v>
                </c:pt>
                <c:pt idx="476">
                  <c:v>15571.7</c:v>
                </c:pt>
                <c:pt idx="477">
                  <c:v>15574</c:v>
                </c:pt>
                <c:pt idx="478">
                  <c:v>14160</c:v>
                </c:pt>
                <c:pt idx="479">
                  <c:v>14025</c:v>
                </c:pt>
                <c:pt idx="480">
                  <c:v>13563</c:v>
                </c:pt>
                <c:pt idx="481">
                  <c:v>13756</c:v>
                </c:pt>
                <c:pt idx="482">
                  <c:v>13788</c:v>
                </c:pt>
                <c:pt idx="483">
                  <c:v>13568</c:v>
                </c:pt>
                <c:pt idx="484">
                  <c:v>13451</c:v>
                </c:pt>
                <c:pt idx="485">
                  <c:v>13272</c:v>
                </c:pt>
                <c:pt idx="486">
                  <c:v>13626.3</c:v>
                </c:pt>
                <c:pt idx="487">
                  <c:v>13061</c:v>
                </c:pt>
                <c:pt idx="488">
                  <c:v>13037</c:v>
                </c:pt>
                <c:pt idx="489">
                  <c:v>13132</c:v>
                </c:pt>
                <c:pt idx="490">
                  <c:v>12935</c:v>
                </c:pt>
                <c:pt idx="491">
                  <c:v>12988</c:v>
                </c:pt>
                <c:pt idx="492">
                  <c:v>12825</c:v>
                </c:pt>
                <c:pt idx="493">
                  <c:v>11925</c:v>
                </c:pt>
                <c:pt idx="494">
                  <c:v>11757</c:v>
                </c:pt>
                <c:pt idx="495">
                  <c:v>11518</c:v>
                </c:pt>
                <c:pt idx="496">
                  <c:v>11375</c:v>
                </c:pt>
                <c:pt idx="497">
                  <c:v>11325</c:v>
                </c:pt>
                <c:pt idx="498">
                  <c:v>11509</c:v>
                </c:pt>
                <c:pt idx="499">
                  <c:v>11440</c:v>
                </c:pt>
                <c:pt idx="500">
                  <c:v>11442</c:v>
                </c:pt>
                <c:pt idx="501">
                  <c:v>11560</c:v>
                </c:pt>
                <c:pt idx="502">
                  <c:v>11385</c:v>
                </c:pt>
                <c:pt idx="503">
                  <c:v>11308</c:v>
                </c:pt>
                <c:pt idx="504">
                  <c:v>11071</c:v>
                </c:pt>
                <c:pt idx="505">
                  <c:v>10943</c:v>
                </c:pt>
                <c:pt idx="506">
                  <c:v>10687</c:v>
                </c:pt>
                <c:pt idx="507">
                  <c:v>10613.7</c:v>
                </c:pt>
                <c:pt idx="508">
                  <c:v>10807</c:v>
                </c:pt>
                <c:pt idx="509">
                  <c:v>10687</c:v>
                </c:pt>
                <c:pt idx="510">
                  <c:v>10558.6</c:v>
                </c:pt>
                <c:pt idx="511">
                  <c:v>10586</c:v>
                </c:pt>
                <c:pt idx="512">
                  <c:v>10634</c:v>
                </c:pt>
                <c:pt idx="513">
                  <c:v>10794</c:v>
                </c:pt>
                <c:pt idx="514">
                  <c:v>10856</c:v>
                </c:pt>
                <c:pt idx="515">
                  <c:v>10712</c:v>
                </c:pt>
                <c:pt idx="516">
                  <c:v>10803</c:v>
                </c:pt>
                <c:pt idx="517">
                  <c:v>10750</c:v>
                </c:pt>
                <c:pt idx="518">
                  <c:v>10708</c:v>
                </c:pt>
                <c:pt idx="519">
                  <c:v>10754</c:v>
                </c:pt>
                <c:pt idx="520">
                  <c:v>10263</c:v>
                </c:pt>
                <c:pt idx="521">
                  <c:v>10549</c:v>
                </c:pt>
                <c:pt idx="522">
                  <c:v>10434</c:v>
                </c:pt>
                <c:pt idx="523">
                  <c:v>10934.5</c:v>
                </c:pt>
                <c:pt idx="524">
                  <c:v>11099</c:v>
                </c:pt>
                <c:pt idx="525">
                  <c:v>10957.2</c:v>
                </c:pt>
                <c:pt idx="526">
                  <c:v>10959</c:v>
                </c:pt>
                <c:pt idx="527">
                  <c:v>10971.3</c:v>
                </c:pt>
                <c:pt idx="528">
                  <c:v>10797</c:v>
                </c:pt>
                <c:pt idx="529">
                  <c:v>10686</c:v>
                </c:pt>
                <c:pt idx="530">
                  <c:v>10331</c:v>
                </c:pt>
                <c:pt idx="531">
                  <c:v>10458</c:v>
                </c:pt>
                <c:pt idx="532">
                  <c:v>10405</c:v>
                </c:pt>
                <c:pt idx="533">
                  <c:v>10355</c:v>
                </c:pt>
                <c:pt idx="534">
                  <c:v>10240</c:v>
                </c:pt>
                <c:pt idx="535">
                  <c:v>10149.799999999999</c:v>
                </c:pt>
                <c:pt idx="536">
                  <c:v>10397</c:v>
                </c:pt>
                <c:pt idx="537">
                  <c:v>10276</c:v>
                </c:pt>
                <c:pt idx="538">
                  <c:v>10197</c:v>
                </c:pt>
                <c:pt idx="539">
                  <c:v>10484.700000000001</c:v>
                </c:pt>
                <c:pt idx="540">
                  <c:v>10170</c:v>
                </c:pt>
                <c:pt idx="541">
                  <c:v>11408</c:v>
                </c:pt>
                <c:pt idx="542">
                  <c:v>11942</c:v>
                </c:pt>
                <c:pt idx="543">
                  <c:v>11671</c:v>
                </c:pt>
                <c:pt idx="544">
                  <c:v>11729.9</c:v>
                </c:pt>
                <c:pt idx="545">
                  <c:v>11492</c:v>
                </c:pt>
                <c:pt idx="546">
                  <c:v>11545</c:v>
                </c:pt>
                <c:pt idx="547">
                  <c:v>11343</c:v>
                </c:pt>
                <c:pt idx="548">
                  <c:v>11471</c:v>
                </c:pt>
                <c:pt idx="549">
                  <c:v>11341</c:v>
                </c:pt>
                <c:pt idx="550">
                  <c:v>11768</c:v>
                </c:pt>
                <c:pt idx="551">
                  <c:v>11663</c:v>
                </c:pt>
                <c:pt idx="552">
                  <c:v>11685</c:v>
                </c:pt>
                <c:pt idx="553">
                  <c:v>11531</c:v>
                </c:pt>
                <c:pt idx="554">
                  <c:v>11884</c:v>
                </c:pt>
                <c:pt idx="555">
                  <c:v>11778</c:v>
                </c:pt>
                <c:pt idx="556">
                  <c:v>11961.8</c:v>
                </c:pt>
                <c:pt idx="557">
                  <c:v>12300</c:v>
                </c:pt>
                <c:pt idx="558">
                  <c:v>11925</c:v>
                </c:pt>
                <c:pt idx="559">
                  <c:v>11873.4</c:v>
                </c:pt>
                <c:pt idx="560">
                  <c:v>11761</c:v>
                </c:pt>
                <c:pt idx="561">
                  <c:v>11792.5</c:v>
                </c:pt>
                <c:pt idx="562">
                  <c:v>11591</c:v>
                </c:pt>
                <c:pt idx="563">
                  <c:v>11379.8</c:v>
                </c:pt>
                <c:pt idx="564">
                  <c:v>11892</c:v>
                </c:pt>
                <c:pt idx="565">
                  <c:v>11675.7</c:v>
                </c:pt>
                <c:pt idx="566">
                  <c:v>11764</c:v>
                </c:pt>
                <c:pt idx="567">
                  <c:v>11580</c:v>
                </c:pt>
                <c:pt idx="568">
                  <c:v>11759</c:v>
                </c:pt>
                <c:pt idx="569">
                  <c:v>11735.8</c:v>
                </c:pt>
                <c:pt idx="570">
                  <c:v>11184</c:v>
                </c:pt>
                <c:pt idx="571">
                  <c:v>11226.5</c:v>
                </c:pt>
                <c:pt idx="572">
                  <c:v>11053.8</c:v>
                </c:pt>
                <c:pt idx="573">
                  <c:v>11804.7</c:v>
                </c:pt>
                <c:pt idx="574">
                  <c:v>11350</c:v>
                </c:pt>
                <c:pt idx="575">
                  <c:v>11123</c:v>
                </c:pt>
                <c:pt idx="576">
                  <c:v>11117</c:v>
                </c:pt>
                <c:pt idx="577">
                  <c:v>10932</c:v>
                </c:pt>
                <c:pt idx="578">
                  <c:v>11044</c:v>
                </c:pt>
                <c:pt idx="579">
                  <c:v>9948.1</c:v>
                </c:pt>
                <c:pt idx="580">
                  <c:v>9714.9</c:v>
                </c:pt>
                <c:pt idx="581">
                  <c:v>9559.4</c:v>
                </c:pt>
                <c:pt idx="582">
                  <c:v>9615</c:v>
                </c:pt>
                <c:pt idx="583">
                  <c:v>9557.7000000000007</c:v>
                </c:pt>
                <c:pt idx="584">
                  <c:v>9402</c:v>
                </c:pt>
                <c:pt idx="585">
                  <c:v>9179.2000000000007</c:v>
                </c:pt>
                <c:pt idx="586">
                  <c:v>9231.2000000000007</c:v>
                </c:pt>
                <c:pt idx="587">
                  <c:v>9189.1</c:v>
                </c:pt>
                <c:pt idx="588">
                  <c:v>9167.2999999999993</c:v>
                </c:pt>
                <c:pt idx="589">
                  <c:v>9149.9</c:v>
                </c:pt>
                <c:pt idx="590">
                  <c:v>9210.1</c:v>
                </c:pt>
                <c:pt idx="591">
                  <c:v>9263.4</c:v>
                </c:pt>
                <c:pt idx="592">
                  <c:v>9252</c:v>
                </c:pt>
                <c:pt idx="593">
                  <c:v>9315.7999999999993</c:v>
                </c:pt>
                <c:pt idx="594">
                  <c:v>9246.2999999999993</c:v>
                </c:pt>
                <c:pt idx="595">
                  <c:v>9305.7000000000007</c:v>
                </c:pt>
                <c:pt idx="596">
                  <c:v>9248.9</c:v>
                </c:pt>
                <c:pt idx="597">
                  <c:v>9447</c:v>
                </c:pt>
                <c:pt idx="598">
                  <c:v>9267.5</c:v>
                </c:pt>
                <c:pt idx="599">
                  <c:v>9361</c:v>
                </c:pt>
                <c:pt idx="600">
                  <c:v>9089.7000000000007</c:v>
                </c:pt>
                <c:pt idx="601">
                  <c:v>9147.7000000000007</c:v>
                </c:pt>
                <c:pt idx="602">
                  <c:v>9073.9</c:v>
                </c:pt>
                <c:pt idx="603">
                  <c:v>9100</c:v>
                </c:pt>
                <c:pt idx="604">
                  <c:v>9239.9</c:v>
                </c:pt>
                <c:pt idx="605">
                  <c:v>9150.6</c:v>
                </c:pt>
                <c:pt idx="606">
                  <c:v>9194.4</c:v>
                </c:pt>
                <c:pt idx="607">
                  <c:v>9127.7999999999993</c:v>
                </c:pt>
                <c:pt idx="608">
                  <c:v>9015.2999999999993</c:v>
                </c:pt>
                <c:pt idx="609">
                  <c:v>9173.1</c:v>
                </c:pt>
                <c:pt idx="610">
                  <c:v>9257</c:v>
                </c:pt>
                <c:pt idx="611">
                  <c:v>9312.1</c:v>
                </c:pt>
                <c:pt idx="612">
                  <c:v>9635.1</c:v>
                </c:pt>
                <c:pt idx="613">
                  <c:v>9697.7000000000007</c:v>
                </c:pt>
                <c:pt idx="614">
                  <c:v>9298.1</c:v>
                </c:pt>
                <c:pt idx="615">
                  <c:v>9371.2999999999993</c:v>
                </c:pt>
                <c:pt idx="616">
                  <c:v>9315.5</c:v>
                </c:pt>
                <c:pt idx="617">
                  <c:v>9400</c:v>
                </c:pt>
                <c:pt idx="618">
                  <c:v>9473.2999999999993</c:v>
                </c:pt>
                <c:pt idx="619">
                  <c:v>9534.4</c:v>
                </c:pt>
                <c:pt idx="620">
                  <c:v>9433.9</c:v>
                </c:pt>
                <c:pt idx="621">
                  <c:v>9345.4</c:v>
                </c:pt>
                <c:pt idx="622">
                  <c:v>9480.7999999999993</c:v>
                </c:pt>
                <c:pt idx="623">
                  <c:v>9468.2999999999993</c:v>
                </c:pt>
                <c:pt idx="624">
                  <c:v>9272.2000000000007</c:v>
                </c:pt>
                <c:pt idx="625">
                  <c:v>9898.7999999999993</c:v>
                </c:pt>
                <c:pt idx="626">
                  <c:v>9770.7999999999993</c:v>
                </c:pt>
                <c:pt idx="627">
                  <c:v>9783.2000000000007</c:v>
                </c:pt>
                <c:pt idx="628">
                  <c:v>9746.2999999999993</c:v>
                </c:pt>
                <c:pt idx="629">
                  <c:v>9668.4</c:v>
                </c:pt>
                <c:pt idx="630">
                  <c:v>9620.5</c:v>
                </c:pt>
                <c:pt idx="631">
                  <c:v>9790.7000000000007</c:v>
                </c:pt>
                <c:pt idx="632">
                  <c:v>9672</c:v>
                </c:pt>
                <c:pt idx="633">
                  <c:v>9530</c:v>
                </c:pt>
                <c:pt idx="634">
                  <c:v>10221</c:v>
                </c:pt>
                <c:pt idx="635">
                  <c:v>9452.1</c:v>
                </c:pt>
                <c:pt idx="636">
                  <c:v>9706.4</c:v>
                </c:pt>
                <c:pt idx="637">
                  <c:v>9426.2000000000007</c:v>
                </c:pt>
                <c:pt idx="638">
                  <c:v>9589.2999999999993</c:v>
                </c:pt>
                <c:pt idx="639">
                  <c:v>9210.2999999999993</c:v>
                </c:pt>
                <c:pt idx="640">
                  <c:v>8845.5</c:v>
                </c:pt>
                <c:pt idx="641">
                  <c:v>8902</c:v>
                </c:pt>
                <c:pt idx="642">
                  <c:v>8711.5</c:v>
                </c:pt>
                <c:pt idx="643">
                  <c:v>9174.6</c:v>
                </c:pt>
                <c:pt idx="644">
                  <c:v>9162.4</c:v>
                </c:pt>
                <c:pt idx="645">
                  <c:v>9059.5</c:v>
                </c:pt>
                <c:pt idx="646">
                  <c:v>9502</c:v>
                </c:pt>
                <c:pt idx="647">
                  <c:v>9770.1</c:v>
                </c:pt>
                <c:pt idx="648">
                  <c:v>9714.7999999999993</c:v>
                </c:pt>
                <c:pt idx="649">
                  <c:v>9668.2000000000007</c:v>
                </c:pt>
                <c:pt idx="650">
                  <c:v>9388</c:v>
                </c:pt>
                <c:pt idx="651">
                  <c:v>9313.2999999999993</c:v>
                </c:pt>
                <c:pt idx="652">
                  <c:v>9791</c:v>
                </c:pt>
                <c:pt idx="653">
                  <c:v>9312</c:v>
                </c:pt>
                <c:pt idx="654">
                  <c:v>8811.4</c:v>
                </c:pt>
                <c:pt idx="655">
                  <c:v>8555</c:v>
                </c:pt>
                <c:pt idx="656">
                  <c:v>8726</c:v>
                </c:pt>
                <c:pt idx="657">
                  <c:v>9537.9</c:v>
                </c:pt>
                <c:pt idx="658">
                  <c:v>9792.7999999999993</c:v>
                </c:pt>
                <c:pt idx="659">
                  <c:v>9979.6</c:v>
                </c:pt>
                <c:pt idx="660">
                  <c:v>9157.9</c:v>
                </c:pt>
                <c:pt idx="661">
                  <c:v>9020.1</c:v>
                </c:pt>
                <c:pt idx="662">
                  <c:v>8865.7999999999993</c:v>
                </c:pt>
                <c:pt idx="663">
                  <c:v>8899.7999999999993</c:v>
                </c:pt>
                <c:pt idx="664">
                  <c:v>8982.2999999999993</c:v>
                </c:pt>
                <c:pt idx="665">
                  <c:v>8822.9</c:v>
                </c:pt>
                <c:pt idx="666">
                  <c:v>8635.2999999999993</c:v>
                </c:pt>
                <c:pt idx="667">
                  <c:v>8773.2999999999993</c:v>
                </c:pt>
                <c:pt idx="668">
                  <c:v>7755.8</c:v>
                </c:pt>
                <c:pt idx="669">
                  <c:v>7777.7</c:v>
                </c:pt>
                <c:pt idx="670">
                  <c:v>7697.1</c:v>
                </c:pt>
                <c:pt idx="671">
                  <c:v>7538.5</c:v>
                </c:pt>
                <c:pt idx="672">
                  <c:v>7506.8</c:v>
                </c:pt>
                <c:pt idx="673">
                  <c:v>7495.2</c:v>
                </c:pt>
                <c:pt idx="674">
                  <c:v>7133</c:v>
                </c:pt>
                <c:pt idx="675">
                  <c:v>6850</c:v>
                </c:pt>
                <c:pt idx="676">
                  <c:v>6841.9</c:v>
                </c:pt>
                <c:pt idx="677">
                  <c:v>7133.3</c:v>
                </c:pt>
                <c:pt idx="678">
                  <c:v>7269.1</c:v>
                </c:pt>
                <c:pt idx="679">
                  <c:v>7045.8</c:v>
                </c:pt>
                <c:pt idx="680">
                  <c:v>7114.9</c:v>
                </c:pt>
                <c:pt idx="681">
                  <c:v>6633.8</c:v>
                </c:pt>
                <c:pt idx="682">
                  <c:v>6872.4</c:v>
                </c:pt>
                <c:pt idx="683">
                  <c:v>6848.7</c:v>
                </c:pt>
                <c:pt idx="684">
                  <c:v>6913</c:v>
                </c:pt>
                <c:pt idx="685">
                  <c:v>6884.5</c:v>
                </c:pt>
                <c:pt idx="686">
                  <c:v>6875.5</c:v>
                </c:pt>
                <c:pt idx="687">
                  <c:v>7293.5</c:v>
                </c:pt>
                <c:pt idx="688">
                  <c:v>7367</c:v>
                </c:pt>
                <c:pt idx="689">
                  <c:v>7203</c:v>
                </c:pt>
                <c:pt idx="690">
                  <c:v>7346</c:v>
                </c:pt>
                <c:pt idx="691">
                  <c:v>6778</c:v>
                </c:pt>
                <c:pt idx="692">
                  <c:v>6881.6</c:v>
                </c:pt>
                <c:pt idx="693">
                  <c:v>6740.8</c:v>
                </c:pt>
                <c:pt idx="694">
                  <c:v>6818.3</c:v>
                </c:pt>
                <c:pt idx="695">
                  <c:v>6675</c:v>
                </c:pt>
                <c:pt idx="696">
                  <c:v>6427.7</c:v>
                </c:pt>
                <c:pt idx="697">
                  <c:v>6407.6</c:v>
                </c:pt>
                <c:pt idx="698">
                  <c:v>5892.6</c:v>
                </c:pt>
                <c:pt idx="699">
                  <c:v>6249.3</c:v>
                </c:pt>
                <c:pt idx="700">
                  <c:v>6370</c:v>
                </c:pt>
                <c:pt idx="701">
                  <c:v>6750.7</c:v>
                </c:pt>
                <c:pt idx="702">
                  <c:v>6688.2</c:v>
                </c:pt>
                <c:pt idx="703">
                  <c:v>6762</c:v>
                </c:pt>
                <c:pt idx="704">
                  <c:v>6491.2</c:v>
                </c:pt>
                <c:pt idx="705">
                  <c:v>5827</c:v>
                </c:pt>
                <c:pt idx="706">
                  <c:v>6201.8</c:v>
                </c:pt>
                <c:pt idx="707">
                  <c:v>6205.8</c:v>
                </c:pt>
                <c:pt idx="708">
                  <c:v>6173.4</c:v>
                </c:pt>
                <c:pt idx="709">
                  <c:v>5416.2</c:v>
                </c:pt>
                <c:pt idx="710">
                  <c:v>5345.2</c:v>
                </c:pt>
                <c:pt idx="711">
                  <c:v>5058.5</c:v>
                </c:pt>
                <c:pt idx="712">
                  <c:v>5383.2</c:v>
                </c:pt>
                <c:pt idx="713">
                  <c:v>5218.2</c:v>
                </c:pt>
                <c:pt idx="714">
                  <c:v>5625.4</c:v>
                </c:pt>
                <c:pt idx="715">
                  <c:v>4927</c:v>
                </c:pt>
                <c:pt idx="716">
                  <c:v>7969.6</c:v>
                </c:pt>
                <c:pt idx="717">
                  <c:v>7913.8</c:v>
                </c:pt>
                <c:pt idx="718">
                  <c:v>7967.3</c:v>
                </c:pt>
                <c:pt idx="719">
                  <c:v>8074</c:v>
                </c:pt>
                <c:pt idx="720">
                  <c:v>8919</c:v>
                </c:pt>
                <c:pt idx="721">
                  <c:v>9180.6</c:v>
                </c:pt>
                <c:pt idx="722">
                  <c:v>9090.7999999999993</c:v>
                </c:pt>
                <c:pt idx="723">
                  <c:v>8788.6</c:v>
                </c:pt>
                <c:pt idx="724">
                  <c:v>8791.1</c:v>
                </c:pt>
                <c:pt idx="725">
                  <c:v>8938.1</c:v>
                </c:pt>
                <c:pt idx="726">
                  <c:v>8565.2000000000007</c:v>
                </c:pt>
                <c:pt idx="727">
                  <c:v>8557.2999999999993</c:v>
                </c:pt>
                <c:pt idx="728">
                  <c:v>8728</c:v>
                </c:pt>
                <c:pt idx="729">
                  <c:v>8825.7999999999993</c:v>
                </c:pt>
                <c:pt idx="730">
                  <c:v>8813.2000000000007</c:v>
                </c:pt>
                <c:pt idx="731">
                  <c:v>9327.5</c:v>
                </c:pt>
                <c:pt idx="732">
                  <c:v>9674.1</c:v>
                </c:pt>
                <c:pt idx="733">
                  <c:v>9985</c:v>
                </c:pt>
                <c:pt idx="734">
                  <c:v>9662.4</c:v>
                </c:pt>
                <c:pt idx="735">
                  <c:v>9693.5</c:v>
                </c:pt>
                <c:pt idx="736">
                  <c:v>9608.1</c:v>
                </c:pt>
                <c:pt idx="737">
                  <c:v>9592.2000000000007</c:v>
                </c:pt>
                <c:pt idx="738">
                  <c:v>10183</c:v>
                </c:pt>
                <c:pt idx="739">
                  <c:v>9708</c:v>
                </c:pt>
                <c:pt idx="740">
                  <c:v>9929.7000000000007</c:v>
                </c:pt>
                <c:pt idx="741">
                  <c:v>9901</c:v>
                </c:pt>
                <c:pt idx="742">
                  <c:v>10335</c:v>
                </c:pt>
                <c:pt idx="743">
                  <c:v>10222</c:v>
                </c:pt>
                <c:pt idx="744">
                  <c:v>10339</c:v>
                </c:pt>
                <c:pt idx="745">
                  <c:v>10247</c:v>
                </c:pt>
                <c:pt idx="746">
                  <c:v>9850.2000000000007</c:v>
                </c:pt>
                <c:pt idx="747">
                  <c:v>10151</c:v>
                </c:pt>
                <c:pt idx="748">
                  <c:v>9877.2000000000007</c:v>
                </c:pt>
                <c:pt idx="749">
                  <c:v>9805.2000000000007</c:v>
                </c:pt>
                <c:pt idx="750">
                  <c:v>9744.9</c:v>
                </c:pt>
                <c:pt idx="751">
                  <c:v>9612</c:v>
                </c:pt>
                <c:pt idx="752">
                  <c:v>9197.4</c:v>
                </c:pt>
                <c:pt idx="753">
                  <c:v>9309.2999999999993</c:v>
                </c:pt>
                <c:pt idx="754">
                  <c:v>9353.1</c:v>
                </c:pt>
                <c:pt idx="755">
                  <c:v>9410.6</c:v>
                </c:pt>
                <c:pt idx="756">
                  <c:v>9367.4</c:v>
                </c:pt>
                <c:pt idx="757">
                  <c:v>9512.7000000000007</c:v>
                </c:pt>
                <c:pt idx="758">
                  <c:v>9304.2000000000007</c:v>
                </c:pt>
                <c:pt idx="759">
                  <c:v>9393.7000000000007</c:v>
                </c:pt>
                <c:pt idx="760">
                  <c:v>8912</c:v>
                </c:pt>
                <c:pt idx="761">
                  <c:v>8621.6</c:v>
                </c:pt>
                <c:pt idx="762">
                  <c:v>8353.7000000000007</c:v>
                </c:pt>
                <c:pt idx="763">
                  <c:v>8447.1</c:v>
                </c:pt>
                <c:pt idx="764">
                  <c:v>8403.5</c:v>
                </c:pt>
                <c:pt idx="765">
                  <c:v>8663.9</c:v>
                </c:pt>
                <c:pt idx="766">
                  <c:v>8734.1</c:v>
                </c:pt>
                <c:pt idx="767">
                  <c:v>8638.2000000000007</c:v>
                </c:pt>
                <c:pt idx="768">
                  <c:v>8694</c:v>
                </c:pt>
                <c:pt idx="769">
                  <c:v>8891.5</c:v>
                </c:pt>
                <c:pt idx="770">
                  <c:v>8875.4</c:v>
                </c:pt>
                <c:pt idx="771">
                  <c:v>8720.6</c:v>
                </c:pt>
                <c:pt idx="772">
                  <c:v>8807.7000000000007</c:v>
                </c:pt>
                <c:pt idx="773">
                  <c:v>8775.6</c:v>
                </c:pt>
                <c:pt idx="774">
                  <c:v>8094.5</c:v>
                </c:pt>
                <c:pt idx="775">
                  <c:v>8174.7</c:v>
                </c:pt>
                <c:pt idx="776">
                  <c:v>8013.8</c:v>
                </c:pt>
                <c:pt idx="777">
                  <c:v>8176.3</c:v>
                </c:pt>
                <c:pt idx="778">
                  <c:v>7817.5</c:v>
                </c:pt>
                <c:pt idx="779">
                  <c:v>8036.8</c:v>
                </c:pt>
                <c:pt idx="780">
                  <c:v>8150</c:v>
                </c:pt>
                <c:pt idx="781">
                  <c:v>7757.9</c:v>
                </c:pt>
                <c:pt idx="782">
                  <c:v>7364.6</c:v>
                </c:pt>
                <c:pt idx="783">
                  <c:v>7369.8</c:v>
                </c:pt>
                <c:pt idx="784">
                  <c:v>7367.5</c:v>
                </c:pt>
                <c:pt idx="785">
                  <c:v>6989.4</c:v>
                </c:pt>
                <c:pt idx="786">
                  <c:v>7212.7</c:v>
                </c:pt>
                <c:pt idx="787">
                  <c:v>7208.3</c:v>
                </c:pt>
                <c:pt idx="788">
                  <c:v>7260.9</c:v>
                </c:pt>
                <c:pt idx="789">
                  <c:v>7417.9</c:v>
                </c:pt>
                <c:pt idx="790">
                  <c:v>7334.4</c:v>
                </c:pt>
                <c:pt idx="791">
                  <c:v>7287</c:v>
                </c:pt>
                <c:pt idx="792">
                  <c:v>7232.4</c:v>
                </c:pt>
                <c:pt idx="793">
                  <c:v>7220.1</c:v>
                </c:pt>
                <c:pt idx="794">
                  <c:v>7276.9</c:v>
                </c:pt>
                <c:pt idx="795">
                  <c:v>7347.4</c:v>
                </c:pt>
                <c:pt idx="796">
                  <c:v>7532</c:v>
                </c:pt>
                <c:pt idx="797">
                  <c:v>7166.4</c:v>
                </c:pt>
                <c:pt idx="798">
                  <c:v>7212.9</c:v>
                </c:pt>
                <c:pt idx="799">
                  <c:v>7181.8</c:v>
                </c:pt>
                <c:pt idx="800">
                  <c:v>7323.4</c:v>
                </c:pt>
                <c:pt idx="801">
                  <c:v>6667.1</c:v>
                </c:pt>
                <c:pt idx="802">
                  <c:v>6926.8</c:v>
                </c:pt>
                <c:pt idx="803">
                  <c:v>7152.7</c:v>
                </c:pt>
                <c:pt idx="804">
                  <c:v>7100.8</c:v>
                </c:pt>
                <c:pt idx="805">
                  <c:v>7283.2</c:v>
                </c:pt>
                <c:pt idx="806">
                  <c:v>7224</c:v>
                </c:pt>
                <c:pt idx="807">
                  <c:v>7230.7</c:v>
                </c:pt>
                <c:pt idx="808">
                  <c:v>7254.6</c:v>
                </c:pt>
                <c:pt idx="809">
                  <c:v>7379.5</c:v>
                </c:pt>
                <c:pt idx="810">
                  <c:v>7564.6</c:v>
                </c:pt>
                <c:pt idx="811">
                  <c:v>7543.2</c:v>
                </c:pt>
                <c:pt idx="812">
                  <c:v>7588.3</c:v>
                </c:pt>
                <c:pt idx="813">
                  <c:v>7440</c:v>
                </c:pt>
                <c:pt idx="814">
                  <c:v>7238.2</c:v>
                </c:pt>
                <c:pt idx="815">
                  <c:v>7336</c:v>
                </c:pt>
                <c:pt idx="816">
                  <c:v>7350.3</c:v>
                </c:pt>
                <c:pt idx="817">
                  <c:v>7450.1</c:v>
                </c:pt>
                <c:pt idx="818">
                  <c:v>7599.9</c:v>
                </c:pt>
                <c:pt idx="819">
                  <c:v>7796.6</c:v>
                </c:pt>
                <c:pt idx="820">
                  <c:v>7460.8</c:v>
                </c:pt>
                <c:pt idx="821">
                  <c:v>7549.3</c:v>
                </c:pt>
                <c:pt idx="822">
                  <c:v>7198.3</c:v>
                </c:pt>
                <c:pt idx="823">
                  <c:v>7168</c:v>
                </c:pt>
                <c:pt idx="824">
                  <c:v>6965.3</c:v>
                </c:pt>
                <c:pt idx="825">
                  <c:v>7352.6</c:v>
                </c:pt>
                <c:pt idx="826">
                  <c:v>7323</c:v>
                </c:pt>
                <c:pt idx="827">
                  <c:v>7671.1</c:v>
                </c:pt>
                <c:pt idx="828">
                  <c:v>8126.4</c:v>
                </c:pt>
                <c:pt idx="829">
                  <c:v>8164.9</c:v>
                </c:pt>
                <c:pt idx="830">
                  <c:v>8219.5</c:v>
                </c:pt>
                <c:pt idx="831">
                  <c:v>8537.2999999999993</c:v>
                </c:pt>
                <c:pt idx="832">
                  <c:v>8523.5</c:v>
                </c:pt>
                <c:pt idx="833">
                  <c:v>8495.7999999999993</c:v>
                </c:pt>
                <c:pt idx="834">
                  <c:v>8655.7000000000007</c:v>
                </c:pt>
                <c:pt idx="835">
                  <c:v>8801.1</c:v>
                </c:pt>
                <c:pt idx="836">
                  <c:v>8830</c:v>
                </c:pt>
                <c:pt idx="837">
                  <c:v>8737.7000000000007</c:v>
                </c:pt>
                <c:pt idx="838">
                  <c:v>9068.4</c:v>
                </c:pt>
                <c:pt idx="839">
                  <c:v>8828</c:v>
                </c:pt>
                <c:pt idx="840">
                  <c:v>8782.4</c:v>
                </c:pt>
                <c:pt idx="841">
                  <c:v>9208</c:v>
                </c:pt>
                <c:pt idx="842">
                  <c:v>9353</c:v>
                </c:pt>
                <c:pt idx="843">
                  <c:v>9333.9</c:v>
                </c:pt>
                <c:pt idx="844">
                  <c:v>9441.2000000000007</c:v>
                </c:pt>
                <c:pt idx="845">
                  <c:v>9222.4</c:v>
                </c:pt>
                <c:pt idx="846">
                  <c:v>9332.1</c:v>
                </c:pt>
                <c:pt idx="847">
                  <c:v>9289.1</c:v>
                </c:pt>
                <c:pt idx="848">
                  <c:v>9185.6</c:v>
                </c:pt>
                <c:pt idx="849">
                  <c:v>9184.2999999999993</c:v>
                </c:pt>
                <c:pt idx="850">
                  <c:v>9445.5</c:v>
                </c:pt>
                <c:pt idx="851">
                  <c:v>9225.7000000000007</c:v>
                </c:pt>
                <c:pt idx="852">
                  <c:v>9571.7999999999993</c:v>
                </c:pt>
                <c:pt idx="853">
                  <c:v>9270.9</c:v>
                </c:pt>
                <c:pt idx="854">
                  <c:v>8679.1</c:v>
                </c:pt>
                <c:pt idx="855">
                  <c:v>7453</c:v>
                </c:pt>
                <c:pt idx="856">
                  <c:v>7493.7</c:v>
                </c:pt>
                <c:pt idx="857">
                  <c:v>8058.9</c:v>
                </c:pt>
                <c:pt idx="858">
                  <c:v>8243.9</c:v>
                </c:pt>
                <c:pt idx="859">
                  <c:v>8260.6</c:v>
                </c:pt>
                <c:pt idx="860">
                  <c:v>7992.9</c:v>
                </c:pt>
                <c:pt idx="861">
                  <c:v>7987.2</c:v>
                </c:pt>
                <c:pt idx="862">
                  <c:v>8092.3</c:v>
                </c:pt>
                <c:pt idx="863">
                  <c:v>8016</c:v>
                </c:pt>
                <c:pt idx="864">
                  <c:v>8191.1</c:v>
                </c:pt>
                <c:pt idx="865">
                  <c:v>8370</c:v>
                </c:pt>
                <c:pt idx="866">
                  <c:v>8305.7000000000007</c:v>
                </c:pt>
                <c:pt idx="867">
                  <c:v>8318.2999999999993</c:v>
                </c:pt>
                <c:pt idx="868">
                  <c:v>8280</c:v>
                </c:pt>
                <c:pt idx="869">
                  <c:v>8596</c:v>
                </c:pt>
                <c:pt idx="870">
                  <c:v>8607.5</c:v>
                </c:pt>
                <c:pt idx="871">
                  <c:v>8211.2000000000007</c:v>
                </c:pt>
                <c:pt idx="872">
                  <c:v>8227</c:v>
                </c:pt>
                <c:pt idx="873">
                  <c:v>7883.1</c:v>
                </c:pt>
                <c:pt idx="874">
                  <c:v>8162.5</c:v>
                </c:pt>
                <c:pt idx="875">
                  <c:v>8170</c:v>
                </c:pt>
                <c:pt idx="876">
                  <c:v>8257.9</c:v>
                </c:pt>
                <c:pt idx="877">
                  <c:v>8413.4</c:v>
                </c:pt>
                <c:pt idx="878">
                  <c:v>8334.9</c:v>
                </c:pt>
                <c:pt idx="879">
                  <c:v>8331.1</c:v>
                </c:pt>
                <c:pt idx="880">
                  <c:v>8090</c:v>
                </c:pt>
                <c:pt idx="881">
                  <c:v>8238.6</c:v>
                </c:pt>
                <c:pt idx="882">
                  <c:v>8213.4</c:v>
                </c:pt>
                <c:pt idx="883">
                  <c:v>8103.6</c:v>
                </c:pt>
                <c:pt idx="884">
                  <c:v>8474.7000000000007</c:v>
                </c:pt>
                <c:pt idx="885">
                  <c:v>8547.9</c:v>
                </c:pt>
                <c:pt idx="886">
                  <c:v>9702.6</c:v>
                </c:pt>
                <c:pt idx="887">
                  <c:v>10052</c:v>
                </c:pt>
                <c:pt idx="888">
                  <c:v>10013</c:v>
                </c:pt>
                <c:pt idx="889">
                  <c:v>10198</c:v>
                </c:pt>
                <c:pt idx="890">
                  <c:v>10301</c:v>
                </c:pt>
                <c:pt idx="891">
                  <c:v>10185</c:v>
                </c:pt>
                <c:pt idx="892">
                  <c:v>10214.1</c:v>
                </c:pt>
                <c:pt idx="893">
                  <c:v>10295</c:v>
                </c:pt>
                <c:pt idx="894">
                  <c:v>10322</c:v>
                </c:pt>
                <c:pt idx="895">
                  <c:v>10379</c:v>
                </c:pt>
                <c:pt idx="896">
                  <c:v>10374</c:v>
                </c:pt>
                <c:pt idx="897">
                  <c:v>10452</c:v>
                </c:pt>
                <c:pt idx="898">
                  <c:v>10175</c:v>
                </c:pt>
                <c:pt idx="899">
                  <c:v>10122</c:v>
                </c:pt>
                <c:pt idx="900">
                  <c:v>10318</c:v>
                </c:pt>
                <c:pt idx="901">
                  <c:v>10415</c:v>
                </c:pt>
                <c:pt idx="902">
                  <c:v>10488</c:v>
                </c:pt>
                <c:pt idx="903">
                  <c:v>10317</c:v>
                </c:pt>
                <c:pt idx="904">
                  <c:v>10578.7</c:v>
                </c:pt>
                <c:pt idx="905">
                  <c:v>10590</c:v>
                </c:pt>
                <c:pt idx="906">
                  <c:v>10641</c:v>
                </c:pt>
                <c:pt idx="907">
                  <c:v>10388</c:v>
                </c:pt>
                <c:pt idx="908">
                  <c:v>9779.1</c:v>
                </c:pt>
                <c:pt idx="909">
                  <c:v>9623.9</c:v>
                </c:pt>
                <c:pt idx="910">
                  <c:v>9601</c:v>
                </c:pt>
                <c:pt idx="911">
                  <c:v>9509</c:v>
                </c:pt>
                <c:pt idx="912">
                  <c:v>9727.4</c:v>
                </c:pt>
                <c:pt idx="913">
                  <c:v>10184</c:v>
                </c:pt>
                <c:pt idx="914">
                  <c:v>10377</c:v>
                </c:pt>
                <c:pt idx="915">
                  <c:v>10132</c:v>
                </c:pt>
                <c:pt idx="916">
                  <c:v>10152</c:v>
                </c:pt>
                <c:pt idx="917">
                  <c:v>10408</c:v>
                </c:pt>
                <c:pt idx="918">
                  <c:v>10117</c:v>
                </c:pt>
                <c:pt idx="919">
                  <c:v>10146</c:v>
                </c:pt>
                <c:pt idx="920">
                  <c:v>10793</c:v>
                </c:pt>
                <c:pt idx="921">
                  <c:v>10937</c:v>
                </c:pt>
                <c:pt idx="922">
                  <c:v>10327</c:v>
                </c:pt>
                <c:pt idx="923">
                  <c:v>10228</c:v>
                </c:pt>
                <c:pt idx="924">
                  <c:v>10366</c:v>
                </c:pt>
                <c:pt idx="925">
                  <c:v>10327</c:v>
                </c:pt>
                <c:pt idx="926">
                  <c:v>10067</c:v>
                </c:pt>
                <c:pt idx="927">
                  <c:v>10904</c:v>
                </c:pt>
                <c:pt idx="928">
                  <c:v>11404</c:v>
                </c:pt>
                <c:pt idx="929">
                  <c:v>11586</c:v>
                </c:pt>
                <c:pt idx="930">
                  <c:v>11314</c:v>
                </c:pt>
                <c:pt idx="931">
                  <c:v>11893</c:v>
                </c:pt>
                <c:pt idx="932">
                  <c:v>12060</c:v>
                </c:pt>
                <c:pt idx="933">
                  <c:v>11997</c:v>
                </c:pt>
                <c:pt idx="934">
                  <c:v>11471.2</c:v>
                </c:pt>
                <c:pt idx="935">
                  <c:v>11808</c:v>
                </c:pt>
                <c:pt idx="936">
                  <c:v>10973</c:v>
                </c:pt>
                <c:pt idx="937">
                  <c:v>10822</c:v>
                </c:pt>
                <c:pt idx="938">
                  <c:v>10519</c:v>
                </c:pt>
                <c:pt idx="939">
                  <c:v>10399</c:v>
                </c:pt>
                <c:pt idx="940">
                  <c:v>10088</c:v>
                </c:pt>
                <c:pt idx="941">
                  <c:v>9589</c:v>
                </c:pt>
                <c:pt idx="942">
                  <c:v>9507</c:v>
                </c:pt>
                <c:pt idx="943">
                  <c:v>9519</c:v>
                </c:pt>
                <c:pt idx="944">
                  <c:v>9465.7000000000007</c:v>
                </c:pt>
                <c:pt idx="945">
                  <c:v>9842.5</c:v>
                </c:pt>
                <c:pt idx="946">
                  <c:v>9890.1</c:v>
                </c:pt>
                <c:pt idx="947">
                  <c:v>9771</c:v>
                </c:pt>
                <c:pt idx="948">
                  <c:v>9854.9</c:v>
                </c:pt>
                <c:pt idx="949">
                  <c:v>10329</c:v>
                </c:pt>
                <c:pt idx="950">
                  <c:v>10569.4</c:v>
                </c:pt>
                <c:pt idx="951">
                  <c:v>10740</c:v>
                </c:pt>
                <c:pt idx="952">
                  <c:v>10519</c:v>
                </c:pt>
                <c:pt idx="953">
                  <c:v>10622</c:v>
                </c:pt>
                <c:pt idx="954">
                  <c:v>9683.2000000000007</c:v>
                </c:pt>
                <c:pt idx="955">
                  <c:v>9410</c:v>
                </c:pt>
                <c:pt idx="956">
                  <c:v>10820</c:v>
                </c:pt>
                <c:pt idx="957">
                  <c:v>10206.799999999999</c:v>
                </c:pt>
                <c:pt idx="958">
                  <c:v>11312</c:v>
                </c:pt>
                <c:pt idx="959">
                  <c:v>11765</c:v>
                </c:pt>
                <c:pt idx="960">
                  <c:v>11340</c:v>
                </c:pt>
                <c:pt idx="961">
                  <c:v>12093</c:v>
                </c:pt>
                <c:pt idx="962">
                  <c:v>12553</c:v>
                </c:pt>
                <c:pt idx="963">
                  <c:v>12301</c:v>
                </c:pt>
                <c:pt idx="964">
                  <c:v>11486</c:v>
                </c:pt>
                <c:pt idx="965">
                  <c:v>11283</c:v>
                </c:pt>
                <c:pt idx="966">
                  <c:v>10998</c:v>
                </c:pt>
                <c:pt idx="967">
                  <c:v>11169</c:v>
                </c:pt>
                <c:pt idx="968">
                  <c:v>11984</c:v>
                </c:pt>
                <c:pt idx="969">
                  <c:v>10866</c:v>
                </c:pt>
                <c:pt idx="970">
                  <c:v>10639</c:v>
                </c:pt>
                <c:pt idx="971">
                  <c:v>10745</c:v>
                </c:pt>
                <c:pt idx="972">
                  <c:v>11921</c:v>
                </c:pt>
                <c:pt idx="973">
                  <c:v>12349</c:v>
                </c:pt>
                <c:pt idx="974">
                  <c:v>11200</c:v>
                </c:pt>
                <c:pt idx="975">
                  <c:v>12876</c:v>
                </c:pt>
                <c:pt idx="976">
                  <c:v>11751</c:v>
                </c:pt>
                <c:pt idx="977">
                  <c:v>11053</c:v>
                </c:pt>
                <c:pt idx="978">
                  <c:v>10916</c:v>
                </c:pt>
                <c:pt idx="979">
                  <c:v>10747.9</c:v>
                </c:pt>
                <c:pt idx="980">
                  <c:v>10236</c:v>
                </c:pt>
                <c:pt idx="981">
                  <c:v>9557.1</c:v>
                </c:pt>
                <c:pt idx="982">
                  <c:v>9305.9</c:v>
                </c:pt>
                <c:pt idx="983">
                  <c:v>9095.9</c:v>
                </c:pt>
                <c:pt idx="984">
                  <c:v>9356</c:v>
                </c:pt>
                <c:pt idx="985">
                  <c:v>8986</c:v>
                </c:pt>
                <c:pt idx="986">
                  <c:v>8856</c:v>
                </c:pt>
                <c:pt idx="987">
                  <c:v>8689.1</c:v>
                </c:pt>
                <c:pt idx="988">
                  <c:v>8227.4</c:v>
                </c:pt>
                <c:pt idx="989">
                  <c:v>8175.4</c:v>
                </c:pt>
                <c:pt idx="990">
                  <c:v>7904.1</c:v>
                </c:pt>
                <c:pt idx="991">
                  <c:v>8013.7</c:v>
                </c:pt>
                <c:pt idx="992">
                  <c:v>7639.2</c:v>
                </c:pt>
                <c:pt idx="993">
                  <c:v>7924.6</c:v>
                </c:pt>
                <c:pt idx="994">
                  <c:v>7991.5</c:v>
                </c:pt>
                <c:pt idx="995">
                  <c:v>7805.6</c:v>
                </c:pt>
                <c:pt idx="996">
                  <c:v>7789.3</c:v>
                </c:pt>
                <c:pt idx="997">
                  <c:v>7692.8</c:v>
                </c:pt>
                <c:pt idx="998">
                  <c:v>8103.4</c:v>
                </c:pt>
                <c:pt idx="999">
                  <c:v>8740</c:v>
                </c:pt>
                <c:pt idx="1000">
                  <c:v>8547</c:v>
                </c:pt>
                <c:pt idx="1001">
                  <c:v>8533.2999999999993</c:v>
                </c:pt>
                <c:pt idx="1002">
                  <c:v>8269.9</c:v>
                </c:pt>
                <c:pt idx="1003">
                  <c:v>8680.9</c:v>
                </c:pt>
                <c:pt idx="1004">
                  <c:v>8740.9</c:v>
                </c:pt>
                <c:pt idx="1005">
                  <c:v>8806</c:v>
                </c:pt>
                <c:pt idx="1006">
                  <c:v>8729.9</c:v>
                </c:pt>
                <c:pt idx="1007">
                  <c:v>8054.9</c:v>
                </c:pt>
                <c:pt idx="1008">
                  <c:v>7994.9</c:v>
                </c:pt>
                <c:pt idx="1009">
                  <c:v>7872.4</c:v>
                </c:pt>
                <c:pt idx="1010">
                  <c:v>7621.1</c:v>
                </c:pt>
                <c:pt idx="1011">
                  <c:v>7937</c:v>
                </c:pt>
                <c:pt idx="1012">
                  <c:v>7985</c:v>
                </c:pt>
                <c:pt idx="1013">
                  <c:v>8189.5</c:v>
                </c:pt>
                <c:pt idx="1014">
                  <c:v>7260</c:v>
                </c:pt>
                <c:pt idx="1015">
                  <c:v>7415.4</c:v>
                </c:pt>
                <c:pt idx="1016">
                  <c:v>7857</c:v>
                </c:pt>
                <c:pt idx="1017">
                  <c:v>8132.9</c:v>
                </c:pt>
                <c:pt idx="1018">
                  <c:v>7958.3</c:v>
                </c:pt>
                <c:pt idx="1019">
                  <c:v>7753.2</c:v>
                </c:pt>
                <c:pt idx="1020">
                  <c:v>6979.9</c:v>
                </c:pt>
                <c:pt idx="1021">
                  <c:v>7136.4</c:v>
                </c:pt>
                <c:pt idx="1022">
                  <c:v>6438.7</c:v>
                </c:pt>
                <c:pt idx="1023">
                  <c:v>6258.4</c:v>
                </c:pt>
                <c:pt idx="1024">
                  <c:v>6201</c:v>
                </c:pt>
                <c:pt idx="1025">
                  <c:v>6087.9</c:v>
                </c:pt>
                <c:pt idx="1026">
                  <c:v>6027.9</c:v>
                </c:pt>
                <c:pt idx="1027">
                  <c:v>6042</c:v>
                </c:pt>
                <c:pt idx="1028">
                  <c:v>6098.3</c:v>
                </c:pt>
                <c:pt idx="1029">
                  <c:v>6016</c:v>
                </c:pt>
                <c:pt idx="1030">
                  <c:v>5723.8</c:v>
                </c:pt>
                <c:pt idx="1031">
                  <c:v>5629.6</c:v>
                </c:pt>
                <c:pt idx="1032">
                  <c:v>5599.5</c:v>
                </c:pt>
                <c:pt idx="1033">
                  <c:v>5480.1</c:v>
                </c:pt>
                <c:pt idx="1034">
                  <c:v>5486.8</c:v>
                </c:pt>
                <c:pt idx="1035">
                  <c:v>5401.8</c:v>
                </c:pt>
                <c:pt idx="1036">
                  <c:v>5410.8</c:v>
                </c:pt>
                <c:pt idx="1037">
                  <c:v>5219</c:v>
                </c:pt>
                <c:pt idx="1038">
                  <c:v>5480.3</c:v>
                </c:pt>
                <c:pt idx="1039">
                  <c:v>5550.9</c:v>
                </c:pt>
                <c:pt idx="1040">
                  <c:v>5417.8</c:v>
                </c:pt>
                <c:pt idx="1041">
                  <c:v>5321.9</c:v>
                </c:pt>
                <c:pt idx="1042">
                  <c:v>5340</c:v>
                </c:pt>
                <c:pt idx="1043">
                  <c:v>5314</c:v>
                </c:pt>
                <c:pt idx="1044">
                  <c:v>5310.8</c:v>
                </c:pt>
                <c:pt idx="1045">
                  <c:v>5254.5</c:v>
                </c:pt>
                <c:pt idx="1046">
                  <c:v>5234.3</c:v>
                </c:pt>
                <c:pt idx="1047">
                  <c:v>5049.2</c:v>
                </c:pt>
                <c:pt idx="1048">
                  <c:v>5194.3</c:v>
                </c:pt>
                <c:pt idx="1049">
                  <c:v>5101.8</c:v>
                </c:pt>
                <c:pt idx="1050">
                  <c:v>5114</c:v>
                </c:pt>
                <c:pt idx="1051">
                  <c:v>5065.8</c:v>
                </c:pt>
                <c:pt idx="1052">
                  <c:v>5311.7</c:v>
                </c:pt>
                <c:pt idx="1053">
                  <c:v>5216.3</c:v>
                </c:pt>
                <c:pt idx="1054">
                  <c:v>5312.5</c:v>
                </c:pt>
                <c:pt idx="1055">
                  <c:v>5238.1000000000004</c:v>
                </c:pt>
                <c:pt idx="1056">
                  <c:v>5090.5</c:v>
                </c:pt>
                <c:pt idx="1057">
                  <c:v>5080.3999999999996</c:v>
                </c:pt>
                <c:pt idx="1058">
                  <c:v>4938.8999999999996</c:v>
                </c:pt>
                <c:pt idx="1059">
                  <c:v>4978</c:v>
                </c:pt>
                <c:pt idx="1060">
                  <c:v>4927.1000000000004</c:v>
                </c:pt>
                <c:pt idx="1061">
                  <c:v>4196.8</c:v>
                </c:pt>
                <c:pt idx="1062">
                  <c:v>4167.6000000000004</c:v>
                </c:pt>
                <c:pt idx="1063">
                  <c:v>4165.1000000000004</c:v>
                </c:pt>
                <c:pt idx="1064">
                  <c:v>4179</c:v>
                </c:pt>
                <c:pt idx="1065">
                  <c:v>4092.6</c:v>
                </c:pt>
                <c:pt idx="1066">
                  <c:v>4102.5</c:v>
                </c:pt>
                <c:pt idx="1067">
                  <c:v>3991.7</c:v>
                </c:pt>
                <c:pt idx="1068">
                  <c:v>3970</c:v>
                </c:pt>
                <c:pt idx="1069">
                  <c:v>4041.4</c:v>
                </c:pt>
                <c:pt idx="1070">
                  <c:v>4063.2</c:v>
                </c:pt>
                <c:pt idx="1071">
                  <c:v>4045.3</c:v>
                </c:pt>
                <c:pt idx="1072">
                  <c:v>4044.8</c:v>
                </c:pt>
                <c:pt idx="1073">
                  <c:v>4127.2</c:v>
                </c:pt>
                <c:pt idx="1074">
                  <c:v>4104.7</c:v>
                </c:pt>
                <c:pt idx="1075">
                  <c:v>4073.5</c:v>
                </c:pt>
                <c:pt idx="1076">
                  <c:v>4068.9</c:v>
                </c:pt>
                <c:pt idx="1077">
                  <c:v>4088</c:v>
                </c:pt>
                <c:pt idx="1078">
                  <c:v>4003.1</c:v>
                </c:pt>
                <c:pt idx="1079">
                  <c:v>3948.3</c:v>
                </c:pt>
                <c:pt idx="1080">
                  <c:v>3947.9</c:v>
                </c:pt>
                <c:pt idx="1081">
                  <c:v>3954.1</c:v>
                </c:pt>
                <c:pt idx="1082">
                  <c:v>3949</c:v>
                </c:pt>
                <c:pt idx="1083">
                  <c:v>4000</c:v>
                </c:pt>
                <c:pt idx="1084">
                  <c:v>4017.3</c:v>
                </c:pt>
                <c:pt idx="1085">
                  <c:v>3940.5</c:v>
                </c:pt>
                <c:pt idx="1086">
                  <c:v>3964.7</c:v>
                </c:pt>
                <c:pt idx="1087">
                  <c:v>3951.4</c:v>
                </c:pt>
                <c:pt idx="1088">
                  <c:v>3951.6</c:v>
                </c:pt>
                <c:pt idx="1089">
                  <c:v>3800</c:v>
                </c:pt>
                <c:pt idx="1090">
                  <c:v>3884.8</c:v>
                </c:pt>
                <c:pt idx="1091">
                  <c:v>3913</c:v>
                </c:pt>
                <c:pt idx="1092">
                  <c:v>3914</c:v>
                </c:pt>
                <c:pt idx="1093">
                  <c:v>3894</c:v>
                </c:pt>
                <c:pt idx="1094">
                  <c:v>3902.7</c:v>
                </c:pt>
                <c:pt idx="1095">
                  <c:v>3896.8</c:v>
                </c:pt>
                <c:pt idx="1096">
                  <c:v>3921.8</c:v>
                </c:pt>
                <c:pt idx="1097">
                  <c:v>3832</c:v>
                </c:pt>
                <c:pt idx="1098">
                  <c:v>4211.7</c:v>
                </c:pt>
                <c:pt idx="1099">
                  <c:v>4058.3</c:v>
                </c:pt>
                <c:pt idx="1100">
                  <c:v>4008.8</c:v>
                </c:pt>
                <c:pt idx="1101">
                  <c:v>4055</c:v>
                </c:pt>
                <c:pt idx="1102">
                  <c:v>3989.9</c:v>
                </c:pt>
                <c:pt idx="1103">
                  <c:v>3978.1</c:v>
                </c:pt>
                <c:pt idx="1104">
                  <c:v>3734.5</c:v>
                </c:pt>
                <c:pt idx="1105">
                  <c:v>3676.4</c:v>
                </c:pt>
                <c:pt idx="1106">
                  <c:v>3670</c:v>
                </c:pt>
                <c:pt idx="1107">
                  <c:v>3656.7</c:v>
                </c:pt>
                <c:pt idx="1108">
                  <c:v>3666.1</c:v>
                </c:pt>
                <c:pt idx="1109">
                  <c:v>3694.2</c:v>
                </c:pt>
                <c:pt idx="1110">
                  <c:v>3681.1</c:v>
                </c:pt>
                <c:pt idx="1111">
                  <c:v>3746.3</c:v>
                </c:pt>
                <c:pt idx="1112">
                  <c:v>3718.4</c:v>
                </c:pt>
                <c:pt idx="1113">
                  <c:v>3724</c:v>
                </c:pt>
                <c:pt idx="1114">
                  <c:v>3436.1</c:v>
                </c:pt>
                <c:pt idx="1115">
                  <c:v>3452</c:v>
                </c:pt>
                <c:pt idx="1116">
                  <c:v>3512.6</c:v>
                </c:pt>
                <c:pt idx="1117">
                  <c:v>3490.5</c:v>
                </c:pt>
                <c:pt idx="1118">
                  <c:v>3501.7</c:v>
                </c:pt>
                <c:pt idx="1119">
                  <c:v>3564.3</c:v>
                </c:pt>
                <c:pt idx="1120">
                  <c:v>3536.2</c:v>
                </c:pt>
                <c:pt idx="1121">
                  <c:v>3501.1</c:v>
                </c:pt>
                <c:pt idx="1122">
                  <c:v>3529.6</c:v>
                </c:pt>
                <c:pt idx="1123">
                  <c:v>3477.9</c:v>
                </c:pt>
                <c:pt idx="1124">
                  <c:v>3501.9</c:v>
                </c:pt>
                <c:pt idx="1125">
                  <c:v>3597.1</c:v>
                </c:pt>
                <c:pt idx="1126">
                  <c:v>3630.7</c:v>
                </c:pt>
                <c:pt idx="1127">
                  <c:v>3628.9</c:v>
                </c:pt>
                <c:pt idx="1128">
                  <c:v>3652.6</c:v>
                </c:pt>
                <c:pt idx="1129">
                  <c:v>3619.9</c:v>
                </c:pt>
                <c:pt idx="1130">
                  <c:v>3639.1</c:v>
                </c:pt>
                <c:pt idx="1131">
                  <c:v>3579.4</c:v>
                </c:pt>
                <c:pt idx="1132">
                  <c:v>3586.1</c:v>
                </c:pt>
                <c:pt idx="1133">
                  <c:v>3760</c:v>
                </c:pt>
                <c:pt idx="1134">
                  <c:v>3675.7</c:v>
                </c:pt>
                <c:pt idx="1135">
                  <c:v>3723</c:v>
                </c:pt>
                <c:pt idx="1136">
                  <c:v>3671.2</c:v>
                </c:pt>
                <c:pt idx="1137">
                  <c:v>3656.5</c:v>
                </c:pt>
                <c:pt idx="1138">
                  <c:v>3749.3</c:v>
                </c:pt>
                <c:pt idx="1139">
                  <c:v>3591</c:v>
                </c:pt>
                <c:pt idx="1140">
                  <c:v>3702</c:v>
                </c:pt>
                <c:pt idx="1141">
                  <c:v>3716.1</c:v>
                </c:pt>
                <c:pt idx="1142">
                  <c:v>3712.8</c:v>
                </c:pt>
                <c:pt idx="1143">
                  <c:v>4083.2</c:v>
                </c:pt>
                <c:pt idx="1144">
                  <c:v>4100</c:v>
                </c:pt>
                <c:pt idx="1145">
                  <c:v>4113.8999999999996</c:v>
                </c:pt>
                <c:pt idx="1146">
                  <c:v>4171.5</c:v>
                </c:pt>
                <c:pt idx="1147">
                  <c:v>3911</c:v>
                </c:pt>
                <c:pt idx="1148">
                  <c:v>3954.9</c:v>
                </c:pt>
                <c:pt idx="1149">
                  <c:v>3923.2</c:v>
                </c:pt>
                <c:pt idx="1150">
                  <c:v>4048.5</c:v>
                </c:pt>
                <c:pt idx="1151">
                  <c:v>3963</c:v>
                </c:pt>
                <c:pt idx="1152">
                  <c:v>3830.5</c:v>
                </c:pt>
                <c:pt idx="1153">
                  <c:v>3978.3</c:v>
                </c:pt>
                <c:pt idx="1154">
                  <c:v>3887</c:v>
                </c:pt>
                <c:pt idx="1155">
                  <c:v>4036.7</c:v>
                </c:pt>
                <c:pt idx="1156">
                  <c:v>3714.7</c:v>
                </c:pt>
                <c:pt idx="1157">
                  <c:v>3929.8</c:v>
                </c:pt>
                <c:pt idx="1158">
                  <c:v>3909.7</c:v>
                </c:pt>
                <c:pt idx="1159">
                  <c:v>4145.2</c:v>
                </c:pt>
                <c:pt idx="1160">
                  <c:v>4075.7</c:v>
                </c:pt>
                <c:pt idx="1161">
                  <c:v>4135</c:v>
                </c:pt>
                <c:pt idx="1162">
                  <c:v>3976.1</c:v>
                </c:pt>
                <c:pt idx="1163">
                  <c:v>4214.5</c:v>
                </c:pt>
                <c:pt idx="1164">
                  <c:v>3810</c:v>
                </c:pt>
                <c:pt idx="1165">
                  <c:v>3780.1</c:v>
                </c:pt>
                <c:pt idx="1166">
                  <c:v>3625.1</c:v>
                </c:pt>
                <c:pt idx="1167">
                  <c:v>3299.9</c:v>
                </c:pt>
                <c:pt idx="1168">
                  <c:v>3285.1</c:v>
                </c:pt>
                <c:pt idx="1169">
                  <c:v>3282.8</c:v>
                </c:pt>
                <c:pt idx="1170">
                  <c:v>3354.4</c:v>
                </c:pt>
                <c:pt idx="1171">
                  <c:v>3535.6</c:v>
                </c:pt>
                <c:pt idx="1172">
                  <c:v>3435.3</c:v>
                </c:pt>
                <c:pt idx="1173">
                  <c:v>3524.9</c:v>
                </c:pt>
                <c:pt idx="1174">
                  <c:v>3639.6</c:v>
                </c:pt>
                <c:pt idx="1175">
                  <c:v>3506</c:v>
                </c:pt>
                <c:pt idx="1176">
                  <c:v>3460</c:v>
                </c:pt>
                <c:pt idx="1177">
                  <c:v>3531.3</c:v>
                </c:pt>
                <c:pt idx="1178">
                  <c:v>3765.3</c:v>
                </c:pt>
                <c:pt idx="1179">
                  <c:v>3981.9</c:v>
                </c:pt>
                <c:pt idx="1180">
                  <c:v>3901.2</c:v>
                </c:pt>
                <c:pt idx="1181">
                  <c:v>4159.7</c:v>
                </c:pt>
                <c:pt idx="1182">
                  <c:v>4243</c:v>
                </c:pt>
                <c:pt idx="1183">
                  <c:v>4038.3</c:v>
                </c:pt>
                <c:pt idx="1184">
                  <c:v>4312.8999999999996</c:v>
                </c:pt>
                <c:pt idx="1185">
                  <c:v>4306.3</c:v>
                </c:pt>
                <c:pt idx="1186">
                  <c:v>3884.4</c:v>
                </c:pt>
                <c:pt idx="1187">
                  <c:v>3858</c:v>
                </c:pt>
                <c:pt idx="1188">
                  <c:v>4087.8</c:v>
                </c:pt>
                <c:pt idx="1189">
                  <c:v>3929.8</c:v>
                </c:pt>
                <c:pt idx="1190">
                  <c:v>4422.7</c:v>
                </c:pt>
                <c:pt idx="1191">
                  <c:v>4392.3999999999996</c:v>
                </c:pt>
                <c:pt idx="1192">
                  <c:v>4666.6000000000004</c:v>
                </c:pt>
                <c:pt idx="1193">
                  <c:v>4600.1000000000004</c:v>
                </c:pt>
                <c:pt idx="1194">
                  <c:v>4938.1000000000004</c:v>
                </c:pt>
                <c:pt idx="1195">
                  <c:v>5659.4</c:v>
                </c:pt>
                <c:pt idx="1196">
                  <c:v>5626.7</c:v>
                </c:pt>
                <c:pt idx="1197">
                  <c:v>5660.5</c:v>
                </c:pt>
                <c:pt idx="1198">
                  <c:v>5753.4</c:v>
                </c:pt>
                <c:pt idx="1199">
                  <c:v>5884.6</c:v>
                </c:pt>
                <c:pt idx="1200">
                  <c:v>6464.4</c:v>
                </c:pt>
                <c:pt idx="1201">
                  <c:v>6446.9</c:v>
                </c:pt>
                <c:pt idx="1202">
                  <c:v>6450</c:v>
                </c:pt>
                <c:pt idx="1203">
                  <c:v>6431.1</c:v>
                </c:pt>
                <c:pt idx="1204">
                  <c:v>6420.2</c:v>
                </c:pt>
                <c:pt idx="1205">
                  <c:v>6479.6</c:v>
                </c:pt>
                <c:pt idx="1206">
                  <c:v>6572.7</c:v>
                </c:pt>
                <c:pt idx="1207">
                  <c:v>6515.2</c:v>
                </c:pt>
                <c:pt idx="1208">
                  <c:v>6470.1</c:v>
                </c:pt>
                <c:pt idx="1209">
                  <c:v>6485.2</c:v>
                </c:pt>
                <c:pt idx="1210">
                  <c:v>6387.9</c:v>
                </c:pt>
                <c:pt idx="1211">
                  <c:v>6426.9</c:v>
                </c:pt>
                <c:pt idx="1212">
                  <c:v>6399.7</c:v>
                </c:pt>
                <c:pt idx="1213">
                  <c:v>6368.4</c:v>
                </c:pt>
                <c:pt idx="1214">
                  <c:v>6330.1</c:v>
                </c:pt>
                <c:pt idx="1215">
                  <c:v>6344</c:v>
                </c:pt>
                <c:pt idx="1216">
                  <c:v>6490.1</c:v>
                </c:pt>
                <c:pt idx="1217">
                  <c:v>6500.2</c:v>
                </c:pt>
                <c:pt idx="1218">
                  <c:v>6531.5</c:v>
                </c:pt>
                <c:pt idx="1219">
                  <c:v>6528.1</c:v>
                </c:pt>
                <c:pt idx="1220">
                  <c:v>6554.1</c:v>
                </c:pt>
                <c:pt idx="1221">
                  <c:v>6550</c:v>
                </c:pt>
                <c:pt idx="1222">
                  <c:v>6567.2</c:v>
                </c:pt>
                <c:pt idx="1223">
                  <c:v>6591.6</c:v>
                </c:pt>
                <c:pt idx="1224">
                  <c:v>6586.7</c:v>
                </c:pt>
                <c:pt idx="1225">
                  <c:v>6527.3</c:v>
                </c:pt>
                <c:pt idx="1226">
                  <c:v>6613</c:v>
                </c:pt>
                <c:pt idx="1227">
                  <c:v>6737.1</c:v>
                </c:pt>
                <c:pt idx="1228">
                  <c:v>6754.1</c:v>
                </c:pt>
                <c:pt idx="1229">
                  <c:v>6742</c:v>
                </c:pt>
                <c:pt idx="1230">
                  <c:v>6335.2</c:v>
                </c:pt>
                <c:pt idx="1231">
                  <c:v>6326.5</c:v>
                </c:pt>
                <c:pt idx="1232">
                  <c:v>6293.2</c:v>
                </c:pt>
                <c:pt idx="1233">
                  <c:v>6252</c:v>
                </c:pt>
                <c:pt idx="1234">
                  <c:v>6630.2</c:v>
                </c:pt>
                <c:pt idx="1235">
                  <c:v>6663</c:v>
                </c:pt>
                <c:pt idx="1236">
                  <c:v>6673.2</c:v>
                </c:pt>
                <c:pt idx="1237">
                  <c:v>6601</c:v>
                </c:pt>
                <c:pt idx="1238">
                  <c:v>6592</c:v>
                </c:pt>
                <c:pt idx="1239">
                  <c:v>6644.7</c:v>
                </c:pt>
                <c:pt idx="1240">
                  <c:v>6580.1</c:v>
                </c:pt>
                <c:pt idx="1241">
                  <c:v>6503.2</c:v>
                </c:pt>
                <c:pt idx="1242">
                  <c:v>6533.3</c:v>
                </c:pt>
                <c:pt idx="1243">
                  <c:v>6601.9</c:v>
                </c:pt>
                <c:pt idx="1244">
                  <c:v>6618.1</c:v>
                </c:pt>
                <c:pt idx="1245">
                  <c:v>6604.6</c:v>
                </c:pt>
                <c:pt idx="1246">
                  <c:v>6635.1</c:v>
                </c:pt>
                <c:pt idx="1247">
                  <c:v>6692.5</c:v>
                </c:pt>
                <c:pt idx="1248">
                  <c:v>6462.4</c:v>
                </c:pt>
                <c:pt idx="1249">
                  <c:v>6434.7</c:v>
                </c:pt>
                <c:pt idx="1250">
                  <c:v>6585</c:v>
                </c:pt>
                <c:pt idx="1251">
                  <c:v>6710</c:v>
                </c:pt>
                <c:pt idx="1252">
                  <c:v>6723</c:v>
                </c:pt>
                <c:pt idx="1253">
                  <c:v>6762.7</c:v>
                </c:pt>
                <c:pt idx="1254">
                  <c:v>6500.5</c:v>
                </c:pt>
                <c:pt idx="1255">
                  <c:v>6390.9</c:v>
                </c:pt>
                <c:pt idx="1256">
                  <c:v>6342.8</c:v>
                </c:pt>
                <c:pt idx="1257">
                  <c:v>6254.2</c:v>
                </c:pt>
                <c:pt idx="1258">
                  <c:v>6498.5</c:v>
                </c:pt>
                <c:pt idx="1259">
                  <c:v>6513.6</c:v>
                </c:pt>
                <c:pt idx="1260">
                  <c:v>6485</c:v>
                </c:pt>
                <c:pt idx="1261">
                  <c:v>6475.6</c:v>
                </c:pt>
                <c:pt idx="1262">
                  <c:v>6332</c:v>
                </c:pt>
                <c:pt idx="1263">
                  <c:v>6290.8</c:v>
                </c:pt>
                <c:pt idx="1264">
                  <c:v>6308</c:v>
                </c:pt>
                <c:pt idx="1265">
                  <c:v>6239.9</c:v>
                </c:pt>
                <c:pt idx="1266">
                  <c:v>6185</c:v>
                </c:pt>
                <c:pt idx="1267">
                  <c:v>6404.1</c:v>
                </c:pt>
                <c:pt idx="1268">
                  <c:v>6515.6</c:v>
                </c:pt>
                <c:pt idx="1269">
                  <c:v>6710.5</c:v>
                </c:pt>
                <c:pt idx="1270">
                  <c:v>7358.9</c:v>
                </c:pt>
                <c:pt idx="1271">
                  <c:v>7268</c:v>
                </c:pt>
                <c:pt idx="1272">
                  <c:v>7290.4</c:v>
                </c:pt>
                <c:pt idx="1273">
                  <c:v>7197.5</c:v>
                </c:pt>
                <c:pt idx="1274">
                  <c:v>7025.9</c:v>
                </c:pt>
                <c:pt idx="1275">
                  <c:v>6994.7</c:v>
                </c:pt>
                <c:pt idx="1276">
                  <c:v>7045.7</c:v>
                </c:pt>
                <c:pt idx="1277">
                  <c:v>7079.7</c:v>
                </c:pt>
                <c:pt idx="1278">
                  <c:v>6909.5</c:v>
                </c:pt>
                <c:pt idx="1279">
                  <c:v>6708.4</c:v>
                </c:pt>
                <c:pt idx="1280">
                  <c:v>6732.9</c:v>
                </c:pt>
                <c:pt idx="1281">
                  <c:v>6695.9</c:v>
                </c:pt>
                <c:pt idx="1282">
                  <c:v>6527.2</c:v>
                </c:pt>
                <c:pt idx="1283">
                  <c:v>6354.9</c:v>
                </c:pt>
                <c:pt idx="1284">
                  <c:v>6479.1</c:v>
                </c:pt>
                <c:pt idx="1285">
                  <c:v>6255.9</c:v>
                </c:pt>
                <c:pt idx="1286">
                  <c:v>6485.1</c:v>
                </c:pt>
                <c:pt idx="1287">
                  <c:v>6391.2</c:v>
                </c:pt>
                <c:pt idx="1288">
                  <c:v>6583.3</c:v>
                </c:pt>
                <c:pt idx="1289">
                  <c:v>6314</c:v>
                </c:pt>
                <c:pt idx="1290">
                  <c:v>6270.1</c:v>
                </c:pt>
                <c:pt idx="1291">
                  <c:v>6189</c:v>
                </c:pt>
                <c:pt idx="1292">
                  <c:v>6251.9</c:v>
                </c:pt>
                <c:pt idx="1293">
                  <c:v>6313.9</c:v>
                </c:pt>
                <c:pt idx="1294">
                  <c:v>6232.7</c:v>
                </c:pt>
                <c:pt idx="1295">
                  <c:v>6146.8</c:v>
                </c:pt>
                <c:pt idx="1296">
                  <c:v>6529.1</c:v>
                </c:pt>
                <c:pt idx="1297">
                  <c:v>6279.2</c:v>
                </c:pt>
                <c:pt idx="1298">
                  <c:v>6720.5</c:v>
                </c:pt>
                <c:pt idx="1299">
                  <c:v>6941.3</c:v>
                </c:pt>
                <c:pt idx="1300">
                  <c:v>7025.8</c:v>
                </c:pt>
                <c:pt idx="1301">
                  <c:v>7013.2</c:v>
                </c:pt>
                <c:pt idx="1302">
                  <c:v>7420</c:v>
                </c:pt>
                <c:pt idx="1303">
                  <c:v>7535.2</c:v>
                </c:pt>
                <c:pt idx="1304">
                  <c:v>7608.8</c:v>
                </c:pt>
                <c:pt idx="1305">
                  <c:v>7730.6</c:v>
                </c:pt>
                <c:pt idx="1306">
                  <c:v>8179.6</c:v>
                </c:pt>
                <c:pt idx="1307">
                  <c:v>8221</c:v>
                </c:pt>
                <c:pt idx="1308">
                  <c:v>8246.4</c:v>
                </c:pt>
                <c:pt idx="1309">
                  <c:v>8185.7</c:v>
                </c:pt>
                <c:pt idx="1310">
                  <c:v>7939</c:v>
                </c:pt>
                <c:pt idx="1311">
                  <c:v>8176</c:v>
                </c:pt>
                <c:pt idx="1312">
                  <c:v>8394.5</c:v>
                </c:pt>
                <c:pt idx="1313">
                  <c:v>7719.8</c:v>
                </c:pt>
                <c:pt idx="1314">
                  <c:v>7400.5</c:v>
                </c:pt>
                <c:pt idx="1315">
                  <c:v>7403.3</c:v>
                </c:pt>
                <c:pt idx="1316">
                  <c:v>7333.1</c:v>
                </c:pt>
                <c:pt idx="1317">
                  <c:v>7473.5</c:v>
                </c:pt>
                <c:pt idx="1318">
                  <c:v>7379.4</c:v>
                </c:pt>
                <c:pt idx="1319">
                  <c:v>7319.8</c:v>
                </c:pt>
                <c:pt idx="1320">
                  <c:v>6729.2</c:v>
                </c:pt>
                <c:pt idx="1321">
                  <c:v>6347.2</c:v>
                </c:pt>
                <c:pt idx="1322">
                  <c:v>6250.1</c:v>
                </c:pt>
                <c:pt idx="1323">
                  <c:v>6220</c:v>
                </c:pt>
                <c:pt idx="1324">
                  <c:v>6249</c:v>
                </c:pt>
                <c:pt idx="1325">
                  <c:v>6377.8</c:v>
                </c:pt>
                <c:pt idx="1326">
                  <c:v>6301.5</c:v>
                </c:pt>
                <c:pt idx="1327">
                  <c:v>6666.7</c:v>
                </c:pt>
                <c:pt idx="1328">
                  <c:v>6707</c:v>
                </c:pt>
                <c:pt idx="1329">
                  <c:v>6761.7</c:v>
                </c:pt>
                <c:pt idx="1330">
                  <c:v>6602.1</c:v>
                </c:pt>
                <c:pt idx="1331">
                  <c:v>6540.2</c:v>
                </c:pt>
                <c:pt idx="1332">
                  <c:v>6590</c:v>
                </c:pt>
                <c:pt idx="1333">
                  <c:v>6500</c:v>
                </c:pt>
                <c:pt idx="1334">
                  <c:v>6581.3</c:v>
                </c:pt>
                <c:pt idx="1335">
                  <c:v>6349.7</c:v>
                </c:pt>
                <c:pt idx="1336">
                  <c:v>6391.5</c:v>
                </c:pt>
                <c:pt idx="1337">
                  <c:v>6208.1</c:v>
                </c:pt>
                <c:pt idx="1338">
                  <c:v>5850</c:v>
                </c:pt>
                <c:pt idx="1339">
                  <c:v>6133.1</c:v>
                </c:pt>
                <c:pt idx="1340">
                  <c:v>6078.5</c:v>
                </c:pt>
                <c:pt idx="1341">
                  <c:v>6246.6</c:v>
                </c:pt>
                <c:pt idx="1342">
                  <c:v>6148</c:v>
                </c:pt>
                <c:pt idx="1343">
                  <c:v>6152</c:v>
                </c:pt>
                <c:pt idx="1344">
                  <c:v>6042.6</c:v>
                </c:pt>
                <c:pt idx="1345">
                  <c:v>6713.5</c:v>
                </c:pt>
                <c:pt idx="1346">
                  <c:v>6760.4</c:v>
                </c:pt>
                <c:pt idx="1347">
                  <c:v>6737.5</c:v>
                </c:pt>
                <c:pt idx="1348">
                  <c:v>6709.2</c:v>
                </c:pt>
                <c:pt idx="1349">
                  <c:v>6435.7</c:v>
                </c:pt>
                <c:pt idx="1350">
                  <c:v>6485.9</c:v>
                </c:pt>
                <c:pt idx="1351">
                  <c:v>6385</c:v>
                </c:pt>
                <c:pt idx="1352">
                  <c:v>6633.7</c:v>
                </c:pt>
                <c:pt idx="1353">
                  <c:v>6295.2</c:v>
                </c:pt>
                <c:pt idx="1354">
                  <c:v>6543.9</c:v>
                </c:pt>
                <c:pt idx="1355">
                  <c:v>6873.3</c:v>
                </c:pt>
                <c:pt idx="1356">
                  <c:v>6757.3</c:v>
                </c:pt>
                <c:pt idx="1357">
                  <c:v>7498.6</c:v>
                </c:pt>
                <c:pt idx="1358">
                  <c:v>7615.1</c:v>
                </c:pt>
                <c:pt idx="1359">
                  <c:v>7688.9</c:v>
                </c:pt>
                <c:pt idx="1360">
                  <c:v>7654</c:v>
                </c:pt>
                <c:pt idx="1361">
                  <c:v>7621.7</c:v>
                </c:pt>
                <c:pt idx="1362">
                  <c:v>7488.3</c:v>
                </c:pt>
                <c:pt idx="1363">
                  <c:v>7718</c:v>
                </c:pt>
                <c:pt idx="1364">
                  <c:v>7638.1</c:v>
                </c:pt>
                <c:pt idx="1365">
                  <c:v>7521</c:v>
                </c:pt>
                <c:pt idx="1366">
                  <c:v>7485.8</c:v>
                </c:pt>
                <c:pt idx="1367">
                  <c:v>7375.1</c:v>
                </c:pt>
                <c:pt idx="1368">
                  <c:v>7460</c:v>
                </c:pt>
                <c:pt idx="1369">
                  <c:v>7097.9</c:v>
                </c:pt>
                <c:pt idx="1370">
                  <c:v>7339.7</c:v>
                </c:pt>
                <c:pt idx="1371">
                  <c:v>7330.3</c:v>
                </c:pt>
                <c:pt idx="1372">
                  <c:v>7458</c:v>
                </c:pt>
                <c:pt idx="1373">
                  <c:v>7576.7</c:v>
                </c:pt>
                <c:pt idx="1374">
                  <c:v>7494.8</c:v>
                </c:pt>
                <c:pt idx="1375">
                  <c:v>7977.3</c:v>
                </c:pt>
                <c:pt idx="1376">
                  <c:v>8393.4</c:v>
                </c:pt>
                <c:pt idx="1377">
                  <c:v>8523.7000000000007</c:v>
                </c:pt>
                <c:pt idx="1378">
                  <c:v>8232.2999999999993</c:v>
                </c:pt>
                <c:pt idx="1379">
                  <c:v>8239</c:v>
                </c:pt>
                <c:pt idx="1380">
                  <c:v>8051.8</c:v>
                </c:pt>
                <c:pt idx="1381">
                  <c:v>8336.1</c:v>
                </c:pt>
                <c:pt idx="1382">
                  <c:v>8467.5</c:v>
                </c:pt>
                <c:pt idx="1383">
                  <c:v>8670.7999999999993</c:v>
                </c:pt>
                <c:pt idx="1384">
                  <c:v>8683.6</c:v>
                </c:pt>
                <c:pt idx="1385">
                  <c:v>8462.7000000000007</c:v>
                </c:pt>
                <c:pt idx="1386">
                  <c:v>8412.4</c:v>
                </c:pt>
                <c:pt idx="1387">
                  <c:v>9018.7000000000007</c:v>
                </c:pt>
                <c:pt idx="1388">
                  <c:v>9318.2000000000007</c:v>
                </c:pt>
                <c:pt idx="1389">
                  <c:v>9184.7000000000007</c:v>
                </c:pt>
                <c:pt idx="1390">
                  <c:v>9370</c:v>
                </c:pt>
                <c:pt idx="1391">
                  <c:v>9658.7000000000007</c:v>
                </c:pt>
                <c:pt idx="1392">
                  <c:v>9859.6</c:v>
                </c:pt>
                <c:pt idx="1393">
                  <c:v>9702.7999999999993</c:v>
                </c:pt>
                <c:pt idx="1394">
                  <c:v>9762.1</c:v>
                </c:pt>
                <c:pt idx="1395">
                  <c:v>9236.4</c:v>
                </c:pt>
                <c:pt idx="1396">
                  <c:v>9067</c:v>
                </c:pt>
                <c:pt idx="1397">
                  <c:v>9240</c:v>
                </c:pt>
                <c:pt idx="1398">
                  <c:v>9398.6</c:v>
                </c:pt>
                <c:pt idx="1399">
                  <c:v>9345.2999999999993</c:v>
                </c:pt>
                <c:pt idx="1400">
                  <c:v>8920.1</c:v>
                </c:pt>
                <c:pt idx="1401">
                  <c:v>9279.2999999999993</c:v>
                </c:pt>
                <c:pt idx="1402">
                  <c:v>8878.4</c:v>
                </c:pt>
                <c:pt idx="1403">
                  <c:v>9644.4</c:v>
                </c:pt>
                <c:pt idx="1404">
                  <c:v>8940</c:v>
                </c:pt>
                <c:pt idx="1405">
                  <c:v>8800</c:v>
                </c:pt>
                <c:pt idx="1406">
                  <c:v>8919.1</c:v>
                </c:pt>
                <c:pt idx="1407">
                  <c:v>8866.1</c:v>
                </c:pt>
                <c:pt idx="1408">
                  <c:v>8272.7999999999993</c:v>
                </c:pt>
                <c:pt idx="1409">
                  <c:v>8166.3</c:v>
                </c:pt>
                <c:pt idx="1410">
                  <c:v>7889.9</c:v>
                </c:pt>
                <c:pt idx="1411">
                  <c:v>8056.2</c:v>
                </c:pt>
                <c:pt idx="1412">
                  <c:v>8354.1</c:v>
                </c:pt>
                <c:pt idx="1413">
                  <c:v>8002.9</c:v>
                </c:pt>
                <c:pt idx="1414">
                  <c:v>7885.8</c:v>
                </c:pt>
                <c:pt idx="1415">
                  <c:v>7912</c:v>
                </c:pt>
                <c:pt idx="1416">
                  <c:v>6943.1</c:v>
                </c:pt>
                <c:pt idx="1417">
                  <c:v>6839.3</c:v>
                </c:pt>
                <c:pt idx="1418">
                  <c:v>6764.6</c:v>
                </c:pt>
                <c:pt idx="1419">
                  <c:v>7023.9</c:v>
                </c:pt>
                <c:pt idx="1420">
                  <c:v>6892.6</c:v>
                </c:pt>
                <c:pt idx="1421">
                  <c:v>6610.2</c:v>
                </c:pt>
                <c:pt idx="1422">
                  <c:v>6765</c:v>
                </c:pt>
                <c:pt idx="1423">
                  <c:v>6785.9</c:v>
                </c:pt>
                <c:pt idx="1424">
                  <c:v>7405.6</c:v>
                </c:pt>
                <c:pt idx="1425">
                  <c:v>7052.7</c:v>
                </c:pt>
                <c:pt idx="1426">
                  <c:v>6810</c:v>
                </c:pt>
                <c:pt idx="1427">
                  <c:v>6925.3</c:v>
                </c:pt>
                <c:pt idx="1428">
                  <c:v>6840.4</c:v>
                </c:pt>
                <c:pt idx="1429">
                  <c:v>7094</c:v>
                </c:pt>
                <c:pt idx="1430">
                  <c:v>7936.1</c:v>
                </c:pt>
                <c:pt idx="1431">
                  <c:v>7784.5</c:v>
                </c:pt>
                <c:pt idx="1432">
                  <c:v>8119.1</c:v>
                </c:pt>
                <c:pt idx="1433">
                  <c:v>8445.1</c:v>
                </c:pt>
                <c:pt idx="1434">
                  <c:v>8535</c:v>
                </c:pt>
                <c:pt idx="1435">
                  <c:v>8908</c:v>
                </c:pt>
                <c:pt idx="1436">
                  <c:v>8706.4</c:v>
                </c:pt>
                <c:pt idx="1437">
                  <c:v>8900.1</c:v>
                </c:pt>
                <c:pt idx="1438">
                  <c:v>8899.7000000000007</c:v>
                </c:pt>
                <c:pt idx="1439">
                  <c:v>8600.1</c:v>
                </c:pt>
                <c:pt idx="1440">
                  <c:v>8200.2000000000007</c:v>
                </c:pt>
                <c:pt idx="1441">
                  <c:v>7851</c:v>
                </c:pt>
                <c:pt idx="1442">
                  <c:v>8251</c:v>
                </c:pt>
                <c:pt idx="1443">
                  <c:v>8252.9</c:v>
                </c:pt>
                <c:pt idx="1444">
                  <c:v>8186.6</c:v>
                </c:pt>
                <c:pt idx="1445">
                  <c:v>9135</c:v>
                </c:pt>
                <c:pt idx="1446">
                  <c:v>9121</c:v>
                </c:pt>
                <c:pt idx="1447">
                  <c:v>9528</c:v>
                </c:pt>
                <c:pt idx="1448">
                  <c:v>8762</c:v>
                </c:pt>
                <c:pt idx="1449">
                  <c:v>9217</c:v>
                </c:pt>
                <c:pt idx="1450">
                  <c:v>9300</c:v>
                </c:pt>
                <c:pt idx="1451">
                  <c:v>9902.9</c:v>
                </c:pt>
                <c:pt idx="1452">
                  <c:v>10720</c:v>
                </c:pt>
                <c:pt idx="1453">
                  <c:v>11416</c:v>
                </c:pt>
                <c:pt idx="1454">
                  <c:v>11501</c:v>
                </c:pt>
                <c:pt idx="1455">
                  <c:v>11440</c:v>
                </c:pt>
                <c:pt idx="1456">
                  <c:v>11025</c:v>
                </c:pt>
                <c:pt idx="1457">
                  <c:v>10925</c:v>
                </c:pt>
                <c:pt idx="1458">
                  <c:v>10315</c:v>
                </c:pt>
                <c:pt idx="1459">
                  <c:v>10569</c:v>
                </c:pt>
                <c:pt idx="1460">
                  <c:v>10321</c:v>
                </c:pt>
                <c:pt idx="1461">
                  <c:v>9557.4</c:v>
                </c:pt>
                <c:pt idx="1462">
                  <c:v>9666.2999999999993</c:v>
                </c:pt>
                <c:pt idx="1463">
                  <c:v>10145</c:v>
                </c:pt>
                <c:pt idx="1464">
                  <c:v>9830</c:v>
                </c:pt>
                <c:pt idx="1465">
                  <c:v>10455</c:v>
                </c:pt>
                <c:pt idx="1466">
                  <c:v>11218</c:v>
                </c:pt>
                <c:pt idx="1467">
                  <c:v>11173</c:v>
                </c:pt>
                <c:pt idx="1468">
                  <c:v>10372</c:v>
                </c:pt>
                <c:pt idx="1469">
                  <c:v>11053.5</c:v>
                </c:pt>
                <c:pt idx="1470">
                  <c:v>10162</c:v>
                </c:pt>
                <c:pt idx="1471">
                  <c:v>9996.9</c:v>
                </c:pt>
                <c:pt idx="1472">
                  <c:v>9455.4</c:v>
                </c:pt>
                <c:pt idx="1473">
                  <c:v>8515.9</c:v>
                </c:pt>
                <c:pt idx="1474">
                  <c:v>8900.6</c:v>
                </c:pt>
                <c:pt idx="1475">
                  <c:v>8069</c:v>
                </c:pt>
                <c:pt idx="1476">
                  <c:v>8563.1</c:v>
                </c:pt>
                <c:pt idx="1477">
                  <c:v>8683.2000000000007</c:v>
                </c:pt>
                <c:pt idx="1478">
                  <c:v>8235.1</c:v>
                </c:pt>
                <c:pt idx="1479">
                  <c:v>7587</c:v>
                </c:pt>
                <c:pt idx="1480">
                  <c:v>7673.8</c:v>
                </c:pt>
                <c:pt idx="1481">
                  <c:v>6949.9</c:v>
                </c:pt>
                <c:pt idx="1482">
                  <c:v>8200</c:v>
                </c:pt>
                <c:pt idx="1483">
                  <c:v>9219.4</c:v>
                </c:pt>
                <c:pt idx="1484">
                  <c:v>8895.7999999999993</c:v>
                </c:pt>
                <c:pt idx="1485">
                  <c:v>9181.1</c:v>
                </c:pt>
                <c:pt idx="1486">
                  <c:v>10284</c:v>
                </c:pt>
                <c:pt idx="1487">
                  <c:v>10175</c:v>
                </c:pt>
                <c:pt idx="1488">
                  <c:v>11212</c:v>
                </c:pt>
                <c:pt idx="1489">
                  <c:v>11839</c:v>
                </c:pt>
                <c:pt idx="1490">
                  <c:v>11461</c:v>
                </c:pt>
                <c:pt idx="1491">
                  <c:v>11070</c:v>
                </c:pt>
                <c:pt idx="1492">
                  <c:v>11146</c:v>
                </c:pt>
                <c:pt idx="1493">
                  <c:v>11414</c:v>
                </c:pt>
                <c:pt idx="1494">
                  <c:v>10819</c:v>
                </c:pt>
                <c:pt idx="1495">
                  <c:v>10771</c:v>
                </c:pt>
                <c:pt idx="1496">
                  <c:v>11514</c:v>
                </c:pt>
                <c:pt idx="1497">
                  <c:v>12728</c:v>
                </c:pt>
                <c:pt idx="1498">
                  <c:v>11476</c:v>
                </c:pt>
                <c:pt idx="1499">
                  <c:v>11045</c:v>
                </c:pt>
                <c:pt idx="1500">
                  <c:v>11082</c:v>
                </c:pt>
                <c:pt idx="1501">
                  <c:v>11072</c:v>
                </c:pt>
                <c:pt idx="1502">
                  <c:v>13575</c:v>
                </c:pt>
                <c:pt idx="1503">
                  <c:v>13558</c:v>
                </c:pt>
                <c:pt idx="1504">
                  <c:v>14191</c:v>
                </c:pt>
                <c:pt idx="1505">
                  <c:v>13783</c:v>
                </c:pt>
                <c:pt idx="1506">
                  <c:v>13266</c:v>
                </c:pt>
                <c:pt idx="1507">
                  <c:v>14896</c:v>
                </c:pt>
                <c:pt idx="1508">
                  <c:v>14423</c:v>
                </c:pt>
                <c:pt idx="1509">
                  <c:v>14930</c:v>
                </c:pt>
                <c:pt idx="1510">
                  <c:v>16196</c:v>
                </c:pt>
                <c:pt idx="1511">
                  <c:v>17161</c:v>
                </c:pt>
                <c:pt idx="1512">
                  <c:v>16917</c:v>
                </c:pt>
                <c:pt idx="1513">
                  <c:v>15160</c:v>
                </c:pt>
                <c:pt idx="1514">
                  <c:v>15155</c:v>
                </c:pt>
                <c:pt idx="1515">
                  <c:v>14709.8</c:v>
                </c:pt>
                <c:pt idx="1516">
                  <c:v>13354</c:v>
                </c:pt>
                <c:pt idx="1517">
                  <c:v>13800</c:v>
                </c:pt>
                <c:pt idx="1518">
                  <c:v>12377</c:v>
                </c:pt>
                <c:pt idx="1519">
                  <c:v>14317</c:v>
                </c:pt>
                <c:pt idx="1520">
                  <c:v>14315</c:v>
                </c:pt>
                <c:pt idx="1521">
                  <c:v>15374</c:v>
                </c:pt>
                <c:pt idx="1522">
                  <c:v>15679</c:v>
                </c:pt>
                <c:pt idx="1523">
                  <c:v>13623</c:v>
                </c:pt>
                <c:pt idx="1524">
                  <c:v>13476</c:v>
                </c:pt>
                <c:pt idx="1525">
                  <c:v>14035</c:v>
                </c:pt>
                <c:pt idx="1526">
                  <c:v>13170</c:v>
                </c:pt>
                <c:pt idx="1527">
                  <c:v>15666.8</c:v>
                </c:pt>
                <c:pt idx="1528">
                  <c:v>16425</c:v>
                </c:pt>
                <c:pt idx="1529">
                  <c:v>17345</c:v>
                </c:pt>
                <c:pt idx="1530">
                  <c:v>18934</c:v>
                </c:pt>
                <c:pt idx="1531">
                  <c:v>18971</c:v>
                </c:pt>
                <c:pt idx="1532">
                  <c:v>19187</c:v>
                </c:pt>
                <c:pt idx="1533">
                  <c:v>17522</c:v>
                </c:pt>
                <c:pt idx="1534">
                  <c:v>16383</c:v>
                </c:pt>
                <c:pt idx="1535">
                  <c:v>16181</c:v>
                </c:pt>
                <c:pt idx="1536">
                  <c:v>16967</c:v>
                </c:pt>
                <c:pt idx="1537">
                  <c:v>16754</c:v>
                </c:pt>
                <c:pt idx="1538">
                  <c:v>14997</c:v>
                </c:pt>
                <c:pt idx="1539">
                  <c:v>14660</c:v>
                </c:pt>
                <c:pt idx="1540">
                  <c:v>15869</c:v>
                </c:pt>
                <c:pt idx="1541">
                  <c:v>16601</c:v>
                </c:pt>
                <c:pt idx="1542">
                  <c:v>13527</c:v>
                </c:pt>
                <c:pt idx="1543">
                  <c:v>11595</c:v>
                </c:pt>
                <c:pt idx="1544">
                  <c:v>11595</c:v>
                </c:pt>
                <c:pt idx="1545">
                  <c:v>11157</c:v>
                </c:pt>
                <c:pt idx="1546">
                  <c:v>10881</c:v>
                </c:pt>
                <c:pt idx="1547">
                  <c:v>10869</c:v>
                </c:pt>
                <c:pt idx="1548">
                  <c:v>9907</c:v>
                </c:pt>
                <c:pt idx="1549">
                  <c:v>9749.4</c:v>
                </c:pt>
                <c:pt idx="1550">
                  <c:v>9898</c:v>
                </c:pt>
                <c:pt idx="1551">
                  <c:v>9728.7999999999993</c:v>
                </c:pt>
                <c:pt idx="1552">
                  <c:v>9316</c:v>
                </c:pt>
                <c:pt idx="1553">
                  <c:v>8766.2000000000007</c:v>
                </c:pt>
                <c:pt idx="1554">
                  <c:v>8191.6</c:v>
                </c:pt>
                <c:pt idx="1555">
                  <c:v>7977.1</c:v>
                </c:pt>
                <c:pt idx="1556">
                  <c:v>8230.1</c:v>
                </c:pt>
                <c:pt idx="1557">
                  <c:v>8097.3</c:v>
                </c:pt>
                <c:pt idx="1558">
                  <c:v>8245.1</c:v>
                </c:pt>
                <c:pt idx="1559">
                  <c:v>8054.2</c:v>
                </c:pt>
                <c:pt idx="1560">
                  <c:v>7773.3</c:v>
                </c:pt>
                <c:pt idx="1561">
                  <c:v>7677.9</c:v>
                </c:pt>
                <c:pt idx="1562">
                  <c:v>7864.2</c:v>
                </c:pt>
                <c:pt idx="1563">
                  <c:v>7278.3</c:v>
                </c:pt>
                <c:pt idx="1564">
                  <c:v>6579.2</c:v>
                </c:pt>
                <c:pt idx="1565">
                  <c:v>6474.6</c:v>
                </c:pt>
                <c:pt idx="1566">
                  <c:v>5822.1</c:v>
                </c:pt>
                <c:pt idx="1567">
                  <c:v>6300.7</c:v>
                </c:pt>
                <c:pt idx="1568">
                  <c:v>6542.2</c:v>
                </c:pt>
                <c:pt idx="1569">
                  <c:v>7126.2</c:v>
                </c:pt>
                <c:pt idx="1570">
                  <c:v>7442.4</c:v>
                </c:pt>
                <c:pt idx="1571">
                  <c:v>7103.3</c:v>
                </c:pt>
                <c:pt idx="1572">
                  <c:v>6955</c:v>
                </c:pt>
                <c:pt idx="1573">
                  <c:v>7382</c:v>
                </c:pt>
                <c:pt idx="1574">
                  <c:v>7369</c:v>
                </c:pt>
                <c:pt idx="1575">
                  <c:v>7278.4</c:v>
                </c:pt>
                <c:pt idx="1576">
                  <c:v>7019.9</c:v>
                </c:pt>
                <c:pt idx="1577">
                  <c:v>6727.3</c:v>
                </c:pt>
                <c:pt idx="1578">
                  <c:v>6458.3</c:v>
                </c:pt>
                <c:pt idx="1579">
                  <c:v>6125.3</c:v>
                </c:pt>
                <c:pt idx="1580">
                  <c:v>6156</c:v>
                </c:pt>
                <c:pt idx="1581">
                  <c:v>5720.6</c:v>
                </c:pt>
                <c:pt idx="1582">
                  <c:v>5759.6</c:v>
                </c:pt>
                <c:pt idx="1583">
                  <c:v>5890</c:v>
                </c:pt>
                <c:pt idx="1584">
                  <c:v>5720</c:v>
                </c:pt>
                <c:pt idx="1585">
                  <c:v>5509.5</c:v>
                </c:pt>
                <c:pt idx="1586">
                  <c:v>5906.9</c:v>
                </c:pt>
                <c:pt idx="1587">
                  <c:v>5980.5</c:v>
                </c:pt>
                <c:pt idx="1588">
                  <c:v>6005.1</c:v>
                </c:pt>
                <c:pt idx="1589">
                  <c:v>5984.5</c:v>
                </c:pt>
                <c:pt idx="1590">
                  <c:v>5694</c:v>
                </c:pt>
                <c:pt idx="1591">
                  <c:v>5565</c:v>
                </c:pt>
                <c:pt idx="1592">
                  <c:v>5597.1</c:v>
                </c:pt>
                <c:pt idx="1593">
                  <c:v>5764.4</c:v>
                </c:pt>
                <c:pt idx="1594">
                  <c:v>5698.6</c:v>
                </c:pt>
                <c:pt idx="1595">
                  <c:v>5835</c:v>
                </c:pt>
                <c:pt idx="1596">
                  <c:v>5636.8</c:v>
                </c:pt>
                <c:pt idx="1597">
                  <c:v>5428.5</c:v>
                </c:pt>
                <c:pt idx="1598">
                  <c:v>4824.8999999999996</c:v>
                </c:pt>
                <c:pt idx="1599">
                  <c:v>4777</c:v>
                </c:pt>
                <c:pt idx="1600">
                  <c:v>4782.3</c:v>
                </c:pt>
                <c:pt idx="1601">
                  <c:v>4613.1000000000004</c:v>
                </c:pt>
                <c:pt idx="1602">
                  <c:v>4436</c:v>
                </c:pt>
                <c:pt idx="1603">
                  <c:v>4371</c:v>
                </c:pt>
                <c:pt idx="1604">
                  <c:v>4315.3999999999996</c:v>
                </c:pt>
                <c:pt idx="1605">
                  <c:v>4215.1000000000004</c:v>
                </c:pt>
                <c:pt idx="1606">
                  <c:v>4311.1000000000004</c:v>
                </c:pt>
                <c:pt idx="1607">
                  <c:v>4400.1000000000004</c:v>
                </c:pt>
                <c:pt idx="1608">
                  <c:v>4404.3</c:v>
                </c:pt>
                <c:pt idx="1609">
                  <c:v>4367</c:v>
                </c:pt>
                <c:pt idx="1610">
                  <c:v>4169.8999999999996</c:v>
                </c:pt>
                <c:pt idx="1611">
                  <c:v>4190</c:v>
                </c:pt>
                <c:pt idx="1612">
                  <c:v>4205.3999999999996</c:v>
                </c:pt>
                <c:pt idx="1613">
                  <c:v>3879.1</c:v>
                </c:pt>
                <c:pt idx="1614">
                  <c:v>3930</c:v>
                </c:pt>
                <c:pt idx="1615">
                  <c:v>3652.8</c:v>
                </c:pt>
                <c:pt idx="1616">
                  <c:v>3779.6</c:v>
                </c:pt>
                <c:pt idx="1617">
                  <c:v>3598.5</c:v>
                </c:pt>
                <c:pt idx="1618">
                  <c:v>3603.4</c:v>
                </c:pt>
                <c:pt idx="1619">
                  <c:v>3873.2</c:v>
                </c:pt>
                <c:pt idx="1620">
                  <c:v>3900</c:v>
                </c:pt>
                <c:pt idx="1621">
                  <c:v>4084.1</c:v>
                </c:pt>
                <c:pt idx="1622">
                  <c:v>3666.3</c:v>
                </c:pt>
                <c:pt idx="1623">
                  <c:v>3685.4</c:v>
                </c:pt>
                <c:pt idx="1624">
                  <c:v>3698</c:v>
                </c:pt>
                <c:pt idx="1625">
                  <c:v>3238.1</c:v>
                </c:pt>
                <c:pt idx="1626">
                  <c:v>3849.7</c:v>
                </c:pt>
                <c:pt idx="1627">
                  <c:v>4142.8999999999996</c:v>
                </c:pt>
                <c:pt idx="1628">
                  <c:v>4203</c:v>
                </c:pt>
                <c:pt idx="1629">
                  <c:v>4232.1000000000004</c:v>
                </c:pt>
                <c:pt idx="1630">
                  <c:v>4317.8999999999996</c:v>
                </c:pt>
                <c:pt idx="1631">
                  <c:v>4305.8</c:v>
                </c:pt>
                <c:pt idx="1632">
                  <c:v>4613.5</c:v>
                </c:pt>
                <c:pt idx="1633">
                  <c:v>4589.1000000000004</c:v>
                </c:pt>
                <c:pt idx="1634">
                  <c:v>4374.8999999999996</c:v>
                </c:pt>
                <c:pt idx="1635">
                  <c:v>4200.3999999999996</c:v>
                </c:pt>
                <c:pt idx="1636">
                  <c:v>4595</c:v>
                </c:pt>
                <c:pt idx="1637">
                  <c:v>4534.3999999999996</c:v>
                </c:pt>
                <c:pt idx="1638">
                  <c:v>4904.8999999999996</c:v>
                </c:pt>
                <c:pt idx="1639">
                  <c:v>4718.2</c:v>
                </c:pt>
                <c:pt idx="1640">
                  <c:v>4569</c:v>
                </c:pt>
                <c:pt idx="1641">
                  <c:v>4587.1000000000004</c:v>
                </c:pt>
                <c:pt idx="1642">
                  <c:v>4383.8</c:v>
                </c:pt>
                <c:pt idx="1643">
                  <c:v>4331.8</c:v>
                </c:pt>
                <c:pt idx="1644">
                  <c:v>4341.7</c:v>
                </c:pt>
                <c:pt idx="1645">
                  <c:v>4351.5</c:v>
                </c:pt>
                <c:pt idx="1646">
                  <c:v>4325.2</c:v>
                </c:pt>
                <c:pt idx="1647">
                  <c:v>4129.1000000000004</c:v>
                </c:pt>
                <c:pt idx="1648">
                  <c:v>4074</c:v>
                </c:pt>
                <c:pt idx="1649">
                  <c:v>4002.5</c:v>
                </c:pt>
                <c:pt idx="1650">
                  <c:v>4064.3</c:v>
                </c:pt>
                <c:pt idx="1651">
                  <c:v>4145.1000000000004</c:v>
                </c:pt>
                <c:pt idx="1652">
                  <c:v>4090.2</c:v>
                </c:pt>
                <c:pt idx="1653">
                  <c:v>4260</c:v>
                </c:pt>
                <c:pt idx="1654">
                  <c:v>4386.3</c:v>
                </c:pt>
                <c:pt idx="1655">
                  <c:v>4151.8999999999996</c:v>
                </c:pt>
                <c:pt idx="1656">
                  <c:v>4319.5</c:v>
                </c:pt>
                <c:pt idx="1657">
                  <c:v>4053.3</c:v>
                </c:pt>
                <c:pt idx="1658">
                  <c:v>3865.5</c:v>
                </c:pt>
                <c:pt idx="1659">
                  <c:v>3644.1</c:v>
                </c:pt>
                <c:pt idx="1660">
                  <c:v>3407.9</c:v>
                </c:pt>
                <c:pt idx="1661">
                  <c:v>3339.9</c:v>
                </c:pt>
                <c:pt idx="1662">
                  <c:v>3415</c:v>
                </c:pt>
                <c:pt idx="1663">
                  <c:v>3396.7</c:v>
                </c:pt>
                <c:pt idx="1664">
                  <c:v>3227.9</c:v>
                </c:pt>
                <c:pt idx="1665">
                  <c:v>3256.4</c:v>
                </c:pt>
                <c:pt idx="1666">
                  <c:v>2860</c:v>
                </c:pt>
                <c:pt idx="1667">
                  <c:v>2790.3</c:v>
                </c:pt>
                <c:pt idx="1668">
                  <c:v>2702</c:v>
                </c:pt>
                <c:pt idx="1669">
                  <c:v>2731.2</c:v>
                </c:pt>
                <c:pt idx="1670">
                  <c:v>2856</c:v>
                </c:pt>
                <c:pt idx="1671">
                  <c:v>2749</c:v>
                </c:pt>
                <c:pt idx="1672">
                  <c:v>2714.1</c:v>
                </c:pt>
                <c:pt idx="1673">
                  <c:v>2784.8</c:v>
                </c:pt>
                <c:pt idx="1674">
                  <c:v>2664.9</c:v>
                </c:pt>
                <c:pt idx="1675">
                  <c:v>2525.6999999999998</c:v>
                </c:pt>
                <c:pt idx="1676">
                  <c:v>2560.9</c:v>
                </c:pt>
                <c:pt idx="1677">
                  <c:v>2769.7</c:v>
                </c:pt>
                <c:pt idx="1678">
                  <c:v>2747.5</c:v>
                </c:pt>
                <c:pt idx="1679">
                  <c:v>2845.7</c:v>
                </c:pt>
                <c:pt idx="1680">
                  <c:v>2664</c:v>
                </c:pt>
                <c:pt idx="1681">
                  <c:v>2856.3</c:v>
                </c:pt>
                <c:pt idx="1682">
                  <c:v>2253.1</c:v>
                </c:pt>
                <c:pt idx="1683">
                  <c:v>2302.1</c:v>
                </c:pt>
                <c:pt idx="1684">
                  <c:v>2219</c:v>
                </c:pt>
                <c:pt idx="1685">
                  <c:v>1924.9</c:v>
                </c:pt>
                <c:pt idx="1686">
                  <c:v>1978.6</c:v>
                </c:pt>
                <c:pt idx="1687">
                  <c:v>2205.1</c:v>
                </c:pt>
                <c:pt idx="1688">
                  <c:v>2329</c:v>
                </c:pt>
                <c:pt idx="1689">
                  <c:v>2374.4</c:v>
                </c:pt>
                <c:pt idx="1690">
                  <c:v>2282.1</c:v>
                </c:pt>
                <c:pt idx="1691">
                  <c:v>2318.3000000000002</c:v>
                </c:pt>
                <c:pt idx="1692">
                  <c:v>2478</c:v>
                </c:pt>
                <c:pt idx="1693">
                  <c:v>2542</c:v>
                </c:pt>
                <c:pt idx="1694">
                  <c:v>2479.3000000000002</c:v>
                </c:pt>
                <c:pt idx="1695">
                  <c:v>2593.1</c:v>
                </c:pt>
                <c:pt idx="1696">
                  <c:v>2598.5</c:v>
                </c:pt>
                <c:pt idx="1697">
                  <c:v>2582.6</c:v>
                </c:pt>
                <c:pt idx="1698">
                  <c:v>2524</c:v>
                </c:pt>
                <c:pt idx="1699">
                  <c:v>2445</c:v>
                </c:pt>
                <c:pt idx="1700">
                  <c:v>2349.5</c:v>
                </c:pt>
                <c:pt idx="1701">
                  <c:v>2420.6999999999998</c:v>
                </c:pt>
                <c:pt idx="1702">
                  <c:v>2470.1</c:v>
                </c:pt>
                <c:pt idx="1703">
                  <c:v>2518.1999999999998</c:v>
                </c:pt>
                <c:pt idx="1704">
                  <c:v>2521.1999999999998</c:v>
                </c:pt>
                <c:pt idx="1705">
                  <c:v>2394.6</c:v>
                </c:pt>
                <c:pt idx="1706">
                  <c:v>2477.6999999999998</c:v>
                </c:pt>
                <c:pt idx="1707">
                  <c:v>2502.6</c:v>
                </c:pt>
                <c:pt idx="1708">
                  <c:v>2674.9</c:v>
                </c:pt>
                <c:pt idx="1709">
                  <c:v>2672.8</c:v>
                </c:pt>
                <c:pt idx="1710">
                  <c:v>2621.1999999999998</c:v>
                </c:pt>
                <c:pt idx="1711">
                  <c:v>2712.2</c:v>
                </c:pt>
                <c:pt idx="1712">
                  <c:v>2580.8000000000002</c:v>
                </c:pt>
                <c:pt idx="1713">
                  <c:v>2491.5</c:v>
                </c:pt>
                <c:pt idx="1714">
                  <c:v>2610</c:v>
                </c:pt>
                <c:pt idx="1715">
                  <c:v>2437</c:v>
                </c:pt>
                <c:pt idx="1716">
                  <c:v>2377.4</c:v>
                </c:pt>
                <c:pt idx="1717">
                  <c:v>2395</c:v>
                </c:pt>
                <c:pt idx="1718">
                  <c:v>2676.4</c:v>
                </c:pt>
                <c:pt idx="1719">
                  <c:v>2571.8000000000002</c:v>
                </c:pt>
                <c:pt idx="1720">
                  <c:v>2936.3</c:v>
                </c:pt>
                <c:pt idx="1721">
                  <c:v>2806</c:v>
                </c:pt>
                <c:pt idx="1722">
                  <c:v>2809</c:v>
                </c:pt>
                <c:pt idx="1723">
                  <c:v>2782.1</c:v>
                </c:pt>
                <c:pt idx="1724">
                  <c:v>2642.6</c:v>
                </c:pt>
                <c:pt idx="1725">
                  <c:v>2843.6</c:v>
                </c:pt>
                <c:pt idx="1726">
                  <c:v>2636.2</c:v>
                </c:pt>
                <c:pt idx="1727">
                  <c:v>2488.1999999999998</c:v>
                </c:pt>
                <c:pt idx="1728">
                  <c:v>2461</c:v>
                </c:pt>
                <c:pt idx="1729">
                  <c:v>2405.9</c:v>
                </c:pt>
                <c:pt idx="1730">
                  <c:v>2311.6</c:v>
                </c:pt>
                <c:pt idx="1731">
                  <c:v>2191.8000000000002</c:v>
                </c:pt>
                <c:pt idx="1732">
                  <c:v>2146.6999999999998</c:v>
                </c:pt>
                <c:pt idx="1733">
                  <c:v>2207.4</c:v>
                </c:pt>
                <c:pt idx="1734">
                  <c:v>2056.6</c:v>
                </c:pt>
                <c:pt idx="1735">
                  <c:v>1972.3</c:v>
                </c:pt>
                <c:pt idx="1736">
                  <c:v>2127.3000000000002</c:v>
                </c:pt>
                <c:pt idx="1737">
                  <c:v>2252</c:v>
                </c:pt>
                <c:pt idx="1738">
                  <c:v>2394.8000000000002</c:v>
                </c:pt>
                <c:pt idx="1739">
                  <c:v>2249.3000000000002</c:v>
                </c:pt>
                <c:pt idx="1740">
                  <c:v>2085.5</c:v>
                </c:pt>
                <c:pt idx="1741">
                  <c:v>2029.2</c:v>
                </c:pt>
                <c:pt idx="1742">
                  <c:v>2059.6999999999998</c:v>
                </c:pt>
                <c:pt idx="1743">
                  <c:v>1966.5</c:v>
                </c:pt>
                <c:pt idx="1744">
                  <c:v>1941.5</c:v>
                </c:pt>
                <c:pt idx="1745">
                  <c:v>1870</c:v>
                </c:pt>
                <c:pt idx="1746">
                  <c:v>1785.7</c:v>
                </c:pt>
                <c:pt idx="1747">
                  <c:v>1772.5</c:v>
                </c:pt>
                <c:pt idx="1748">
                  <c:v>1828.1</c:v>
                </c:pt>
                <c:pt idx="1749">
                  <c:v>1820.4</c:v>
                </c:pt>
                <c:pt idx="1750">
                  <c:v>1735</c:v>
                </c:pt>
                <c:pt idx="1751">
                  <c:v>1853.9</c:v>
                </c:pt>
                <c:pt idx="1752">
                  <c:v>1796.8</c:v>
                </c:pt>
                <c:pt idx="1753">
                  <c:v>1760</c:v>
                </c:pt>
                <c:pt idx="1754">
                  <c:v>1703.2</c:v>
                </c:pt>
                <c:pt idx="1755">
                  <c:v>1619.9</c:v>
                </c:pt>
                <c:pt idx="1756">
                  <c:v>1597.1</c:v>
                </c:pt>
                <c:pt idx="1757">
                  <c:v>1545.1</c:v>
                </c:pt>
                <c:pt idx="1758">
                  <c:v>1607.1</c:v>
                </c:pt>
                <c:pt idx="1759">
                  <c:v>1617.8</c:v>
                </c:pt>
                <c:pt idx="1760">
                  <c:v>1560</c:v>
                </c:pt>
                <c:pt idx="1761">
                  <c:v>1533.1</c:v>
                </c:pt>
                <c:pt idx="1762">
                  <c:v>1435.2</c:v>
                </c:pt>
                <c:pt idx="1763">
                  <c:v>1423.6</c:v>
                </c:pt>
                <c:pt idx="1764">
                  <c:v>1415.6</c:v>
                </c:pt>
                <c:pt idx="1765">
                  <c:v>1440.3</c:v>
                </c:pt>
                <c:pt idx="1766">
                  <c:v>1399.3</c:v>
                </c:pt>
                <c:pt idx="1767">
                  <c:v>1370.3</c:v>
                </c:pt>
                <c:pt idx="1768">
                  <c:v>1345</c:v>
                </c:pt>
                <c:pt idx="1769">
                  <c:v>1355.2</c:v>
                </c:pt>
                <c:pt idx="1770">
                  <c:v>1347.5</c:v>
                </c:pt>
                <c:pt idx="1771">
                  <c:v>1325.6</c:v>
                </c:pt>
                <c:pt idx="1772">
                  <c:v>1308.4000000000001</c:v>
                </c:pt>
                <c:pt idx="1773">
                  <c:v>1260.5</c:v>
                </c:pt>
                <c:pt idx="1774">
                  <c:v>1265.4000000000001</c:v>
                </c:pt>
                <c:pt idx="1775">
                  <c:v>1240</c:v>
                </c:pt>
                <c:pt idx="1776">
                  <c:v>1212</c:v>
                </c:pt>
                <c:pt idx="1777">
                  <c:v>1193.3</c:v>
                </c:pt>
                <c:pt idx="1778">
                  <c:v>1206.8</c:v>
                </c:pt>
                <c:pt idx="1779">
                  <c:v>1187</c:v>
                </c:pt>
                <c:pt idx="1780">
                  <c:v>1227.4000000000001</c:v>
                </c:pt>
                <c:pt idx="1781">
                  <c:v>1235.5999999999999</c:v>
                </c:pt>
                <c:pt idx="1782">
                  <c:v>1220.3</c:v>
                </c:pt>
                <c:pt idx="1783">
                  <c:v>1215.9000000000001</c:v>
                </c:pt>
                <c:pt idx="1784">
                  <c:v>1188.0999999999999</c:v>
                </c:pt>
                <c:pt idx="1785">
                  <c:v>1196.5999999999999</c:v>
                </c:pt>
                <c:pt idx="1786">
                  <c:v>1191.5</c:v>
                </c:pt>
                <c:pt idx="1787">
                  <c:v>1140.5999999999999</c:v>
                </c:pt>
                <c:pt idx="1788">
                  <c:v>1145</c:v>
                </c:pt>
                <c:pt idx="1789">
                  <c:v>1150.2</c:v>
                </c:pt>
                <c:pt idx="1790">
                  <c:v>1107.5999999999999</c:v>
                </c:pt>
                <c:pt idx="1791">
                  <c:v>1093.2</c:v>
                </c:pt>
                <c:pt idx="1792">
                  <c:v>1081.7</c:v>
                </c:pt>
                <c:pt idx="1793">
                  <c:v>1041</c:v>
                </c:pt>
                <c:pt idx="1794">
                  <c:v>1041.8</c:v>
                </c:pt>
                <c:pt idx="1795">
                  <c:v>1044.7</c:v>
                </c:pt>
                <c:pt idx="1796">
                  <c:v>1042.7</c:v>
                </c:pt>
                <c:pt idx="1797">
                  <c:v>969</c:v>
                </c:pt>
                <c:pt idx="1798">
                  <c:v>972.2</c:v>
                </c:pt>
                <c:pt idx="1799">
                  <c:v>943.1</c:v>
                </c:pt>
                <c:pt idx="1800">
                  <c:v>1033</c:v>
                </c:pt>
                <c:pt idx="1801">
                  <c:v>1039.0999999999999</c:v>
                </c:pt>
                <c:pt idx="1802">
                  <c:v>1115</c:v>
                </c:pt>
                <c:pt idx="1803">
                  <c:v>1039</c:v>
                </c:pt>
                <c:pt idx="1804">
                  <c:v>1016.1</c:v>
                </c:pt>
                <c:pt idx="1805">
                  <c:v>971</c:v>
                </c:pt>
                <c:pt idx="1806">
                  <c:v>1068.4000000000001</c:v>
                </c:pt>
                <c:pt idx="1807">
                  <c:v>1169</c:v>
                </c:pt>
                <c:pt idx="1808">
                  <c:v>1256.0999999999999</c:v>
                </c:pt>
                <c:pt idx="1809">
                  <c:v>1245</c:v>
                </c:pt>
                <c:pt idx="1810">
                  <c:v>1238.5</c:v>
                </c:pt>
                <c:pt idx="1811">
                  <c:v>1225.2</c:v>
                </c:pt>
                <c:pt idx="1812">
                  <c:v>1172.8</c:v>
                </c:pt>
                <c:pt idx="1813">
                  <c:v>1113.5999999999999</c:v>
                </c:pt>
                <c:pt idx="1814">
                  <c:v>1190.4000000000001</c:v>
                </c:pt>
                <c:pt idx="1815">
                  <c:v>1149.3</c:v>
                </c:pt>
                <c:pt idx="1816">
                  <c:v>1232.4000000000001</c:v>
                </c:pt>
                <c:pt idx="1817">
                  <c:v>1279.3</c:v>
                </c:pt>
                <c:pt idx="1818">
                  <c:v>1278.4000000000001</c:v>
                </c:pt>
                <c:pt idx="1819">
                  <c:v>1267.8</c:v>
                </c:pt>
                <c:pt idx="1820">
                  <c:v>1288.2</c:v>
                </c:pt>
                <c:pt idx="1821">
                  <c:v>1262.3</c:v>
                </c:pt>
                <c:pt idx="1822">
                  <c:v>1232.8</c:v>
                </c:pt>
                <c:pt idx="1823">
                  <c:v>1189.0999999999999</c:v>
                </c:pt>
                <c:pt idx="1824">
                  <c:v>1195.5</c:v>
                </c:pt>
                <c:pt idx="1825">
                  <c:v>1178.3</c:v>
                </c:pt>
                <c:pt idx="1826">
                  <c:v>1153</c:v>
                </c:pt>
                <c:pt idx="1827">
                  <c:v>1185.0999999999999</c:v>
                </c:pt>
                <c:pt idx="1828">
                  <c:v>1190.9000000000001</c:v>
                </c:pt>
                <c:pt idx="1829">
                  <c:v>1125.3</c:v>
                </c:pt>
                <c:pt idx="1830">
                  <c:v>1129.5999999999999</c:v>
                </c:pt>
                <c:pt idx="1831">
                  <c:v>1091.2</c:v>
                </c:pt>
                <c:pt idx="1832">
                  <c:v>1056.2</c:v>
                </c:pt>
                <c:pt idx="1833">
                  <c:v>1059.8</c:v>
                </c:pt>
                <c:pt idx="1834">
                  <c:v>1056.2</c:v>
                </c:pt>
                <c:pt idx="1835">
                  <c:v>1038.4000000000001</c:v>
                </c:pt>
                <c:pt idx="1836">
                  <c:v>1013.8</c:v>
                </c:pt>
                <c:pt idx="1837">
                  <c:v>1013.7</c:v>
                </c:pt>
                <c:pt idx="1838">
                  <c:v>996.5</c:v>
                </c:pt>
                <c:pt idx="1839">
                  <c:v>996</c:v>
                </c:pt>
                <c:pt idx="1840">
                  <c:v>1000.3</c:v>
                </c:pt>
                <c:pt idx="1841">
                  <c:v>992</c:v>
                </c:pt>
                <c:pt idx="1842">
                  <c:v>985</c:v>
                </c:pt>
                <c:pt idx="1843">
                  <c:v>1048.8</c:v>
                </c:pt>
                <c:pt idx="1844">
                  <c:v>1052.0999999999999</c:v>
                </c:pt>
                <c:pt idx="1845">
                  <c:v>1022.6</c:v>
                </c:pt>
                <c:pt idx="1846">
                  <c:v>1006.6</c:v>
                </c:pt>
                <c:pt idx="1847">
                  <c:v>1031.0999999999999</c:v>
                </c:pt>
                <c:pt idx="1848">
                  <c:v>1015.7</c:v>
                </c:pt>
                <c:pt idx="1849">
                  <c:v>1005.7</c:v>
                </c:pt>
                <c:pt idx="1850">
                  <c:v>983.7</c:v>
                </c:pt>
                <c:pt idx="1851">
                  <c:v>966.2</c:v>
                </c:pt>
                <c:pt idx="1852">
                  <c:v>917.4</c:v>
                </c:pt>
                <c:pt idx="1853">
                  <c:v>912.6</c:v>
                </c:pt>
                <c:pt idx="1854">
                  <c:v>919.4</c:v>
                </c:pt>
                <c:pt idx="1855">
                  <c:v>916.7</c:v>
                </c:pt>
                <c:pt idx="1856">
                  <c:v>915.1</c:v>
                </c:pt>
                <c:pt idx="1857">
                  <c:v>893.3</c:v>
                </c:pt>
                <c:pt idx="1858">
                  <c:v>886.1</c:v>
                </c:pt>
                <c:pt idx="1859">
                  <c:v>910</c:v>
                </c:pt>
                <c:pt idx="1860">
                  <c:v>923.7</c:v>
                </c:pt>
                <c:pt idx="1861">
                  <c:v>924</c:v>
                </c:pt>
                <c:pt idx="1862">
                  <c:v>896</c:v>
                </c:pt>
                <c:pt idx="1863">
                  <c:v>900.3</c:v>
                </c:pt>
                <c:pt idx="1864">
                  <c:v>887.8</c:v>
                </c:pt>
                <c:pt idx="1865">
                  <c:v>904</c:v>
                </c:pt>
                <c:pt idx="1866">
                  <c:v>830.1</c:v>
                </c:pt>
                <c:pt idx="1867">
                  <c:v>820.7</c:v>
                </c:pt>
                <c:pt idx="1868">
                  <c:v>815.3</c:v>
                </c:pt>
                <c:pt idx="1869">
                  <c:v>828.1</c:v>
                </c:pt>
                <c:pt idx="1870">
                  <c:v>804.6</c:v>
                </c:pt>
                <c:pt idx="1871">
                  <c:v>778.6</c:v>
                </c:pt>
                <c:pt idx="1872">
                  <c:v>905.8</c:v>
                </c:pt>
                <c:pt idx="1873">
                  <c:v>903</c:v>
                </c:pt>
                <c:pt idx="1874">
                  <c:v>915.9</c:v>
                </c:pt>
                <c:pt idx="1875">
                  <c:v>908.8</c:v>
                </c:pt>
                <c:pt idx="1876">
                  <c:v>898</c:v>
                </c:pt>
                <c:pt idx="1877">
                  <c:v>1003.2</c:v>
                </c:pt>
                <c:pt idx="1878">
                  <c:v>1139.5999999999999</c:v>
                </c:pt>
                <c:pt idx="1879">
                  <c:v>1037.5</c:v>
                </c:pt>
                <c:pt idx="1880">
                  <c:v>1019.3</c:v>
                </c:pt>
                <c:pt idx="1881">
                  <c:v>999</c:v>
                </c:pt>
                <c:pt idx="1882">
                  <c:v>966.6</c:v>
                </c:pt>
                <c:pt idx="1883">
                  <c:v>959.3</c:v>
                </c:pt>
                <c:pt idx="1884">
                  <c:v>972.6</c:v>
                </c:pt>
                <c:pt idx="1885">
                  <c:v>981.7</c:v>
                </c:pt>
                <c:pt idx="1886">
                  <c:v>936.3</c:v>
                </c:pt>
                <c:pt idx="1887">
                  <c:v>906.4</c:v>
                </c:pt>
                <c:pt idx="1888">
                  <c:v>898</c:v>
                </c:pt>
                <c:pt idx="1889">
                  <c:v>895.2</c:v>
                </c:pt>
                <c:pt idx="1890">
                  <c:v>919</c:v>
                </c:pt>
                <c:pt idx="1891">
                  <c:v>859.2</c:v>
                </c:pt>
                <c:pt idx="1892">
                  <c:v>830</c:v>
                </c:pt>
                <c:pt idx="1893">
                  <c:v>798</c:v>
                </c:pt>
                <c:pt idx="1894">
                  <c:v>790.6</c:v>
                </c:pt>
                <c:pt idx="1895">
                  <c:v>790.2</c:v>
                </c:pt>
                <c:pt idx="1896">
                  <c:v>791</c:v>
                </c:pt>
                <c:pt idx="1897">
                  <c:v>784.2</c:v>
                </c:pt>
                <c:pt idx="1898">
                  <c:v>777.4</c:v>
                </c:pt>
                <c:pt idx="1899">
                  <c:v>774.5</c:v>
                </c:pt>
                <c:pt idx="1900">
                  <c:v>775</c:v>
                </c:pt>
                <c:pt idx="1901">
                  <c:v>778</c:v>
                </c:pt>
                <c:pt idx="1902">
                  <c:v>770.2</c:v>
                </c:pt>
                <c:pt idx="1903">
                  <c:v>772.9</c:v>
                </c:pt>
                <c:pt idx="1904">
                  <c:v>770.5</c:v>
                </c:pt>
                <c:pt idx="1905">
                  <c:v>765</c:v>
                </c:pt>
                <c:pt idx="1906">
                  <c:v>765</c:v>
                </c:pt>
                <c:pt idx="1907">
                  <c:v>757.4</c:v>
                </c:pt>
                <c:pt idx="1908">
                  <c:v>750.6</c:v>
                </c:pt>
                <c:pt idx="1909">
                  <c:v>768.5</c:v>
                </c:pt>
                <c:pt idx="1910">
                  <c:v>765.3</c:v>
                </c:pt>
                <c:pt idx="1911">
                  <c:v>774.9</c:v>
                </c:pt>
                <c:pt idx="1912">
                  <c:v>755.4</c:v>
                </c:pt>
                <c:pt idx="1913">
                  <c:v>739</c:v>
                </c:pt>
                <c:pt idx="1914">
                  <c:v>731</c:v>
                </c:pt>
                <c:pt idx="1915">
                  <c:v>731.5</c:v>
                </c:pt>
                <c:pt idx="1916">
                  <c:v>725</c:v>
                </c:pt>
                <c:pt idx="1917">
                  <c:v>731.2</c:v>
                </c:pt>
                <c:pt idx="1918">
                  <c:v>740.4</c:v>
                </c:pt>
                <c:pt idx="1919">
                  <c:v>737.7</c:v>
                </c:pt>
                <c:pt idx="1920">
                  <c:v>742</c:v>
                </c:pt>
                <c:pt idx="1921">
                  <c:v>750</c:v>
                </c:pt>
                <c:pt idx="1922">
                  <c:v>739</c:v>
                </c:pt>
                <c:pt idx="1923">
                  <c:v>729.7</c:v>
                </c:pt>
                <c:pt idx="1924">
                  <c:v>752.9</c:v>
                </c:pt>
                <c:pt idx="1925">
                  <c:v>754</c:v>
                </c:pt>
                <c:pt idx="1926">
                  <c:v>740.7</c:v>
                </c:pt>
                <c:pt idx="1927">
                  <c:v>745</c:v>
                </c:pt>
                <c:pt idx="1928">
                  <c:v>712.2</c:v>
                </c:pt>
                <c:pt idx="1929">
                  <c:v>707.4</c:v>
                </c:pt>
                <c:pt idx="1930">
                  <c:v>708.1</c:v>
                </c:pt>
                <c:pt idx="1931">
                  <c:v>703.8</c:v>
                </c:pt>
                <c:pt idx="1932">
                  <c:v>714.8</c:v>
                </c:pt>
                <c:pt idx="1933">
                  <c:v>714.9</c:v>
                </c:pt>
                <c:pt idx="1934">
                  <c:v>723.8</c:v>
                </c:pt>
                <c:pt idx="1935">
                  <c:v>714</c:v>
                </c:pt>
                <c:pt idx="1936">
                  <c:v>707.8</c:v>
                </c:pt>
                <c:pt idx="1937">
                  <c:v>713</c:v>
                </c:pt>
                <c:pt idx="1938">
                  <c:v>708.4</c:v>
                </c:pt>
                <c:pt idx="1939">
                  <c:v>708.4</c:v>
                </c:pt>
                <c:pt idx="1940">
                  <c:v>690.1</c:v>
                </c:pt>
                <c:pt idx="1941">
                  <c:v>737.9</c:v>
                </c:pt>
                <c:pt idx="1942">
                  <c:v>734.2</c:v>
                </c:pt>
                <c:pt idx="1943">
                  <c:v>704.1</c:v>
                </c:pt>
                <c:pt idx="1944">
                  <c:v>702.5</c:v>
                </c:pt>
                <c:pt idx="1945">
                  <c:v>714.5</c:v>
                </c:pt>
                <c:pt idx="1946">
                  <c:v>693.5</c:v>
                </c:pt>
                <c:pt idx="1947">
                  <c:v>688.7</c:v>
                </c:pt>
                <c:pt idx="1948">
                  <c:v>678.7</c:v>
                </c:pt>
                <c:pt idx="1949">
                  <c:v>659.5</c:v>
                </c:pt>
                <c:pt idx="1950">
                  <c:v>654.70000000000005</c:v>
                </c:pt>
                <c:pt idx="1951">
                  <c:v>659</c:v>
                </c:pt>
                <c:pt idx="1952">
                  <c:v>665</c:v>
                </c:pt>
                <c:pt idx="1953">
                  <c:v>636.70000000000005</c:v>
                </c:pt>
                <c:pt idx="1954">
                  <c:v>632.5</c:v>
                </c:pt>
                <c:pt idx="1955">
                  <c:v>631.79999999999995</c:v>
                </c:pt>
                <c:pt idx="1956">
                  <c:v>638.79999999999995</c:v>
                </c:pt>
                <c:pt idx="1957">
                  <c:v>639.79999999999995</c:v>
                </c:pt>
                <c:pt idx="1958">
                  <c:v>644.20000000000005</c:v>
                </c:pt>
                <c:pt idx="1959">
                  <c:v>640.20000000000005</c:v>
                </c:pt>
                <c:pt idx="1960">
                  <c:v>643</c:v>
                </c:pt>
                <c:pt idx="1961">
                  <c:v>637</c:v>
                </c:pt>
                <c:pt idx="1962">
                  <c:v>637.6</c:v>
                </c:pt>
                <c:pt idx="1963">
                  <c:v>641.70000000000005</c:v>
                </c:pt>
                <c:pt idx="1964">
                  <c:v>618.9</c:v>
                </c:pt>
                <c:pt idx="1965">
                  <c:v>616.6</c:v>
                </c:pt>
                <c:pt idx="1966">
                  <c:v>620.5</c:v>
                </c:pt>
                <c:pt idx="1967">
                  <c:v>620.1</c:v>
                </c:pt>
                <c:pt idx="1968">
                  <c:v>613.5</c:v>
                </c:pt>
                <c:pt idx="1969">
                  <c:v>614.1</c:v>
                </c:pt>
                <c:pt idx="1970">
                  <c:v>611</c:v>
                </c:pt>
                <c:pt idx="1971">
                  <c:v>612.6</c:v>
                </c:pt>
                <c:pt idx="1972">
                  <c:v>609.1</c:v>
                </c:pt>
                <c:pt idx="1973">
                  <c:v>614.1</c:v>
                </c:pt>
                <c:pt idx="1974">
                  <c:v>611.1</c:v>
                </c:pt>
                <c:pt idx="1975">
                  <c:v>604.6</c:v>
                </c:pt>
                <c:pt idx="1976">
                  <c:v>603.79999999999995</c:v>
                </c:pt>
                <c:pt idx="1977">
                  <c:v>605.5</c:v>
                </c:pt>
                <c:pt idx="1978">
                  <c:v>609.1</c:v>
                </c:pt>
                <c:pt idx="1979">
                  <c:v>600.4</c:v>
                </c:pt>
                <c:pt idx="1980">
                  <c:v>602.5</c:v>
                </c:pt>
                <c:pt idx="1981">
                  <c:v>603.29999999999995</c:v>
                </c:pt>
                <c:pt idx="1982">
                  <c:v>597.1</c:v>
                </c:pt>
                <c:pt idx="1983">
                  <c:v>597.4</c:v>
                </c:pt>
                <c:pt idx="1984">
                  <c:v>600</c:v>
                </c:pt>
                <c:pt idx="1985">
                  <c:v>609.79999999999995</c:v>
                </c:pt>
                <c:pt idx="1986">
                  <c:v>613</c:v>
                </c:pt>
                <c:pt idx="1987">
                  <c:v>607.70000000000005</c:v>
                </c:pt>
                <c:pt idx="1988">
                  <c:v>610</c:v>
                </c:pt>
                <c:pt idx="1989">
                  <c:v>611.79999999999995</c:v>
                </c:pt>
                <c:pt idx="1990">
                  <c:v>613.9</c:v>
                </c:pt>
                <c:pt idx="1991">
                  <c:v>614.20000000000005</c:v>
                </c:pt>
                <c:pt idx="1992">
                  <c:v>611.6</c:v>
                </c:pt>
                <c:pt idx="1993">
                  <c:v>612.1</c:v>
                </c:pt>
                <c:pt idx="1994">
                  <c:v>628</c:v>
                </c:pt>
                <c:pt idx="1995">
                  <c:v>626.29999999999995</c:v>
                </c:pt>
                <c:pt idx="1996">
                  <c:v>631.70000000000005</c:v>
                </c:pt>
                <c:pt idx="1997">
                  <c:v>619.79999999999995</c:v>
                </c:pt>
                <c:pt idx="1998">
                  <c:v>615.20000000000005</c:v>
                </c:pt>
                <c:pt idx="1999">
                  <c:v>611.5</c:v>
                </c:pt>
                <c:pt idx="2000">
                  <c:v>614.5</c:v>
                </c:pt>
                <c:pt idx="2001">
                  <c:v>609.9</c:v>
                </c:pt>
                <c:pt idx="2002">
                  <c:v>579.79999999999995</c:v>
                </c:pt>
                <c:pt idx="2003">
                  <c:v>572.70000000000005</c:v>
                </c:pt>
                <c:pt idx="2004">
                  <c:v>576.20000000000005</c:v>
                </c:pt>
                <c:pt idx="2005">
                  <c:v>579.5</c:v>
                </c:pt>
                <c:pt idx="2006">
                  <c:v>574.79999999999995</c:v>
                </c:pt>
                <c:pt idx="2007">
                  <c:v>574.20000000000005</c:v>
                </c:pt>
                <c:pt idx="2008">
                  <c:v>568.5</c:v>
                </c:pt>
                <c:pt idx="2009">
                  <c:v>578</c:v>
                </c:pt>
                <c:pt idx="2010">
                  <c:v>577.20000000000005</c:v>
                </c:pt>
                <c:pt idx="2011">
                  <c:v>580.29999999999995</c:v>
                </c:pt>
                <c:pt idx="2012">
                  <c:v>583.5</c:v>
                </c:pt>
                <c:pt idx="2013">
                  <c:v>588</c:v>
                </c:pt>
                <c:pt idx="2014">
                  <c:v>581.4</c:v>
                </c:pt>
                <c:pt idx="2015">
                  <c:v>582</c:v>
                </c:pt>
                <c:pt idx="2016">
                  <c:v>573.5</c:v>
                </c:pt>
                <c:pt idx="2017">
                  <c:v>572.20000000000005</c:v>
                </c:pt>
                <c:pt idx="2018">
                  <c:v>571.79999999999995</c:v>
                </c:pt>
                <c:pt idx="2019">
                  <c:v>574.20000000000005</c:v>
                </c:pt>
                <c:pt idx="2020">
                  <c:v>564.6</c:v>
                </c:pt>
                <c:pt idx="2021">
                  <c:v>569.4</c:v>
                </c:pt>
                <c:pt idx="2022">
                  <c:v>583.70000000000005</c:v>
                </c:pt>
                <c:pt idx="2023">
                  <c:v>585.5</c:v>
                </c:pt>
                <c:pt idx="2024">
                  <c:v>591.29999999999995</c:v>
                </c:pt>
                <c:pt idx="2025">
                  <c:v>590.29999999999995</c:v>
                </c:pt>
                <c:pt idx="2026">
                  <c:v>604.1</c:v>
                </c:pt>
                <c:pt idx="2027">
                  <c:v>604.1</c:v>
                </c:pt>
                <c:pt idx="2028">
                  <c:v>604.1</c:v>
                </c:pt>
                <c:pt idx="2029">
                  <c:v>604.1</c:v>
                </c:pt>
                <c:pt idx="2030">
                  <c:v>604.1</c:v>
                </c:pt>
                <c:pt idx="2031">
                  <c:v>604.1</c:v>
                </c:pt>
                <c:pt idx="2032">
                  <c:v>604.1</c:v>
                </c:pt>
                <c:pt idx="2033">
                  <c:v>604</c:v>
                </c:pt>
                <c:pt idx="2034">
                  <c:v>608</c:v>
                </c:pt>
                <c:pt idx="2035">
                  <c:v>623.70000000000005</c:v>
                </c:pt>
                <c:pt idx="2036">
                  <c:v>655</c:v>
                </c:pt>
                <c:pt idx="2037">
                  <c:v>658.3</c:v>
                </c:pt>
                <c:pt idx="2038">
                  <c:v>0</c:v>
                </c:pt>
                <c:pt idx="2039">
                  <c:v>654.5</c:v>
                </c:pt>
                <c:pt idx="2040">
                  <c:v>648.5</c:v>
                </c:pt>
                <c:pt idx="2041">
                  <c:v>654.20000000000005</c:v>
                </c:pt>
                <c:pt idx="2042">
                  <c:v>661.8</c:v>
                </c:pt>
                <c:pt idx="2043">
                  <c:v>654</c:v>
                </c:pt>
                <c:pt idx="2044">
                  <c:v>648</c:v>
                </c:pt>
                <c:pt idx="2045">
                  <c:v>665</c:v>
                </c:pt>
                <c:pt idx="2046">
                  <c:v>665.8</c:v>
                </c:pt>
                <c:pt idx="2047">
                  <c:v>675</c:v>
                </c:pt>
                <c:pt idx="2048">
                  <c:v>674.3</c:v>
                </c:pt>
                <c:pt idx="2049">
                  <c:v>683.2</c:v>
                </c:pt>
                <c:pt idx="2050">
                  <c:v>665.3</c:v>
                </c:pt>
                <c:pt idx="2051">
                  <c:v>665.5</c:v>
                </c:pt>
                <c:pt idx="2052">
                  <c:v>659.8</c:v>
                </c:pt>
                <c:pt idx="2053">
                  <c:v>653.70000000000005</c:v>
                </c:pt>
                <c:pt idx="2054">
                  <c:v>667.2</c:v>
                </c:pt>
                <c:pt idx="2055">
                  <c:v>648</c:v>
                </c:pt>
                <c:pt idx="2056">
                  <c:v>649.70000000000005</c:v>
                </c:pt>
                <c:pt idx="2057">
                  <c:v>648.1</c:v>
                </c:pt>
                <c:pt idx="2058">
                  <c:v>664.8</c:v>
                </c:pt>
                <c:pt idx="2059">
                  <c:v>640.5</c:v>
                </c:pt>
                <c:pt idx="2060">
                  <c:v>677</c:v>
                </c:pt>
                <c:pt idx="2061">
                  <c:v>667.8</c:v>
                </c:pt>
                <c:pt idx="2062">
                  <c:v>681.3</c:v>
                </c:pt>
                <c:pt idx="2063">
                  <c:v>659.3</c:v>
                </c:pt>
                <c:pt idx="2064">
                  <c:v>705</c:v>
                </c:pt>
                <c:pt idx="2065">
                  <c:v>674.8</c:v>
                </c:pt>
                <c:pt idx="2066">
                  <c:v>674.7</c:v>
                </c:pt>
                <c:pt idx="2067">
                  <c:v>639.70000000000005</c:v>
                </c:pt>
                <c:pt idx="2068">
                  <c:v>646.29999999999995</c:v>
                </c:pt>
                <c:pt idx="2069">
                  <c:v>662.2</c:v>
                </c:pt>
                <c:pt idx="2070">
                  <c:v>627.4</c:v>
                </c:pt>
                <c:pt idx="2071">
                  <c:v>664.9</c:v>
                </c:pt>
                <c:pt idx="2072">
                  <c:v>666</c:v>
                </c:pt>
                <c:pt idx="2073">
                  <c:v>625.79999999999995</c:v>
                </c:pt>
                <c:pt idx="2074">
                  <c:v>606</c:v>
                </c:pt>
                <c:pt idx="2075">
                  <c:v>668.9</c:v>
                </c:pt>
                <c:pt idx="2076">
                  <c:v>743.9</c:v>
                </c:pt>
                <c:pt idx="2077">
                  <c:v>767.3</c:v>
                </c:pt>
                <c:pt idx="2078">
                  <c:v>757.6</c:v>
                </c:pt>
                <c:pt idx="2079">
                  <c:v>748.7</c:v>
                </c:pt>
                <c:pt idx="2080">
                  <c:v>769.5</c:v>
                </c:pt>
                <c:pt idx="2081">
                  <c:v>696.9</c:v>
                </c:pt>
                <c:pt idx="2082">
                  <c:v>684.5</c:v>
                </c:pt>
                <c:pt idx="2083">
                  <c:v>705.9</c:v>
                </c:pt>
                <c:pt idx="2084">
                  <c:v>671</c:v>
                </c:pt>
                <c:pt idx="2085">
                  <c:v>614.5</c:v>
                </c:pt>
                <c:pt idx="2086">
                  <c:v>580.1</c:v>
                </c:pt>
                <c:pt idx="2087">
                  <c:v>575.5</c:v>
                </c:pt>
                <c:pt idx="2088">
                  <c:v>583</c:v>
                </c:pt>
                <c:pt idx="2089">
                  <c:v>576.9</c:v>
                </c:pt>
                <c:pt idx="2090">
                  <c:v>585.20000000000005</c:v>
                </c:pt>
                <c:pt idx="2091">
                  <c:v>574</c:v>
                </c:pt>
                <c:pt idx="2092">
                  <c:v>572.70000000000005</c:v>
                </c:pt>
                <c:pt idx="2093">
                  <c:v>570.9</c:v>
                </c:pt>
                <c:pt idx="2094">
                  <c:v>538.79999999999995</c:v>
                </c:pt>
                <c:pt idx="2095">
                  <c:v>536.79999999999995</c:v>
                </c:pt>
                <c:pt idx="2096">
                  <c:v>530.70000000000005</c:v>
                </c:pt>
                <c:pt idx="2097">
                  <c:v>532.9</c:v>
                </c:pt>
                <c:pt idx="2098">
                  <c:v>531</c:v>
                </c:pt>
                <c:pt idx="2099">
                  <c:v>527</c:v>
                </c:pt>
                <c:pt idx="2100">
                  <c:v>472</c:v>
                </c:pt>
                <c:pt idx="2101">
                  <c:v>454</c:v>
                </c:pt>
                <c:pt idx="2102">
                  <c:v>449.1</c:v>
                </c:pt>
                <c:pt idx="2103">
                  <c:v>445</c:v>
                </c:pt>
                <c:pt idx="2104">
                  <c:v>443.7</c:v>
                </c:pt>
                <c:pt idx="2105">
                  <c:v>437.5</c:v>
                </c:pt>
                <c:pt idx="2106">
                  <c:v>440.8</c:v>
                </c:pt>
                <c:pt idx="2107">
                  <c:v>441.6</c:v>
                </c:pt>
                <c:pt idx="2108">
                  <c:v>435</c:v>
                </c:pt>
                <c:pt idx="2109">
                  <c:v>453.5</c:v>
                </c:pt>
                <c:pt idx="2110">
                  <c:v>453.2</c:v>
                </c:pt>
                <c:pt idx="2111">
                  <c:v>453</c:v>
                </c:pt>
                <c:pt idx="2112">
                  <c:v>457.9</c:v>
                </c:pt>
                <c:pt idx="2113">
                  <c:v>455.8</c:v>
                </c:pt>
                <c:pt idx="2114">
                  <c:v>455.8</c:v>
                </c:pt>
                <c:pt idx="2115">
                  <c:v>455</c:v>
                </c:pt>
                <c:pt idx="2116">
                  <c:v>452.3</c:v>
                </c:pt>
                <c:pt idx="2117">
                  <c:v>450.7</c:v>
                </c:pt>
                <c:pt idx="2118">
                  <c:v>461.6</c:v>
                </c:pt>
                <c:pt idx="2119">
                  <c:v>459.9</c:v>
                </c:pt>
                <c:pt idx="2120">
                  <c:v>460.2</c:v>
                </c:pt>
                <c:pt idx="2121">
                  <c:v>461.2</c:v>
                </c:pt>
                <c:pt idx="2122">
                  <c:v>448.4</c:v>
                </c:pt>
                <c:pt idx="2123">
                  <c:v>447.4</c:v>
                </c:pt>
                <c:pt idx="2124">
                  <c:v>450.4</c:v>
                </c:pt>
                <c:pt idx="2125">
                  <c:v>443.7</c:v>
                </c:pt>
                <c:pt idx="2126">
                  <c:v>451.1</c:v>
                </c:pt>
                <c:pt idx="2127">
                  <c:v>446.6</c:v>
                </c:pt>
                <c:pt idx="2128">
                  <c:v>455.3</c:v>
                </c:pt>
                <c:pt idx="2129">
                  <c:v>450.5</c:v>
                </c:pt>
                <c:pt idx="2130">
                  <c:v>445.1</c:v>
                </c:pt>
                <c:pt idx="2131">
                  <c:v>468.1</c:v>
                </c:pt>
                <c:pt idx="2132">
                  <c:v>461.8</c:v>
                </c:pt>
                <c:pt idx="2133">
                  <c:v>463</c:v>
                </c:pt>
                <c:pt idx="2134">
                  <c:v>453.7</c:v>
                </c:pt>
                <c:pt idx="2135">
                  <c:v>447.8</c:v>
                </c:pt>
                <c:pt idx="2136">
                  <c:v>452</c:v>
                </c:pt>
                <c:pt idx="2137">
                  <c:v>444</c:v>
                </c:pt>
                <c:pt idx="2138">
                  <c:v>437.8</c:v>
                </c:pt>
                <c:pt idx="2139">
                  <c:v>430</c:v>
                </c:pt>
                <c:pt idx="2140">
                  <c:v>428.5</c:v>
                </c:pt>
                <c:pt idx="2141">
                  <c:v>432</c:v>
                </c:pt>
                <c:pt idx="2142">
                  <c:v>431.5</c:v>
                </c:pt>
                <c:pt idx="2143">
                  <c:v>426</c:v>
                </c:pt>
                <c:pt idx="2144">
                  <c:v>424.8</c:v>
                </c:pt>
                <c:pt idx="2145">
                  <c:v>426.6</c:v>
                </c:pt>
                <c:pt idx="2146">
                  <c:v>423.7</c:v>
                </c:pt>
                <c:pt idx="2147">
                  <c:v>421.3</c:v>
                </c:pt>
                <c:pt idx="2148">
                  <c:v>418.5</c:v>
                </c:pt>
                <c:pt idx="2149">
                  <c:v>418.5</c:v>
                </c:pt>
                <c:pt idx="2150">
                  <c:v>422.3</c:v>
                </c:pt>
                <c:pt idx="2151">
                  <c:v>422.6</c:v>
                </c:pt>
                <c:pt idx="2152">
                  <c:v>423.8</c:v>
                </c:pt>
                <c:pt idx="2153">
                  <c:v>420.5</c:v>
                </c:pt>
                <c:pt idx="2154">
                  <c:v>420.6</c:v>
                </c:pt>
                <c:pt idx="2155">
                  <c:v>420.3</c:v>
                </c:pt>
                <c:pt idx="2156">
                  <c:v>417.6</c:v>
                </c:pt>
                <c:pt idx="2157">
                  <c:v>416</c:v>
                </c:pt>
                <c:pt idx="2158">
                  <c:v>413.2</c:v>
                </c:pt>
                <c:pt idx="2159">
                  <c:v>415.8</c:v>
                </c:pt>
                <c:pt idx="2160">
                  <c:v>424.1</c:v>
                </c:pt>
                <c:pt idx="2161">
                  <c:v>427.4</c:v>
                </c:pt>
                <c:pt idx="2162">
                  <c:v>416.7</c:v>
                </c:pt>
                <c:pt idx="2163">
                  <c:v>416</c:v>
                </c:pt>
                <c:pt idx="2164">
                  <c:v>415.3</c:v>
                </c:pt>
                <c:pt idx="2165">
                  <c:v>418.1</c:v>
                </c:pt>
                <c:pt idx="2166">
                  <c:v>417.7</c:v>
                </c:pt>
                <c:pt idx="2167">
                  <c:v>411.9</c:v>
                </c:pt>
                <c:pt idx="2168">
                  <c:v>411.3</c:v>
                </c:pt>
                <c:pt idx="2169">
                  <c:v>408.4</c:v>
                </c:pt>
                <c:pt idx="2170">
                  <c:v>407.7</c:v>
                </c:pt>
                <c:pt idx="2171">
                  <c:v>418.8</c:v>
                </c:pt>
                <c:pt idx="2172">
                  <c:v>417.3</c:v>
                </c:pt>
                <c:pt idx="2173">
                  <c:v>415.5</c:v>
                </c:pt>
                <c:pt idx="2174">
                  <c:v>416</c:v>
                </c:pt>
                <c:pt idx="2175">
                  <c:v>411.8</c:v>
                </c:pt>
                <c:pt idx="2176">
                  <c:v>410</c:v>
                </c:pt>
                <c:pt idx="2177">
                  <c:v>420.5</c:v>
                </c:pt>
                <c:pt idx="2178">
                  <c:v>416.5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B-3947-803D-FC7D68B2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152783"/>
        <c:axId val="974456783"/>
      </c:lineChart>
      <c:lineChart>
        <c:grouping val="standard"/>
        <c:varyColors val="0"/>
        <c:ser>
          <c:idx val="1"/>
          <c:order val="1"/>
          <c:tx>
            <c:v>Etherium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'Bitcoin, Etherium, Litecoin'!$A$2:$A$3678</c:f>
              <c:numCache>
                <c:formatCode>d\-mmm\-yy</c:formatCode>
                <c:ptCount val="3677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  <c:pt idx="2012">
                  <c:v>42605</c:v>
                </c:pt>
                <c:pt idx="2013">
                  <c:v>42604</c:v>
                </c:pt>
                <c:pt idx="2014">
                  <c:v>42603</c:v>
                </c:pt>
                <c:pt idx="2015">
                  <c:v>42602</c:v>
                </c:pt>
                <c:pt idx="2016">
                  <c:v>42601</c:v>
                </c:pt>
                <c:pt idx="2017">
                  <c:v>42600</c:v>
                </c:pt>
                <c:pt idx="2018">
                  <c:v>42599</c:v>
                </c:pt>
                <c:pt idx="2019">
                  <c:v>42598</c:v>
                </c:pt>
                <c:pt idx="2020">
                  <c:v>42597</c:v>
                </c:pt>
                <c:pt idx="2021">
                  <c:v>42596</c:v>
                </c:pt>
                <c:pt idx="2022">
                  <c:v>42595</c:v>
                </c:pt>
                <c:pt idx="2023">
                  <c:v>42594</c:v>
                </c:pt>
                <c:pt idx="2024">
                  <c:v>42593</c:v>
                </c:pt>
                <c:pt idx="2025">
                  <c:v>42592</c:v>
                </c:pt>
                <c:pt idx="2026">
                  <c:v>42591</c:v>
                </c:pt>
                <c:pt idx="2027">
                  <c:v>42590</c:v>
                </c:pt>
                <c:pt idx="2028">
                  <c:v>42589</c:v>
                </c:pt>
                <c:pt idx="2029">
                  <c:v>42588</c:v>
                </c:pt>
                <c:pt idx="2030">
                  <c:v>42587</c:v>
                </c:pt>
                <c:pt idx="2031">
                  <c:v>42586</c:v>
                </c:pt>
                <c:pt idx="2032">
                  <c:v>42585</c:v>
                </c:pt>
                <c:pt idx="2033">
                  <c:v>42584</c:v>
                </c:pt>
                <c:pt idx="2034">
                  <c:v>42583</c:v>
                </c:pt>
                <c:pt idx="2035">
                  <c:v>42582</c:v>
                </c:pt>
                <c:pt idx="2036">
                  <c:v>42581</c:v>
                </c:pt>
                <c:pt idx="2037">
                  <c:v>42580</c:v>
                </c:pt>
                <c:pt idx="2038">
                  <c:v>42579</c:v>
                </c:pt>
                <c:pt idx="2039">
                  <c:v>42578</c:v>
                </c:pt>
                <c:pt idx="2040">
                  <c:v>42577</c:v>
                </c:pt>
                <c:pt idx="2041">
                  <c:v>42576</c:v>
                </c:pt>
                <c:pt idx="2042">
                  <c:v>42575</c:v>
                </c:pt>
                <c:pt idx="2043">
                  <c:v>42574</c:v>
                </c:pt>
                <c:pt idx="2044">
                  <c:v>42573</c:v>
                </c:pt>
                <c:pt idx="2045">
                  <c:v>42572</c:v>
                </c:pt>
                <c:pt idx="2046">
                  <c:v>42571</c:v>
                </c:pt>
                <c:pt idx="2047">
                  <c:v>42570</c:v>
                </c:pt>
                <c:pt idx="2048">
                  <c:v>42569</c:v>
                </c:pt>
                <c:pt idx="2049">
                  <c:v>42568</c:v>
                </c:pt>
                <c:pt idx="2050">
                  <c:v>42567</c:v>
                </c:pt>
                <c:pt idx="2051">
                  <c:v>42566</c:v>
                </c:pt>
                <c:pt idx="2052">
                  <c:v>42565</c:v>
                </c:pt>
                <c:pt idx="2053">
                  <c:v>42564</c:v>
                </c:pt>
                <c:pt idx="2054">
                  <c:v>42563</c:v>
                </c:pt>
                <c:pt idx="2055">
                  <c:v>42562</c:v>
                </c:pt>
                <c:pt idx="2056">
                  <c:v>42561</c:v>
                </c:pt>
                <c:pt idx="2057">
                  <c:v>42560</c:v>
                </c:pt>
                <c:pt idx="2058">
                  <c:v>42559</c:v>
                </c:pt>
                <c:pt idx="2059">
                  <c:v>42558</c:v>
                </c:pt>
                <c:pt idx="2060">
                  <c:v>42557</c:v>
                </c:pt>
                <c:pt idx="2061">
                  <c:v>42556</c:v>
                </c:pt>
                <c:pt idx="2062">
                  <c:v>42555</c:v>
                </c:pt>
                <c:pt idx="2063">
                  <c:v>42554</c:v>
                </c:pt>
                <c:pt idx="2064">
                  <c:v>42553</c:v>
                </c:pt>
                <c:pt idx="2065">
                  <c:v>42552</c:v>
                </c:pt>
                <c:pt idx="2066">
                  <c:v>42551</c:v>
                </c:pt>
                <c:pt idx="2067">
                  <c:v>42550</c:v>
                </c:pt>
                <c:pt idx="2068">
                  <c:v>42549</c:v>
                </c:pt>
                <c:pt idx="2069">
                  <c:v>42548</c:v>
                </c:pt>
                <c:pt idx="2070">
                  <c:v>42547</c:v>
                </c:pt>
                <c:pt idx="2071">
                  <c:v>42546</c:v>
                </c:pt>
                <c:pt idx="2072">
                  <c:v>42545</c:v>
                </c:pt>
                <c:pt idx="2073">
                  <c:v>42544</c:v>
                </c:pt>
                <c:pt idx="2074">
                  <c:v>42543</c:v>
                </c:pt>
                <c:pt idx="2075">
                  <c:v>42542</c:v>
                </c:pt>
                <c:pt idx="2076">
                  <c:v>42541</c:v>
                </c:pt>
                <c:pt idx="2077">
                  <c:v>42540</c:v>
                </c:pt>
                <c:pt idx="2078">
                  <c:v>42539</c:v>
                </c:pt>
                <c:pt idx="2079">
                  <c:v>42538</c:v>
                </c:pt>
                <c:pt idx="2080">
                  <c:v>42537</c:v>
                </c:pt>
                <c:pt idx="2081">
                  <c:v>42536</c:v>
                </c:pt>
                <c:pt idx="2082">
                  <c:v>42535</c:v>
                </c:pt>
                <c:pt idx="2083">
                  <c:v>42534</c:v>
                </c:pt>
                <c:pt idx="2084">
                  <c:v>42533</c:v>
                </c:pt>
                <c:pt idx="2085">
                  <c:v>42532</c:v>
                </c:pt>
                <c:pt idx="2086">
                  <c:v>42531</c:v>
                </c:pt>
                <c:pt idx="2087">
                  <c:v>42530</c:v>
                </c:pt>
                <c:pt idx="2088">
                  <c:v>42529</c:v>
                </c:pt>
                <c:pt idx="2089">
                  <c:v>42528</c:v>
                </c:pt>
                <c:pt idx="2090">
                  <c:v>42527</c:v>
                </c:pt>
                <c:pt idx="2091">
                  <c:v>42526</c:v>
                </c:pt>
                <c:pt idx="2092">
                  <c:v>42525</c:v>
                </c:pt>
                <c:pt idx="2093">
                  <c:v>42524</c:v>
                </c:pt>
                <c:pt idx="2094">
                  <c:v>42523</c:v>
                </c:pt>
                <c:pt idx="2095">
                  <c:v>42522</c:v>
                </c:pt>
                <c:pt idx="2096">
                  <c:v>42521</c:v>
                </c:pt>
                <c:pt idx="2097">
                  <c:v>42520</c:v>
                </c:pt>
                <c:pt idx="2098">
                  <c:v>42519</c:v>
                </c:pt>
                <c:pt idx="2099">
                  <c:v>42518</c:v>
                </c:pt>
                <c:pt idx="2100">
                  <c:v>42517</c:v>
                </c:pt>
                <c:pt idx="2101">
                  <c:v>42516</c:v>
                </c:pt>
                <c:pt idx="2102">
                  <c:v>42515</c:v>
                </c:pt>
                <c:pt idx="2103">
                  <c:v>42514</c:v>
                </c:pt>
                <c:pt idx="2104">
                  <c:v>42513</c:v>
                </c:pt>
                <c:pt idx="2105">
                  <c:v>42512</c:v>
                </c:pt>
                <c:pt idx="2106">
                  <c:v>42511</c:v>
                </c:pt>
                <c:pt idx="2107">
                  <c:v>42510</c:v>
                </c:pt>
                <c:pt idx="2108">
                  <c:v>42509</c:v>
                </c:pt>
                <c:pt idx="2109">
                  <c:v>42508</c:v>
                </c:pt>
                <c:pt idx="2110">
                  <c:v>42507</c:v>
                </c:pt>
                <c:pt idx="2111">
                  <c:v>42506</c:v>
                </c:pt>
                <c:pt idx="2112">
                  <c:v>42505</c:v>
                </c:pt>
                <c:pt idx="2113">
                  <c:v>42504</c:v>
                </c:pt>
                <c:pt idx="2114">
                  <c:v>42503</c:v>
                </c:pt>
                <c:pt idx="2115">
                  <c:v>42502</c:v>
                </c:pt>
                <c:pt idx="2116">
                  <c:v>42501</c:v>
                </c:pt>
                <c:pt idx="2117">
                  <c:v>42500</c:v>
                </c:pt>
                <c:pt idx="2118">
                  <c:v>42499</c:v>
                </c:pt>
                <c:pt idx="2119">
                  <c:v>42498</c:v>
                </c:pt>
                <c:pt idx="2120">
                  <c:v>42497</c:v>
                </c:pt>
                <c:pt idx="2121">
                  <c:v>42496</c:v>
                </c:pt>
                <c:pt idx="2122">
                  <c:v>42495</c:v>
                </c:pt>
                <c:pt idx="2123">
                  <c:v>42494</c:v>
                </c:pt>
                <c:pt idx="2124">
                  <c:v>42493</c:v>
                </c:pt>
                <c:pt idx="2125">
                  <c:v>42492</c:v>
                </c:pt>
                <c:pt idx="2126">
                  <c:v>42491</c:v>
                </c:pt>
                <c:pt idx="2127">
                  <c:v>42490</c:v>
                </c:pt>
                <c:pt idx="2128">
                  <c:v>42489</c:v>
                </c:pt>
                <c:pt idx="2129">
                  <c:v>42488</c:v>
                </c:pt>
                <c:pt idx="2130">
                  <c:v>42487</c:v>
                </c:pt>
                <c:pt idx="2131">
                  <c:v>42486</c:v>
                </c:pt>
                <c:pt idx="2132">
                  <c:v>42485</c:v>
                </c:pt>
                <c:pt idx="2133">
                  <c:v>42484</c:v>
                </c:pt>
                <c:pt idx="2134">
                  <c:v>42483</c:v>
                </c:pt>
                <c:pt idx="2135">
                  <c:v>42482</c:v>
                </c:pt>
                <c:pt idx="2136">
                  <c:v>42481</c:v>
                </c:pt>
                <c:pt idx="2137">
                  <c:v>42480</c:v>
                </c:pt>
                <c:pt idx="2138">
                  <c:v>42479</c:v>
                </c:pt>
                <c:pt idx="2139">
                  <c:v>42478</c:v>
                </c:pt>
                <c:pt idx="2140">
                  <c:v>42477</c:v>
                </c:pt>
                <c:pt idx="2141">
                  <c:v>42476</c:v>
                </c:pt>
                <c:pt idx="2142">
                  <c:v>42475</c:v>
                </c:pt>
                <c:pt idx="2143">
                  <c:v>42474</c:v>
                </c:pt>
                <c:pt idx="2144">
                  <c:v>42473</c:v>
                </c:pt>
                <c:pt idx="2145">
                  <c:v>42472</c:v>
                </c:pt>
                <c:pt idx="2146">
                  <c:v>42471</c:v>
                </c:pt>
                <c:pt idx="2147">
                  <c:v>42470</c:v>
                </c:pt>
                <c:pt idx="2148">
                  <c:v>42469</c:v>
                </c:pt>
                <c:pt idx="2149">
                  <c:v>42468</c:v>
                </c:pt>
                <c:pt idx="2150">
                  <c:v>42467</c:v>
                </c:pt>
                <c:pt idx="2151">
                  <c:v>42466</c:v>
                </c:pt>
                <c:pt idx="2152">
                  <c:v>42465</c:v>
                </c:pt>
                <c:pt idx="2153">
                  <c:v>42464</c:v>
                </c:pt>
                <c:pt idx="2154">
                  <c:v>42463</c:v>
                </c:pt>
                <c:pt idx="2155">
                  <c:v>42462</c:v>
                </c:pt>
                <c:pt idx="2156">
                  <c:v>42461</c:v>
                </c:pt>
                <c:pt idx="2157">
                  <c:v>42460</c:v>
                </c:pt>
                <c:pt idx="2158">
                  <c:v>42459</c:v>
                </c:pt>
                <c:pt idx="2159">
                  <c:v>42458</c:v>
                </c:pt>
                <c:pt idx="2160">
                  <c:v>42457</c:v>
                </c:pt>
                <c:pt idx="2161">
                  <c:v>42456</c:v>
                </c:pt>
                <c:pt idx="2162">
                  <c:v>42455</c:v>
                </c:pt>
                <c:pt idx="2163">
                  <c:v>42454</c:v>
                </c:pt>
                <c:pt idx="2164">
                  <c:v>42453</c:v>
                </c:pt>
                <c:pt idx="2165">
                  <c:v>42452</c:v>
                </c:pt>
                <c:pt idx="2166">
                  <c:v>42451</c:v>
                </c:pt>
                <c:pt idx="2167">
                  <c:v>42450</c:v>
                </c:pt>
                <c:pt idx="2168">
                  <c:v>42449</c:v>
                </c:pt>
                <c:pt idx="2169">
                  <c:v>42448</c:v>
                </c:pt>
                <c:pt idx="2170">
                  <c:v>42447</c:v>
                </c:pt>
                <c:pt idx="2171">
                  <c:v>42446</c:v>
                </c:pt>
                <c:pt idx="2172">
                  <c:v>42445</c:v>
                </c:pt>
                <c:pt idx="2173">
                  <c:v>42444</c:v>
                </c:pt>
                <c:pt idx="2174">
                  <c:v>42443</c:v>
                </c:pt>
                <c:pt idx="2175">
                  <c:v>42442</c:v>
                </c:pt>
                <c:pt idx="2176">
                  <c:v>42441</c:v>
                </c:pt>
                <c:pt idx="2177">
                  <c:v>42440</c:v>
                </c:pt>
                <c:pt idx="2178">
                  <c:v>42439</c:v>
                </c:pt>
              </c:numCache>
            </c:numRef>
          </c:cat>
          <c:val>
            <c:numRef>
              <c:f>'Bitcoin, Etherium, Litecoin'!$C$2:$C$3678</c:f>
              <c:numCache>
                <c:formatCode>_(* #,##0.00_);_(* \(#,##0.00\);_(* "-"??_);_(@_)</c:formatCode>
                <c:ptCount val="3677"/>
                <c:pt idx="0">
                  <c:v>2614.6999999999998</c:v>
                </c:pt>
                <c:pt idx="1">
                  <c:v>2600.1</c:v>
                </c:pt>
                <c:pt idx="2">
                  <c:v>2581.3000000000002</c:v>
                </c:pt>
                <c:pt idx="3">
                  <c:v>2640.3</c:v>
                </c:pt>
                <c:pt idx="4">
                  <c:v>2569</c:v>
                </c:pt>
                <c:pt idx="5">
                  <c:v>2624.1</c:v>
                </c:pt>
                <c:pt idx="6">
                  <c:v>2766.9</c:v>
                </c:pt>
                <c:pt idx="7">
                  <c:v>2781.9</c:v>
                </c:pt>
                <c:pt idx="8">
                  <c:v>2896.6</c:v>
                </c:pt>
                <c:pt idx="9">
                  <c:v>3122.58</c:v>
                </c:pt>
                <c:pt idx="10">
                  <c:v>3186.1</c:v>
                </c:pt>
                <c:pt idx="11">
                  <c:v>2932</c:v>
                </c:pt>
                <c:pt idx="12">
                  <c:v>2872.9</c:v>
                </c:pt>
                <c:pt idx="13">
                  <c:v>2918.2</c:v>
                </c:pt>
                <c:pt idx="14">
                  <c:v>2929.9</c:v>
                </c:pt>
                <c:pt idx="15">
                  <c:v>3075.9</c:v>
                </c:pt>
                <c:pt idx="16">
                  <c:v>3248.5</c:v>
                </c:pt>
                <c:pt idx="17">
                  <c:v>3118</c:v>
                </c:pt>
                <c:pt idx="18">
                  <c:v>3141.6</c:v>
                </c:pt>
                <c:pt idx="19">
                  <c:v>3058.9</c:v>
                </c:pt>
                <c:pt idx="20">
                  <c:v>3018.1</c:v>
                </c:pt>
                <c:pt idx="21">
                  <c:v>2997.6</c:v>
                </c:pt>
                <c:pt idx="22">
                  <c:v>2694.7</c:v>
                </c:pt>
                <c:pt idx="23">
                  <c:v>2682.8</c:v>
                </c:pt>
                <c:pt idx="24">
                  <c:v>2789.46</c:v>
                </c:pt>
                <c:pt idx="25">
                  <c:v>2689.7</c:v>
                </c:pt>
                <c:pt idx="26">
                  <c:v>2605.9</c:v>
                </c:pt>
                <c:pt idx="27">
                  <c:v>2599.8000000000002</c:v>
                </c:pt>
                <c:pt idx="28">
                  <c:v>2547.15</c:v>
                </c:pt>
                <c:pt idx="29">
                  <c:v>2426</c:v>
                </c:pt>
                <c:pt idx="30">
                  <c:v>2463.25</c:v>
                </c:pt>
                <c:pt idx="31">
                  <c:v>2460.4</c:v>
                </c:pt>
                <c:pt idx="32">
                  <c:v>2442</c:v>
                </c:pt>
                <c:pt idx="33">
                  <c:v>2542.9</c:v>
                </c:pt>
                <c:pt idx="34">
                  <c:v>2415.6999999999998</c:v>
                </c:pt>
                <c:pt idx="35">
                  <c:v>2572</c:v>
                </c:pt>
                <c:pt idx="36">
                  <c:v>3006.8</c:v>
                </c:pt>
                <c:pt idx="37">
                  <c:v>3082.2</c:v>
                </c:pt>
                <c:pt idx="38">
                  <c:v>3162.8</c:v>
                </c:pt>
                <c:pt idx="39">
                  <c:v>3211.7</c:v>
                </c:pt>
                <c:pt idx="40">
                  <c:v>3349</c:v>
                </c:pt>
                <c:pt idx="41">
                  <c:v>3328.4</c:v>
                </c:pt>
                <c:pt idx="42">
                  <c:v>3309.4</c:v>
                </c:pt>
                <c:pt idx="43">
                  <c:v>3239.5</c:v>
                </c:pt>
                <c:pt idx="44">
                  <c:v>3371.3</c:v>
                </c:pt>
                <c:pt idx="45">
                  <c:v>3239.9</c:v>
                </c:pt>
                <c:pt idx="46">
                  <c:v>3085.8</c:v>
                </c:pt>
                <c:pt idx="47">
                  <c:v>3148.7</c:v>
                </c:pt>
                <c:pt idx="48">
                  <c:v>3080.8</c:v>
                </c:pt>
                <c:pt idx="49">
                  <c:v>3194.2</c:v>
                </c:pt>
                <c:pt idx="50">
                  <c:v>3409</c:v>
                </c:pt>
                <c:pt idx="51">
                  <c:v>3536.6</c:v>
                </c:pt>
                <c:pt idx="52">
                  <c:v>3785.4</c:v>
                </c:pt>
                <c:pt idx="53">
                  <c:v>3763.7</c:v>
                </c:pt>
                <c:pt idx="54">
                  <c:v>3831.7</c:v>
                </c:pt>
                <c:pt idx="55">
                  <c:v>3767.1</c:v>
                </c:pt>
                <c:pt idx="56">
                  <c:v>3678.2</c:v>
                </c:pt>
                <c:pt idx="57">
                  <c:v>3712.1</c:v>
                </c:pt>
                <c:pt idx="58">
                  <c:v>3628.15</c:v>
                </c:pt>
                <c:pt idx="59">
                  <c:v>3793.1</c:v>
                </c:pt>
                <c:pt idx="60">
                  <c:v>4038.47</c:v>
                </c:pt>
                <c:pt idx="61">
                  <c:v>4063.2</c:v>
                </c:pt>
                <c:pt idx="62">
                  <c:v>4098.1000000000004</c:v>
                </c:pt>
                <c:pt idx="63">
                  <c:v>4043.8</c:v>
                </c:pt>
                <c:pt idx="64">
                  <c:v>4112.8999999999996</c:v>
                </c:pt>
                <c:pt idx="65">
                  <c:v>3981.8</c:v>
                </c:pt>
                <c:pt idx="66">
                  <c:v>4018.4</c:v>
                </c:pt>
                <c:pt idx="67">
                  <c:v>3941</c:v>
                </c:pt>
                <c:pt idx="68">
                  <c:v>3926.86</c:v>
                </c:pt>
                <c:pt idx="69">
                  <c:v>3965.3</c:v>
                </c:pt>
                <c:pt idx="70">
                  <c:v>3878.6</c:v>
                </c:pt>
                <c:pt idx="71">
                  <c:v>3958.7</c:v>
                </c:pt>
                <c:pt idx="72">
                  <c:v>4023.15</c:v>
                </c:pt>
                <c:pt idx="73">
                  <c:v>3863.4</c:v>
                </c:pt>
                <c:pt idx="74">
                  <c:v>3788.3</c:v>
                </c:pt>
                <c:pt idx="75">
                  <c:v>4135.3</c:v>
                </c:pt>
                <c:pt idx="76">
                  <c:v>4080.3</c:v>
                </c:pt>
                <c:pt idx="77">
                  <c:v>3901.8</c:v>
                </c:pt>
                <c:pt idx="78">
                  <c:v>4109.8999999999996</c:v>
                </c:pt>
                <c:pt idx="79">
                  <c:v>4440.8</c:v>
                </c:pt>
                <c:pt idx="80">
                  <c:v>4309.2</c:v>
                </c:pt>
                <c:pt idx="81">
                  <c:v>4358.3999999999996</c:v>
                </c:pt>
                <c:pt idx="82">
                  <c:v>4202.8</c:v>
                </c:pt>
                <c:pt idx="83">
                  <c:v>4127.7</c:v>
                </c:pt>
                <c:pt idx="84">
                  <c:v>4223.5</c:v>
                </c:pt>
                <c:pt idx="85">
                  <c:v>4516</c:v>
                </c:pt>
                <c:pt idx="86">
                  <c:v>4589.5200000000004</c:v>
                </c:pt>
                <c:pt idx="87">
                  <c:v>4625.8999999999996</c:v>
                </c:pt>
                <c:pt idx="88">
                  <c:v>4447.2</c:v>
                </c:pt>
                <c:pt idx="89">
                  <c:v>4298.3</c:v>
                </c:pt>
                <c:pt idx="90">
                  <c:v>4101.5</c:v>
                </c:pt>
                <c:pt idx="91">
                  <c:v>4040.5</c:v>
                </c:pt>
                <c:pt idx="92">
                  <c:v>4524.6000000000004</c:v>
                </c:pt>
                <c:pt idx="93">
                  <c:v>4274</c:v>
                </c:pt>
                <c:pt idx="94">
                  <c:v>4341.8999999999996</c:v>
                </c:pt>
                <c:pt idx="95">
                  <c:v>4093.2</c:v>
                </c:pt>
                <c:pt idx="96">
                  <c:v>4274.3999999999996</c:v>
                </c:pt>
                <c:pt idx="97">
                  <c:v>4413.3</c:v>
                </c:pt>
                <c:pt idx="98">
                  <c:v>4299.2</c:v>
                </c:pt>
                <c:pt idx="99">
                  <c:v>4008.9</c:v>
                </c:pt>
                <c:pt idx="100">
                  <c:v>4291.78</c:v>
                </c:pt>
                <c:pt idx="101">
                  <c:v>4209.8999999999996</c:v>
                </c:pt>
                <c:pt idx="102">
                  <c:v>4560.1000000000004</c:v>
                </c:pt>
                <c:pt idx="103">
                  <c:v>4625.45</c:v>
                </c:pt>
                <c:pt idx="104">
                  <c:v>4647.1000000000004</c:v>
                </c:pt>
                <c:pt idx="105">
                  <c:v>4668.1000000000004</c:v>
                </c:pt>
                <c:pt idx="106">
                  <c:v>4721.3999999999996</c:v>
                </c:pt>
                <c:pt idx="107">
                  <c:v>4633.5</c:v>
                </c:pt>
                <c:pt idx="108">
                  <c:v>4733.1000000000004</c:v>
                </c:pt>
                <c:pt idx="109">
                  <c:v>4807.3</c:v>
                </c:pt>
                <c:pt idx="110">
                  <c:v>4613.6000000000004</c:v>
                </c:pt>
                <c:pt idx="111">
                  <c:v>4520</c:v>
                </c:pt>
                <c:pt idx="112">
                  <c:v>4479.2</c:v>
                </c:pt>
                <c:pt idx="113">
                  <c:v>4535.7</c:v>
                </c:pt>
                <c:pt idx="114">
                  <c:v>4600.3999999999996</c:v>
                </c:pt>
                <c:pt idx="115">
                  <c:v>4589.6000000000004</c:v>
                </c:pt>
                <c:pt idx="116">
                  <c:v>4321.5</c:v>
                </c:pt>
                <c:pt idx="117">
                  <c:v>4287.3999999999996</c:v>
                </c:pt>
                <c:pt idx="118">
                  <c:v>4319.8999999999996</c:v>
                </c:pt>
                <c:pt idx="119">
                  <c:v>4414</c:v>
                </c:pt>
                <c:pt idx="120">
                  <c:v>4286.04</c:v>
                </c:pt>
                <c:pt idx="121">
                  <c:v>3923.3</c:v>
                </c:pt>
                <c:pt idx="122">
                  <c:v>4129.8</c:v>
                </c:pt>
                <c:pt idx="123">
                  <c:v>4220.1000000000004</c:v>
                </c:pt>
                <c:pt idx="124">
                  <c:v>4082.9</c:v>
                </c:pt>
                <c:pt idx="125">
                  <c:v>4168.2</c:v>
                </c:pt>
                <c:pt idx="126">
                  <c:v>3971.2</c:v>
                </c:pt>
                <c:pt idx="127">
                  <c:v>4054.3</c:v>
                </c:pt>
                <c:pt idx="128">
                  <c:v>4160.8</c:v>
                </c:pt>
                <c:pt idx="129">
                  <c:v>3876.5</c:v>
                </c:pt>
                <c:pt idx="130">
                  <c:v>3747.5</c:v>
                </c:pt>
                <c:pt idx="131">
                  <c:v>3845.5</c:v>
                </c:pt>
                <c:pt idx="132">
                  <c:v>3826</c:v>
                </c:pt>
                <c:pt idx="133">
                  <c:v>3870</c:v>
                </c:pt>
                <c:pt idx="134">
                  <c:v>3790.6</c:v>
                </c:pt>
                <c:pt idx="135">
                  <c:v>3607.5</c:v>
                </c:pt>
                <c:pt idx="136">
                  <c:v>3491</c:v>
                </c:pt>
                <c:pt idx="137">
                  <c:v>3544.5</c:v>
                </c:pt>
                <c:pt idx="138">
                  <c:v>3416.1</c:v>
                </c:pt>
                <c:pt idx="139">
                  <c:v>3576.6</c:v>
                </c:pt>
                <c:pt idx="140">
                  <c:v>3562.5</c:v>
                </c:pt>
                <c:pt idx="141">
                  <c:v>3586.4</c:v>
                </c:pt>
                <c:pt idx="142">
                  <c:v>3577.4</c:v>
                </c:pt>
                <c:pt idx="143">
                  <c:v>3516.8</c:v>
                </c:pt>
                <c:pt idx="144">
                  <c:v>3387.9</c:v>
                </c:pt>
                <c:pt idx="145">
                  <c:v>3419.67</c:v>
                </c:pt>
                <c:pt idx="146">
                  <c:v>3391.1</c:v>
                </c:pt>
                <c:pt idx="147">
                  <c:v>3309.9</c:v>
                </c:pt>
                <c:pt idx="148">
                  <c:v>3002.9</c:v>
                </c:pt>
                <c:pt idx="149">
                  <c:v>2851.9</c:v>
                </c:pt>
                <c:pt idx="150">
                  <c:v>2809</c:v>
                </c:pt>
                <c:pt idx="151">
                  <c:v>2928.2</c:v>
                </c:pt>
                <c:pt idx="152">
                  <c:v>3063</c:v>
                </c:pt>
                <c:pt idx="153">
                  <c:v>2924.3</c:v>
                </c:pt>
                <c:pt idx="154">
                  <c:v>2932.9</c:v>
                </c:pt>
                <c:pt idx="155">
                  <c:v>3152.8</c:v>
                </c:pt>
                <c:pt idx="156">
                  <c:v>3077.8</c:v>
                </c:pt>
                <c:pt idx="157">
                  <c:v>2759.8</c:v>
                </c:pt>
                <c:pt idx="158">
                  <c:v>2977.2</c:v>
                </c:pt>
                <c:pt idx="159">
                  <c:v>3328.4</c:v>
                </c:pt>
                <c:pt idx="160">
                  <c:v>3437.3</c:v>
                </c:pt>
                <c:pt idx="161">
                  <c:v>3400.1</c:v>
                </c:pt>
                <c:pt idx="162">
                  <c:v>3569.9</c:v>
                </c:pt>
                <c:pt idx="163">
                  <c:v>3612.9</c:v>
                </c:pt>
                <c:pt idx="164">
                  <c:v>3430.3</c:v>
                </c:pt>
                <c:pt idx="165">
                  <c:v>3284.5</c:v>
                </c:pt>
                <c:pt idx="166">
                  <c:v>3407.8</c:v>
                </c:pt>
                <c:pt idx="167">
                  <c:v>3267.4</c:v>
                </c:pt>
                <c:pt idx="168">
                  <c:v>3207.4</c:v>
                </c:pt>
                <c:pt idx="169">
                  <c:v>3424.3</c:v>
                </c:pt>
                <c:pt idx="170">
                  <c:v>3500.2</c:v>
                </c:pt>
                <c:pt idx="171">
                  <c:v>3426.9</c:v>
                </c:pt>
                <c:pt idx="172">
                  <c:v>3927.2</c:v>
                </c:pt>
                <c:pt idx="173">
                  <c:v>3952</c:v>
                </c:pt>
                <c:pt idx="174">
                  <c:v>3884.4</c:v>
                </c:pt>
                <c:pt idx="175">
                  <c:v>3936.3</c:v>
                </c:pt>
                <c:pt idx="176">
                  <c:v>3787.6</c:v>
                </c:pt>
                <c:pt idx="177">
                  <c:v>3831.7</c:v>
                </c:pt>
                <c:pt idx="178">
                  <c:v>3432.5</c:v>
                </c:pt>
                <c:pt idx="179">
                  <c:v>3226.4</c:v>
                </c:pt>
                <c:pt idx="180">
                  <c:v>3225.8</c:v>
                </c:pt>
                <c:pt idx="181">
                  <c:v>3245.6</c:v>
                </c:pt>
                <c:pt idx="182">
                  <c:v>3276.2</c:v>
                </c:pt>
                <c:pt idx="183">
                  <c:v>3090.9</c:v>
                </c:pt>
                <c:pt idx="184">
                  <c:v>3228.84</c:v>
                </c:pt>
                <c:pt idx="185">
                  <c:v>3173.2</c:v>
                </c:pt>
                <c:pt idx="186">
                  <c:v>3323</c:v>
                </c:pt>
                <c:pt idx="187">
                  <c:v>3240.7</c:v>
                </c:pt>
                <c:pt idx="188">
                  <c:v>3226.5</c:v>
                </c:pt>
                <c:pt idx="189">
                  <c:v>3287.5</c:v>
                </c:pt>
                <c:pt idx="190">
                  <c:v>3186.4</c:v>
                </c:pt>
                <c:pt idx="191">
                  <c:v>3019.8</c:v>
                </c:pt>
                <c:pt idx="192">
                  <c:v>3013</c:v>
                </c:pt>
                <c:pt idx="193">
                  <c:v>3148.3</c:v>
                </c:pt>
                <c:pt idx="194">
                  <c:v>3312.4</c:v>
                </c:pt>
                <c:pt idx="195">
                  <c:v>3265.6</c:v>
                </c:pt>
                <c:pt idx="196">
                  <c:v>3324.4</c:v>
                </c:pt>
                <c:pt idx="197">
                  <c:v>3046.2</c:v>
                </c:pt>
                <c:pt idx="198">
                  <c:v>3163</c:v>
                </c:pt>
                <c:pt idx="199">
                  <c:v>3139.9</c:v>
                </c:pt>
                <c:pt idx="200">
                  <c:v>3165.9</c:v>
                </c:pt>
                <c:pt idx="201">
                  <c:v>3009.7</c:v>
                </c:pt>
                <c:pt idx="202">
                  <c:v>3159.5</c:v>
                </c:pt>
                <c:pt idx="203">
                  <c:v>2891</c:v>
                </c:pt>
                <c:pt idx="204">
                  <c:v>2829.1</c:v>
                </c:pt>
                <c:pt idx="205">
                  <c:v>2725.4</c:v>
                </c:pt>
                <c:pt idx="206">
                  <c:v>2509</c:v>
                </c:pt>
                <c:pt idx="207">
                  <c:v>2607.3000000000002</c:v>
                </c:pt>
                <c:pt idx="208">
                  <c:v>2559.3000000000002</c:v>
                </c:pt>
                <c:pt idx="209">
                  <c:v>2526.8000000000002</c:v>
                </c:pt>
                <c:pt idx="210">
                  <c:v>2460</c:v>
                </c:pt>
                <c:pt idx="211">
                  <c:v>2383.1999999999998</c:v>
                </c:pt>
                <c:pt idx="212">
                  <c:v>2299</c:v>
                </c:pt>
                <c:pt idx="213">
                  <c:v>2303.6999999999998</c:v>
                </c:pt>
                <c:pt idx="214">
                  <c:v>2231.1</c:v>
                </c:pt>
                <c:pt idx="215">
                  <c:v>2191.9</c:v>
                </c:pt>
                <c:pt idx="216">
                  <c:v>2155.1</c:v>
                </c:pt>
                <c:pt idx="217">
                  <c:v>2123.0300000000002</c:v>
                </c:pt>
                <c:pt idx="218">
                  <c:v>2025.3</c:v>
                </c:pt>
                <c:pt idx="219">
                  <c:v>1994.7</c:v>
                </c:pt>
                <c:pt idx="220">
                  <c:v>1787.8</c:v>
                </c:pt>
                <c:pt idx="221">
                  <c:v>1818.2</c:v>
                </c:pt>
                <c:pt idx="222">
                  <c:v>1892.9</c:v>
                </c:pt>
                <c:pt idx="223">
                  <c:v>1900.86</c:v>
                </c:pt>
                <c:pt idx="224">
                  <c:v>1878.2</c:v>
                </c:pt>
                <c:pt idx="225">
                  <c:v>1918</c:v>
                </c:pt>
                <c:pt idx="226">
                  <c:v>1995</c:v>
                </c:pt>
                <c:pt idx="227">
                  <c:v>1940.6</c:v>
                </c:pt>
                <c:pt idx="228">
                  <c:v>2031.7</c:v>
                </c:pt>
                <c:pt idx="229">
                  <c:v>2139.6</c:v>
                </c:pt>
                <c:pt idx="230">
                  <c:v>2110.8000000000002</c:v>
                </c:pt>
                <c:pt idx="231">
                  <c:v>2143.3000000000002</c:v>
                </c:pt>
                <c:pt idx="232">
                  <c:v>2115.6</c:v>
                </c:pt>
                <c:pt idx="233">
                  <c:v>2316.9</c:v>
                </c:pt>
                <c:pt idx="234">
                  <c:v>2311.1999999999998</c:v>
                </c:pt>
                <c:pt idx="235">
                  <c:v>2194.9699999999998</c:v>
                </c:pt>
                <c:pt idx="236">
                  <c:v>2322.4299999999998</c:v>
                </c:pt>
                <c:pt idx="237">
                  <c:v>2226.14</c:v>
                </c:pt>
                <c:pt idx="238">
                  <c:v>2156.8000000000002</c:v>
                </c:pt>
                <c:pt idx="239">
                  <c:v>2107.9899999999998</c:v>
                </c:pt>
                <c:pt idx="240">
                  <c:v>2274.6999999999998</c:v>
                </c:pt>
                <c:pt idx="241">
                  <c:v>2163.5</c:v>
                </c:pt>
                <c:pt idx="242">
                  <c:v>2082.8000000000002</c:v>
                </c:pt>
                <c:pt idx="243">
                  <c:v>1982.1</c:v>
                </c:pt>
                <c:pt idx="244">
                  <c:v>1833.4</c:v>
                </c:pt>
                <c:pt idx="245">
                  <c:v>1810.21</c:v>
                </c:pt>
                <c:pt idx="246">
                  <c:v>1990.3</c:v>
                </c:pt>
                <c:pt idx="247">
                  <c:v>1970.32</c:v>
                </c:pt>
                <c:pt idx="248">
                  <c:v>1881.3</c:v>
                </c:pt>
                <c:pt idx="249">
                  <c:v>1895.7</c:v>
                </c:pt>
                <c:pt idx="250">
                  <c:v>2246.5100000000002</c:v>
                </c:pt>
                <c:pt idx="251">
                  <c:v>2170.1</c:v>
                </c:pt>
                <c:pt idx="252">
                  <c:v>2233.1</c:v>
                </c:pt>
                <c:pt idx="253">
                  <c:v>2372</c:v>
                </c:pt>
                <c:pt idx="254">
                  <c:v>2366.6999999999998</c:v>
                </c:pt>
                <c:pt idx="255">
                  <c:v>2541.8000000000002</c:v>
                </c:pt>
                <c:pt idx="256">
                  <c:v>2581.8000000000002</c:v>
                </c:pt>
                <c:pt idx="257">
                  <c:v>2508.25</c:v>
                </c:pt>
                <c:pt idx="258">
                  <c:v>2368.6999999999998</c:v>
                </c:pt>
                <c:pt idx="259">
                  <c:v>2352.9</c:v>
                </c:pt>
                <c:pt idx="260">
                  <c:v>2470.38</c:v>
                </c:pt>
                <c:pt idx="261">
                  <c:v>2608.4</c:v>
                </c:pt>
                <c:pt idx="262">
                  <c:v>2508.8000000000002</c:v>
                </c:pt>
                <c:pt idx="263">
                  <c:v>2593.1</c:v>
                </c:pt>
                <c:pt idx="264">
                  <c:v>2709.3</c:v>
                </c:pt>
                <c:pt idx="265">
                  <c:v>2629.4</c:v>
                </c:pt>
                <c:pt idx="266">
                  <c:v>2692</c:v>
                </c:pt>
                <c:pt idx="267">
                  <c:v>2852.9</c:v>
                </c:pt>
                <c:pt idx="268">
                  <c:v>2706.68</c:v>
                </c:pt>
                <c:pt idx="269">
                  <c:v>2632.8</c:v>
                </c:pt>
                <c:pt idx="270">
                  <c:v>2705</c:v>
                </c:pt>
                <c:pt idx="271">
                  <c:v>2382.9</c:v>
                </c:pt>
                <c:pt idx="272">
                  <c:v>2272.6999999999998</c:v>
                </c:pt>
                <c:pt idx="273">
                  <c:v>2411.4</c:v>
                </c:pt>
                <c:pt idx="274">
                  <c:v>2734.7</c:v>
                </c:pt>
                <c:pt idx="275">
                  <c:v>2888.1</c:v>
                </c:pt>
                <c:pt idx="276">
                  <c:v>2705.6</c:v>
                </c:pt>
                <c:pt idx="277">
                  <c:v>2645.4</c:v>
                </c:pt>
                <c:pt idx="278">
                  <c:v>2098.6</c:v>
                </c:pt>
                <c:pt idx="279">
                  <c:v>2302.9</c:v>
                </c:pt>
                <c:pt idx="280">
                  <c:v>2439.1999999999998</c:v>
                </c:pt>
                <c:pt idx="281">
                  <c:v>2770.1</c:v>
                </c:pt>
                <c:pt idx="282">
                  <c:v>2442.1999999999998</c:v>
                </c:pt>
                <c:pt idx="283">
                  <c:v>3378.6</c:v>
                </c:pt>
                <c:pt idx="284">
                  <c:v>3281.9</c:v>
                </c:pt>
                <c:pt idx="285">
                  <c:v>3594.2</c:v>
                </c:pt>
                <c:pt idx="286">
                  <c:v>3645.9</c:v>
                </c:pt>
                <c:pt idx="287">
                  <c:v>4082.3</c:v>
                </c:pt>
                <c:pt idx="288">
                  <c:v>3722.8</c:v>
                </c:pt>
                <c:pt idx="289">
                  <c:v>3831.9</c:v>
                </c:pt>
                <c:pt idx="290">
                  <c:v>4172.2</c:v>
                </c:pt>
                <c:pt idx="291">
                  <c:v>3947.1</c:v>
                </c:pt>
                <c:pt idx="292">
                  <c:v>3925.2</c:v>
                </c:pt>
                <c:pt idx="293">
                  <c:v>3910.4</c:v>
                </c:pt>
                <c:pt idx="294">
                  <c:v>3481.49</c:v>
                </c:pt>
                <c:pt idx="295">
                  <c:v>3491.4</c:v>
                </c:pt>
                <c:pt idx="296">
                  <c:v>3524</c:v>
                </c:pt>
                <c:pt idx="297">
                  <c:v>3236</c:v>
                </c:pt>
                <c:pt idx="298">
                  <c:v>3429</c:v>
                </c:pt>
                <c:pt idx="299">
                  <c:v>2949.7</c:v>
                </c:pt>
                <c:pt idx="300">
                  <c:v>2943.8</c:v>
                </c:pt>
                <c:pt idx="301">
                  <c:v>2769.4</c:v>
                </c:pt>
                <c:pt idx="302">
                  <c:v>2758.6</c:v>
                </c:pt>
                <c:pt idx="303">
                  <c:v>2747.9</c:v>
                </c:pt>
                <c:pt idx="304">
                  <c:v>2665.7</c:v>
                </c:pt>
                <c:pt idx="305">
                  <c:v>2537.35</c:v>
                </c:pt>
                <c:pt idx="306">
                  <c:v>2322.4</c:v>
                </c:pt>
                <c:pt idx="307">
                  <c:v>2219.6</c:v>
                </c:pt>
                <c:pt idx="308">
                  <c:v>2367.9</c:v>
                </c:pt>
                <c:pt idx="309">
                  <c:v>2402.3000000000002</c:v>
                </c:pt>
                <c:pt idx="310">
                  <c:v>2357.9</c:v>
                </c:pt>
                <c:pt idx="311">
                  <c:v>2330.8000000000002</c:v>
                </c:pt>
                <c:pt idx="312">
                  <c:v>2160.8000000000002</c:v>
                </c:pt>
                <c:pt idx="313">
                  <c:v>2237.1999999999998</c:v>
                </c:pt>
                <c:pt idx="314">
                  <c:v>2315.1</c:v>
                </c:pt>
                <c:pt idx="315">
                  <c:v>2421.5</c:v>
                </c:pt>
                <c:pt idx="316">
                  <c:v>2515.5</c:v>
                </c:pt>
                <c:pt idx="317">
                  <c:v>2430.1</c:v>
                </c:pt>
                <c:pt idx="318">
                  <c:v>2297</c:v>
                </c:pt>
                <c:pt idx="319">
                  <c:v>2139.1999999999998</c:v>
                </c:pt>
                <c:pt idx="320">
                  <c:v>2152.5</c:v>
                </c:pt>
                <c:pt idx="321">
                  <c:v>2136.6</c:v>
                </c:pt>
                <c:pt idx="322">
                  <c:v>2067.4</c:v>
                </c:pt>
                <c:pt idx="323">
                  <c:v>2081.4</c:v>
                </c:pt>
                <c:pt idx="324">
                  <c:v>1961.2</c:v>
                </c:pt>
                <c:pt idx="325">
                  <c:v>2112.1</c:v>
                </c:pt>
                <c:pt idx="326">
                  <c:v>2107.8000000000002</c:v>
                </c:pt>
                <c:pt idx="327">
                  <c:v>2077.4</c:v>
                </c:pt>
                <c:pt idx="328">
                  <c:v>2008.1</c:v>
                </c:pt>
                <c:pt idx="329">
                  <c:v>2133.1999999999998</c:v>
                </c:pt>
                <c:pt idx="330">
                  <c:v>1967.3</c:v>
                </c:pt>
                <c:pt idx="331">
                  <c:v>1918.8</c:v>
                </c:pt>
                <c:pt idx="332">
                  <c:v>1843.9</c:v>
                </c:pt>
                <c:pt idx="333">
                  <c:v>1818.2</c:v>
                </c:pt>
                <c:pt idx="334">
                  <c:v>1687</c:v>
                </c:pt>
                <c:pt idx="335">
                  <c:v>1713.8</c:v>
                </c:pt>
                <c:pt idx="336">
                  <c:v>1698.4</c:v>
                </c:pt>
                <c:pt idx="337">
                  <c:v>1588.4</c:v>
                </c:pt>
                <c:pt idx="338">
                  <c:v>1585.8</c:v>
                </c:pt>
                <c:pt idx="339">
                  <c:v>1669.1</c:v>
                </c:pt>
                <c:pt idx="340">
                  <c:v>1682</c:v>
                </c:pt>
                <c:pt idx="341">
                  <c:v>1784.3</c:v>
                </c:pt>
                <c:pt idx="342">
                  <c:v>1804.6</c:v>
                </c:pt>
                <c:pt idx="343">
                  <c:v>1810</c:v>
                </c:pt>
                <c:pt idx="344">
                  <c:v>1775.3</c:v>
                </c:pt>
                <c:pt idx="345">
                  <c:v>1820.9</c:v>
                </c:pt>
                <c:pt idx="346">
                  <c:v>1805.7</c:v>
                </c:pt>
                <c:pt idx="347">
                  <c:v>1795.8</c:v>
                </c:pt>
                <c:pt idx="348">
                  <c:v>1847</c:v>
                </c:pt>
                <c:pt idx="349">
                  <c:v>1922.1</c:v>
                </c:pt>
                <c:pt idx="350">
                  <c:v>1768.7</c:v>
                </c:pt>
                <c:pt idx="351">
                  <c:v>1829.9</c:v>
                </c:pt>
                <c:pt idx="352">
                  <c:v>1797.1</c:v>
                </c:pt>
                <c:pt idx="353">
                  <c:v>1871.1</c:v>
                </c:pt>
                <c:pt idx="354">
                  <c:v>1832.9</c:v>
                </c:pt>
                <c:pt idx="355">
                  <c:v>1727.9</c:v>
                </c:pt>
                <c:pt idx="356">
                  <c:v>1651.2</c:v>
                </c:pt>
                <c:pt idx="357">
                  <c:v>1531.6</c:v>
                </c:pt>
                <c:pt idx="358">
                  <c:v>1539.6</c:v>
                </c:pt>
                <c:pt idx="359">
                  <c:v>1570</c:v>
                </c:pt>
                <c:pt idx="360">
                  <c:v>1489.6</c:v>
                </c:pt>
                <c:pt idx="361">
                  <c:v>1569.7</c:v>
                </c:pt>
                <c:pt idx="362">
                  <c:v>1422.2</c:v>
                </c:pt>
                <c:pt idx="363">
                  <c:v>1460</c:v>
                </c:pt>
                <c:pt idx="364">
                  <c:v>1446.2</c:v>
                </c:pt>
                <c:pt idx="365">
                  <c:v>1480.2</c:v>
                </c:pt>
                <c:pt idx="366">
                  <c:v>1624.6</c:v>
                </c:pt>
                <c:pt idx="367">
                  <c:v>1578.96</c:v>
                </c:pt>
                <c:pt idx="368">
                  <c:v>1774.2</c:v>
                </c:pt>
                <c:pt idx="369">
                  <c:v>1932.9</c:v>
                </c:pt>
                <c:pt idx="370">
                  <c:v>1912.9</c:v>
                </c:pt>
                <c:pt idx="371">
                  <c:v>1956.2</c:v>
                </c:pt>
                <c:pt idx="372">
                  <c:v>1938.1</c:v>
                </c:pt>
                <c:pt idx="373">
                  <c:v>1847.6</c:v>
                </c:pt>
                <c:pt idx="374">
                  <c:v>1784.56</c:v>
                </c:pt>
                <c:pt idx="375">
                  <c:v>1778.44</c:v>
                </c:pt>
                <c:pt idx="376">
                  <c:v>1801.2</c:v>
                </c:pt>
                <c:pt idx="377">
                  <c:v>1814.8</c:v>
                </c:pt>
                <c:pt idx="378">
                  <c:v>1842.1</c:v>
                </c:pt>
                <c:pt idx="379">
                  <c:v>1786.8</c:v>
                </c:pt>
                <c:pt idx="380">
                  <c:v>1743.15</c:v>
                </c:pt>
                <c:pt idx="381">
                  <c:v>1771.6</c:v>
                </c:pt>
                <c:pt idx="382">
                  <c:v>1753.3</c:v>
                </c:pt>
                <c:pt idx="383">
                  <c:v>1613.5</c:v>
                </c:pt>
                <c:pt idx="384">
                  <c:v>1677</c:v>
                </c:pt>
                <c:pt idx="385">
                  <c:v>1718.2</c:v>
                </c:pt>
                <c:pt idx="386">
                  <c:v>1596.22</c:v>
                </c:pt>
                <c:pt idx="387">
                  <c:v>1662.5</c:v>
                </c:pt>
                <c:pt idx="388">
                  <c:v>1514</c:v>
                </c:pt>
                <c:pt idx="389">
                  <c:v>1376.4</c:v>
                </c:pt>
                <c:pt idx="390">
                  <c:v>1314.23</c:v>
                </c:pt>
                <c:pt idx="391">
                  <c:v>1379.7</c:v>
                </c:pt>
                <c:pt idx="392">
                  <c:v>1379.1</c:v>
                </c:pt>
                <c:pt idx="393">
                  <c:v>1327.6</c:v>
                </c:pt>
                <c:pt idx="394">
                  <c:v>1242.7</c:v>
                </c:pt>
                <c:pt idx="395">
                  <c:v>1368</c:v>
                </c:pt>
                <c:pt idx="396">
                  <c:v>1318.3</c:v>
                </c:pt>
                <c:pt idx="397">
                  <c:v>1392.7</c:v>
                </c:pt>
                <c:pt idx="398">
                  <c:v>1233.4000000000001</c:v>
                </c:pt>
                <c:pt idx="399">
                  <c:v>1236.7</c:v>
                </c:pt>
                <c:pt idx="400">
                  <c:v>1113.9000000000001</c:v>
                </c:pt>
                <c:pt idx="401">
                  <c:v>1378.5</c:v>
                </c:pt>
                <c:pt idx="402">
                  <c:v>1369</c:v>
                </c:pt>
                <c:pt idx="403">
                  <c:v>1261.29</c:v>
                </c:pt>
                <c:pt idx="404">
                  <c:v>1235.2</c:v>
                </c:pt>
                <c:pt idx="405">
                  <c:v>1228.8</c:v>
                </c:pt>
                <c:pt idx="406">
                  <c:v>1168.9000000000001</c:v>
                </c:pt>
                <c:pt idx="407">
                  <c:v>1231.5</c:v>
                </c:pt>
                <c:pt idx="408">
                  <c:v>1127.5999999999999</c:v>
                </c:pt>
                <c:pt idx="409">
                  <c:v>1051.5999999999999</c:v>
                </c:pt>
                <c:pt idx="410">
                  <c:v>1087.8</c:v>
                </c:pt>
                <c:pt idx="411">
                  <c:v>1257.3</c:v>
                </c:pt>
                <c:pt idx="412">
                  <c:v>1278.5999999999999</c:v>
                </c:pt>
                <c:pt idx="413">
                  <c:v>1214.7</c:v>
                </c:pt>
                <c:pt idx="414">
                  <c:v>1222</c:v>
                </c:pt>
                <c:pt idx="415">
                  <c:v>1206.5999999999999</c:v>
                </c:pt>
                <c:pt idx="416">
                  <c:v>1102.7</c:v>
                </c:pt>
                <c:pt idx="417">
                  <c:v>1044.2</c:v>
                </c:pt>
                <c:pt idx="418">
                  <c:v>976.84</c:v>
                </c:pt>
                <c:pt idx="419">
                  <c:v>774.11</c:v>
                </c:pt>
                <c:pt idx="420">
                  <c:v>729.46</c:v>
                </c:pt>
                <c:pt idx="421">
                  <c:v>735.88</c:v>
                </c:pt>
                <c:pt idx="422">
                  <c:v>752.25</c:v>
                </c:pt>
                <c:pt idx="423">
                  <c:v>730.17</c:v>
                </c:pt>
                <c:pt idx="424">
                  <c:v>729.55</c:v>
                </c:pt>
                <c:pt idx="425">
                  <c:v>683.93</c:v>
                </c:pt>
                <c:pt idx="426">
                  <c:v>635.23</c:v>
                </c:pt>
                <c:pt idx="427">
                  <c:v>627.51</c:v>
                </c:pt>
                <c:pt idx="428">
                  <c:v>612.51</c:v>
                </c:pt>
                <c:pt idx="429">
                  <c:v>585.27</c:v>
                </c:pt>
                <c:pt idx="430">
                  <c:v>636.79999999999995</c:v>
                </c:pt>
                <c:pt idx="431">
                  <c:v>607.16999999999996</c:v>
                </c:pt>
                <c:pt idx="432">
                  <c:v>637.05999999999995</c:v>
                </c:pt>
                <c:pt idx="433">
                  <c:v>658.12</c:v>
                </c:pt>
                <c:pt idx="434">
                  <c:v>654.75</c:v>
                </c:pt>
                <c:pt idx="435">
                  <c:v>642.27</c:v>
                </c:pt>
                <c:pt idx="436">
                  <c:v>636.27</c:v>
                </c:pt>
                <c:pt idx="437">
                  <c:v>589.64</c:v>
                </c:pt>
                <c:pt idx="438">
                  <c:v>586.52</c:v>
                </c:pt>
                <c:pt idx="439">
                  <c:v>591.33000000000004</c:v>
                </c:pt>
                <c:pt idx="440">
                  <c:v>568.16</c:v>
                </c:pt>
                <c:pt idx="441">
                  <c:v>544.79999999999995</c:v>
                </c:pt>
                <c:pt idx="442">
                  <c:v>558.47</c:v>
                </c:pt>
                <c:pt idx="443">
                  <c:v>573.64</c:v>
                </c:pt>
                <c:pt idx="444">
                  <c:v>555.42999999999995</c:v>
                </c:pt>
                <c:pt idx="445">
                  <c:v>591.82000000000005</c:v>
                </c:pt>
                <c:pt idx="446">
                  <c:v>602.69000000000005</c:v>
                </c:pt>
                <c:pt idx="447">
                  <c:v>597.46</c:v>
                </c:pt>
                <c:pt idx="448">
                  <c:v>567.67999999999995</c:v>
                </c:pt>
                <c:pt idx="449">
                  <c:v>616.53</c:v>
                </c:pt>
                <c:pt idx="450">
                  <c:v>598.6</c:v>
                </c:pt>
                <c:pt idx="451">
                  <c:v>587.03</c:v>
                </c:pt>
                <c:pt idx="452">
                  <c:v>615.91</c:v>
                </c:pt>
                <c:pt idx="453">
                  <c:v>576.16</c:v>
                </c:pt>
                <c:pt idx="454">
                  <c:v>538.32000000000005</c:v>
                </c:pt>
                <c:pt idx="455">
                  <c:v>519.54999999999995</c:v>
                </c:pt>
                <c:pt idx="456">
                  <c:v>521.25</c:v>
                </c:pt>
                <c:pt idx="457">
                  <c:v>569.71</c:v>
                </c:pt>
                <c:pt idx="458">
                  <c:v>604.29999999999995</c:v>
                </c:pt>
                <c:pt idx="459">
                  <c:v>608.29999999999995</c:v>
                </c:pt>
                <c:pt idx="460">
                  <c:v>559.41</c:v>
                </c:pt>
                <c:pt idx="461">
                  <c:v>550.87</c:v>
                </c:pt>
                <c:pt idx="462">
                  <c:v>510.48</c:v>
                </c:pt>
                <c:pt idx="463">
                  <c:v>471.22</c:v>
                </c:pt>
                <c:pt idx="464">
                  <c:v>478.46</c:v>
                </c:pt>
                <c:pt idx="465">
                  <c:v>482.51</c:v>
                </c:pt>
                <c:pt idx="466">
                  <c:v>460.45</c:v>
                </c:pt>
                <c:pt idx="467">
                  <c:v>448.5</c:v>
                </c:pt>
                <c:pt idx="468">
                  <c:v>460.53</c:v>
                </c:pt>
                <c:pt idx="469">
                  <c:v>476.35</c:v>
                </c:pt>
                <c:pt idx="470">
                  <c:v>462.63</c:v>
                </c:pt>
                <c:pt idx="471">
                  <c:v>463.83</c:v>
                </c:pt>
                <c:pt idx="472">
                  <c:v>450.65</c:v>
                </c:pt>
                <c:pt idx="473">
                  <c:v>444.53</c:v>
                </c:pt>
                <c:pt idx="474">
                  <c:v>455.17</c:v>
                </c:pt>
                <c:pt idx="475">
                  <c:v>435.96</c:v>
                </c:pt>
                <c:pt idx="476">
                  <c:v>455.59</c:v>
                </c:pt>
                <c:pt idx="477">
                  <c:v>416.29</c:v>
                </c:pt>
                <c:pt idx="478">
                  <c:v>402.47</c:v>
                </c:pt>
                <c:pt idx="479">
                  <c:v>388.23</c:v>
                </c:pt>
                <c:pt idx="480">
                  <c:v>383.35</c:v>
                </c:pt>
                <c:pt idx="481">
                  <c:v>396.56</c:v>
                </c:pt>
                <c:pt idx="482">
                  <c:v>386.56</c:v>
                </c:pt>
                <c:pt idx="483">
                  <c:v>382.9</c:v>
                </c:pt>
                <c:pt idx="484">
                  <c:v>387.06</c:v>
                </c:pt>
                <c:pt idx="485">
                  <c:v>388.39</c:v>
                </c:pt>
                <c:pt idx="486">
                  <c:v>403.02</c:v>
                </c:pt>
                <c:pt idx="487">
                  <c:v>392.68</c:v>
                </c:pt>
                <c:pt idx="488">
                  <c:v>406</c:v>
                </c:pt>
                <c:pt idx="489">
                  <c:v>412.49</c:v>
                </c:pt>
                <c:pt idx="490">
                  <c:v>409.58</c:v>
                </c:pt>
                <c:pt idx="491">
                  <c:v>414.31</c:v>
                </c:pt>
                <c:pt idx="492">
                  <c:v>391.33</c:v>
                </c:pt>
                <c:pt idx="493">
                  <c:v>368.8</c:v>
                </c:pt>
                <c:pt idx="494">
                  <c:v>379.6</c:v>
                </c:pt>
                <c:pt idx="495">
                  <c:v>378.74</c:v>
                </c:pt>
                <c:pt idx="496">
                  <c:v>368.77</c:v>
                </c:pt>
                <c:pt idx="497">
                  <c:v>365.65</c:v>
                </c:pt>
                <c:pt idx="498">
                  <c:v>377.96</c:v>
                </c:pt>
                <c:pt idx="499">
                  <c:v>379.41</c:v>
                </c:pt>
                <c:pt idx="500">
                  <c:v>381.77</c:v>
                </c:pt>
                <c:pt idx="501">
                  <c:v>387.57</c:v>
                </c:pt>
                <c:pt idx="502">
                  <c:v>374.5</c:v>
                </c:pt>
                <c:pt idx="503">
                  <c:v>371.17</c:v>
                </c:pt>
                <c:pt idx="504">
                  <c:v>365.7</c:v>
                </c:pt>
                <c:pt idx="505">
                  <c:v>351.5</c:v>
                </c:pt>
                <c:pt idx="506">
                  <c:v>342.35</c:v>
                </c:pt>
                <c:pt idx="507">
                  <c:v>341.09</c:v>
                </c:pt>
                <c:pt idx="508">
                  <c:v>354.23</c:v>
                </c:pt>
                <c:pt idx="509">
                  <c:v>352.96</c:v>
                </c:pt>
                <c:pt idx="510">
                  <c:v>346.51</c:v>
                </c:pt>
                <c:pt idx="511">
                  <c:v>346.03</c:v>
                </c:pt>
                <c:pt idx="512">
                  <c:v>353.48</c:v>
                </c:pt>
                <c:pt idx="513">
                  <c:v>360.28</c:v>
                </c:pt>
                <c:pt idx="514">
                  <c:v>360.61</c:v>
                </c:pt>
                <c:pt idx="515">
                  <c:v>354.55</c:v>
                </c:pt>
                <c:pt idx="516">
                  <c:v>358.46</c:v>
                </c:pt>
                <c:pt idx="517">
                  <c:v>354.63</c:v>
                </c:pt>
                <c:pt idx="518">
                  <c:v>352.65</c:v>
                </c:pt>
                <c:pt idx="519">
                  <c:v>349.5</c:v>
                </c:pt>
                <c:pt idx="520">
                  <c:v>321.26</c:v>
                </c:pt>
                <c:pt idx="521">
                  <c:v>344.65</c:v>
                </c:pt>
                <c:pt idx="522">
                  <c:v>340.78</c:v>
                </c:pt>
                <c:pt idx="523">
                  <c:v>371.75</c:v>
                </c:pt>
                <c:pt idx="524">
                  <c:v>386.16</c:v>
                </c:pt>
                <c:pt idx="525">
                  <c:v>384.99</c:v>
                </c:pt>
                <c:pt idx="526">
                  <c:v>390.1</c:v>
                </c:pt>
                <c:pt idx="527">
                  <c:v>365.69</c:v>
                </c:pt>
                <c:pt idx="528">
                  <c:v>364.46</c:v>
                </c:pt>
                <c:pt idx="529">
                  <c:v>377.43</c:v>
                </c:pt>
                <c:pt idx="530">
                  <c:v>367.36</c:v>
                </c:pt>
                <c:pt idx="531">
                  <c:v>388.1</c:v>
                </c:pt>
                <c:pt idx="532">
                  <c:v>374.19</c:v>
                </c:pt>
                <c:pt idx="533">
                  <c:v>368.39</c:v>
                </c:pt>
                <c:pt idx="534">
                  <c:v>351.51</c:v>
                </c:pt>
                <c:pt idx="535">
                  <c:v>338</c:v>
                </c:pt>
                <c:pt idx="536">
                  <c:v>354.34</c:v>
                </c:pt>
                <c:pt idx="537">
                  <c:v>353.28</c:v>
                </c:pt>
                <c:pt idx="538">
                  <c:v>336.02</c:v>
                </c:pt>
                <c:pt idx="539">
                  <c:v>386.44</c:v>
                </c:pt>
                <c:pt idx="540">
                  <c:v>382</c:v>
                </c:pt>
                <c:pt idx="541">
                  <c:v>439.9</c:v>
                </c:pt>
                <c:pt idx="542">
                  <c:v>476.19</c:v>
                </c:pt>
                <c:pt idx="543">
                  <c:v>434.61</c:v>
                </c:pt>
                <c:pt idx="544">
                  <c:v>429.93</c:v>
                </c:pt>
                <c:pt idx="545">
                  <c:v>399.29</c:v>
                </c:pt>
                <c:pt idx="546">
                  <c:v>395.94</c:v>
                </c:pt>
                <c:pt idx="547">
                  <c:v>383.42</c:v>
                </c:pt>
                <c:pt idx="548">
                  <c:v>386.01</c:v>
                </c:pt>
                <c:pt idx="549">
                  <c:v>383.69</c:v>
                </c:pt>
                <c:pt idx="550">
                  <c:v>408.5</c:v>
                </c:pt>
                <c:pt idx="551">
                  <c:v>391.22</c:v>
                </c:pt>
                <c:pt idx="552">
                  <c:v>395.85</c:v>
                </c:pt>
                <c:pt idx="553">
                  <c:v>387.83</c:v>
                </c:pt>
                <c:pt idx="554">
                  <c:v>416.79</c:v>
                </c:pt>
                <c:pt idx="555">
                  <c:v>408.67</c:v>
                </c:pt>
                <c:pt idx="556">
                  <c:v>422.2</c:v>
                </c:pt>
                <c:pt idx="557">
                  <c:v>431.39</c:v>
                </c:pt>
                <c:pt idx="558">
                  <c:v>434.32</c:v>
                </c:pt>
                <c:pt idx="559">
                  <c:v>432.93</c:v>
                </c:pt>
                <c:pt idx="560">
                  <c:v>438.28</c:v>
                </c:pt>
                <c:pt idx="561">
                  <c:v>425.14</c:v>
                </c:pt>
                <c:pt idx="562">
                  <c:v>388.75</c:v>
                </c:pt>
                <c:pt idx="563">
                  <c:v>378.95</c:v>
                </c:pt>
                <c:pt idx="564">
                  <c:v>395.87</c:v>
                </c:pt>
                <c:pt idx="565">
                  <c:v>390.06</c:v>
                </c:pt>
                <c:pt idx="566">
                  <c:v>396.88</c:v>
                </c:pt>
                <c:pt idx="567">
                  <c:v>379.03</c:v>
                </c:pt>
                <c:pt idx="568">
                  <c:v>394.7</c:v>
                </c:pt>
                <c:pt idx="569">
                  <c:v>400.85</c:v>
                </c:pt>
                <c:pt idx="570">
                  <c:v>389.68</c:v>
                </c:pt>
                <c:pt idx="571">
                  <c:v>385.68</c:v>
                </c:pt>
                <c:pt idx="572">
                  <c:v>371.6</c:v>
                </c:pt>
                <c:pt idx="573">
                  <c:v>387.04</c:v>
                </c:pt>
                <c:pt idx="574">
                  <c:v>346.82</c:v>
                </c:pt>
                <c:pt idx="575">
                  <c:v>335.43</c:v>
                </c:pt>
                <c:pt idx="576">
                  <c:v>318.45999999999998</c:v>
                </c:pt>
                <c:pt idx="577">
                  <c:v>317.51</c:v>
                </c:pt>
                <c:pt idx="578">
                  <c:v>322.31</c:v>
                </c:pt>
                <c:pt idx="579">
                  <c:v>311.29000000000002</c:v>
                </c:pt>
                <c:pt idx="580">
                  <c:v>305.87</c:v>
                </c:pt>
                <c:pt idx="581">
                  <c:v>279.85000000000002</c:v>
                </c:pt>
                <c:pt idx="582">
                  <c:v>275.77999999999997</c:v>
                </c:pt>
                <c:pt idx="583">
                  <c:v>264.63</c:v>
                </c:pt>
                <c:pt idx="584">
                  <c:v>246</c:v>
                </c:pt>
                <c:pt idx="585">
                  <c:v>236.43</c:v>
                </c:pt>
                <c:pt idx="586">
                  <c:v>239.58</c:v>
                </c:pt>
                <c:pt idx="587">
                  <c:v>236.19</c:v>
                </c:pt>
                <c:pt idx="588">
                  <c:v>233.18</c:v>
                </c:pt>
                <c:pt idx="589">
                  <c:v>233.96</c:v>
                </c:pt>
                <c:pt idx="590">
                  <c:v>238.94</c:v>
                </c:pt>
                <c:pt idx="591">
                  <c:v>240.56</c:v>
                </c:pt>
                <c:pt idx="592">
                  <c:v>239.92</c:v>
                </c:pt>
                <c:pt idx="593">
                  <c:v>243.08</c:v>
                </c:pt>
                <c:pt idx="594">
                  <c:v>239.47</c:v>
                </c:pt>
                <c:pt idx="595">
                  <c:v>241.53</c:v>
                </c:pt>
                <c:pt idx="596">
                  <c:v>242.4</c:v>
                </c:pt>
                <c:pt idx="597">
                  <c:v>247.35</c:v>
                </c:pt>
                <c:pt idx="598">
                  <c:v>239.63</c:v>
                </c:pt>
                <c:pt idx="599">
                  <c:v>242.11</c:v>
                </c:pt>
                <c:pt idx="600">
                  <c:v>228.17</c:v>
                </c:pt>
                <c:pt idx="601">
                  <c:v>229.6</c:v>
                </c:pt>
                <c:pt idx="602">
                  <c:v>225.33</c:v>
                </c:pt>
                <c:pt idx="603">
                  <c:v>226.57</c:v>
                </c:pt>
                <c:pt idx="604">
                  <c:v>231.31</c:v>
                </c:pt>
                <c:pt idx="605">
                  <c:v>225.8</c:v>
                </c:pt>
                <c:pt idx="606">
                  <c:v>228.05</c:v>
                </c:pt>
                <c:pt idx="607">
                  <c:v>225.32</c:v>
                </c:pt>
                <c:pt idx="608">
                  <c:v>221.13</c:v>
                </c:pt>
                <c:pt idx="609">
                  <c:v>229.69</c:v>
                </c:pt>
                <c:pt idx="610">
                  <c:v>232.69</c:v>
                </c:pt>
                <c:pt idx="611">
                  <c:v>234.71</c:v>
                </c:pt>
                <c:pt idx="612">
                  <c:v>243.44</c:v>
                </c:pt>
                <c:pt idx="613">
                  <c:v>243.41</c:v>
                </c:pt>
                <c:pt idx="614">
                  <c:v>227.8</c:v>
                </c:pt>
                <c:pt idx="615">
                  <c:v>229.12</c:v>
                </c:pt>
                <c:pt idx="616">
                  <c:v>229.09</c:v>
                </c:pt>
                <c:pt idx="617">
                  <c:v>231.69</c:v>
                </c:pt>
                <c:pt idx="618">
                  <c:v>234.23</c:v>
                </c:pt>
                <c:pt idx="619">
                  <c:v>235.69</c:v>
                </c:pt>
                <c:pt idx="620">
                  <c:v>231.13</c:v>
                </c:pt>
                <c:pt idx="621">
                  <c:v>231.95</c:v>
                </c:pt>
                <c:pt idx="622">
                  <c:v>238.48</c:v>
                </c:pt>
                <c:pt idx="623">
                  <c:v>237.65</c:v>
                </c:pt>
                <c:pt idx="624">
                  <c:v>230.22</c:v>
                </c:pt>
                <c:pt idx="625">
                  <c:v>248.14</c:v>
                </c:pt>
                <c:pt idx="626">
                  <c:v>243.71</c:v>
                </c:pt>
                <c:pt idx="627">
                  <c:v>246.38</c:v>
                </c:pt>
                <c:pt idx="628">
                  <c:v>244.73</c:v>
                </c:pt>
                <c:pt idx="629">
                  <c:v>242.18</c:v>
                </c:pt>
                <c:pt idx="630">
                  <c:v>240.02</c:v>
                </c:pt>
                <c:pt idx="631">
                  <c:v>243.43</c:v>
                </c:pt>
                <c:pt idx="632">
                  <c:v>244.83</c:v>
                </c:pt>
                <c:pt idx="633">
                  <c:v>237.61</c:v>
                </c:pt>
                <c:pt idx="634">
                  <c:v>248.62</c:v>
                </c:pt>
                <c:pt idx="635">
                  <c:v>231.53</c:v>
                </c:pt>
                <c:pt idx="636">
                  <c:v>243.7</c:v>
                </c:pt>
                <c:pt idx="637">
                  <c:v>220.55</c:v>
                </c:pt>
                <c:pt idx="638">
                  <c:v>220.53</c:v>
                </c:pt>
                <c:pt idx="639">
                  <c:v>208.54</c:v>
                </c:pt>
                <c:pt idx="640">
                  <c:v>201.23</c:v>
                </c:pt>
                <c:pt idx="641">
                  <c:v>204.07</c:v>
                </c:pt>
                <c:pt idx="642">
                  <c:v>199.6</c:v>
                </c:pt>
                <c:pt idx="643">
                  <c:v>206.82</c:v>
                </c:pt>
                <c:pt idx="644">
                  <c:v>207.51</c:v>
                </c:pt>
                <c:pt idx="645">
                  <c:v>198.54</c:v>
                </c:pt>
                <c:pt idx="646">
                  <c:v>209.63</c:v>
                </c:pt>
                <c:pt idx="647">
                  <c:v>214.49</c:v>
                </c:pt>
                <c:pt idx="648">
                  <c:v>214.55</c:v>
                </c:pt>
                <c:pt idx="649">
                  <c:v>206.9</c:v>
                </c:pt>
                <c:pt idx="650">
                  <c:v>200.46</c:v>
                </c:pt>
                <c:pt idx="651">
                  <c:v>194.64</c:v>
                </c:pt>
                <c:pt idx="652">
                  <c:v>203.23</c:v>
                </c:pt>
                <c:pt idx="653">
                  <c:v>199.83</c:v>
                </c:pt>
                <c:pt idx="654">
                  <c:v>189.77</c:v>
                </c:pt>
                <c:pt idx="655">
                  <c:v>185.59</c:v>
                </c:pt>
                <c:pt idx="656">
                  <c:v>187.71</c:v>
                </c:pt>
                <c:pt idx="657">
                  <c:v>209.94</c:v>
                </c:pt>
                <c:pt idx="658">
                  <c:v>211.34</c:v>
                </c:pt>
                <c:pt idx="659">
                  <c:v>212.19</c:v>
                </c:pt>
                <c:pt idx="660">
                  <c:v>199.11</c:v>
                </c:pt>
                <c:pt idx="661">
                  <c:v>205.4</c:v>
                </c:pt>
                <c:pt idx="662">
                  <c:v>206.73</c:v>
                </c:pt>
                <c:pt idx="663">
                  <c:v>209.91</c:v>
                </c:pt>
                <c:pt idx="664">
                  <c:v>214.12</c:v>
                </c:pt>
                <c:pt idx="665">
                  <c:v>211.69</c:v>
                </c:pt>
                <c:pt idx="666">
                  <c:v>206.39</c:v>
                </c:pt>
                <c:pt idx="667">
                  <c:v>215.3</c:v>
                </c:pt>
                <c:pt idx="668">
                  <c:v>196.66</c:v>
                </c:pt>
                <c:pt idx="669">
                  <c:v>196.8</c:v>
                </c:pt>
                <c:pt idx="670">
                  <c:v>197.45</c:v>
                </c:pt>
                <c:pt idx="671">
                  <c:v>194.26</c:v>
                </c:pt>
                <c:pt idx="672">
                  <c:v>187.68</c:v>
                </c:pt>
                <c:pt idx="673">
                  <c:v>185.84</c:v>
                </c:pt>
                <c:pt idx="674">
                  <c:v>183</c:v>
                </c:pt>
                <c:pt idx="675">
                  <c:v>170.79</c:v>
                </c:pt>
                <c:pt idx="676">
                  <c:v>170.58</c:v>
                </c:pt>
                <c:pt idx="677">
                  <c:v>180.59</c:v>
                </c:pt>
                <c:pt idx="678">
                  <c:v>187.87</c:v>
                </c:pt>
                <c:pt idx="679">
                  <c:v>171.27</c:v>
                </c:pt>
                <c:pt idx="680">
                  <c:v>172.54</c:v>
                </c:pt>
                <c:pt idx="681">
                  <c:v>153</c:v>
                </c:pt>
                <c:pt idx="682">
                  <c:v>158.54</c:v>
                </c:pt>
                <c:pt idx="683">
                  <c:v>156.75</c:v>
                </c:pt>
                <c:pt idx="684">
                  <c:v>158.75</c:v>
                </c:pt>
                <c:pt idx="685">
                  <c:v>158.69999999999999</c:v>
                </c:pt>
                <c:pt idx="686">
                  <c:v>158.11000000000001</c:v>
                </c:pt>
                <c:pt idx="687">
                  <c:v>170.01</c:v>
                </c:pt>
                <c:pt idx="688">
                  <c:v>173.16</c:v>
                </c:pt>
                <c:pt idx="689">
                  <c:v>164.9</c:v>
                </c:pt>
                <c:pt idx="690">
                  <c:v>171.5</c:v>
                </c:pt>
                <c:pt idx="691">
                  <c:v>142.97999999999999</c:v>
                </c:pt>
                <c:pt idx="692">
                  <c:v>144.53</c:v>
                </c:pt>
                <c:pt idx="693">
                  <c:v>141.58000000000001</c:v>
                </c:pt>
                <c:pt idx="694">
                  <c:v>141.80000000000001</c:v>
                </c:pt>
                <c:pt idx="695">
                  <c:v>136.55000000000001</c:v>
                </c:pt>
                <c:pt idx="696">
                  <c:v>133.12</c:v>
                </c:pt>
                <c:pt idx="697">
                  <c:v>132.25</c:v>
                </c:pt>
                <c:pt idx="698">
                  <c:v>124.73</c:v>
                </c:pt>
                <c:pt idx="699">
                  <c:v>131.11000000000001</c:v>
                </c:pt>
                <c:pt idx="700">
                  <c:v>130.97</c:v>
                </c:pt>
                <c:pt idx="701">
                  <c:v>138.74</c:v>
                </c:pt>
                <c:pt idx="702">
                  <c:v>136.16</c:v>
                </c:pt>
                <c:pt idx="703">
                  <c:v>138.84</c:v>
                </c:pt>
                <c:pt idx="704">
                  <c:v>136.47999999999999</c:v>
                </c:pt>
                <c:pt idx="705">
                  <c:v>122.49</c:v>
                </c:pt>
                <c:pt idx="706">
                  <c:v>132.84</c:v>
                </c:pt>
                <c:pt idx="707">
                  <c:v>133.44</c:v>
                </c:pt>
                <c:pt idx="708">
                  <c:v>136.5</c:v>
                </c:pt>
                <c:pt idx="709">
                  <c:v>118.64</c:v>
                </c:pt>
                <c:pt idx="710">
                  <c:v>116.32</c:v>
                </c:pt>
                <c:pt idx="711">
                  <c:v>111.76</c:v>
                </c:pt>
                <c:pt idx="712">
                  <c:v>124.24</c:v>
                </c:pt>
                <c:pt idx="713">
                  <c:v>123.54</c:v>
                </c:pt>
                <c:pt idx="714">
                  <c:v>135.21</c:v>
                </c:pt>
                <c:pt idx="715">
                  <c:v>109.53</c:v>
                </c:pt>
                <c:pt idx="716">
                  <c:v>195.6</c:v>
                </c:pt>
                <c:pt idx="717">
                  <c:v>201.13</c:v>
                </c:pt>
                <c:pt idx="718">
                  <c:v>203.72</c:v>
                </c:pt>
                <c:pt idx="719">
                  <c:v>200.35</c:v>
                </c:pt>
                <c:pt idx="720">
                  <c:v>238.21</c:v>
                </c:pt>
                <c:pt idx="721">
                  <c:v>246.09</c:v>
                </c:pt>
                <c:pt idx="722">
                  <c:v>229.4</c:v>
                </c:pt>
                <c:pt idx="723">
                  <c:v>225.1</c:v>
                </c:pt>
                <c:pt idx="724">
                  <c:v>224.33</c:v>
                </c:pt>
                <c:pt idx="725">
                  <c:v>232.52</c:v>
                </c:pt>
                <c:pt idx="726">
                  <c:v>218.56</c:v>
                </c:pt>
                <c:pt idx="727">
                  <c:v>218.45</c:v>
                </c:pt>
                <c:pt idx="728">
                  <c:v>228.43</c:v>
                </c:pt>
                <c:pt idx="729">
                  <c:v>227.52</c:v>
                </c:pt>
                <c:pt idx="730">
                  <c:v>224.1</c:v>
                </c:pt>
                <c:pt idx="731">
                  <c:v>247.13</c:v>
                </c:pt>
                <c:pt idx="732">
                  <c:v>265.97000000000003</c:v>
                </c:pt>
                <c:pt idx="733">
                  <c:v>275.72000000000003</c:v>
                </c:pt>
                <c:pt idx="734">
                  <c:v>262.14</c:v>
                </c:pt>
                <c:pt idx="735">
                  <c:v>265.43</c:v>
                </c:pt>
                <c:pt idx="736">
                  <c:v>257.83999999999997</c:v>
                </c:pt>
                <c:pt idx="737">
                  <c:v>258.95</c:v>
                </c:pt>
                <c:pt idx="738">
                  <c:v>283</c:v>
                </c:pt>
                <c:pt idx="739">
                  <c:v>268.02</c:v>
                </c:pt>
                <c:pt idx="740">
                  <c:v>259.77999999999997</c:v>
                </c:pt>
                <c:pt idx="741">
                  <c:v>264.93</c:v>
                </c:pt>
                <c:pt idx="742">
                  <c:v>284.97000000000003</c:v>
                </c:pt>
                <c:pt idx="743">
                  <c:v>268.51</c:v>
                </c:pt>
                <c:pt idx="744">
                  <c:v>265.14</c:v>
                </c:pt>
                <c:pt idx="745">
                  <c:v>237.24</c:v>
                </c:pt>
                <c:pt idx="746">
                  <c:v>223.14</c:v>
                </c:pt>
                <c:pt idx="747">
                  <c:v>228.23</c:v>
                </c:pt>
                <c:pt idx="748">
                  <c:v>222.69</c:v>
                </c:pt>
                <c:pt idx="749">
                  <c:v>223.11</c:v>
                </c:pt>
                <c:pt idx="750">
                  <c:v>212.59</c:v>
                </c:pt>
                <c:pt idx="751">
                  <c:v>203.79</c:v>
                </c:pt>
                <c:pt idx="752">
                  <c:v>189.06</c:v>
                </c:pt>
                <c:pt idx="753">
                  <c:v>190.41</c:v>
                </c:pt>
                <c:pt idx="754">
                  <c:v>188.69</c:v>
                </c:pt>
                <c:pt idx="755">
                  <c:v>184.07</c:v>
                </c:pt>
                <c:pt idx="756">
                  <c:v>180.08</c:v>
                </c:pt>
                <c:pt idx="757">
                  <c:v>184.62</c:v>
                </c:pt>
                <c:pt idx="758">
                  <c:v>173.81</c:v>
                </c:pt>
                <c:pt idx="759">
                  <c:v>176.09</c:v>
                </c:pt>
                <c:pt idx="760">
                  <c:v>170.14</c:v>
                </c:pt>
                <c:pt idx="761">
                  <c:v>168.16</c:v>
                </c:pt>
                <c:pt idx="762">
                  <c:v>160.47</c:v>
                </c:pt>
                <c:pt idx="763">
                  <c:v>162.71</c:v>
                </c:pt>
                <c:pt idx="764">
                  <c:v>162.91999999999999</c:v>
                </c:pt>
                <c:pt idx="765">
                  <c:v>167.7</c:v>
                </c:pt>
                <c:pt idx="766">
                  <c:v>169.33</c:v>
                </c:pt>
                <c:pt idx="767">
                  <c:v>166.86</c:v>
                </c:pt>
                <c:pt idx="768">
                  <c:v>166.84</c:v>
                </c:pt>
                <c:pt idx="769">
                  <c:v>173.58</c:v>
                </c:pt>
                <c:pt idx="770">
                  <c:v>169.32</c:v>
                </c:pt>
                <c:pt idx="771">
                  <c:v>164.03</c:v>
                </c:pt>
                <c:pt idx="772">
                  <c:v>166.05</c:v>
                </c:pt>
                <c:pt idx="773">
                  <c:v>164.98</c:v>
                </c:pt>
                <c:pt idx="774">
                  <c:v>143.55000000000001</c:v>
                </c:pt>
                <c:pt idx="775">
                  <c:v>146.35</c:v>
                </c:pt>
                <c:pt idx="776">
                  <c:v>142.47999999999999</c:v>
                </c:pt>
                <c:pt idx="777">
                  <c:v>144.57</c:v>
                </c:pt>
                <c:pt idx="778">
                  <c:v>137.81</c:v>
                </c:pt>
                <c:pt idx="779">
                  <c:v>140.5</c:v>
                </c:pt>
                <c:pt idx="780">
                  <c:v>143.09</c:v>
                </c:pt>
                <c:pt idx="781">
                  <c:v>144.18</c:v>
                </c:pt>
                <c:pt idx="782">
                  <c:v>135.6</c:v>
                </c:pt>
                <c:pt idx="783">
                  <c:v>134.49</c:v>
                </c:pt>
                <c:pt idx="784">
                  <c:v>134.74</c:v>
                </c:pt>
                <c:pt idx="785">
                  <c:v>127.56</c:v>
                </c:pt>
                <c:pt idx="786">
                  <c:v>130.94</c:v>
                </c:pt>
                <c:pt idx="787">
                  <c:v>129.44999999999999</c:v>
                </c:pt>
                <c:pt idx="788">
                  <c:v>131.83000000000001</c:v>
                </c:pt>
                <c:pt idx="789">
                  <c:v>134.9</c:v>
                </c:pt>
                <c:pt idx="790">
                  <c:v>128.47999999999999</c:v>
                </c:pt>
                <c:pt idx="791">
                  <c:v>126.92</c:v>
                </c:pt>
                <c:pt idx="792">
                  <c:v>126.15</c:v>
                </c:pt>
                <c:pt idx="793">
                  <c:v>125.32</c:v>
                </c:pt>
                <c:pt idx="794">
                  <c:v>128.04</c:v>
                </c:pt>
                <c:pt idx="795">
                  <c:v>128.13</c:v>
                </c:pt>
                <c:pt idx="796">
                  <c:v>132.77000000000001</c:v>
                </c:pt>
                <c:pt idx="797">
                  <c:v>127.5</c:v>
                </c:pt>
                <c:pt idx="798">
                  <c:v>128.9</c:v>
                </c:pt>
                <c:pt idx="799">
                  <c:v>128.68</c:v>
                </c:pt>
                <c:pt idx="800">
                  <c:v>133.5</c:v>
                </c:pt>
                <c:pt idx="801">
                  <c:v>122.81</c:v>
                </c:pt>
                <c:pt idx="802">
                  <c:v>133.34</c:v>
                </c:pt>
                <c:pt idx="803">
                  <c:v>143.11000000000001</c:v>
                </c:pt>
                <c:pt idx="804">
                  <c:v>142.56</c:v>
                </c:pt>
                <c:pt idx="805">
                  <c:v>145.38</c:v>
                </c:pt>
                <c:pt idx="806">
                  <c:v>145.51</c:v>
                </c:pt>
                <c:pt idx="807">
                  <c:v>143.91</c:v>
                </c:pt>
                <c:pt idx="808">
                  <c:v>146.36000000000001</c:v>
                </c:pt>
                <c:pt idx="809">
                  <c:v>148.08000000000001</c:v>
                </c:pt>
                <c:pt idx="810">
                  <c:v>151.41</c:v>
                </c:pt>
                <c:pt idx="811">
                  <c:v>148.15</c:v>
                </c:pt>
                <c:pt idx="812">
                  <c:v>149.69</c:v>
                </c:pt>
                <c:pt idx="813">
                  <c:v>148.72999999999999</c:v>
                </c:pt>
                <c:pt idx="814">
                  <c:v>146.22999999999999</c:v>
                </c:pt>
                <c:pt idx="815">
                  <c:v>148.16999999999999</c:v>
                </c:pt>
                <c:pt idx="816">
                  <c:v>149.69</c:v>
                </c:pt>
                <c:pt idx="817">
                  <c:v>151.84</c:v>
                </c:pt>
                <c:pt idx="818">
                  <c:v>152.54</c:v>
                </c:pt>
                <c:pt idx="819">
                  <c:v>155.53</c:v>
                </c:pt>
                <c:pt idx="820">
                  <c:v>151.52000000000001</c:v>
                </c:pt>
                <c:pt idx="821">
                  <c:v>153.34</c:v>
                </c:pt>
                <c:pt idx="822">
                  <c:v>148.31</c:v>
                </c:pt>
                <c:pt idx="823">
                  <c:v>146.78</c:v>
                </c:pt>
                <c:pt idx="824">
                  <c:v>141.18</c:v>
                </c:pt>
                <c:pt idx="825">
                  <c:v>152.77000000000001</c:v>
                </c:pt>
                <c:pt idx="826">
                  <c:v>150.56</c:v>
                </c:pt>
                <c:pt idx="827">
                  <c:v>162.11000000000001</c:v>
                </c:pt>
                <c:pt idx="828">
                  <c:v>175.27</c:v>
                </c:pt>
                <c:pt idx="829">
                  <c:v>176.46</c:v>
                </c:pt>
                <c:pt idx="830">
                  <c:v>178.55</c:v>
                </c:pt>
                <c:pt idx="831">
                  <c:v>184.53</c:v>
                </c:pt>
                <c:pt idx="832">
                  <c:v>182.97</c:v>
                </c:pt>
                <c:pt idx="833">
                  <c:v>180.27</c:v>
                </c:pt>
                <c:pt idx="834">
                  <c:v>185</c:v>
                </c:pt>
                <c:pt idx="835">
                  <c:v>188.69</c:v>
                </c:pt>
                <c:pt idx="836">
                  <c:v>187.34</c:v>
                </c:pt>
                <c:pt idx="837">
                  <c:v>185.15</c:v>
                </c:pt>
                <c:pt idx="838">
                  <c:v>189.68</c:v>
                </c:pt>
                <c:pt idx="839">
                  <c:v>184.99</c:v>
                </c:pt>
                <c:pt idx="840">
                  <c:v>184</c:v>
                </c:pt>
                <c:pt idx="841">
                  <c:v>186.66</c:v>
                </c:pt>
                <c:pt idx="842">
                  <c:v>191.51</c:v>
                </c:pt>
                <c:pt idx="843">
                  <c:v>189.24</c:v>
                </c:pt>
                <c:pt idx="844">
                  <c:v>186.87</c:v>
                </c:pt>
                <c:pt idx="845">
                  <c:v>182.19</c:v>
                </c:pt>
                <c:pt idx="846">
                  <c:v>183.92</c:v>
                </c:pt>
                <c:pt idx="847">
                  <c:v>183.98</c:v>
                </c:pt>
                <c:pt idx="848">
                  <c:v>183.04</c:v>
                </c:pt>
                <c:pt idx="849">
                  <c:v>183.82</c:v>
                </c:pt>
                <c:pt idx="850">
                  <c:v>191.29</c:v>
                </c:pt>
                <c:pt idx="851">
                  <c:v>182.25</c:v>
                </c:pt>
                <c:pt idx="852">
                  <c:v>184.58</c:v>
                </c:pt>
                <c:pt idx="853">
                  <c:v>180.42</c:v>
                </c:pt>
                <c:pt idx="854">
                  <c:v>181.95</c:v>
                </c:pt>
                <c:pt idx="855">
                  <c:v>161.18</c:v>
                </c:pt>
                <c:pt idx="856">
                  <c:v>162.97</c:v>
                </c:pt>
                <c:pt idx="857">
                  <c:v>171.82</c:v>
                </c:pt>
                <c:pt idx="858">
                  <c:v>175.02</c:v>
                </c:pt>
                <c:pt idx="859">
                  <c:v>176.11</c:v>
                </c:pt>
                <c:pt idx="860">
                  <c:v>172.59</c:v>
                </c:pt>
                <c:pt idx="861">
                  <c:v>173.64</c:v>
                </c:pt>
                <c:pt idx="862">
                  <c:v>177.49</c:v>
                </c:pt>
                <c:pt idx="863">
                  <c:v>175</c:v>
                </c:pt>
                <c:pt idx="864">
                  <c:v>181.02</c:v>
                </c:pt>
                <c:pt idx="865">
                  <c:v>187.14</c:v>
                </c:pt>
                <c:pt idx="866">
                  <c:v>181.61</c:v>
                </c:pt>
                <c:pt idx="867">
                  <c:v>180.16</c:v>
                </c:pt>
                <c:pt idx="868">
                  <c:v>181.04</c:v>
                </c:pt>
                <c:pt idx="869">
                  <c:v>192.06</c:v>
                </c:pt>
                <c:pt idx="870">
                  <c:v>193.51</c:v>
                </c:pt>
                <c:pt idx="871">
                  <c:v>181.72</c:v>
                </c:pt>
                <c:pt idx="872">
                  <c:v>180.66</c:v>
                </c:pt>
                <c:pt idx="873">
                  <c:v>170.51</c:v>
                </c:pt>
                <c:pt idx="874">
                  <c:v>176.93</c:v>
                </c:pt>
                <c:pt idx="875">
                  <c:v>176.19</c:v>
                </c:pt>
                <c:pt idx="876">
                  <c:v>175.37</c:v>
                </c:pt>
                <c:pt idx="877">
                  <c:v>181.24</c:v>
                </c:pt>
                <c:pt idx="878">
                  <c:v>176.41</c:v>
                </c:pt>
                <c:pt idx="879">
                  <c:v>181.68</c:v>
                </c:pt>
                <c:pt idx="880">
                  <c:v>169.84</c:v>
                </c:pt>
                <c:pt idx="881">
                  <c:v>174.41</c:v>
                </c:pt>
                <c:pt idx="882">
                  <c:v>174.61</c:v>
                </c:pt>
                <c:pt idx="883">
                  <c:v>166.6</c:v>
                </c:pt>
                <c:pt idx="884">
                  <c:v>170.67</c:v>
                </c:pt>
                <c:pt idx="885">
                  <c:v>166.91</c:v>
                </c:pt>
                <c:pt idx="886">
                  <c:v>200.79</c:v>
                </c:pt>
                <c:pt idx="887">
                  <c:v>211.55</c:v>
                </c:pt>
                <c:pt idx="888">
                  <c:v>215.56</c:v>
                </c:pt>
                <c:pt idx="889">
                  <c:v>218.73</c:v>
                </c:pt>
                <c:pt idx="890">
                  <c:v>221.47</c:v>
                </c:pt>
                <c:pt idx="891">
                  <c:v>210.9</c:v>
                </c:pt>
                <c:pt idx="892">
                  <c:v>208.62</c:v>
                </c:pt>
                <c:pt idx="893">
                  <c:v>198.29</c:v>
                </c:pt>
                <c:pt idx="894">
                  <c:v>189.64</c:v>
                </c:pt>
                <c:pt idx="895">
                  <c:v>189.03</c:v>
                </c:pt>
                <c:pt idx="896">
                  <c:v>181.65</c:v>
                </c:pt>
                <c:pt idx="897">
                  <c:v>181.41</c:v>
                </c:pt>
                <c:pt idx="898">
                  <c:v>178.55</c:v>
                </c:pt>
                <c:pt idx="899">
                  <c:v>180.24</c:v>
                </c:pt>
                <c:pt idx="900">
                  <c:v>180.75</c:v>
                </c:pt>
                <c:pt idx="901">
                  <c:v>181.96</c:v>
                </c:pt>
                <c:pt idx="902">
                  <c:v>178.41</c:v>
                </c:pt>
                <c:pt idx="903">
                  <c:v>169.35</c:v>
                </c:pt>
                <c:pt idx="904">
                  <c:v>174.03</c:v>
                </c:pt>
                <c:pt idx="905">
                  <c:v>175.1</c:v>
                </c:pt>
                <c:pt idx="906">
                  <c:v>179.39</c:v>
                </c:pt>
                <c:pt idx="907">
                  <c:v>178.7</c:v>
                </c:pt>
                <c:pt idx="908">
                  <c:v>171.25</c:v>
                </c:pt>
                <c:pt idx="909">
                  <c:v>172.13</c:v>
                </c:pt>
                <c:pt idx="910">
                  <c:v>168.63</c:v>
                </c:pt>
                <c:pt idx="911">
                  <c:v>169.15</c:v>
                </c:pt>
                <c:pt idx="912">
                  <c:v>173.21</c:v>
                </c:pt>
                <c:pt idx="913">
                  <c:v>187.29</c:v>
                </c:pt>
                <c:pt idx="914">
                  <c:v>188.73</c:v>
                </c:pt>
                <c:pt idx="915">
                  <c:v>186.31</c:v>
                </c:pt>
                <c:pt idx="916">
                  <c:v>191.04</c:v>
                </c:pt>
                <c:pt idx="917">
                  <c:v>194.78</c:v>
                </c:pt>
                <c:pt idx="918">
                  <c:v>190.69</c:v>
                </c:pt>
                <c:pt idx="919">
                  <c:v>187.66</c:v>
                </c:pt>
                <c:pt idx="920">
                  <c:v>196.67</c:v>
                </c:pt>
                <c:pt idx="921">
                  <c:v>202.66</c:v>
                </c:pt>
                <c:pt idx="922">
                  <c:v>194.9</c:v>
                </c:pt>
                <c:pt idx="923">
                  <c:v>185.82</c:v>
                </c:pt>
                <c:pt idx="924">
                  <c:v>185.61</c:v>
                </c:pt>
                <c:pt idx="925">
                  <c:v>188.59</c:v>
                </c:pt>
                <c:pt idx="926">
                  <c:v>187.28</c:v>
                </c:pt>
                <c:pt idx="927">
                  <c:v>209.25</c:v>
                </c:pt>
                <c:pt idx="928">
                  <c:v>211.61</c:v>
                </c:pt>
                <c:pt idx="929">
                  <c:v>217.21</c:v>
                </c:pt>
                <c:pt idx="930">
                  <c:v>206.57</c:v>
                </c:pt>
                <c:pt idx="931">
                  <c:v>210.8</c:v>
                </c:pt>
                <c:pt idx="932">
                  <c:v>222.04</c:v>
                </c:pt>
                <c:pt idx="933">
                  <c:v>226.35</c:v>
                </c:pt>
                <c:pt idx="934">
                  <c:v>226.02</c:v>
                </c:pt>
                <c:pt idx="935">
                  <c:v>233.62</c:v>
                </c:pt>
                <c:pt idx="936">
                  <c:v>222.51</c:v>
                </c:pt>
                <c:pt idx="937">
                  <c:v>222</c:v>
                </c:pt>
                <c:pt idx="938">
                  <c:v>217.62</c:v>
                </c:pt>
                <c:pt idx="939">
                  <c:v>217.56</c:v>
                </c:pt>
                <c:pt idx="940">
                  <c:v>218.7</c:v>
                </c:pt>
                <c:pt idx="941">
                  <c:v>209.74</c:v>
                </c:pt>
                <c:pt idx="942">
                  <c:v>210.81</c:v>
                </c:pt>
                <c:pt idx="943">
                  <c:v>210.81</c:v>
                </c:pt>
                <c:pt idx="944">
                  <c:v>207.05</c:v>
                </c:pt>
                <c:pt idx="945">
                  <c:v>219.06</c:v>
                </c:pt>
                <c:pt idx="946">
                  <c:v>219.44</c:v>
                </c:pt>
                <c:pt idx="947">
                  <c:v>216.76</c:v>
                </c:pt>
                <c:pt idx="948">
                  <c:v>212.38</c:v>
                </c:pt>
                <c:pt idx="949">
                  <c:v>217.38</c:v>
                </c:pt>
                <c:pt idx="950">
                  <c:v>225.04</c:v>
                </c:pt>
                <c:pt idx="951">
                  <c:v>228.44</c:v>
                </c:pt>
                <c:pt idx="952">
                  <c:v>221.16</c:v>
                </c:pt>
                <c:pt idx="953">
                  <c:v>225.63</c:v>
                </c:pt>
                <c:pt idx="954">
                  <c:v>211.08</c:v>
                </c:pt>
                <c:pt idx="955">
                  <c:v>198.57</c:v>
                </c:pt>
                <c:pt idx="956">
                  <c:v>227.71</c:v>
                </c:pt>
                <c:pt idx="957">
                  <c:v>226.38</c:v>
                </c:pt>
                <c:pt idx="958">
                  <c:v>268.07</c:v>
                </c:pt>
                <c:pt idx="959">
                  <c:v>274.73</c:v>
                </c:pt>
                <c:pt idx="960">
                  <c:v>268.38</c:v>
                </c:pt>
                <c:pt idx="961">
                  <c:v>288.70999999999998</c:v>
                </c:pt>
                <c:pt idx="962">
                  <c:v>307.86</c:v>
                </c:pt>
                <c:pt idx="963">
                  <c:v>313.39</c:v>
                </c:pt>
                <c:pt idx="964">
                  <c:v>306.54000000000002</c:v>
                </c:pt>
                <c:pt idx="965">
                  <c:v>288.61</c:v>
                </c:pt>
                <c:pt idx="966">
                  <c:v>287.95</c:v>
                </c:pt>
                <c:pt idx="967">
                  <c:v>283.2</c:v>
                </c:pt>
                <c:pt idx="968">
                  <c:v>302.22000000000003</c:v>
                </c:pt>
                <c:pt idx="969">
                  <c:v>292.37</c:v>
                </c:pt>
                <c:pt idx="970">
                  <c:v>295.5</c:v>
                </c:pt>
                <c:pt idx="971">
                  <c:v>289.64999999999998</c:v>
                </c:pt>
                <c:pt idx="972">
                  <c:v>317.70999999999998</c:v>
                </c:pt>
                <c:pt idx="973">
                  <c:v>309.08</c:v>
                </c:pt>
                <c:pt idx="974">
                  <c:v>294.19</c:v>
                </c:pt>
                <c:pt idx="975">
                  <c:v>332</c:v>
                </c:pt>
                <c:pt idx="976">
                  <c:v>316.49</c:v>
                </c:pt>
                <c:pt idx="977">
                  <c:v>311.7</c:v>
                </c:pt>
                <c:pt idx="978">
                  <c:v>308.68</c:v>
                </c:pt>
                <c:pt idx="979">
                  <c:v>311.24</c:v>
                </c:pt>
                <c:pt idx="980">
                  <c:v>295.89999999999998</c:v>
                </c:pt>
                <c:pt idx="981">
                  <c:v>272.82</c:v>
                </c:pt>
                <c:pt idx="982">
                  <c:v>269.52</c:v>
                </c:pt>
                <c:pt idx="983">
                  <c:v>264.98</c:v>
                </c:pt>
                <c:pt idx="984">
                  <c:v>274.45</c:v>
                </c:pt>
                <c:pt idx="985">
                  <c:v>268.86</c:v>
                </c:pt>
                <c:pt idx="986">
                  <c:v>269.12</c:v>
                </c:pt>
                <c:pt idx="987">
                  <c:v>263.69</c:v>
                </c:pt>
                <c:pt idx="988">
                  <c:v>254.47</c:v>
                </c:pt>
                <c:pt idx="989">
                  <c:v>263.3</c:v>
                </c:pt>
                <c:pt idx="990">
                  <c:v>245.1</c:v>
                </c:pt>
                <c:pt idx="991">
                  <c:v>247.75</c:v>
                </c:pt>
                <c:pt idx="992">
                  <c:v>231.48</c:v>
                </c:pt>
                <c:pt idx="993">
                  <c:v>244.36</c:v>
                </c:pt>
                <c:pt idx="994">
                  <c:v>249.69</c:v>
                </c:pt>
                <c:pt idx="995">
                  <c:v>250.1</c:v>
                </c:pt>
                <c:pt idx="996">
                  <c:v>246.25</c:v>
                </c:pt>
                <c:pt idx="997">
                  <c:v>241.44</c:v>
                </c:pt>
                <c:pt idx="998">
                  <c:v>249.26</c:v>
                </c:pt>
                <c:pt idx="999">
                  <c:v>269.39999999999998</c:v>
                </c:pt>
                <c:pt idx="1000">
                  <c:v>264.37</c:v>
                </c:pt>
                <c:pt idx="1001">
                  <c:v>267.27999999999997</c:v>
                </c:pt>
                <c:pt idx="1002">
                  <c:v>254.31</c:v>
                </c:pt>
                <c:pt idx="1003">
                  <c:v>270.17</c:v>
                </c:pt>
                <c:pt idx="1004">
                  <c:v>272.12</c:v>
                </c:pt>
                <c:pt idx="1005">
                  <c:v>272.57</c:v>
                </c:pt>
                <c:pt idx="1006">
                  <c:v>268.5</c:v>
                </c:pt>
                <c:pt idx="1007">
                  <c:v>250.83</c:v>
                </c:pt>
                <c:pt idx="1008">
                  <c:v>249.34</c:v>
                </c:pt>
                <c:pt idx="1009">
                  <c:v>245.43</c:v>
                </c:pt>
                <c:pt idx="1010">
                  <c:v>243.34</c:v>
                </c:pt>
                <c:pt idx="1011">
                  <c:v>254.34</c:v>
                </c:pt>
                <c:pt idx="1012">
                  <c:v>252.15</c:v>
                </c:pt>
                <c:pt idx="1013">
                  <c:v>259.89999999999998</c:v>
                </c:pt>
                <c:pt idx="1014">
                  <c:v>234.09</c:v>
                </c:pt>
                <c:pt idx="1015">
                  <c:v>246.03</c:v>
                </c:pt>
                <c:pt idx="1016">
                  <c:v>264.36</c:v>
                </c:pt>
                <c:pt idx="1017">
                  <c:v>246.48</c:v>
                </c:pt>
                <c:pt idx="1018">
                  <c:v>216.77</c:v>
                </c:pt>
                <c:pt idx="1019">
                  <c:v>194.95</c:v>
                </c:pt>
                <c:pt idx="1020">
                  <c:v>188.26</c:v>
                </c:pt>
                <c:pt idx="1021">
                  <c:v>191.93</c:v>
                </c:pt>
                <c:pt idx="1022">
                  <c:v>174.15</c:v>
                </c:pt>
                <c:pt idx="1023">
                  <c:v>173.35</c:v>
                </c:pt>
                <c:pt idx="1024">
                  <c:v>177.17</c:v>
                </c:pt>
                <c:pt idx="1025">
                  <c:v>176.92</c:v>
                </c:pt>
                <c:pt idx="1026">
                  <c:v>181.64</c:v>
                </c:pt>
                <c:pt idx="1027">
                  <c:v>171</c:v>
                </c:pt>
                <c:pt idx="1028">
                  <c:v>170.9</c:v>
                </c:pt>
                <c:pt idx="1029">
                  <c:v>175.3</c:v>
                </c:pt>
                <c:pt idx="1030">
                  <c:v>169.25</c:v>
                </c:pt>
                <c:pt idx="1031">
                  <c:v>167.79</c:v>
                </c:pt>
                <c:pt idx="1032">
                  <c:v>170.59</c:v>
                </c:pt>
                <c:pt idx="1033">
                  <c:v>162.25</c:v>
                </c:pt>
                <c:pt idx="1034">
                  <c:v>163.44999999999999</c:v>
                </c:pt>
                <c:pt idx="1035">
                  <c:v>162.79</c:v>
                </c:pt>
                <c:pt idx="1036">
                  <c:v>160.96</c:v>
                </c:pt>
                <c:pt idx="1037">
                  <c:v>154.54</c:v>
                </c:pt>
                <c:pt idx="1038">
                  <c:v>166.77</c:v>
                </c:pt>
                <c:pt idx="1039">
                  <c:v>170.93</c:v>
                </c:pt>
                <c:pt idx="1040">
                  <c:v>172.27</c:v>
                </c:pt>
                <c:pt idx="1041">
                  <c:v>170.43</c:v>
                </c:pt>
                <c:pt idx="1042">
                  <c:v>174.27</c:v>
                </c:pt>
                <c:pt idx="1043">
                  <c:v>174.6</c:v>
                </c:pt>
                <c:pt idx="1044">
                  <c:v>175.13</c:v>
                </c:pt>
                <c:pt idx="1045">
                  <c:v>167.5</c:v>
                </c:pt>
                <c:pt idx="1046">
                  <c:v>167.44</c:v>
                </c:pt>
                <c:pt idx="1047">
                  <c:v>160.37</c:v>
                </c:pt>
                <c:pt idx="1048">
                  <c:v>169.08</c:v>
                </c:pt>
                <c:pt idx="1049">
                  <c:v>165.2</c:v>
                </c:pt>
                <c:pt idx="1050">
                  <c:v>165.34</c:v>
                </c:pt>
                <c:pt idx="1051">
                  <c:v>165.6</c:v>
                </c:pt>
                <c:pt idx="1052">
                  <c:v>177.25</c:v>
                </c:pt>
                <c:pt idx="1053">
                  <c:v>176.8</c:v>
                </c:pt>
                <c:pt idx="1054">
                  <c:v>181.75</c:v>
                </c:pt>
                <c:pt idx="1055">
                  <c:v>176.56</c:v>
                </c:pt>
                <c:pt idx="1056">
                  <c:v>167.07</c:v>
                </c:pt>
                <c:pt idx="1057">
                  <c:v>167.07</c:v>
                </c:pt>
                <c:pt idx="1058">
                  <c:v>158.66</c:v>
                </c:pt>
                <c:pt idx="1059">
                  <c:v>161.13999999999999</c:v>
                </c:pt>
                <c:pt idx="1060">
                  <c:v>165.63</c:v>
                </c:pt>
                <c:pt idx="1061">
                  <c:v>143.5</c:v>
                </c:pt>
                <c:pt idx="1062">
                  <c:v>143.78</c:v>
                </c:pt>
                <c:pt idx="1063">
                  <c:v>144.65</c:v>
                </c:pt>
                <c:pt idx="1064">
                  <c:v>146.19999999999999</c:v>
                </c:pt>
                <c:pt idx="1065">
                  <c:v>140.26</c:v>
                </c:pt>
                <c:pt idx="1066">
                  <c:v>141.63</c:v>
                </c:pt>
                <c:pt idx="1067">
                  <c:v>135.4</c:v>
                </c:pt>
                <c:pt idx="1068">
                  <c:v>135.13999999999999</c:v>
                </c:pt>
                <c:pt idx="1069">
                  <c:v>137.81</c:v>
                </c:pt>
                <c:pt idx="1070">
                  <c:v>139.28</c:v>
                </c:pt>
                <c:pt idx="1071">
                  <c:v>138.07</c:v>
                </c:pt>
                <c:pt idx="1072">
                  <c:v>137.01</c:v>
                </c:pt>
                <c:pt idx="1073">
                  <c:v>142.08000000000001</c:v>
                </c:pt>
                <c:pt idx="1074">
                  <c:v>141.63</c:v>
                </c:pt>
                <c:pt idx="1075">
                  <c:v>140.65</c:v>
                </c:pt>
                <c:pt idx="1076">
                  <c:v>141.71</c:v>
                </c:pt>
                <c:pt idx="1077">
                  <c:v>143.80000000000001</c:v>
                </c:pt>
                <c:pt idx="1078">
                  <c:v>139.15</c:v>
                </c:pt>
                <c:pt idx="1079">
                  <c:v>134.72</c:v>
                </c:pt>
                <c:pt idx="1080">
                  <c:v>134.53</c:v>
                </c:pt>
                <c:pt idx="1081">
                  <c:v>136.27000000000001</c:v>
                </c:pt>
                <c:pt idx="1082">
                  <c:v>135.41</c:v>
                </c:pt>
                <c:pt idx="1083">
                  <c:v>138.19999999999999</c:v>
                </c:pt>
                <c:pt idx="1084">
                  <c:v>140.06</c:v>
                </c:pt>
                <c:pt idx="1085">
                  <c:v>136.19</c:v>
                </c:pt>
                <c:pt idx="1086">
                  <c:v>140.04</c:v>
                </c:pt>
                <c:pt idx="1087">
                  <c:v>140.57</c:v>
                </c:pt>
                <c:pt idx="1088">
                  <c:v>140</c:v>
                </c:pt>
                <c:pt idx="1089">
                  <c:v>128.38999999999999</c:v>
                </c:pt>
                <c:pt idx="1090">
                  <c:v>133.29</c:v>
                </c:pt>
                <c:pt idx="1091">
                  <c:v>135.6</c:v>
                </c:pt>
                <c:pt idx="1092">
                  <c:v>138.38999999999999</c:v>
                </c:pt>
                <c:pt idx="1093">
                  <c:v>138.16999999999999</c:v>
                </c:pt>
                <c:pt idx="1094">
                  <c:v>137.71</c:v>
                </c:pt>
                <c:pt idx="1095">
                  <c:v>139.55000000000001</c:v>
                </c:pt>
                <c:pt idx="1096">
                  <c:v>141.16</c:v>
                </c:pt>
                <c:pt idx="1097">
                  <c:v>135.12</c:v>
                </c:pt>
                <c:pt idx="1098">
                  <c:v>161.34</c:v>
                </c:pt>
                <c:pt idx="1099">
                  <c:v>151.27000000000001</c:v>
                </c:pt>
                <c:pt idx="1100">
                  <c:v>148.25</c:v>
                </c:pt>
                <c:pt idx="1101">
                  <c:v>151.66999999999999</c:v>
                </c:pt>
                <c:pt idx="1102">
                  <c:v>146.61000000000001</c:v>
                </c:pt>
                <c:pt idx="1103">
                  <c:v>148.97999999999999</c:v>
                </c:pt>
                <c:pt idx="1104">
                  <c:v>136.19</c:v>
                </c:pt>
                <c:pt idx="1105">
                  <c:v>124.68</c:v>
                </c:pt>
                <c:pt idx="1106">
                  <c:v>123.75</c:v>
                </c:pt>
                <c:pt idx="1107">
                  <c:v>122.58</c:v>
                </c:pt>
                <c:pt idx="1108">
                  <c:v>123.85</c:v>
                </c:pt>
                <c:pt idx="1109">
                  <c:v>124.75</c:v>
                </c:pt>
                <c:pt idx="1110">
                  <c:v>122.68</c:v>
                </c:pt>
                <c:pt idx="1111">
                  <c:v>127.31</c:v>
                </c:pt>
                <c:pt idx="1112">
                  <c:v>121.01</c:v>
                </c:pt>
                <c:pt idx="1113">
                  <c:v>121.34</c:v>
                </c:pt>
                <c:pt idx="1114">
                  <c:v>105.71</c:v>
                </c:pt>
                <c:pt idx="1115">
                  <c:v>106.1</c:v>
                </c:pt>
                <c:pt idx="1116">
                  <c:v>108.68</c:v>
                </c:pt>
                <c:pt idx="1117">
                  <c:v>108.46</c:v>
                </c:pt>
                <c:pt idx="1118">
                  <c:v>108.52</c:v>
                </c:pt>
                <c:pt idx="1119">
                  <c:v>112.7</c:v>
                </c:pt>
                <c:pt idx="1120">
                  <c:v>109.02</c:v>
                </c:pt>
                <c:pt idx="1121">
                  <c:v>108.45</c:v>
                </c:pt>
                <c:pt idx="1122">
                  <c:v>110.62</c:v>
                </c:pt>
                <c:pt idx="1123">
                  <c:v>106.3</c:v>
                </c:pt>
                <c:pt idx="1124">
                  <c:v>107.54</c:v>
                </c:pt>
                <c:pt idx="1125">
                  <c:v>113.4</c:v>
                </c:pt>
                <c:pt idx="1126">
                  <c:v>117.31</c:v>
                </c:pt>
                <c:pt idx="1127">
                  <c:v>117.27</c:v>
                </c:pt>
                <c:pt idx="1128">
                  <c:v>119.05</c:v>
                </c:pt>
                <c:pt idx="1129">
                  <c:v>118.76</c:v>
                </c:pt>
                <c:pt idx="1130">
                  <c:v>120.19</c:v>
                </c:pt>
                <c:pt idx="1131">
                  <c:v>117.5</c:v>
                </c:pt>
                <c:pt idx="1132">
                  <c:v>119.04</c:v>
                </c:pt>
                <c:pt idx="1133">
                  <c:v>126</c:v>
                </c:pt>
                <c:pt idx="1134">
                  <c:v>121.82</c:v>
                </c:pt>
                <c:pt idx="1135">
                  <c:v>125.25</c:v>
                </c:pt>
                <c:pt idx="1136">
                  <c:v>124.35</c:v>
                </c:pt>
                <c:pt idx="1137">
                  <c:v>122.7</c:v>
                </c:pt>
                <c:pt idx="1138">
                  <c:v>131.44999999999999</c:v>
                </c:pt>
                <c:pt idx="1139">
                  <c:v>117.93</c:v>
                </c:pt>
                <c:pt idx="1140">
                  <c:v>127.41</c:v>
                </c:pt>
                <c:pt idx="1141">
                  <c:v>128.75</c:v>
                </c:pt>
                <c:pt idx="1142">
                  <c:v>129.5</c:v>
                </c:pt>
                <c:pt idx="1143">
                  <c:v>152.65</c:v>
                </c:pt>
                <c:pt idx="1144">
                  <c:v>152.85</c:v>
                </c:pt>
                <c:pt idx="1145">
                  <c:v>154.87</c:v>
                </c:pt>
                <c:pt idx="1146">
                  <c:v>160.84</c:v>
                </c:pt>
                <c:pt idx="1147">
                  <c:v>158.32</c:v>
                </c:pt>
                <c:pt idx="1148">
                  <c:v>158.66999999999999</c:v>
                </c:pt>
                <c:pt idx="1149">
                  <c:v>152.41999999999999</c:v>
                </c:pt>
                <c:pt idx="1150">
                  <c:v>159.36000000000001</c:v>
                </c:pt>
                <c:pt idx="1151">
                  <c:v>144.84</c:v>
                </c:pt>
                <c:pt idx="1152">
                  <c:v>136</c:v>
                </c:pt>
                <c:pt idx="1153">
                  <c:v>144.19999999999999</c:v>
                </c:pt>
                <c:pt idx="1154">
                  <c:v>139.82</c:v>
                </c:pt>
                <c:pt idx="1155">
                  <c:v>142.49</c:v>
                </c:pt>
                <c:pt idx="1156">
                  <c:v>118.68</c:v>
                </c:pt>
                <c:pt idx="1157">
                  <c:v>134.63999999999999</c:v>
                </c:pt>
                <c:pt idx="1158">
                  <c:v>133</c:v>
                </c:pt>
                <c:pt idx="1159">
                  <c:v>142.78</c:v>
                </c:pt>
                <c:pt idx="1160">
                  <c:v>133.76</c:v>
                </c:pt>
                <c:pt idx="1161">
                  <c:v>120.64</c:v>
                </c:pt>
                <c:pt idx="1162">
                  <c:v>111.37</c:v>
                </c:pt>
                <c:pt idx="1163">
                  <c:v>118.47</c:v>
                </c:pt>
                <c:pt idx="1164">
                  <c:v>102.41</c:v>
                </c:pt>
                <c:pt idx="1165">
                  <c:v>104.03</c:v>
                </c:pt>
                <c:pt idx="1166">
                  <c:v>97.33</c:v>
                </c:pt>
                <c:pt idx="1167">
                  <c:v>86.56</c:v>
                </c:pt>
                <c:pt idx="1168">
                  <c:v>85.74</c:v>
                </c:pt>
                <c:pt idx="1169">
                  <c:v>85.2</c:v>
                </c:pt>
                <c:pt idx="1170">
                  <c:v>87.9</c:v>
                </c:pt>
                <c:pt idx="1171">
                  <c:v>91.89</c:v>
                </c:pt>
                <c:pt idx="1172">
                  <c:v>89.14</c:v>
                </c:pt>
                <c:pt idx="1173">
                  <c:v>92.2</c:v>
                </c:pt>
                <c:pt idx="1174">
                  <c:v>96.03</c:v>
                </c:pt>
                <c:pt idx="1175">
                  <c:v>92.74</c:v>
                </c:pt>
                <c:pt idx="1176">
                  <c:v>94.78</c:v>
                </c:pt>
                <c:pt idx="1177">
                  <c:v>91.81</c:v>
                </c:pt>
                <c:pt idx="1178">
                  <c:v>102.42</c:v>
                </c:pt>
                <c:pt idx="1179">
                  <c:v>110.77</c:v>
                </c:pt>
                <c:pt idx="1180">
                  <c:v>109.22</c:v>
                </c:pt>
                <c:pt idx="1181">
                  <c:v>116.88</c:v>
                </c:pt>
                <c:pt idx="1182">
                  <c:v>119.75</c:v>
                </c:pt>
                <c:pt idx="1183">
                  <c:v>113.68</c:v>
                </c:pt>
                <c:pt idx="1184">
                  <c:v>118.43</c:v>
                </c:pt>
                <c:pt idx="1185">
                  <c:v>124.06</c:v>
                </c:pt>
                <c:pt idx="1186">
                  <c:v>111.77</c:v>
                </c:pt>
                <c:pt idx="1187">
                  <c:v>110.47</c:v>
                </c:pt>
                <c:pt idx="1188">
                  <c:v>118.83</c:v>
                </c:pt>
                <c:pt idx="1189">
                  <c:v>115.33</c:v>
                </c:pt>
                <c:pt idx="1190">
                  <c:v>125.24</c:v>
                </c:pt>
                <c:pt idx="1191">
                  <c:v>127.42</c:v>
                </c:pt>
                <c:pt idx="1192">
                  <c:v>138.31</c:v>
                </c:pt>
                <c:pt idx="1193">
                  <c:v>134.65</c:v>
                </c:pt>
                <c:pt idx="1194">
                  <c:v>151.4</c:v>
                </c:pt>
                <c:pt idx="1195">
                  <c:v>178.95</c:v>
                </c:pt>
                <c:pt idx="1196">
                  <c:v>175.9</c:v>
                </c:pt>
                <c:pt idx="1197">
                  <c:v>177.26</c:v>
                </c:pt>
                <c:pt idx="1198">
                  <c:v>184.27</c:v>
                </c:pt>
                <c:pt idx="1199">
                  <c:v>185.9</c:v>
                </c:pt>
                <c:pt idx="1200">
                  <c:v>210.14</c:v>
                </c:pt>
                <c:pt idx="1201">
                  <c:v>212.71</c:v>
                </c:pt>
                <c:pt idx="1202">
                  <c:v>212.99</c:v>
                </c:pt>
                <c:pt idx="1203">
                  <c:v>213.2</c:v>
                </c:pt>
                <c:pt idx="1204">
                  <c:v>211.01</c:v>
                </c:pt>
                <c:pt idx="1205">
                  <c:v>212.76</c:v>
                </c:pt>
                <c:pt idx="1206">
                  <c:v>218.99</c:v>
                </c:pt>
                <c:pt idx="1207">
                  <c:v>220.85</c:v>
                </c:pt>
                <c:pt idx="1208">
                  <c:v>210.89</c:v>
                </c:pt>
                <c:pt idx="1209">
                  <c:v>212.08</c:v>
                </c:pt>
                <c:pt idx="1210">
                  <c:v>200.1</c:v>
                </c:pt>
                <c:pt idx="1211">
                  <c:v>202.23</c:v>
                </c:pt>
                <c:pt idx="1212">
                  <c:v>199.73</c:v>
                </c:pt>
                <c:pt idx="1213">
                  <c:v>198.7</c:v>
                </c:pt>
                <c:pt idx="1214">
                  <c:v>197.54</c:v>
                </c:pt>
                <c:pt idx="1215">
                  <c:v>196.91</c:v>
                </c:pt>
                <c:pt idx="1216">
                  <c:v>204.96</c:v>
                </c:pt>
                <c:pt idx="1217">
                  <c:v>204.23</c:v>
                </c:pt>
                <c:pt idx="1218">
                  <c:v>205.03</c:v>
                </c:pt>
                <c:pt idx="1219">
                  <c:v>203.69</c:v>
                </c:pt>
                <c:pt idx="1220">
                  <c:v>205.24</c:v>
                </c:pt>
                <c:pt idx="1221">
                  <c:v>205.9</c:v>
                </c:pt>
                <c:pt idx="1222">
                  <c:v>206.16</c:v>
                </c:pt>
                <c:pt idx="1223">
                  <c:v>207.32</c:v>
                </c:pt>
                <c:pt idx="1224">
                  <c:v>208.16</c:v>
                </c:pt>
                <c:pt idx="1225">
                  <c:v>204.9</c:v>
                </c:pt>
                <c:pt idx="1226">
                  <c:v>206.08</c:v>
                </c:pt>
                <c:pt idx="1227">
                  <c:v>212.92</c:v>
                </c:pt>
                <c:pt idx="1228">
                  <c:v>215.12</c:v>
                </c:pt>
                <c:pt idx="1229">
                  <c:v>213.99</c:v>
                </c:pt>
                <c:pt idx="1230">
                  <c:v>196.83</c:v>
                </c:pt>
                <c:pt idx="1231">
                  <c:v>201.23</c:v>
                </c:pt>
                <c:pt idx="1232">
                  <c:v>197.02</c:v>
                </c:pt>
                <c:pt idx="1233">
                  <c:v>191.16</c:v>
                </c:pt>
                <c:pt idx="1234">
                  <c:v>226.7</c:v>
                </c:pt>
                <c:pt idx="1235">
                  <c:v>228.51</c:v>
                </c:pt>
                <c:pt idx="1236">
                  <c:v>230.2</c:v>
                </c:pt>
                <c:pt idx="1237">
                  <c:v>226.23</c:v>
                </c:pt>
                <c:pt idx="1238">
                  <c:v>225.31</c:v>
                </c:pt>
                <c:pt idx="1239">
                  <c:v>228.65</c:v>
                </c:pt>
                <c:pt idx="1240">
                  <c:v>222.3</c:v>
                </c:pt>
                <c:pt idx="1241">
                  <c:v>220.74</c:v>
                </c:pt>
                <c:pt idx="1242">
                  <c:v>225.97</c:v>
                </c:pt>
                <c:pt idx="1243">
                  <c:v>231.48</c:v>
                </c:pt>
                <c:pt idx="1244">
                  <c:v>232.75</c:v>
                </c:pt>
                <c:pt idx="1245">
                  <c:v>232.08</c:v>
                </c:pt>
                <c:pt idx="1246">
                  <c:v>222.01</c:v>
                </c:pt>
                <c:pt idx="1247">
                  <c:v>229.29</c:v>
                </c:pt>
                <c:pt idx="1248">
                  <c:v>214.44</c:v>
                </c:pt>
                <c:pt idx="1249">
                  <c:v>218.48</c:v>
                </c:pt>
                <c:pt idx="1250">
                  <c:v>227.85</c:v>
                </c:pt>
                <c:pt idx="1251">
                  <c:v>244.7</c:v>
                </c:pt>
                <c:pt idx="1252">
                  <c:v>241</c:v>
                </c:pt>
                <c:pt idx="1253">
                  <c:v>247.8</c:v>
                </c:pt>
                <c:pt idx="1254">
                  <c:v>226</c:v>
                </c:pt>
                <c:pt idx="1255">
                  <c:v>209.83</c:v>
                </c:pt>
                <c:pt idx="1256">
                  <c:v>208.8</c:v>
                </c:pt>
                <c:pt idx="1257">
                  <c:v>196.65</c:v>
                </c:pt>
                <c:pt idx="1258">
                  <c:v>220.16</c:v>
                </c:pt>
                <c:pt idx="1259">
                  <c:v>221.63</c:v>
                </c:pt>
                <c:pt idx="1260">
                  <c:v>209.56</c:v>
                </c:pt>
                <c:pt idx="1261">
                  <c:v>210.67</c:v>
                </c:pt>
                <c:pt idx="1262">
                  <c:v>183.21</c:v>
                </c:pt>
                <c:pt idx="1263">
                  <c:v>185.24</c:v>
                </c:pt>
                <c:pt idx="1264">
                  <c:v>196.89</c:v>
                </c:pt>
                <c:pt idx="1265">
                  <c:v>196.06</c:v>
                </c:pt>
                <c:pt idx="1266">
                  <c:v>196.63</c:v>
                </c:pt>
                <c:pt idx="1267">
                  <c:v>215.4</c:v>
                </c:pt>
                <c:pt idx="1268">
                  <c:v>229.79</c:v>
                </c:pt>
                <c:pt idx="1269">
                  <c:v>228.18</c:v>
                </c:pt>
                <c:pt idx="1270">
                  <c:v>285.17</c:v>
                </c:pt>
                <c:pt idx="1271">
                  <c:v>289.27999999999997</c:v>
                </c:pt>
                <c:pt idx="1272">
                  <c:v>294.27</c:v>
                </c:pt>
                <c:pt idx="1273">
                  <c:v>295.72000000000003</c:v>
                </c:pt>
                <c:pt idx="1274">
                  <c:v>281.87</c:v>
                </c:pt>
                <c:pt idx="1275">
                  <c:v>284.25</c:v>
                </c:pt>
                <c:pt idx="1276">
                  <c:v>289.10000000000002</c:v>
                </c:pt>
                <c:pt idx="1277">
                  <c:v>295.58999999999997</c:v>
                </c:pt>
                <c:pt idx="1278">
                  <c:v>288.12</c:v>
                </c:pt>
                <c:pt idx="1279">
                  <c:v>274.33</c:v>
                </c:pt>
                <c:pt idx="1280">
                  <c:v>277.29000000000002</c:v>
                </c:pt>
                <c:pt idx="1281">
                  <c:v>281.3</c:v>
                </c:pt>
                <c:pt idx="1282">
                  <c:v>275.86</c:v>
                </c:pt>
                <c:pt idx="1283">
                  <c:v>270.26</c:v>
                </c:pt>
                <c:pt idx="1284">
                  <c:v>281.42</c:v>
                </c:pt>
                <c:pt idx="1285">
                  <c:v>270.8</c:v>
                </c:pt>
                <c:pt idx="1286">
                  <c:v>299.37</c:v>
                </c:pt>
                <c:pt idx="1287">
                  <c:v>294.3</c:v>
                </c:pt>
                <c:pt idx="1288">
                  <c:v>317.51</c:v>
                </c:pt>
                <c:pt idx="1289">
                  <c:v>286.92</c:v>
                </c:pt>
                <c:pt idx="1290">
                  <c:v>281.27</c:v>
                </c:pt>
                <c:pt idx="1291">
                  <c:v>278.17</c:v>
                </c:pt>
                <c:pt idx="1292">
                  <c:v>283.92</c:v>
                </c:pt>
                <c:pt idx="1293">
                  <c:v>318.16000000000003</c:v>
                </c:pt>
                <c:pt idx="1294">
                  <c:v>317.76</c:v>
                </c:pt>
                <c:pt idx="1295">
                  <c:v>331.65</c:v>
                </c:pt>
                <c:pt idx="1296">
                  <c:v>363.21</c:v>
                </c:pt>
                <c:pt idx="1297">
                  <c:v>355.62</c:v>
                </c:pt>
                <c:pt idx="1298">
                  <c:v>377.82</c:v>
                </c:pt>
                <c:pt idx="1299">
                  <c:v>405.13</c:v>
                </c:pt>
                <c:pt idx="1300">
                  <c:v>408.75</c:v>
                </c:pt>
                <c:pt idx="1301">
                  <c:v>407</c:v>
                </c:pt>
                <c:pt idx="1302">
                  <c:v>417.72</c:v>
                </c:pt>
                <c:pt idx="1303">
                  <c:v>410.89</c:v>
                </c:pt>
                <c:pt idx="1304">
                  <c:v>420.03</c:v>
                </c:pt>
                <c:pt idx="1305">
                  <c:v>431.65</c:v>
                </c:pt>
                <c:pt idx="1306">
                  <c:v>456.65</c:v>
                </c:pt>
                <c:pt idx="1307">
                  <c:v>466.47</c:v>
                </c:pt>
                <c:pt idx="1308">
                  <c:v>469.56</c:v>
                </c:pt>
                <c:pt idx="1309">
                  <c:v>470.21</c:v>
                </c:pt>
                <c:pt idx="1310">
                  <c:v>462.3</c:v>
                </c:pt>
                <c:pt idx="1311">
                  <c:v>471.89</c:v>
                </c:pt>
                <c:pt idx="1312">
                  <c:v>479.77</c:v>
                </c:pt>
                <c:pt idx="1313">
                  <c:v>449.26</c:v>
                </c:pt>
                <c:pt idx="1314">
                  <c:v>457.99</c:v>
                </c:pt>
                <c:pt idx="1315">
                  <c:v>460.74</c:v>
                </c:pt>
                <c:pt idx="1316">
                  <c:v>449.13</c:v>
                </c:pt>
                <c:pt idx="1317">
                  <c:v>468.64</c:v>
                </c:pt>
                <c:pt idx="1318">
                  <c:v>478.96</c:v>
                </c:pt>
                <c:pt idx="1319">
                  <c:v>499.11</c:v>
                </c:pt>
                <c:pt idx="1320">
                  <c:v>479.09</c:v>
                </c:pt>
                <c:pt idx="1321">
                  <c:v>449.9</c:v>
                </c:pt>
                <c:pt idx="1322">
                  <c:v>433.5</c:v>
                </c:pt>
                <c:pt idx="1323">
                  <c:v>432.16</c:v>
                </c:pt>
                <c:pt idx="1324">
                  <c:v>430.99</c:v>
                </c:pt>
                <c:pt idx="1325">
                  <c:v>445.14</c:v>
                </c:pt>
                <c:pt idx="1326">
                  <c:v>432.39</c:v>
                </c:pt>
                <c:pt idx="1327">
                  <c:v>471.55</c:v>
                </c:pt>
                <c:pt idx="1328">
                  <c:v>486.1</c:v>
                </c:pt>
                <c:pt idx="1329">
                  <c:v>486.71</c:v>
                </c:pt>
                <c:pt idx="1330">
                  <c:v>470.19</c:v>
                </c:pt>
                <c:pt idx="1331">
                  <c:v>468.18</c:v>
                </c:pt>
                <c:pt idx="1332">
                  <c:v>467.46</c:v>
                </c:pt>
                <c:pt idx="1333">
                  <c:v>461.78</c:v>
                </c:pt>
                <c:pt idx="1334">
                  <c:v>476.79</c:v>
                </c:pt>
                <c:pt idx="1335">
                  <c:v>452.03</c:v>
                </c:pt>
                <c:pt idx="1336">
                  <c:v>453.85</c:v>
                </c:pt>
                <c:pt idx="1337">
                  <c:v>435.7</c:v>
                </c:pt>
                <c:pt idx="1338">
                  <c:v>420.78</c:v>
                </c:pt>
                <c:pt idx="1339">
                  <c:v>441.66</c:v>
                </c:pt>
                <c:pt idx="1340">
                  <c:v>429.51</c:v>
                </c:pt>
                <c:pt idx="1341">
                  <c:v>459</c:v>
                </c:pt>
                <c:pt idx="1342">
                  <c:v>455.32</c:v>
                </c:pt>
                <c:pt idx="1343">
                  <c:v>473.47</c:v>
                </c:pt>
                <c:pt idx="1344">
                  <c:v>461.77</c:v>
                </c:pt>
                <c:pt idx="1345">
                  <c:v>526.11</c:v>
                </c:pt>
                <c:pt idx="1346">
                  <c:v>536.26</c:v>
                </c:pt>
                <c:pt idx="1347">
                  <c:v>538.47</c:v>
                </c:pt>
                <c:pt idx="1348">
                  <c:v>517.64</c:v>
                </c:pt>
                <c:pt idx="1349">
                  <c:v>495.6</c:v>
                </c:pt>
                <c:pt idx="1350">
                  <c:v>497.02</c:v>
                </c:pt>
                <c:pt idx="1351">
                  <c:v>487.27</c:v>
                </c:pt>
                <c:pt idx="1352">
                  <c:v>519.69000000000005</c:v>
                </c:pt>
                <c:pt idx="1353">
                  <c:v>476.15</c:v>
                </c:pt>
                <c:pt idx="1354">
                  <c:v>494.25</c:v>
                </c:pt>
                <c:pt idx="1355">
                  <c:v>530.78</c:v>
                </c:pt>
                <c:pt idx="1356">
                  <c:v>523.44000000000005</c:v>
                </c:pt>
                <c:pt idx="1357">
                  <c:v>593.20000000000005</c:v>
                </c:pt>
                <c:pt idx="1358">
                  <c:v>599.9</c:v>
                </c:pt>
                <c:pt idx="1359">
                  <c:v>605.39</c:v>
                </c:pt>
                <c:pt idx="1360">
                  <c:v>606.66999999999996</c:v>
                </c:pt>
                <c:pt idx="1361">
                  <c:v>608.67999999999995</c:v>
                </c:pt>
                <c:pt idx="1362">
                  <c:v>591.09</c:v>
                </c:pt>
                <c:pt idx="1363">
                  <c:v>619.39</c:v>
                </c:pt>
                <c:pt idx="1364">
                  <c:v>590.44000000000005</c:v>
                </c:pt>
                <c:pt idx="1365">
                  <c:v>579.23</c:v>
                </c:pt>
                <c:pt idx="1366">
                  <c:v>577.41</c:v>
                </c:pt>
                <c:pt idx="1367">
                  <c:v>557.01</c:v>
                </c:pt>
                <c:pt idx="1368">
                  <c:v>566.9</c:v>
                </c:pt>
                <c:pt idx="1369">
                  <c:v>511.99</c:v>
                </c:pt>
                <c:pt idx="1370">
                  <c:v>569</c:v>
                </c:pt>
                <c:pt idx="1371">
                  <c:v>585.6</c:v>
                </c:pt>
                <c:pt idx="1372">
                  <c:v>584.41999999999996</c:v>
                </c:pt>
                <c:pt idx="1373">
                  <c:v>602.52</c:v>
                </c:pt>
                <c:pt idx="1374">
                  <c:v>576.9</c:v>
                </c:pt>
                <c:pt idx="1375">
                  <c:v>640.51</c:v>
                </c:pt>
                <c:pt idx="1376">
                  <c:v>696.13</c:v>
                </c:pt>
                <c:pt idx="1377">
                  <c:v>715.5</c:v>
                </c:pt>
                <c:pt idx="1378">
                  <c:v>695.88</c:v>
                </c:pt>
                <c:pt idx="1379">
                  <c:v>693.6</c:v>
                </c:pt>
                <c:pt idx="1380">
                  <c:v>667.84</c:v>
                </c:pt>
                <c:pt idx="1381">
                  <c:v>706.89</c:v>
                </c:pt>
                <c:pt idx="1382">
                  <c:v>705.06</c:v>
                </c:pt>
                <c:pt idx="1383">
                  <c:v>727.41</c:v>
                </c:pt>
                <c:pt idx="1384">
                  <c:v>728.78</c:v>
                </c:pt>
                <c:pt idx="1385">
                  <c:v>682.69</c:v>
                </c:pt>
                <c:pt idx="1386">
                  <c:v>677.98</c:v>
                </c:pt>
                <c:pt idx="1387">
                  <c:v>723.39</c:v>
                </c:pt>
                <c:pt idx="1388">
                  <c:v>751.87</c:v>
                </c:pt>
                <c:pt idx="1389">
                  <c:v>747.94</c:v>
                </c:pt>
                <c:pt idx="1390">
                  <c:v>752.14</c:v>
                </c:pt>
                <c:pt idx="1391">
                  <c:v>793.79</c:v>
                </c:pt>
                <c:pt idx="1392">
                  <c:v>819.69</c:v>
                </c:pt>
                <c:pt idx="1393">
                  <c:v>785.52</c:v>
                </c:pt>
                <c:pt idx="1394">
                  <c:v>779.39</c:v>
                </c:pt>
                <c:pt idx="1395">
                  <c:v>687.99</c:v>
                </c:pt>
                <c:pt idx="1396">
                  <c:v>671.01</c:v>
                </c:pt>
                <c:pt idx="1397">
                  <c:v>670</c:v>
                </c:pt>
                <c:pt idx="1398">
                  <c:v>689.93</c:v>
                </c:pt>
                <c:pt idx="1399">
                  <c:v>683.27</c:v>
                </c:pt>
                <c:pt idx="1400">
                  <c:v>643.49</c:v>
                </c:pt>
                <c:pt idx="1401">
                  <c:v>661.51</c:v>
                </c:pt>
                <c:pt idx="1402">
                  <c:v>617.70000000000005</c:v>
                </c:pt>
                <c:pt idx="1403">
                  <c:v>702.98</c:v>
                </c:pt>
                <c:pt idx="1404">
                  <c:v>643.98</c:v>
                </c:pt>
                <c:pt idx="1405">
                  <c:v>621.85</c:v>
                </c:pt>
                <c:pt idx="1406">
                  <c:v>605.35</c:v>
                </c:pt>
                <c:pt idx="1407">
                  <c:v>616.65</c:v>
                </c:pt>
                <c:pt idx="1408">
                  <c:v>566.53</c:v>
                </c:pt>
                <c:pt idx="1409">
                  <c:v>525.54999999999995</c:v>
                </c:pt>
                <c:pt idx="1410">
                  <c:v>503.13</c:v>
                </c:pt>
                <c:pt idx="1411">
                  <c:v>511.29</c:v>
                </c:pt>
                <c:pt idx="1412">
                  <c:v>534.04</c:v>
                </c:pt>
                <c:pt idx="1413">
                  <c:v>502.28</c:v>
                </c:pt>
                <c:pt idx="1414">
                  <c:v>494.16</c:v>
                </c:pt>
                <c:pt idx="1415">
                  <c:v>493</c:v>
                </c:pt>
                <c:pt idx="1416">
                  <c:v>429.74</c:v>
                </c:pt>
                <c:pt idx="1417">
                  <c:v>415.12</c:v>
                </c:pt>
                <c:pt idx="1418">
                  <c:v>398.79</c:v>
                </c:pt>
                <c:pt idx="1419">
                  <c:v>400.34</c:v>
                </c:pt>
                <c:pt idx="1420">
                  <c:v>384.16</c:v>
                </c:pt>
                <c:pt idx="1421">
                  <c:v>369.73</c:v>
                </c:pt>
                <c:pt idx="1422">
                  <c:v>380.98</c:v>
                </c:pt>
                <c:pt idx="1423">
                  <c:v>377.99</c:v>
                </c:pt>
                <c:pt idx="1424">
                  <c:v>415.43</c:v>
                </c:pt>
                <c:pt idx="1425">
                  <c:v>385.5</c:v>
                </c:pt>
                <c:pt idx="1426">
                  <c:v>378.67</c:v>
                </c:pt>
                <c:pt idx="1427">
                  <c:v>392.97</c:v>
                </c:pt>
                <c:pt idx="1428">
                  <c:v>393.09</c:v>
                </c:pt>
                <c:pt idx="1429">
                  <c:v>384.11</c:v>
                </c:pt>
                <c:pt idx="1430">
                  <c:v>445.37</c:v>
                </c:pt>
                <c:pt idx="1431">
                  <c:v>447.85</c:v>
                </c:pt>
                <c:pt idx="1432">
                  <c:v>485</c:v>
                </c:pt>
                <c:pt idx="1433">
                  <c:v>522.41</c:v>
                </c:pt>
                <c:pt idx="1434">
                  <c:v>518.79999999999995</c:v>
                </c:pt>
                <c:pt idx="1435">
                  <c:v>543.28</c:v>
                </c:pt>
                <c:pt idx="1436">
                  <c:v>539.19000000000005</c:v>
                </c:pt>
                <c:pt idx="1437">
                  <c:v>560.04</c:v>
                </c:pt>
                <c:pt idx="1438">
                  <c:v>556.38</c:v>
                </c:pt>
                <c:pt idx="1439">
                  <c:v>554.99</c:v>
                </c:pt>
                <c:pt idx="1440">
                  <c:v>536.73</c:v>
                </c:pt>
                <c:pt idx="1441">
                  <c:v>549</c:v>
                </c:pt>
                <c:pt idx="1442">
                  <c:v>599.55999999999995</c:v>
                </c:pt>
                <c:pt idx="1443">
                  <c:v>609.9</c:v>
                </c:pt>
                <c:pt idx="1444">
                  <c:v>610.91999999999996</c:v>
                </c:pt>
                <c:pt idx="1445">
                  <c:v>688.5</c:v>
                </c:pt>
                <c:pt idx="1446">
                  <c:v>696.52</c:v>
                </c:pt>
                <c:pt idx="1447">
                  <c:v>719.86</c:v>
                </c:pt>
                <c:pt idx="1448">
                  <c:v>679.68</c:v>
                </c:pt>
                <c:pt idx="1449">
                  <c:v>724.61</c:v>
                </c:pt>
                <c:pt idx="1450">
                  <c:v>697.31</c:v>
                </c:pt>
                <c:pt idx="1451">
                  <c:v>749.21</c:v>
                </c:pt>
                <c:pt idx="1452">
                  <c:v>816.31</c:v>
                </c:pt>
                <c:pt idx="1453">
                  <c:v>847.76</c:v>
                </c:pt>
                <c:pt idx="1454">
                  <c:v>866.07</c:v>
                </c:pt>
                <c:pt idx="1455">
                  <c:v>855.3</c:v>
                </c:pt>
                <c:pt idx="1456">
                  <c:v>854.5</c:v>
                </c:pt>
                <c:pt idx="1457">
                  <c:v>869.24</c:v>
                </c:pt>
                <c:pt idx="1458">
                  <c:v>851.26</c:v>
                </c:pt>
                <c:pt idx="1459">
                  <c:v>871.36</c:v>
                </c:pt>
                <c:pt idx="1460">
                  <c:v>867.76</c:v>
                </c:pt>
                <c:pt idx="1461">
                  <c:v>838.47</c:v>
                </c:pt>
                <c:pt idx="1462">
                  <c:v>831.51</c:v>
                </c:pt>
                <c:pt idx="1463">
                  <c:v>852.79</c:v>
                </c:pt>
                <c:pt idx="1464">
                  <c:v>802.85</c:v>
                </c:pt>
                <c:pt idx="1465">
                  <c:v>837.79</c:v>
                </c:pt>
                <c:pt idx="1466">
                  <c:v>884.51</c:v>
                </c:pt>
                <c:pt idx="1467">
                  <c:v>939.18</c:v>
                </c:pt>
                <c:pt idx="1468">
                  <c:v>912.21</c:v>
                </c:pt>
                <c:pt idx="1469">
                  <c:v>973.28</c:v>
                </c:pt>
                <c:pt idx="1470">
                  <c:v>937.38</c:v>
                </c:pt>
                <c:pt idx="1471">
                  <c:v>926.32</c:v>
                </c:pt>
                <c:pt idx="1472">
                  <c:v>919.11</c:v>
                </c:pt>
                <c:pt idx="1473">
                  <c:v>839.69</c:v>
                </c:pt>
                <c:pt idx="1474">
                  <c:v>866.4</c:v>
                </c:pt>
                <c:pt idx="1475">
                  <c:v>810.64</c:v>
                </c:pt>
                <c:pt idx="1476">
                  <c:v>852</c:v>
                </c:pt>
                <c:pt idx="1477">
                  <c:v>878.9</c:v>
                </c:pt>
                <c:pt idx="1478">
                  <c:v>813.2</c:v>
                </c:pt>
                <c:pt idx="1479">
                  <c:v>751.25</c:v>
                </c:pt>
                <c:pt idx="1480">
                  <c:v>781.6</c:v>
                </c:pt>
                <c:pt idx="1481">
                  <c:v>698.62</c:v>
                </c:pt>
                <c:pt idx="1482">
                  <c:v>829.98</c:v>
                </c:pt>
                <c:pt idx="1483">
                  <c:v>972.4</c:v>
                </c:pt>
                <c:pt idx="1484">
                  <c:v>923.3</c:v>
                </c:pt>
                <c:pt idx="1485">
                  <c:v>1036.3</c:v>
                </c:pt>
                <c:pt idx="1486">
                  <c:v>1121.3</c:v>
                </c:pt>
                <c:pt idx="1487">
                  <c:v>1076</c:v>
                </c:pt>
                <c:pt idx="1488">
                  <c:v>1175</c:v>
                </c:pt>
                <c:pt idx="1489">
                  <c:v>1246.5999999999999</c:v>
                </c:pt>
                <c:pt idx="1490">
                  <c:v>1114.8</c:v>
                </c:pt>
                <c:pt idx="1491">
                  <c:v>1047</c:v>
                </c:pt>
                <c:pt idx="1492">
                  <c:v>1048.2</c:v>
                </c:pt>
                <c:pt idx="1493">
                  <c:v>1063.2</c:v>
                </c:pt>
                <c:pt idx="1494">
                  <c:v>982.98</c:v>
                </c:pt>
                <c:pt idx="1495">
                  <c:v>995.08</c:v>
                </c:pt>
                <c:pt idx="1496">
                  <c:v>1047</c:v>
                </c:pt>
                <c:pt idx="1497">
                  <c:v>1146</c:v>
                </c:pt>
                <c:pt idx="1498">
                  <c:v>1032.5999999999999</c:v>
                </c:pt>
                <c:pt idx="1499">
                  <c:v>994.81</c:v>
                </c:pt>
                <c:pt idx="1500">
                  <c:v>1017.5</c:v>
                </c:pt>
                <c:pt idx="1501">
                  <c:v>1020.1</c:v>
                </c:pt>
                <c:pt idx="1502">
                  <c:v>1273.4000000000001</c:v>
                </c:pt>
                <c:pt idx="1503">
                  <c:v>1350</c:v>
                </c:pt>
                <c:pt idx="1504">
                  <c:v>1380</c:v>
                </c:pt>
                <c:pt idx="1505">
                  <c:v>1257.2</c:v>
                </c:pt>
                <c:pt idx="1506">
                  <c:v>1135.5</c:v>
                </c:pt>
                <c:pt idx="1507">
                  <c:v>1248</c:v>
                </c:pt>
                <c:pt idx="1508">
                  <c:v>1283.7</c:v>
                </c:pt>
                <c:pt idx="1509">
                  <c:v>1129.3</c:v>
                </c:pt>
                <c:pt idx="1510">
                  <c:v>1115.8</c:v>
                </c:pt>
                <c:pt idx="1511">
                  <c:v>1004.3</c:v>
                </c:pt>
                <c:pt idx="1512">
                  <c:v>962.77</c:v>
                </c:pt>
                <c:pt idx="1513">
                  <c:v>940</c:v>
                </c:pt>
                <c:pt idx="1514">
                  <c:v>942.01</c:v>
                </c:pt>
                <c:pt idx="1515">
                  <c:v>858.78</c:v>
                </c:pt>
                <c:pt idx="1516">
                  <c:v>752.46</c:v>
                </c:pt>
                <c:pt idx="1517">
                  <c:v>736.77</c:v>
                </c:pt>
                <c:pt idx="1518">
                  <c:v>682.22</c:v>
                </c:pt>
                <c:pt idx="1519">
                  <c:v>731.52</c:v>
                </c:pt>
                <c:pt idx="1520">
                  <c:v>711.42</c:v>
                </c:pt>
                <c:pt idx="1521">
                  <c:v>736.45</c:v>
                </c:pt>
                <c:pt idx="1522">
                  <c:v>749.8</c:v>
                </c:pt>
                <c:pt idx="1523">
                  <c:v>709.81</c:v>
                </c:pt>
                <c:pt idx="1524">
                  <c:v>659.89</c:v>
                </c:pt>
                <c:pt idx="1525">
                  <c:v>672.59</c:v>
                </c:pt>
                <c:pt idx="1526">
                  <c:v>628.19000000000005</c:v>
                </c:pt>
                <c:pt idx="1527">
                  <c:v>786.97</c:v>
                </c:pt>
                <c:pt idx="1528">
                  <c:v>794.99</c:v>
                </c:pt>
                <c:pt idx="1529">
                  <c:v>799.98</c:v>
                </c:pt>
                <c:pt idx="1530">
                  <c:v>783.99</c:v>
                </c:pt>
                <c:pt idx="1531">
                  <c:v>708.78</c:v>
                </c:pt>
                <c:pt idx="1532">
                  <c:v>683.25</c:v>
                </c:pt>
                <c:pt idx="1533">
                  <c:v>678.29</c:v>
                </c:pt>
                <c:pt idx="1534">
                  <c:v>686.51</c:v>
                </c:pt>
                <c:pt idx="1535">
                  <c:v>690.69</c:v>
                </c:pt>
                <c:pt idx="1536">
                  <c:v>634.87</c:v>
                </c:pt>
                <c:pt idx="1537">
                  <c:v>515.25</c:v>
                </c:pt>
                <c:pt idx="1538">
                  <c:v>429.24</c:v>
                </c:pt>
                <c:pt idx="1539">
                  <c:v>460.92</c:v>
                </c:pt>
                <c:pt idx="1540">
                  <c:v>442.19</c:v>
                </c:pt>
                <c:pt idx="1541">
                  <c:v>415.02</c:v>
                </c:pt>
                <c:pt idx="1542">
                  <c:v>413.71</c:v>
                </c:pt>
                <c:pt idx="1543">
                  <c:v>451.87</c:v>
                </c:pt>
                <c:pt idx="1544">
                  <c:v>465</c:v>
                </c:pt>
                <c:pt idx="1545">
                  <c:v>459.49</c:v>
                </c:pt>
                <c:pt idx="1546">
                  <c:v>455.51</c:v>
                </c:pt>
                <c:pt idx="1547">
                  <c:v>460.67</c:v>
                </c:pt>
                <c:pt idx="1548">
                  <c:v>432.21</c:v>
                </c:pt>
                <c:pt idx="1549">
                  <c:v>420.34</c:v>
                </c:pt>
                <c:pt idx="1550">
                  <c:v>465.56</c:v>
                </c:pt>
                <c:pt idx="1551">
                  <c:v>473.44</c:v>
                </c:pt>
                <c:pt idx="1552">
                  <c:v>464</c:v>
                </c:pt>
                <c:pt idx="1553">
                  <c:v>464</c:v>
                </c:pt>
                <c:pt idx="1554">
                  <c:v>470.51</c:v>
                </c:pt>
                <c:pt idx="1555">
                  <c:v>405.19</c:v>
                </c:pt>
                <c:pt idx="1556">
                  <c:v>380.48</c:v>
                </c:pt>
                <c:pt idx="1557">
                  <c:v>360</c:v>
                </c:pt>
                <c:pt idx="1558">
                  <c:v>367.94</c:v>
                </c:pt>
                <c:pt idx="1559">
                  <c:v>354.7</c:v>
                </c:pt>
                <c:pt idx="1560">
                  <c:v>346.68</c:v>
                </c:pt>
                <c:pt idx="1561">
                  <c:v>331</c:v>
                </c:pt>
                <c:pt idx="1562">
                  <c:v>330.76</c:v>
                </c:pt>
                <c:pt idx="1563">
                  <c:v>330.59</c:v>
                </c:pt>
                <c:pt idx="1564">
                  <c:v>334.28</c:v>
                </c:pt>
                <c:pt idx="1565">
                  <c:v>313.22000000000003</c:v>
                </c:pt>
                <c:pt idx="1566">
                  <c:v>303.89999999999998</c:v>
                </c:pt>
                <c:pt idx="1567">
                  <c:v>313.07</c:v>
                </c:pt>
                <c:pt idx="1568">
                  <c:v>296.18</c:v>
                </c:pt>
                <c:pt idx="1569">
                  <c:v>319.52</c:v>
                </c:pt>
                <c:pt idx="1570">
                  <c:v>307.5</c:v>
                </c:pt>
                <c:pt idx="1571">
                  <c:v>291.42</c:v>
                </c:pt>
                <c:pt idx="1572">
                  <c:v>296.89999999999998</c:v>
                </c:pt>
                <c:pt idx="1573">
                  <c:v>295.63</c:v>
                </c:pt>
                <c:pt idx="1574">
                  <c:v>299.48</c:v>
                </c:pt>
                <c:pt idx="1575">
                  <c:v>303.47000000000003</c:v>
                </c:pt>
                <c:pt idx="1576">
                  <c:v>284.89</c:v>
                </c:pt>
                <c:pt idx="1577">
                  <c:v>288.60000000000002</c:v>
                </c:pt>
                <c:pt idx="1578">
                  <c:v>303.69</c:v>
                </c:pt>
                <c:pt idx="1579">
                  <c:v>307</c:v>
                </c:pt>
                <c:pt idx="1580">
                  <c:v>304.39</c:v>
                </c:pt>
                <c:pt idx="1581">
                  <c:v>293.49</c:v>
                </c:pt>
                <c:pt idx="1582">
                  <c:v>295.99</c:v>
                </c:pt>
                <c:pt idx="1583">
                  <c:v>295.10000000000002</c:v>
                </c:pt>
                <c:pt idx="1584">
                  <c:v>295.45999999999998</c:v>
                </c:pt>
                <c:pt idx="1585">
                  <c:v>296.3</c:v>
                </c:pt>
                <c:pt idx="1586">
                  <c:v>284.85000000000002</c:v>
                </c:pt>
                <c:pt idx="1587">
                  <c:v>293.55</c:v>
                </c:pt>
                <c:pt idx="1588">
                  <c:v>299.23</c:v>
                </c:pt>
                <c:pt idx="1589">
                  <c:v>302.61</c:v>
                </c:pt>
                <c:pt idx="1590">
                  <c:v>306.97000000000003</c:v>
                </c:pt>
                <c:pt idx="1591">
                  <c:v>313.45</c:v>
                </c:pt>
                <c:pt idx="1592">
                  <c:v>315.64999999999998</c:v>
                </c:pt>
                <c:pt idx="1593">
                  <c:v>334.46</c:v>
                </c:pt>
                <c:pt idx="1594">
                  <c:v>337.23</c:v>
                </c:pt>
                <c:pt idx="1595">
                  <c:v>339.24</c:v>
                </c:pt>
                <c:pt idx="1596">
                  <c:v>337.46</c:v>
                </c:pt>
                <c:pt idx="1597">
                  <c:v>303.06</c:v>
                </c:pt>
                <c:pt idx="1598">
                  <c:v>303.2</c:v>
                </c:pt>
                <c:pt idx="1599">
                  <c:v>299.32</c:v>
                </c:pt>
                <c:pt idx="1600">
                  <c:v>297.39999999999998</c:v>
                </c:pt>
                <c:pt idx="1601">
                  <c:v>309.82</c:v>
                </c:pt>
                <c:pt idx="1602">
                  <c:v>311.45999999999998</c:v>
                </c:pt>
                <c:pt idx="1603">
                  <c:v>308.43</c:v>
                </c:pt>
                <c:pt idx="1604">
                  <c:v>295.12</c:v>
                </c:pt>
                <c:pt idx="1605">
                  <c:v>291.39999999999998</c:v>
                </c:pt>
                <c:pt idx="1606">
                  <c:v>291.69</c:v>
                </c:pt>
                <c:pt idx="1607">
                  <c:v>296.82</c:v>
                </c:pt>
                <c:pt idx="1608">
                  <c:v>304.26</c:v>
                </c:pt>
                <c:pt idx="1609">
                  <c:v>303.44</c:v>
                </c:pt>
                <c:pt idx="1610">
                  <c:v>292.66000000000003</c:v>
                </c:pt>
                <c:pt idx="1611">
                  <c:v>302.63</c:v>
                </c:pt>
                <c:pt idx="1612">
                  <c:v>309.75</c:v>
                </c:pt>
                <c:pt idx="1613">
                  <c:v>289.27999999999997</c:v>
                </c:pt>
                <c:pt idx="1614">
                  <c:v>295.2</c:v>
                </c:pt>
                <c:pt idx="1615">
                  <c:v>282</c:v>
                </c:pt>
                <c:pt idx="1616">
                  <c:v>285.89999999999998</c:v>
                </c:pt>
                <c:pt idx="1617">
                  <c:v>262.19</c:v>
                </c:pt>
                <c:pt idx="1618">
                  <c:v>256.67</c:v>
                </c:pt>
                <c:pt idx="1619">
                  <c:v>283.5</c:v>
                </c:pt>
                <c:pt idx="1620">
                  <c:v>282.63</c:v>
                </c:pt>
                <c:pt idx="1621">
                  <c:v>296.81</c:v>
                </c:pt>
                <c:pt idx="1622">
                  <c:v>257</c:v>
                </c:pt>
                <c:pt idx="1623">
                  <c:v>253</c:v>
                </c:pt>
                <c:pt idx="1624">
                  <c:v>258.68</c:v>
                </c:pt>
                <c:pt idx="1625">
                  <c:v>222.5</c:v>
                </c:pt>
                <c:pt idx="1626">
                  <c:v>275.48</c:v>
                </c:pt>
                <c:pt idx="1627">
                  <c:v>293.89999999999998</c:v>
                </c:pt>
                <c:pt idx="1628">
                  <c:v>297.19</c:v>
                </c:pt>
                <c:pt idx="1629">
                  <c:v>297.89999999999998</c:v>
                </c:pt>
                <c:pt idx="1630">
                  <c:v>303.08</c:v>
                </c:pt>
                <c:pt idx="1631">
                  <c:v>304</c:v>
                </c:pt>
                <c:pt idx="1632">
                  <c:v>334.1</c:v>
                </c:pt>
                <c:pt idx="1633">
                  <c:v>337.36</c:v>
                </c:pt>
                <c:pt idx="1634">
                  <c:v>316.18</c:v>
                </c:pt>
                <c:pt idx="1635">
                  <c:v>295.81</c:v>
                </c:pt>
                <c:pt idx="1636">
                  <c:v>350.63</c:v>
                </c:pt>
                <c:pt idx="1637">
                  <c:v>345</c:v>
                </c:pt>
                <c:pt idx="1638">
                  <c:v>390.35</c:v>
                </c:pt>
                <c:pt idx="1639">
                  <c:v>387.3</c:v>
                </c:pt>
                <c:pt idx="1640">
                  <c:v>382.78</c:v>
                </c:pt>
                <c:pt idx="1641">
                  <c:v>372</c:v>
                </c:pt>
                <c:pt idx="1642">
                  <c:v>347.09</c:v>
                </c:pt>
                <c:pt idx="1643">
                  <c:v>348.01</c:v>
                </c:pt>
                <c:pt idx="1644">
                  <c:v>332.72</c:v>
                </c:pt>
                <c:pt idx="1645">
                  <c:v>328.7</c:v>
                </c:pt>
                <c:pt idx="1646">
                  <c:v>325.62</c:v>
                </c:pt>
                <c:pt idx="1647">
                  <c:v>316.5</c:v>
                </c:pt>
                <c:pt idx="1648">
                  <c:v>312.54000000000002</c:v>
                </c:pt>
                <c:pt idx="1649">
                  <c:v>322.24</c:v>
                </c:pt>
                <c:pt idx="1650">
                  <c:v>298.37</c:v>
                </c:pt>
                <c:pt idx="1651">
                  <c:v>292.77999999999997</c:v>
                </c:pt>
                <c:pt idx="1652">
                  <c:v>292</c:v>
                </c:pt>
                <c:pt idx="1653">
                  <c:v>299</c:v>
                </c:pt>
                <c:pt idx="1654">
                  <c:v>301.33999999999997</c:v>
                </c:pt>
                <c:pt idx="1655">
                  <c:v>286</c:v>
                </c:pt>
                <c:pt idx="1656">
                  <c:v>298.22000000000003</c:v>
                </c:pt>
                <c:pt idx="1657">
                  <c:v>296.64</c:v>
                </c:pt>
                <c:pt idx="1658">
                  <c:v>307.22000000000003</c:v>
                </c:pt>
                <c:pt idx="1659">
                  <c:v>308.81</c:v>
                </c:pt>
                <c:pt idx="1660">
                  <c:v>295.97000000000003</c:v>
                </c:pt>
                <c:pt idx="1661">
                  <c:v>293.99</c:v>
                </c:pt>
                <c:pt idx="1662">
                  <c:v>295.83</c:v>
                </c:pt>
                <c:pt idx="1663">
                  <c:v>269.51</c:v>
                </c:pt>
                <c:pt idx="1664">
                  <c:v>264.29000000000002</c:v>
                </c:pt>
                <c:pt idx="1665">
                  <c:v>253.87</c:v>
                </c:pt>
                <c:pt idx="1666">
                  <c:v>220.73</c:v>
                </c:pt>
                <c:pt idx="1667">
                  <c:v>224.79</c:v>
                </c:pt>
                <c:pt idx="1668">
                  <c:v>218</c:v>
                </c:pt>
                <c:pt idx="1669">
                  <c:v>225.97</c:v>
                </c:pt>
                <c:pt idx="1670">
                  <c:v>200.81</c:v>
                </c:pt>
                <c:pt idx="1671">
                  <c:v>195.31</c:v>
                </c:pt>
                <c:pt idx="1672">
                  <c:v>206.76</c:v>
                </c:pt>
                <c:pt idx="1673">
                  <c:v>191.2</c:v>
                </c:pt>
                <c:pt idx="1674">
                  <c:v>202.54</c:v>
                </c:pt>
                <c:pt idx="1675">
                  <c:v>203.33</c:v>
                </c:pt>
                <c:pt idx="1676">
                  <c:v>202.7</c:v>
                </c:pt>
                <c:pt idx="1677">
                  <c:v>226.59</c:v>
                </c:pt>
                <c:pt idx="1678">
                  <c:v>228.15</c:v>
                </c:pt>
                <c:pt idx="1679">
                  <c:v>232.01</c:v>
                </c:pt>
                <c:pt idx="1680">
                  <c:v>216.11</c:v>
                </c:pt>
                <c:pt idx="1681">
                  <c:v>227.29</c:v>
                </c:pt>
                <c:pt idx="1682">
                  <c:v>194.63</c:v>
                </c:pt>
                <c:pt idx="1683">
                  <c:v>226.56</c:v>
                </c:pt>
                <c:pt idx="1684">
                  <c:v>190.16</c:v>
                </c:pt>
                <c:pt idx="1685">
                  <c:v>157.4</c:v>
                </c:pt>
                <c:pt idx="1686">
                  <c:v>170.15</c:v>
                </c:pt>
                <c:pt idx="1687">
                  <c:v>196.49</c:v>
                </c:pt>
                <c:pt idx="1688">
                  <c:v>205</c:v>
                </c:pt>
                <c:pt idx="1689">
                  <c:v>223.92</c:v>
                </c:pt>
                <c:pt idx="1690">
                  <c:v>188.63</c:v>
                </c:pt>
                <c:pt idx="1691">
                  <c:v>202</c:v>
                </c:pt>
                <c:pt idx="1692">
                  <c:v>234.97</c:v>
                </c:pt>
                <c:pt idx="1693">
                  <c:v>245.23</c:v>
                </c:pt>
                <c:pt idx="1694">
                  <c:v>238.38</c:v>
                </c:pt>
                <c:pt idx="1695">
                  <c:v>265.35000000000002</c:v>
                </c:pt>
                <c:pt idx="1696">
                  <c:v>264.77</c:v>
                </c:pt>
                <c:pt idx="1697">
                  <c:v>266.68</c:v>
                </c:pt>
                <c:pt idx="1698">
                  <c:v>273.99</c:v>
                </c:pt>
                <c:pt idx="1699">
                  <c:v>277.64</c:v>
                </c:pt>
                <c:pt idx="1700">
                  <c:v>255</c:v>
                </c:pt>
                <c:pt idx="1701">
                  <c:v>275.62</c:v>
                </c:pt>
                <c:pt idx="1702">
                  <c:v>285.3</c:v>
                </c:pt>
                <c:pt idx="1703">
                  <c:v>311.62</c:v>
                </c:pt>
                <c:pt idx="1704">
                  <c:v>279</c:v>
                </c:pt>
                <c:pt idx="1705">
                  <c:v>251.3</c:v>
                </c:pt>
                <c:pt idx="1706">
                  <c:v>277</c:v>
                </c:pt>
                <c:pt idx="1707">
                  <c:v>296.89</c:v>
                </c:pt>
                <c:pt idx="1708">
                  <c:v>324.37</c:v>
                </c:pt>
                <c:pt idx="1709">
                  <c:v>320.94</c:v>
                </c:pt>
                <c:pt idx="1710">
                  <c:v>321.66000000000003</c:v>
                </c:pt>
                <c:pt idx="1711">
                  <c:v>344.15</c:v>
                </c:pt>
                <c:pt idx="1712">
                  <c:v>355.5</c:v>
                </c:pt>
                <c:pt idx="1713">
                  <c:v>348.88</c:v>
                </c:pt>
                <c:pt idx="1714">
                  <c:v>364.56</c:v>
                </c:pt>
                <c:pt idx="1715">
                  <c:v>348.44</c:v>
                </c:pt>
                <c:pt idx="1716">
                  <c:v>338.7</c:v>
                </c:pt>
                <c:pt idx="1717">
                  <c:v>335.95</c:v>
                </c:pt>
                <c:pt idx="1718">
                  <c:v>382.7</c:v>
                </c:pt>
                <c:pt idx="1719">
                  <c:v>386.9</c:v>
                </c:pt>
                <c:pt idx="1720">
                  <c:v>336.33</c:v>
                </c:pt>
                <c:pt idx="1721">
                  <c:v>325.88</c:v>
                </c:pt>
                <c:pt idx="1722">
                  <c:v>278.41000000000003</c:v>
                </c:pt>
                <c:pt idx="1723">
                  <c:v>256.95</c:v>
                </c:pt>
                <c:pt idx="1724">
                  <c:v>250.7</c:v>
                </c:pt>
                <c:pt idx="1725">
                  <c:v>261.89</c:v>
                </c:pt>
                <c:pt idx="1726">
                  <c:v>242.16</c:v>
                </c:pt>
                <c:pt idx="1727">
                  <c:v>241.06</c:v>
                </c:pt>
                <c:pt idx="1728">
                  <c:v>217.01</c:v>
                </c:pt>
                <c:pt idx="1729">
                  <c:v>214.77</c:v>
                </c:pt>
                <c:pt idx="1730">
                  <c:v>211.4</c:v>
                </c:pt>
                <c:pt idx="1731">
                  <c:v>218.34</c:v>
                </c:pt>
                <c:pt idx="1732">
                  <c:v>224.69</c:v>
                </c:pt>
                <c:pt idx="1733">
                  <c:v>189.99</c:v>
                </c:pt>
                <c:pt idx="1734">
                  <c:v>161.91</c:v>
                </c:pt>
                <c:pt idx="1735">
                  <c:v>149.99</c:v>
                </c:pt>
                <c:pt idx="1736">
                  <c:v>152.80000000000001</c:v>
                </c:pt>
                <c:pt idx="1737">
                  <c:v>168.71</c:v>
                </c:pt>
                <c:pt idx="1738">
                  <c:v>183.88</c:v>
                </c:pt>
                <c:pt idx="1739">
                  <c:v>168.24</c:v>
                </c:pt>
                <c:pt idx="1740">
                  <c:v>154.91999999999999</c:v>
                </c:pt>
                <c:pt idx="1741">
                  <c:v>146.13999999999999</c:v>
                </c:pt>
                <c:pt idx="1742">
                  <c:v>123.03</c:v>
                </c:pt>
                <c:pt idx="1743">
                  <c:v>124.4</c:v>
                </c:pt>
                <c:pt idx="1744">
                  <c:v>98.6</c:v>
                </c:pt>
                <c:pt idx="1745">
                  <c:v>89.67</c:v>
                </c:pt>
                <c:pt idx="1746">
                  <c:v>88.17</c:v>
                </c:pt>
                <c:pt idx="1747">
                  <c:v>92.56</c:v>
                </c:pt>
                <c:pt idx="1748">
                  <c:v>90.37</c:v>
                </c:pt>
                <c:pt idx="1749">
                  <c:v>89.9</c:v>
                </c:pt>
                <c:pt idx="1750">
                  <c:v>86.99</c:v>
                </c:pt>
                <c:pt idx="1751">
                  <c:v>89.38</c:v>
                </c:pt>
                <c:pt idx="1752">
                  <c:v>88.33</c:v>
                </c:pt>
                <c:pt idx="1753">
                  <c:v>88.94</c:v>
                </c:pt>
                <c:pt idx="1754">
                  <c:v>88.97</c:v>
                </c:pt>
                <c:pt idx="1755">
                  <c:v>94.21</c:v>
                </c:pt>
                <c:pt idx="1756">
                  <c:v>96.65</c:v>
                </c:pt>
                <c:pt idx="1757">
                  <c:v>91.5</c:v>
                </c:pt>
                <c:pt idx="1758">
                  <c:v>99.2</c:v>
                </c:pt>
                <c:pt idx="1759">
                  <c:v>85.79</c:v>
                </c:pt>
                <c:pt idx="1760">
                  <c:v>82.01</c:v>
                </c:pt>
                <c:pt idx="1761">
                  <c:v>81.400000000000006</c:v>
                </c:pt>
                <c:pt idx="1762">
                  <c:v>83.51</c:v>
                </c:pt>
                <c:pt idx="1763">
                  <c:v>73.55</c:v>
                </c:pt>
                <c:pt idx="1764">
                  <c:v>76</c:v>
                </c:pt>
                <c:pt idx="1765">
                  <c:v>68</c:v>
                </c:pt>
                <c:pt idx="1766">
                  <c:v>57.31</c:v>
                </c:pt>
                <c:pt idx="1767">
                  <c:v>53.9</c:v>
                </c:pt>
                <c:pt idx="1768">
                  <c:v>53.54</c:v>
                </c:pt>
                <c:pt idx="1769">
                  <c:v>53.33</c:v>
                </c:pt>
                <c:pt idx="1770">
                  <c:v>52.15</c:v>
                </c:pt>
                <c:pt idx="1771">
                  <c:v>51.37</c:v>
                </c:pt>
                <c:pt idx="1772">
                  <c:v>51.96</c:v>
                </c:pt>
                <c:pt idx="1773">
                  <c:v>49.66</c:v>
                </c:pt>
                <c:pt idx="1774">
                  <c:v>52.42</c:v>
                </c:pt>
                <c:pt idx="1775">
                  <c:v>49.52</c:v>
                </c:pt>
                <c:pt idx="1776">
                  <c:v>49.58</c:v>
                </c:pt>
                <c:pt idx="1777">
                  <c:v>49.71</c:v>
                </c:pt>
                <c:pt idx="1778">
                  <c:v>48.5</c:v>
                </c:pt>
                <c:pt idx="1779">
                  <c:v>50.65</c:v>
                </c:pt>
                <c:pt idx="1780">
                  <c:v>46.85</c:v>
                </c:pt>
                <c:pt idx="1781">
                  <c:v>44.21</c:v>
                </c:pt>
                <c:pt idx="1782">
                  <c:v>44.17</c:v>
                </c:pt>
                <c:pt idx="1783">
                  <c:v>43.94</c:v>
                </c:pt>
                <c:pt idx="1784">
                  <c:v>44.51</c:v>
                </c:pt>
                <c:pt idx="1785">
                  <c:v>42.25</c:v>
                </c:pt>
                <c:pt idx="1786">
                  <c:v>43.11</c:v>
                </c:pt>
                <c:pt idx="1787">
                  <c:v>45.35</c:v>
                </c:pt>
                <c:pt idx="1788">
                  <c:v>44.41</c:v>
                </c:pt>
                <c:pt idx="1789">
                  <c:v>44.28</c:v>
                </c:pt>
                <c:pt idx="1790">
                  <c:v>48.6</c:v>
                </c:pt>
                <c:pt idx="1791">
                  <c:v>50.59</c:v>
                </c:pt>
                <c:pt idx="1792">
                  <c:v>49.72</c:v>
                </c:pt>
                <c:pt idx="1793">
                  <c:v>51.62</c:v>
                </c:pt>
                <c:pt idx="1794">
                  <c:v>52.88</c:v>
                </c:pt>
                <c:pt idx="1795">
                  <c:v>50.16</c:v>
                </c:pt>
                <c:pt idx="1796">
                  <c:v>48.93</c:v>
                </c:pt>
                <c:pt idx="1797">
                  <c:v>50.46</c:v>
                </c:pt>
                <c:pt idx="1798">
                  <c:v>50.75</c:v>
                </c:pt>
                <c:pt idx="1799">
                  <c:v>54.01</c:v>
                </c:pt>
                <c:pt idx="1800">
                  <c:v>43.14</c:v>
                </c:pt>
                <c:pt idx="1801">
                  <c:v>41.46</c:v>
                </c:pt>
                <c:pt idx="1802">
                  <c:v>42.45</c:v>
                </c:pt>
                <c:pt idx="1803">
                  <c:v>42.06</c:v>
                </c:pt>
                <c:pt idx="1804">
                  <c:v>43.17</c:v>
                </c:pt>
                <c:pt idx="1805">
                  <c:v>34.200000000000003</c:v>
                </c:pt>
                <c:pt idx="1806">
                  <c:v>44.65</c:v>
                </c:pt>
                <c:pt idx="1807">
                  <c:v>45.07</c:v>
                </c:pt>
                <c:pt idx="1808">
                  <c:v>34.799999999999997</c:v>
                </c:pt>
                <c:pt idx="1809">
                  <c:v>28.66</c:v>
                </c:pt>
                <c:pt idx="1810">
                  <c:v>28.4</c:v>
                </c:pt>
                <c:pt idx="1811">
                  <c:v>23.2</c:v>
                </c:pt>
                <c:pt idx="1812">
                  <c:v>21.3</c:v>
                </c:pt>
                <c:pt idx="1813">
                  <c:v>19.18</c:v>
                </c:pt>
                <c:pt idx="1814">
                  <c:v>17.75</c:v>
                </c:pt>
                <c:pt idx="1815">
                  <c:v>16.510000000000002</c:v>
                </c:pt>
                <c:pt idx="1816">
                  <c:v>18.88</c:v>
                </c:pt>
                <c:pt idx="1817">
                  <c:v>19.510000000000002</c:v>
                </c:pt>
                <c:pt idx="1818">
                  <c:v>19.350000000000001</c:v>
                </c:pt>
                <c:pt idx="1819">
                  <c:v>18.5</c:v>
                </c:pt>
                <c:pt idx="1820">
                  <c:v>19.489999999999998</c:v>
                </c:pt>
                <c:pt idx="1821">
                  <c:v>19.02</c:v>
                </c:pt>
                <c:pt idx="1822">
                  <c:v>17.43</c:v>
                </c:pt>
                <c:pt idx="1823">
                  <c:v>15.86</c:v>
                </c:pt>
                <c:pt idx="1824">
                  <c:v>15.5</c:v>
                </c:pt>
                <c:pt idx="1825">
                  <c:v>14.57</c:v>
                </c:pt>
                <c:pt idx="1826">
                  <c:v>13.55</c:v>
                </c:pt>
                <c:pt idx="1827">
                  <c:v>13.11</c:v>
                </c:pt>
                <c:pt idx="1828">
                  <c:v>13.27</c:v>
                </c:pt>
                <c:pt idx="1829">
                  <c:v>12.68</c:v>
                </c:pt>
                <c:pt idx="1830">
                  <c:v>12.82</c:v>
                </c:pt>
                <c:pt idx="1831">
                  <c:v>12.4</c:v>
                </c:pt>
                <c:pt idx="1832">
                  <c:v>12.8</c:v>
                </c:pt>
                <c:pt idx="1833">
                  <c:v>12.79</c:v>
                </c:pt>
                <c:pt idx="1834">
                  <c:v>12.76</c:v>
                </c:pt>
                <c:pt idx="1835">
                  <c:v>12.92</c:v>
                </c:pt>
                <c:pt idx="1836">
                  <c:v>12.92</c:v>
                </c:pt>
                <c:pt idx="1837">
                  <c:v>12.96</c:v>
                </c:pt>
                <c:pt idx="1838">
                  <c:v>11.35</c:v>
                </c:pt>
                <c:pt idx="1839">
                  <c:v>11.26</c:v>
                </c:pt>
                <c:pt idx="1840">
                  <c:v>11.33</c:v>
                </c:pt>
                <c:pt idx="1841">
                  <c:v>11.3</c:v>
                </c:pt>
                <c:pt idx="1842">
                  <c:v>10.9</c:v>
                </c:pt>
                <c:pt idx="1843">
                  <c:v>11.35</c:v>
                </c:pt>
                <c:pt idx="1844">
                  <c:v>11.41</c:v>
                </c:pt>
                <c:pt idx="1845">
                  <c:v>11.32</c:v>
                </c:pt>
                <c:pt idx="1846">
                  <c:v>11.18</c:v>
                </c:pt>
                <c:pt idx="1847">
                  <c:v>11.32</c:v>
                </c:pt>
                <c:pt idx="1848">
                  <c:v>10.93</c:v>
                </c:pt>
                <c:pt idx="1849">
                  <c:v>10.8</c:v>
                </c:pt>
                <c:pt idx="1850">
                  <c:v>10.71</c:v>
                </c:pt>
                <c:pt idx="1851">
                  <c:v>10.71</c:v>
                </c:pt>
                <c:pt idx="1852">
                  <c:v>10.53</c:v>
                </c:pt>
                <c:pt idx="1853">
                  <c:v>10.46</c:v>
                </c:pt>
                <c:pt idx="1854">
                  <c:v>10.51</c:v>
                </c:pt>
                <c:pt idx="1855">
                  <c:v>10.5</c:v>
                </c:pt>
                <c:pt idx="1856">
                  <c:v>10.63</c:v>
                </c:pt>
                <c:pt idx="1857">
                  <c:v>10.48</c:v>
                </c:pt>
                <c:pt idx="1858">
                  <c:v>10.5</c:v>
                </c:pt>
                <c:pt idx="1859">
                  <c:v>10.77</c:v>
                </c:pt>
                <c:pt idx="1860">
                  <c:v>10.64</c:v>
                </c:pt>
                <c:pt idx="1861">
                  <c:v>10.95</c:v>
                </c:pt>
                <c:pt idx="1862">
                  <c:v>10.62</c:v>
                </c:pt>
                <c:pt idx="1863">
                  <c:v>10.38</c:v>
                </c:pt>
                <c:pt idx="1864">
                  <c:v>10.19</c:v>
                </c:pt>
                <c:pt idx="1865">
                  <c:v>10.119999999999999</c:v>
                </c:pt>
                <c:pt idx="1866">
                  <c:v>9.61</c:v>
                </c:pt>
                <c:pt idx="1867">
                  <c:v>9.81</c:v>
                </c:pt>
                <c:pt idx="1868">
                  <c:v>9.67</c:v>
                </c:pt>
                <c:pt idx="1869">
                  <c:v>9.67</c:v>
                </c:pt>
                <c:pt idx="1870">
                  <c:v>9.83</c:v>
                </c:pt>
                <c:pt idx="1871">
                  <c:v>9.7899999999999991</c:v>
                </c:pt>
                <c:pt idx="1872">
                  <c:v>10.61</c:v>
                </c:pt>
                <c:pt idx="1873">
                  <c:v>10.26</c:v>
                </c:pt>
                <c:pt idx="1874">
                  <c:v>10.28</c:v>
                </c:pt>
                <c:pt idx="1875">
                  <c:v>9.84</c:v>
                </c:pt>
                <c:pt idx="1876">
                  <c:v>10.08</c:v>
                </c:pt>
                <c:pt idx="1877">
                  <c:v>10.15</c:v>
                </c:pt>
                <c:pt idx="1878">
                  <c:v>11</c:v>
                </c:pt>
                <c:pt idx="1879">
                  <c:v>9.74</c:v>
                </c:pt>
                <c:pt idx="1880">
                  <c:v>8.3699999999999992</c:v>
                </c:pt>
                <c:pt idx="1881">
                  <c:v>8.1999999999999993</c:v>
                </c:pt>
                <c:pt idx="1882">
                  <c:v>8</c:v>
                </c:pt>
                <c:pt idx="1883">
                  <c:v>8.16</c:v>
                </c:pt>
                <c:pt idx="1884">
                  <c:v>8.27</c:v>
                </c:pt>
                <c:pt idx="1885">
                  <c:v>7.58</c:v>
                </c:pt>
                <c:pt idx="1886">
                  <c:v>7.12</c:v>
                </c:pt>
                <c:pt idx="1887">
                  <c:v>7.27</c:v>
                </c:pt>
                <c:pt idx="1888">
                  <c:v>7.23</c:v>
                </c:pt>
                <c:pt idx="1889">
                  <c:v>7.25</c:v>
                </c:pt>
                <c:pt idx="1890">
                  <c:v>7.16</c:v>
                </c:pt>
                <c:pt idx="1891">
                  <c:v>7.61</c:v>
                </c:pt>
                <c:pt idx="1892">
                  <c:v>7.89</c:v>
                </c:pt>
                <c:pt idx="1893">
                  <c:v>7.61</c:v>
                </c:pt>
                <c:pt idx="1894">
                  <c:v>7.58</c:v>
                </c:pt>
                <c:pt idx="1895">
                  <c:v>7.93</c:v>
                </c:pt>
                <c:pt idx="1896">
                  <c:v>7.73</c:v>
                </c:pt>
                <c:pt idx="1897">
                  <c:v>7.86</c:v>
                </c:pt>
                <c:pt idx="1898">
                  <c:v>7.83</c:v>
                </c:pt>
                <c:pt idx="1899">
                  <c:v>8.2100000000000009</c:v>
                </c:pt>
                <c:pt idx="1900">
                  <c:v>8.36</c:v>
                </c:pt>
                <c:pt idx="1901">
                  <c:v>8.4499999999999993</c:v>
                </c:pt>
                <c:pt idx="1902">
                  <c:v>8.19</c:v>
                </c:pt>
                <c:pt idx="1903">
                  <c:v>8.1199999999999992</c:v>
                </c:pt>
                <c:pt idx="1904">
                  <c:v>8.52</c:v>
                </c:pt>
                <c:pt idx="1905">
                  <c:v>8.3000000000000007</c:v>
                </c:pt>
                <c:pt idx="1906">
                  <c:v>8.33</c:v>
                </c:pt>
                <c:pt idx="1907">
                  <c:v>7.71</c:v>
                </c:pt>
                <c:pt idx="1908">
                  <c:v>6.7</c:v>
                </c:pt>
                <c:pt idx="1909">
                  <c:v>7.55</c:v>
                </c:pt>
                <c:pt idx="1910">
                  <c:v>7.91</c:v>
                </c:pt>
                <c:pt idx="1911">
                  <c:v>7.7</c:v>
                </c:pt>
                <c:pt idx="1912">
                  <c:v>8.4600000000000009</c:v>
                </c:pt>
                <c:pt idx="1913">
                  <c:v>8.6199999999999992</c:v>
                </c:pt>
                <c:pt idx="1914">
                  <c:v>8.16</c:v>
                </c:pt>
                <c:pt idx="1915">
                  <c:v>8.6999999999999993</c:v>
                </c:pt>
                <c:pt idx="1916">
                  <c:v>8.8800000000000008</c:v>
                </c:pt>
                <c:pt idx="1917">
                  <c:v>9.33</c:v>
                </c:pt>
                <c:pt idx="1918">
                  <c:v>9.3800000000000008</c:v>
                </c:pt>
                <c:pt idx="1919">
                  <c:v>9.1999999999999993</c:v>
                </c:pt>
                <c:pt idx="1920">
                  <c:v>9.69</c:v>
                </c:pt>
                <c:pt idx="1921">
                  <c:v>9.84</c:v>
                </c:pt>
                <c:pt idx="1922">
                  <c:v>9.61</c:v>
                </c:pt>
                <c:pt idx="1923">
                  <c:v>9.57</c:v>
                </c:pt>
                <c:pt idx="1924">
                  <c:v>9.73</c:v>
                </c:pt>
                <c:pt idx="1925">
                  <c:v>9.52</c:v>
                </c:pt>
                <c:pt idx="1926">
                  <c:v>9.99</c:v>
                </c:pt>
                <c:pt idx="1927">
                  <c:v>10.02</c:v>
                </c:pt>
                <c:pt idx="1928">
                  <c:v>10.27</c:v>
                </c:pt>
                <c:pt idx="1929">
                  <c:v>10</c:v>
                </c:pt>
                <c:pt idx="1930">
                  <c:v>10.08</c:v>
                </c:pt>
                <c:pt idx="1931">
                  <c:v>10.01</c:v>
                </c:pt>
                <c:pt idx="1932">
                  <c:v>10.27</c:v>
                </c:pt>
                <c:pt idx="1933">
                  <c:v>10.54</c:v>
                </c:pt>
                <c:pt idx="1934">
                  <c:v>10.72</c:v>
                </c:pt>
                <c:pt idx="1935">
                  <c:v>10.92</c:v>
                </c:pt>
                <c:pt idx="1936">
                  <c:v>10.88</c:v>
                </c:pt>
                <c:pt idx="1937">
                  <c:v>10.91</c:v>
                </c:pt>
                <c:pt idx="1938">
                  <c:v>11.17</c:v>
                </c:pt>
                <c:pt idx="1939">
                  <c:v>11.21</c:v>
                </c:pt>
                <c:pt idx="1940">
                  <c:v>10.86</c:v>
                </c:pt>
                <c:pt idx="1941">
                  <c:v>10.86</c:v>
                </c:pt>
                <c:pt idx="1942">
                  <c:v>10.81</c:v>
                </c:pt>
                <c:pt idx="1943">
                  <c:v>10.96</c:v>
                </c:pt>
                <c:pt idx="1944">
                  <c:v>11.28</c:v>
                </c:pt>
                <c:pt idx="1945">
                  <c:v>10.38</c:v>
                </c:pt>
                <c:pt idx="1946">
                  <c:v>11.15</c:v>
                </c:pt>
                <c:pt idx="1947">
                  <c:v>11.57</c:v>
                </c:pt>
                <c:pt idx="1948">
                  <c:v>11.5</c:v>
                </c:pt>
                <c:pt idx="1949">
                  <c:v>11.36</c:v>
                </c:pt>
                <c:pt idx="1950">
                  <c:v>11.99</c:v>
                </c:pt>
                <c:pt idx="1951">
                  <c:v>12.07</c:v>
                </c:pt>
                <c:pt idx="1952">
                  <c:v>12.29</c:v>
                </c:pt>
                <c:pt idx="1953">
                  <c:v>12.16</c:v>
                </c:pt>
                <c:pt idx="1954">
                  <c:v>12.09</c:v>
                </c:pt>
                <c:pt idx="1955">
                  <c:v>11.99</c:v>
                </c:pt>
                <c:pt idx="1956">
                  <c:v>12.54</c:v>
                </c:pt>
                <c:pt idx="1957">
                  <c:v>12</c:v>
                </c:pt>
                <c:pt idx="1958">
                  <c:v>11.98</c:v>
                </c:pt>
                <c:pt idx="1959">
                  <c:v>12.01</c:v>
                </c:pt>
                <c:pt idx="1960">
                  <c:v>11.93</c:v>
                </c:pt>
                <c:pt idx="1961">
                  <c:v>12.07</c:v>
                </c:pt>
                <c:pt idx="1962">
                  <c:v>11.72</c:v>
                </c:pt>
                <c:pt idx="1963">
                  <c:v>11.78</c:v>
                </c:pt>
                <c:pt idx="1964">
                  <c:v>11.73</c:v>
                </c:pt>
                <c:pt idx="1965">
                  <c:v>12.01</c:v>
                </c:pt>
                <c:pt idx="1966">
                  <c:v>12.26</c:v>
                </c:pt>
                <c:pt idx="1967">
                  <c:v>12.69</c:v>
                </c:pt>
                <c:pt idx="1968">
                  <c:v>12.84</c:v>
                </c:pt>
                <c:pt idx="1969">
                  <c:v>13.11</c:v>
                </c:pt>
                <c:pt idx="1970">
                  <c:v>13.33</c:v>
                </c:pt>
                <c:pt idx="1971">
                  <c:v>13.44</c:v>
                </c:pt>
                <c:pt idx="1972">
                  <c:v>13.16</c:v>
                </c:pt>
                <c:pt idx="1973">
                  <c:v>13.18</c:v>
                </c:pt>
                <c:pt idx="1974">
                  <c:v>13.3</c:v>
                </c:pt>
                <c:pt idx="1975">
                  <c:v>13.1</c:v>
                </c:pt>
                <c:pt idx="1976">
                  <c:v>13.25</c:v>
                </c:pt>
                <c:pt idx="1977">
                  <c:v>13.08</c:v>
                </c:pt>
                <c:pt idx="1978">
                  <c:v>12.9</c:v>
                </c:pt>
                <c:pt idx="1979">
                  <c:v>13.05</c:v>
                </c:pt>
                <c:pt idx="1980">
                  <c:v>12.86</c:v>
                </c:pt>
                <c:pt idx="1981">
                  <c:v>13.36</c:v>
                </c:pt>
                <c:pt idx="1982">
                  <c:v>13.17</c:v>
                </c:pt>
                <c:pt idx="1983">
                  <c:v>13.74</c:v>
                </c:pt>
                <c:pt idx="1984">
                  <c:v>14.45</c:v>
                </c:pt>
                <c:pt idx="1985">
                  <c:v>12.9</c:v>
                </c:pt>
                <c:pt idx="1986">
                  <c:v>12.32</c:v>
                </c:pt>
                <c:pt idx="1987">
                  <c:v>12.8</c:v>
                </c:pt>
                <c:pt idx="1988">
                  <c:v>12.68</c:v>
                </c:pt>
                <c:pt idx="1989">
                  <c:v>12.01</c:v>
                </c:pt>
                <c:pt idx="1990">
                  <c:v>11.94</c:v>
                </c:pt>
                <c:pt idx="1991">
                  <c:v>12.01</c:v>
                </c:pt>
                <c:pt idx="1992">
                  <c:v>12</c:v>
                </c:pt>
                <c:pt idx="1993">
                  <c:v>11.68</c:v>
                </c:pt>
                <c:pt idx="1994">
                  <c:v>12.13</c:v>
                </c:pt>
                <c:pt idx="1995">
                  <c:v>11.68</c:v>
                </c:pt>
                <c:pt idx="1996">
                  <c:v>11.45</c:v>
                </c:pt>
                <c:pt idx="1997">
                  <c:v>11.64</c:v>
                </c:pt>
                <c:pt idx="1998">
                  <c:v>11.73</c:v>
                </c:pt>
                <c:pt idx="1999">
                  <c:v>11.85</c:v>
                </c:pt>
                <c:pt idx="2000">
                  <c:v>11.73</c:v>
                </c:pt>
                <c:pt idx="2001">
                  <c:v>12.01</c:v>
                </c:pt>
                <c:pt idx="2002">
                  <c:v>12.13</c:v>
                </c:pt>
                <c:pt idx="2003">
                  <c:v>12.22</c:v>
                </c:pt>
                <c:pt idx="2004">
                  <c:v>11.63</c:v>
                </c:pt>
                <c:pt idx="2005">
                  <c:v>11.29</c:v>
                </c:pt>
                <c:pt idx="2006">
                  <c:v>10.93</c:v>
                </c:pt>
                <c:pt idx="2007">
                  <c:v>10.94</c:v>
                </c:pt>
                <c:pt idx="2008">
                  <c:v>11.2</c:v>
                </c:pt>
                <c:pt idx="2009">
                  <c:v>11.22</c:v>
                </c:pt>
                <c:pt idx="2010">
                  <c:v>11.39</c:v>
                </c:pt>
                <c:pt idx="2011">
                  <c:v>10.98</c:v>
                </c:pt>
                <c:pt idx="2012">
                  <c:v>10.99</c:v>
                </c:pt>
                <c:pt idx="2013">
                  <c:v>11.14</c:v>
                </c:pt>
                <c:pt idx="2014">
                  <c:v>11.13</c:v>
                </c:pt>
                <c:pt idx="2015">
                  <c:v>11.26</c:v>
                </c:pt>
                <c:pt idx="2016">
                  <c:v>10.68</c:v>
                </c:pt>
                <c:pt idx="2017">
                  <c:v>10.69</c:v>
                </c:pt>
                <c:pt idx="2018">
                  <c:v>10.72</c:v>
                </c:pt>
                <c:pt idx="2019">
                  <c:v>11.07</c:v>
                </c:pt>
                <c:pt idx="2020">
                  <c:v>11.09</c:v>
                </c:pt>
                <c:pt idx="2021">
                  <c:v>11.16</c:v>
                </c:pt>
                <c:pt idx="2022">
                  <c:v>11.48</c:v>
                </c:pt>
                <c:pt idx="2023">
                  <c:v>11.67</c:v>
                </c:pt>
                <c:pt idx="2024">
                  <c:v>11.64</c:v>
                </c:pt>
                <c:pt idx="2025">
                  <c:v>12.07</c:v>
                </c:pt>
                <c:pt idx="2026">
                  <c:v>10.16</c:v>
                </c:pt>
                <c:pt idx="2027">
                  <c:v>10.16</c:v>
                </c:pt>
                <c:pt idx="2028">
                  <c:v>10.16</c:v>
                </c:pt>
                <c:pt idx="2029">
                  <c:v>10.16</c:v>
                </c:pt>
                <c:pt idx="2030">
                  <c:v>10.16</c:v>
                </c:pt>
                <c:pt idx="2031">
                  <c:v>10.16</c:v>
                </c:pt>
                <c:pt idx="2032">
                  <c:v>10.16</c:v>
                </c:pt>
                <c:pt idx="2033">
                  <c:v>10.16</c:v>
                </c:pt>
                <c:pt idx="2034">
                  <c:v>11.08</c:v>
                </c:pt>
                <c:pt idx="2035">
                  <c:v>11.86</c:v>
                </c:pt>
                <c:pt idx="2036">
                  <c:v>12.52</c:v>
                </c:pt>
                <c:pt idx="2037">
                  <c:v>12.9</c:v>
                </c:pt>
                <c:pt idx="2038">
                  <c:v>12.87</c:v>
                </c:pt>
                <c:pt idx="2039">
                  <c:v>13.03</c:v>
                </c:pt>
                <c:pt idx="2040">
                  <c:v>12.01</c:v>
                </c:pt>
                <c:pt idx="2041">
                  <c:v>13.8</c:v>
                </c:pt>
                <c:pt idx="2042">
                  <c:v>12.65</c:v>
                </c:pt>
                <c:pt idx="2043">
                  <c:v>14.25</c:v>
                </c:pt>
                <c:pt idx="2044">
                  <c:v>14.67</c:v>
                </c:pt>
                <c:pt idx="2045">
                  <c:v>12.55</c:v>
                </c:pt>
                <c:pt idx="2046">
                  <c:v>12.48</c:v>
                </c:pt>
                <c:pt idx="2047">
                  <c:v>11.75</c:v>
                </c:pt>
                <c:pt idx="2048">
                  <c:v>11.04</c:v>
                </c:pt>
                <c:pt idx="2049">
                  <c:v>11.24</c:v>
                </c:pt>
                <c:pt idx="2050">
                  <c:v>11.72</c:v>
                </c:pt>
                <c:pt idx="2051">
                  <c:v>11.93</c:v>
                </c:pt>
                <c:pt idx="2052">
                  <c:v>11.6</c:v>
                </c:pt>
                <c:pt idx="2053">
                  <c:v>10.47</c:v>
                </c:pt>
                <c:pt idx="2054">
                  <c:v>10.55</c:v>
                </c:pt>
                <c:pt idx="2055">
                  <c:v>10.51</c:v>
                </c:pt>
                <c:pt idx="2056">
                  <c:v>10.95</c:v>
                </c:pt>
                <c:pt idx="2057">
                  <c:v>10.9</c:v>
                </c:pt>
                <c:pt idx="2058">
                  <c:v>11.31</c:v>
                </c:pt>
                <c:pt idx="2059">
                  <c:v>10.14</c:v>
                </c:pt>
                <c:pt idx="2060">
                  <c:v>10.55</c:v>
                </c:pt>
                <c:pt idx="2061">
                  <c:v>10.53</c:v>
                </c:pt>
                <c:pt idx="2062">
                  <c:v>11.42</c:v>
                </c:pt>
                <c:pt idx="2063">
                  <c:v>11.78</c:v>
                </c:pt>
                <c:pt idx="2064">
                  <c:v>12.14</c:v>
                </c:pt>
                <c:pt idx="2065">
                  <c:v>12.35</c:v>
                </c:pt>
                <c:pt idx="2066">
                  <c:v>12.5</c:v>
                </c:pt>
                <c:pt idx="2067">
                  <c:v>12.77</c:v>
                </c:pt>
                <c:pt idx="2068">
                  <c:v>12.22</c:v>
                </c:pt>
                <c:pt idx="2069">
                  <c:v>13.96</c:v>
                </c:pt>
                <c:pt idx="2070">
                  <c:v>13.75</c:v>
                </c:pt>
                <c:pt idx="2071">
                  <c:v>14.31</c:v>
                </c:pt>
                <c:pt idx="2072">
                  <c:v>14.29</c:v>
                </c:pt>
                <c:pt idx="2073">
                  <c:v>13.75</c:v>
                </c:pt>
                <c:pt idx="2074">
                  <c:v>13.25</c:v>
                </c:pt>
                <c:pt idx="2075">
                  <c:v>12.94</c:v>
                </c:pt>
                <c:pt idx="2076">
                  <c:v>11.9</c:v>
                </c:pt>
                <c:pt idx="2077">
                  <c:v>12.43</c:v>
                </c:pt>
                <c:pt idx="2078">
                  <c:v>11.41</c:v>
                </c:pt>
                <c:pt idx="2079">
                  <c:v>15.61</c:v>
                </c:pt>
                <c:pt idx="2080">
                  <c:v>20.7</c:v>
                </c:pt>
                <c:pt idx="2081">
                  <c:v>18.45</c:v>
                </c:pt>
                <c:pt idx="2082">
                  <c:v>18.73</c:v>
                </c:pt>
                <c:pt idx="2083">
                  <c:v>17.73</c:v>
                </c:pt>
                <c:pt idx="2084">
                  <c:v>15.8</c:v>
                </c:pt>
                <c:pt idx="2085">
                  <c:v>14.15</c:v>
                </c:pt>
                <c:pt idx="2086">
                  <c:v>13.97</c:v>
                </c:pt>
                <c:pt idx="2087">
                  <c:v>14.45</c:v>
                </c:pt>
                <c:pt idx="2088">
                  <c:v>14.49</c:v>
                </c:pt>
                <c:pt idx="2089">
                  <c:v>14.5</c:v>
                </c:pt>
                <c:pt idx="2090">
                  <c:v>14.03</c:v>
                </c:pt>
                <c:pt idx="2091">
                  <c:v>13.95</c:v>
                </c:pt>
                <c:pt idx="2092">
                  <c:v>13.81</c:v>
                </c:pt>
                <c:pt idx="2093">
                  <c:v>13.84</c:v>
                </c:pt>
                <c:pt idx="2094">
                  <c:v>13.8</c:v>
                </c:pt>
                <c:pt idx="2095">
                  <c:v>13.85</c:v>
                </c:pt>
                <c:pt idx="2096">
                  <c:v>14.01</c:v>
                </c:pt>
                <c:pt idx="2097">
                  <c:v>12.72</c:v>
                </c:pt>
                <c:pt idx="2098">
                  <c:v>12.41</c:v>
                </c:pt>
                <c:pt idx="2099">
                  <c:v>11.98</c:v>
                </c:pt>
                <c:pt idx="2100">
                  <c:v>11.12</c:v>
                </c:pt>
                <c:pt idx="2101">
                  <c:v>12.48</c:v>
                </c:pt>
                <c:pt idx="2102">
                  <c:v>12.49</c:v>
                </c:pt>
                <c:pt idx="2103">
                  <c:v>12.73</c:v>
                </c:pt>
                <c:pt idx="2104">
                  <c:v>13.42</c:v>
                </c:pt>
                <c:pt idx="2105">
                  <c:v>14.21</c:v>
                </c:pt>
                <c:pt idx="2106">
                  <c:v>14</c:v>
                </c:pt>
                <c:pt idx="2107">
                  <c:v>13.79</c:v>
                </c:pt>
                <c:pt idx="2108">
                  <c:v>14.58</c:v>
                </c:pt>
                <c:pt idx="2109">
                  <c:v>13.35</c:v>
                </c:pt>
                <c:pt idx="2110">
                  <c:v>12.08</c:v>
                </c:pt>
                <c:pt idx="2111">
                  <c:v>11.09</c:v>
                </c:pt>
                <c:pt idx="2112">
                  <c:v>9.9700000000000006</c:v>
                </c:pt>
                <c:pt idx="2113">
                  <c:v>10.16</c:v>
                </c:pt>
                <c:pt idx="2114">
                  <c:v>10.6</c:v>
                </c:pt>
                <c:pt idx="2115">
                  <c:v>10.039999999999999</c:v>
                </c:pt>
                <c:pt idx="2116">
                  <c:v>9.89</c:v>
                </c:pt>
                <c:pt idx="2117">
                  <c:v>9.3800000000000008</c:v>
                </c:pt>
                <c:pt idx="2118">
                  <c:v>9.32</c:v>
                </c:pt>
                <c:pt idx="2119">
                  <c:v>9.5</c:v>
                </c:pt>
                <c:pt idx="2120">
                  <c:v>9.35</c:v>
                </c:pt>
                <c:pt idx="2121">
                  <c:v>9.35</c:v>
                </c:pt>
                <c:pt idx="2122">
                  <c:v>9.7899999999999991</c:v>
                </c:pt>
                <c:pt idx="2123">
                  <c:v>9.4600000000000009</c:v>
                </c:pt>
                <c:pt idx="2124">
                  <c:v>9.34</c:v>
                </c:pt>
                <c:pt idx="2125">
                  <c:v>10</c:v>
                </c:pt>
                <c:pt idx="2126">
                  <c:v>8.75</c:v>
                </c:pt>
                <c:pt idx="2127">
                  <c:v>8.8699999999999992</c:v>
                </c:pt>
                <c:pt idx="2128">
                  <c:v>7.52</c:v>
                </c:pt>
                <c:pt idx="2129">
                  <c:v>7.33</c:v>
                </c:pt>
                <c:pt idx="2130">
                  <c:v>7.8</c:v>
                </c:pt>
                <c:pt idx="2131">
                  <c:v>7.5</c:v>
                </c:pt>
                <c:pt idx="2132">
                  <c:v>7.54</c:v>
                </c:pt>
                <c:pt idx="2133">
                  <c:v>8.1</c:v>
                </c:pt>
                <c:pt idx="2134">
                  <c:v>8.4600000000000009</c:v>
                </c:pt>
                <c:pt idx="2135">
                  <c:v>7.97</c:v>
                </c:pt>
                <c:pt idx="2136">
                  <c:v>8.11</c:v>
                </c:pt>
                <c:pt idx="2137">
                  <c:v>8.61</c:v>
                </c:pt>
                <c:pt idx="2138">
                  <c:v>8.7100000000000009</c:v>
                </c:pt>
                <c:pt idx="2139">
                  <c:v>8.9700000000000006</c:v>
                </c:pt>
                <c:pt idx="2140">
                  <c:v>9.4600000000000009</c:v>
                </c:pt>
                <c:pt idx="2141">
                  <c:v>8.5399999999999991</c:v>
                </c:pt>
                <c:pt idx="2142">
                  <c:v>8.32</c:v>
                </c:pt>
                <c:pt idx="2143">
                  <c:v>8.4600000000000009</c:v>
                </c:pt>
                <c:pt idx="2144">
                  <c:v>8.09</c:v>
                </c:pt>
                <c:pt idx="2145">
                  <c:v>7.53</c:v>
                </c:pt>
                <c:pt idx="2146">
                  <c:v>8.68</c:v>
                </c:pt>
                <c:pt idx="2147">
                  <c:v>8.76</c:v>
                </c:pt>
                <c:pt idx="2148">
                  <c:v>9.15</c:v>
                </c:pt>
                <c:pt idx="2149">
                  <c:v>9.7100000000000009</c:v>
                </c:pt>
                <c:pt idx="2150">
                  <c:v>10.119999999999999</c:v>
                </c:pt>
                <c:pt idx="2151">
                  <c:v>10.76</c:v>
                </c:pt>
                <c:pt idx="2152">
                  <c:v>10.4</c:v>
                </c:pt>
                <c:pt idx="2153">
                  <c:v>11.15</c:v>
                </c:pt>
                <c:pt idx="2154">
                  <c:v>11.75</c:v>
                </c:pt>
                <c:pt idx="2155">
                  <c:v>11.61</c:v>
                </c:pt>
                <c:pt idx="2156">
                  <c:v>11.62</c:v>
                </c:pt>
                <c:pt idx="2157">
                  <c:v>11.41</c:v>
                </c:pt>
                <c:pt idx="2158">
                  <c:v>11.85</c:v>
                </c:pt>
                <c:pt idx="2159">
                  <c:v>11.79</c:v>
                </c:pt>
                <c:pt idx="2160">
                  <c:v>11.62</c:v>
                </c:pt>
                <c:pt idx="2161">
                  <c:v>10.4</c:v>
                </c:pt>
                <c:pt idx="2162">
                  <c:v>11</c:v>
                </c:pt>
                <c:pt idx="2163">
                  <c:v>10.67</c:v>
                </c:pt>
                <c:pt idx="2164">
                  <c:v>11.2</c:v>
                </c:pt>
                <c:pt idx="2165">
                  <c:v>12.43</c:v>
                </c:pt>
                <c:pt idx="2166">
                  <c:v>11.37</c:v>
                </c:pt>
                <c:pt idx="2167">
                  <c:v>11.95</c:v>
                </c:pt>
                <c:pt idx="2168">
                  <c:v>10.18</c:v>
                </c:pt>
                <c:pt idx="2169">
                  <c:v>10.31</c:v>
                </c:pt>
                <c:pt idx="2170">
                  <c:v>10.74</c:v>
                </c:pt>
                <c:pt idx="2171">
                  <c:v>10.74</c:v>
                </c:pt>
                <c:pt idx="2172">
                  <c:v>12.88</c:v>
                </c:pt>
                <c:pt idx="2173">
                  <c:v>13.06</c:v>
                </c:pt>
                <c:pt idx="2174">
                  <c:v>12.5</c:v>
                </c:pt>
                <c:pt idx="2175">
                  <c:v>15.07</c:v>
                </c:pt>
                <c:pt idx="2176">
                  <c:v>12.92</c:v>
                </c:pt>
                <c:pt idx="2177">
                  <c:v>11.95</c:v>
                </c:pt>
                <c:pt idx="2178">
                  <c:v>11.75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1B-3947-803D-FC7D68B24AE2}"/>
            </c:ext>
          </c:extLst>
        </c:ser>
        <c:ser>
          <c:idx val="2"/>
          <c:order val="2"/>
          <c:tx>
            <c:v>Litecoin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'Bitcoin, Etherium, Litecoin'!$A$2:$A$3678</c:f>
              <c:numCache>
                <c:formatCode>d\-mmm\-yy</c:formatCode>
                <c:ptCount val="3677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  <c:pt idx="2012">
                  <c:v>42605</c:v>
                </c:pt>
                <c:pt idx="2013">
                  <c:v>42604</c:v>
                </c:pt>
                <c:pt idx="2014">
                  <c:v>42603</c:v>
                </c:pt>
                <c:pt idx="2015">
                  <c:v>42602</c:v>
                </c:pt>
                <c:pt idx="2016">
                  <c:v>42601</c:v>
                </c:pt>
                <c:pt idx="2017">
                  <c:v>42600</c:v>
                </c:pt>
                <c:pt idx="2018">
                  <c:v>42599</c:v>
                </c:pt>
                <c:pt idx="2019">
                  <c:v>42598</c:v>
                </c:pt>
                <c:pt idx="2020">
                  <c:v>42597</c:v>
                </c:pt>
                <c:pt idx="2021">
                  <c:v>42596</c:v>
                </c:pt>
                <c:pt idx="2022">
                  <c:v>42595</c:v>
                </c:pt>
                <c:pt idx="2023">
                  <c:v>42594</c:v>
                </c:pt>
                <c:pt idx="2024">
                  <c:v>42593</c:v>
                </c:pt>
                <c:pt idx="2025">
                  <c:v>42592</c:v>
                </c:pt>
                <c:pt idx="2026">
                  <c:v>42591</c:v>
                </c:pt>
                <c:pt idx="2027">
                  <c:v>42590</c:v>
                </c:pt>
                <c:pt idx="2028">
                  <c:v>42589</c:v>
                </c:pt>
                <c:pt idx="2029">
                  <c:v>42588</c:v>
                </c:pt>
                <c:pt idx="2030">
                  <c:v>42587</c:v>
                </c:pt>
                <c:pt idx="2031">
                  <c:v>42586</c:v>
                </c:pt>
                <c:pt idx="2032">
                  <c:v>42585</c:v>
                </c:pt>
                <c:pt idx="2033">
                  <c:v>42584</c:v>
                </c:pt>
                <c:pt idx="2034">
                  <c:v>42583</c:v>
                </c:pt>
                <c:pt idx="2035">
                  <c:v>42582</c:v>
                </c:pt>
                <c:pt idx="2036">
                  <c:v>42581</c:v>
                </c:pt>
                <c:pt idx="2037">
                  <c:v>42580</c:v>
                </c:pt>
                <c:pt idx="2038">
                  <c:v>42579</c:v>
                </c:pt>
                <c:pt idx="2039">
                  <c:v>42578</c:v>
                </c:pt>
                <c:pt idx="2040">
                  <c:v>42577</c:v>
                </c:pt>
                <c:pt idx="2041">
                  <c:v>42576</c:v>
                </c:pt>
                <c:pt idx="2042">
                  <c:v>42575</c:v>
                </c:pt>
                <c:pt idx="2043">
                  <c:v>42574</c:v>
                </c:pt>
                <c:pt idx="2044">
                  <c:v>42573</c:v>
                </c:pt>
                <c:pt idx="2045">
                  <c:v>42572</c:v>
                </c:pt>
                <c:pt idx="2046">
                  <c:v>42571</c:v>
                </c:pt>
                <c:pt idx="2047">
                  <c:v>42570</c:v>
                </c:pt>
                <c:pt idx="2048">
                  <c:v>42569</c:v>
                </c:pt>
                <c:pt idx="2049">
                  <c:v>42568</c:v>
                </c:pt>
                <c:pt idx="2050">
                  <c:v>42567</c:v>
                </c:pt>
                <c:pt idx="2051">
                  <c:v>42566</c:v>
                </c:pt>
                <c:pt idx="2052">
                  <c:v>42565</c:v>
                </c:pt>
                <c:pt idx="2053">
                  <c:v>42564</c:v>
                </c:pt>
                <c:pt idx="2054">
                  <c:v>42563</c:v>
                </c:pt>
                <c:pt idx="2055">
                  <c:v>42562</c:v>
                </c:pt>
                <c:pt idx="2056">
                  <c:v>42561</c:v>
                </c:pt>
                <c:pt idx="2057">
                  <c:v>42560</c:v>
                </c:pt>
                <c:pt idx="2058">
                  <c:v>42559</c:v>
                </c:pt>
                <c:pt idx="2059">
                  <c:v>42558</c:v>
                </c:pt>
                <c:pt idx="2060">
                  <c:v>42557</c:v>
                </c:pt>
                <c:pt idx="2061">
                  <c:v>42556</c:v>
                </c:pt>
                <c:pt idx="2062">
                  <c:v>42555</c:v>
                </c:pt>
                <c:pt idx="2063">
                  <c:v>42554</c:v>
                </c:pt>
                <c:pt idx="2064">
                  <c:v>42553</c:v>
                </c:pt>
                <c:pt idx="2065">
                  <c:v>42552</c:v>
                </c:pt>
                <c:pt idx="2066">
                  <c:v>42551</c:v>
                </c:pt>
                <c:pt idx="2067">
                  <c:v>42550</c:v>
                </c:pt>
                <c:pt idx="2068">
                  <c:v>42549</c:v>
                </c:pt>
                <c:pt idx="2069">
                  <c:v>42548</c:v>
                </c:pt>
                <c:pt idx="2070">
                  <c:v>42547</c:v>
                </c:pt>
                <c:pt idx="2071">
                  <c:v>42546</c:v>
                </c:pt>
                <c:pt idx="2072">
                  <c:v>42545</c:v>
                </c:pt>
                <c:pt idx="2073">
                  <c:v>42544</c:v>
                </c:pt>
                <c:pt idx="2074">
                  <c:v>42543</c:v>
                </c:pt>
                <c:pt idx="2075">
                  <c:v>42542</c:v>
                </c:pt>
                <c:pt idx="2076">
                  <c:v>42541</c:v>
                </c:pt>
                <c:pt idx="2077">
                  <c:v>42540</c:v>
                </c:pt>
                <c:pt idx="2078">
                  <c:v>42539</c:v>
                </c:pt>
                <c:pt idx="2079">
                  <c:v>42538</c:v>
                </c:pt>
                <c:pt idx="2080">
                  <c:v>42537</c:v>
                </c:pt>
                <c:pt idx="2081">
                  <c:v>42536</c:v>
                </c:pt>
                <c:pt idx="2082">
                  <c:v>42535</c:v>
                </c:pt>
                <c:pt idx="2083">
                  <c:v>42534</c:v>
                </c:pt>
                <c:pt idx="2084">
                  <c:v>42533</c:v>
                </c:pt>
                <c:pt idx="2085">
                  <c:v>42532</c:v>
                </c:pt>
                <c:pt idx="2086">
                  <c:v>42531</c:v>
                </c:pt>
                <c:pt idx="2087">
                  <c:v>42530</c:v>
                </c:pt>
                <c:pt idx="2088">
                  <c:v>42529</c:v>
                </c:pt>
                <c:pt idx="2089">
                  <c:v>42528</c:v>
                </c:pt>
                <c:pt idx="2090">
                  <c:v>42527</c:v>
                </c:pt>
                <c:pt idx="2091">
                  <c:v>42526</c:v>
                </c:pt>
                <c:pt idx="2092">
                  <c:v>42525</c:v>
                </c:pt>
                <c:pt idx="2093">
                  <c:v>42524</c:v>
                </c:pt>
                <c:pt idx="2094">
                  <c:v>42523</c:v>
                </c:pt>
                <c:pt idx="2095">
                  <c:v>42522</c:v>
                </c:pt>
                <c:pt idx="2096">
                  <c:v>42521</c:v>
                </c:pt>
                <c:pt idx="2097">
                  <c:v>42520</c:v>
                </c:pt>
                <c:pt idx="2098">
                  <c:v>42519</c:v>
                </c:pt>
                <c:pt idx="2099">
                  <c:v>42518</c:v>
                </c:pt>
                <c:pt idx="2100">
                  <c:v>42517</c:v>
                </c:pt>
                <c:pt idx="2101">
                  <c:v>42516</c:v>
                </c:pt>
                <c:pt idx="2102">
                  <c:v>42515</c:v>
                </c:pt>
                <c:pt idx="2103">
                  <c:v>42514</c:v>
                </c:pt>
                <c:pt idx="2104">
                  <c:v>42513</c:v>
                </c:pt>
                <c:pt idx="2105">
                  <c:v>42512</c:v>
                </c:pt>
                <c:pt idx="2106">
                  <c:v>42511</c:v>
                </c:pt>
                <c:pt idx="2107">
                  <c:v>42510</c:v>
                </c:pt>
                <c:pt idx="2108">
                  <c:v>42509</c:v>
                </c:pt>
                <c:pt idx="2109">
                  <c:v>42508</c:v>
                </c:pt>
                <c:pt idx="2110">
                  <c:v>42507</c:v>
                </c:pt>
                <c:pt idx="2111">
                  <c:v>42506</c:v>
                </c:pt>
                <c:pt idx="2112">
                  <c:v>42505</c:v>
                </c:pt>
                <c:pt idx="2113">
                  <c:v>42504</c:v>
                </c:pt>
                <c:pt idx="2114">
                  <c:v>42503</c:v>
                </c:pt>
                <c:pt idx="2115">
                  <c:v>42502</c:v>
                </c:pt>
                <c:pt idx="2116">
                  <c:v>42501</c:v>
                </c:pt>
                <c:pt idx="2117">
                  <c:v>42500</c:v>
                </c:pt>
                <c:pt idx="2118">
                  <c:v>42499</c:v>
                </c:pt>
                <c:pt idx="2119">
                  <c:v>42498</c:v>
                </c:pt>
                <c:pt idx="2120">
                  <c:v>42497</c:v>
                </c:pt>
                <c:pt idx="2121">
                  <c:v>42496</c:v>
                </c:pt>
                <c:pt idx="2122">
                  <c:v>42495</c:v>
                </c:pt>
                <c:pt idx="2123">
                  <c:v>42494</c:v>
                </c:pt>
                <c:pt idx="2124">
                  <c:v>42493</c:v>
                </c:pt>
                <c:pt idx="2125">
                  <c:v>42492</c:v>
                </c:pt>
                <c:pt idx="2126">
                  <c:v>42491</c:v>
                </c:pt>
                <c:pt idx="2127">
                  <c:v>42490</c:v>
                </c:pt>
                <c:pt idx="2128">
                  <c:v>42489</c:v>
                </c:pt>
                <c:pt idx="2129">
                  <c:v>42488</c:v>
                </c:pt>
                <c:pt idx="2130">
                  <c:v>42487</c:v>
                </c:pt>
                <c:pt idx="2131">
                  <c:v>42486</c:v>
                </c:pt>
                <c:pt idx="2132">
                  <c:v>42485</c:v>
                </c:pt>
                <c:pt idx="2133">
                  <c:v>42484</c:v>
                </c:pt>
                <c:pt idx="2134">
                  <c:v>42483</c:v>
                </c:pt>
                <c:pt idx="2135">
                  <c:v>42482</c:v>
                </c:pt>
                <c:pt idx="2136">
                  <c:v>42481</c:v>
                </c:pt>
                <c:pt idx="2137">
                  <c:v>42480</c:v>
                </c:pt>
                <c:pt idx="2138">
                  <c:v>42479</c:v>
                </c:pt>
                <c:pt idx="2139">
                  <c:v>42478</c:v>
                </c:pt>
                <c:pt idx="2140">
                  <c:v>42477</c:v>
                </c:pt>
                <c:pt idx="2141">
                  <c:v>42476</c:v>
                </c:pt>
                <c:pt idx="2142">
                  <c:v>42475</c:v>
                </c:pt>
                <c:pt idx="2143">
                  <c:v>42474</c:v>
                </c:pt>
                <c:pt idx="2144">
                  <c:v>42473</c:v>
                </c:pt>
                <c:pt idx="2145">
                  <c:v>42472</c:v>
                </c:pt>
                <c:pt idx="2146">
                  <c:v>42471</c:v>
                </c:pt>
                <c:pt idx="2147">
                  <c:v>42470</c:v>
                </c:pt>
                <c:pt idx="2148">
                  <c:v>42469</c:v>
                </c:pt>
                <c:pt idx="2149">
                  <c:v>42468</c:v>
                </c:pt>
                <c:pt idx="2150">
                  <c:v>42467</c:v>
                </c:pt>
                <c:pt idx="2151">
                  <c:v>42466</c:v>
                </c:pt>
                <c:pt idx="2152">
                  <c:v>42465</c:v>
                </c:pt>
                <c:pt idx="2153">
                  <c:v>42464</c:v>
                </c:pt>
                <c:pt idx="2154">
                  <c:v>42463</c:v>
                </c:pt>
                <c:pt idx="2155">
                  <c:v>42462</c:v>
                </c:pt>
                <c:pt idx="2156">
                  <c:v>42461</c:v>
                </c:pt>
                <c:pt idx="2157">
                  <c:v>42460</c:v>
                </c:pt>
                <c:pt idx="2158">
                  <c:v>42459</c:v>
                </c:pt>
                <c:pt idx="2159">
                  <c:v>42458</c:v>
                </c:pt>
                <c:pt idx="2160">
                  <c:v>42457</c:v>
                </c:pt>
                <c:pt idx="2161">
                  <c:v>42456</c:v>
                </c:pt>
                <c:pt idx="2162">
                  <c:v>42455</c:v>
                </c:pt>
                <c:pt idx="2163">
                  <c:v>42454</c:v>
                </c:pt>
                <c:pt idx="2164">
                  <c:v>42453</c:v>
                </c:pt>
                <c:pt idx="2165">
                  <c:v>42452</c:v>
                </c:pt>
                <c:pt idx="2166">
                  <c:v>42451</c:v>
                </c:pt>
                <c:pt idx="2167">
                  <c:v>42450</c:v>
                </c:pt>
                <c:pt idx="2168">
                  <c:v>42449</c:v>
                </c:pt>
                <c:pt idx="2169">
                  <c:v>42448</c:v>
                </c:pt>
                <c:pt idx="2170">
                  <c:v>42447</c:v>
                </c:pt>
                <c:pt idx="2171">
                  <c:v>42446</c:v>
                </c:pt>
                <c:pt idx="2172">
                  <c:v>42445</c:v>
                </c:pt>
                <c:pt idx="2173">
                  <c:v>42444</c:v>
                </c:pt>
                <c:pt idx="2174">
                  <c:v>42443</c:v>
                </c:pt>
                <c:pt idx="2175">
                  <c:v>42442</c:v>
                </c:pt>
                <c:pt idx="2176">
                  <c:v>42441</c:v>
                </c:pt>
                <c:pt idx="2177">
                  <c:v>42440</c:v>
                </c:pt>
                <c:pt idx="2178">
                  <c:v>42439</c:v>
                </c:pt>
              </c:numCache>
            </c:numRef>
          </c:cat>
          <c:val>
            <c:numRef>
              <c:f>'Bitcoin, Etherium, Litecoin'!$D$2:$D$3678</c:f>
              <c:numCache>
                <c:formatCode>_(* #,##0.00_);_(* \(#,##0.00\);_(* "-"??_);_(@_)</c:formatCode>
                <c:ptCount val="3677"/>
                <c:pt idx="0">
                  <c:v>104.1</c:v>
                </c:pt>
                <c:pt idx="1">
                  <c:v>104.2</c:v>
                </c:pt>
                <c:pt idx="2">
                  <c:v>105.4</c:v>
                </c:pt>
                <c:pt idx="3">
                  <c:v>107.4</c:v>
                </c:pt>
                <c:pt idx="4">
                  <c:v>102.9</c:v>
                </c:pt>
                <c:pt idx="5">
                  <c:v>110.6</c:v>
                </c:pt>
                <c:pt idx="6">
                  <c:v>115.6</c:v>
                </c:pt>
                <c:pt idx="7">
                  <c:v>114.9</c:v>
                </c:pt>
                <c:pt idx="8">
                  <c:v>116.3</c:v>
                </c:pt>
                <c:pt idx="9">
                  <c:v>127.6</c:v>
                </c:pt>
                <c:pt idx="10">
                  <c:v>131.69999999999999</c:v>
                </c:pt>
                <c:pt idx="11">
                  <c:v>124.5</c:v>
                </c:pt>
                <c:pt idx="12">
                  <c:v>125.6</c:v>
                </c:pt>
                <c:pt idx="13">
                  <c:v>126.7</c:v>
                </c:pt>
                <c:pt idx="14">
                  <c:v>125.8</c:v>
                </c:pt>
                <c:pt idx="15">
                  <c:v>134.6</c:v>
                </c:pt>
                <c:pt idx="16">
                  <c:v>140.1</c:v>
                </c:pt>
                <c:pt idx="17">
                  <c:v>133.5</c:v>
                </c:pt>
                <c:pt idx="18">
                  <c:v>137.1</c:v>
                </c:pt>
                <c:pt idx="19">
                  <c:v>127.6</c:v>
                </c:pt>
                <c:pt idx="20">
                  <c:v>121.8</c:v>
                </c:pt>
                <c:pt idx="21">
                  <c:v>121.3</c:v>
                </c:pt>
                <c:pt idx="22">
                  <c:v>110.9</c:v>
                </c:pt>
                <c:pt idx="23">
                  <c:v>108.3</c:v>
                </c:pt>
                <c:pt idx="24">
                  <c:v>115.1</c:v>
                </c:pt>
                <c:pt idx="25">
                  <c:v>109.4</c:v>
                </c:pt>
                <c:pt idx="26">
                  <c:v>108.6</c:v>
                </c:pt>
                <c:pt idx="27">
                  <c:v>110.8</c:v>
                </c:pt>
                <c:pt idx="28">
                  <c:v>109.5</c:v>
                </c:pt>
                <c:pt idx="29">
                  <c:v>107</c:v>
                </c:pt>
                <c:pt idx="30">
                  <c:v>106.8</c:v>
                </c:pt>
                <c:pt idx="31">
                  <c:v>107.9</c:v>
                </c:pt>
                <c:pt idx="32">
                  <c:v>109.5</c:v>
                </c:pt>
                <c:pt idx="33">
                  <c:v>112.3</c:v>
                </c:pt>
                <c:pt idx="34">
                  <c:v>108.3</c:v>
                </c:pt>
                <c:pt idx="35">
                  <c:v>114.7</c:v>
                </c:pt>
                <c:pt idx="36">
                  <c:v>129.80000000000001</c:v>
                </c:pt>
                <c:pt idx="37">
                  <c:v>136.19999999999999</c:v>
                </c:pt>
                <c:pt idx="38">
                  <c:v>141.4</c:v>
                </c:pt>
                <c:pt idx="39">
                  <c:v>151.1</c:v>
                </c:pt>
                <c:pt idx="40">
                  <c:v>146.4</c:v>
                </c:pt>
                <c:pt idx="41">
                  <c:v>147.69999999999999</c:v>
                </c:pt>
                <c:pt idx="42">
                  <c:v>144.69999999999999</c:v>
                </c:pt>
                <c:pt idx="43">
                  <c:v>136.5</c:v>
                </c:pt>
                <c:pt idx="44">
                  <c:v>141.9</c:v>
                </c:pt>
                <c:pt idx="45">
                  <c:v>131.5</c:v>
                </c:pt>
                <c:pt idx="46">
                  <c:v>126.5</c:v>
                </c:pt>
                <c:pt idx="47">
                  <c:v>130.80000000000001</c:v>
                </c:pt>
                <c:pt idx="48">
                  <c:v>129.4</c:v>
                </c:pt>
                <c:pt idx="49">
                  <c:v>131.19999999999999</c:v>
                </c:pt>
                <c:pt idx="50">
                  <c:v>136.1</c:v>
                </c:pt>
                <c:pt idx="51">
                  <c:v>135.1</c:v>
                </c:pt>
                <c:pt idx="52">
                  <c:v>146.6</c:v>
                </c:pt>
                <c:pt idx="53">
                  <c:v>148.4</c:v>
                </c:pt>
                <c:pt idx="54">
                  <c:v>151.19999999999999</c:v>
                </c:pt>
                <c:pt idx="55">
                  <c:v>150.80000000000001</c:v>
                </c:pt>
                <c:pt idx="56">
                  <c:v>146.30000000000001</c:v>
                </c:pt>
                <c:pt idx="57">
                  <c:v>148.1</c:v>
                </c:pt>
                <c:pt idx="58">
                  <c:v>145.4</c:v>
                </c:pt>
                <c:pt idx="59">
                  <c:v>145.69999999999999</c:v>
                </c:pt>
                <c:pt idx="60">
                  <c:v>155.9</c:v>
                </c:pt>
                <c:pt idx="61">
                  <c:v>155.80000000000001</c:v>
                </c:pt>
                <c:pt idx="62">
                  <c:v>157.69999999999999</c:v>
                </c:pt>
                <c:pt idx="63">
                  <c:v>161</c:v>
                </c:pt>
                <c:pt idx="64">
                  <c:v>163.5</c:v>
                </c:pt>
                <c:pt idx="65">
                  <c:v>155.4</c:v>
                </c:pt>
                <c:pt idx="66">
                  <c:v>154.80000000000001</c:v>
                </c:pt>
                <c:pt idx="67">
                  <c:v>152.6</c:v>
                </c:pt>
                <c:pt idx="68">
                  <c:v>153.30000000000001</c:v>
                </c:pt>
                <c:pt idx="69">
                  <c:v>148.69999999999999</c:v>
                </c:pt>
                <c:pt idx="70">
                  <c:v>144.1</c:v>
                </c:pt>
                <c:pt idx="71">
                  <c:v>148.9</c:v>
                </c:pt>
                <c:pt idx="72">
                  <c:v>153.5</c:v>
                </c:pt>
                <c:pt idx="73">
                  <c:v>150.6</c:v>
                </c:pt>
                <c:pt idx="74">
                  <c:v>144.5</c:v>
                </c:pt>
                <c:pt idx="75">
                  <c:v>159.1</c:v>
                </c:pt>
                <c:pt idx="76">
                  <c:v>157.6</c:v>
                </c:pt>
                <c:pt idx="77">
                  <c:v>148.4</c:v>
                </c:pt>
                <c:pt idx="78">
                  <c:v>151.5</c:v>
                </c:pt>
                <c:pt idx="79">
                  <c:v>165</c:v>
                </c:pt>
                <c:pt idx="80">
                  <c:v>161.9</c:v>
                </c:pt>
                <c:pt idx="81">
                  <c:v>161.6</c:v>
                </c:pt>
                <c:pt idx="82">
                  <c:v>156.19999999999999</c:v>
                </c:pt>
                <c:pt idx="83">
                  <c:v>162.9</c:v>
                </c:pt>
                <c:pt idx="84">
                  <c:v>188</c:v>
                </c:pt>
                <c:pt idx="85">
                  <c:v>203.5</c:v>
                </c:pt>
                <c:pt idx="86">
                  <c:v>208.8</c:v>
                </c:pt>
                <c:pt idx="87">
                  <c:v>208.1</c:v>
                </c:pt>
                <c:pt idx="88">
                  <c:v>205.5</c:v>
                </c:pt>
                <c:pt idx="89">
                  <c:v>199.6</c:v>
                </c:pt>
                <c:pt idx="90">
                  <c:v>195.2</c:v>
                </c:pt>
                <c:pt idx="91">
                  <c:v>195.1</c:v>
                </c:pt>
                <c:pt idx="92">
                  <c:v>222.7</c:v>
                </c:pt>
                <c:pt idx="93">
                  <c:v>212.2</c:v>
                </c:pt>
                <c:pt idx="94">
                  <c:v>216.4</c:v>
                </c:pt>
                <c:pt idx="95">
                  <c:v>209.1</c:v>
                </c:pt>
                <c:pt idx="96">
                  <c:v>221.9</c:v>
                </c:pt>
                <c:pt idx="97">
                  <c:v>226.8</c:v>
                </c:pt>
                <c:pt idx="98">
                  <c:v>217.9</c:v>
                </c:pt>
                <c:pt idx="99">
                  <c:v>204.7</c:v>
                </c:pt>
                <c:pt idx="100">
                  <c:v>229.8</c:v>
                </c:pt>
                <c:pt idx="101">
                  <c:v>230.2</c:v>
                </c:pt>
                <c:pt idx="102">
                  <c:v>262.7</c:v>
                </c:pt>
                <c:pt idx="103">
                  <c:v>279.39999999999998</c:v>
                </c:pt>
                <c:pt idx="104">
                  <c:v>257.7</c:v>
                </c:pt>
                <c:pt idx="105">
                  <c:v>251.4</c:v>
                </c:pt>
                <c:pt idx="106">
                  <c:v>262.5</c:v>
                </c:pt>
                <c:pt idx="107">
                  <c:v>260.5</c:v>
                </c:pt>
                <c:pt idx="108">
                  <c:v>262.2</c:v>
                </c:pt>
                <c:pt idx="109">
                  <c:v>228.9</c:v>
                </c:pt>
                <c:pt idx="110">
                  <c:v>201.9</c:v>
                </c:pt>
                <c:pt idx="111">
                  <c:v>197.6</c:v>
                </c:pt>
                <c:pt idx="112">
                  <c:v>200.279</c:v>
                </c:pt>
                <c:pt idx="113">
                  <c:v>202.74600000000001</c:v>
                </c:pt>
                <c:pt idx="114">
                  <c:v>206.654</c:v>
                </c:pt>
                <c:pt idx="115">
                  <c:v>200.41399999999999</c:v>
                </c:pt>
                <c:pt idx="116">
                  <c:v>197.27799999999999</c:v>
                </c:pt>
                <c:pt idx="117">
                  <c:v>191.74299999999999</c:v>
                </c:pt>
                <c:pt idx="118">
                  <c:v>189.55199999999999</c:v>
                </c:pt>
                <c:pt idx="119">
                  <c:v>196.49799999999999</c:v>
                </c:pt>
                <c:pt idx="120">
                  <c:v>190.31899999999999</c:v>
                </c:pt>
                <c:pt idx="121">
                  <c:v>179.685</c:v>
                </c:pt>
                <c:pt idx="122">
                  <c:v>197.53</c:v>
                </c:pt>
                <c:pt idx="123">
                  <c:v>195.42099999999999</c:v>
                </c:pt>
                <c:pt idx="124">
                  <c:v>190.441</c:v>
                </c:pt>
                <c:pt idx="125">
                  <c:v>196.35</c:v>
                </c:pt>
                <c:pt idx="126">
                  <c:v>190.93</c:v>
                </c:pt>
                <c:pt idx="127">
                  <c:v>196.74100000000001</c:v>
                </c:pt>
                <c:pt idx="128">
                  <c:v>207.31200000000001</c:v>
                </c:pt>
                <c:pt idx="129">
                  <c:v>188.75</c:v>
                </c:pt>
                <c:pt idx="130">
                  <c:v>185.55</c:v>
                </c:pt>
                <c:pt idx="131">
                  <c:v>183.73</c:v>
                </c:pt>
                <c:pt idx="132">
                  <c:v>185.64099999999999</c:v>
                </c:pt>
                <c:pt idx="133">
                  <c:v>189.74600000000001</c:v>
                </c:pt>
                <c:pt idx="134">
                  <c:v>181.11500000000001</c:v>
                </c:pt>
                <c:pt idx="135">
                  <c:v>177.53</c:v>
                </c:pt>
                <c:pt idx="136">
                  <c:v>172.62899999999999</c:v>
                </c:pt>
                <c:pt idx="137">
                  <c:v>179.26</c:v>
                </c:pt>
                <c:pt idx="138">
                  <c:v>174.84</c:v>
                </c:pt>
                <c:pt idx="139">
                  <c:v>179.81</c:v>
                </c:pt>
                <c:pt idx="140">
                  <c:v>175.751</c:v>
                </c:pt>
                <c:pt idx="141">
                  <c:v>178.46</c:v>
                </c:pt>
                <c:pt idx="142">
                  <c:v>178.43799999999999</c:v>
                </c:pt>
                <c:pt idx="143">
                  <c:v>173.73099999999999</c:v>
                </c:pt>
                <c:pt idx="144">
                  <c:v>167.63900000000001</c:v>
                </c:pt>
                <c:pt idx="145">
                  <c:v>170.499</c:v>
                </c:pt>
                <c:pt idx="146">
                  <c:v>169.04</c:v>
                </c:pt>
                <c:pt idx="147">
                  <c:v>166.13</c:v>
                </c:pt>
                <c:pt idx="148">
                  <c:v>153.33000000000001</c:v>
                </c:pt>
                <c:pt idx="149">
                  <c:v>144.85</c:v>
                </c:pt>
                <c:pt idx="150">
                  <c:v>140.62899999999999</c:v>
                </c:pt>
                <c:pt idx="151">
                  <c:v>145.05000000000001</c:v>
                </c:pt>
                <c:pt idx="152">
                  <c:v>150.84899999999999</c:v>
                </c:pt>
                <c:pt idx="153">
                  <c:v>150.94</c:v>
                </c:pt>
                <c:pt idx="154">
                  <c:v>152.02099999999999</c:v>
                </c:pt>
                <c:pt idx="155">
                  <c:v>163.84</c:v>
                </c:pt>
                <c:pt idx="156">
                  <c:v>161.46</c:v>
                </c:pt>
                <c:pt idx="157">
                  <c:v>148.13200000000001</c:v>
                </c:pt>
                <c:pt idx="158">
                  <c:v>156.99</c:v>
                </c:pt>
                <c:pt idx="159">
                  <c:v>175.56</c:v>
                </c:pt>
                <c:pt idx="160">
                  <c:v>181.33099999999999</c:v>
                </c:pt>
                <c:pt idx="161">
                  <c:v>179.81</c:v>
                </c:pt>
                <c:pt idx="162">
                  <c:v>185.251</c:v>
                </c:pt>
                <c:pt idx="163">
                  <c:v>188.971</c:v>
                </c:pt>
                <c:pt idx="164">
                  <c:v>182.88900000000001</c:v>
                </c:pt>
                <c:pt idx="165">
                  <c:v>179.26900000000001</c:v>
                </c:pt>
                <c:pt idx="166">
                  <c:v>183.239</c:v>
                </c:pt>
                <c:pt idx="167">
                  <c:v>178.52</c:v>
                </c:pt>
                <c:pt idx="168">
                  <c:v>174.041</c:v>
                </c:pt>
                <c:pt idx="169">
                  <c:v>180.3</c:v>
                </c:pt>
                <c:pt idx="170">
                  <c:v>179.56700000000001</c:v>
                </c:pt>
                <c:pt idx="171">
                  <c:v>177.94800000000001</c:v>
                </c:pt>
                <c:pt idx="172">
                  <c:v>219.42</c:v>
                </c:pt>
                <c:pt idx="173">
                  <c:v>231.53</c:v>
                </c:pt>
                <c:pt idx="174">
                  <c:v>212.239</c:v>
                </c:pt>
                <c:pt idx="175">
                  <c:v>212.7</c:v>
                </c:pt>
                <c:pt idx="176">
                  <c:v>183.5</c:v>
                </c:pt>
                <c:pt idx="177">
                  <c:v>180.84100000000001</c:v>
                </c:pt>
                <c:pt idx="178">
                  <c:v>171.49</c:v>
                </c:pt>
                <c:pt idx="179">
                  <c:v>167.32900000000001</c:v>
                </c:pt>
                <c:pt idx="180">
                  <c:v>174.292</c:v>
                </c:pt>
                <c:pt idx="181">
                  <c:v>175.46</c:v>
                </c:pt>
                <c:pt idx="182">
                  <c:v>176.12</c:v>
                </c:pt>
                <c:pt idx="183">
                  <c:v>167.61</c:v>
                </c:pt>
                <c:pt idx="184">
                  <c:v>177.839</c:v>
                </c:pt>
                <c:pt idx="185">
                  <c:v>173.6</c:v>
                </c:pt>
                <c:pt idx="186">
                  <c:v>187.01300000000001</c:v>
                </c:pt>
                <c:pt idx="187">
                  <c:v>185.929</c:v>
                </c:pt>
                <c:pt idx="188">
                  <c:v>179.69800000000001</c:v>
                </c:pt>
                <c:pt idx="189">
                  <c:v>183.56800000000001</c:v>
                </c:pt>
                <c:pt idx="190">
                  <c:v>175.68</c:v>
                </c:pt>
                <c:pt idx="191">
                  <c:v>166.78200000000001</c:v>
                </c:pt>
                <c:pt idx="192">
                  <c:v>168.77600000000001</c:v>
                </c:pt>
                <c:pt idx="193">
                  <c:v>178.048</c:v>
                </c:pt>
                <c:pt idx="194">
                  <c:v>184.72900000000001</c:v>
                </c:pt>
                <c:pt idx="195">
                  <c:v>182.71</c:v>
                </c:pt>
                <c:pt idx="196">
                  <c:v>183.27</c:v>
                </c:pt>
                <c:pt idx="197">
                  <c:v>165.35599999999999</c:v>
                </c:pt>
                <c:pt idx="198">
                  <c:v>170.78899999999999</c:v>
                </c:pt>
                <c:pt idx="199">
                  <c:v>165.33199999999999</c:v>
                </c:pt>
                <c:pt idx="200">
                  <c:v>166.441</c:v>
                </c:pt>
                <c:pt idx="201">
                  <c:v>149.65299999999999</c:v>
                </c:pt>
                <c:pt idx="202">
                  <c:v>156.05699999999999</c:v>
                </c:pt>
                <c:pt idx="203">
                  <c:v>147.77099999999999</c:v>
                </c:pt>
                <c:pt idx="204">
                  <c:v>143.36000000000001</c:v>
                </c:pt>
                <c:pt idx="205">
                  <c:v>142.58799999999999</c:v>
                </c:pt>
                <c:pt idx="206">
                  <c:v>138.25</c:v>
                </c:pt>
                <c:pt idx="207">
                  <c:v>141.41</c:v>
                </c:pt>
                <c:pt idx="208">
                  <c:v>140.35</c:v>
                </c:pt>
                <c:pt idx="209">
                  <c:v>144.691</c:v>
                </c:pt>
                <c:pt idx="210">
                  <c:v>145.58000000000001</c:v>
                </c:pt>
                <c:pt idx="211">
                  <c:v>141.29</c:v>
                </c:pt>
                <c:pt idx="212">
                  <c:v>139.9</c:v>
                </c:pt>
                <c:pt idx="213">
                  <c:v>134.72900000000001</c:v>
                </c:pt>
                <c:pt idx="214">
                  <c:v>131.09399999999999</c:v>
                </c:pt>
                <c:pt idx="215">
                  <c:v>127.59</c:v>
                </c:pt>
                <c:pt idx="216">
                  <c:v>125.53100000000001</c:v>
                </c:pt>
                <c:pt idx="217">
                  <c:v>124.23699999999999</c:v>
                </c:pt>
                <c:pt idx="218">
                  <c:v>120.718</c:v>
                </c:pt>
                <c:pt idx="219">
                  <c:v>117.61499999999999</c:v>
                </c:pt>
                <c:pt idx="220">
                  <c:v>107.27</c:v>
                </c:pt>
                <c:pt idx="221">
                  <c:v>113.098</c:v>
                </c:pt>
                <c:pt idx="222">
                  <c:v>119.172</c:v>
                </c:pt>
                <c:pt idx="223">
                  <c:v>119.87</c:v>
                </c:pt>
                <c:pt idx="224">
                  <c:v>120.59399999999999</c:v>
                </c:pt>
                <c:pt idx="225">
                  <c:v>125.642</c:v>
                </c:pt>
                <c:pt idx="226">
                  <c:v>131.05600000000001</c:v>
                </c:pt>
                <c:pt idx="227">
                  <c:v>131.41</c:v>
                </c:pt>
                <c:pt idx="228">
                  <c:v>133.42400000000001</c:v>
                </c:pt>
                <c:pt idx="229">
                  <c:v>134.16</c:v>
                </c:pt>
                <c:pt idx="230">
                  <c:v>133.982</c:v>
                </c:pt>
                <c:pt idx="231">
                  <c:v>134.535</c:v>
                </c:pt>
                <c:pt idx="232">
                  <c:v>130.53</c:v>
                </c:pt>
                <c:pt idx="233">
                  <c:v>137.38999999999999</c:v>
                </c:pt>
                <c:pt idx="234">
                  <c:v>138.91300000000001</c:v>
                </c:pt>
                <c:pt idx="235">
                  <c:v>137.744</c:v>
                </c:pt>
                <c:pt idx="236">
                  <c:v>144.90100000000001</c:v>
                </c:pt>
                <c:pt idx="237">
                  <c:v>140.00800000000001</c:v>
                </c:pt>
                <c:pt idx="238">
                  <c:v>136.84</c:v>
                </c:pt>
                <c:pt idx="239">
                  <c:v>137.16200000000001</c:v>
                </c:pt>
                <c:pt idx="240">
                  <c:v>144.15</c:v>
                </c:pt>
                <c:pt idx="241">
                  <c:v>143.66</c:v>
                </c:pt>
                <c:pt idx="242">
                  <c:v>137.57</c:v>
                </c:pt>
                <c:pt idx="243">
                  <c:v>132.482</c:v>
                </c:pt>
                <c:pt idx="244">
                  <c:v>126.81399999999999</c:v>
                </c:pt>
                <c:pt idx="245">
                  <c:v>125.21299999999999</c:v>
                </c:pt>
                <c:pt idx="246">
                  <c:v>134.548</c:v>
                </c:pt>
                <c:pt idx="247">
                  <c:v>128.96799999999999</c:v>
                </c:pt>
                <c:pt idx="248">
                  <c:v>119.557</c:v>
                </c:pt>
                <c:pt idx="249">
                  <c:v>124.74299999999999</c:v>
                </c:pt>
                <c:pt idx="250">
                  <c:v>154.79900000000001</c:v>
                </c:pt>
                <c:pt idx="251">
                  <c:v>152.566</c:v>
                </c:pt>
                <c:pt idx="252">
                  <c:v>156</c:v>
                </c:pt>
                <c:pt idx="253">
                  <c:v>167.017</c:v>
                </c:pt>
                <c:pt idx="254">
                  <c:v>166.559</c:v>
                </c:pt>
                <c:pt idx="255">
                  <c:v>175.22399999999999</c:v>
                </c:pt>
                <c:pt idx="256">
                  <c:v>179.893</c:v>
                </c:pt>
                <c:pt idx="257">
                  <c:v>170.84399999999999</c:v>
                </c:pt>
                <c:pt idx="258">
                  <c:v>161.63300000000001</c:v>
                </c:pt>
                <c:pt idx="259">
                  <c:v>162.833</c:v>
                </c:pt>
                <c:pt idx="260">
                  <c:v>168.024</c:v>
                </c:pt>
                <c:pt idx="261">
                  <c:v>172.35499999999999</c:v>
                </c:pt>
                <c:pt idx="262">
                  <c:v>160.62799999999999</c:v>
                </c:pt>
                <c:pt idx="263">
                  <c:v>161.93899999999999</c:v>
                </c:pt>
                <c:pt idx="264">
                  <c:v>176.29</c:v>
                </c:pt>
                <c:pt idx="265">
                  <c:v>172.99</c:v>
                </c:pt>
                <c:pt idx="266">
                  <c:v>178.60900000000001</c:v>
                </c:pt>
                <c:pt idx="267">
                  <c:v>192.95</c:v>
                </c:pt>
                <c:pt idx="268">
                  <c:v>187.22499999999999</c:v>
                </c:pt>
                <c:pt idx="269">
                  <c:v>182.93199999999999</c:v>
                </c:pt>
                <c:pt idx="270">
                  <c:v>188.16900000000001</c:v>
                </c:pt>
                <c:pt idx="271">
                  <c:v>170.50299999999999</c:v>
                </c:pt>
                <c:pt idx="272">
                  <c:v>163.501</c:v>
                </c:pt>
                <c:pt idx="273">
                  <c:v>177.29599999999999</c:v>
                </c:pt>
                <c:pt idx="274">
                  <c:v>193.255</c:v>
                </c:pt>
                <c:pt idx="275">
                  <c:v>198.791</c:v>
                </c:pt>
                <c:pt idx="276">
                  <c:v>183.80500000000001</c:v>
                </c:pt>
                <c:pt idx="277">
                  <c:v>184.209</c:v>
                </c:pt>
                <c:pt idx="278">
                  <c:v>142.54499999999999</c:v>
                </c:pt>
                <c:pt idx="279">
                  <c:v>169.416</c:v>
                </c:pt>
                <c:pt idx="280">
                  <c:v>180.07499999999999</c:v>
                </c:pt>
                <c:pt idx="281">
                  <c:v>211.77</c:v>
                </c:pt>
                <c:pt idx="282">
                  <c:v>186.89599999999999</c:v>
                </c:pt>
                <c:pt idx="283">
                  <c:v>294.38499999999999</c:v>
                </c:pt>
                <c:pt idx="284">
                  <c:v>281.26400000000001</c:v>
                </c:pt>
                <c:pt idx="285">
                  <c:v>296.20100000000002</c:v>
                </c:pt>
                <c:pt idx="286">
                  <c:v>299.5</c:v>
                </c:pt>
                <c:pt idx="287">
                  <c:v>326.20999999999998</c:v>
                </c:pt>
                <c:pt idx="288">
                  <c:v>317.51</c:v>
                </c:pt>
                <c:pt idx="289">
                  <c:v>302.33</c:v>
                </c:pt>
                <c:pt idx="290">
                  <c:v>377.36900000000003</c:v>
                </c:pt>
                <c:pt idx="291">
                  <c:v>359.10599999999999</c:v>
                </c:pt>
                <c:pt idx="292">
                  <c:v>386.82</c:v>
                </c:pt>
                <c:pt idx="293">
                  <c:v>347.03</c:v>
                </c:pt>
                <c:pt idx="294">
                  <c:v>345.53699999999998</c:v>
                </c:pt>
                <c:pt idx="295">
                  <c:v>353.38</c:v>
                </c:pt>
                <c:pt idx="296">
                  <c:v>355.95699999999999</c:v>
                </c:pt>
                <c:pt idx="297">
                  <c:v>305.32799999999997</c:v>
                </c:pt>
                <c:pt idx="298">
                  <c:v>294.43099999999998</c:v>
                </c:pt>
                <c:pt idx="299">
                  <c:v>268.86</c:v>
                </c:pt>
                <c:pt idx="300">
                  <c:v>276.75</c:v>
                </c:pt>
                <c:pt idx="301">
                  <c:v>271.08</c:v>
                </c:pt>
                <c:pt idx="302">
                  <c:v>255.37899999999999</c:v>
                </c:pt>
                <c:pt idx="303">
                  <c:v>258.75700000000001</c:v>
                </c:pt>
                <c:pt idx="304">
                  <c:v>259.83</c:v>
                </c:pt>
                <c:pt idx="305">
                  <c:v>247.49</c:v>
                </c:pt>
                <c:pt idx="306">
                  <c:v>223.57</c:v>
                </c:pt>
                <c:pt idx="307">
                  <c:v>225.197</c:v>
                </c:pt>
                <c:pt idx="308">
                  <c:v>241.399</c:v>
                </c:pt>
                <c:pt idx="309">
                  <c:v>252.999</c:v>
                </c:pt>
                <c:pt idx="310">
                  <c:v>257.87</c:v>
                </c:pt>
                <c:pt idx="311">
                  <c:v>260.97800000000001</c:v>
                </c:pt>
                <c:pt idx="312">
                  <c:v>261.30700000000002</c:v>
                </c:pt>
                <c:pt idx="313">
                  <c:v>273.60300000000001</c:v>
                </c:pt>
                <c:pt idx="314">
                  <c:v>300.92700000000002</c:v>
                </c:pt>
                <c:pt idx="315">
                  <c:v>308.17399999999998</c:v>
                </c:pt>
                <c:pt idx="316">
                  <c:v>285.75400000000002</c:v>
                </c:pt>
                <c:pt idx="317">
                  <c:v>278.40800000000002</c:v>
                </c:pt>
                <c:pt idx="318">
                  <c:v>267.17</c:v>
                </c:pt>
                <c:pt idx="319">
                  <c:v>244.655</c:v>
                </c:pt>
                <c:pt idx="320">
                  <c:v>252.375</c:v>
                </c:pt>
                <c:pt idx="321">
                  <c:v>256.26900000000001</c:v>
                </c:pt>
                <c:pt idx="322">
                  <c:v>220.87899999999999</c:v>
                </c:pt>
                <c:pt idx="323">
                  <c:v>226.48</c:v>
                </c:pt>
                <c:pt idx="324">
                  <c:v>218.97399999999999</c:v>
                </c:pt>
                <c:pt idx="325">
                  <c:v>236.827</c:v>
                </c:pt>
                <c:pt idx="326">
                  <c:v>221.45599999999999</c:v>
                </c:pt>
                <c:pt idx="327">
                  <c:v>202.291</c:v>
                </c:pt>
                <c:pt idx="328">
                  <c:v>195.23099999999999</c:v>
                </c:pt>
                <c:pt idx="329">
                  <c:v>211.84</c:v>
                </c:pt>
                <c:pt idx="330">
                  <c:v>202.352</c:v>
                </c:pt>
                <c:pt idx="331">
                  <c:v>196.661</c:v>
                </c:pt>
                <c:pt idx="332">
                  <c:v>195.77099999999999</c:v>
                </c:pt>
                <c:pt idx="333">
                  <c:v>193.762</c:v>
                </c:pt>
                <c:pt idx="334">
                  <c:v>184.239</c:v>
                </c:pt>
                <c:pt idx="335">
                  <c:v>184.06100000000001</c:v>
                </c:pt>
                <c:pt idx="336">
                  <c:v>183.40100000000001</c:v>
                </c:pt>
                <c:pt idx="337">
                  <c:v>171.66</c:v>
                </c:pt>
                <c:pt idx="338">
                  <c:v>176.2</c:v>
                </c:pt>
                <c:pt idx="339">
                  <c:v>186.19</c:v>
                </c:pt>
                <c:pt idx="340">
                  <c:v>185.63900000000001</c:v>
                </c:pt>
                <c:pt idx="341">
                  <c:v>195.38</c:v>
                </c:pt>
                <c:pt idx="342">
                  <c:v>199.99100000000001</c:v>
                </c:pt>
                <c:pt idx="343">
                  <c:v>200.27600000000001</c:v>
                </c:pt>
                <c:pt idx="344">
                  <c:v>199.733</c:v>
                </c:pt>
                <c:pt idx="345">
                  <c:v>206.11</c:v>
                </c:pt>
                <c:pt idx="346">
                  <c:v>201.69800000000001</c:v>
                </c:pt>
                <c:pt idx="347">
                  <c:v>200.46199999999999</c:v>
                </c:pt>
                <c:pt idx="348">
                  <c:v>214.226</c:v>
                </c:pt>
                <c:pt idx="349">
                  <c:v>226.208</c:v>
                </c:pt>
                <c:pt idx="350">
                  <c:v>220.61</c:v>
                </c:pt>
                <c:pt idx="351">
                  <c:v>201.32900000000001</c:v>
                </c:pt>
                <c:pt idx="352">
                  <c:v>200.13300000000001</c:v>
                </c:pt>
                <c:pt idx="353">
                  <c:v>203.751</c:v>
                </c:pt>
                <c:pt idx="354">
                  <c:v>191.595</c:v>
                </c:pt>
                <c:pt idx="355">
                  <c:v>190.75899999999999</c:v>
                </c:pt>
                <c:pt idx="356">
                  <c:v>182.816</c:v>
                </c:pt>
                <c:pt idx="357">
                  <c:v>180.142</c:v>
                </c:pt>
                <c:pt idx="358">
                  <c:v>180.65700000000001</c:v>
                </c:pt>
                <c:pt idx="359">
                  <c:v>187.81200000000001</c:v>
                </c:pt>
                <c:pt idx="360">
                  <c:v>178.32</c:v>
                </c:pt>
                <c:pt idx="361">
                  <c:v>175.97800000000001</c:v>
                </c:pt>
                <c:pt idx="362">
                  <c:v>165.119</c:v>
                </c:pt>
                <c:pt idx="363">
                  <c:v>171.86799999999999</c:v>
                </c:pt>
                <c:pt idx="364">
                  <c:v>170.02</c:v>
                </c:pt>
                <c:pt idx="365">
                  <c:v>179.50700000000001</c:v>
                </c:pt>
                <c:pt idx="366">
                  <c:v>181.499</c:v>
                </c:pt>
                <c:pt idx="367">
                  <c:v>177.53800000000001</c:v>
                </c:pt>
                <c:pt idx="368">
                  <c:v>208.03899999999999</c:v>
                </c:pt>
                <c:pt idx="369">
                  <c:v>227.21899999999999</c:v>
                </c:pt>
                <c:pt idx="370">
                  <c:v>227.5</c:v>
                </c:pt>
                <c:pt idx="371">
                  <c:v>236.69399999999999</c:v>
                </c:pt>
                <c:pt idx="372">
                  <c:v>226.58</c:v>
                </c:pt>
                <c:pt idx="373">
                  <c:v>237.066</c:v>
                </c:pt>
                <c:pt idx="374">
                  <c:v>210.38900000000001</c:v>
                </c:pt>
                <c:pt idx="375">
                  <c:v>207.709</c:v>
                </c:pt>
                <c:pt idx="376">
                  <c:v>213.589</c:v>
                </c:pt>
                <c:pt idx="377">
                  <c:v>225.94200000000001</c:v>
                </c:pt>
                <c:pt idx="378">
                  <c:v>196.38200000000001</c:v>
                </c:pt>
                <c:pt idx="379">
                  <c:v>183.75700000000001</c:v>
                </c:pt>
                <c:pt idx="380">
                  <c:v>181.55099999999999</c:v>
                </c:pt>
                <c:pt idx="381">
                  <c:v>181.44200000000001</c:v>
                </c:pt>
                <c:pt idx="382">
                  <c:v>167.351</c:v>
                </c:pt>
                <c:pt idx="383">
                  <c:v>150.73099999999999</c:v>
                </c:pt>
                <c:pt idx="384">
                  <c:v>155.393</c:v>
                </c:pt>
                <c:pt idx="385">
                  <c:v>155.02600000000001</c:v>
                </c:pt>
                <c:pt idx="386">
                  <c:v>143.71</c:v>
                </c:pt>
                <c:pt idx="387">
                  <c:v>155.941</c:v>
                </c:pt>
                <c:pt idx="388">
                  <c:v>141.916</c:v>
                </c:pt>
                <c:pt idx="389">
                  <c:v>132.04900000000001</c:v>
                </c:pt>
                <c:pt idx="390">
                  <c:v>129.4</c:v>
                </c:pt>
                <c:pt idx="391">
                  <c:v>133.34899999999999</c:v>
                </c:pt>
                <c:pt idx="392">
                  <c:v>134.673</c:v>
                </c:pt>
                <c:pt idx="393">
                  <c:v>133.21700000000001</c:v>
                </c:pt>
                <c:pt idx="394">
                  <c:v>122.44</c:v>
                </c:pt>
                <c:pt idx="395">
                  <c:v>134.709</c:v>
                </c:pt>
                <c:pt idx="396">
                  <c:v>137.11000000000001</c:v>
                </c:pt>
                <c:pt idx="397">
                  <c:v>140.97</c:v>
                </c:pt>
                <c:pt idx="398">
                  <c:v>137.642</c:v>
                </c:pt>
                <c:pt idx="399">
                  <c:v>137.821</c:v>
                </c:pt>
                <c:pt idx="400">
                  <c:v>129.542</c:v>
                </c:pt>
                <c:pt idx="401">
                  <c:v>149.71</c:v>
                </c:pt>
                <c:pt idx="402">
                  <c:v>151.893</c:v>
                </c:pt>
                <c:pt idx="403">
                  <c:v>151.94900000000001</c:v>
                </c:pt>
                <c:pt idx="404">
                  <c:v>142.881</c:v>
                </c:pt>
                <c:pt idx="405">
                  <c:v>143.53100000000001</c:v>
                </c:pt>
                <c:pt idx="406">
                  <c:v>143.77199999999999</c:v>
                </c:pt>
                <c:pt idx="407">
                  <c:v>152.61099999999999</c:v>
                </c:pt>
                <c:pt idx="408">
                  <c:v>147.34</c:v>
                </c:pt>
                <c:pt idx="409">
                  <c:v>133.38999999999999</c:v>
                </c:pt>
                <c:pt idx="410">
                  <c:v>138.96799999999999</c:v>
                </c:pt>
                <c:pt idx="411">
                  <c:v>170.16200000000001</c:v>
                </c:pt>
                <c:pt idx="412">
                  <c:v>177.179</c:v>
                </c:pt>
                <c:pt idx="413">
                  <c:v>172.16900000000001</c:v>
                </c:pt>
                <c:pt idx="414">
                  <c:v>169.53100000000001</c:v>
                </c:pt>
                <c:pt idx="415">
                  <c:v>168.76400000000001</c:v>
                </c:pt>
                <c:pt idx="416">
                  <c:v>158.43199999999999</c:v>
                </c:pt>
                <c:pt idx="417">
                  <c:v>155.518</c:v>
                </c:pt>
                <c:pt idx="418">
                  <c:v>161.15100000000001</c:v>
                </c:pt>
                <c:pt idx="419">
                  <c:v>136.78100000000001</c:v>
                </c:pt>
                <c:pt idx="420">
                  <c:v>126.30200000000001</c:v>
                </c:pt>
                <c:pt idx="421">
                  <c:v>124.16200000000001</c:v>
                </c:pt>
                <c:pt idx="422">
                  <c:v>130.036</c:v>
                </c:pt>
                <c:pt idx="423">
                  <c:v>128.751</c:v>
                </c:pt>
                <c:pt idx="424">
                  <c:v>129.822</c:v>
                </c:pt>
                <c:pt idx="425">
                  <c:v>127.812</c:v>
                </c:pt>
                <c:pt idx="426">
                  <c:v>129.62</c:v>
                </c:pt>
                <c:pt idx="427">
                  <c:v>127.643</c:v>
                </c:pt>
                <c:pt idx="428">
                  <c:v>111.291</c:v>
                </c:pt>
                <c:pt idx="429">
                  <c:v>102.488</c:v>
                </c:pt>
                <c:pt idx="430">
                  <c:v>114.45</c:v>
                </c:pt>
                <c:pt idx="431">
                  <c:v>104.41200000000001</c:v>
                </c:pt>
                <c:pt idx="432">
                  <c:v>114.631</c:v>
                </c:pt>
                <c:pt idx="433">
                  <c:v>119.84</c:v>
                </c:pt>
                <c:pt idx="434">
                  <c:v>109.351</c:v>
                </c:pt>
                <c:pt idx="435">
                  <c:v>101.149</c:v>
                </c:pt>
                <c:pt idx="436">
                  <c:v>93.134</c:v>
                </c:pt>
                <c:pt idx="437">
                  <c:v>81.332999999999998</c:v>
                </c:pt>
                <c:pt idx="438">
                  <c:v>82.361000000000004</c:v>
                </c:pt>
                <c:pt idx="439">
                  <c:v>82.322999999999993</c:v>
                </c:pt>
                <c:pt idx="440">
                  <c:v>76.656000000000006</c:v>
                </c:pt>
                <c:pt idx="441">
                  <c:v>72.180999999999997</c:v>
                </c:pt>
                <c:pt idx="442">
                  <c:v>74.632999999999996</c:v>
                </c:pt>
                <c:pt idx="443">
                  <c:v>77.397000000000006</c:v>
                </c:pt>
                <c:pt idx="444">
                  <c:v>76.765000000000001</c:v>
                </c:pt>
                <c:pt idx="445">
                  <c:v>83.403999999999996</c:v>
                </c:pt>
                <c:pt idx="446">
                  <c:v>83.573999999999998</c:v>
                </c:pt>
                <c:pt idx="447">
                  <c:v>83.153999999999996</c:v>
                </c:pt>
                <c:pt idx="448">
                  <c:v>79.573999999999998</c:v>
                </c:pt>
                <c:pt idx="449">
                  <c:v>89.022999999999996</c:v>
                </c:pt>
                <c:pt idx="450">
                  <c:v>88.998000000000005</c:v>
                </c:pt>
                <c:pt idx="451">
                  <c:v>85.088999999999999</c:v>
                </c:pt>
                <c:pt idx="452">
                  <c:v>87.664000000000001</c:v>
                </c:pt>
                <c:pt idx="453">
                  <c:v>78.900999999999996</c:v>
                </c:pt>
                <c:pt idx="454">
                  <c:v>72.683000000000007</c:v>
                </c:pt>
                <c:pt idx="455">
                  <c:v>69.147000000000006</c:v>
                </c:pt>
                <c:pt idx="456">
                  <c:v>70.938999999999993</c:v>
                </c:pt>
                <c:pt idx="457">
                  <c:v>81.772000000000006</c:v>
                </c:pt>
                <c:pt idx="458">
                  <c:v>89.230999999999995</c:v>
                </c:pt>
                <c:pt idx="459">
                  <c:v>89.097999999999999</c:v>
                </c:pt>
                <c:pt idx="460">
                  <c:v>82.882999999999996</c:v>
                </c:pt>
                <c:pt idx="461">
                  <c:v>87.149000000000001</c:v>
                </c:pt>
                <c:pt idx="462">
                  <c:v>82.504999999999995</c:v>
                </c:pt>
                <c:pt idx="463">
                  <c:v>81.527000000000001</c:v>
                </c:pt>
                <c:pt idx="464">
                  <c:v>73.376000000000005</c:v>
                </c:pt>
                <c:pt idx="465">
                  <c:v>76.375</c:v>
                </c:pt>
                <c:pt idx="466">
                  <c:v>73.704999999999998</c:v>
                </c:pt>
                <c:pt idx="467">
                  <c:v>62.332000000000001</c:v>
                </c:pt>
                <c:pt idx="468">
                  <c:v>63.786999999999999</c:v>
                </c:pt>
                <c:pt idx="469">
                  <c:v>65.912999999999997</c:v>
                </c:pt>
                <c:pt idx="470">
                  <c:v>60.744</c:v>
                </c:pt>
                <c:pt idx="471">
                  <c:v>59.32</c:v>
                </c:pt>
                <c:pt idx="472">
                  <c:v>57.843000000000004</c:v>
                </c:pt>
                <c:pt idx="473">
                  <c:v>59.231999999999999</c:v>
                </c:pt>
                <c:pt idx="474">
                  <c:v>61.027000000000001</c:v>
                </c:pt>
                <c:pt idx="475">
                  <c:v>58.856000000000002</c:v>
                </c:pt>
                <c:pt idx="476">
                  <c:v>63.13</c:v>
                </c:pt>
                <c:pt idx="477">
                  <c:v>58.960999999999999</c:v>
                </c:pt>
                <c:pt idx="478">
                  <c:v>54.603000000000002</c:v>
                </c:pt>
                <c:pt idx="479">
                  <c:v>53.887999999999998</c:v>
                </c:pt>
                <c:pt idx="480">
                  <c:v>53.814999999999998</c:v>
                </c:pt>
                <c:pt idx="481">
                  <c:v>55.636000000000003</c:v>
                </c:pt>
                <c:pt idx="482">
                  <c:v>55.73</c:v>
                </c:pt>
                <c:pt idx="483">
                  <c:v>54.023000000000003</c:v>
                </c:pt>
                <c:pt idx="484">
                  <c:v>54.936999999999998</c:v>
                </c:pt>
                <c:pt idx="485">
                  <c:v>55.838000000000001</c:v>
                </c:pt>
                <c:pt idx="486">
                  <c:v>57.860999999999997</c:v>
                </c:pt>
                <c:pt idx="487">
                  <c:v>56.826000000000001</c:v>
                </c:pt>
                <c:pt idx="488">
                  <c:v>58.851999999999997</c:v>
                </c:pt>
                <c:pt idx="489">
                  <c:v>59.262999999999998</c:v>
                </c:pt>
                <c:pt idx="490">
                  <c:v>55.430999999999997</c:v>
                </c:pt>
                <c:pt idx="491">
                  <c:v>54.345999999999997</c:v>
                </c:pt>
                <c:pt idx="492">
                  <c:v>53.012</c:v>
                </c:pt>
                <c:pt idx="493">
                  <c:v>46.905000000000001</c:v>
                </c:pt>
                <c:pt idx="494">
                  <c:v>47.997</c:v>
                </c:pt>
                <c:pt idx="495">
                  <c:v>47.52</c:v>
                </c:pt>
                <c:pt idx="496">
                  <c:v>46.968000000000004</c:v>
                </c:pt>
                <c:pt idx="497">
                  <c:v>47.581000000000003</c:v>
                </c:pt>
                <c:pt idx="498">
                  <c:v>49.548999999999999</c:v>
                </c:pt>
                <c:pt idx="499">
                  <c:v>49.814</c:v>
                </c:pt>
                <c:pt idx="500">
                  <c:v>49.892000000000003</c:v>
                </c:pt>
                <c:pt idx="501">
                  <c:v>50.604999999999997</c:v>
                </c:pt>
                <c:pt idx="502">
                  <c:v>50.454999999999998</c:v>
                </c:pt>
                <c:pt idx="503">
                  <c:v>48.860999999999997</c:v>
                </c:pt>
                <c:pt idx="504">
                  <c:v>47.786999999999999</c:v>
                </c:pt>
                <c:pt idx="505">
                  <c:v>47.171999999999997</c:v>
                </c:pt>
                <c:pt idx="506">
                  <c:v>46.595999999999997</c:v>
                </c:pt>
                <c:pt idx="507">
                  <c:v>45.981999999999999</c:v>
                </c:pt>
                <c:pt idx="508">
                  <c:v>46.34</c:v>
                </c:pt>
                <c:pt idx="509">
                  <c:v>46.707000000000001</c:v>
                </c:pt>
                <c:pt idx="510">
                  <c:v>45.518000000000001</c:v>
                </c:pt>
                <c:pt idx="511">
                  <c:v>44.892000000000003</c:v>
                </c:pt>
                <c:pt idx="512">
                  <c:v>46.276000000000003</c:v>
                </c:pt>
                <c:pt idx="513">
                  <c:v>46.258000000000003</c:v>
                </c:pt>
                <c:pt idx="514">
                  <c:v>45.697000000000003</c:v>
                </c:pt>
                <c:pt idx="515">
                  <c:v>45.246000000000002</c:v>
                </c:pt>
                <c:pt idx="516">
                  <c:v>46.078000000000003</c:v>
                </c:pt>
                <c:pt idx="517">
                  <c:v>46.046999999999997</c:v>
                </c:pt>
                <c:pt idx="518">
                  <c:v>46.024999999999999</c:v>
                </c:pt>
                <c:pt idx="519">
                  <c:v>44.947000000000003</c:v>
                </c:pt>
                <c:pt idx="520">
                  <c:v>42.95</c:v>
                </c:pt>
                <c:pt idx="521">
                  <c:v>44.478000000000002</c:v>
                </c:pt>
                <c:pt idx="522">
                  <c:v>43.146999999999998</c:v>
                </c:pt>
                <c:pt idx="523">
                  <c:v>47.076000000000001</c:v>
                </c:pt>
                <c:pt idx="524">
                  <c:v>48.491999999999997</c:v>
                </c:pt>
                <c:pt idx="525">
                  <c:v>48.557000000000002</c:v>
                </c:pt>
                <c:pt idx="526">
                  <c:v>48.857999999999997</c:v>
                </c:pt>
                <c:pt idx="527">
                  <c:v>47.73</c:v>
                </c:pt>
                <c:pt idx="528">
                  <c:v>48.316000000000003</c:v>
                </c:pt>
                <c:pt idx="529">
                  <c:v>49.081000000000003</c:v>
                </c:pt>
                <c:pt idx="530">
                  <c:v>48.155999999999999</c:v>
                </c:pt>
                <c:pt idx="531">
                  <c:v>50.828000000000003</c:v>
                </c:pt>
                <c:pt idx="532">
                  <c:v>48.927</c:v>
                </c:pt>
                <c:pt idx="533">
                  <c:v>48.668999999999997</c:v>
                </c:pt>
                <c:pt idx="534">
                  <c:v>47.834000000000003</c:v>
                </c:pt>
                <c:pt idx="535">
                  <c:v>47.457999999999998</c:v>
                </c:pt>
                <c:pt idx="536">
                  <c:v>48.838999999999999</c:v>
                </c:pt>
                <c:pt idx="537">
                  <c:v>47.914000000000001</c:v>
                </c:pt>
                <c:pt idx="538">
                  <c:v>47.811999999999998</c:v>
                </c:pt>
                <c:pt idx="539">
                  <c:v>50.353000000000002</c:v>
                </c:pt>
                <c:pt idx="540">
                  <c:v>47.444000000000003</c:v>
                </c:pt>
                <c:pt idx="541">
                  <c:v>58.087000000000003</c:v>
                </c:pt>
                <c:pt idx="542">
                  <c:v>62.73</c:v>
                </c:pt>
                <c:pt idx="543">
                  <c:v>60.957000000000001</c:v>
                </c:pt>
                <c:pt idx="544">
                  <c:v>62.87</c:v>
                </c:pt>
                <c:pt idx="545">
                  <c:v>56.951999999999998</c:v>
                </c:pt>
                <c:pt idx="546">
                  <c:v>57.411999999999999</c:v>
                </c:pt>
                <c:pt idx="547">
                  <c:v>56.076000000000001</c:v>
                </c:pt>
                <c:pt idx="548">
                  <c:v>58.087000000000003</c:v>
                </c:pt>
                <c:pt idx="549">
                  <c:v>58.348999999999997</c:v>
                </c:pt>
                <c:pt idx="550">
                  <c:v>62.091999999999999</c:v>
                </c:pt>
                <c:pt idx="551">
                  <c:v>60.536999999999999</c:v>
                </c:pt>
                <c:pt idx="552">
                  <c:v>60.228000000000002</c:v>
                </c:pt>
                <c:pt idx="553">
                  <c:v>59.152000000000001</c:v>
                </c:pt>
                <c:pt idx="554">
                  <c:v>62.783000000000001</c:v>
                </c:pt>
                <c:pt idx="555">
                  <c:v>62.104999999999997</c:v>
                </c:pt>
                <c:pt idx="556">
                  <c:v>65.45</c:v>
                </c:pt>
                <c:pt idx="557">
                  <c:v>67.197999999999993</c:v>
                </c:pt>
                <c:pt idx="558">
                  <c:v>63.88</c:v>
                </c:pt>
                <c:pt idx="559">
                  <c:v>59.868000000000002</c:v>
                </c:pt>
                <c:pt idx="560">
                  <c:v>56.679000000000002</c:v>
                </c:pt>
                <c:pt idx="561">
                  <c:v>57.133000000000003</c:v>
                </c:pt>
                <c:pt idx="562">
                  <c:v>54.515999999999998</c:v>
                </c:pt>
                <c:pt idx="563">
                  <c:v>54.101999999999997</c:v>
                </c:pt>
                <c:pt idx="564">
                  <c:v>58.280999999999999</c:v>
                </c:pt>
                <c:pt idx="565">
                  <c:v>56.948999999999998</c:v>
                </c:pt>
                <c:pt idx="566">
                  <c:v>58.445999999999998</c:v>
                </c:pt>
                <c:pt idx="567">
                  <c:v>57.186</c:v>
                </c:pt>
                <c:pt idx="568">
                  <c:v>59.043999999999997</c:v>
                </c:pt>
                <c:pt idx="569">
                  <c:v>58.863999999999997</c:v>
                </c:pt>
                <c:pt idx="570">
                  <c:v>57.600999999999999</c:v>
                </c:pt>
                <c:pt idx="571">
                  <c:v>58.484999999999999</c:v>
                </c:pt>
                <c:pt idx="572">
                  <c:v>56.76</c:v>
                </c:pt>
                <c:pt idx="573">
                  <c:v>61.637</c:v>
                </c:pt>
                <c:pt idx="574">
                  <c:v>58.155999999999999</c:v>
                </c:pt>
                <c:pt idx="575">
                  <c:v>56.737000000000002</c:v>
                </c:pt>
                <c:pt idx="576">
                  <c:v>55.165999999999997</c:v>
                </c:pt>
                <c:pt idx="577">
                  <c:v>55.756</c:v>
                </c:pt>
                <c:pt idx="578">
                  <c:v>53.258000000000003</c:v>
                </c:pt>
                <c:pt idx="579">
                  <c:v>48.073</c:v>
                </c:pt>
                <c:pt idx="580">
                  <c:v>49.152999999999999</c:v>
                </c:pt>
                <c:pt idx="581">
                  <c:v>44.1</c:v>
                </c:pt>
                <c:pt idx="582">
                  <c:v>44.939</c:v>
                </c:pt>
                <c:pt idx="583">
                  <c:v>44.982999999999997</c:v>
                </c:pt>
                <c:pt idx="584">
                  <c:v>43.784999999999997</c:v>
                </c:pt>
                <c:pt idx="585">
                  <c:v>41.954000000000001</c:v>
                </c:pt>
                <c:pt idx="586">
                  <c:v>42.646999999999998</c:v>
                </c:pt>
                <c:pt idx="587">
                  <c:v>42.468000000000004</c:v>
                </c:pt>
                <c:pt idx="588">
                  <c:v>41.892000000000003</c:v>
                </c:pt>
                <c:pt idx="589">
                  <c:v>42.081000000000003</c:v>
                </c:pt>
                <c:pt idx="590">
                  <c:v>43.35</c:v>
                </c:pt>
                <c:pt idx="591">
                  <c:v>43.896000000000001</c:v>
                </c:pt>
                <c:pt idx="592">
                  <c:v>43.921999999999997</c:v>
                </c:pt>
                <c:pt idx="593">
                  <c:v>44.737000000000002</c:v>
                </c:pt>
                <c:pt idx="594">
                  <c:v>44.697000000000003</c:v>
                </c:pt>
                <c:pt idx="595">
                  <c:v>44.307000000000002</c:v>
                </c:pt>
                <c:pt idx="596">
                  <c:v>44.368000000000002</c:v>
                </c:pt>
                <c:pt idx="597">
                  <c:v>45.347999999999999</c:v>
                </c:pt>
                <c:pt idx="598">
                  <c:v>43.363999999999997</c:v>
                </c:pt>
                <c:pt idx="599">
                  <c:v>44.093000000000004</c:v>
                </c:pt>
                <c:pt idx="600">
                  <c:v>41.656999999999996</c:v>
                </c:pt>
                <c:pt idx="601">
                  <c:v>42.076999999999998</c:v>
                </c:pt>
                <c:pt idx="602">
                  <c:v>41.212000000000003</c:v>
                </c:pt>
                <c:pt idx="603">
                  <c:v>41.05</c:v>
                </c:pt>
                <c:pt idx="604">
                  <c:v>41.728000000000002</c:v>
                </c:pt>
                <c:pt idx="605">
                  <c:v>41.195999999999998</c:v>
                </c:pt>
                <c:pt idx="606">
                  <c:v>41.837000000000003</c:v>
                </c:pt>
                <c:pt idx="607">
                  <c:v>41.396000000000001</c:v>
                </c:pt>
                <c:pt idx="608">
                  <c:v>41.078000000000003</c:v>
                </c:pt>
                <c:pt idx="609">
                  <c:v>43.07</c:v>
                </c:pt>
                <c:pt idx="610">
                  <c:v>42.341000000000001</c:v>
                </c:pt>
                <c:pt idx="611">
                  <c:v>42.625</c:v>
                </c:pt>
                <c:pt idx="612">
                  <c:v>44.170999999999999</c:v>
                </c:pt>
                <c:pt idx="613">
                  <c:v>44.292000000000002</c:v>
                </c:pt>
                <c:pt idx="614">
                  <c:v>42.996000000000002</c:v>
                </c:pt>
                <c:pt idx="615">
                  <c:v>43.59</c:v>
                </c:pt>
                <c:pt idx="616">
                  <c:v>42.887</c:v>
                </c:pt>
                <c:pt idx="617">
                  <c:v>43.444000000000003</c:v>
                </c:pt>
                <c:pt idx="618">
                  <c:v>44.082999999999998</c:v>
                </c:pt>
                <c:pt idx="619">
                  <c:v>43.872999999999998</c:v>
                </c:pt>
                <c:pt idx="620">
                  <c:v>43.752000000000002</c:v>
                </c:pt>
                <c:pt idx="621">
                  <c:v>44.039000000000001</c:v>
                </c:pt>
                <c:pt idx="622">
                  <c:v>45.103999999999999</c:v>
                </c:pt>
                <c:pt idx="623">
                  <c:v>44.741999999999997</c:v>
                </c:pt>
                <c:pt idx="624">
                  <c:v>43.252000000000002</c:v>
                </c:pt>
                <c:pt idx="625">
                  <c:v>46.652999999999999</c:v>
                </c:pt>
                <c:pt idx="626">
                  <c:v>45.872999999999998</c:v>
                </c:pt>
                <c:pt idx="627">
                  <c:v>46.404000000000003</c:v>
                </c:pt>
                <c:pt idx="628">
                  <c:v>46.637999999999998</c:v>
                </c:pt>
                <c:pt idx="629">
                  <c:v>46.793999999999997</c:v>
                </c:pt>
                <c:pt idx="630">
                  <c:v>46.832999999999998</c:v>
                </c:pt>
                <c:pt idx="631">
                  <c:v>47.44</c:v>
                </c:pt>
                <c:pt idx="632">
                  <c:v>47.149000000000001</c:v>
                </c:pt>
                <c:pt idx="633">
                  <c:v>46.018000000000001</c:v>
                </c:pt>
                <c:pt idx="634">
                  <c:v>48.201000000000001</c:v>
                </c:pt>
                <c:pt idx="635">
                  <c:v>45.610999999999997</c:v>
                </c:pt>
                <c:pt idx="636">
                  <c:v>47.746000000000002</c:v>
                </c:pt>
                <c:pt idx="637">
                  <c:v>44.503</c:v>
                </c:pt>
                <c:pt idx="638">
                  <c:v>44.722999999999999</c:v>
                </c:pt>
                <c:pt idx="639">
                  <c:v>43.847000000000001</c:v>
                </c:pt>
                <c:pt idx="640">
                  <c:v>42.262999999999998</c:v>
                </c:pt>
                <c:pt idx="641">
                  <c:v>42.981000000000002</c:v>
                </c:pt>
                <c:pt idx="642">
                  <c:v>42.152000000000001</c:v>
                </c:pt>
                <c:pt idx="643">
                  <c:v>43.875</c:v>
                </c:pt>
                <c:pt idx="644">
                  <c:v>44.21</c:v>
                </c:pt>
                <c:pt idx="645">
                  <c:v>42.93</c:v>
                </c:pt>
                <c:pt idx="646">
                  <c:v>44.22</c:v>
                </c:pt>
                <c:pt idx="647">
                  <c:v>45.725999999999999</c:v>
                </c:pt>
                <c:pt idx="648">
                  <c:v>45.313000000000002</c:v>
                </c:pt>
                <c:pt idx="649">
                  <c:v>43.671999999999997</c:v>
                </c:pt>
                <c:pt idx="650">
                  <c:v>43.264000000000003</c:v>
                </c:pt>
                <c:pt idx="651">
                  <c:v>42.731999999999999</c:v>
                </c:pt>
                <c:pt idx="652">
                  <c:v>43.981999999999999</c:v>
                </c:pt>
                <c:pt idx="653">
                  <c:v>43.177999999999997</c:v>
                </c:pt>
                <c:pt idx="654">
                  <c:v>42.183999999999997</c:v>
                </c:pt>
                <c:pt idx="655">
                  <c:v>41.613</c:v>
                </c:pt>
                <c:pt idx="656">
                  <c:v>42.115000000000002</c:v>
                </c:pt>
                <c:pt idx="657">
                  <c:v>47.02</c:v>
                </c:pt>
                <c:pt idx="658">
                  <c:v>47.725000000000001</c:v>
                </c:pt>
                <c:pt idx="659">
                  <c:v>47.353000000000002</c:v>
                </c:pt>
                <c:pt idx="660">
                  <c:v>44.963000000000001</c:v>
                </c:pt>
                <c:pt idx="661">
                  <c:v>46.548999999999999</c:v>
                </c:pt>
                <c:pt idx="662">
                  <c:v>46.970999999999997</c:v>
                </c:pt>
                <c:pt idx="663">
                  <c:v>48.073</c:v>
                </c:pt>
                <c:pt idx="664">
                  <c:v>49.212000000000003</c:v>
                </c:pt>
                <c:pt idx="665">
                  <c:v>47.085999999999999</c:v>
                </c:pt>
                <c:pt idx="666">
                  <c:v>46.4</c:v>
                </c:pt>
                <c:pt idx="667">
                  <c:v>48.802</c:v>
                </c:pt>
                <c:pt idx="668">
                  <c:v>45.734000000000002</c:v>
                </c:pt>
                <c:pt idx="669">
                  <c:v>44.46</c:v>
                </c:pt>
                <c:pt idx="670">
                  <c:v>44.566000000000003</c:v>
                </c:pt>
                <c:pt idx="671">
                  <c:v>44.423000000000002</c:v>
                </c:pt>
                <c:pt idx="672">
                  <c:v>44.463000000000001</c:v>
                </c:pt>
                <c:pt idx="673">
                  <c:v>42.965000000000003</c:v>
                </c:pt>
                <c:pt idx="674">
                  <c:v>41.819000000000003</c:v>
                </c:pt>
                <c:pt idx="675">
                  <c:v>40.588999999999999</c:v>
                </c:pt>
                <c:pt idx="676">
                  <c:v>40.213999999999999</c:v>
                </c:pt>
                <c:pt idx="677">
                  <c:v>42.235999999999997</c:v>
                </c:pt>
                <c:pt idx="678">
                  <c:v>44.137</c:v>
                </c:pt>
                <c:pt idx="679">
                  <c:v>42.206000000000003</c:v>
                </c:pt>
                <c:pt idx="680">
                  <c:v>42.546999999999997</c:v>
                </c:pt>
                <c:pt idx="681">
                  <c:v>39.345999999999997</c:v>
                </c:pt>
                <c:pt idx="682">
                  <c:v>41.253</c:v>
                </c:pt>
                <c:pt idx="683">
                  <c:v>41.198999999999998</c:v>
                </c:pt>
                <c:pt idx="684">
                  <c:v>42.021000000000001</c:v>
                </c:pt>
                <c:pt idx="685">
                  <c:v>42.531999999999996</c:v>
                </c:pt>
                <c:pt idx="686">
                  <c:v>42.27</c:v>
                </c:pt>
                <c:pt idx="687">
                  <c:v>46.277999999999999</c:v>
                </c:pt>
                <c:pt idx="688">
                  <c:v>46.542000000000002</c:v>
                </c:pt>
                <c:pt idx="689">
                  <c:v>44.884999999999998</c:v>
                </c:pt>
                <c:pt idx="690">
                  <c:v>45.011000000000003</c:v>
                </c:pt>
                <c:pt idx="691">
                  <c:v>40.341999999999999</c:v>
                </c:pt>
                <c:pt idx="692">
                  <c:v>40.709000000000003</c:v>
                </c:pt>
                <c:pt idx="693">
                  <c:v>40.493000000000002</c:v>
                </c:pt>
                <c:pt idx="694">
                  <c:v>39.895000000000003</c:v>
                </c:pt>
                <c:pt idx="695">
                  <c:v>39.213999999999999</c:v>
                </c:pt>
                <c:pt idx="696">
                  <c:v>39.078000000000003</c:v>
                </c:pt>
                <c:pt idx="697">
                  <c:v>38.923000000000002</c:v>
                </c:pt>
                <c:pt idx="698">
                  <c:v>37.185000000000002</c:v>
                </c:pt>
                <c:pt idx="699">
                  <c:v>38.850999999999999</c:v>
                </c:pt>
                <c:pt idx="700">
                  <c:v>38.055999999999997</c:v>
                </c:pt>
                <c:pt idx="701">
                  <c:v>40.412999999999997</c:v>
                </c:pt>
                <c:pt idx="702">
                  <c:v>39.180999999999997</c:v>
                </c:pt>
                <c:pt idx="703">
                  <c:v>40.573</c:v>
                </c:pt>
                <c:pt idx="704">
                  <c:v>39.051000000000002</c:v>
                </c:pt>
                <c:pt idx="705">
                  <c:v>35.430999999999997</c:v>
                </c:pt>
                <c:pt idx="706">
                  <c:v>38.347000000000001</c:v>
                </c:pt>
                <c:pt idx="707">
                  <c:v>38.045000000000002</c:v>
                </c:pt>
                <c:pt idx="708">
                  <c:v>38.973999999999997</c:v>
                </c:pt>
                <c:pt idx="709">
                  <c:v>34.706000000000003</c:v>
                </c:pt>
                <c:pt idx="710">
                  <c:v>34.183999999999997</c:v>
                </c:pt>
                <c:pt idx="711">
                  <c:v>33.127000000000002</c:v>
                </c:pt>
                <c:pt idx="712">
                  <c:v>36.392000000000003</c:v>
                </c:pt>
                <c:pt idx="713">
                  <c:v>34.44</c:v>
                </c:pt>
                <c:pt idx="714">
                  <c:v>37.552</c:v>
                </c:pt>
                <c:pt idx="715">
                  <c:v>29.838999999999999</c:v>
                </c:pt>
                <c:pt idx="716">
                  <c:v>48.55</c:v>
                </c:pt>
                <c:pt idx="717">
                  <c:v>50.197000000000003</c:v>
                </c:pt>
                <c:pt idx="718">
                  <c:v>50.506999999999998</c:v>
                </c:pt>
                <c:pt idx="719">
                  <c:v>50.96</c:v>
                </c:pt>
                <c:pt idx="720">
                  <c:v>60.454000000000001</c:v>
                </c:pt>
                <c:pt idx="721">
                  <c:v>63.210999999999999</c:v>
                </c:pt>
                <c:pt idx="722">
                  <c:v>62.057000000000002</c:v>
                </c:pt>
                <c:pt idx="723">
                  <c:v>60.344999999999999</c:v>
                </c:pt>
                <c:pt idx="724">
                  <c:v>61.011000000000003</c:v>
                </c:pt>
                <c:pt idx="725">
                  <c:v>61.414999999999999</c:v>
                </c:pt>
                <c:pt idx="726">
                  <c:v>57.768000000000001</c:v>
                </c:pt>
                <c:pt idx="727">
                  <c:v>58.078000000000003</c:v>
                </c:pt>
                <c:pt idx="728">
                  <c:v>59.904000000000003</c:v>
                </c:pt>
                <c:pt idx="729">
                  <c:v>61.670999999999999</c:v>
                </c:pt>
                <c:pt idx="730">
                  <c:v>60.588999999999999</c:v>
                </c:pt>
                <c:pt idx="731">
                  <c:v>71.045000000000002</c:v>
                </c:pt>
                <c:pt idx="732">
                  <c:v>75.578999999999994</c:v>
                </c:pt>
                <c:pt idx="733">
                  <c:v>79.706000000000003</c:v>
                </c:pt>
                <c:pt idx="734">
                  <c:v>74.817999999999998</c:v>
                </c:pt>
                <c:pt idx="735">
                  <c:v>73.290999999999997</c:v>
                </c:pt>
                <c:pt idx="736">
                  <c:v>69.454999999999998</c:v>
                </c:pt>
                <c:pt idx="737">
                  <c:v>70.781999999999996</c:v>
                </c:pt>
                <c:pt idx="738">
                  <c:v>77.173000000000002</c:v>
                </c:pt>
                <c:pt idx="739">
                  <c:v>73.340999999999994</c:v>
                </c:pt>
                <c:pt idx="740">
                  <c:v>74.866</c:v>
                </c:pt>
                <c:pt idx="741">
                  <c:v>76.741</c:v>
                </c:pt>
                <c:pt idx="742">
                  <c:v>82.965000000000003</c:v>
                </c:pt>
                <c:pt idx="743">
                  <c:v>80.600999999999999</c:v>
                </c:pt>
                <c:pt idx="744">
                  <c:v>81.19</c:v>
                </c:pt>
                <c:pt idx="745">
                  <c:v>76.524000000000001</c:v>
                </c:pt>
                <c:pt idx="746">
                  <c:v>74.099999999999994</c:v>
                </c:pt>
                <c:pt idx="747">
                  <c:v>77.022999999999996</c:v>
                </c:pt>
                <c:pt idx="748">
                  <c:v>76.613</c:v>
                </c:pt>
                <c:pt idx="749">
                  <c:v>74.337999999999994</c:v>
                </c:pt>
                <c:pt idx="750">
                  <c:v>73.593999999999994</c:v>
                </c:pt>
                <c:pt idx="751">
                  <c:v>72.563000000000002</c:v>
                </c:pt>
                <c:pt idx="752">
                  <c:v>68.063000000000002</c:v>
                </c:pt>
                <c:pt idx="753">
                  <c:v>69.704999999999998</c:v>
                </c:pt>
                <c:pt idx="754">
                  <c:v>69.953000000000003</c:v>
                </c:pt>
                <c:pt idx="755">
                  <c:v>70.751000000000005</c:v>
                </c:pt>
                <c:pt idx="756">
                  <c:v>68.043999999999997</c:v>
                </c:pt>
                <c:pt idx="757">
                  <c:v>67.968999999999994</c:v>
                </c:pt>
                <c:pt idx="758">
                  <c:v>59.817</c:v>
                </c:pt>
                <c:pt idx="759">
                  <c:v>60.548999999999999</c:v>
                </c:pt>
                <c:pt idx="760">
                  <c:v>58.573999999999998</c:v>
                </c:pt>
                <c:pt idx="761">
                  <c:v>56.255000000000003</c:v>
                </c:pt>
                <c:pt idx="762">
                  <c:v>53.271999999999998</c:v>
                </c:pt>
                <c:pt idx="763">
                  <c:v>54.39</c:v>
                </c:pt>
                <c:pt idx="764">
                  <c:v>54.484000000000002</c:v>
                </c:pt>
                <c:pt idx="765">
                  <c:v>58.308999999999997</c:v>
                </c:pt>
                <c:pt idx="766">
                  <c:v>57.597000000000001</c:v>
                </c:pt>
                <c:pt idx="767">
                  <c:v>57.2</c:v>
                </c:pt>
                <c:pt idx="768">
                  <c:v>57.680999999999997</c:v>
                </c:pt>
                <c:pt idx="769">
                  <c:v>59.29</c:v>
                </c:pt>
                <c:pt idx="770">
                  <c:v>61.064</c:v>
                </c:pt>
                <c:pt idx="771">
                  <c:v>57.631999999999998</c:v>
                </c:pt>
                <c:pt idx="772">
                  <c:v>58.18</c:v>
                </c:pt>
                <c:pt idx="773">
                  <c:v>58.539000000000001</c:v>
                </c:pt>
                <c:pt idx="774">
                  <c:v>49.591000000000001</c:v>
                </c:pt>
                <c:pt idx="775">
                  <c:v>51.383000000000003</c:v>
                </c:pt>
                <c:pt idx="776">
                  <c:v>49.438000000000002</c:v>
                </c:pt>
                <c:pt idx="777">
                  <c:v>49.043999999999997</c:v>
                </c:pt>
                <c:pt idx="778">
                  <c:v>44.783999999999999</c:v>
                </c:pt>
                <c:pt idx="779">
                  <c:v>45.374000000000002</c:v>
                </c:pt>
                <c:pt idx="780">
                  <c:v>46.4</c:v>
                </c:pt>
                <c:pt idx="781">
                  <c:v>45.777999999999999</c:v>
                </c:pt>
                <c:pt idx="782">
                  <c:v>43.457999999999998</c:v>
                </c:pt>
                <c:pt idx="783">
                  <c:v>42.854999999999997</c:v>
                </c:pt>
                <c:pt idx="784">
                  <c:v>42.177999999999997</c:v>
                </c:pt>
                <c:pt idx="785">
                  <c:v>39.555999999999997</c:v>
                </c:pt>
                <c:pt idx="786">
                  <c:v>41.627000000000002</c:v>
                </c:pt>
                <c:pt idx="787">
                  <c:v>41.286999999999999</c:v>
                </c:pt>
                <c:pt idx="788">
                  <c:v>42.424999999999997</c:v>
                </c:pt>
                <c:pt idx="789">
                  <c:v>43.152000000000001</c:v>
                </c:pt>
                <c:pt idx="790">
                  <c:v>42.750999999999998</c:v>
                </c:pt>
                <c:pt idx="791">
                  <c:v>41.043999999999997</c:v>
                </c:pt>
                <c:pt idx="792">
                  <c:v>40.088000000000001</c:v>
                </c:pt>
                <c:pt idx="793">
                  <c:v>40.101999999999997</c:v>
                </c:pt>
                <c:pt idx="794">
                  <c:v>40.381</c:v>
                </c:pt>
                <c:pt idx="795">
                  <c:v>40.686999999999998</c:v>
                </c:pt>
                <c:pt idx="796">
                  <c:v>41.834000000000003</c:v>
                </c:pt>
                <c:pt idx="797">
                  <c:v>39.677999999999997</c:v>
                </c:pt>
                <c:pt idx="798">
                  <c:v>40.097000000000001</c:v>
                </c:pt>
                <c:pt idx="799">
                  <c:v>39.639000000000003</c:v>
                </c:pt>
                <c:pt idx="800">
                  <c:v>40.777999999999999</c:v>
                </c:pt>
                <c:pt idx="801">
                  <c:v>36.985999999999997</c:v>
                </c:pt>
                <c:pt idx="802">
                  <c:v>39.984000000000002</c:v>
                </c:pt>
                <c:pt idx="803">
                  <c:v>43.472000000000001</c:v>
                </c:pt>
                <c:pt idx="804">
                  <c:v>43.273000000000003</c:v>
                </c:pt>
                <c:pt idx="805">
                  <c:v>44.44</c:v>
                </c:pt>
                <c:pt idx="806">
                  <c:v>43.615000000000002</c:v>
                </c:pt>
                <c:pt idx="807">
                  <c:v>44.145000000000003</c:v>
                </c:pt>
                <c:pt idx="808">
                  <c:v>44.11</c:v>
                </c:pt>
                <c:pt idx="809">
                  <c:v>44.49</c:v>
                </c:pt>
                <c:pt idx="810">
                  <c:v>45.613999999999997</c:v>
                </c:pt>
                <c:pt idx="811">
                  <c:v>45.237000000000002</c:v>
                </c:pt>
                <c:pt idx="812">
                  <c:v>45.345999999999997</c:v>
                </c:pt>
                <c:pt idx="813">
                  <c:v>44.798000000000002</c:v>
                </c:pt>
                <c:pt idx="814">
                  <c:v>44.725000000000001</c:v>
                </c:pt>
                <c:pt idx="815">
                  <c:v>45.155999999999999</c:v>
                </c:pt>
                <c:pt idx="816">
                  <c:v>45.610999999999997</c:v>
                </c:pt>
                <c:pt idx="817">
                  <c:v>47.517000000000003</c:v>
                </c:pt>
                <c:pt idx="818">
                  <c:v>47.523000000000003</c:v>
                </c:pt>
                <c:pt idx="819">
                  <c:v>48.615000000000002</c:v>
                </c:pt>
                <c:pt idx="820">
                  <c:v>46.859000000000002</c:v>
                </c:pt>
                <c:pt idx="821">
                  <c:v>47.723999999999997</c:v>
                </c:pt>
                <c:pt idx="822">
                  <c:v>47.017000000000003</c:v>
                </c:pt>
                <c:pt idx="823">
                  <c:v>45.619</c:v>
                </c:pt>
                <c:pt idx="824">
                  <c:v>44.212000000000003</c:v>
                </c:pt>
                <c:pt idx="825">
                  <c:v>48.18</c:v>
                </c:pt>
                <c:pt idx="826">
                  <c:v>47.423000000000002</c:v>
                </c:pt>
                <c:pt idx="827">
                  <c:v>50.674999999999997</c:v>
                </c:pt>
                <c:pt idx="828">
                  <c:v>55.029000000000003</c:v>
                </c:pt>
                <c:pt idx="829">
                  <c:v>55.143000000000001</c:v>
                </c:pt>
                <c:pt idx="830">
                  <c:v>56.055</c:v>
                </c:pt>
                <c:pt idx="831">
                  <c:v>59.216999999999999</c:v>
                </c:pt>
                <c:pt idx="832">
                  <c:v>58.284999999999997</c:v>
                </c:pt>
                <c:pt idx="833">
                  <c:v>57.758000000000003</c:v>
                </c:pt>
                <c:pt idx="834">
                  <c:v>59.186999999999998</c:v>
                </c:pt>
                <c:pt idx="835">
                  <c:v>61.024999999999999</c:v>
                </c:pt>
                <c:pt idx="836">
                  <c:v>61.521999999999998</c:v>
                </c:pt>
                <c:pt idx="837">
                  <c:v>61.893000000000001</c:v>
                </c:pt>
                <c:pt idx="838">
                  <c:v>63.716000000000001</c:v>
                </c:pt>
                <c:pt idx="839">
                  <c:v>62.093000000000004</c:v>
                </c:pt>
                <c:pt idx="840">
                  <c:v>60.451999999999998</c:v>
                </c:pt>
                <c:pt idx="841">
                  <c:v>61.469000000000001</c:v>
                </c:pt>
                <c:pt idx="842">
                  <c:v>64.198999999999998</c:v>
                </c:pt>
                <c:pt idx="843">
                  <c:v>63.238</c:v>
                </c:pt>
                <c:pt idx="844">
                  <c:v>61.442999999999998</c:v>
                </c:pt>
                <c:pt idx="845">
                  <c:v>58.398000000000003</c:v>
                </c:pt>
                <c:pt idx="846">
                  <c:v>58.280999999999999</c:v>
                </c:pt>
                <c:pt idx="847">
                  <c:v>58.37</c:v>
                </c:pt>
                <c:pt idx="848">
                  <c:v>58.429000000000002</c:v>
                </c:pt>
                <c:pt idx="849">
                  <c:v>57.982999999999997</c:v>
                </c:pt>
                <c:pt idx="850">
                  <c:v>59.795999999999999</c:v>
                </c:pt>
                <c:pt idx="851">
                  <c:v>57.822000000000003</c:v>
                </c:pt>
                <c:pt idx="852">
                  <c:v>59.820999999999998</c:v>
                </c:pt>
                <c:pt idx="853">
                  <c:v>56.752000000000002</c:v>
                </c:pt>
                <c:pt idx="854">
                  <c:v>56.95</c:v>
                </c:pt>
                <c:pt idx="855">
                  <c:v>49.616</c:v>
                </c:pt>
                <c:pt idx="856">
                  <c:v>49.456000000000003</c:v>
                </c:pt>
                <c:pt idx="857">
                  <c:v>53.406999999999996</c:v>
                </c:pt>
                <c:pt idx="858">
                  <c:v>54.77</c:v>
                </c:pt>
                <c:pt idx="859">
                  <c:v>54.875999999999998</c:v>
                </c:pt>
                <c:pt idx="860">
                  <c:v>53.737000000000002</c:v>
                </c:pt>
                <c:pt idx="861">
                  <c:v>53.216999999999999</c:v>
                </c:pt>
                <c:pt idx="862">
                  <c:v>54.947000000000003</c:v>
                </c:pt>
                <c:pt idx="863">
                  <c:v>52.457999999999998</c:v>
                </c:pt>
                <c:pt idx="864">
                  <c:v>54.591999999999999</c:v>
                </c:pt>
                <c:pt idx="865">
                  <c:v>56.811999999999998</c:v>
                </c:pt>
                <c:pt idx="866">
                  <c:v>56.478999999999999</c:v>
                </c:pt>
                <c:pt idx="867">
                  <c:v>55.737000000000002</c:v>
                </c:pt>
                <c:pt idx="868">
                  <c:v>55.814999999999998</c:v>
                </c:pt>
                <c:pt idx="869">
                  <c:v>57.451999999999998</c:v>
                </c:pt>
                <c:pt idx="870">
                  <c:v>59.146999999999998</c:v>
                </c:pt>
                <c:pt idx="871">
                  <c:v>56.997999999999998</c:v>
                </c:pt>
                <c:pt idx="872">
                  <c:v>57.482999999999997</c:v>
                </c:pt>
                <c:pt idx="873">
                  <c:v>54.585000000000001</c:v>
                </c:pt>
                <c:pt idx="874">
                  <c:v>56.798000000000002</c:v>
                </c:pt>
                <c:pt idx="875">
                  <c:v>56.421999999999997</c:v>
                </c:pt>
                <c:pt idx="876">
                  <c:v>56.439</c:v>
                </c:pt>
                <c:pt idx="877">
                  <c:v>56.295999999999999</c:v>
                </c:pt>
                <c:pt idx="878">
                  <c:v>55.619</c:v>
                </c:pt>
                <c:pt idx="879">
                  <c:v>55.960999999999999</c:v>
                </c:pt>
                <c:pt idx="880">
                  <c:v>53.908000000000001</c:v>
                </c:pt>
                <c:pt idx="881">
                  <c:v>55.459000000000003</c:v>
                </c:pt>
                <c:pt idx="882">
                  <c:v>55.835000000000001</c:v>
                </c:pt>
                <c:pt idx="883">
                  <c:v>55.226999999999997</c:v>
                </c:pt>
                <c:pt idx="884">
                  <c:v>57.402000000000001</c:v>
                </c:pt>
                <c:pt idx="885">
                  <c:v>55.225000000000001</c:v>
                </c:pt>
                <c:pt idx="886">
                  <c:v>66.656999999999996</c:v>
                </c:pt>
                <c:pt idx="887">
                  <c:v>72.216999999999999</c:v>
                </c:pt>
                <c:pt idx="888">
                  <c:v>73.177999999999997</c:v>
                </c:pt>
                <c:pt idx="889">
                  <c:v>75.096999999999994</c:v>
                </c:pt>
                <c:pt idx="890">
                  <c:v>76.616</c:v>
                </c:pt>
                <c:pt idx="891">
                  <c:v>77.722999999999999</c:v>
                </c:pt>
                <c:pt idx="892">
                  <c:v>74.075999999999993</c:v>
                </c:pt>
                <c:pt idx="893">
                  <c:v>72.581000000000003</c:v>
                </c:pt>
                <c:pt idx="894">
                  <c:v>70.06</c:v>
                </c:pt>
                <c:pt idx="895">
                  <c:v>70.491</c:v>
                </c:pt>
                <c:pt idx="896">
                  <c:v>68.968999999999994</c:v>
                </c:pt>
                <c:pt idx="897">
                  <c:v>69.22</c:v>
                </c:pt>
                <c:pt idx="898">
                  <c:v>69.784000000000006</c:v>
                </c:pt>
                <c:pt idx="899">
                  <c:v>70.784999999999997</c:v>
                </c:pt>
                <c:pt idx="900">
                  <c:v>69.911000000000001</c:v>
                </c:pt>
                <c:pt idx="901">
                  <c:v>70.447000000000003</c:v>
                </c:pt>
                <c:pt idx="902">
                  <c:v>68.790000000000006</c:v>
                </c:pt>
                <c:pt idx="903">
                  <c:v>64.918999999999997</c:v>
                </c:pt>
                <c:pt idx="904">
                  <c:v>65.23</c:v>
                </c:pt>
                <c:pt idx="905">
                  <c:v>67.049000000000007</c:v>
                </c:pt>
                <c:pt idx="906">
                  <c:v>69.027000000000001</c:v>
                </c:pt>
                <c:pt idx="907">
                  <c:v>66.942999999999998</c:v>
                </c:pt>
                <c:pt idx="908">
                  <c:v>65.911000000000001</c:v>
                </c:pt>
                <c:pt idx="909">
                  <c:v>64.271000000000001</c:v>
                </c:pt>
                <c:pt idx="910">
                  <c:v>64.213999999999999</c:v>
                </c:pt>
                <c:pt idx="911">
                  <c:v>63.576000000000001</c:v>
                </c:pt>
                <c:pt idx="912">
                  <c:v>66.903999999999996</c:v>
                </c:pt>
                <c:pt idx="913">
                  <c:v>72.893000000000001</c:v>
                </c:pt>
                <c:pt idx="914">
                  <c:v>73.569999999999993</c:v>
                </c:pt>
                <c:pt idx="915">
                  <c:v>72.100999999999999</c:v>
                </c:pt>
                <c:pt idx="916">
                  <c:v>73.274000000000001</c:v>
                </c:pt>
                <c:pt idx="917">
                  <c:v>75.39</c:v>
                </c:pt>
                <c:pt idx="918">
                  <c:v>73.453999999999994</c:v>
                </c:pt>
                <c:pt idx="919">
                  <c:v>73.218000000000004</c:v>
                </c:pt>
                <c:pt idx="920">
                  <c:v>75.088999999999999</c:v>
                </c:pt>
                <c:pt idx="921">
                  <c:v>77.102999999999994</c:v>
                </c:pt>
                <c:pt idx="922">
                  <c:v>76.296000000000006</c:v>
                </c:pt>
                <c:pt idx="923">
                  <c:v>72.686000000000007</c:v>
                </c:pt>
                <c:pt idx="924">
                  <c:v>74.658000000000001</c:v>
                </c:pt>
                <c:pt idx="925">
                  <c:v>76.299000000000007</c:v>
                </c:pt>
                <c:pt idx="926">
                  <c:v>75.983000000000004</c:v>
                </c:pt>
                <c:pt idx="927">
                  <c:v>84.885999999999996</c:v>
                </c:pt>
                <c:pt idx="928">
                  <c:v>85.781000000000006</c:v>
                </c:pt>
                <c:pt idx="929">
                  <c:v>90.106999999999999</c:v>
                </c:pt>
                <c:pt idx="930">
                  <c:v>85.512</c:v>
                </c:pt>
                <c:pt idx="931">
                  <c:v>84.331000000000003</c:v>
                </c:pt>
                <c:pt idx="932">
                  <c:v>90.209000000000003</c:v>
                </c:pt>
                <c:pt idx="933">
                  <c:v>90.546000000000006</c:v>
                </c:pt>
                <c:pt idx="934">
                  <c:v>93.049000000000007</c:v>
                </c:pt>
                <c:pt idx="935">
                  <c:v>96.504000000000005</c:v>
                </c:pt>
                <c:pt idx="936">
                  <c:v>92.700999999999993</c:v>
                </c:pt>
                <c:pt idx="937">
                  <c:v>94.191999999999993</c:v>
                </c:pt>
                <c:pt idx="938">
                  <c:v>94.768000000000001</c:v>
                </c:pt>
                <c:pt idx="939">
                  <c:v>98.667000000000002</c:v>
                </c:pt>
                <c:pt idx="940">
                  <c:v>98.781000000000006</c:v>
                </c:pt>
                <c:pt idx="941">
                  <c:v>90.174000000000007</c:v>
                </c:pt>
                <c:pt idx="942">
                  <c:v>90.376000000000005</c:v>
                </c:pt>
                <c:pt idx="943">
                  <c:v>89.8</c:v>
                </c:pt>
                <c:pt idx="944">
                  <c:v>88.802999999999997</c:v>
                </c:pt>
                <c:pt idx="945">
                  <c:v>94.006</c:v>
                </c:pt>
                <c:pt idx="946">
                  <c:v>93.245999999999995</c:v>
                </c:pt>
                <c:pt idx="947">
                  <c:v>94.391000000000005</c:v>
                </c:pt>
                <c:pt idx="948">
                  <c:v>90.218999999999994</c:v>
                </c:pt>
                <c:pt idx="949">
                  <c:v>95.28</c:v>
                </c:pt>
                <c:pt idx="950">
                  <c:v>99.65</c:v>
                </c:pt>
                <c:pt idx="951">
                  <c:v>100.279</c:v>
                </c:pt>
                <c:pt idx="952">
                  <c:v>98.238</c:v>
                </c:pt>
                <c:pt idx="953">
                  <c:v>101.075</c:v>
                </c:pt>
                <c:pt idx="954">
                  <c:v>89.988</c:v>
                </c:pt>
                <c:pt idx="955">
                  <c:v>79.522999999999996</c:v>
                </c:pt>
                <c:pt idx="956">
                  <c:v>90.421999999999997</c:v>
                </c:pt>
                <c:pt idx="957">
                  <c:v>89.673000000000002</c:v>
                </c:pt>
                <c:pt idx="958">
                  <c:v>101.20699999999999</c:v>
                </c:pt>
                <c:pt idx="959">
                  <c:v>104.855</c:v>
                </c:pt>
                <c:pt idx="960">
                  <c:v>102.999</c:v>
                </c:pt>
                <c:pt idx="961">
                  <c:v>108.28400000000001</c:v>
                </c:pt>
                <c:pt idx="962">
                  <c:v>119.21299999999999</c:v>
                </c:pt>
                <c:pt idx="963">
                  <c:v>123.08199999999999</c:v>
                </c:pt>
                <c:pt idx="964">
                  <c:v>119.61199999999999</c:v>
                </c:pt>
                <c:pt idx="965">
                  <c:v>118.42100000000001</c:v>
                </c:pt>
                <c:pt idx="966">
                  <c:v>118.414</c:v>
                </c:pt>
                <c:pt idx="967">
                  <c:v>119.76900000000001</c:v>
                </c:pt>
                <c:pt idx="968">
                  <c:v>121.554</c:v>
                </c:pt>
                <c:pt idx="969">
                  <c:v>118.72199999999999</c:v>
                </c:pt>
                <c:pt idx="970">
                  <c:v>123.096</c:v>
                </c:pt>
                <c:pt idx="971">
                  <c:v>122.99299999999999</c:v>
                </c:pt>
                <c:pt idx="972">
                  <c:v>133.876</c:v>
                </c:pt>
                <c:pt idx="973">
                  <c:v>120.03</c:v>
                </c:pt>
                <c:pt idx="974">
                  <c:v>115.756</c:v>
                </c:pt>
                <c:pt idx="975">
                  <c:v>131.935</c:v>
                </c:pt>
                <c:pt idx="976">
                  <c:v>136.113</c:v>
                </c:pt>
                <c:pt idx="977">
                  <c:v>135.70699999999999</c:v>
                </c:pt>
                <c:pt idx="978">
                  <c:v>137.56299999999999</c:v>
                </c:pt>
                <c:pt idx="979">
                  <c:v>142.255</c:v>
                </c:pt>
                <c:pt idx="980">
                  <c:v>138.523</c:v>
                </c:pt>
                <c:pt idx="981">
                  <c:v>135.45599999999999</c:v>
                </c:pt>
                <c:pt idx="982">
                  <c:v>136.53399999999999</c:v>
                </c:pt>
                <c:pt idx="983">
                  <c:v>135.333</c:v>
                </c:pt>
                <c:pt idx="984">
                  <c:v>133.77500000000001</c:v>
                </c:pt>
                <c:pt idx="985">
                  <c:v>136.63900000000001</c:v>
                </c:pt>
                <c:pt idx="986">
                  <c:v>137.56700000000001</c:v>
                </c:pt>
                <c:pt idx="987">
                  <c:v>132.20099999999999</c:v>
                </c:pt>
                <c:pt idx="988">
                  <c:v>130.69300000000001</c:v>
                </c:pt>
                <c:pt idx="989">
                  <c:v>135.501</c:v>
                </c:pt>
                <c:pt idx="990">
                  <c:v>135.87700000000001</c:v>
                </c:pt>
                <c:pt idx="991">
                  <c:v>129.30000000000001</c:v>
                </c:pt>
                <c:pt idx="992">
                  <c:v>114.705</c:v>
                </c:pt>
                <c:pt idx="993">
                  <c:v>118.036</c:v>
                </c:pt>
                <c:pt idx="994">
                  <c:v>116.985</c:v>
                </c:pt>
                <c:pt idx="995">
                  <c:v>110.759</c:v>
                </c:pt>
                <c:pt idx="996">
                  <c:v>103.667</c:v>
                </c:pt>
                <c:pt idx="997">
                  <c:v>102.122</c:v>
                </c:pt>
                <c:pt idx="998">
                  <c:v>106.483</c:v>
                </c:pt>
                <c:pt idx="999">
                  <c:v>114.434</c:v>
                </c:pt>
                <c:pt idx="1000">
                  <c:v>112.40900000000001</c:v>
                </c:pt>
                <c:pt idx="1001">
                  <c:v>114.479</c:v>
                </c:pt>
                <c:pt idx="1002">
                  <c:v>108.447</c:v>
                </c:pt>
                <c:pt idx="1003">
                  <c:v>114.81699999999999</c:v>
                </c:pt>
                <c:pt idx="1004">
                  <c:v>114.824</c:v>
                </c:pt>
                <c:pt idx="1005">
                  <c:v>116.664</c:v>
                </c:pt>
                <c:pt idx="1006">
                  <c:v>110.655</c:v>
                </c:pt>
                <c:pt idx="1007">
                  <c:v>102.714</c:v>
                </c:pt>
                <c:pt idx="1008">
                  <c:v>100.24299999999999</c:v>
                </c:pt>
                <c:pt idx="1009">
                  <c:v>88.587000000000003</c:v>
                </c:pt>
                <c:pt idx="1010">
                  <c:v>87.900999999999996</c:v>
                </c:pt>
                <c:pt idx="1011">
                  <c:v>90.870999999999995</c:v>
                </c:pt>
                <c:pt idx="1012">
                  <c:v>91.102999999999994</c:v>
                </c:pt>
                <c:pt idx="1013">
                  <c:v>94.641999999999996</c:v>
                </c:pt>
                <c:pt idx="1014">
                  <c:v>86.623999999999995</c:v>
                </c:pt>
                <c:pt idx="1015">
                  <c:v>89.51</c:v>
                </c:pt>
                <c:pt idx="1016">
                  <c:v>95.415000000000006</c:v>
                </c:pt>
                <c:pt idx="1017">
                  <c:v>101.601</c:v>
                </c:pt>
                <c:pt idx="1018">
                  <c:v>91.56</c:v>
                </c:pt>
                <c:pt idx="1019">
                  <c:v>87.694999999999993</c:v>
                </c:pt>
                <c:pt idx="1020">
                  <c:v>84.793999999999997</c:v>
                </c:pt>
                <c:pt idx="1021">
                  <c:v>88.224000000000004</c:v>
                </c:pt>
                <c:pt idx="1022">
                  <c:v>77.034999999999997</c:v>
                </c:pt>
                <c:pt idx="1023">
                  <c:v>74.165999999999997</c:v>
                </c:pt>
                <c:pt idx="1024">
                  <c:v>74.432000000000002</c:v>
                </c:pt>
                <c:pt idx="1025">
                  <c:v>74.725999999999999</c:v>
                </c:pt>
                <c:pt idx="1026">
                  <c:v>74.914000000000001</c:v>
                </c:pt>
                <c:pt idx="1027">
                  <c:v>75.652000000000001</c:v>
                </c:pt>
                <c:pt idx="1028">
                  <c:v>77.805999999999997</c:v>
                </c:pt>
                <c:pt idx="1029">
                  <c:v>79.16</c:v>
                </c:pt>
                <c:pt idx="1030">
                  <c:v>73.718000000000004</c:v>
                </c:pt>
                <c:pt idx="1031">
                  <c:v>73.400000000000006</c:v>
                </c:pt>
                <c:pt idx="1032">
                  <c:v>74.234999999999999</c:v>
                </c:pt>
                <c:pt idx="1033">
                  <c:v>67.73</c:v>
                </c:pt>
                <c:pt idx="1034">
                  <c:v>69.856999999999999</c:v>
                </c:pt>
                <c:pt idx="1035">
                  <c:v>72.221000000000004</c:v>
                </c:pt>
                <c:pt idx="1036">
                  <c:v>73.771000000000001</c:v>
                </c:pt>
                <c:pt idx="1037">
                  <c:v>71.712999999999994</c:v>
                </c:pt>
                <c:pt idx="1038">
                  <c:v>72.884</c:v>
                </c:pt>
                <c:pt idx="1039">
                  <c:v>73.828000000000003</c:v>
                </c:pt>
                <c:pt idx="1040">
                  <c:v>76.504000000000005</c:v>
                </c:pt>
                <c:pt idx="1041">
                  <c:v>76.691000000000003</c:v>
                </c:pt>
                <c:pt idx="1042">
                  <c:v>80.989999999999995</c:v>
                </c:pt>
                <c:pt idx="1043">
                  <c:v>82.173000000000002</c:v>
                </c:pt>
                <c:pt idx="1044">
                  <c:v>81.790999999999997</c:v>
                </c:pt>
                <c:pt idx="1045">
                  <c:v>78.959999999999994</c:v>
                </c:pt>
                <c:pt idx="1046">
                  <c:v>80.415000000000006</c:v>
                </c:pt>
                <c:pt idx="1047">
                  <c:v>78.195999999999998</c:v>
                </c:pt>
                <c:pt idx="1048">
                  <c:v>83.277000000000001</c:v>
                </c:pt>
                <c:pt idx="1049">
                  <c:v>77.674999999999997</c:v>
                </c:pt>
                <c:pt idx="1050">
                  <c:v>78.519000000000005</c:v>
                </c:pt>
                <c:pt idx="1051">
                  <c:v>79.007000000000005</c:v>
                </c:pt>
                <c:pt idx="1052">
                  <c:v>88.16</c:v>
                </c:pt>
                <c:pt idx="1053">
                  <c:v>86.230999999999995</c:v>
                </c:pt>
                <c:pt idx="1054">
                  <c:v>88.727999999999994</c:v>
                </c:pt>
                <c:pt idx="1055">
                  <c:v>91.606999999999999</c:v>
                </c:pt>
                <c:pt idx="1056">
                  <c:v>92.3</c:v>
                </c:pt>
                <c:pt idx="1057">
                  <c:v>88.254000000000005</c:v>
                </c:pt>
                <c:pt idx="1058">
                  <c:v>84.83</c:v>
                </c:pt>
                <c:pt idx="1059">
                  <c:v>85.222999999999999</c:v>
                </c:pt>
                <c:pt idx="1060">
                  <c:v>76.867000000000004</c:v>
                </c:pt>
                <c:pt idx="1061">
                  <c:v>60.612000000000002</c:v>
                </c:pt>
                <c:pt idx="1062">
                  <c:v>60.784999999999997</c:v>
                </c:pt>
                <c:pt idx="1063">
                  <c:v>60.786999999999999</c:v>
                </c:pt>
                <c:pt idx="1064">
                  <c:v>61.59</c:v>
                </c:pt>
                <c:pt idx="1065">
                  <c:v>60.756</c:v>
                </c:pt>
                <c:pt idx="1066">
                  <c:v>61.661999999999999</c:v>
                </c:pt>
                <c:pt idx="1067">
                  <c:v>59.030999999999999</c:v>
                </c:pt>
                <c:pt idx="1068">
                  <c:v>59.271999999999998</c:v>
                </c:pt>
                <c:pt idx="1069">
                  <c:v>59.984999999999999</c:v>
                </c:pt>
                <c:pt idx="1070">
                  <c:v>61.043999999999997</c:v>
                </c:pt>
                <c:pt idx="1071">
                  <c:v>59.444000000000003</c:v>
                </c:pt>
                <c:pt idx="1072">
                  <c:v>58.79</c:v>
                </c:pt>
                <c:pt idx="1073">
                  <c:v>60.436999999999998</c:v>
                </c:pt>
                <c:pt idx="1074">
                  <c:v>59.643000000000001</c:v>
                </c:pt>
                <c:pt idx="1075">
                  <c:v>59.338000000000001</c:v>
                </c:pt>
                <c:pt idx="1076">
                  <c:v>60.667999999999999</c:v>
                </c:pt>
                <c:pt idx="1077">
                  <c:v>61.320999999999998</c:v>
                </c:pt>
                <c:pt idx="1078">
                  <c:v>58.61</c:v>
                </c:pt>
                <c:pt idx="1079">
                  <c:v>56.054000000000002</c:v>
                </c:pt>
                <c:pt idx="1080">
                  <c:v>55.45</c:v>
                </c:pt>
                <c:pt idx="1081">
                  <c:v>56.707000000000001</c:v>
                </c:pt>
                <c:pt idx="1082">
                  <c:v>54.963999999999999</c:v>
                </c:pt>
                <c:pt idx="1083">
                  <c:v>56.805</c:v>
                </c:pt>
                <c:pt idx="1084">
                  <c:v>57.991999999999997</c:v>
                </c:pt>
                <c:pt idx="1085">
                  <c:v>55.780999999999999</c:v>
                </c:pt>
                <c:pt idx="1086">
                  <c:v>56.835999999999999</c:v>
                </c:pt>
                <c:pt idx="1087">
                  <c:v>55.5</c:v>
                </c:pt>
                <c:pt idx="1088">
                  <c:v>52.689</c:v>
                </c:pt>
                <c:pt idx="1089">
                  <c:v>45.951999999999998</c:v>
                </c:pt>
                <c:pt idx="1090">
                  <c:v>47.978999999999999</c:v>
                </c:pt>
                <c:pt idx="1091">
                  <c:v>48.609000000000002</c:v>
                </c:pt>
                <c:pt idx="1092">
                  <c:v>47.189</c:v>
                </c:pt>
                <c:pt idx="1093">
                  <c:v>45.82</c:v>
                </c:pt>
                <c:pt idx="1094">
                  <c:v>45.158000000000001</c:v>
                </c:pt>
                <c:pt idx="1095">
                  <c:v>45.012999999999998</c:v>
                </c:pt>
                <c:pt idx="1096">
                  <c:v>45.651000000000003</c:v>
                </c:pt>
                <c:pt idx="1097">
                  <c:v>43.834000000000003</c:v>
                </c:pt>
                <c:pt idx="1098">
                  <c:v>51.423999999999999</c:v>
                </c:pt>
                <c:pt idx="1099">
                  <c:v>49.399000000000001</c:v>
                </c:pt>
                <c:pt idx="1100">
                  <c:v>49.04</c:v>
                </c:pt>
                <c:pt idx="1101">
                  <c:v>51.673999999999999</c:v>
                </c:pt>
                <c:pt idx="1102">
                  <c:v>47.433</c:v>
                </c:pt>
                <c:pt idx="1103">
                  <c:v>47.939</c:v>
                </c:pt>
                <c:pt idx="1104">
                  <c:v>43.969000000000001</c:v>
                </c:pt>
                <c:pt idx="1105">
                  <c:v>43.421999999999997</c:v>
                </c:pt>
                <c:pt idx="1106">
                  <c:v>42.634999999999998</c:v>
                </c:pt>
                <c:pt idx="1107">
                  <c:v>41.398000000000003</c:v>
                </c:pt>
                <c:pt idx="1108">
                  <c:v>41.762999999999998</c:v>
                </c:pt>
                <c:pt idx="1109">
                  <c:v>43.94</c:v>
                </c:pt>
                <c:pt idx="1110">
                  <c:v>43.033999999999999</c:v>
                </c:pt>
                <c:pt idx="1111">
                  <c:v>46.857999999999997</c:v>
                </c:pt>
                <c:pt idx="1112">
                  <c:v>44.709000000000003</c:v>
                </c:pt>
                <c:pt idx="1113">
                  <c:v>43.143999999999998</c:v>
                </c:pt>
                <c:pt idx="1114">
                  <c:v>33.326999999999998</c:v>
                </c:pt>
                <c:pt idx="1115">
                  <c:v>32.896000000000001</c:v>
                </c:pt>
                <c:pt idx="1116">
                  <c:v>34.392000000000003</c:v>
                </c:pt>
                <c:pt idx="1117">
                  <c:v>34.173999999999999</c:v>
                </c:pt>
                <c:pt idx="1118">
                  <c:v>33.514000000000003</c:v>
                </c:pt>
                <c:pt idx="1119">
                  <c:v>34.625</c:v>
                </c:pt>
                <c:pt idx="1120">
                  <c:v>32.753999999999998</c:v>
                </c:pt>
                <c:pt idx="1121">
                  <c:v>31.428000000000001</c:v>
                </c:pt>
                <c:pt idx="1122">
                  <c:v>31.707999999999998</c:v>
                </c:pt>
                <c:pt idx="1123">
                  <c:v>30.93</c:v>
                </c:pt>
                <c:pt idx="1124">
                  <c:v>31.006</c:v>
                </c:pt>
                <c:pt idx="1125">
                  <c:v>32.314999999999998</c:v>
                </c:pt>
                <c:pt idx="1126">
                  <c:v>32.9</c:v>
                </c:pt>
                <c:pt idx="1127">
                  <c:v>32.774999999999999</c:v>
                </c:pt>
                <c:pt idx="1128">
                  <c:v>32.54</c:v>
                </c:pt>
                <c:pt idx="1129">
                  <c:v>31.757000000000001</c:v>
                </c:pt>
                <c:pt idx="1130">
                  <c:v>31.494</c:v>
                </c:pt>
                <c:pt idx="1131">
                  <c:v>30.843</c:v>
                </c:pt>
                <c:pt idx="1132">
                  <c:v>30.613</c:v>
                </c:pt>
                <c:pt idx="1133">
                  <c:v>32.085999999999999</c:v>
                </c:pt>
                <c:pt idx="1134">
                  <c:v>30.872</c:v>
                </c:pt>
                <c:pt idx="1135">
                  <c:v>31.451000000000001</c:v>
                </c:pt>
                <c:pt idx="1136">
                  <c:v>31.306999999999999</c:v>
                </c:pt>
                <c:pt idx="1137">
                  <c:v>30.89</c:v>
                </c:pt>
                <c:pt idx="1138">
                  <c:v>31.843</c:v>
                </c:pt>
                <c:pt idx="1139">
                  <c:v>29.706</c:v>
                </c:pt>
                <c:pt idx="1140">
                  <c:v>31.774000000000001</c:v>
                </c:pt>
                <c:pt idx="1141">
                  <c:v>31.637</c:v>
                </c:pt>
                <c:pt idx="1142">
                  <c:v>33.014000000000003</c:v>
                </c:pt>
                <c:pt idx="1143">
                  <c:v>38.353999999999999</c:v>
                </c:pt>
                <c:pt idx="1144">
                  <c:v>38.926000000000002</c:v>
                </c:pt>
                <c:pt idx="1145">
                  <c:v>37.462000000000003</c:v>
                </c:pt>
                <c:pt idx="1146">
                  <c:v>38.575000000000003</c:v>
                </c:pt>
                <c:pt idx="1147">
                  <c:v>34.439</c:v>
                </c:pt>
                <c:pt idx="1148">
                  <c:v>31.905000000000001</c:v>
                </c:pt>
                <c:pt idx="1149">
                  <c:v>31.452999999999999</c:v>
                </c:pt>
                <c:pt idx="1150">
                  <c:v>32.776000000000003</c:v>
                </c:pt>
                <c:pt idx="1151">
                  <c:v>31.56</c:v>
                </c:pt>
                <c:pt idx="1152">
                  <c:v>29.893000000000001</c:v>
                </c:pt>
                <c:pt idx="1153">
                  <c:v>31.443999999999999</c:v>
                </c:pt>
                <c:pt idx="1154">
                  <c:v>30.314</c:v>
                </c:pt>
                <c:pt idx="1155">
                  <c:v>31.997</c:v>
                </c:pt>
                <c:pt idx="1156">
                  <c:v>27.670999999999999</c:v>
                </c:pt>
                <c:pt idx="1157">
                  <c:v>30.437999999999999</c:v>
                </c:pt>
                <c:pt idx="1158">
                  <c:v>30.625</c:v>
                </c:pt>
                <c:pt idx="1159">
                  <c:v>32.893000000000001</c:v>
                </c:pt>
                <c:pt idx="1160">
                  <c:v>33.124000000000002</c:v>
                </c:pt>
                <c:pt idx="1161">
                  <c:v>31.533999999999999</c:v>
                </c:pt>
                <c:pt idx="1162">
                  <c:v>30.379000000000001</c:v>
                </c:pt>
                <c:pt idx="1163">
                  <c:v>32.384</c:v>
                </c:pt>
                <c:pt idx="1164">
                  <c:v>29.023</c:v>
                </c:pt>
                <c:pt idx="1165">
                  <c:v>30.067</c:v>
                </c:pt>
                <c:pt idx="1166">
                  <c:v>29.015000000000001</c:v>
                </c:pt>
                <c:pt idx="1167">
                  <c:v>25.539000000000001</c:v>
                </c:pt>
                <c:pt idx="1168">
                  <c:v>23.651</c:v>
                </c:pt>
                <c:pt idx="1169">
                  <c:v>23.46</c:v>
                </c:pt>
                <c:pt idx="1170">
                  <c:v>23.123999999999999</c:v>
                </c:pt>
                <c:pt idx="1171">
                  <c:v>24.245999999999999</c:v>
                </c:pt>
                <c:pt idx="1172">
                  <c:v>23.597999999999999</c:v>
                </c:pt>
                <c:pt idx="1173">
                  <c:v>24.234000000000002</c:v>
                </c:pt>
                <c:pt idx="1174">
                  <c:v>25.47</c:v>
                </c:pt>
                <c:pt idx="1175">
                  <c:v>24.387</c:v>
                </c:pt>
                <c:pt idx="1176">
                  <c:v>24.998000000000001</c:v>
                </c:pt>
                <c:pt idx="1177">
                  <c:v>26.734999999999999</c:v>
                </c:pt>
                <c:pt idx="1178">
                  <c:v>29.260999999999999</c:v>
                </c:pt>
                <c:pt idx="1179">
                  <c:v>31.129000000000001</c:v>
                </c:pt>
                <c:pt idx="1180">
                  <c:v>31.001999999999999</c:v>
                </c:pt>
                <c:pt idx="1181">
                  <c:v>33.771999999999998</c:v>
                </c:pt>
                <c:pt idx="1182">
                  <c:v>34.212000000000003</c:v>
                </c:pt>
                <c:pt idx="1183">
                  <c:v>32.228000000000002</c:v>
                </c:pt>
                <c:pt idx="1184">
                  <c:v>33.866999999999997</c:v>
                </c:pt>
                <c:pt idx="1185">
                  <c:v>34.707999999999998</c:v>
                </c:pt>
                <c:pt idx="1186">
                  <c:v>31.558</c:v>
                </c:pt>
                <c:pt idx="1187">
                  <c:v>30.077999999999999</c:v>
                </c:pt>
                <c:pt idx="1188">
                  <c:v>31.446999999999999</c:v>
                </c:pt>
                <c:pt idx="1189">
                  <c:v>29.675000000000001</c:v>
                </c:pt>
                <c:pt idx="1190">
                  <c:v>32.71</c:v>
                </c:pt>
                <c:pt idx="1191">
                  <c:v>32.164000000000001</c:v>
                </c:pt>
                <c:pt idx="1192">
                  <c:v>35.052</c:v>
                </c:pt>
                <c:pt idx="1193">
                  <c:v>33.731000000000002</c:v>
                </c:pt>
                <c:pt idx="1194">
                  <c:v>36.978000000000002</c:v>
                </c:pt>
                <c:pt idx="1195">
                  <c:v>43.15</c:v>
                </c:pt>
                <c:pt idx="1196">
                  <c:v>42.383000000000003</c:v>
                </c:pt>
                <c:pt idx="1197">
                  <c:v>42.792000000000002</c:v>
                </c:pt>
                <c:pt idx="1198">
                  <c:v>44.612000000000002</c:v>
                </c:pt>
                <c:pt idx="1199">
                  <c:v>44.61</c:v>
                </c:pt>
                <c:pt idx="1200">
                  <c:v>50.37</c:v>
                </c:pt>
                <c:pt idx="1201">
                  <c:v>50.762999999999998</c:v>
                </c:pt>
                <c:pt idx="1202">
                  <c:v>50.540999999999997</c:v>
                </c:pt>
                <c:pt idx="1203">
                  <c:v>52.476999999999997</c:v>
                </c:pt>
                <c:pt idx="1204">
                  <c:v>52.094999999999999</c:v>
                </c:pt>
                <c:pt idx="1205">
                  <c:v>52.655000000000001</c:v>
                </c:pt>
                <c:pt idx="1206">
                  <c:v>54.441000000000003</c:v>
                </c:pt>
                <c:pt idx="1207">
                  <c:v>56.401000000000003</c:v>
                </c:pt>
                <c:pt idx="1208">
                  <c:v>53.57</c:v>
                </c:pt>
                <c:pt idx="1209">
                  <c:v>54.573</c:v>
                </c:pt>
                <c:pt idx="1210">
                  <c:v>51.116999999999997</c:v>
                </c:pt>
                <c:pt idx="1211">
                  <c:v>51.716000000000001</c:v>
                </c:pt>
                <c:pt idx="1212">
                  <c:v>50.595999999999997</c:v>
                </c:pt>
                <c:pt idx="1213">
                  <c:v>49.942999999999998</c:v>
                </c:pt>
                <c:pt idx="1214">
                  <c:v>49.314</c:v>
                </c:pt>
                <c:pt idx="1215">
                  <c:v>49.314</c:v>
                </c:pt>
                <c:pt idx="1216">
                  <c:v>51.984000000000002</c:v>
                </c:pt>
                <c:pt idx="1217">
                  <c:v>52.363999999999997</c:v>
                </c:pt>
                <c:pt idx="1218">
                  <c:v>52.606999999999999</c:v>
                </c:pt>
                <c:pt idx="1219">
                  <c:v>53.003</c:v>
                </c:pt>
                <c:pt idx="1220">
                  <c:v>53.088000000000001</c:v>
                </c:pt>
                <c:pt idx="1221">
                  <c:v>53.32</c:v>
                </c:pt>
                <c:pt idx="1222">
                  <c:v>53.104999999999997</c:v>
                </c:pt>
                <c:pt idx="1223">
                  <c:v>53.720999999999997</c:v>
                </c:pt>
                <c:pt idx="1224">
                  <c:v>54.231000000000002</c:v>
                </c:pt>
                <c:pt idx="1225">
                  <c:v>53.637999999999998</c:v>
                </c:pt>
                <c:pt idx="1226">
                  <c:v>53.426000000000002</c:v>
                </c:pt>
                <c:pt idx="1227">
                  <c:v>55.484000000000002</c:v>
                </c:pt>
                <c:pt idx="1228">
                  <c:v>55.408000000000001</c:v>
                </c:pt>
                <c:pt idx="1229">
                  <c:v>55.951000000000001</c:v>
                </c:pt>
                <c:pt idx="1230">
                  <c:v>52.545000000000002</c:v>
                </c:pt>
                <c:pt idx="1231">
                  <c:v>54.058999999999997</c:v>
                </c:pt>
                <c:pt idx="1232">
                  <c:v>53.805999999999997</c:v>
                </c:pt>
                <c:pt idx="1233">
                  <c:v>51.247999999999998</c:v>
                </c:pt>
                <c:pt idx="1234">
                  <c:v>58.374000000000002</c:v>
                </c:pt>
                <c:pt idx="1235">
                  <c:v>58.968000000000004</c:v>
                </c:pt>
                <c:pt idx="1236">
                  <c:v>59.655000000000001</c:v>
                </c:pt>
                <c:pt idx="1237">
                  <c:v>58.273000000000003</c:v>
                </c:pt>
                <c:pt idx="1238">
                  <c:v>57.951000000000001</c:v>
                </c:pt>
                <c:pt idx="1239">
                  <c:v>59.000999999999998</c:v>
                </c:pt>
                <c:pt idx="1240">
                  <c:v>58.411000000000001</c:v>
                </c:pt>
                <c:pt idx="1241">
                  <c:v>57.540999999999997</c:v>
                </c:pt>
                <c:pt idx="1242">
                  <c:v>59.606000000000002</c:v>
                </c:pt>
                <c:pt idx="1243">
                  <c:v>60.401000000000003</c:v>
                </c:pt>
                <c:pt idx="1244">
                  <c:v>61.223999999999997</c:v>
                </c:pt>
                <c:pt idx="1245">
                  <c:v>61.703000000000003</c:v>
                </c:pt>
                <c:pt idx="1246">
                  <c:v>61.947000000000003</c:v>
                </c:pt>
                <c:pt idx="1247">
                  <c:v>63.267000000000003</c:v>
                </c:pt>
                <c:pt idx="1248">
                  <c:v>57.259</c:v>
                </c:pt>
                <c:pt idx="1249">
                  <c:v>57.558999999999997</c:v>
                </c:pt>
                <c:pt idx="1250">
                  <c:v>57.981999999999999</c:v>
                </c:pt>
                <c:pt idx="1251">
                  <c:v>61.408999999999999</c:v>
                </c:pt>
                <c:pt idx="1252">
                  <c:v>60.628</c:v>
                </c:pt>
                <c:pt idx="1253">
                  <c:v>60.933999999999997</c:v>
                </c:pt>
                <c:pt idx="1254">
                  <c:v>56.554000000000002</c:v>
                </c:pt>
                <c:pt idx="1255">
                  <c:v>54.320999999999998</c:v>
                </c:pt>
                <c:pt idx="1256">
                  <c:v>54.085000000000001</c:v>
                </c:pt>
                <c:pt idx="1257">
                  <c:v>52.115000000000002</c:v>
                </c:pt>
                <c:pt idx="1258">
                  <c:v>56.756</c:v>
                </c:pt>
                <c:pt idx="1259">
                  <c:v>56.429000000000002</c:v>
                </c:pt>
                <c:pt idx="1260">
                  <c:v>56.27</c:v>
                </c:pt>
                <c:pt idx="1261">
                  <c:v>54.506</c:v>
                </c:pt>
                <c:pt idx="1262">
                  <c:v>51.704000000000001</c:v>
                </c:pt>
                <c:pt idx="1263">
                  <c:v>52.052</c:v>
                </c:pt>
                <c:pt idx="1264">
                  <c:v>54.378999999999998</c:v>
                </c:pt>
                <c:pt idx="1265">
                  <c:v>54.688000000000002</c:v>
                </c:pt>
                <c:pt idx="1266">
                  <c:v>53.082000000000001</c:v>
                </c:pt>
                <c:pt idx="1267">
                  <c:v>55.719000000000001</c:v>
                </c:pt>
                <c:pt idx="1268">
                  <c:v>57.523000000000003</c:v>
                </c:pt>
                <c:pt idx="1269">
                  <c:v>57.997</c:v>
                </c:pt>
                <c:pt idx="1270">
                  <c:v>67.590999999999994</c:v>
                </c:pt>
                <c:pt idx="1271">
                  <c:v>65.435000000000002</c:v>
                </c:pt>
                <c:pt idx="1272">
                  <c:v>66.188000000000002</c:v>
                </c:pt>
                <c:pt idx="1273">
                  <c:v>66.510999999999996</c:v>
                </c:pt>
                <c:pt idx="1274">
                  <c:v>62.033000000000001</c:v>
                </c:pt>
                <c:pt idx="1275">
                  <c:v>60.151000000000003</c:v>
                </c:pt>
                <c:pt idx="1276">
                  <c:v>61.51</c:v>
                </c:pt>
                <c:pt idx="1277">
                  <c:v>63.23</c:v>
                </c:pt>
                <c:pt idx="1278">
                  <c:v>60.58</c:v>
                </c:pt>
                <c:pt idx="1279">
                  <c:v>57.021000000000001</c:v>
                </c:pt>
                <c:pt idx="1280">
                  <c:v>57.887999999999998</c:v>
                </c:pt>
                <c:pt idx="1281">
                  <c:v>57.86</c:v>
                </c:pt>
                <c:pt idx="1282">
                  <c:v>57.207000000000001</c:v>
                </c:pt>
                <c:pt idx="1283">
                  <c:v>55.110999999999997</c:v>
                </c:pt>
                <c:pt idx="1284">
                  <c:v>56.478999999999999</c:v>
                </c:pt>
                <c:pt idx="1285">
                  <c:v>53.515999999999998</c:v>
                </c:pt>
                <c:pt idx="1286">
                  <c:v>57.83</c:v>
                </c:pt>
                <c:pt idx="1287">
                  <c:v>57.182000000000002</c:v>
                </c:pt>
                <c:pt idx="1288">
                  <c:v>61.567</c:v>
                </c:pt>
                <c:pt idx="1289">
                  <c:v>55.307000000000002</c:v>
                </c:pt>
                <c:pt idx="1290">
                  <c:v>54.360999999999997</c:v>
                </c:pt>
                <c:pt idx="1291">
                  <c:v>54.338000000000001</c:v>
                </c:pt>
                <c:pt idx="1292">
                  <c:v>56.53</c:v>
                </c:pt>
                <c:pt idx="1293">
                  <c:v>59.363999999999997</c:v>
                </c:pt>
                <c:pt idx="1294">
                  <c:v>57.753</c:v>
                </c:pt>
                <c:pt idx="1295">
                  <c:v>59.280999999999999</c:v>
                </c:pt>
                <c:pt idx="1296">
                  <c:v>63.167999999999999</c:v>
                </c:pt>
                <c:pt idx="1297">
                  <c:v>62.203000000000003</c:v>
                </c:pt>
                <c:pt idx="1298">
                  <c:v>67.411000000000001</c:v>
                </c:pt>
                <c:pt idx="1299">
                  <c:v>73.775000000000006</c:v>
                </c:pt>
                <c:pt idx="1300">
                  <c:v>74.587999999999994</c:v>
                </c:pt>
                <c:pt idx="1301">
                  <c:v>72.971000000000004</c:v>
                </c:pt>
                <c:pt idx="1302">
                  <c:v>77.691999999999993</c:v>
                </c:pt>
                <c:pt idx="1303">
                  <c:v>76.251000000000005</c:v>
                </c:pt>
                <c:pt idx="1304">
                  <c:v>77.736000000000004</c:v>
                </c:pt>
                <c:pt idx="1305">
                  <c:v>78.960999999999999</c:v>
                </c:pt>
                <c:pt idx="1306">
                  <c:v>82.314999999999998</c:v>
                </c:pt>
                <c:pt idx="1307">
                  <c:v>83.971999999999994</c:v>
                </c:pt>
                <c:pt idx="1308">
                  <c:v>84.328999999999994</c:v>
                </c:pt>
                <c:pt idx="1309">
                  <c:v>84.706000000000003</c:v>
                </c:pt>
                <c:pt idx="1310">
                  <c:v>83.551000000000002</c:v>
                </c:pt>
                <c:pt idx="1311">
                  <c:v>86.775000000000006</c:v>
                </c:pt>
                <c:pt idx="1312">
                  <c:v>89.521000000000001</c:v>
                </c:pt>
                <c:pt idx="1313">
                  <c:v>81.793999999999997</c:v>
                </c:pt>
                <c:pt idx="1314">
                  <c:v>82.894000000000005</c:v>
                </c:pt>
                <c:pt idx="1315">
                  <c:v>84.195999999999998</c:v>
                </c:pt>
                <c:pt idx="1316">
                  <c:v>82.498999999999995</c:v>
                </c:pt>
                <c:pt idx="1317">
                  <c:v>86.534999999999997</c:v>
                </c:pt>
                <c:pt idx="1318">
                  <c:v>86.74</c:v>
                </c:pt>
                <c:pt idx="1319">
                  <c:v>89.468000000000004</c:v>
                </c:pt>
                <c:pt idx="1320">
                  <c:v>84.325999999999993</c:v>
                </c:pt>
                <c:pt idx="1321">
                  <c:v>79.081999999999994</c:v>
                </c:pt>
                <c:pt idx="1322">
                  <c:v>76.542000000000002</c:v>
                </c:pt>
                <c:pt idx="1323">
                  <c:v>76.831000000000003</c:v>
                </c:pt>
                <c:pt idx="1324">
                  <c:v>76.918999999999997</c:v>
                </c:pt>
                <c:pt idx="1325">
                  <c:v>78.710999999999999</c:v>
                </c:pt>
                <c:pt idx="1326">
                  <c:v>76.039000000000001</c:v>
                </c:pt>
                <c:pt idx="1327">
                  <c:v>80.56</c:v>
                </c:pt>
                <c:pt idx="1328">
                  <c:v>82.385000000000005</c:v>
                </c:pt>
                <c:pt idx="1329">
                  <c:v>85.04</c:v>
                </c:pt>
                <c:pt idx="1330">
                  <c:v>83.242999999999995</c:v>
                </c:pt>
                <c:pt idx="1331">
                  <c:v>83.385999999999996</c:v>
                </c:pt>
                <c:pt idx="1332">
                  <c:v>85.36</c:v>
                </c:pt>
                <c:pt idx="1333">
                  <c:v>84.918999999999997</c:v>
                </c:pt>
                <c:pt idx="1334">
                  <c:v>85.462000000000003</c:v>
                </c:pt>
                <c:pt idx="1335">
                  <c:v>80.042000000000002</c:v>
                </c:pt>
                <c:pt idx="1336">
                  <c:v>81.272000000000006</c:v>
                </c:pt>
                <c:pt idx="1337">
                  <c:v>79.015000000000001</c:v>
                </c:pt>
                <c:pt idx="1338">
                  <c:v>74.325999999999993</c:v>
                </c:pt>
                <c:pt idx="1339">
                  <c:v>80.783000000000001</c:v>
                </c:pt>
                <c:pt idx="1340">
                  <c:v>75.843000000000004</c:v>
                </c:pt>
                <c:pt idx="1341">
                  <c:v>81.491</c:v>
                </c:pt>
                <c:pt idx="1342">
                  <c:v>80.564999999999998</c:v>
                </c:pt>
                <c:pt idx="1343">
                  <c:v>82.816000000000003</c:v>
                </c:pt>
                <c:pt idx="1344">
                  <c:v>84.790999999999997</c:v>
                </c:pt>
                <c:pt idx="1345">
                  <c:v>96.814999999999998</c:v>
                </c:pt>
                <c:pt idx="1346">
                  <c:v>97.789000000000001</c:v>
                </c:pt>
                <c:pt idx="1347">
                  <c:v>98.813000000000002</c:v>
                </c:pt>
                <c:pt idx="1348">
                  <c:v>98.756</c:v>
                </c:pt>
                <c:pt idx="1349">
                  <c:v>95.064999999999998</c:v>
                </c:pt>
                <c:pt idx="1350">
                  <c:v>96.718000000000004</c:v>
                </c:pt>
                <c:pt idx="1351">
                  <c:v>95.704999999999998</c:v>
                </c:pt>
                <c:pt idx="1352">
                  <c:v>100.95</c:v>
                </c:pt>
                <c:pt idx="1353">
                  <c:v>93.712999999999994</c:v>
                </c:pt>
                <c:pt idx="1354">
                  <c:v>100.05</c:v>
                </c:pt>
                <c:pt idx="1355">
                  <c:v>107.16</c:v>
                </c:pt>
                <c:pt idx="1356">
                  <c:v>106.69799999999999</c:v>
                </c:pt>
                <c:pt idx="1357">
                  <c:v>117.598</c:v>
                </c:pt>
                <c:pt idx="1358">
                  <c:v>120.004</c:v>
                </c:pt>
                <c:pt idx="1359">
                  <c:v>121.575</c:v>
                </c:pt>
                <c:pt idx="1360">
                  <c:v>121.393</c:v>
                </c:pt>
                <c:pt idx="1361">
                  <c:v>122.205</c:v>
                </c:pt>
                <c:pt idx="1362">
                  <c:v>119.879</c:v>
                </c:pt>
                <c:pt idx="1363">
                  <c:v>125.16800000000001</c:v>
                </c:pt>
                <c:pt idx="1364">
                  <c:v>123.485</c:v>
                </c:pt>
                <c:pt idx="1365">
                  <c:v>120.334</c:v>
                </c:pt>
                <c:pt idx="1366">
                  <c:v>118.462</c:v>
                </c:pt>
                <c:pt idx="1367">
                  <c:v>117.473</c:v>
                </c:pt>
                <c:pt idx="1368">
                  <c:v>119.536</c:v>
                </c:pt>
                <c:pt idx="1369">
                  <c:v>111.17700000000001</c:v>
                </c:pt>
                <c:pt idx="1370">
                  <c:v>117.965</c:v>
                </c:pt>
                <c:pt idx="1371">
                  <c:v>118.625</c:v>
                </c:pt>
                <c:pt idx="1372">
                  <c:v>119.096</c:v>
                </c:pt>
                <c:pt idx="1373">
                  <c:v>122.986</c:v>
                </c:pt>
                <c:pt idx="1374">
                  <c:v>118.614</c:v>
                </c:pt>
                <c:pt idx="1375">
                  <c:v>128.161</c:v>
                </c:pt>
                <c:pt idx="1376">
                  <c:v>134.13399999999999</c:v>
                </c:pt>
                <c:pt idx="1377">
                  <c:v>139.786</c:v>
                </c:pt>
                <c:pt idx="1378">
                  <c:v>135.16200000000001</c:v>
                </c:pt>
                <c:pt idx="1379">
                  <c:v>136.06399999999999</c:v>
                </c:pt>
                <c:pt idx="1380">
                  <c:v>132.62899999999999</c:v>
                </c:pt>
                <c:pt idx="1381">
                  <c:v>139.26</c:v>
                </c:pt>
                <c:pt idx="1382">
                  <c:v>139.49700000000001</c:v>
                </c:pt>
                <c:pt idx="1383">
                  <c:v>147.398</c:v>
                </c:pt>
                <c:pt idx="1384">
                  <c:v>144.46199999999999</c:v>
                </c:pt>
                <c:pt idx="1385">
                  <c:v>141.54</c:v>
                </c:pt>
                <c:pt idx="1386">
                  <c:v>136.21</c:v>
                </c:pt>
                <c:pt idx="1387">
                  <c:v>148.44499999999999</c:v>
                </c:pt>
                <c:pt idx="1388">
                  <c:v>156.90199999999999</c:v>
                </c:pt>
                <c:pt idx="1389">
                  <c:v>159.08000000000001</c:v>
                </c:pt>
                <c:pt idx="1390">
                  <c:v>166.01900000000001</c:v>
                </c:pt>
                <c:pt idx="1391">
                  <c:v>172.239</c:v>
                </c:pt>
                <c:pt idx="1392">
                  <c:v>178.52600000000001</c:v>
                </c:pt>
                <c:pt idx="1393">
                  <c:v>169.042</c:v>
                </c:pt>
                <c:pt idx="1394">
                  <c:v>161.25200000000001</c:v>
                </c:pt>
                <c:pt idx="1395">
                  <c:v>151.71799999999999</c:v>
                </c:pt>
                <c:pt idx="1396">
                  <c:v>148.20699999999999</c:v>
                </c:pt>
                <c:pt idx="1397">
                  <c:v>148.327</c:v>
                </c:pt>
                <c:pt idx="1398">
                  <c:v>153.483</c:v>
                </c:pt>
                <c:pt idx="1399">
                  <c:v>152.143</c:v>
                </c:pt>
                <c:pt idx="1400">
                  <c:v>145.98400000000001</c:v>
                </c:pt>
                <c:pt idx="1401">
                  <c:v>153.667</c:v>
                </c:pt>
                <c:pt idx="1402">
                  <c:v>144.84700000000001</c:v>
                </c:pt>
                <c:pt idx="1403">
                  <c:v>164.65199999999999</c:v>
                </c:pt>
                <c:pt idx="1404">
                  <c:v>152.59399999999999</c:v>
                </c:pt>
                <c:pt idx="1405">
                  <c:v>146.57499999999999</c:v>
                </c:pt>
                <c:pt idx="1406">
                  <c:v>148.68600000000001</c:v>
                </c:pt>
                <c:pt idx="1407">
                  <c:v>155.65700000000001</c:v>
                </c:pt>
                <c:pt idx="1408">
                  <c:v>146.441</c:v>
                </c:pt>
                <c:pt idx="1409">
                  <c:v>140.42500000000001</c:v>
                </c:pt>
                <c:pt idx="1410">
                  <c:v>132.309</c:v>
                </c:pt>
                <c:pt idx="1411">
                  <c:v>128.71899999999999</c:v>
                </c:pt>
                <c:pt idx="1412">
                  <c:v>132.52500000000001</c:v>
                </c:pt>
                <c:pt idx="1413">
                  <c:v>126.514</c:v>
                </c:pt>
                <c:pt idx="1414">
                  <c:v>125.39100000000001</c:v>
                </c:pt>
                <c:pt idx="1415">
                  <c:v>129.66499999999999</c:v>
                </c:pt>
                <c:pt idx="1416">
                  <c:v>118.325</c:v>
                </c:pt>
                <c:pt idx="1417">
                  <c:v>114.321</c:v>
                </c:pt>
                <c:pt idx="1418">
                  <c:v>114.977</c:v>
                </c:pt>
                <c:pt idx="1419">
                  <c:v>117.839</c:v>
                </c:pt>
                <c:pt idx="1420">
                  <c:v>116.087</c:v>
                </c:pt>
                <c:pt idx="1421">
                  <c:v>113.087</c:v>
                </c:pt>
                <c:pt idx="1422">
                  <c:v>118.658</c:v>
                </c:pt>
                <c:pt idx="1423">
                  <c:v>118.27500000000001</c:v>
                </c:pt>
                <c:pt idx="1424">
                  <c:v>134.26</c:v>
                </c:pt>
                <c:pt idx="1425">
                  <c:v>119.178</c:v>
                </c:pt>
                <c:pt idx="1426">
                  <c:v>115.17400000000001</c:v>
                </c:pt>
                <c:pt idx="1427">
                  <c:v>116.34</c:v>
                </c:pt>
                <c:pt idx="1428">
                  <c:v>118.517</c:v>
                </c:pt>
                <c:pt idx="1429">
                  <c:v>114.666</c:v>
                </c:pt>
                <c:pt idx="1430">
                  <c:v>131.63200000000001</c:v>
                </c:pt>
                <c:pt idx="1431">
                  <c:v>134.63999999999999</c:v>
                </c:pt>
                <c:pt idx="1432">
                  <c:v>150.72200000000001</c:v>
                </c:pt>
                <c:pt idx="1433">
                  <c:v>160.39099999999999</c:v>
                </c:pt>
                <c:pt idx="1434">
                  <c:v>159.22900000000001</c:v>
                </c:pt>
                <c:pt idx="1435">
                  <c:v>167.136</c:v>
                </c:pt>
                <c:pt idx="1436">
                  <c:v>163.46799999999999</c:v>
                </c:pt>
                <c:pt idx="1437">
                  <c:v>168.303</c:v>
                </c:pt>
                <c:pt idx="1438">
                  <c:v>169.24700000000001</c:v>
                </c:pt>
                <c:pt idx="1439">
                  <c:v>160.607</c:v>
                </c:pt>
                <c:pt idx="1440">
                  <c:v>152.398</c:v>
                </c:pt>
                <c:pt idx="1441">
                  <c:v>152.03899999999999</c:v>
                </c:pt>
                <c:pt idx="1442">
                  <c:v>166.00800000000001</c:v>
                </c:pt>
                <c:pt idx="1443">
                  <c:v>163.69300000000001</c:v>
                </c:pt>
                <c:pt idx="1444">
                  <c:v>160.589</c:v>
                </c:pt>
                <c:pt idx="1445">
                  <c:v>175.45400000000001</c:v>
                </c:pt>
                <c:pt idx="1446">
                  <c:v>177.501</c:v>
                </c:pt>
                <c:pt idx="1447">
                  <c:v>187.85499999999999</c:v>
                </c:pt>
                <c:pt idx="1448">
                  <c:v>176.751</c:v>
                </c:pt>
                <c:pt idx="1449">
                  <c:v>142.03</c:v>
                </c:pt>
                <c:pt idx="1450">
                  <c:v>176.18</c:v>
                </c:pt>
                <c:pt idx="1451">
                  <c:v>184.90700000000001</c:v>
                </c:pt>
                <c:pt idx="1452">
                  <c:v>196.18199999999999</c:v>
                </c:pt>
                <c:pt idx="1453">
                  <c:v>211.24</c:v>
                </c:pt>
                <c:pt idx="1454">
                  <c:v>213.33199999999999</c:v>
                </c:pt>
                <c:pt idx="1455">
                  <c:v>210.27099999999999</c:v>
                </c:pt>
                <c:pt idx="1456">
                  <c:v>212.399</c:v>
                </c:pt>
                <c:pt idx="1457">
                  <c:v>209.63300000000001</c:v>
                </c:pt>
                <c:pt idx="1458">
                  <c:v>202.01</c:v>
                </c:pt>
                <c:pt idx="1459">
                  <c:v>215.13800000000001</c:v>
                </c:pt>
                <c:pt idx="1460">
                  <c:v>218.43899999999999</c:v>
                </c:pt>
                <c:pt idx="1461">
                  <c:v>217.7</c:v>
                </c:pt>
                <c:pt idx="1462">
                  <c:v>206.41200000000001</c:v>
                </c:pt>
                <c:pt idx="1463">
                  <c:v>206.94499999999999</c:v>
                </c:pt>
                <c:pt idx="1464">
                  <c:v>193.04900000000001</c:v>
                </c:pt>
                <c:pt idx="1465">
                  <c:v>210.01</c:v>
                </c:pt>
                <c:pt idx="1466">
                  <c:v>228.696</c:v>
                </c:pt>
                <c:pt idx="1467">
                  <c:v>222.09700000000001</c:v>
                </c:pt>
                <c:pt idx="1468">
                  <c:v>213.821</c:v>
                </c:pt>
                <c:pt idx="1469">
                  <c:v>228.44499999999999</c:v>
                </c:pt>
                <c:pt idx="1470">
                  <c:v>228.21700000000001</c:v>
                </c:pt>
                <c:pt idx="1471">
                  <c:v>221.33699999999999</c:v>
                </c:pt>
                <c:pt idx="1472">
                  <c:v>212.08199999999999</c:v>
                </c:pt>
                <c:pt idx="1473">
                  <c:v>159.267</c:v>
                </c:pt>
                <c:pt idx="1474">
                  <c:v>161.459</c:v>
                </c:pt>
                <c:pt idx="1475">
                  <c:v>148.80799999999999</c:v>
                </c:pt>
                <c:pt idx="1476">
                  <c:v>155.029</c:v>
                </c:pt>
                <c:pt idx="1477">
                  <c:v>163.99799999999999</c:v>
                </c:pt>
                <c:pt idx="1478">
                  <c:v>148.90299999999999</c:v>
                </c:pt>
                <c:pt idx="1479">
                  <c:v>137.99299999999999</c:v>
                </c:pt>
                <c:pt idx="1480">
                  <c:v>142.21899999999999</c:v>
                </c:pt>
                <c:pt idx="1481">
                  <c:v>125.292</c:v>
                </c:pt>
                <c:pt idx="1482">
                  <c:v>147.886</c:v>
                </c:pt>
                <c:pt idx="1483">
                  <c:v>160.97399999999999</c:v>
                </c:pt>
                <c:pt idx="1484">
                  <c:v>131.625</c:v>
                </c:pt>
                <c:pt idx="1485">
                  <c:v>142.52799999999999</c:v>
                </c:pt>
                <c:pt idx="1486">
                  <c:v>163.87899999999999</c:v>
                </c:pt>
                <c:pt idx="1487">
                  <c:v>166.36500000000001</c:v>
                </c:pt>
                <c:pt idx="1488">
                  <c:v>179.57</c:v>
                </c:pt>
                <c:pt idx="1489">
                  <c:v>191.12</c:v>
                </c:pt>
                <c:pt idx="1490">
                  <c:v>179.65</c:v>
                </c:pt>
                <c:pt idx="1491">
                  <c:v>175.71</c:v>
                </c:pt>
                <c:pt idx="1492">
                  <c:v>178.86</c:v>
                </c:pt>
                <c:pt idx="1493">
                  <c:v>180.6</c:v>
                </c:pt>
                <c:pt idx="1494">
                  <c:v>178.27</c:v>
                </c:pt>
                <c:pt idx="1495">
                  <c:v>179.42</c:v>
                </c:pt>
                <c:pt idx="1496">
                  <c:v>191.25</c:v>
                </c:pt>
                <c:pt idx="1497">
                  <c:v>210.91</c:v>
                </c:pt>
                <c:pt idx="1498">
                  <c:v>192.5</c:v>
                </c:pt>
                <c:pt idx="1499">
                  <c:v>192.6</c:v>
                </c:pt>
                <c:pt idx="1500">
                  <c:v>189</c:v>
                </c:pt>
                <c:pt idx="1501">
                  <c:v>191.13</c:v>
                </c:pt>
                <c:pt idx="1502">
                  <c:v>232.51</c:v>
                </c:pt>
                <c:pt idx="1503">
                  <c:v>237.89</c:v>
                </c:pt>
                <c:pt idx="1504">
                  <c:v>258.02</c:v>
                </c:pt>
                <c:pt idx="1505">
                  <c:v>235.52</c:v>
                </c:pt>
                <c:pt idx="1506">
                  <c:v>226.91</c:v>
                </c:pt>
                <c:pt idx="1507">
                  <c:v>248.5</c:v>
                </c:pt>
                <c:pt idx="1508">
                  <c:v>246.79</c:v>
                </c:pt>
                <c:pt idx="1509">
                  <c:v>255.35</c:v>
                </c:pt>
                <c:pt idx="1510">
                  <c:v>272.06</c:v>
                </c:pt>
                <c:pt idx="1511">
                  <c:v>279.42</c:v>
                </c:pt>
                <c:pt idx="1512">
                  <c:v>246.23</c:v>
                </c:pt>
                <c:pt idx="1513">
                  <c:v>238.91</c:v>
                </c:pt>
                <c:pt idx="1514">
                  <c:v>244.99</c:v>
                </c:pt>
                <c:pt idx="1515">
                  <c:v>253.31</c:v>
                </c:pt>
                <c:pt idx="1516">
                  <c:v>225.22</c:v>
                </c:pt>
                <c:pt idx="1517">
                  <c:v>227.17</c:v>
                </c:pt>
                <c:pt idx="1518">
                  <c:v>216.03</c:v>
                </c:pt>
                <c:pt idx="1519">
                  <c:v>245.79</c:v>
                </c:pt>
                <c:pt idx="1520">
                  <c:v>251.18</c:v>
                </c:pt>
                <c:pt idx="1521">
                  <c:v>264.39999999999998</c:v>
                </c:pt>
                <c:pt idx="1522">
                  <c:v>280.10000000000002</c:v>
                </c:pt>
                <c:pt idx="1523">
                  <c:v>273.52</c:v>
                </c:pt>
                <c:pt idx="1524">
                  <c:v>278.81</c:v>
                </c:pt>
                <c:pt idx="1525">
                  <c:v>293.02999999999997</c:v>
                </c:pt>
                <c:pt idx="1526">
                  <c:v>267.79000000000002</c:v>
                </c:pt>
                <c:pt idx="1527">
                  <c:v>311</c:v>
                </c:pt>
                <c:pt idx="1528">
                  <c:v>305.58999999999997</c:v>
                </c:pt>
                <c:pt idx="1529">
                  <c:v>350.79</c:v>
                </c:pt>
                <c:pt idx="1530">
                  <c:v>359.4</c:v>
                </c:pt>
                <c:pt idx="1531">
                  <c:v>324.74</c:v>
                </c:pt>
                <c:pt idx="1532">
                  <c:v>306.86</c:v>
                </c:pt>
                <c:pt idx="1533">
                  <c:v>303.79000000000002</c:v>
                </c:pt>
                <c:pt idx="1534">
                  <c:v>283.8</c:v>
                </c:pt>
                <c:pt idx="1535">
                  <c:v>312.89</c:v>
                </c:pt>
                <c:pt idx="1536">
                  <c:v>352.08</c:v>
                </c:pt>
                <c:pt idx="1537">
                  <c:v>218.6</c:v>
                </c:pt>
                <c:pt idx="1538">
                  <c:v>150.99</c:v>
                </c:pt>
                <c:pt idx="1539">
                  <c:v>160.94999999999999</c:v>
                </c:pt>
                <c:pt idx="1540">
                  <c:v>128.97</c:v>
                </c:pt>
                <c:pt idx="1541">
                  <c:v>97.96</c:v>
                </c:pt>
                <c:pt idx="1542">
                  <c:v>100.01</c:v>
                </c:pt>
                <c:pt idx="1543">
                  <c:v>101.01</c:v>
                </c:pt>
                <c:pt idx="1544">
                  <c:v>104.28</c:v>
                </c:pt>
                <c:pt idx="1545">
                  <c:v>101.2</c:v>
                </c:pt>
                <c:pt idx="1546">
                  <c:v>99.65</c:v>
                </c:pt>
                <c:pt idx="1547">
                  <c:v>100.16</c:v>
                </c:pt>
                <c:pt idx="1548">
                  <c:v>85.82</c:v>
                </c:pt>
                <c:pt idx="1549">
                  <c:v>86.7</c:v>
                </c:pt>
                <c:pt idx="1550">
                  <c:v>94.49</c:v>
                </c:pt>
                <c:pt idx="1551">
                  <c:v>91.38</c:v>
                </c:pt>
                <c:pt idx="1552">
                  <c:v>86.62</c:v>
                </c:pt>
                <c:pt idx="1553">
                  <c:v>89.13</c:v>
                </c:pt>
                <c:pt idx="1554">
                  <c:v>77.540000000000006</c:v>
                </c:pt>
                <c:pt idx="1555">
                  <c:v>73.3</c:v>
                </c:pt>
                <c:pt idx="1556">
                  <c:v>72.31</c:v>
                </c:pt>
                <c:pt idx="1557">
                  <c:v>70</c:v>
                </c:pt>
                <c:pt idx="1558">
                  <c:v>72.62</c:v>
                </c:pt>
                <c:pt idx="1559">
                  <c:v>71.7</c:v>
                </c:pt>
                <c:pt idx="1560">
                  <c:v>69.349999999999994</c:v>
                </c:pt>
                <c:pt idx="1561">
                  <c:v>67.5</c:v>
                </c:pt>
                <c:pt idx="1562">
                  <c:v>70.56</c:v>
                </c:pt>
                <c:pt idx="1563">
                  <c:v>63.3</c:v>
                </c:pt>
                <c:pt idx="1564">
                  <c:v>62.33</c:v>
                </c:pt>
                <c:pt idx="1565">
                  <c:v>61.24</c:v>
                </c:pt>
                <c:pt idx="1566">
                  <c:v>58.81</c:v>
                </c:pt>
                <c:pt idx="1567">
                  <c:v>62.49</c:v>
                </c:pt>
                <c:pt idx="1568">
                  <c:v>59.32</c:v>
                </c:pt>
                <c:pt idx="1569">
                  <c:v>64.400000000000006</c:v>
                </c:pt>
                <c:pt idx="1570">
                  <c:v>62.46</c:v>
                </c:pt>
                <c:pt idx="1571">
                  <c:v>60.61</c:v>
                </c:pt>
                <c:pt idx="1572">
                  <c:v>54.6</c:v>
                </c:pt>
                <c:pt idx="1573">
                  <c:v>54.67</c:v>
                </c:pt>
                <c:pt idx="1574">
                  <c:v>55.09</c:v>
                </c:pt>
                <c:pt idx="1575">
                  <c:v>56.19</c:v>
                </c:pt>
                <c:pt idx="1576">
                  <c:v>54.35</c:v>
                </c:pt>
                <c:pt idx="1577">
                  <c:v>53</c:v>
                </c:pt>
                <c:pt idx="1578">
                  <c:v>55.41</c:v>
                </c:pt>
                <c:pt idx="1579">
                  <c:v>56.4</c:v>
                </c:pt>
                <c:pt idx="1580">
                  <c:v>56.59</c:v>
                </c:pt>
                <c:pt idx="1581">
                  <c:v>54.52</c:v>
                </c:pt>
                <c:pt idx="1582">
                  <c:v>55.24</c:v>
                </c:pt>
                <c:pt idx="1583">
                  <c:v>55.56</c:v>
                </c:pt>
                <c:pt idx="1584">
                  <c:v>56.36</c:v>
                </c:pt>
                <c:pt idx="1585">
                  <c:v>55.61</c:v>
                </c:pt>
                <c:pt idx="1586">
                  <c:v>54.76</c:v>
                </c:pt>
                <c:pt idx="1587">
                  <c:v>56.75</c:v>
                </c:pt>
                <c:pt idx="1588">
                  <c:v>58.14</c:v>
                </c:pt>
                <c:pt idx="1589">
                  <c:v>60.12</c:v>
                </c:pt>
                <c:pt idx="1590">
                  <c:v>59.84</c:v>
                </c:pt>
                <c:pt idx="1591">
                  <c:v>60.67</c:v>
                </c:pt>
                <c:pt idx="1592">
                  <c:v>59.19</c:v>
                </c:pt>
                <c:pt idx="1593">
                  <c:v>64.72</c:v>
                </c:pt>
                <c:pt idx="1594">
                  <c:v>65.510000000000005</c:v>
                </c:pt>
                <c:pt idx="1595">
                  <c:v>63.94</c:v>
                </c:pt>
                <c:pt idx="1596">
                  <c:v>58.9</c:v>
                </c:pt>
                <c:pt idx="1597">
                  <c:v>59.58</c:v>
                </c:pt>
                <c:pt idx="1598">
                  <c:v>50.81</c:v>
                </c:pt>
                <c:pt idx="1599">
                  <c:v>50.4</c:v>
                </c:pt>
                <c:pt idx="1600">
                  <c:v>50.04</c:v>
                </c:pt>
                <c:pt idx="1601">
                  <c:v>53.27</c:v>
                </c:pt>
                <c:pt idx="1602">
                  <c:v>52.57</c:v>
                </c:pt>
                <c:pt idx="1603">
                  <c:v>52.12</c:v>
                </c:pt>
                <c:pt idx="1604">
                  <c:v>51.67</c:v>
                </c:pt>
                <c:pt idx="1605">
                  <c:v>51.16</c:v>
                </c:pt>
                <c:pt idx="1606">
                  <c:v>52.15</c:v>
                </c:pt>
                <c:pt idx="1607">
                  <c:v>53.37</c:v>
                </c:pt>
                <c:pt idx="1608">
                  <c:v>54.69</c:v>
                </c:pt>
                <c:pt idx="1609">
                  <c:v>55.26</c:v>
                </c:pt>
                <c:pt idx="1610">
                  <c:v>52.62</c:v>
                </c:pt>
                <c:pt idx="1611">
                  <c:v>54.87</c:v>
                </c:pt>
                <c:pt idx="1612">
                  <c:v>56.88</c:v>
                </c:pt>
                <c:pt idx="1613">
                  <c:v>52.34</c:v>
                </c:pt>
                <c:pt idx="1614">
                  <c:v>52.22</c:v>
                </c:pt>
                <c:pt idx="1615">
                  <c:v>47.7</c:v>
                </c:pt>
                <c:pt idx="1616">
                  <c:v>49.41</c:v>
                </c:pt>
                <c:pt idx="1617">
                  <c:v>47.81</c:v>
                </c:pt>
                <c:pt idx="1618">
                  <c:v>46.61</c:v>
                </c:pt>
                <c:pt idx="1619">
                  <c:v>51.57</c:v>
                </c:pt>
                <c:pt idx="1620">
                  <c:v>52.95</c:v>
                </c:pt>
                <c:pt idx="1621">
                  <c:v>56.3</c:v>
                </c:pt>
                <c:pt idx="1622">
                  <c:v>51.37</c:v>
                </c:pt>
                <c:pt idx="1623">
                  <c:v>52.47</c:v>
                </c:pt>
                <c:pt idx="1624">
                  <c:v>52.29</c:v>
                </c:pt>
                <c:pt idx="1625">
                  <c:v>45.42</c:v>
                </c:pt>
                <c:pt idx="1626">
                  <c:v>61.8</c:v>
                </c:pt>
                <c:pt idx="1627">
                  <c:v>66</c:v>
                </c:pt>
                <c:pt idx="1628">
                  <c:v>68.28</c:v>
                </c:pt>
                <c:pt idx="1629">
                  <c:v>67.44</c:v>
                </c:pt>
                <c:pt idx="1630">
                  <c:v>71.27</c:v>
                </c:pt>
                <c:pt idx="1631">
                  <c:v>73.7</c:v>
                </c:pt>
                <c:pt idx="1632">
                  <c:v>80.23</c:v>
                </c:pt>
                <c:pt idx="1633">
                  <c:v>81.47</c:v>
                </c:pt>
                <c:pt idx="1634">
                  <c:v>74.19</c:v>
                </c:pt>
                <c:pt idx="1635">
                  <c:v>71.25</c:v>
                </c:pt>
                <c:pt idx="1636">
                  <c:v>79.44</c:v>
                </c:pt>
                <c:pt idx="1637">
                  <c:v>79.84</c:v>
                </c:pt>
                <c:pt idx="1638">
                  <c:v>89.23</c:v>
                </c:pt>
                <c:pt idx="1639">
                  <c:v>73.23</c:v>
                </c:pt>
                <c:pt idx="1640">
                  <c:v>66.12</c:v>
                </c:pt>
                <c:pt idx="1641">
                  <c:v>63.75</c:v>
                </c:pt>
                <c:pt idx="1642">
                  <c:v>62.38</c:v>
                </c:pt>
                <c:pt idx="1643">
                  <c:v>61.56</c:v>
                </c:pt>
                <c:pt idx="1644">
                  <c:v>51.55</c:v>
                </c:pt>
                <c:pt idx="1645">
                  <c:v>51.11</c:v>
                </c:pt>
                <c:pt idx="1646">
                  <c:v>51.09</c:v>
                </c:pt>
                <c:pt idx="1647">
                  <c:v>53.31</c:v>
                </c:pt>
                <c:pt idx="1648">
                  <c:v>46.43</c:v>
                </c:pt>
                <c:pt idx="1649">
                  <c:v>47.99</c:v>
                </c:pt>
                <c:pt idx="1650">
                  <c:v>45.57</c:v>
                </c:pt>
                <c:pt idx="1651">
                  <c:v>45.18</c:v>
                </c:pt>
                <c:pt idx="1652">
                  <c:v>46.69</c:v>
                </c:pt>
                <c:pt idx="1653">
                  <c:v>43.88</c:v>
                </c:pt>
                <c:pt idx="1654">
                  <c:v>43.8</c:v>
                </c:pt>
                <c:pt idx="1655">
                  <c:v>43.1</c:v>
                </c:pt>
                <c:pt idx="1656">
                  <c:v>45.59</c:v>
                </c:pt>
                <c:pt idx="1657">
                  <c:v>45.22</c:v>
                </c:pt>
                <c:pt idx="1658">
                  <c:v>46.33</c:v>
                </c:pt>
                <c:pt idx="1659">
                  <c:v>47.08</c:v>
                </c:pt>
                <c:pt idx="1660">
                  <c:v>47.2</c:v>
                </c:pt>
                <c:pt idx="1661">
                  <c:v>47.69</c:v>
                </c:pt>
                <c:pt idx="1662">
                  <c:v>49.06</c:v>
                </c:pt>
                <c:pt idx="1663">
                  <c:v>45.99</c:v>
                </c:pt>
                <c:pt idx="1664">
                  <c:v>45.33</c:v>
                </c:pt>
                <c:pt idx="1665">
                  <c:v>45.85</c:v>
                </c:pt>
                <c:pt idx="1666">
                  <c:v>43.07</c:v>
                </c:pt>
                <c:pt idx="1667">
                  <c:v>42.49</c:v>
                </c:pt>
                <c:pt idx="1668">
                  <c:v>41.82</c:v>
                </c:pt>
                <c:pt idx="1669">
                  <c:v>43.18</c:v>
                </c:pt>
                <c:pt idx="1670">
                  <c:v>42.27</c:v>
                </c:pt>
                <c:pt idx="1671">
                  <c:v>40.82</c:v>
                </c:pt>
                <c:pt idx="1672">
                  <c:v>41.01</c:v>
                </c:pt>
                <c:pt idx="1673">
                  <c:v>40.35</c:v>
                </c:pt>
                <c:pt idx="1674">
                  <c:v>41.87</c:v>
                </c:pt>
                <c:pt idx="1675">
                  <c:v>41.99</c:v>
                </c:pt>
                <c:pt idx="1676">
                  <c:v>42.21</c:v>
                </c:pt>
                <c:pt idx="1677">
                  <c:v>45.01</c:v>
                </c:pt>
                <c:pt idx="1678">
                  <c:v>45.23</c:v>
                </c:pt>
                <c:pt idx="1679">
                  <c:v>46.7</c:v>
                </c:pt>
                <c:pt idx="1680">
                  <c:v>45.4</c:v>
                </c:pt>
                <c:pt idx="1681">
                  <c:v>44.72</c:v>
                </c:pt>
                <c:pt idx="1682">
                  <c:v>40.19</c:v>
                </c:pt>
                <c:pt idx="1683">
                  <c:v>43.5</c:v>
                </c:pt>
                <c:pt idx="1684">
                  <c:v>42.36</c:v>
                </c:pt>
                <c:pt idx="1685">
                  <c:v>40.69</c:v>
                </c:pt>
                <c:pt idx="1686">
                  <c:v>38.14</c:v>
                </c:pt>
                <c:pt idx="1687">
                  <c:v>42.78</c:v>
                </c:pt>
                <c:pt idx="1688">
                  <c:v>45.48</c:v>
                </c:pt>
                <c:pt idx="1689">
                  <c:v>47</c:v>
                </c:pt>
                <c:pt idx="1690">
                  <c:v>43.92</c:v>
                </c:pt>
                <c:pt idx="1691">
                  <c:v>44.74</c:v>
                </c:pt>
                <c:pt idx="1692">
                  <c:v>48.76</c:v>
                </c:pt>
                <c:pt idx="1693">
                  <c:v>51.27</c:v>
                </c:pt>
                <c:pt idx="1694">
                  <c:v>46.21</c:v>
                </c:pt>
                <c:pt idx="1695">
                  <c:v>51.2</c:v>
                </c:pt>
                <c:pt idx="1696">
                  <c:v>53.4</c:v>
                </c:pt>
                <c:pt idx="1697">
                  <c:v>54.89</c:v>
                </c:pt>
                <c:pt idx="1698">
                  <c:v>45.51</c:v>
                </c:pt>
                <c:pt idx="1699">
                  <c:v>41.59</c:v>
                </c:pt>
                <c:pt idx="1700">
                  <c:v>38.369999999999997</c:v>
                </c:pt>
                <c:pt idx="1701">
                  <c:v>39.49</c:v>
                </c:pt>
                <c:pt idx="1702">
                  <c:v>40.200000000000003</c:v>
                </c:pt>
                <c:pt idx="1703">
                  <c:v>42</c:v>
                </c:pt>
                <c:pt idx="1704">
                  <c:v>40.5</c:v>
                </c:pt>
                <c:pt idx="1705">
                  <c:v>38.15</c:v>
                </c:pt>
                <c:pt idx="1706">
                  <c:v>40.799999999999997</c:v>
                </c:pt>
                <c:pt idx="1707">
                  <c:v>43.05</c:v>
                </c:pt>
                <c:pt idx="1708">
                  <c:v>46.03</c:v>
                </c:pt>
                <c:pt idx="1709">
                  <c:v>45.98</c:v>
                </c:pt>
                <c:pt idx="1710">
                  <c:v>44</c:v>
                </c:pt>
                <c:pt idx="1711">
                  <c:v>45.63</c:v>
                </c:pt>
                <c:pt idx="1712">
                  <c:v>47.63</c:v>
                </c:pt>
                <c:pt idx="1713">
                  <c:v>43.66</c:v>
                </c:pt>
                <c:pt idx="1714">
                  <c:v>46.01</c:v>
                </c:pt>
                <c:pt idx="1715">
                  <c:v>33.89</c:v>
                </c:pt>
                <c:pt idx="1716">
                  <c:v>28.97</c:v>
                </c:pt>
                <c:pt idx="1717">
                  <c:v>28.81</c:v>
                </c:pt>
                <c:pt idx="1718">
                  <c:v>30.32</c:v>
                </c:pt>
                <c:pt idx="1719">
                  <c:v>29.06</c:v>
                </c:pt>
                <c:pt idx="1720">
                  <c:v>34.04</c:v>
                </c:pt>
                <c:pt idx="1721">
                  <c:v>30.13</c:v>
                </c:pt>
                <c:pt idx="1722">
                  <c:v>29.56</c:v>
                </c:pt>
                <c:pt idx="1723">
                  <c:v>30.08</c:v>
                </c:pt>
                <c:pt idx="1724">
                  <c:v>28.6</c:v>
                </c:pt>
                <c:pt idx="1725">
                  <c:v>30.1</c:v>
                </c:pt>
                <c:pt idx="1726">
                  <c:v>30.7</c:v>
                </c:pt>
                <c:pt idx="1727">
                  <c:v>27.79</c:v>
                </c:pt>
                <c:pt idx="1728">
                  <c:v>27.4</c:v>
                </c:pt>
                <c:pt idx="1729">
                  <c:v>27.9</c:v>
                </c:pt>
                <c:pt idx="1730">
                  <c:v>27.74</c:v>
                </c:pt>
                <c:pt idx="1731">
                  <c:v>25.88</c:v>
                </c:pt>
                <c:pt idx="1732">
                  <c:v>24.11</c:v>
                </c:pt>
                <c:pt idx="1733">
                  <c:v>25.77</c:v>
                </c:pt>
                <c:pt idx="1734">
                  <c:v>24.73</c:v>
                </c:pt>
                <c:pt idx="1735">
                  <c:v>23.5</c:v>
                </c:pt>
                <c:pt idx="1736">
                  <c:v>25.93</c:v>
                </c:pt>
                <c:pt idx="1737">
                  <c:v>29.64</c:v>
                </c:pt>
                <c:pt idx="1738">
                  <c:v>34.31</c:v>
                </c:pt>
                <c:pt idx="1739">
                  <c:v>31.06</c:v>
                </c:pt>
                <c:pt idx="1740">
                  <c:v>24.71</c:v>
                </c:pt>
                <c:pt idx="1741">
                  <c:v>25.92</c:v>
                </c:pt>
                <c:pt idx="1742">
                  <c:v>27.34</c:v>
                </c:pt>
                <c:pt idx="1743">
                  <c:v>27.55</c:v>
                </c:pt>
                <c:pt idx="1744">
                  <c:v>28.58</c:v>
                </c:pt>
                <c:pt idx="1745">
                  <c:v>25.3</c:v>
                </c:pt>
                <c:pt idx="1746">
                  <c:v>23.6</c:v>
                </c:pt>
                <c:pt idx="1747">
                  <c:v>25.61</c:v>
                </c:pt>
                <c:pt idx="1748">
                  <c:v>28.9</c:v>
                </c:pt>
                <c:pt idx="1749">
                  <c:v>29.09</c:v>
                </c:pt>
                <c:pt idx="1750">
                  <c:v>27.21</c:v>
                </c:pt>
                <c:pt idx="1751">
                  <c:v>30.69</c:v>
                </c:pt>
                <c:pt idx="1752">
                  <c:v>32.85</c:v>
                </c:pt>
                <c:pt idx="1753">
                  <c:v>33.200000000000003</c:v>
                </c:pt>
                <c:pt idx="1754">
                  <c:v>28.86</c:v>
                </c:pt>
                <c:pt idx="1755">
                  <c:v>30.62</c:v>
                </c:pt>
                <c:pt idx="1756">
                  <c:v>28.43</c:v>
                </c:pt>
                <c:pt idx="1757">
                  <c:v>26.33</c:v>
                </c:pt>
                <c:pt idx="1758">
                  <c:v>24.16</c:v>
                </c:pt>
                <c:pt idx="1759">
                  <c:v>22.01</c:v>
                </c:pt>
                <c:pt idx="1760">
                  <c:v>16.239999999999998</c:v>
                </c:pt>
                <c:pt idx="1761">
                  <c:v>16.47</c:v>
                </c:pt>
                <c:pt idx="1762">
                  <c:v>16.2</c:v>
                </c:pt>
                <c:pt idx="1763">
                  <c:v>16.34</c:v>
                </c:pt>
                <c:pt idx="1764">
                  <c:v>14.75</c:v>
                </c:pt>
                <c:pt idx="1765">
                  <c:v>14.98</c:v>
                </c:pt>
                <c:pt idx="1766">
                  <c:v>15.09</c:v>
                </c:pt>
                <c:pt idx="1767">
                  <c:v>15.53</c:v>
                </c:pt>
                <c:pt idx="1768">
                  <c:v>15.07</c:v>
                </c:pt>
                <c:pt idx="1769">
                  <c:v>15.38</c:v>
                </c:pt>
                <c:pt idx="1770">
                  <c:v>14.35</c:v>
                </c:pt>
                <c:pt idx="1771">
                  <c:v>12.12</c:v>
                </c:pt>
                <c:pt idx="1772">
                  <c:v>10.99</c:v>
                </c:pt>
                <c:pt idx="1773">
                  <c:v>10.210000000000001</c:v>
                </c:pt>
                <c:pt idx="1774">
                  <c:v>10.95</c:v>
                </c:pt>
                <c:pt idx="1775">
                  <c:v>11.15</c:v>
                </c:pt>
                <c:pt idx="1776">
                  <c:v>11.7</c:v>
                </c:pt>
                <c:pt idx="1777">
                  <c:v>11.69</c:v>
                </c:pt>
                <c:pt idx="1778">
                  <c:v>11.61</c:v>
                </c:pt>
                <c:pt idx="1779">
                  <c:v>11.05</c:v>
                </c:pt>
                <c:pt idx="1780">
                  <c:v>11.69</c:v>
                </c:pt>
                <c:pt idx="1781">
                  <c:v>9.7100000000000009</c:v>
                </c:pt>
                <c:pt idx="1782">
                  <c:v>9.8699999999999992</c:v>
                </c:pt>
                <c:pt idx="1783">
                  <c:v>9.26</c:v>
                </c:pt>
                <c:pt idx="1784">
                  <c:v>10.79</c:v>
                </c:pt>
                <c:pt idx="1785">
                  <c:v>9.89</c:v>
                </c:pt>
                <c:pt idx="1786">
                  <c:v>10.87</c:v>
                </c:pt>
                <c:pt idx="1787">
                  <c:v>13</c:v>
                </c:pt>
                <c:pt idx="1788">
                  <c:v>9.15</c:v>
                </c:pt>
                <c:pt idx="1789">
                  <c:v>8.61</c:v>
                </c:pt>
                <c:pt idx="1790">
                  <c:v>8.34</c:v>
                </c:pt>
                <c:pt idx="1791">
                  <c:v>7.61</c:v>
                </c:pt>
                <c:pt idx="1792">
                  <c:v>7.25</c:v>
                </c:pt>
                <c:pt idx="1793">
                  <c:v>7.89</c:v>
                </c:pt>
                <c:pt idx="1794">
                  <c:v>4.3</c:v>
                </c:pt>
                <c:pt idx="1795">
                  <c:v>4.2</c:v>
                </c:pt>
                <c:pt idx="1796">
                  <c:v>4.08</c:v>
                </c:pt>
                <c:pt idx="1797">
                  <c:v>4.0999999999999996</c:v>
                </c:pt>
                <c:pt idx="1798">
                  <c:v>4.09</c:v>
                </c:pt>
                <c:pt idx="1799">
                  <c:v>4.1100000000000003</c:v>
                </c:pt>
                <c:pt idx="1800">
                  <c:v>3.96</c:v>
                </c:pt>
                <c:pt idx="1801">
                  <c:v>3.94</c:v>
                </c:pt>
                <c:pt idx="1802">
                  <c:v>4.04</c:v>
                </c:pt>
                <c:pt idx="1803">
                  <c:v>4.18</c:v>
                </c:pt>
                <c:pt idx="1804">
                  <c:v>3.93</c:v>
                </c:pt>
                <c:pt idx="1805">
                  <c:v>4.0199999999999996</c:v>
                </c:pt>
                <c:pt idx="1806">
                  <c:v>4.12</c:v>
                </c:pt>
                <c:pt idx="1807">
                  <c:v>4.3099999999999996</c:v>
                </c:pt>
                <c:pt idx="1808">
                  <c:v>4.33</c:v>
                </c:pt>
                <c:pt idx="1809">
                  <c:v>4.1900000000000004</c:v>
                </c:pt>
                <c:pt idx="1810">
                  <c:v>4.4000000000000004</c:v>
                </c:pt>
                <c:pt idx="1811">
                  <c:v>3.94</c:v>
                </c:pt>
                <c:pt idx="1812">
                  <c:v>3.82</c:v>
                </c:pt>
                <c:pt idx="1813">
                  <c:v>3.8</c:v>
                </c:pt>
                <c:pt idx="1814">
                  <c:v>3.92</c:v>
                </c:pt>
                <c:pt idx="1815">
                  <c:v>3.86</c:v>
                </c:pt>
                <c:pt idx="1816">
                  <c:v>3.99</c:v>
                </c:pt>
                <c:pt idx="1817">
                  <c:v>4.0999999999999996</c:v>
                </c:pt>
                <c:pt idx="1818">
                  <c:v>4.0199999999999996</c:v>
                </c:pt>
                <c:pt idx="1819">
                  <c:v>4.04</c:v>
                </c:pt>
                <c:pt idx="1820">
                  <c:v>4.07</c:v>
                </c:pt>
                <c:pt idx="1821">
                  <c:v>4.04</c:v>
                </c:pt>
                <c:pt idx="1822">
                  <c:v>3.86</c:v>
                </c:pt>
                <c:pt idx="1823">
                  <c:v>3.85</c:v>
                </c:pt>
                <c:pt idx="1824">
                  <c:v>3.87</c:v>
                </c:pt>
                <c:pt idx="1825">
                  <c:v>3.89</c:v>
                </c:pt>
                <c:pt idx="1826">
                  <c:v>3.9</c:v>
                </c:pt>
                <c:pt idx="1827">
                  <c:v>3.95</c:v>
                </c:pt>
                <c:pt idx="1828">
                  <c:v>3.9</c:v>
                </c:pt>
                <c:pt idx="1829">
                  <c:v>3.89</c:v>
                </c:pt>
                <c:pt idx="1830">
                  <c:v>3.85</c:v>
                </c:pt>
                <c:pt idx="1831">
                  <c:v>3.81</c:v>
                </c:pt>
                <c:pt idx="1832">
                  <c:v>3.81</c:v>
                </c:pt>
                <c:pt idx="1833">
                  <c:v>3.84</c:v>
                </c:pt>
                <c:pt idx="1834">
                  <c:v>3.91</c:v>
                </c:pt>
                <c:pt idx="1835">
                  <c:v>3.86</c:v>
                </c:pt>
                <c:pt idx="1836">
                  <c:v>3.89</c:v>
                </c:pt>
                <c:pt idx="1837">
                  <c:v>3.82</c:v>
                </c:pt>
                <c:pt idx="1838">
                  <c:v>3.78</c:v>
                </c:pt>
                <c:pt idx="1839">
                  <c:v>3.8</c:v>
                </c:pt>
                <c:pt idx="1840">
                  <c:v>3.84</c:v>
                </c:pt>
                <c:pt idx="1841">
                  <c:v>3.83</c:v>
                </c:pt>
                <c:pt idx="1842">
                  <c:v>3.76</c:v>
                </c:pt>
                <c:pt idx="1843">
                  <c:v>3.96</c:v>
                </c:pt>
                <c:pt idx="1844">
                  <c:v>3.98</c:v>
                </c:pt>
                <c:pt idx="1845">
                  <c:v>3.97</c:v>
                </c:pt>
                <c:pt idx="1846">
                  <c:v>3.97</c:v>
                </c:pt>
                <c:pt idx="1847">
                  <c:v>4.0199999999999996</c:v>
                </c:pt>
                <c:pt idx="1848">
                  <c:v>4.0599999999999996</c:v>
                </c:pt>
                <c:pt idx="1849">
                  <c:v>4.09</c:v>
                </c:pt>
                <c:pt idx="1850">
                  <c:v>4.08</c:v>
                </c:pt>
                <c:pt idx="1851">
                  <c:v>4.07</c:v>
                </c:pt>
                <c:pt idx="1852">
                  <c:v>4.03</c:v>
                </c:pt>
                <c:pt idx="1853">
                  <c:v>3.88</c:v>
                </c:pt>
                <c:pt idx="1854">
                  <c:v>3.87</c:v>
                </c:pt>
                <c:pt idx="1855">
                  <c:v>3.9</c:v>
                </c:pt>
                <c:pt idx="1856">
                  <c:v>3.86</c:v>
                </c:pt>
                <c:pt idx="1857">
                  <c:v>3.69</c:v>
                </c:pt>
                <c:pt idx="1858">
                  <c:v>3.76</c:v>
                </c:pt>
                <c:pt idx="1859">
                  <c:v>3.85</c:v>
                </c:pt>
                <c:pt idx="1860">
                  <c:v>3.86</c:v>
                </c:pt>
                <c:pt idx="1861">
                  <c:v>3.92</c:v>
                </c:pt>
                <c:pt idx="1862">
                  <c:v>3.88</c:v>
                </c:pt>
                <c:pt idx="1863">
                  <c:v>3.88</c:v>
                </c:pt>
                <c:pt idx="1864">
                  <c:v>3.89</c:v>
                </c:pt>
                <c:pt idx="1865">
                  <c:v>3.93</c:v>
                </c:pt>
                <c:pt idx="1866">
                  <c:v>3.88</c:v>
                </c:pt>
                <c:pt idx="1867">
                  <c:v>3.96</c:v>
                </c:pt>
                <c:pt idx="1868">
                  <c:v>4</c:v>
                </c:pt>
                <c:pt idx="1869">
                  <c:v>3.97</c:v>
                </c:pt>
                <c:pt idx="1870">
                  <c:v>4</c:v>
                </c:pt>
                <c:pt idx="1871">
                  <c:v>4.0199999999999996</c:v>
                </c:pt>
                <c:pt idx="1872">
                  <c:v>4.67</c:v>
                </c:pt>
                <c:pt idx="1873">
                  <c:v>4.3899999999999997</c:v>
                </c:pt>
                <c:pt idx="1874">
                  <c:v>4.03</c:v>
                </c:pt>
                <c:pt idx="1875">
                  <c:v>3.98</c:v>
                </c:pt>
                <c:pt idx="1876">
                  <c:v>3.88</c:v>
                </c:pt>
                <c:pt idx="1877">
                  <c:v>4.2300000000000004</c:v>
                </c:pt>
                <c:pt idx="1878">
                  <c:v>4.55</c:v>
                </c:pt>
                <c:pt idx="1879">
                  <c:v>4.55</c:v>
                </c:pt>
                <c:pt idx="1880">
                  <c:v>4.5599999999999996</c:v>
                </c:pt>
                <c:pt idx="1881">
                  <c:v>4.51</c:v>
                </c:pt>
                <c:pt idx="1882">
                  <c:v>4.3600000000000003</c:v>
                </c:pt>
                <c:pt idx="1883">
                  <c:v>4.3499999999999996</c:v>
                </c:pt>
                <c:pt idx="1884">
                  <c:v>4.6900000000000004</c:v>
                </c:pt>
                <c:pt idx="1885">
                  <c:v>4.53</c:v>
                </c:pt>
                <c:pt idx="1886">
                  <c:v>4.33</c:v>
                </c:pt>
                <c:pt idx="1887">
                  <c:v>4.2300000000000004</c:v>
                </c:pt>
                <c:pt idx="1888">
                  <c:v>4.3</c:v>
                </c:pt>
                <c:pt idx="1889">
                  <c:v>4.47</c:v>
                </c:pt>
                <c:pt idx="1890">
                  <c:v>4.49</c:v>
                </c:pt>
                <c:pt idx="1891">
                  <c:v>3.69</c:v>
                </c:pt>
                <c:pt idx="1892">
                  <c:v>3.66</c:v>
                </c:pt>
                <c:pt idx="1893">
                  <c:v>3.62</c:v>
                </c:pt>
                <c:pt idx="1894">
                  <c:v>3.66</c:v>
                </c:pt>
                <c:pt idx="1895">
                  <c:v>3.62</c:v>
                </c:pt>
                <c:pt idx="1896">
                  <c:v>3.72</c:v>
                </c:pt>
                <c:pt idx="1897">
                  <c:v>3.64</c:v>
                </c:pt>
                <c:pt idx="1898">
                  <c:v>3.5</c:v>
                </c:pt>
                <c:pt idx="1899">
                  <c:v>3.6</c:v>
                </c:pt>
                <c:pt idx="1900">
                  <c:v>3.65</c:v>
                </c:pt>
                <c:pt idx="1901">
                  <c:v>3.64</c:v>
                </c:pt>
                <c:pt idx="1902">
                  <c:v>3.64</c:v>
                </c:pt>
                <c:pt idx="1903">
                  <c:v>3.7</c:v>
                </c:pt>
                <c:pt idx="1904">
                  <c:v>3.74</c:v>
                </c:pt>
                <c:pt idx="1905">
                  <c:v>3.65</c:v>
                </c:pt>
                <c:pt idx="1906">
                  <c:v>3.67</c:v>
                </c:pt>
                <c:pt idx="1907">
                  <c:v>3.5</c:v>
                </c:pt>
                <c:pt idx="1908">
                  <c:v>3.58</c:v>
                </c:pt>
                <c:pt idx="1909">
                  <c:v>3.89</c:v>
                </c:pt>
                <c:pt idx="1910">
                  <c:v>3.9</c:v>
                </c:pt>
                <c:pt idx="1911">
                  <c:v>3.94</c:v>
                </c:pt>
                <c:pt idx="1912">
                  <c:v>3.88</c:v>
                </c:pt>
                <c:pt idx="1913">
                  <c:v>3.84</c:v>
                </c:pt>
                <c:pt idx="1914">
                  <c:v>3.83</c:v>
                </c:pt>
                <c:pt idx="1915">
                  <c:v>3.84</c:v>
                </c:pt>
                <c:pt idx="1916">
                  <c:v>3.87</c:v>
                </c:pt>
                <c:pt idx="1917">
                  <c:v>3.86</c:v>
                </c:pt>
                <c:pt idx="1918">
                  <c:v>3.87</c:v>
                </c:pt>
                <c:pt idx="1919">
                  <c:v>3.9</c:v>
                </c:pt>
                <c:pt idx="1920">
                  <c:v>3.86</c:v>
                </c:pt>
                <c:pt idx="1921">
                  <c:v>3.9</c:v>
                </c:pt>
                <c:pt idx="1922">
                  <c:v>3.93</c:v>
                </c:pt>
                <c:pt idx="1923">
                  <c:v>3.89</c:v>
                </c:pt>
                <c:pt idx="1924">
                  <c:v>3.92</c:v>
                </c:pt>
                <c:pt idx="1925">
                  <c:v>3.87</c:v>
                </c:pt>
                <c:pt idx="1926">
                  <c:v>3.9</c:v>
                </c:pt>
                <c:pt idx="1927">
                  <c:v>3.92</c:v>
                </c:pt>
                <c:pt idx="1928">
                  <c:v>3.92</c:v>
                </c:pt>
                <c:pt idx="1929">
                  <c:v>3.87</c:v>
                </c:pt>
                <c:pt idx="1930">
                  <c:v>3.86</c:v>
                </c:pt>
                <c:pt idx="1931">
                  <c:v>3.75</c:v>
                </c:pt>
                <c:pt idx="1932">
                  <c:v>3.8</c:v>
                </c:pt>
                <c:pt idx="1933">
                  <c:v>3.8</c:v>
                </c:pt>
                <c:pt idx="1934">
                  <c:v>3.98</c:v>
                </c:pt>
                <c:pt idx="1935">
                  <c:v>3.91</c:v>
                </c:pt>
                <c:pt idx="1936">
                  <c:v>3.88</c:v>
                </c:pt>
                <c:pt idx="1937">
                  <c:v>3.91</c:v>
                </c:pt>
                <c:pt idx="1938">
                  <c:v>3.87</c:v>
                </c:pt>
                <c:pt idx="1939">
                  <c:v>3.88</c:v>
                </c:pt>
                <c:pt idx="1940">
                  <c:v>3.9</c:v>
                </c:pt>
                <c:pt idx="1941">
                  <c:v>4.07</c:v>
                </c:pt>
                <c:pt idx="1942">
                  <c:v>4.0199999999999996</c:v>
                </c:pt>
                <c:pt idx="1943">
                  <c:v>3.98</c:v>
                </c:pt>
                <c:pt idx="1944">
                  <c:v>3.93</c:v>
                </c:pt>
                <c:pt idx="1945">
                  <c:v>4.0599999999999996</c:v>
                </c:pt>
                <c:pt idx="1946">
                  <c:v>3.9</c:v>
                </c:pt>
                <c:pt idx="1947">
                  <c:v>3.99</c:v>
                </c:pt>
                <c:pt idx="1948">
                  <c:v>3.89</c:v>
                </c:pt>
                <c:pt idx="1949">
                  <c:v>3.85</c:v>
                </c:pt>
                <c:pt idx="1950">
                  <c:v>3.87</c:v>
                </c:pt>
                <c:pt idx="1951">
                  <c:v>3.88</c:v>
                </c:pt>
                <c:pt idx="1952">
                  <c:v>3.84</c:v>
                </c:pt>
                <c:pt idx="1953">
                  <c:v>3.79</c:v>
                </c:pt>
                <c:pt idx="1954">
                  <c:v>3.8</c:v>
                </c:pt>
                <c:pt idx="1955">
                  <c:v>3.79</c:v>
                </c:pt>
                <c:pt idx="1956">
                  <c:v>3.91</c:v>
                </c:pt>
                <c:pt idx="1957">
                  <c:v>3.82</c:v>
                </c:pt>
                <c:pt idx="1958">
                  <c:v>3.88</c:v>
                </c:pt>
                <c:pt idx="1959">
                  <c:v>3.92</c:v>
                </c:pt>
                <c:pt idx="1960">
                  <c:v>3.82</c:v>
                </c:pt>
                <c:pt idx="1961">
                  <c:v>3.83</c:v>
                </c:pt>
                <c:pt idx="1962">
                  <c:v>3.8</c:v>
                </c:pt>
                <c:pt idx="1963">
                  <c:v>3.83</c:v>
                </c:pt>
                <c:pt idx="1964">
                  <c:v>3.79</c:v>
                </c:pt>
                <c:pt idx="1965">
                  <c:v>3.8</c:v>
                </c:pt>
                <c:pt idx="1966">
                  <c:v>3.86</c:v>
                </c:pt>
                <c:pt idx="1967">
                  <c:v>3.82</c:v>
                </c:pt>
                <c:pt idx="1968">
                  <c:v>3.82</c:v>
                </c:pt>
                <c:pt idx="1969">
                  <c:v>3.88</c:v>
                </c:pt>
                <c:pt idx="1970">
                  <c:v>3.85</c:v>
                </c:pt>
                <c:pt idx="1971">
                  <c:v>3.83</c:v>
                </c:pt>
                <c:pt idx="1972">
                  <c:v>3.83</c:v>
                </c:pt>
                <c:pt idx="1973">
                  <c:v>3.85</c:v>
                </c:pt>
                <c:pt idx="1974">
                  <c:v>3.81</c:v>
                </c:pt>
                <c:pt idx="1975">
                  <c:v>3.86</c:v>
                </c:pt>
                <c:pt idx="1976">
                  <c:v>3.81</c:v>
                </c:pt>
                <c:pt idx="1977">
                  <c:v>3.83</c:v>
                </c:pt>
                <c:pt idx="1978">
                  <c:v>3.92</c:v>
                </c:pt>
                <c:pt idx="1979">
                  <c:v>3.8</c:v>
                </c:pt>
                <c:pt idx="1980">
                  <c:v>3.87</c:v>
                </c:pt>
                <c:pt idx="1981">
                  <c:v>3.83</c:v>
                </c:pt>
                <c:pt idx="1982">
                  <c:v>3.79</c:v>
                </c:pt>
                <c:pt idx="1983">
                  <c:v>3.82</c:v>
                </c:pt>
                <c:pt idx="1984">
                  <c:v>4</c:v>
                </c:pt>
                <c:pt idx="1985">
                  <c:v>3.86</c:v>
                </c:pt>
                <c:pt idx="1986">
                  <c:v>3.87</c:v>
                </c:pt>
                <c:pt idx="1987">
                  <c:v>3.82</c:v>
                </c:pt>
                <c:pt idx="1988">
                  <c:v>3.81</c:v>
                </c:pt>
                <c:pt idx="1989">
                  <c:v>3.81</c:v>
                </c:pt>
                <c:pt idx="1990">
                  <c:v>3.85</c:v>
                </c:pt>
                <c:pt idx="1991">
                  <c:v>3.81</c:v>
                </c:pt>
                <c:pt idx="1992">
                  <c:v>3.88</c:v>
                </c:pt>
                <c:pt idx="1993">
                  <c:v>3.9</c:v>
                </c:pt>
                <c:pt idx="1994">
                  <c:v>3.96</c:v>
                </c:pt>
                <c:pt idx="1995">
                  <c:v>3.96</c:v>
                </c:pt>
                <c:pt idx="1996">
                  <c:v>4.01</c:v>
                </c:pt>
                <c:pt idx="1997">
                  <c:v>3.96</c:v>
                </c:pt>
                <c:pt idx="1998">
                  <c:v>3.95</c:v>
                </c:pt>
                <c:pt idx="1999">
                  <c:v>3.96</c:v>
                </c:pt>
                <c:pt idx="2000">
                  <c:v>4.0199999999999996</c:v>
                </c:pt>
                <c:pt idx="2001">
                  <c:v>3.88</c:v>
                </c:pt>
                <c:pt idx="2002">
                  <c:v>3.84</c:v>
                </c:pt>
                <c:pt idx="2003">
                  <c:v>3.66</c:v>
                </c:pt>
                <c:pt idx="2004">
                  <c:v>3.74</c:v>
                </c:pt>
                <c:pt idx="2005">
                  <c:v>3.81</c:v>
                </c:pt>
                <c:pt idx="2006">
                  <c:v>3.77</c:v>
                </c:pt>
                <c:pt idx="2007">
                  <c:v>3.72</c:v>
                </c:pt>
                <c:pt idx="2008">
                  <c:v>3.78</c:v>
                </c:pt>
                <c:pt idx="2009">
                  <c:v>3.81</c:v>
                </c:pt>
                <c:pt idx="2010">
                  <c:v>3.81</c:v>
                </c:pt>
                <c:pt idx="2011">
                  <c:v>3.84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1B-3947-803D-FC7D68B2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676527"/>
        <c:axId val="943945071"/>
      </c:lineChart>
      <c:dateAx>
        <c:axId val="974152783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56783"/>
        <c:crosses val="autoZero"/>
        <c:auto val="1"/>
        <c:lblOffset val="100"/>
        <c:baseTimeUnit val="days"/>
      </c:dateAx>
      <c:valAx>
        <c:axId val="97445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52783"/>
        <c:crosses val="autoZero"/>
        <c:crossBetween val="between"/>
      </c:valAx>
      <c:valAx>
        <c:axId val="943945071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76527"/>
        <c:crosses val="max"/>
        <c:crossBetween val="between"/>
      </c:valAx>
      <c:dateAx>
        <c:axId val="998676527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943945071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Value of $1 On Jan 10, 2022 Invested on</a:t>
            </a:r>
            <a:r>
              <a:rPr lang="en-US" baseline="0"/>
              <a:t> March 10,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598720484176687E-2"/>
          <c:y val="6.6333906294137504E-2"/>
          <c:w val="0.91234987685893665"/>
          <c:h val="0.72933122365595771"/>
        </c:manualLayout>
      </c:layout>
      <c:lineChart>
        <c:grouping val="standard"/>
        <c:varyColors val="0"/>
        <c:ser>
          <c:idx val="1"/>
          <c:order val="0"/>
          <c:tx>
            <c:v>Investing in Bitcoin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'Investing Evenly in Cryptos'!$A$2:$A$2180</c:f>
              <c:numCache>
                <c:formatCode>d\-mmm\-yy</c:formatCode>
                <c:ptCount val="2179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</c:numCache>
            </c:numRef>
          </c:cat>
          <c:val>
            <c:numRef>
              <c:f>'Investing Evenly in Cryptos'!$F$2:$F$2180</c:f>
              <c:numCache>
                <c:formatCode>_(* #,##0.00_);_(* \(#,##0.00\);_(* "-"??_);_(@_)</c:formatCode>
                <c:ptCount val="2179"/>
                <c:pt idx="0">
                  <c:v>65.981561261416516</c:v>
                </c:pt>
                <c:pt idx="1">
                  <c:v>66.138204377046364</c:v>
                </c:pt>
                <c:pt idx="2">
                  <c:v>64.263312079958652</c:v>
                </c:pt>
                <c:pt idx="3">
                  <c:v>65.998621402722733</c:v>
                </c:pt>
                <c:pt idx="4">
                  <c:v>63.853179389970713</c:v>
                </c:pt>
                <c:pt idx="5">
                  <c:v>66.20713424090988</c:v>
                </c:pt>
                <c:pt idx="6">
                  <c:v>69.172841633637773</c:v>
                </c:pt>
                <c:pt idx="7">
                  <c:v>68.993623987592628</c:v>
                </c:pt>
                <c:pt idx="8">
                  <c:v>69.887988971221787</c:v>
                </c:pt>
                <c:pt idx="9">
                  <c:v>75.62467689126315</c:v>
                </c:pt>
                <c:pt idx="10">
                  <c:v>76.78769601930037</c:v>
                </c:pt>
                <c:pt idx="11">
                  <c:v>73.34120282612443</c:v>
                </c:pt>
                <c:pt idx="12">
                  <c:v>72.533172496984321</c:v>
                </c:pt>
                <c:pt idx="13">
                  <c:v>72.788385317939003</c:v>
                </c:pt>
                <c:pt idx="14">
                  <c:v>73.096674134068593</c:v>
                </c:pt>
                <c:pt idx="15">
                  <c:v>75.038773048423238</c:v>
                </c:pt>
                <c:pt idx="16">
                  <c:v>76.567292779596769</c:v>
                </c:pt>
                <c:pt idx="17">
                  <c:v>75.927106668964328</c:v>
                </c:pt>
                <c:pt idx="18">
                  <c:v>75.590211959331384</c:v>
                </c:pt>
                <c:pt idx="19">
                  <c:v>73.105290367051538</c:v>
                </c:pt>
                <c:pt idx="20">
                  <c:v>71.435464414957792</c:v>
                </c:pt>
                <c:pt idx="21">
                  <c:v>71.622781320006894</c:v>
                </c:pt>
                <c:pt idx="22">
                  <c:v>64.330518697225571</c:v>
                </c:pt>
                <c:pt idx="23">
                  <c:v>63.630880579010864</c:v>
                </c:pt>
                <c:pt idx="24">
                  <c:v>66.746510425641915</c:v>
                </c:pt>
                <c:pt idx="25">
                  <c:v>66.389798380148207</c:v>
                </c:pt>
                <c:pt idx="26">
                  <c:v>65.378252627951071</c:v>
                </c:pt>
                <c:pt idx="27">
                  <c:v>65.822850249870768</c:v>
                </c:pt>
                <c:pt idx="28">
                  <c:v>65.069446837842506</c:v>
                </c:pt>
                <c:pt idx="29">
                  <c:v>64.13406858521455</c:v>
                </c:pt>
                <c:pt idx="30">
                  <c:v>63.468550749612277</c:v>
                </c:pt>
                <c:pt idx="31">
                  <c:v>63.749784594175431</c:v>
                </c:pt>
                <c:pt idx="32">
                  <c:v>63.246596587971744</c:v>
                </c:pt>
                <c:pt idx="33">
                  <c:v>62.567637428916086</c:v>
                </c:pt>
                <c:pt idx="34">
                  <c:v>60.491125280027575</c:v>
                </c:pt>
                <c:pt idx="35">
                  <c:v>62.900224022057564</c:v>
                </c:pt>
                <c:pt idx="36">
                  <c:v>70.20506634499398</c:v>
                </c:pt>
                <c:pt idx="37">
                  <c:v>71.818025159400321</c:v>
                </c:pt>
                <c:pt idx="38">
                  <c:v>73.048423229364133</c:v>
                </c:pt>
                <c:pt idx="39">
                  <c:v>72.793382733069109</c:v>
                </c:pt>
                <c:pt idx="40">
                  <c:v>74.244356367396179</c:v>
                </c:pt>
                <c:pt idx="41">
                  <c:v>74.218507668447359</c:v>
                </c:pt>
                <c:pt idx="42">
                  <c:v>74.256419093572291</c:v>
                </c:pt>
                <c:pt idx="43">
                  <c:v>73.344821643977255</c:v>
                </c:pt>
                <c:pt idx="44">
                  <c:v>75.666034809581262</c:v>
                </c:pt>
                <c:pt idx="45">
                  <c:v>73.656729277959684</c:v>
                </c:pt>
                <c:pt idx="46">
                  <c:v>72.098914354644151</c:v>
                </c:pt>
                <c:pt idx="47">
                  <c:v>72.117870067206624</c:v>
                </c:pt>
                <c:pt idx="48">
                  <c:v>71.823194899190085</c:v>
                </c:pt>
                <c:pt idx="49">
                  <c:v>71.545752197139421</c:v>
                </c:pt>
                <c:pt idx="50">
                  <c:v>74.290884025504056</c:v>
                </c:pt>
                <c:pt idx="51">
                  <c:v>74.819920730656563</c:v>
                </c:pt>
                <c:pt idx="52">
                  <c:v>78.976391521626752</c:v>
                </c:pt>
                <c:pt idx="53">
                  <c:v>80.036188178528349</c:v>
                </c:pt>
                <c:pt idx="54">
                  <c:v>81.533689470963296</c:v>
                </c:pt>
                <c:pt idx="55">
                  <c:v>82.293641220058603</c:v>
                </c:pt>
                <c:pt idx="56">
                  <c:v>79.645011201102889</c:v>
                </c:pt>
                <c:pt idx="57">
                  <c:v>81.261416508702396</c:v>
                </c:pt>
                <c:pt idx="58">
                  <c:v>80.070653110460114</c:v>
                </c:pt>
                <c:pt idx="59">
                  <c:v>81.947268654144409</c:v>
                </c:pt>
                <c:pt idx="60">
                  <c:v>87.341030501464772</c:v>
                </c:pt>
                <c:pt idx="61">
                  <c:v>87.53575736687921</c:v>
                </c:pt>
                <c:pt idx="62">
                  <c:v>86.915388592107533</c:v>
                </c:pt>
                <c:pt idx="63">
                  <c:v>87.566775805617795</c:v>
                </c:pt>
                <c:pt idx="64">
                  <c:v>87.56160606582803</c:v>
                </c:pt>
                <c:pt idx="65">
                  <c:v>83.794589005686717</c:v>
                </c:pt>
                <c:pt idx="66">
                  <c:v>84.306393244873348</c:v>
                </c:pt>
                <c:pt idx="67">
                  <c:v>80.816818886782698</c:v>
                </c:pt>
                <c:pt idx="68">
                  <c:v>80.504049629501992</c:v>
                </c:pt>
                <c:pt idx="69">
                  <c:v>80.784077201447531</c:v>
                </c:pt>
                <c:pt idx="70">
                  <c:v>79.601930036188179</c:v>
                </c:pt>
                <c:pt idx="71">
                  <c:v>82.155781492331556</c:v>
                </c:pt>
                <c:pt idx="72">
                  <c:v>84.268481819748416</c:v>
                </c:pt>
                <c:pt idx="73">
                  <c:v>83.418921247630536</c:v>
                </c:pt>
                <c:pt idx="74">
                  <c:v>80.608306048595566</c:v>
                </c:pt>
                <c:pt idx="75">
                  <c:v>86.374289160778915</c:v>
                </c:pt>
                <c:pt idx="76">
                  <c:v>85.064794072031717</c:v>
                </c:pt>
                <c:pt idx="77">
                  <c:v>81.285541961054633</c:v>
                </c:pt>
                <c:pt idx="78">
                  <c:v>82.045493710149927</c:v>
                </c:pt>
                <c:pt idx="79">
                  <c:v>87.029812166120976</c:v>
                </c:pt>
                <c:pt idx="80">
                  <c:v>87.254868171635366</c:v>
                </c:pt>
                <c:pt idx="81">
                  <c:v>87.138721351025339</c:v>
                </c:pt>
                <c:pt idx="82">
                  <c:v>85.247285886610385</c:v>
                </c:pt>
                <c:pt idx="83">
                  <c:v>84.907806307082552</c:v>
                </c:pt>
                <c:pt idx="84">
                  <c:v>92.553851456143377</c:v>
                </c:pt>
                <c:pt idx="85">
                  <c:v>97.392727899362413</c:v>
                </c:pt>
                <c:pt idx="86">
                  <c:v>98.655867654661392</c:v>
                </c:pt>
                <c:pt idx="87">
                  <c:v>98.118214716525941</c:v>
                </c:pt>
                <c:pt idx="88">
                  <c:v>99.681199379631238</c:v>
                </c:pt>
                <c:pt idx="89">
                  <c:v>98.785111149405495</c:v>
                </c:pt>
                <c:pt idx="90">
                  <c:v>94.495950370498022</c:v>
                </c:pt>
                <c:pt idx="91">
                  <c:v>92.603825607444435</c:v>
                </c:pt>
                <c:pt idx="92">
                  <c:v>101.6629329657074</c:v>
                </c:pt>
                <c:pt idx="93">
                  <c:v>98.585214544201278</c:v>
                </c:pt>
                <c:pt idx="94">
                  <c:v>99.26245045666036</c:v>
                </c:pt>
                <c:pt idx="95">
                  <c:v>97.017060141306231</c:v>
                </c:pt>
                <c:pt idx="96">
                  <c:v>101.30966741340687</c:v>
                </c:pt>
                <c:pt idx="97">
                  <c:v>102.94502843356885</c:v>
                </c:pt>
                <c:pt idx="98">
                  <c:v>100.1723246596588</c:v>
                </c:pt>
                <c:pt idx="99">
                  <c:v>98.249181457866626</c:v>
                </c:pt>
                <c:pt idx="100">
                  <c:v>104.06014130622093</c:v>
                </c:pt>
                <c:pt idx="101">
                  <c:v>103.60847837325522</c:v>
                </c:pt>
                <c:pt idx="102">
                  <c:v>109.53300017232466</c:v>
                </c:pt>
                <c:pt idx="103">
                  <c:v>112.82267792521111</c:v>
                </c:pt>
                <c:pt idx="104">
                  <c:v>110.98742029984491</c:v>
                </c:pt>
                <c:pt idx="105">
                  <c:v>110.55660865069792</c:v>
                </c:pt>
                <c:pt idx="106">
                  <c:v>111.66810270549716</c:v>
                </c:pt>
                <c:pt idx="107">
                  <c:v>111.93175943477513</c:v>
                </c:pt>
                <c:pt idx="108">
                  <c:v>115.3455109426159</c:v>
                </c:pt>
                <c:pt idx="109">
                  <c:v>116.36394968119939</c:v>
                </c:pt>
                <c:pt idx="110">
                  <c:v>109.01102877821818</c:v>
                </c:pt>
                <c:pt idx="111">
                  <c:v>105.97277270377391</c:v>
                </c:pt>
                <c:pt idx="112">
                  <c:v>105.14630363605033</c:v>
                </c:pt>
                <c:pt idx="113">
                  <c:v>105.84663105290369</c:v>
                </c:pt>
                <c:pt idx="114">
                  <c:v>108.39910391176979</c:v>
                </c:pt>
                <c:pt idx="115">
                  <c:v>108.99362398759263</c:v>
                </c:pt>
                <c:pt idx="116">
                  <c:v>104.99224539031536</c:v>
                </c:pt>
                <c:pt idx="117">
                  <c:v>105.68671376874032</c:v>
                </c:pt>
                <c:pt idx="118">
                  <c:v>106.56350163708429</c:v>
                </c:pt>
                <c:pt idx="119">
                  <c:v>107.24625193865243</c:v>
                </c:pt>
                <c:pt idx="120">
                  <c:v>104.42529726003792</c:v>
                </c:pt>
                <c:pt idx="121">
                  <c:v>100.72893331035672</c:v>
                </c:pt>
                <c:pt idx="122">
                  <c:v>103.89453730828882</c:v>
                </c:pt>
                <c:pt idx="123">
                  <c:v>108.73686024470102</c:v>
                </c:pt>
                <c:pt idx="124">
                  <c:v>104.85438566258833</c:v>
                </c:pt>
                <c:pt idx="125">
                  <c:v>105.63846286403586</c:v>
                </c:pt>
                <c:pt idx="126">
                  <c:v>104.6148543856626</c:v>
                </c:pt>
                <c:pt idx="127">
                  <c:v>107.18593830777185</c:v>
                </c:pt>
                <c:pt idx="128">
                  <c:v>113.71359641564709</c:v>
                </c:pt>
                <c:pt idx="129">
                  <c:v>110.69619162502156</c:v>
                </c:pt>
                <c:pt idx="130">
                  <c:v>106.89987937273824</c:v>
                </c:pt>
                <c:pt idx="131">
                  <c:v>105.99862140272273</c:v>
                </c:pt>
                <c:pt idx="132">
                  <c:v>104.88971221781838</c:v>
                </c:pt>
                <c:pt idx="133">
                  <c:v>106.33982422884715</c:v>
                </c:pt>
                <c:pt idx="134">
                  <c:v>98.835085300706538</c:v>
                </c:pt>
                <c:pt idx="135">
                  <c:v>98.881612958814415</c:v>
                </c:pt>
                <c:pt idx="136">
                  <c:v>96.444942271239029</c:v>
                </c:pt>
                <c:pt idx="137">
                  <c:v>99.031535412717574</c:v>
                </c:pt>
                <c:pt idx="138">
                  <c:v>94.263312079958652</c:v>
                </c:pt>
                <c:pt idx="139">
                  <c:v>94.740651387213518</c:v>
                </c:pt>
                <c:pt idx="140">
                  <c:v>92.926072721006378</c:v>
                </c:pt>
                <c:pt idx="141">
                  <c:v>92.698604170256772</c:v>
                </c:pt>
                <c:pt idx="142">
                  <c:v>95.348957435809069</c:v>
                </c:pt>
                <c:pt idx="143">
                  <c:v>88.760985697053258</c:v>
                </c:pt>
                <c:pt idx="144">
                  <c:v>84.873341375150787</c:v>
                </c:pt>
                <c:pt idx="145">
                  <c:v>83.134585559193525</c:v>
                </c:pt>
                <c:pt idx="146">
                  <c:v>82.155781492331556</c:v>
                </c:pt>
                <c:pt idx="147">
                  <c:v>82.986386351886964</c:v>
                </c:pt>
                <c:pt idx="148">
                  <c:v>75.529898328450813</c:v>
                </c:pt>
                <c:pt idx="149">
                  <c:v>71.602619334826812</c:v>
                </c:pt>
                <c:pt idx="150">
                  <c:v>70.763398242288474</c:v>
                </c:pt>
                <c:pt idx="151">
                  <c:v>72.705497156643119</c:v>
                </c:pt>
                <c:pt idx="152">
                  <c:v>74.40978804066863</c:v>
                </c:pt>
                <c:pt idx="153">
                  <c:v>73.601585386868862</c:v>
                </c:pt>
                <c:pt idx="154">
                  <c:v>73.889367568499054</c:v>
                </c:pt>
                <c:pt idx="155">
                  <c:v>77.342753748061355</c:v>
                </c:pt>
                <c:pt idx="156">
                  <c:v>75.10356712045494</c:v>
                </c:pt>
                <c:pt idx="157">
                  <c:v>70.074099603653295</c:v>
                </c:pt>
                <c:pt idx="158">
                  <c:v>74.103050146475965</c:v>
                </c:pt>
                <c:pt idx="159">
                  <c:v>81.404445976219208</c:v>
                </c:pt>
                <c:pt idx="160">
                  <c:v>83.248319834568335</c:v>
                </c:pt>
                <c:pt idx="161">
                  <c:v>81.495778045838364</c:v>
                </c:pt>
                <c:pt idx="162">
                  <c:v>82.347061864552828</c:v>
                </c:pt>
                <c:pt idx="163">
                  <c:v>82.950198173358615</c:v>
                </c:pt>
                <c:pt idx="164">
                  <c:v>81.127003274168544</c:v>
                </c:pt>
                <c:pt idx="165">
                  <c:v>77.477166982595222</c:v>
                </c:pt>
                <c:pt idx="166">
                  <c:v>79.388247458211282</c:v>
                </c:pt>
                <c:pt idx="167">
                  <c:v>77.837325521282096</c:v>
                </c:pt>
                <c:pt idx="168">
                  <c:v>77.291056350163714</c:v>
                </c:pt>
                <c:pt idx="169">
                  <c:v>79.939686369119428</c:v>
                </c:pt>
                <c:pt idx="170">
                  <c:v>79.42098914354645</c:v>
                </c:pt>
                <c:pt idx="171">
                  <c:v>80.610029295192149</c:v>
                </c:pt>
                <c:pt idx="172">
                  <c:v>90.773737721868002</c:v>
                </c:pt>
                <c:pt idx="173">
                  <c:v>89.198690332586594</c:v>
                </c:pt>
                <c:pt idx="174">
                  <c:v>85.988281923143205</c:v>
                </c:pt>
                <c:pt idx="175">
                  <c:v>86.162329829398587</c:v>
                </c:pt>
                <c:pt idx="176">
                  <c:v>84.94054799241772</c:v>
                </c:pt>
                <c:pt idx="177">
                  <c:v>84.170256763742898</c:v>
                </c:pt>
                <c:pt idx="178">
                  <c:v>81.263139755298994</c:v>
                </c:pt>
                <c:pt idx="179">
                  <c:v>81.006376012407387</c:v>
                </c:pt>
                <c:pt idx="180">
                  <c:v>84.094433913493035</c:v>
                </c:pt>
                <c:pt idx="181">
                  <c:v>84.290884025504056</c:v>
                </c:pt>
                <c:pt idx="182">
                  <c:v>84.570222298810961</c:v>
                </c:pt>
                <c:pt idx="183">
                  <c:v>80.703084611407903</c:v>
                </c:pt>
                <c:pt idx="184">
                  <c:v>84.420127520248158</c:v>
                </c:pt>
                <c:pt idx="185">
                  <c:v>82.222988109598489</c:v>
                </c:pt>
                <c:pt idx="186">
                  <c:v>85.367913148371542</c:v>
                </c:pt>
                <c:pt idx="187">
                  <c:v>84.894020334309843</c:v>
                </c:pt>
                <c:pt idx="188">
                  <c:v>84.211614682061011</c:v>
                </c:pt>
                <c:pt idx="189">
                  <c:v>85.011201102877834</c:v>
                </c:pt>
                <c:pt idx="190">
                  <c:v>80.587627089436509</c:v>
                </c:pt>
                <c:pt idx="191">
                  <c:v>77.104945717732207</c:v>
                </c:pt>
                <c:pt idx="192">
                  <c:v>77.025676374289162</c:v>
                </c:pt>
                <c:pt idx="193">
                  <c:v>79.165948647251426</c:v>
                </c:pt>
                <c:pt idx="194">
                  <c:v>81.046010684128902</c:v>
                </c:pt>
                <c:pt idx="195">
                  <c:v>81.137342753748072</c:v>
                </c:pt>
                <c:pt idx="196">
                  <c:v>82.443563673961748</c:v>
                </c:pt>
                <c:pt idx="197">
                  <c:v>76.551783560227477</c:v>
                </c:pt>
                <c:pt idx="198">
                  <c:v>78.486989488195761</c:v>
                </c:pt>
                <c:pt idx="199">
                  <c:v>78.600723763570571</c:v>
                </c:pt>
                <c:pt idx="200">
                  <c:v>79.774254695846977</c:v>
                </c:pt>
                <c:pt idx="201">
                  <c:v>75.426503532655531</c:v>
                </c:pt>
                <c:pt idx="202">
                  <c:v>76.837842495261071</c:v>
                </c:pt>
                <c:pt idx="203">
                  <c:v>73.806651731862829</c:v>
                </c:pt>
                <c:pt idx="204">
                  <c:v>70.458383594692407</c:v>
                </c:pt>
                <c:pt idx="205">
                  <c:v>68.505945200758234</c:v>
                </c:pt>
                <c:pt idx="206">
                  <c:v>65.840082715836644</c:v>
                </c:pt>
                <c:pt idx="207">
                  <c:v>67.475443735998624</c:v>
                </c:pt>
                <c:pt idx="208">
                  <c:v>68.795450628985009</c:v>
                </c:pt>
                <c:pt idx="209">
                  <c:v>71.357918318111331</c:v>
                </c:pt>
                <c:pt idx="210">
                  <c:v>72.667585731518187</c:v>
                </c:pt>
                <c:pt idx="211">
                  <c:v>69.000516973978975</c:v>
                </c:pt>
                <c:pt idx="212">
                  <c:v>68.936756849905223</c:v>
                </c:pt>
                <c:pt idx="213">
                  <c:v>68.176805100809929</c:v>
                </c:pt>
                <c:pt idx="214">
                  <c:v>64.270205066345</c:v>
                </c:pt>
                <c:pt idx="215">
                  <c:v>61.014992245390317</c:v>
                </c:pt>
                <c:pt idx="216">
                  <c:v>58.323281061519907</c:v>
                </c:pt>
                <c:pt idx="217">
                  <c:v>57.89608823022575</c:v>
                </c:pt>
                <c:pt idx="218">
                  <c:v>55.695330001723249</c:v>
                </c:pt>
                <c:pt idx="219">
                  <c:v>55.386868860934001</c:v>
                </c:pt>
                <c:pt idx="220">
                  <c:v>51.363260382560746</c:v>
                </c:pt>
                <c:pt idx="221">
                  <c:v>53.156987764949172</c:v>
                </c:pt>
                <c:pt idx="222">
                  <c:v>54.840599689815619</c:v>
                </c:pt>
                <c:pt idx="223">
                  <c:v>54.383939341719802</c:v>
                </c:pt>
                <c:pt idx="224">
                  <c:v>54.15991728416337</c:v>
                </c:pt>
                <c:pt idx="225">
                  <c:v>54.897466827503017</c:v>
                </c:pt>
                <c:pt idx="226">
                  <c:v>56.561433741168365</c:v>
                </c:pt>
                <c:pt idx="227">
                  <c:v>56.396691366534554</c:v>
                </c:pt>
                <c:pt idx="228">
                  <c:v>57.022229881095988</c:v>
                </c:pt>
                <c:pt idx="229">
                  <c:v>59.002240220575572</c:v>
                </c:pt>
                <c:pt idx="230">
                  <c:v>57.739100465276586</c:v>
                </c:pt>
                <c:pt idx="231">
                  <c:v>58.192314320179221</c:v>
                </c:pt>
                <c:pt idx="232">
                  <c:v>56.64983629157333</c:v>
                </c:pt>
                <c:pt idx="233">
                  <c:v>58.393934171980014</c:v>
                </c:pt>
                <c:pt idx="234">
                  <c:v>58.831638807513357</c:v>
                </c:pt>
                <c:pt idx="235">
                  <c:v>58.01826641392384</c:v>
                </c:pt>
                <c:pt idx="236">
                  <c:v>60.811649146992941</c:v>
                </c:pt>
                <c:pt idx="237">
                  <c:v>59.896605204204725</c:v>
                </c:pt>
                <c:pt idx="238">
                  <c:v>58.273306910218857</c:v>
                </c:pt>
                <c:pt idx="239">
                  <c:v>57.822505600551445</c:v>
                </c:pt>
                <c:pt idx="240">
                  <c:v>60.388592107530592</c:v>
                </c:pt>
                <c:pt idx="241">
                  <c:v>61.857487506462185</c:v>
                </c:pt>
                <c:pt idx="242">
                  <c:v>59.424435636739624</c:v>
                </c:pt>
                <c:pt idx="243">
                  <c:v>59.825952093744618</c:v>
                </c:pt>
                <c:pt idx="244">
                  <c:v>55.762536618990183</c:v>
                </c:pt>
                <c:pt idx="245">
                  <c:v>54.427020506634506</c:v>
                </c:pt>
                <c:pt idx="246">
                  <c:v>59.721867999310703</c:v>
                </c:pt>
                <c:pt idx="247">
                  <c:v>58.078580044804418</c:v>
                </c:pt>
                <c:pt idx="248">
                  <c:v>56.096846458728251</c:v>
                </c:pt>
                <c:pt idx="249">
                  <c:v>54.732035154230573</c:v>
                </c:pt>
                <c:pt idx="250">
                  <c:v>61.400999483026027</c:v>
                </c:pt>
                <c:pt idx="251">
                  <c:v>61.323108736860256</c:v>
                </c:pt>
                <c:pt idx="252">
                  <c:v>61.695674651042566</c:v>
                </c:pt>
                <c:pt idx="253">
                  <c:v>65.588488712734801</c:v>
                </c:pt>
                <c:pt idx="254">
                  <c:v>66.055488540410138</c:v>
                </c:pt>
                <c:pt idx="255">
                  <c:v>69.169395140444607</c:v>
                </c:pt>
                <c:pt idx="256">
                  <c:v>69.791487161812867</c:v>
                </c:pt>
                <c:pt idx="257">
                  <c:v>67.213510253317253</c:v>
                </c:pt>
                <c:pt idx="258">
                  <c:v>61.228674823367228</c:v>
                </c:pt>
                <c:pt idx="259">
                  <c:v>64.342581423401697</c:v>
                </c:pt>
                <c:pt idx="260">
                  <c:v>63.155609167671891</c:v>
                </c:pt>
                <c:pt idx="261">
                  <c:v>64.358090642770989</c:v>
                </c:pt>
                <c:pt idx="262">
                  <c:v>57.58228502498708</c:v>
                </c:pt>
                <c:pt idx="263">
                  <c:v>57.894192658969502</c:v>
                </c:pt>
                <c:pt idx="264">
                  <c:v>61.661209719110808</c:v>
                </c:pt>
                <c:pt idx="265">
                  <c:v>61.249353782526285</c:v>
                </c:pt>
                <c:pt idx="266">
                  <c:v>63.508530070653116</c:v>
                </c:pt>
                <c:pt idx="267">
                  <c:v>67.566775805617795</c:v>
                </c:pt>
                <c:pt idx="268">
                  <c:v>64.776839565741867</c:v>
                </c:pt>
                <c:pt idx="269">
                  <c:v>63.195933138032053</c:v>
                </c:pt>
                <c:pt idx="270">
                  <c:v>64.285714285714292</c:v>
                </c:pt>
                <c:pt idx="271">
                  <c:v>61.373427537480616</c:v>
                </c:pt>
                <c:pt idx="272">
                  <c:v>59.572634844046185</c:v>
                </c:pt>
                <c:pt idx="273">
                  <c:v>61.463036360503196</c:v>
                </c:pt>
                <c:pt idx="274">
                  <c:v>66.232982939858701</c:v>
                </c:pt>
                <c:pt idx="275">
                  <c:v>67.725314492503884</c:v>
                </c:pt>
                <c:pt idx="276">
                  <c:v>66.108909184904363</c:v>
                </c:pt>
                <c:pt idx="277">
                  <c:v>66.815267964845773</c:v>
                </c:pt>
                <c:pt idx="278">
                  <c:v>59.848871273479247</c:v>
                </c:pt>
                <c:pt idx="279">
                  <c:v>64.768223332758922</c:v>
                </c:pt>
                <c:pt idx="280">
                  <c:v>64.475271411338966</c:v>
                </c:pt>
                <c:pt idx="281">
                  <c:v>69.925900396346719</c:v>
                </c:pt>
                <c:pt idx="282">
                  <c:v>63.337928657590908</c:v>
                </c:pt>
                <c:pt idx="283">
                  <c:v>73.987592624504572</c:v>
                </c:pt>
                <c:pt idx="284">
                  <c:v>75.03704980182664</c:v>
                </c:pt>
                <c:pt idx="285">
                  <c:v>80.273823884197839</c:v>
                </c:pt>
                <c:pt idx="286">
                  <c:v>80.621919696708602</c:v>
                </c:pt>
                <c:pt idx="287">
                  <c:v>86.01930036188179</c:v>
                </c:pt>
                <c:pt idx="288">
                  <c:v>85.726348440461834</c:v>
                </c:pt>
                <c:pt idx="289">
                  <c:v>85.688437015336902</c:v>
                </c:pt>
                <c:pt idx="290">
                  <c:v>97.733930725486829</c:v>
                </c:pt>
                <c:pt idx="291">
                  <c:v>96.245045666034812</c:v>
                </c:pt>
                <c:pt idx="292">
                  <c:v>100.42391866276066</c:v>
                </c:pt>
                <c:pt idx="293">
                  <c:v>101.48888505945202</c:v>
                </c:pt>
                <c:pt idx="294">
                  <c:v>98.826469067723593</c:v>
                </c:pt>
                <c:pt idx="295">
                  <c:v>97.278993623987603</c:v>
                </c:pt>
                <c:pt idx="296">
                  <c:v>99.047044632086866</c:v>
                </c:pt>
                <c:pt idx="297">
                  <c:v>91.787006720661736</c:v>
                </c:pt>
                <c:pt idx="298">
                  <c:v>98.47837325521283</c:v>
                </c:pt>
                <c:pt idx="299">
                  <c:v>97.544373599862155</c:v>
                </c:pt>
                <c:pt idx="300">
                  <c:v>99.558848871273483</c:v>
                </c:pt>
                <c:pt idx="301">
                  <c:v>99.322764087540932</c:v>
                </c:pt>
                <c:pt idx="302">
                  <c:v>92.307427192831298</c:v>
                </c:pt>
                <c:pt idx="303">
                  <c:v>94.537308288816135</c:v>
                </c:pt>
                <c:pt idx="304">
                  <c:v>94.854385662588328</c:v>
                </c:pt>
                <c:pt idx="305">
                  <c:v>93.232810615199043</c:v>
                </c:pt>
                <c:pt idx="306">
                  <c:v>84.639496811993808</c:v>
                </c:pt>
                <c:pt idx="307">
                  <c:v>86.450112011028779</c:v>
                </c:pt>
                <c:pt idx="308">
                  <c:v>88.125107702912288</c:v>
                </c:pt>
                <c:pt idx="309">
                  <c:v>89.231948991900751</c:v>
                </c:pt>
                <c:pt idx="310">
                  <c:v>92.748578321557815</c:v>
                </c:pt>
                <c:pt idx="311">
                  <c:v>97.322074788902299</c:v>
                </c:pt>
                <c:pt idx="312">
                  <c:v>95.879717387558173</c:v>
                </c:pt>
                <c:pt idx="313">
                  <c:v>96.782698604170264</c:v>
                </c:pt>
                <c:pt idx="314">
                  <c:v>103.34309839738067</c:v>
                </c:pt>
                <c:pt idx="315">
                  <c:v>105.67809753575737</c:v>
                </c:pt>
                <c:pt idx="316">
                  <c:v>108.90229191797347</c:v>
                </c:pt>
                <c:pt idx="317">
                  <c:v>108.46579355505773</c:v>
                </c:pt>
                <c:pt idx="318">
                  <c:v>109.4571773220748</c:v>
                </c:pt>
                <c:pt idx="319">
                  <c:v>103.22247113561951</c:v>
                </c:pt>
                <c:pt idx="320">
                  <c:v>103.45476477683958</c:v>
                </c:pt>
                <c:pt idx="321">
                  <c:v>103.09115974495951</c:v>
                </c:pt>
                <c:pt idx="322">
                  <c:v>100.14475271411339</c:v>
                </c:pt>
                <c:pt idx="323">
                  <c:v>100.13785972772705</c:v>
                </c:pt>
                <c:pt idx="324">
                  <c:v>96.432879545062903</c:v>
                </c:pt>
                <c:pt idx="325">
                  <c:v>99.932793382733081</c:v>
                </c:pt>
                <c:pt idx="326">
                  <c:v>101.9214199551956</c:v>
                </c:pt>
                <c:pt idx="327">
                  <c:v>100.36188178528349</c:v>
                </c:pt>
                <c:pt idx="328">
                  <c:v>98.264690677235919</c:v>
                </c:pt>
                <c:pt idx="329">
                  <c:v>101.60089608823023</c:v>
                </c:pt>
                <c:pt idx="330">
                  <c:v>101.20179217646046</c:v>
                </c:pt>
                <c:pt idx="331">
                  <c:v>101.3200068929864</c:v>
                </c:pt>
                <c:pt idx="332">
                  <c:v>101.39755298983285</c:v>
                </c:pt>
                <c:pt idx="333">
                  <c:v>99.383594692400493</c:v>
                </c:pt>
                <c:pt idx="334">
                  <c:v>96.11063243150096</c:v>
                </c:pt>
                <c:pt idx="335">
                  <c:v>96.305359296915398</c:v>
                </c:pt>
                <c:pt idx="336">
                  <c:v>94.76632776150268</c:v>
                </c:pt>
                <c:pt idx="337">
                  <c:v>88.511114940547998</c:v>
                </c:pt>
                <c:pt idx="338">
                  <c:v>90.20713424090988</c:v>
                </c:pt>
                <c:pt idx="339">
                  <c:v>93.625710839221099</c:v>
                </c:pt>
                <c:pt idx="340">
                  <c:v>93.182836463897985</c:v>
                </c:pt>
                <c:pt idx="341">
                  <c:v>98.859210753058775</c:v>
                </c:pt>
                <c:pt idx="342">
                  <c:v>100.09822505600552</c:v>
                </c:pt>
                <c:pt idx="343">
                  <c:v>100.07582285024988</c:v>
                </c:pt>
                <c:pt idx="344">
                  <c:v>99.327933827330696</c:v>
                </c:pt>
                <c:pt idx="345">
                  <c:v>101.4475271411339</c:v>
                </c:pt>
                <c:pt idx="346">
                  <c:v>98.094089264173718</c:v>
                </c:pt>
                <c:pt idx="347">
                  <c:v>95.888333620541104</c:v>
                </c:pt>
                <c:pt idx="348">
                  <c:v>101.68016543167327</c:v>
                </c:pt>
                <c:pt idx="349">
                  <c:v>105.47475443735999</c:v>
                </c:pt>
                <c:pt idx="350">
                  <c:v>98.767878683439605</c:v>
                </c:pt>
                <c:pt idx="351">
                  <c:v>99.722557297949351</c:v>
                </c:pt>
                <c:pt idx="352">
                  <c:v>96.424607961399275</c:v>
                </c:pt>
                <c:pt idx="353">
                  <c:v>94.691366534551108</c:v>
                </c:pt>
                <c:pt idx="354">
                  <c:v>90.289505428226789</c:v>
                </c:pt>
                <c:pt idx="355">
                  <c:v>87.939341719800112</c:v>
                </c:pt>
                <c:pt idx="356">
                  <c:v>84.258142340168888</c:v>
                </c:pt>
                <c:pt idx="357">
                  <c:v>84.113389626055493</c:v>
                </c:pt>
                <c:pt idx="358">
                  <c:v>83.349991383767019</c:v>
                </c:pt>
                <c:pt idx="359">
                  <c:v>86.894709632948476</c:v>
                </c:pt>
                <c:pt idx="360">
                  <c:v>83.622264346027919</c:v>
                </c:pt>
                <c:pt idx="361">
                  <c:v>85.424780286058947</c:v>
                </c:pt>
                <c:pt idx="362">
                  <c:v>78.063070825435119</c:v>
                </c:pt>
                <c:pt idx="363">
                  <c:v>79.643287954506292</c:v>
                </c:pt>
                <c:pt idx="364">
                  <c:v>79.819059107358271</c:v>
                </c:pt>
                <c:pt idx="365">
                  <c:v>81.24073754954334</c:v>
                </c:pt>
                <c:pt idx="366">
                  <c:v>85.671204549371026</c:v>
                </c:pt>
                <c:pt idx="367">
                  <c:v>84.246079613992762</c:v>
                </c:pt>
                <c:pt idx="368">
                  <c:v>93.189729450284347</c:v>
                </c:pt>
                <c:pt idx="369">
                  <c:v>98.87299672583147</c:v>
                </c:pt>
                <c:pt idx="370">
                  <c:v>96.222643460279173</c:v>
                </c:pt>
                <c:pt idx="371">
                  <c:v>96.238152679648465</c:v>
                </c:pt>
                <c:pt idx="372">
                  <c:v>88.860933999655359</c:v>
                </c:pt>
                <c:pt idx="373">
                  <c:v>89.712217818369822</c:v>
                </c:pt>
                <c:pt idx="374">
                  <c:v>84.82681371704291</c:v>
                </c:pt>
                <c:pt idx="375">
                  <c:v>82.614165087023963</c:v>
                </c:pt>
                <c:pt idx="376">
                  <c:v>83.727382388419784</c:v>
                </c:pt>
                <c:pt idx="377">
                  <c:v>81.297604687230745</c:v>
                </c:pt>
                <c:pt idx="378">
                  <c:v>81.662932965707398</c:v>
                </c:pt>
                <c:pt idx="379">
                  <c:v>82.657246251938659</c:v>
                </c:pt>
                <c:pt idx="380">
                  <c:v>77.261761158021713</c:v>
                </c:pt>
                <c:pt idx="381">
                  <c:v>80.106841288988463</c:v>
                </c:pt>
                <c:pt idx="382">
                  <c:v>80.027571945545418</c:v>
                </c:pt>
                <c:pt idx="383">
                  <c:v>66.932621058073408</c:v>
                </c:pt>
                <c:pt idx="384">
                  <c:v>67.649491642254006</c:v>
                </c:pt>
                <c:pt idx="385">
                  <c:v>65.9314147854558</c:v>
                </c:pt>
                <c:pt idx="386">
                  <c:v>63.717042908840263</c:v>
                </c:pt>
                <c:pt idx="387">
                  <c:v>64.926762019645011</c:v>
                </c:pt>
                <c:pt idx="388">
                  <c:v>61.283818714458043</c:v>
                </c:pt>
                <c:pt idx="389">
                  <c:v>57.830432534895749</c:v>
                </c:pt>
                <c:pt idx="390">
                  <c:v>57.110115457521978</c:v>
                </c:pt>
                <c:pt idx="391">
                  <c:v>59.165948647251426</c:v>
                </c:pt>
                <c:pt idx="392">
                  <c:v>59.074099603653281</c:v>
                </c:pt>
                <c:pt idx="393">
                  <c:v>57.437532310873692</c:v>
                </c:pt>
                <c:pt idx="394">
                  <c:v>52.479751852490097</c:v>
                </c:pt>
                <c:pt idx="395">
                  <c:v>56.038256074444256</c:v>
                </c:pt>
                <c:pt idx="396">
                  <c:v>55.605893503360335</c:v>
                </c:pt>
                <c:pt idx="397">
                  <c:v>55.657418576598317</c:v>
                </c:pt>
                <c:pt idx="398">
                  <c:v>55.314492503877311</c:v>
                </c:pt>
                <c:pt idx="399">
                  <c:v>56.973978976391528</c:v>
                </c:pt>
                <c:pt idx="400">
                  <c:v>53.201792176460458</c:v>
                </c:pt>
                <c:pt idx="401">
                  <c:v>61.211614682061004</c:v>
                </c:pt>
                <c:pt idx="402">
                  <c:v>61.964501120110292</c:v>
                </c:pt>
                <c:pt idx="403">
                  <c:v>63.24142684818198</c:v>
                </c:pt>
                <c:pt idx="404">
                  <c:v>61.869722557297955</c:v>
                </c:pt>
                <c:pt idx="405">
                  <c:v>62.131656039979326</c:v>
                </c:pt>
                <c:pt idx="406">
                  <c:v>63.313803205238678</c:v>
                </c:pt>
                <c:pt idx="407">
                  <c:v>67.499569188350861</c:v>
                </c:pt>
                <c:pt idx="408">
                  <c:v>64.406341547475449</c:v>
                </c:pt>
                <c:pt idx="409">
                  <c:v>58.767878683439605</c:v>
                </c:pt>
                <c:pt idx="410">
                  <c:v>61.133896260554891</c:v>
                </c:pt>
                <c:pt idx="411">
                  <c:v>65.872824401171812</c:v>
                </c:pt>
                <c:pt idx="412">
                  <c:v>69.224539031535414</c:v>
                </c:pt>
                <c:pt idx="413">
                  <c:v>69.806996381182159</c:v>
                </c:pt>
                <c:pt idx="414">
                  <c:v>67.90797863174221</c:v>
                </c:pt>
                <c:pt idx="415">
                  <c:v>63.337928657590908</c:v>
                </c:pt>
                <c:pt idx="416">
                  <c:v>58.583491297604695</c:v>
                </c:pt>
                <c:pt idx="417">
                  <c:v>55.178356022746861</c:v>
                </c:pt>
                <c:pt idx="418">
                  <c:v>56.817163536102022</c:v>
                </c:pt>
                <c:pt idx="419">
                  <c:v>55.462691711183872</c:v>
                </c:pt>
                <c:pt idx="420">
                  <c:v>50.570394623470619</c:v>
                </c:pt>
                <c:pt idx="421">
                  <c:v>49.858693779079793</c:v>
                </c:pt>
                <c:pt idx="422">
                  <c:v>49.76736170946063</c:v>
                </c:pt>
                <c:pt idx="423">
                  <c:v>47.070480785800449</c:v>
                </c:pt>
                <c:pt idx="424">
                  <c:v>46.627606410477341</c:v>
                </c:pt>
                <c:pt idx="425">
                  <c:v>45.219713941064967</c:v>
                </c:pt>
                <c:pt idx="426">
                  <c:v>45.514389109081513</c:v>
                </c:pt>
                <c:pt idx="427">
                  <c:v>42.5934861278649</c:v>
                </c:pt>
                <c:pt idx="428">
                  <c:v>40.901257970015514</c:v>
                </c:pt>
                <c:pt idx="429">
                  <c:v>40.037911425124939</c:v>
                </c:pt>
                <c:pt idx="430">
                  <c:v>41.021885231776672</c:v>
                </c:pt>
                <c:pt idx="431">
                  <c:v>39.119420989143549</c:v>
                </c:pt>
                <c:pt idx="432">
                  <c:v>40.370498018266417</c:v>
                </c:pt>
                <c:pt idx="433">
                  <c:v>41.020161985180081</c:v>
                </c:pt>
                <c:pt idx="434">
                  <c:v>39.853524039290022</c:v>
                </c:pt>
                <c:pt idx="435">
                  <c:v>39.301395829743235</c:v>
                </c:pt>
                <c:pt idx="436">
                  <c:v>36.743063932448734</c:v>
                </c:pt>
                <c:pt idx="437">
                  <c:v>33.532655523005346</c:v>
                </c:pt>
                <c:pt idx="438">
                  <c:v>33.225917628812688</c:v>
                </c:pt>
                <c:pt idx="439">
                  <c:v>33.051869722557299</c:v>
                </c:pt>
                <c:pt idx="440">
                  <c:v>32.415302429777704</c:v>
                </c:pt>
                <c:pt idx="441">
                  <c:v>31.104601068412894</c:v>
                </c:pt>
                <c:pt idx="442">
                  <c:v>31.466482853696366</c:v>
                </c:pt>
                <c:pt idx="443">
                  <c:v>31.983456832672758</c:v>
                </c:pt>
                <c:pt idx="444">
                  <c:v>31.595726348440465</c:v>
                </c:pt>
                <c:pt idx="445">
                  <c:v>33.07944166810271</c:v>
                </c:pt>
                <c:pt idx="446">
                  <c:v>33.448216439772537</c:v>
                </c:pt>
                <c:pt idx="447">
                  <c:v>33.012235050835777</c:v>
                </c:pt>
                <c:pt idx="448">
                  <c:v>32.150611752541792</c:v>
                </c:pt>
                <c:pt idx="449">
                  <c:v>33.511976563846289</c:v>
                </c:pt>
                <c:pt idx="450">
                  <c:v>33.156987764949164</c:v>
                </c:pt>
                <c:pt idx="451">
                  <c:v>32.40909874202999</c:v>
                </c:pt>
                <c:pt idx="452">
                  <c:v>33.923832500430812</c:v>
                </c:pt>
                <c:pt idx="453">
                  <c:v>31.356195071514737</c:v>
                </c:pt>
                <c:pt idx="454">
                  <c:v>30.580734103050148</c:v>
                </c:pt>
                <c:pt idx="455">
                  <c:v>29.586937790797865</c:v>
                </c:pt>
                <c:pt idx="456">
                  <c:v>29.672583146648289</c:v>
                </c:pt>
                <c:pt idx="457">
                  <c:v>32.276408754092714</c:v>
                </c:pt>
                <c:pt idx="458">
                  <c:v>32.973978976391521</c:v>
                </c:pt>
                <c:pt idx="459">
                  <c:v>31.661209719110808</c:v>
                </c:pt>
                <c:pt idx="460">
                  <c:v>31.706014130622094</c:v>
                </c:pt>
                <c:pt idx="461">
                  <c:v>32.155781492331556</c:v>
                </c:pt>
                <c:pt idx="462">
                  <c:v>32.171290711700848</c:v>
                </c:pt>
                <c:pt idx="463">
                  <c:v>30.69102188523178</c:v>
                </c:pt>
                <c:pt idx="464">
                  <c:v>30.627261761158024</c:v>
                </c:pt>
                <c:pt idx="465">
                  <c:v>30.458211270032745</c:v>
                </c:pt>
                <c:pt idx="466">
                  <c:v>28.795450628985009</c:v>
                </c:pt>
                <c:pt idx="467">
                  <c:v>27.506806824056525</c:v>
                </c:pt>
                <c:pt idx="468">
                  <c:v>27.672410821988628</c:v>
                </c:pt>
                <c:pt idx="469">
                  <c:v>28.106151990349822</c:v>
                </c:pt>
                <c:pt idx="470">
                  <c:v>28.078580044804415</c:v>
                </c:pt>
                <c:pt idx="471">
                  <c:v>27.072204032397039</c:v>
                </c:pt>
                <c:pt idx="472">
                  <c:v>26.386351886955026</c:v>
                </c:pt>
                <c:pt idx="473">
                  <c:v>26.41564707909702</c:v>
                </c:pt>
                <c:pt idx="474">
                  <c:v>26.712045493710153</c:v>
                </c:pt>
                <c:pt idx="475">
                  <c:v>25.580044804411514</c:v>
                </c:pt>
                <c:pt idx="476">
                  <c:v>26.833879028088923</c:v>
                </c:pt>
                <c:pt idx="477">
                  <c:v>26.837842495261075</c:v>
                </c:pt>
                <c:pt idx="478">
                  <c:v>24.401171807685682</c:v>
                </c:pt>
                <c:pt idx="479">
                  <c:v>24.168533517146304</c:v>
                </c:pt>
                <c:pt idx="480">
                  <c:v>23.372393589522662</c:v>
                </c:pt>
                <c:pt idx="481">
                  <c:v>23.704980182664141</c:v>
                </c:pt>
                <c:pt idx="482">
                  <c:v>23.760124073754955</c:v>
                </c:pt>
                <c:pt idx="483">
                  <c:v>23.381009822505604</c:v>
                </c:pt>
                <c:pt idx="484">
                  <c:v>23.179389970704811</c:v>
                </c:pt>
                <c:pt idx="485">
                  <c:v>22.870928829915563</c:v>
                </c:pt>
                <c:pt idx="486">
                  <c:v>23.48147509908668</c:v>
                </c:pt>
                <c:pt idx="487">
                  <c:v>22.5073237980355</c:v>
                </c:pt>
                <c:pt idx="488">
                  <c:v>22.465965879717388</c:v>
                </c:pt>
                <c:pt idx="489">
                  <c:v>22.629674306393248</c:v>
                </c:pt>
                <c:pt idx="490">
                  <c:v>22.290194726865415</c:v>
                </c:pt>
                <c:pt idx="491">
                  <c:v>22.381526796484579</c:v>
                </c:pt>
                <c:pt idx="492">
                  <c:v>22.100637601240738</c:v>
                </c:pt>
                <c:pt idx="493">
                  <c:v>20.549715664311563</c:v>
                </c:pt>
                <c:pt idx="494">
                  <c:v>20.260210236084784</c:v>
                </c:pt>
                <c:pt idx="495">
                  <c:v>19.848354299500262</c:v>
                </c:pt>
                <c:pt idx="496">
                  <c:v>19.601930036188179</c:v>
                </c:pt>
                <c:pt idx="497">
                  <c:v>19.51576770635878</c:v>
                </c:pt>
                <c:pt idx="498">
                  <c:v>19.832845080130969</c:v>
                </c:pt>
                <c:pt idx="499">
                  <c:v>19.713941064966399</c:v>
                </c:pt>
                <c:pt idx="500">
                  <c:v>19.717387558159576</c:v>
                </c:pt>
                <c:pt idx="501">
                  <c:v>19.920730656556955</c:v>
                </c:pt>
                <c:pt idx="502">
                  <c:v>19.619162502154058</c:v>
                </c:pt>
                <c:pt idx="503">
                  <c:v>19.486472514216786</c:v>
                </c:pt>
                <c:pt idx="504">
                  <c:v>19.078063070825436</c:v>
                </c:pt>
                <c:pt idx="505">
                  <c:v>18.857487506462178</c:v>
                </c:pt>
                <c:pt idx="506">
                  <c:v>18.416336377735654</c:v>
                </c:pt>
                <c:pt idx="507">
                  <c:v>18.290022402205757</c:v>
                </c:pt>
                <c:pt idx="508">
                  <c:v>18.62312596932621</c:v>
                </c:pt>
                <c:pt idx="509">
                  <c:v>18.416336377735654</c:v>
                </c:pt>
                <c:pt idx="510">
                  <c:v>18.195071514733762</c:v>
                </c:pt>
                <c:pt idx="511">
                  <c:v>18.242288471480272</c:v>
                </c:pt>
                <c:pt idx="512">
                  <c:v>18.325004308116494</c:v>
                </c:pt>
                <c:pt idx="513">
                  <c:v>18.600723763570567</c:v>
                </c:pt>
                <c:pt idx="514">
                  <c:v>18.707565052559023</c:v>
                </c:pt>
                <c:pt idx="515">
                  <c:v>18.459417542650353</c:v>
                </c:pt>
                <c:pt idx="516">
                  <c:v>18.616232982939859</c:v>
                </c:pt>
                <c:pt idx="517">
                  <c:v>18.524900913320696</c:v>
                </c:pt>
                <c:pt idx="518">
                  <c:v>18.452524556264002</c:v>
                </c:pt>
                <c:pt idx="519">
                  <c:v>18.531793899707051</c:v>
                </c:pt>
                <c:pt idx="520">
                  <c:v>17.685679820782354</c:v>
                </c:pt>
                <c:pt idx="521">
                  <c:v>18.178528347406516</c:v>
                </c:pt>
                <c:pt idx="522">
                  <c:v>17.980354988798897</c:v>
                </c:pt>
                <c:pt idx="523">
                  <c:v>18.842839910391177</c:v>
                </c:pt>
                <c:pt idx="524">
                  <c:v>19.1263139755299</c:v>
                </c:pt>
                <c:pt idx="525">
                  <c:v>18.881957608133728</c:v>
                </c:pt>
                <c:pt idx="526">
                  <c:v>18.885059452007585</c:v>
                </c:pt>
                <c:pt idx="527">
                  <c:v>18.906255385145613</c:v>
                </c:pt>
                <c:pt idx="528">
                  <c:v>18.605893503360331</c:v>
                </c:pt>
                <c:pt idx="529">
                  <c:v>18.414613131139067</c:v>
                </c:pt>
                <c:pt idx="530">
                  <c:v>17.802860589350338</c:v>
                </c:pt>
                <c:pt idx="531">
                  <c:v>18.02171290711701</c:v>
                </c:pt>
                <c:pt idx="532">
                  <c:v>17.930380837497847</c:v>
                </c:pt>
                <c:pt idx="533">
                  <c:v>17.844218507668447</c:v>
                </c:pt>
                <c:pt idx="534">
                  <c:v>17.646045149060832</c:v>
                </c:pt>
                <c:pt idx="535">
                  <c:v>17.490608306048596</c:v>
                </c:pt>
                <c:pt idx="536">
                  <c:v>17.916594864725145</c:v>
                </c:pt>
                <c:pt idx="537">
                  <c:v>17.708082026537998</c:v>
                </c:pt>
                <c:pt idx="538">
                  <c:v>17.571945545407548</c:v>
                </c:pt>
                <c:pt idx="539">
                  <c:v>18.067723591245908</c:v>
                </c:pt>
                <c:pt idx="540">
                  <c:v>17.525417887299675</c:v>
                </c:pt>
                <c:pt idx="541">
                  <c:v>19.658797173875584</c:v>
                </c:pt>
                <c:pt idx="542">
                  <c:v>20.579010856453561</c:v>
                </c:pt>
                <c:pt idx="543">
                  <c:v>20.11201102877822</c:v>
                </c:pt>
                <c:pt idx="544">
                  <c:v>20.213510253317249</c:v>
                </c:pt>
                <c:pt idx="545">
                  <c:v>19.803549887988972</c:v>
                </c:pt>
                <c:pt idx="546">
                  <c:v>19.894881957608135</c:v>
                </c:pt>
                <c:pt idx="547">
                  <c:v>19.546786145097364</c:v>
                </c:pt>
                <c:pt idx="548">
                  <c:v>19.767361709460626</c:v>
                </c:pt>
                <c:pt idx="549">
                  <c:v>19.543339651904191</c:v>
                </c:pt>
                <c:pt idx="550">
                  <c:v>20.279165948647254</c:v>
                </c:pt>
                <c:pt idx="551">
                  <c:v>20.098225056005514</c:v>
                </c:pt>
                <c:pt idx="552">
                  <c:v>20.13613648113045</c:v>
                </c:pt>
                <c:pt idx="553">
                  <c:v>19.870756505255905</c:v>
                </c:pt>
                <c:pt idx="554">
                  <c:v>20.479062553851456</c:v>
                </c:pt>
                <c:pt idx="555">
                  <c:v>20.296398414613133</c:v>
                </c:pt>
                <c:pt idx="556">
                  <c:v>20.613131139066002</c:v>
                </c:pt>
                <c:pt idx="557">
                  <c:v>21.195933138032053</c:v>
                </c:pt>
                <c:pt idx="558">
                  <c:v>20.549715664311563</c:v>
                </c:pt>
                <c:pt idx="559">
                  <c:v>20.460796139927623</c:v>
                </c:pt>
                <c:pt idx="560">
                  <c:v>20.267103222471139</c:v>
                </c:pt>
                <c:pt idx="561">
                  <c:v>20.321385490263658</c:v>
                </c:pt>
                <c:pt idx="562">
                  <c:v>19.974151301051183</c:v>
                </c:pt>
                <c:pt idx="563">
                  <c:v>19.6102016198518</c:v>
                </c:pt>
                <c:pt idx="564">
                  <c:v>20.492848526624162</c:v>
                </c:pt>
                <c:pt idx="565">
                  <c:v>20.120110287782186</c:v>
                </c:pt>
                <c:pt idx="566">
                  <c:v>20.272272962260899</c:v>
                </c:pt>
                <c:pt idx="567">
                  <c:v>19.955195588488714</c:v>
                </c:pt>
                <c:pt idx="568">
                  <c:v>20.263656729277962</c:v>
                </c:pt>
                <c:pt idx="569">
                  <c:v>20.223677408237119</c:v>
                </c:pt>
                <c:pt idx="570">
                  <c:v>19.272789936239878</c:v>
                </c:pt>
                <c:pt idx="571">
                  <c:v>19.346027916594867</c:v>
                </c:pt>
                <c:pt idx="572">
                  <c:v>19.048423229364122</c:v>
                </c:pt>
                <c:pt idx="573">
                  <c:v>20.342409098742031</c:v>
                </c:pt>
                <c:pt idx="574">
                  <c:v>19.558848871273479</c:v>
                </c:pt>
                <c:pt idx="575">
                  <c:v>19.167671893848013</c:v>
                </c:pt>
                <c:pt idx="576">
                  <c:v>19.157332414268485</c:v>
                </c:pt>
                <c:pt idx="577">
                  <c:v>18.838531793899708</c:v>
                </c:pt>
                <c:pt idx="578">
                  <c:v>19.031535412717563</c:v>
                </c:pt>
                <c:pt idx="579">
                  <c:v>17.143029467516804</c:v>
                </c:pt>
                <c:pt idx="580">
                  <c:v>16.741168361192486</c:v>
                </c:pt>
                <c:pt idx="581">
                  <c:v>16.473203515423059</c:v>
                </c:pt>
                <c:pt idx="582">
                  <c:v>16.569016026193349</c:v>
                </c:pt>
                <c:pt idx="583">
                  <c:v>16.47027399620886</c:v>
                </c:pt>
                <c:pt idx="584">
                  <c:v>16.201964501120113</c:v>
                </c:pt>
                <c:pt idx="585">
                  <c:v>15.818025159400312</c:v>
                </c:pt>
                <c:pt idx="586">
                  <c:v>15.907633982422887</c:v>
                </c:pt>
                <c:pt idx="587">
                  <c:v>15.835085300706533</c:v>
                </c:pt>
                <c:pt idx="588">
                  <c:v>15.797518524900914</c:v>
                </c:pt>
                <c:pt idx="589">
                  <c:v>15.767534034120283</c:v>
                </c:pt>
                <c:pt idx="590">
                  <c:v>15.87127347923488</c:v>
                </c:pt>
                <c:pt idx="591">
                  <c:v>15.963122522833018</c:v>
                </c:pt>
                <c:pt idx="592">
                  <c:v>15.943477511631915</c:v>
                </c:pt>
                <c:pt idx="593">
                  <c:v>16.053420644494228</c:v>
                </c:pt>
                <c:pt idx="594">
                  <c:v>15.933655006031364</c:v>
                </c:pt>
                <c:pt idx="595">
                  <c:v>16.03601585386869</c:v>
                </c:pt>
                <c:pt idx="596">
                  <c:v>15.938135447182493</c:v>
                </c:pt>
                <c:pt idx="597">
                  <c:v>16.279510597966571</c:v>
                </c:pt>
                <c:pt idx="598">
                  <c:v>15.970187833879029</c:v>
                </c:pt>
                <c:pt idx="599">
                  <c:v>16.131311390660006</c:v>
                </c:pt>
                <c:pt idx="600">
                  <c:v>15.66379458900569</c:v>
                </c:pt>
                <c:pt idx="601">
                  <c:v>15.763742891607791</c:v>
                </c:pt>
                <c:pt idx="602">
                  <c:v>15.636567292779597</c:v>
                </c:pt>
                <c:pt idx="603">
                  <c:v>15.681544028950544</c:v>
                </c:pt>
                <c:pt idx="604">
                  <c:v>15.9226262278132</c:v>
                </c:pt>
                <c:pt idx="605">
                  <c:v>15.768740306737897</c:v>
                </c:pt>
                <c:pt idx="606">
                  <c:v>15.844218507668447</c:v>
                </c:pt>
                <c:pt idx="607">
                  <c:v>15.729450284335689</c:v>
                </c:pt>
                <c:pt idx="608">
                  <c:v>15.535585042219541</c:v>
                </c:pt>
                <c:pt idx="609">
                  <c:v>15.807513355161126</c:v>
                </c:pt>
                <c:pt idx="610">
                  <c:v>15.952093744614857</c:v>
                </c:pt>
                <c:pt idx="611">
                  <c:v>16.047044632086852</c:v>
                </c:pt>
                <c:pt idx="612">
                  <c:v>16.603653282784769</c:v>
                </c:pt>
                <c:pt idx="613">
                  <c:v>16.711528519731175</c:v>
                </c:pt>
                <c:pt idx="614">
                  <c:v>16.022919179734622</c:v>
                </c:pt>
                <c:pt idx="615">
                  <c:v>16.14906083060486</c:v>
                </c:pt>
                <c:pt idx="616">
                  <c:v>16.052903670515253</c:v>
                </c:pt>
                <c:pt idx="617">
                  <c:v>16.198518007926936</c:v>
                </c:pt>
                <c:pt idx="618">
                  <c:v>16.324831983456832</c:v>
                </c:pt>
                <c:pt idx="619">
                  <c:v>16.430122350508359</c:v>
                </c:pt>
                <c:pt idx="620">
                  <c:v>16.256936067551266</c:v>
                </c:pt>
                <c:pt idx="621">
                  <c:v>16.104428743753232</c:v>
                </c:pt>
                <c:pt idx="622">
                  <c:v>16.337756332931242</c:v>
                </c:pt>
                <c:pt idx="623">
                  <c:v>16.316215750473894</c:v>
                </c:pt>
                <c:pt idx="624">
                  <c:v>15.978287092882994</c:v>
                </c:pt>
                <c:pt idx="625">
                  <c:v>17.058073410305013</c:v>
                </c:pt>
                <c:pt idx="626">
                  <c:v>16.837497845941755</c:v>
                </c:pt>
                <c:pt idx="627">
                  <c:v>16.858866103739448</c:v>
                </c:pt>
                <c:pt idx="628">
                  <c:v>16.79527830432535</c:v>
                </c:pt>
                <c:pt idx="629">
                  <c:v>16.661037394451146</c:v>
                </c:pt>
                <c:pt idx="630">
                  <c:v>16.578493882474582</c:v>
                </c:pt>
                <c:pt idx="631">
                  <c:v>16.871790453213858</c:v>
                </c:pt>
                <c:pt idx="632">
                  <c:v>16.667241082198863</c:v>
                </c:pt>
                <c:pt idx="633">
                  <c:v>16.422540065483371</c:v>
                </c:pt>
                <c:pt idx="634">
                  <c:v>17.613303463725661</c:v>
                </c:pt>
                <c:pt idx="635">
                  <c:v>16.28829915560917</c:v>
                </c:pt>
                <c:pt idx="636">
                  <c:v>16.726520765121489</c:v>
                </c:pt>
                <c:pt idx="637">
                  <c:v>16.243667068757542</c:v>
                </c:pt>
                <c:pt idx="638">
                  <c:v>16.524728588661038</c:v>
                </c:pt>
                <c:pt idx="639">
                  <c:v>15.871618128554196</c:v>
                </c:pt>
                <c:pt idx="640">
                  <c:v>15.242977770118905</c:v>
                </c:pt>
                <c:pt idx="641">
                  <c:v>15.340341202826126</c:v>
                </c:pt>
                <c:pt idx="642">
                  <c:v>15.012062726176117</c:v>
                </c:pt>
                <c:pt idx="643">
                  <c:v>15.810098225056008</c:v>
                </c:pt>
                <c:pt idx="644">
                  <c:v>15.789074616577633</c:v>
                </c:pt>
                <c:pt idx="645">
                  <c:v>15.61175254178873</c:v>
                </c:pt>
                <c:pt idx="646">
                  <c:v>16.374289160778908</c:v>
                </c:pt>
                <c:pt idx="647">
                  <c:v>16.836291573324143</c:v>
                </c:pt>
                <c:pt idx="648">
                  <c:v>16.740996036532827</c:v>
                </c:pt>
                <c:pt idx="649">
                  <c:v>16.660692745131829</c:v>
                </c:pt>
                <c:pt idx="650">
                  <c:v>16.177839048767879</c:v>
                </c:pt>
                <c:pt idx="651">
                  <c:v>16.049112528002759</c:v>
                </c:pt>
                <c:pt idx="652">
                  <c:v>16.872307427192833</c:v>
                </c:pt>
                <c:pt idx="653">
                  <c:v>16.046872307427194</c:v>
                </c:pt>
                <c:pt idx="654">
                  <c:v>15.184215061175255</c:v>
                </c:pt>
                <c:pt idx="655">
                  <c:v>14.742374633810099</c:v>
                </c:pt>
                <c:pt idx="656">
                  <c:v>15.037049801826642</c:v>
                </c:pt>
                <c:pt idx="657">
                  <c:v>16.436153713596415</c:v>
                </c:pt>
                <c:pt idx="658">
                  <c:v>16.87540927106669</c:v>
                </c:pt>
                <c:pt idx="659">
                  <c:v>17.197311735309324</c:v>
                </c:pt>
                <c:pt idx="660">
                  <c:v>15.781320006892987</c:v>
                </c:pt>
                <c:pt idx="661">
                  <c:v>15.543856625883166</c:v>
                </c:pt>
                <c:pt idx="662">
                  <c:v>15.27795967602964</c:v>
                </c:pt>
                <c:pt idx="663">
                  <c:v>15.33655006031363</c:v>
                </c:pt>
                <c:pt idx="664">
                  <c:v>15.478717904532138</c:v>
                </c:pt>
                <c:pt idx="665">
                  <c:v>15.204032397036016</c:v>
                </c:pt>
                <c:pt idx="666">
                  <c:v>14.880751335516113</c:v>
                </c:pt>
                <c:pt idx="667">
                  <c:v>15.118559365845252</c:v>
                </c:pt>
                <c:pt idx="668">
                  <c:v>13.365155953816993</c:v>
                </c:pt>
                <c:pt idx="669">
                  <c:v>13.402895054282268</c:v>
                </c:pt>
                <c:pt idx="670">
                  <c:v>13.264001378597278</c:v>
                </c:pt>
                <c:pt idx="671">
                  <c:v>12.990694468378425</c:v>
                </c:pt>
                <c:pt idx="672">
                  <c:v>12.936067551266587</c:v>
                </c:pt>
                <c:pt idx="673">
                  <c:v>12.916077890746166</c:v>
                </c:pt>
                <c:pt idx="674">
                  <c:v>12.291917973462004</c:v>
                </c:pt>
                <c:pt idx="675">
                  <c:v>11.804239186627607</c:v>
                </c:pt>
                <c:pt idx="676">
                  <c:v>11.790280889195245</c:v>
                </c:pt>
                <c:pt idx="677">
                  <c:v>12.292434947440981</c:v>
                </c:pt>
                <c:pt idx="678">
                  <c:v>12.526451835257626</c:v>
                </c:pt>
                <c:pt idx="679">
                  <c:v>12.141650870239532</c:v>
                </c:pt>
                <c:pt idx="680">
                  <c:v>12.260727210063761</c:v>
                </c:pt>
                <c:pt idx="681">
                  <c:v>11.431673272445288</c:v>
                </c:pt>
                <c:pt idx="682">
                  <c:v>11.842839910391177</c:v>
                </c:pt>
                <c:pt idx="683">
                  <c:v>11.801998966052043</c:v>
                </c:pt>
                <c:pt idx="684">
                  <c:v>11.912803722212649</c:v>
                </c:pt>
                <c:pt idx="685">
                  <c:v>11.863691194209892</c:v>
                </c:pt>
                <c:pt idx="686">
                  <c:v>11.848181974840601</c:v>
                </c:pt>
                <c:pt idx="687">
                  <c:v>12.568499052214372</c:v>
                </c:pt>
                <c:pt idx="688">
                  <c:v>12.695157677063589</c:v>
                </c:pt>
                <c:pt idx="689">
                  <c:v>12.412545235223162</c:v>
                </c:pt>
                <c:pt idx="690">
                  <c:v>12.658969498535241</c:v>
                </c:pt>
                <c:pt idx="691">
                  <c:v>11.680165431673274</c:v>
                </c:pt>
                <c:pt idx="692">
                  <c:v>11.858693779079788</c:v>
                </c:pt>
                <c:pt idx="693">
                  <c:v>11.616060658280201</c:v>
                </c:pt>
                <c:pt idx="694">
                  <c:v>11.749612269515769</c:v>
                </c:pt>
                <c:pt idx="695">
                  <c:v>11.502671032224713</c:v>
                </c:pt>
                <c:pt idx="696">
                  <c:v>11.076512148888506</c:v>
                </c:pt>
                <c:pt idx="697">
                  <c:v>11.04187489229709</c:v>
                </c:pt>
                <c:pt idx="698">
                  <c:v>10.154402895054284</c:v>
                </c:pt>
                <c:pt idx="699">
                  <c:v>10.769084956057213</c:v>
                </c:pt>
                <c:pt idx="700">
                  <c:v>10.97708082026538</c:v>
                </c:pt>
                <c:pt idx="701">
                  <c:v>11.633120799586422</c:v>
                </c:pt>
                <c:pt idx="702">
                  <c:v>11.525417887299673</c:v>
                </c:pt>
                <c:pt idx="703">
                  <c:v>11.652593486127866</c:v>
                </c:pt>
                <c:pt idx="704">
                  <c:v>11.185938307771842</c:v>
                </c:pt>
                <c:pt idx="705">
                  <c:v>10.041357918318113</c:v>
                </c:pt>
                <c:pt idx="706">
                  <c:v>10.687230742719285</c:v>
                </c:pt>
                <c:pt idx="707">
                  <c:v>10.694123729105636</c:v>
                </c:pt>
                <c:pt idx="708">
                  <c:v>10.638290539376184</c:v>
                </c:pt>
                <c:pt idx="709">
                  <c:v>9.3334482164397734</c:v>
                </c:pt>
                <c:pt idx="710">
                  <c:v>9.2110977080820273</c:v>
                </c:pt>
                <c:pt idx="711">
                  <c:v>8.7170429088402557</c:v>
                </c:pt>
                <c:pt idx="712">
                  <c:v>9.2765810787523701</c:v>
                </c:pt>
                <c:pt idx="713">
                  <c:v>8.9922453903153539</c:v>
                </c:pt>
                <c:pt idx="714">
                  <c:v>9.6939514044459756</c:v>
                </c:pt>
                <c:pt idx="715">
                  <c:v>8.4904359813889378</c:v>
                </c:pt>
                <c:pt idx="716">
                  <c:v>13.733586076167501</c:v>
                </c:pt>
                <c:pt idx="717">
                  <c:v>13.637428916077893</c:v>
                </c:pt>
                <c:pt idx="718">
                  <c:v>13.729622608995349</c:v>
                </c:pt>
                <c:pt idx="719">
                  <c:v>13.913493020851284</c:v>
                </c:pt>
                <c:pt idx="720">
                  <c:v>15.36963639496812</c:v>
                </c:pt>
                <c:pt idx="721">
                  <c:v>15.820437704635536</c:v>
                </c:pt>
                <c:pt idx="722">
                  <c:v>15.665690160261933</c:v>
                </c:pt>
                <c:pt idx="723">
                  <c:v>15.144925038773049</c:v>
                </c:pt>
                <c:pt idx="724">
                  <c:v>15.14923315526452</c:v>
                </c:pt>
                <c:pt idx="725">
                  <c:v>15.402550404962952</c:v>
                </c:pt>
                <c:pt idx="726">
                  <c:v>14.759951749095299</c:v>
                </c:pt>
                <c:pt idx="727">
                  <c:v>14.74633810098225</c:v>
                </c:pt>
                <c:pt idx="728">
                  <c:v>15.040496295019819</c:v>
                </c:pt>
                <c:pt idx="729">
                  <c:v>15.20902981216612</c:v>
                </c:pt>
                <c:pt idx="730">
                  <c:v>15.187316905049116</c:v>
                </c:pt>
                <c:pt idx="731">
                  <c:v>16.073582629674309</c:v>
                </c:pt>
                <c:pt idx="732">
                  <c:v>16.670859900051699</c:v>
                </c:pt>
                <c:pt idx="733">
                  <c:v>17.206617266930898</c:v>
                </c:pt>
                <c:pt idx="734">
                  <c:v>16.650697914871618</c:v>
                </c:pt>
                <c:pt idx="735">
                  <c:v>16.704290884025504</c:v>
                </c:pt>
                <c:pt idx="736">
                  <c:v>16.557125624676893</c:v>
                </c:pt>
                <c:pt idx="737">
                  <c:v>16.529726003791144</c:v>
                </c:pt>
                <c:pt idx="738">
                  <c:v>17.547820093055318</c:v>
                </c:pt>
                <c:pt idx="739">
                  <c:v>16.729277959676033</c:v>
                </c:pt>
                <c:pt idx="740">
                  <c:v>17.111321730139586</c:v>
                </c:pt>
                <c:pt idx="741">
                  <c:v>17.061864552817511</c:v>
                </c:pt>
                <c:pt idx="742">
                  <c:v>17.809753575736689</c:v>
                </c:pt>
                <c:pt idx="743">
                  <c:v>17.615026710322248</c:v>
                </c:pt>
                <c:pt idx="744">
                  <c:v>17.81664656212304</c:v>
                </c:pt>
                <c:pt idx="745">
                  <c:v>17.658107875236947</c:v>
                </c:pt>
                <c:pt idx="746">
                  <c:v>16.974323625710841</c:v>
                </c:pt>
                <c:pt idx="747">
                  <c:v>17.492676201964503</c:v>
                </c:pt>
                <c:pt idx="748">
                  <c:v>17.020851283818718</c:v>
                </c:pt>
                <c:pt idx="749">
                  <c:v>16.896777528864384</c:v>
                </c:pt>
                <c:pt idx="750">
                  <c:v>16.792865759090127</c:v>
                </c:pt>
                <c:pt idx="751">
                  <c:v>16.563846286403585</c:v>
                </c:pt>
                <c:pt idx="752">
                  <c:v>15.849388247458212</c:v>
                </c:pt>
                <c:pt idx="753">
                  <c:v>16.042219541616404</c:v>
                </c:pt>
                <c:pt idx="754">
                  <c:v>16.117697742546959</c:v>
                </c:pt>
                <c:pt idx="755">
                  <c:v>16.216784421850768</c:v>
                </c:pt>
                <c:pt idx="756">
                  <c:v>16.142340168878167</c:v>
                </c:pt>
                <c:pt idx="757">
                  <c:v>16.392727899362402</c:v>
                </c:pt>
                <c:pt idx="758">
                  <c:v>16.033430983973808</c:v>
                </c:pt>
                <c:pt idx="759">
                  <c:v>16.187661554368432</c:v>
                </c:pt>
                <c:pt idx="760">
                  <c:v>15.357573668792005</c:v>
                </c:pt>
                <c:pt idx="761">
                  <c:v>14.857142857142859</c:v>
                </c:pt>
                <c:pt idx="762">
                  <c:v>14.395485093916943</c:v>
                </c:pt>
                <c:pt idx="763">
                  <c:v>14.556436326038257</c:v>
                </c:pt>
                <c:pt idx="764">
                  <c:v>14.481302774427022</c:v>
                </c:pt>
                <c:pt idx="765">
                  <c:v>14.930036188178528</c:v>
                </c:pt>
                <c:pt idx="766">
                  <c:v>15.051008099259006</c:v>
                </c:pt>
                <c:pt idx="767">
                  <c:v>14.88574875064622</c:v>
                </c:pt>
                <c:pt idx="768">
                  <c:v>14.981905910735827</c:v>
                </c:pt>
                <c:pt idx="769">
                  <c:v>15.322247113561952</c:v>
                </c:pt>
                <c:pt idx="770">
                  <c:v>15.294502843356884</c:v>
                </c:pt>
                <c:pt idx="771">
                  <c:v>15.027744270205067</c:v>
                </c:pt>
                <c:pt idx="772">
                  <c:v>15.177839048767881</c:v>
                </c:pt>
                <c:pt idx="773">
                  <c:v>15.122522833017406</c:v>
                </c:pt>
                <c:pt idx="774">
                  <c:v>13.948819576081338</c:v>
                </c:pt>
                <c:pt idx="775">
                  <c:v>14.087023953127693</c:v>
                </c:pt>
                <c:pt idx="776">
                  <c:v>13.809753575736689</c:v>
                </c:pt>
                <c:pt idx="777">
                  <c:v>14.089781147682235</c:v>
                </c:pt>
                <c:pt idx="778">
                  <c:v>13.47148026882647</c:v>
                </c:pt>
                <c:pt idx="779">
                  <c:v>13.849388247458213</c:v>
                </c:pt>
                <c:pt idx="780">
                  <c:v>14.044459762191972</c:v>
                </c:pt>
                <c:pt idx="781">
                  <c:v>13.368774771669827</c:v>
                </c:pt>
                <c:pt idx="782">
                  <c:v>12.691021885231779</c:v>
                </c:pt>
                <c:pt idx="783">
                  <c:v>12.699982767534035</c:v>
                </c:pt>
                <c:pt idx="784">
                  <c:v>12.696019300361883</c:v>
                </c:pt>
                <c:pt idx="785">
                  <c:v>12.04445976219197</c:v>
                </c:pt>
                <c:pt idx="786">
                  <c:v>12.429260727210064</c:v>
                </c:pt>
                <c:pt idx="787">
                  <c:v>12.421678442185078</c:v>
                </c:pt>
                <c:pt idx="788">
                  <c:v>12.512321213165604</c:v>
                </c:pt>
                <c:pt idx="789">
                  <c:v>12.782870928829915</c:v>
                </c:pt>
                <c:pt idx="790">
                  <c:v>12.638979838014821</c:v>
                </c:pt>
                <c:pt idx="791">
                  <c:v>12.557297949336551</c:v>
                </c:pt>
                <c:pt idx="792">
                  <c:v>12.463208685162847</c:v>
                </c:pt>
                <c:pt idx="793">
                  <c:v>12.442012752024816</c:v>
                </c:pt>
                <c:pt idx="794">
                  <c:v>12.539893158711012</c:v>
                </c:pt>
                <c:pt idx="795">
                  <c:v>12.661382043770464</c:v>
                </c:pt>
                <c:pt idx="796">
                  <c:v>12.979493365500604</c:v>
                </c:pt>
                <c:pt idx="797">
                  <c:v>12.349474409788041</c:v>
                </c:pt>
                <c:pt idx="798">
                  <c:v>12.429605376529382</c:v>
                </c:pt>
                <c:pt idx="799">
                  <c:v>12.376012407375496</c:v>
                </c:pt>
                <c:pt idx="800">
                  <c:v>12.620024125452353</c:v>
                </c:pt>
                <c:pt idx="801">
                  <c:v>11.489057384111668</c:v>
                </c:pt>
                <c:pt idx="802">
                  <c:v>11.936584525245564</c:v>
                </c:pt>
                <c:pt idx="803">
                  <c:v>12.325865931414786</c:v>
                </c:pt>
                <c:pt idx="804">
                  <c:v>12.236429433051871</c:v>
                </c:pt>
                <c:pt idx="805">
                  <c:v>12.550749612269517</c:v>
                </c:pt>
                <c:pt idx="806">
                  <c:v>12.448733413751508</c:v>
                </c:pt>
                <c:pt idx="807">
                  <c:v>12.460279165948648</c:v>
                </c:pt>
                <c:pt idx="808">
                  <c:v>12.501464759607101</c:v>
                </c:pt>
                <c:pt idx="809">
                  <c:v>12.716698259520939</c:v>
                </c:pt>
                <c:pt idx="810">
                  <c:v>13.035671204549372</c:v>
                </c:pt>
                <c:pt idx="811">
                  <c:v>12.99879372738239</c:v>
                </c:pt>
                <c:pt idx="812">
                  <c:v>13.076512148888508</c:v>
                </c:pt>
                <c:pt idx="813">
                  <c:v>12.820954678614511</c:v>
                </c:pt>
                <c:pt idx="814">
                  <c:v>12.473203515423057</c:v>
                </c:pt>
                <c:pt idx="815">
                  <c:v>12.641737032569361</c:v>
                </c:pt>
                <c:pt idx="816">
                  <c:v>12.66637945890057</c:v>
                </c:pt>
                <c:pt idx="817">
                  <c:v>12.83835946924005</c:v>
                </c:pt>
                <c:pt idx="818">
                  <c:v>13.096501809408927</c:v>
                </c:pt>
                <c:pt idx="819">
                  <c:v>13.435464414957782</c:v>
                </c:pt>
                <c:pt idx="820">
                  <c:v>12.856798207823541</c:v>
                </c:pt>
                <c:pt idx="821">
                  <c:v>13.009305531621576</c:v>
                </c:pt>
                <c:pt idx="822">
                  <c:v>12.404445976219199</c:v>
                </c:pt>
                <c:pt idx="823">
                  <c:v>12.352231604342583</c:v>
                </c:pt>
                <c:pt idx="824">
                  <c:v>12.0029295192142</c:v>
                </c:pt>
                <c:pt idx="825">
                  <c:v>12.670342926072722</c:v>
                </c:pt>
                <c:pt idx="826">
                  <c:v>12.619334826813718</c:v>
                </c:pt>
                <c:pt idx="827">
                  <c:v>13.219196967085992</c:v>
                </c:pt>
                <c:pt idx="828">
                  <c:v>14.003791142512494</c:v>
                </c:pt>
                <c:pt idx="829">
                  <c:v>14.07013613648113</c:v>
                </c:pt>
                <c:pt idx="830">
                  <c:v>14.164225400654836</c:v>
                </c:pt>
                <c:pt idx="831">
                  <c:v>14.711873169050492</c:v>
                </c:pt>
                <c:pt idx="832">
                  <c:v>14.688092366017578</c:v>
                </c:pt>
                <c:pt idx="833">
                  <c:v>14.640358435292089</c:v>
                </c:pt>
                <c:pt idx="834">
                  <c:v>14.91590556608651</c:v>
                </c:pt>
                <c:pt idx="835">
                  <c:v>15.166465621230399</c:v>
                </c:pt>
                <c:pt idx="836">
                  <c:v>15.216267447871791</c:v>
                </c:pt>
                <c:pt idx="837">
                  <c:v>15.057211787006723</c:v>
                </c:pt>
                <c:pt idx="838">
                  <c:v>15.627089436498364</c:v>
                </c:pt>
                <c:pt idx="839">
                  <c:v>15.212820954678616</c:v>
                </c:pt>
                <c:pt idx="840">
                  <c:v>15.134240909874203</c:v>
                </c:pt>
                <c:pt idx="841">
                  <c:v>15.867654661382044</c:v>
                </c:pt>
                <c:pt idx="842">
                  <c:v>16.1175254178873</c:v>
                </c:pt>
                <c:pt idx="843">
                  <c:v>16.084611407892471</c:v>
                </c:pt>
                <c:pt idx="844">
                  <c:v>16.269515767706363</c:v>
                </c:pt>
                <c:pt idx="845">
                  <c:v>15.892469412372911</c:v>
                </c:pt>
                <c:pt idx="846">
                  <c:v>16.081509564018614</c:v>
                </c:pt>
                <c:pt idx="847">
                  <c:v>16.007409960365329</c:v>
                </c:pt>
                <c:pt idx="848">
                  <c:v>15.829053937618475</c:v>
                </c:pt>
                <c:pt idx="849">
                  <c:v>15.826813717042908</c:v>
                </c:pt>
                <c:pt idx="850">
                  <c:v>16.276925728071689</c:v>
                </c:pt>
                <c:pt idx="851">
                  <c:v>15.898156126141654</c:v>
                </c:pt>
                <c:pt idx="852">
                  <c:v>16.494571773220748</c:v>
                </c:pt>
                <c:pt idx="853">
                  <c:v>15.976046872307428</c:v>
                </c:pt>
                <c:pt idx="854">
                  <c:v>14.956229536446667</c:v>
                </c:pt>
                <c:pt idx="855">
                  <c:v>12.843356884370154</c:v>
                </c:pt>
                <c:pt idx="856">
                  <c:v>12.913493020851284</c:v>
                </c:pt>
                <c:pt idx="857">
                  <c:v>13.887471997242805</c:v>
                </c:pt>
                <c:pt idx="858">
                  <c:v>14.20627261761158</c:v>
                </c:pt>
                <c:pt idx="859">
                  <c:v>14.235050835774601</c:v>
                </c:pt>
                <c:pt idx="860">
                  <c:v>13.773737721868001</c:v>
                </c:pt>
                <c:pt idx="861">
                  <c:v>13.763915216267449</c:v>
                </c:pt>
                <c:pt idx="862">
                  <c:v>13.945028433568845</c:v>
                </c:pt>
                <c:pt idx="863">
                  <c:v>13.813544718249183</c:v>
                </c:pt>
                <c:pt idx="864">
                  <c:v>14.115285197311737</c:v>
                </c:pt>
                <c:pt idx="865">
                  <c:v>14.423574013441325</c:v>
                </c:pt>
                <c:pt idx="866">
                  <c:v>14.312769257280719</c:v>
                </c:pt>
                <c:pt idx="867">
                  <c:v>14.334482164397725</c:v>
                </c:pt>
                <c:pt idx="868">
                  <c:v>14.268481819748407</c:v>
                </c:pt>
                <c:pt idx="869">
                  <c:v>14.813027744270206</c:v>
                </c:pt>
                <c:pt idx="870">
                  <c:v>14.832845080130967</c:v>
                </c:pt>
                <c:pt idx="871">
                  <c:v>14.149922453903155</c:v>
                </c:pt>
                <c:pt idx="872">
                  <c:v>14.177149750129244</c:v>
                </c:pt>
                <c:pt idx="873">
                  <c:v>13.584525245562642</c:v>
                </c:pt>
                <c:pt idx="874">
                  <c:v>14.06600034464932</c:v>
                </c:pt>
                <c:pt idx="875">
                  <c:v>14.07892469412373</c:v>
                </c:pt>
                <c:pt idx="876">
                  <c:v>14.230398069963812</c:v>
                </c:pt>
                <c:pt idx="877">
                  <c:v>14.498362915733242</c:v>
                </c:pt>
                <c:pt idx="878">
                  <c:v>14.363088057901086</c:v>
                </c:pt>
                <c:pt idx="879">
                  <c:v>14.356539720834053</c:v>
                </c:pt>
                <c:pt idx="880">
                  <c:v>13.941064966396693</c:v>
                </c:pt>
                <c:pt idx="881">
                  <c:v>14.197139410649665</c:v>
                </c:pt>
                <c:pt idx="882">
                  <c:v>14.153713596415647</c:v>
                </c:pt>
                <c:pt idx="883">
                  <c:v>13.96450112011029</c:v>
                </c:pt>
                <c:pt idx="884">
                  <c:v>14.603997932104086</c:v>
                </c:pt>
                <c:pt idx="885">
                  <c:v>14.730139582974324</c:v>
                </c:pt>
                <c:pt idx="886">
                  <c:v>16.719972428054458</c:v>
                </c:pt>
                <c:pt idx="887">
                  <c:v>17.322074788902292</c:v>
                </c:pt>
                <c:pt idx="888">
                  <c:v>17.254868171635362</c:v>
                </c:pt>
                <c:pt idx="889">
                  <c:v>17.573668792004138</c:v>
                </c:pt>
                <c:pt idx="890">
                  <c:v>17.751163191452697</c:v>
                </c:pt>
                <c:pt idx="891">
                  <c:v>17.551266586248495</c:v>
                </c:pt>
                <c:pt idx="892">
                  <c:v>17.601413062209204</c:v>
                </c:pt>
                <c:pt idx="893">
                  <c:v>17.740823711873169</c:v>
                </c:pt>
                <c:pt idx="894">
                  <c:v>17.787351369981046</c:v>
                </c:pt>
                <c:pt idx="895">
                  <c:v>17.88557642598656</c:v>
                </c:pt>
                <c:pt idx="896">
                  <c:v>17.876960193003619</c:v>
                </c:pt>
                <c:pt idx="897">
                  <c:v>18.011373427537482</c:v>
                </c:pt>
                <c:pt idx="898">
                  <c:v>17.534034120282612</c:v>
                </c:pt>
                <c:pt idx="899">
                  <c:v>17.442702050663453</c:v>
                </c:pt>
                <c:pt idx="900">
                  <c:v>17.780458383594695</c:v>
                </c:pt>
                <c:pt idx="901">
                  <c:v>17.947613303463726</c:v>
                </c:pt>
                <c:pt idx="902">
                  <c:v>18.073410305014647</c:v>
                </c:pt>
                <c:pt idx="903">
                  <c:v>17.778735136998105</c:v>
                </c:pt>
                <c:pt idx="904">
                  <c:v>18.229708771325178</c:v>
                </c:pt>
                <c:pt idx="905">
                  <c:v>18.249181457866623</c:v>
                </c:pt>
                <c:pt idx="906">
                  <c:v>18.337067034292609</c:v>
                </c:pt>
                <c:pt idx="907">
                  <c:v>17.901085645355852</c:v>
                </c:pt>
                <c:pt idx="908">
                  <c:v>16.851800792693435</c:v>
                </c:pt>
                <c:pt idx="909">
                  <c:v>16.584352920902983</c:v>
                </c:pt>
                <c:pt idx="910">
                  <c:v>16.544890573841119</c:v>
                </c:pt>
                <c:pt idx="911">
                  <c:v>16.386351886955026</c:v>
                </c:pt>
                <c:pt idx="912">
                  <c:v>16.762708943649837</c:v>
                </c:pt>
                <c:pt idx="913">
                  <c:v>17.549543339651905</c:v>
                </c:pt>
                <c:pt idx="914">
                  <c:v>17.882129932793383</c:v>
                </c:pt>
                <c:pt idx="915">
                  <c:v>17.459934516629332</c:v>
                </c:pt>
                <c:pt idx="916">
                  <c:v>17.49439944856109</c:v>
                </c:pt>
                <c:pt idx="917">
                  <c:v>17.935550577287611</c:v>
                </c:pt>
                <c:pt idx="918">
                  <c:v>17.434085817680511</c:v>
                </c:pt>
                <c:pt idx="919">
                  <c:v>17.484059968981562</c:v>
                </c:pt>
                <c:pt idx="920">
                  <c:v>18.59900051697398</c:v>
                </c:pt>
                <c:pt idx="921">
                  <c:v>18.84714802688265</c:v>
                </c:pt>
                <c:pt idx="922">
                  <c:v>17.795967602963987</c:v>
                </c:pt>
                <c:pt idx="923">
                  <c:v>17.625366189901776</c:v>
                </c:pt>
                <c:pt idx="924">
                  <c:v>17.863174220230917</c:v>
                </c:pt>
                <c:pt idx="925">
                  <c:v>17.795967602963987</c:v>
                </c:pt>
                <c:pt idx="926">
                  <c:v>17.347923487851112</c:v>
                </c:pt>
                <c:pt idx="927">
                  <c:v>18.790280889195245</c:v>
                </c:pt>
                <c:pt idx="928">
                  <c:v>19.65190418748923</c:v>
                </c:pt>
                <c:pt idx="929">
                  <c:v>19.965535068068242</c:v>
                </c:pt>
                <c:pt idx="930">
                  <c:v>19.496811993796314</c:v>
                </c:pt>
                <c:pt idx="931">
                  <c:v>20.494571773220748</c:v>
                </c:pt>
                <c:pt idx="932">
                  <c:v>20.78235395485094</c:v>
                </c:pt>
                <c:pt idx="933">
                  <c:v>20.673789419265898</c:v>
                </c:pt>
                <c:pt idx="934">
                  <c:v>19.767706358779943</c:v>
                </c:pt>
                <c:pt idx="935">
                  <c:v>20.34809581251077</c:v>
                </c:pt>
                <c:pt idx="936">
                  <c:v>18.909184904359815</c:v>
                </c:pt>
                <c:pt idx="937">
                  <c:v>18.648974668275031</c:v>
                </c:pt>
                <c:pt idx="938">
                  <c:v>18.126830949508875</c:v>
                </c:pt>
                <c:pt idx="939">
                  <c:v>17.920041357918318</c:v>
                </c:pt>
                <c:pt idx="940">
                  <c:v>17.384111666379461</c:v>
                </c:pt>
                <c:pt idx="941">
                  <c:v>16.524211614682063</c:v>
                </c:pt>
                <c:pt idx="942">
                  <c:v>16.382905393761849</c:v>
                </c:pt>
                <c:pt idx="943">
                  <c:v>16.403584352920905</c:v>
                </c:pt>
                <c:pt idx="944">
                  <c:v>16.311735309322767</c:v>
                </c:pt>
                <c:pt idx="945">
                  <c:v>16.961054626917115</c:v>
                </c:pt>
                <c:pt idx="946">
                  <c:v>17.0430811649147</c:v>
                </c:pt>
                <c:pt idx="947">
                  <c:v>16.837842495261071</c:v>
                </c:pt>
                <c:pt idx="948">
                  <c:v>16.982422884714804</c:v>
                </c:pt>
                <c:pt idx="949">
                  <c:v>17.799414096157161</c:v>
                </c:pt>
                <c:pt idx="950">
                  <c:v>18.213682577976908</c:v>
                </c:pt>
                <c:pt idx="951">
                  <c:v>18.507668447354817</c:v>
                </c:pt>
                <c:pt idx="952">
                  <c:v>18.126830949508875</c:v>
                </c:pt>
                <c:pt idx="953">
                  <c:v>18.304325348957438</c:v>
                </c:pt>
                <c:pt idx="954">
                  <c:v>16.68654144408065</c:v>
                </c:pt>
                <c:pt idx="955">
                  <c:v>16.215750473892815</c:v>
                </c:pt>
                <c:pt idx="956">
                  <c:v>18.645528175081857</c:v>
                </c:pt>
                <c:pt idx="957">
                  <c:v>17.58883336205411</c:v>
                </c:pt>
                <c:pt idx="958">
                  <c:v>19.493365500603137</c:v>
                </c:pt>
                <c:pt idx="959">
                  <c:v>20.27399620885749</c:v>
                </c:pt>
                <c:pt idx="960">
                  <c:v>19.5416164053076</c:v>
                </c:pt>
                <c:pt idx="961">
                  <c:v>20.839221092538345</c:v>
                </c:pt>
                <c:pt idx="962">
                  <c:v>21.63191452696881</c:v>
                </c:pt>
                <c:pt idx="963">
                  <c:v>21.19765638462864</c:v>
                </c:pt>
                <c:pt idx="964">
                  <c:v>19.793210408409443</c:v>
                </c:pt>
                <c:pt idx="965">
                  <c:v>19.443391349302086</c:v>
                </c:pt>
                <c:pt idx="966">
                  <c:v>18.952266069274515</c:v>
                </c:pt>
                <c:pt idx="967">
                  <c:v>19.246941237291058</c:v>
                </c:pt>
                <c:pt idx="968">
                  <c:v>20.651387213510255</c:v>
                </c:pt>
                <c:pt idx="969">
                  <c:v>18.724797518524902</c:v>
                </c:pt>
                <c:pt idx="970">
                  <c:v>18.333620541099432</c:v>
                </c:pt>
                <c:pt idx="971">
                  <c:v>18.516284680337758</c:v>
                </c:pt>
                <c:pt idx="972">
                  <c:v>20.542822677925212</c:v>
                </c:pt>
                <c:pt idx="973">
                  <c:v>21.280372221264866</c:v>
                </c:pt>
                <c:pt idx="974">
                  <c:v>19.300361881785285</c:v>
                </c:pt>
                <c:pt idx="975">
                  <c:v>22.188523177666728</c:v>
                </c:pt>
                <c:pt idx="976">
                  <c:v>20.249870756505256</c:v>
                </c:pt>
                <c:pt idx="977">
                  <c:v>19.047044632086852</c:v>
                </c:pt>
                <c:pt idx="978">
                  <c:v>18.810959848354301</c:v>
                </c:pt>
                <c:pt idx="979">
                  <c:v>18.521282095467861</c:v>
                </c:pt>
                <c:pt idx="980">
                  <c:v>17.639152162674481</c:v>
                </c:pt>
                <c:pt idx="981">
                  <c:v>16.469240048250906</c:v>
                </c:pt>
                <c:pt idx="982">
                  <c:v>16.036360503188007</c:v>
                </c:pt>
                <c:pt idx="983">
                  <c:v>15.674478717904533</c:v>
                </c:pt>
                <c:pt idx="984">
                  <c:v>16.122695157677065</c:v>
                </c:pt>
                <c:pt idx="985">
                  <c:v>15.485093916939515</c:v>
                </c:pt>
                <c:pt idx="986">
                  <c:v>15.26107185938308</c:v>
                </c:pt>
                <c:pt idx="987">
                  <c:v>14.973462002412546</c:v>
                </c:pt>
                <c:pt idx="988">
                  <c:v>14.177839048767879</c:v>
                </c:pt>
                <c:pt idx="989">
                  <c:v>14.088230225745304</c:v>
                </c:pt>
                <c:pt idx="990">
                  <c:v>13.620713424090988</c:v>
                </c:pt>
                <c:pt idx="991">
                  <c:v>13.809581251077029</c:v>
                </c:pt>
                <c:pt idx="992">
                  <c:v>13.164225400654834</c:v>
                </c:pt>
                <c:pt idx="993">
                  <c:v>13.656039979321042</c:v>
                </c:pt>
                <c:pt idx="994">
                  <c:v>13.771325176632777</c:v>
                </c:pt>
                <c:pt idx="995">
                  <c:v>13.450973634327074</c:v>
                </c:pt>
                <c:pt idx="996">
                  <c:v>13.42288471480269</c:v>
                </c:pt>
                <c:pt idx="997">
                  <c:v>13.256591418231951</c:v>
                </c:pt>
                <c:pt idx="998">
                  <c:v>13.96415647079097</c:v>
                </c:pt>
                <c:pt idx="999">
                  <c:v>15.061175254178874</c:v>
                </c:pt>
                <c:pt idx="1000">
                  <c:v>14.728588661037396</c:v>
                </c:pt>
                <c:pt idx="1001">
                  <c:v>14.704980182664139</c:v>
                </c:pt>
                <c:pt idx="1002">
                  <c:v>14.251077029122868</c:v>
                </c:pt>
                <c:pt idx="1003">
                  <c:v>14.959331380320524</c:v>
                </c:pt>
                <c:pt idx="1004">
                  <c:v>15.062726176115802</c:v>
                </c:pt>
                <c:pt idx="1005">
                  <c:v>15.17490952955368</c:v>
                </c:pt>
                <c:pt idx="1006">
                  <c:v>15.043770463553335</c:v>
                </c:pt>
                <c:pt idx="1007">
                  <c:v>13.880579010856454</c:v>
                </c:pt>
                <c:pt idx="1008">
                  <c:v>13.777184215061176</c:v>
                </c:pt>
                <c:pt idx="1009">
                  <c:v>13.566086506979149</c:v>
                </c:pt>
                <c:pt idx="1010">
                  <c:v>13.133034637256593</c:v>
                </c:pt>
                <c:pt idx="1011">
                  <c:v>13.677408237118733</c:v>
                </c:pt>
                <c:pt idx="1012">
                  <c:v>13.760124073754955</c:v>
                </c:pt>
                <c:pt idx="1013">
                  <c:v>14.112528002757196</c:v>
                </c:pt>
                <c:pt idx="1014">
                  <c:v>12.510770291228676</c:v>
                </c:pt>
                <c:pt idx="1015">
                  <c:v>12.778562812338446</c:v>
                </c:pt>
                <c:pt idx="1016">
                  <c:v>13.539548509391695</c:v>
                </c:pt>
                <c:pt idx="1017">
                  <c:v>14.014992245390316</c:v>
                </c:pt>
                <c:pt idx="1018">
                  <c:v>13.714113389626057</c:v>
                </c:pt>
                <c:pt idx="1019">
                  <c:v>13.360675512665864</c:v>
                </c:pt>
                <c:pt idx="1020">
                  <c:v>12.028088919524384</c:v>
                </c:pt>
                <c:pt idx="1021">
                  <c:v>12.297777011890402</c:v>
                </c:pt>
                <c:pt idx="1022">
                  <c:v>11.095467861450974</c:v>
                </c:pt>
                <c:pt idx="1023">
                  <c:v>10.784766500086162</c:v>
                </c:pt>
                <c:pt idx="1024">
                  <c:v>10.685852145442013</c:v>
                </c:pt>
                <c:pt idx="1025">
                  <c:v>10.490952955367913</c:v>
                </c:pt>
                <c:pt idx="1026">
                  <c:v>10.387558159572635</c:v>
                </c:pt>
                <c:pt idx="1027">
                  <c:v>10.411855936584526</c:v>
                </c:pt>
                <c:pt idx="1028">
                  <c:v>10.508874719972429</c:v>
                </c:pt>
                <c:pt idx="1029">
                  <c:v>10.367051525073238</c:v>
                </c:pt>
                <c:pt idx="1030">
                  <c:v>9.8635188695502336</c:v>
                </c:pt>
                <c:pt idx="1031">
                  <c:v>9.7011890401516467</c:v>
                </c:pt>
                <c:pt idx="1032">
                  <c:v>9.6493193175943492</c:v>
                </c:pt>
                <c:pt idx="1033">
                  <c:v>9.4435636739617461</c:v>
                </c:pt>
                <c:pt idx="1034">
                  <c:v>9.4551094261588844</c:v>
                </c:pt>
                <c:pt idx="1035">
                  <c:v>9.3086334654489065</c:v>
                </c:pt>
                <c:pt idx="1036">
                  <c:v>9.3241426848181987</c:v>
                </c:pt>
                <c:pt idx="1037">
                  <c:v>8.9936239875926258</c:v>
                </c:pt>
                <c:pt idx="1038">
                  <c:v>9.4439083232810628</c:v>
                </c:pt>
                <c:pt idx="1039">
                  <c:v>9.565569533000172</c:v>
                </c:pt>
                <c:pt idx="1040">
                  <c:v>9.3362054109943138</c:v>
                </c:pt>
                <c:pt idx="1041">
                  <c:v>9.1709460623815264</c:v>
                </c:pt>
                <c:pt idx="1042">
                  <c:v>9.2021368257797693</c:v>
                </c:pt>
                <c:pt idx="1043">
                  <c:v>9.1573324142684829</c:v>
                </c:pt>
                <c:pt idx="1044">
                  <c:v>9.1518180251594021</c:v>
                </c:pt>
                <c:pt idx="1045">
                  <c:v>9.054799241771498</c:v>
                </c:pt>
                <c:pt idx="1046">
                  <c:v>9.0199896605204213</c:v>
                </c:pt>
                <c:pt idx="1047">
                  <c:v>8.7010167154919866</c:v>
                </c:pt>
                <c:pt idx="1048">
                  <c:v>8.951059796656903</c:v>
                </c:pt>
                <c:pt idx="1049">
                  <c:v>8.7916594864725148</c:v>
                </c:pt>
                <c:pt idx="1050">
                  <c:v>8.8126830949508879</c:v>
                </c:pt>
                <c:pt idx="1051">
                  <c:v>8.7296226089953475</c:v>
                </c:pt>
                <c:pt idx="1052">
                  <c:v>9.1533689470963306</c:v>
                </c:pt>
                <c:pt idx="1053">
                  <c:v>8.9889712217818385</c:v>
                </c:pt>
                <c:pt idx="1054">
                  <c:v>9.1547475443736008</c:v>
                </c:pt>
                <c:pt idx="1055">
                  <c:v>9.0265379975874556</c:v>
                </c:pt>
                <c:pt idx="1056">
                  <c:v>8.7721867999310703</c:v>
                </c:pt>
                <c:pt idx="1057">
                  <c:v>8.7547820093055311</c:v>
                </c:pt>
                <c:pt idx="1058">
                  <c:v>8.5109426158883341</c:v>
                </c:pt>
                <c:pt idx="1059">
                  <c:v>8.5783215578149239</c:v>
                </c:pt>
                <c:pt idx="1060">
                  <c:v>8.4906083060485962</c:v>
                </c:pt>
                <c:pt idx="1061">
                  <c:v>7.2321213165604004</c:v>
                </c:pt>
                <c:pt idx="1062">
                  <c:v>7.1818025159400323</c:v>
                </c:pt>
                <c:pt idx="1063">
                  <c:v>7.1774943994485625</c:v>
                </c:pt>
                <c:pt idx="1064">
                  <c:v>7.2014475271411342</c:v>
                </c:pt>
                <c:pt idx="1065">
                  <c:v>7.0525590211959335</c:v>
                </c:pt>
                <c:pt idx="1066">
                  <c:v>7.0696191625021543</c:v>
                </c:pt>
                <c:pt idx="1067">
                  <c:v>6.8786834396002074</c:v>
                </c:pt>
                <c:pt idx="1068">
                  <c:v>6.8412889884542487</c:v>
                </c:pt>
                <c:pt idx="1069">
                  <c:v>6.9643287954506299</c:v>
                </c:pt>
                <c:pt idx="1070">
                  <c:v>7.001895571256247</c:v>
                </c:pt>
                <c:pt idx="1071">
                  <c:v>6.9710494571773225</c:v>
                </c:pt>
                <c:pt idx="1072">
                  <c:v>6.9701878338790291</c:v>
                </c:pt>
                <c:pt idx="1073">
                  <c:v>7.1121833534378771</c:v>
                </c:pt>
                <c:pt idx="1074">
                  <c:v>7.0734103050146482</c:v>
                </c:pt>
                <c:pt idx="1075">
                  <c:v>7.0196450112011037</c:v>
                </c:pt>
                <c:pt idx="1076">
                  <c:v>7.0117180768567993</c:v>
                </c:pt>
                <c:pt idx="1077">
                  <c:v>7.044632086851629</c:v>
                </c:pt>
                <c:pt idx="1078">
                  <c:v>6.8983284508013103</c:v>
                </c:pt>
                <c:pt idx="1079">
                  <c:v>6.80389453730829</c:v>
                </c:pt>
                <c:pt idx="1080">
                  <c:v>6.803205238669654</c:v>
                </c:pt>
                <c:pt idx="1081">
                  <c:v>6.8138893675684997</c:v>
                </c:pt>
                <c:pt idx="1082">
                  <c:v>6.8051008099259009</c:v>
                </c:pt>
                <c:pt idx="1083">
                  <c:v>6.8929863863518879</c:v>
                </c:pt>
                <c:pt idx="1084">
                  <c:v>6.9227985524728597</c:v>
                </c:pt>
                <c:pt idx="1085">
                  <c:v>6.790453213854903</c:v>
                </c:pt>
                <c:pt idx="1086">
                  <c:v>6.8321557814923315</c:v>
                </c:pt>
                <c:pt idx="1087">
                  <c:v>6.8092366017577124</c:v>
                </c:pt>
                <c:pt idx="1088">
                  <c:v>6.8095812510770299</c:v>
                </c:pt>
                <c:pt idx="1089">
                  <c:v>6.5483370670342929</c:v>
                </c:pt>
                <c:pt idx="1090">
                  <c:v>6.6944683784249532</c:v>
                </c:pt>
                <c:pt idx="1091">
                  <c:v>6.7430639324487336</c:v>
                </c:pt>
                <c:pt idx="1092">
                  <c:v>6.7447871790453222</c:v>
                </c:pt>
                <c:pt idx="1093">
                  <c:v>6.7103222471135622</c:v>
                </c:pt>
                <c:pt idx="1094">
                  <c:v>6.7253144925038777</c:v>
                </c:pt>
                <c:pt idx="1095">
                  <c:v>6.7151473375840087</c:v>
                </c:pt>
                <c:pt idx="1096">
                  <c:v>6.7582285024987083</c:v>
                </c:pt>
                <c:pt idx="1097">
                  <c:v>6.6034809581251084</c:v>
                </c:pt>
                <c:pt idx="1098">
                  <c:v>7.2577976908495607</c:v>
                </c:pt>
                <c:pt idx="1099">
                  <c:v>6.9934516629329666</c:v>
                </c:pt>
                <c:pt idx="1100">
                  <c:v>6.9081509564018617</c:v>
                </c:pt>
                <c:pt idx="1101">
                  <c:v>6.9877649491642257</c:v>
                </c:pt>
                <c:pt idx="1102">
                  <c:v>6.8755815957263495</c:v>
                </c:pt>
                <c:pt idx="1103">
                  <c:v>6.8552472858866107</c:v>
                </c:pt>
                <c:pt idx="1104">
                  <c:v>6.4354644149577807</c:v>
                </c:pt>
                <c:pt idx="1105">
                  <c:v>6.3353437876960204</c:v>
                </c:pt>
                <c:pt idx="1106">
                  <c:v>6.3243150094778571</c:v>
                </c:pt>
                <c:pt idx="1107">
                  <c:v>6.3013958297432362</c:v>
                </c:pt>
                <c:pt idx="1108">
                  <c:v>6.3175943477511636</c:v>
                </c:pt>
                <c:pt idx="1109">
                  <c:v>6.3660175771152856</c:v>
                </c:pt>
                <c:pt idx="1110">
                  <c:v>6.3434430466999832</c:v>
                </c:pt>
                <c:pt idx="1111">
                  <c:v>6.4557987247975195</c:v>
                </c:pt>
                <c:pt idx="1112">
                  <c:v>6.407720144752715</c:v>
                </c:pt>
                <c:pt idx="1113">
                  <c:v>6.4173703256936072</c:v>
                </c:pt>
                <c:pt idx="1114">
                  <c:v>5.9212476305359303</c:v>
                </c:pt>
                <c:pt idx="1115">
                  <c:v>5.9486472514216793</c:v>
                </c:pt>
                <c:pt idx="1116">
                  <c:v>6.0530759951749102</c:v>
                </c:pt>
                <c:pt idx="1117">
                  <c:v>6.0149922453903155</c:v>
                </c:pt>
                <c:pt idx="1118">
                  <c:v>6.0342926072721008</c:v>
                </c:pt>
                <c:pt idx="1119">
                  <c:v>6.1421678442185081</c:v>
                </c:pt>
                <c:pt idx="1120">
                  <c:v>6.0937446148543861</c:v>
                </c:pt>
                <c:pt idx="1121">
                  <c:v>6.0332586593141482</c:v>
                </c:pt>
                <c:pt idx="1122">
                  <c:v>6.0823711873169053</c:v>
                </c:pt>
                <c:pt idx="1123">
                  <c:v>5.9932793382733074</c:v>
                </c:pt>
                <c:pt idx="1124">
                  <c:v>6.0346372565914193</c:v>
                </c:pt>
                <c:pt idx="1125">
                  <c:v>6.1986903325865939</c:v>
                </c:pt>
                <c:pt idx="1126">
                  <c:v>6.2565914182319489</c:v>
                </c:pt>
                <c:pt idx="1127">
                  <c:v>6.2534895743580909</c:v>
                </c:pt>
                <c:pt idx="1128">
                  <c:v>6.294330518697226</c:v>
                </c:pt>
                <c:pt idx="1129">
                  <c:v>6.2379803549887995</c:v>
                </c:pt>
                <c:pt idx="1130">
                  <c:v>6.2710666896432885</c:v>
                </c:pt>
                <c:pt idx="1131">
                  <c:v>6.1681888678269869</c:v>
                </c:pt>
                <c:pt idx="1132">
                  <c:v>6.1797346200241261</c:v>
                </c:pt>
                <c:pt idx="1133">
                  <c:v>6.4794072031707746</c:v>
                </c:pt>
                <c:pt idx="1134">
                  <c:v>6.3341375150784076</c:v>
                </c:pt>
                <c:pt idx="1135">
                  <c:v>6.4156470790970195</c:v>
                </c:pt>
                <c:pt idx="1136">
                  <c:v>6.3263829053937624</c:v>
                </c:pt>
                <c:pt idx="1137">
                  <c:v>6.3010511804239195</c:v>
                </c:pt>
                <c:pt idx="1138">
                  <c:v>6.4609684645872836</c:v>
                </c:pt>
                <c:pt idx="1139">
                  <c:v>6.1881785283474073</c:v>
                </c:pt>
                <c:pt idx="1140">
                  <c:v>6.3794589005686717</c:v>
                </c:pt>
                <c:pt idx="1141">
                  <c:v>6.4037566775805619</c:v>
                </c:pt>
                <c:pt idx="1142">
                  <c:v>6.3980699638118219</c:v>
                </c:pt>
                <c:pt idx="1143">
                  <c:v>7.0363605031880061</c:v>
                </c:pt>
                <c:pt idx="1144">
                  <c:v>7.0653110460106845</c:v>
                </c:pt>
                <c:pt idx="1145">
                  <c:v>7.0892641737032571</c:v>
                </c:pt>
                <c:pt idx="1146">
                  <c:v>7.1885231776667249</c:v>
                </c:pt>
                <c:pt idx="1147">
                  <c:v>6.7396174392555581</c:v>
                </c:pt>
                <c:pt idx="1148">
                  <c:v>6.8152679648457699</c:v>
                </c:pt>
                <c:pt idx="1149">
                  <c:v>6.7606410477339312</c:v>
                </c:pt>
                <c:pt idx="1150">
                  <c:v>6.9765638462864041</c:v>
                </c:pt>
                <c:pt idx="1151">
                  <c:v>6.8292262622781328</c:v>
                </c:pt>
                <c:pt idx="1152">
                  <c:v>6.6008960882302263</c:v>
                </c:pt>
                <c:pt idx="1153">
                  <c:v>6.8555919352059291</c:v>
                </c:pt>
                <c:pt idx="1154">
                  <c:v>6.6982595209374463</c:v>
                </c:pt>
                <c:pt idx="1155">
                  <c:v>6.9562295364466653</c:v>
                </c:pt>
                <c:pt idx="1156">
                  <c:v>6.4013441323453391</c:v>
                </c:pt>
                <c:pt idx="1157">
                  <c:v>6.772014475271412</c:v>
                </c:pt>
                <c:pt idx="1158">
                  <c:v>6.7373772186799936</c:v>
                </c:pt>
                <c:pt idx="1159">
                  <c:v>7.1432017921764608</c:v>
                </c:pt>
                <c:pt idx="1160">
                  <c:v>7.0234361537135968</c:v>
                </c:pt>
                <c:pt idx="1161">
                  <c:v>7.1256246768912641</c:v>
                </c:pt>
                <c:pt idx="1162">
                  <c:v>6.8518007926934352</c:v>
                </c:pt>
                <c:pt idx="1163">
                  <c:v>7.2626227813200073</c:v>
                </c:pt>
                <c:pt idx="1164">
                  <c:v>6.5655695330001729</c:v>
                </c:pt>
                <c:pt idx="1165">
                  <c:v>6.514044459762192</c:v>
                </c:pt>
                <c:pt idx="1166">
                  <c:v>6.2469412372910567</c:v>
                </c:pt>
                <c:pt idx="1167">
                  <c:v>5.6865414440806488</c:v>
                </c:pt>
                <c:pt idx="1168">
                  <c:v>5.6610373944511458</c:v>
                </c:pt>
                <c:pt idx="1169">
                  <c:v>5.6570739272789945</c:v>
                </c:pt>
                <c:pt idx="1170">
                  <c:v>5.7804583835946932</c:v>
                </c:pt>
                <c:pt idx="1171">
                  <c:v>6.0927106668964335</c:v>
                </c:pt>
                <c:pt idx="1172">
                  <c:v>5.9198690332586601</c:v>
                </c:pt>
                <c:pt idx="1173">
                  <c:v>6.0742719283129425</c:v>
                </c:pt>
                <c:pt idx="1174">
                  <c:v>6.2719283129415819</c:v>
                </c:pt>
                <c:pt idx="1175">
                  <c:v>6.0417025676374294</c:v>
                </c:pt>
                <c:pt idx="1176">
                  <c:v>5.9624332241943829</c:v>
                </c:pt>
                <c:pt idx="1177">
                  <c:v>6.0853007065311058</c:v>
                </c:pt>
                <c:pt idx="1178">
                  <c:v>6.4885404101326909</c:v>
                </c:pt>
                <c:pt idx="1179">
                  <c:v>6.861795622953645</c:v>
                </c:pt>
                <c:pt idx="1180">
                  <c:v>6.7227296226089956</c:v>
                </c:pt>
                <c:pt idx="1181">
                  <c:v>7.1681888678269861</c:v>
                </c:pt>
                <c:pt idx="1182">
                  <c:v>7.3117353093227644</c:v>
                </c:pt>
                <c:pt idx="1183">
                  <c:v>6.9589867310012075</c:v>
                </c:pt>
                <c:pt idx="1184">
                  <c:v>7.4321902464242635</c:v>
                </c:pt>
                <c:pt idx="1185">
                  <c:v>7.4208168188867836</c:v>
                </c:pt>
                <c:pt idx="1186">
                  <c:v>6.6937790797863181</c:v>
                </c:pt>
                <c:pt idx="1187">
                  <c:v>6.6482853696363957</c:v>
                </c:pt>
                <c:pt idx="1188">
                  <c:v>7.0442874375323115</c:v>
                </c:pt>
                <c:pt idx="1189">
                  <c:v>6.772014475271412</c:v>
                </c:pt>
                <c:pt idx="1190">
                  <c:v>7.6214027227296226</c:v>
                </c:pt>
                <c:pt idx="1191">
                  <c:v>7.5691883508530067</c:v>
                </c:pt>
                <c:pt idx="1192">
                  <c:v>8.0417025676374294</c:v>
                </c:pt>
                <c:pt idx="1193">
                  <c:v>7.9271066689643304</c:v>
                </c:pt>
                <c:pt idx="1194">
                  <c:v>8.5095640186110639</c:v>
                </c:pt>
                <c:pt idx="1195">
                  <c:v>9.7525417887299675</c:v>
                </c:pt>
                <c:pt idx="1196">
                  <c:v>9.696191625021541</c:v>
                </c:pt>
                <c:pt idx="1197">
                  <c:v>9.7544373599862144</c:v>
                </c:pt>
                <c:pt idx="1198">
                  <c:v>9.9145269688092359</c:v>
                </c:pt>
                <c:pt idx="1199">
                  <c:v>10.140616922281581</c:v>
                </c:pt>
                <c:pt idx="1200">
                  <c:v>11.139755298983285</c:v>
                </c:pt>
                <c:pt idx="1201">
                  <c:v>11.109598483542996</c:v>
                </c:pt>
                <c:pt idx="1202">
                  <c:v>11.114940547992418</c:v>
                </c:pt>
                <c:pt idx="1203">
                  <c:v>11.082371187316907</c:v>
                </c:pt>
                <c:pt idx="1204">
                  <c:v>11.063587799414096</c:v>
                </c:pt>
                <c:pt idx="1205">
                  <c:v>11.165948647251422</c:v>
                </c:pt>
                <c:pt idx="1206">
                  <c:v>11.326382905393762</c:v>
                </c:pt>
                <c:pt idx="1207">
                  <c:v>11.227296226089955</c:v>
                </c:pt>
                <c:pt idx="1208">
                  <c:v>11.149577804583837</c:v>
                </c:pt>
                <c:pt idx="1209">
                  <c:v>11.175598828192316</c:v>
                </c:pt>
                <c:pt idx="1210">
                  <c:v>11.007926934344304</c:v>
                </c:pt>
                <c:pt idx="1211">
                  <c:v>11.075133551611236</c:v>
                </c:pt>
                <c:pt idx="1212">
                  <c:v>11.028261244184042</c:v>
                </c:pt>
                <c:pt idx="1213">
                  <c:v>10.97432362571084</c:v>
                </c:pt>
                <c:pt idx="1214">
                  <c:v>10.908323281061522</c:v>
                </c:pt>
                <c:pt idx="1215">
                  <c:v>10.932276408754094</c:v>
                </c:pt>
                <c:pt idx="1216">
                  <c:v>11.184042736515597</c:v>
                </c:pt>
                <c:pt idx="1217">
                  <c:v>11.201447527141134</c:v>
                </c:pt>
                <c:pt idx="1218">
                  <c:v>11.255385145614339</c:v>
                </c:pt>
                <c:pt idx="1219">
                  <c:v>11.24952610718594</c:v>
                </c:pt>
                <c:pt idx="1220">
                  <c:v>11.294330518697228</c:v>
                </c:pt>
                <c:pt idx="1221">
                  <c:v>11.287265207651215</c:v>
                </c:pt>
                <c:pt idx="1222">
                  <c:v>11.316905049112529</c:v>
                </c:pt>
                <c:pt idx="1223">
                  <c:v>11.358952266069275</c:v>
                </c:pt>
                <c:pt idx="1224">
                  <c:v>11.350508357745994</c:v>
                </c:pt>
                <c:pt idx="1225">
                  <c:v>11.248147509908669</c:v>
                </c:pt>
                <c:pt idx="1226">
                  <c:v>11.395829743236257</c:v>
                </c:pt>
                <c:pt idx="1227">
                  <c:v>11.609684645872825</c:v>
                </c:pt>
                <c:pt idx="1228">
                  <c:v>11.638979838014821</c:v>
                </c:pt>
                <c:pt idx="1229">
                  <c:v>11.618128554196106</c:v>
                </c:pt>
                <c:pt idx="1230">
                  <c:v>10.91711183870412</c:v>
                </c:pt>
                <c:pt idx="1231">
                  <c:v>10.902119593313804</c:v>
                </c:pt>
                <c:pt idx="1232">
                  <c:v>10.844735481647424</c:v>
                </c:pt>
                <c:pt idx="1233">
                  <c:v>10.773737721868001</c:v>
                </c:pt>
                <c:pt idx="1234">
                  <c:v>11.42546958469757</c:v>
                </c:pt>
                <c:pt idx="1235">
                  <c:v>11.481992073065657</c:v>
                </c:pt>
                <c:pt idx="1236">
                  <c:v>11.499569188350854</c:v>
                </c:pt>
                <c:pt idx="1237">
                  <c:v>11.375150784077203</c:v>
                </c:pt>
                <c:pt idx="1238">
                  <c:v>11.359641564707911</c:v>
                </c:pt>
                <c:pt idx="1239">
                  <c:v>11.450456660348097</c:v>
                </c:pt>
                <c:pt idx="1240">
                  <c:v>11.339134930208514</c:v>
                </c:pt>
                <c:pt idx="1241">
                  <c:v>11.206617266930898</c:v>
                </c:pt>
                <c:pt idx="1242">
                  <c:v>11.258486989488198</c:v>
                </c:pt>
                <c:pt idx="1243">
                  <c:v>11.376701706014131</c:v>
                </c:pt>
                <c:pt idx="1244">
                  <c:v>11.404618300878857</c:v>
                </c:pt>
                <c:pt idx="1245">
                  <c:v>11.38135447182492</c:v>
                </c:pt>
                <c:pt idx="1246">
                  <c:v>11.433913493020853</c:v>
                </c:pt>
                <c:pt idx="1247">
                  <c:v>11.532827847665002</c:v>
                </c:pt>
                <c:pt idx="1248">
                  <c:v>11.136308805790108</c:v>
                </c:pt>
                <c:pt idx="1249">
                  <c:v>11.088574875064623</c:v>
                </c:pt>
                <c:pt idx="1250">
                  <c:v>11.347578838531795</c:v>
                </c:pt>
                <c:pt idx="1251">
                  <c:v>11.562984663105292</c:v>
                </c:pt>
                <c:pt idx="1252">
                  <c:v>11.585386868860935</c:v>
                </c:pt>
                <c:pt idx="1253">
                  <c:v>11.653799758745476</c:v>
                </c:pt>
                <c:pt idx="1254">
                  <c:v>11.201964501120111</c:v>
                </c:pt>
                <c:pt idx="1255">
                  <c:v>11.013096674134069</c:v>
                </c:pt>
                <c:pt idx="1256">
                  <c:v>10.930208512838188</c:v>
                </c:pt>
                <c:pt idx="1257">
                  <c:v>10.777528864380493</c:v>
                </c:pt>
                <c:pt idx="1258">
                  <c:v>11.198518007926936</c:v>
                </c:pt>
                <c:pt idx="1259">
                  <c:v>11.224539031535414</c:v>
                </c:pt>
                <c:pt idx="1260">
                  <c:v>11.175254178872997</c:v>
                </c:pt>
                <c:pt idx="1261">
                  <c:v>11.159055660865072</c:v>
                </c:pt>
                <c:pt idx="1262">
                  <c:v>10.911597449595037</c:v>
                </c:pt>
                <c:pt idx="1263">
                  <c:v>10.840599689815614</c:v>
                </c:pt>
                <c:pt idx="1264">
                  <c:v>10.870239531276926</c:v>
                </c:pt>
                <c:pt idx="1265">
                  <c:v>10.752886438049286</c:v>
                </c:pt>
                <c:pt idx="1266">
                  <c:v>10.658280199896605</c:v>
                </c:pt>
                <c:pt idx="1267">
                  <c:v>11.035843529209032</c:v>
                </c:pt>
                <c:pt idx="1268">
                  <c:v>11.22798552472859</c:v>
                </c:pt>
                <c:pt idx="1269">
                  <c:v>11.563846286403585</c:v>
                </c:pt>
                <c:pt idx="1270">
                  <c:v>12.681199379631225</c:v>
                </c:pt>
                <c:pt idx="1271">
                  <c:v>12.524556264001379</c:v>
                </c:pt>
                <c:pt idx="1272">
                  <c:v>12.56315698776495</c:v>
                </c:pt>
                <c:pt idx="1273">
                  <c:v>12.403067378941927</c:v>
                </c:pt>
                <c:pt idx="1274">
                  <c:v>12.107358262967431</c:v>
                </c:pt>
                <c:pt idx="1275">
                  <c:v>12.053592969153886</c:v>
                </c:pt>
                <c:pt idx="1276">
                  <c:v>12.141478545579874</c:v>
                </c:pt>
                <c:pt idx="1277">
                  <c:v>12.200068929863864</c:v>
                </c:pt>
                <c:pt idx="1278">
                  <c:v>11.906772359124592</c:v>
                </c:pt>
                <c:pt idx="1279">
                  <c:v>11.56022746855075</c:v>
                </c:pt>
                <c:pt idx="1280">
                  <c:v>11.602447010167156</c:v>
                </c:pt>
                <c:pt idx="1281">
                  <c:v>11.5386868860934</c:v>
                </c:pt>
                <c:pt idx="1282">
                  <c:v>11.247975185249009</c:v>
                </c:pt>
                <c:pt idx="1283">
                  <c:v>10.951059796656901</c:v>
                </c:pt>
                <c:pt idx="1284">
                  <c:v>11.165087023953129</c:v>
                </c:pt>
                <c:pt idx="1285">
                  <c:v>10.780458383594693</c:v>
                </c:pt>
                <c:pt idx="1286">
                  <c:v>11.175426503532657</c:v>
                </c:pt>
                <c:pt idx="1287">
                  <c:v>11.013613648113045</c:v>
                </c:pt>
                <c:pt idx="1288">
                  <c:v>11.344649319317595</c:v>
                </c:pt>
                <c:pt idx="1289">
                  <c:v>10.880579010856454</c:v>
                </c:pt>
                <c:pt idx="1290">
                  <c:v>10.804928485266243</c:v>
                </c:pt>
                <c:pt idx="1291">
                  <c:v>10.665173186282958</c:v>
                </c:pt>
                <c:pt idx="1292">
                  <c:v>10.77356539720834</c:v>
                </c:pt>
                <c:pt idx="1293">
                  <c:v>10.880406686196794</c:v>
                </c:pt>
                <c:pt idx="1294">
                  <c:v>10.740479062553852</c:v>
                </c:pt>
                <c:pt idx="1295">
                  <c:v>10.592452179906946</c:v>
                </c:pt>
                <c:pt idx="1296">
                  <c:v>11.251249353782528</c:v>
                </c:pt>
                <c:pt idx="1297">
                  <c:v>10.820610029295192</c:v>
                </c:pt>
                <c:pt idx="1298">
                  <c:v>11.581078752369464</c:v>
                </c:pt>
                <c:pt idx="1299">
                  <c:v>11.96157160089609</c:v>
                </c:pt>
                <c:pt idx="1300">
                  <c:v>12.107185938307772</c:v>
                </c:pt>
                <c:pt idx="1301">
                  <c:v>12.085473031190764</c:v>
                </c:pt>
                <c:pt idx="1302">
                  <c:v>12.786489746682751</c:v>
                </c:pt>
                <c:pt idx="1303">
                  <c:v>12.985007754609684</c:v>
                </c:pt>
                <c:pt idx="1304">
                  <c:v>13.111838704118561</c:v>
                </c:pt>
                <c:pt idx="1305">
                  <c:v>13.321730139582977</c:v>
                </c:pt>
                <c:pt idx="1306">
                  <c:v>14.095467861450976</c:v>
                </c:pt>
                <c:pt idx="1307">
                  <c:v>14.166810270549718</c:v>
                </c:pt>
                <c:pt idx="1308">
                  <c:v>14.210580734103051</c:v>
                </c:pt>
                <c:pt idx="1309">
                  <c:v>14.10597966569016</c:v>
                </c:pt>
                <c:pt idx="1310">
                  <c:v>13.680854730311909</c:v>
                </c:pt>
                <c:pt idx="1311">
                  <c:v>14.089264173703258</c:v>
                </c:pt>
                <c:pt idx="1312">
                  <c:v>14.465793555057729</c:v>
                </c:pt>
                <c:pt idx="1313">
                  <c:v>13.303119076339826</c:v>
                </c:pt>
                <c:pt idx="1314">
                  <c:v>12.752886438049286</c:v>
                </c:pt>
                <c:pt idx="1315">
                  <c:v>12.757711528519733</c:v>
                </c:pt>
                <c:pt idx="1316">
                  <c:v>12.636739617439257</c:v>
                </c:pt>
                <c:pt idx="1317">
                  <c:v>12.878683439600207</c:v>
                </c:pt>
                <c:pt idx="1318">
                  <c:v>12.716525934861279</c:v>
                </c:pt>
                <c:pt idx="1319">
                  <c:v>12.613820437704637</c:v>
                </c:pt>
                <c:pt idx="1320">
                  <c:v>11.59607099775978</c:v>
                </c:pt>
                <c:pt idx="1321">
                  <c:v>10.937790797863174</c:v>
                </c:pt>
                <c:pt idx="1322">
                  <c:v>10.770463553334483</c:v>
                </c:pt>
                <c:pt idx="1323">
                  <c:v>10.718593830777184</c:v>
                </c:pt>
                <c:pt idx="1324">
                  <c:v>10.768567982078237</c:v>
                </c:pt>
                <c:pt idx="1325">
                  <c:v>10.990522143718767</c:v>
                </c:pt>
                <c:pt idx="1326">
                  <c:v>10.859038428399105</c:v>
                </c:pt>
                <c:pt idx="1327">
                  <c:v>11.488368085473033</c:v>
                </c:pt>
                <c:pt idx="1328">
                  <c:v>11.557814923315528</c:v>
                </c:pt>
                <c:pt idx="1329">
                  <c:v>11.65207651214889</c:v>
                </c:pt>
                <c:pt idx="1330">
                  <c:v>11.37704635533345</c:v>
                </c:pt>
                <c:pt idx="1331">
                  <c:v>11.270377391004653</c:v>
                </c:pt>
                <c:pt idx="1332">
                  <c:v>11.356195071514735</c:v>
                </c:pt>
                <c:pt idx="1333">
                  <c:v>11.201102877821818</c:v>
                </c:pt>
                <c:pt idx="1334">
                  <c:v>11.34120282612442</c:v>
                </c:pt>
                <c:pt idx="1335">
                  <c:v>10.942098914354645</c:v>
                </c:pt>
                <c:pt idx="1336">
                  <c:v>11.014130622092022</c:v>
                </c:pt>
                <c:pt idx="1337">
                  <c:v>10.69808719627779</c:v>
                </c:pt>
                <c:pt idx="1338">
                  <c:v>10.080992590039635</c:v>
                </c:pt>
                <c:pt idx="1339">
                  <c:v>10.568843701533691</c:v>
                </c:pt>
                <c:pt idx="1340">
                  <c:v>10.474754437359987</c:v>
                </c:pt>
                <c:pt idx="1341">
                  <c:v>10.764432190246426</c:v>
                </c:pt>
                <c:pt idx="1342">
                  <c:v>10.594520075822851</c:v>
                </c:pt>
                <c:pt idx="1343">
                  <c:v>10.601413062209202</c:v>
                </c:pt>
                <c:pt idx="1344">
                  <c:v>10.41288988454248</c:v>
                </c:pt>
                <c:pt idx="1345">
                  <c:v>11.569016026193349</c:v>
                </c:pt>
                <c:pt idx="1346">
                  <c:v>11.649836291573324</c:v>
                </c:pt>
                <c:pt idx="1347">
                  <c:v>11.61037394451146</c:v>
                </c:pt>
                <c:pt idx="1348">
                  <c:v>11.56160606582802</c:v>
                </c:pt>
                <c:pt idx="1349">
                  <c:v>11.09029812166121</c:v>
                </c:pt>
                <c:pt idx="1350">
                  <c:v>11.176805100809926</c:v>
                </c:pt>
                <c:pt idx="1351">
                  <c:v>11.0029295192142</c:v>
                </c:pt>
                <c:pt idx="1352">
                  <c:v>11.431500947785629</c:v>
                </c:pt>
                <c:pt idx="1353">
                  <c:v>10.8481819748406</c:v>
                </c:pt>
                <c:pt idx="1354">
                  <c:v>11.276753403412028</c:v>
                </c:pt>
                <c:pt idx="1355">
                  <c:v>11.844390832328108</c:v>
                </c:pt>
                <c:pt idx="1356">
                  <c:v>11.644494227123902</c:v>
                </c:pt>
                <c:pt idx="1357">
                  <c:v>12.921936929174567</c:v>
                </c:pt>
                <c:pt idx="1358">
                  <c:v>13.122695157677065</c:v>
                </c:pt>
                <c:pt idx="1359">
                  <c:v>13.249870756505256</c:v>
                </c:pt>
                <c:pt idx="1360">
                  <c:v>13.189729450284336</c:v>
                </c:pt>
                <c:pt idx="1361">
                  <c:v>13.134068585214544</c:v>
                </c:pt>
                <c:pt idx="1362">
                  <c:v>12.904187489229709</c:v>
                </c:pt>
                <c:pt idx="1363">
                  <c:v>13.300017232465967</c:v>
                </c:pt>
                <c:pt idx="1364">
                  <c:v>13.162329829398589</c:v>
                </c:pt>
                <c:pt idx="1365">
                  <c:v>12.960537652938136</c:v>
                </c:pt>
                <c:pt idx="1366">
                  <c:v>12.899879372738241</c:v>
                </c:pt>
                <c:pt idx="1367">
                  <c:v>12.709115974495951</c:v>
                </c:pt>
                <c:pt idx="1368">
                  <c:v>12.855419610546271</c:v>
                </c:pt>
                <c:pt idx="1369">
                  <c:v>12.231432017921765</c:v>
                </c:pt>
                <c:pt idx="1370">
                  <c:v>12.648113044976737</c:v>
                </c:pt>
                <c:pt idx="1371">
                  <c:v>12.63191452696881</c:v>
                </c:pt>
                <c:pt idx="1372">
                  <c:v>12.851973117353094</c:v>
                </c:pt>
                <c:pt idx="1373">
                  <c:v>13.056522488368087</c:v>
                </c:pt>
                <c:pt idx="1374">
                  <c:v>12.915388592107531</c:v>
                </c:pt>
                <c:pt idx="1375">
                  <c:v>13.746855074961228</c:v>
                </c:pt>
                <c:pt idx="1376">
                  <c:v>14.463897983801482</c:v>
                </c:pt>
                <c:pt idx="1377">
                  <c:v>14.688437015336897</c:v>
                </c:pt>
                <c:pt idx="1378">
                  <c:v>14.18628295709116</c:v>
                </c:pt>
                <c:pt idx="1379">
                  <c:v>14.1978287092883</c:v>
                </c:pt>
                <c:pt idx="1380">
                  <c:v>13.875236946407032</c:v>
                </c:pt>
                <c:pt idx="1381">
                  <c:v>14.365155953816993</c:v>
                </c:pt>
                <c:pt idx="1382">
                  <c:v>14.591590556608653</c:v>
                </c:pt>
                <c:pt idx="1383">
                  <c:v>14.941926589694985</c:v>
                </c:pt>
                <c:pt idx="1384">
                  <c:v>14.963984146131313</c:v>
                </c:pt>
                <c:pt idx="1385">
                  <c:v>14.583318972945031</c:v>
                </c:pt>
                <c:pt idx="1386">
                  <c:v>14.496639669136654</c:v>
                </c:pt>
                <c:pt idx="1387">
                  <c:v>15.541444080647944</c:v>
                </c:pt>
                <c:pt idx="1388">
                  <c:v>16.057556436326042</c:v>
                </c:pt>
                <c:pt idx="1389">
                  <c:v>15.827503015681547</c:v>
                </c:pt>
                <c:pt idx="1390">
                  <c:v>16.146820610029298</c:v>
                </c:pt>
                <c:pt idx="1391">
                  <c:v>16.644321902464245</c:v>
                </c:pt>
                <c:pt idx="1392">
                  <c:v>16.990522143718767</c:v>
                </c:pt>
                <c:pt idx="1393">
                  <c:v>16.720317077373771</c:v>
                </c:pt>
                <c:pt idx="1394">
                  <c:v>16.822505600551441</c:v>
                </c:pt>
                <c:pt idx="1395">
                  <c:v>15.916594864725143</c:v>
                </c:pt>
                <c:pt idx="1396">
                  <c:v>15.624676891263141</c:v>
                </c:pt>
                <c:pt idx="1397">
                  <c:v>15.922798552472861</c:v>
                </c:pt>
                <c:pt idx="1398">
                  <c:v>16.196105462691712</c:v>
                </c:pt>
                <c:pt idx="1399">
                  <c:v>16.104256419093574</c:v>
                </c:pt>
                <c:pt idx="1400">
                  <c:v>15.371531966224369</c:v>
                </c:pt>
                <c:pt idx="1401">
                  <c:v>15.990522143718767</c:v>
                </c:pt>
                <c:pt idx="1402">
                  <c:v>15.299672583146648</c:v>
                </c:pt>
                <c:pt idx="1403">
                  <c:v>16.619679476133037</c:v>
                </c:pt>
                <c:pt idx="1404">
                  <c:v>15.405824573496469</c:v>
                </c:pt>
                <c:pt idx="1405">
                  <c:v>15.164570049974152</c:v>
                </c:pt>
                <c:pt idx="1406">
                  <c:v>15.36980871962778</c:v>
                </c:pt>
                <c:pt idx="1407">
                  <c:v>15.278476650008619</c:v>
                </c:pt>
                <c:pt idx="1408">
                  <c:v>14.256074444252972</c:v>
                </c:pt>
                <c:pt idx="1409">
                  <c:v>14.072548681716356</c:v>
                </c:pt>
                <c:pt idx="1410">
                  <c:v>13.596243322419438</c:v>
                </c:pt>
                <c:pt idx="1411">
                  <c:v>13.882819231432018</c:v>
                </c:pt>
                <c:pt idx="1412">
                  <c:v>14.396174392555576</c:v>
                </c:pt>
                <c:pt idx="1413">
                  <c:v>13.79097018783388</c:v>
                </c:pt>
                <c:pt idx="1414">
                  <c:v>13.589178011373429</c:v>
                </c:pt>
                <c:pt idx="1415">
                  <c:v>13.634327072204034</c:v>
                </c:pt>
                <c:pt idx="1416">
                  <c:v>11.964673444769948</c:v>
                </c:pt>
                <c:pt idx="1417">
                  <c:v>11.785800448044116</c:v>
                </c:pt>
                <c:pt idx="1418">
                  <c:v>11.657073927278995</c:v>
                </c:pt>
                <c:pt idx="1419">
                  <c:v>12.103911769774255</c:v>
                </c:pt>
                <c:pt idx="1420">
                  <c:v>11.877649491642256</c:v>
                </c:pt>
                <c:pt idx="1421">
                  <c:v>11.391004652765812</c:v>
                </c:pt>
                <c:pt idx="1422">
                  <c:v>11.65776322591763</c:v>
                </c:pt>
                <c:pt idx="1423">
                  <c:v>11.693779079786317</c:v>
                </c:pt>
                <c:pt idx="1424">
                  <c:v>12.761674995691886</c:v>
                </c:pt>
                <c:pt idx="1425">
                  <c:v>12.153541271755989</c:v>
                </c:pt>
                <c:pt idx="1426">
                  <c:v>11.735309322764088</c:v>
                </c:pt>
                <c:pt idx="1427">
                  <c:v>11.933999655350682</c:v>
                </c:pt>
                <c:pt idx="1428">
                  <c:v>11.787696019300363</c:v>
                </c:pt>
                <c:pt idx="1429">
                  <c:v>12.224711356195073</c:v>
                </c:pt>
                <c:pt idx="1430">
                  <c:v>13.675857315181805</c:v>
                </c:pt>
                <c:pt idx="1431">
                  <c:v>13.414613131139067</c:v>
                </c:pt>
                <c:pt idx="1432">
                  <c:v>13.991211442357404</c:v>
                </c:pt>
                <c:pt idx="1433">
                  <c:v>14.552989832845082</c:v>
                </c:pt>
                <c:pt idx="1434">
                  <c:v>14.707909701878339</c:v>
                </c:pt>
                <c:pt idx="1435">
                  <c:v>15.350680682405654</c:v>
                </c:pt>
                <c:pt idx="1436">
                  <c:v>15.003274168533517</c:v>
                </c:pt>
                <c:pt idx="1437">
                  <c:v>15.337067034292609</c:v>
                </c:pt>
                <c:pt idx="1438">
                  <c:v>15.336377735653974</c:v>
                </c:pt>
                <c:pt idx="1439">
                  <c:v>14.820093055316217</c:v>
                </c:pt>
                <c:pt idx="1440">
                  <c:v>14.130966741340687</c:v>
                </c:pt>
                <c:pt idx="1441">
                  <c:v>13.529209029812167</c:v>
                </c:pt>
                <c:pt idx="1442">
                  <c:v>14.218507668447357</c:v>
                </c:pt>
                <c:pt idx="1443">
                  <c:v>14.221781836980872</c:v>
                </c:pt>
                <c:pt idx="1444">
                  <c:v>14.107530587627091</c:v>
                </c:pt>
                <c:pt idx="1445">
                  <c:v>15.741857659831123</c:v>
                </c:pt>
                <c:pt idx="1446">
                  <c:v>15.717732207478891</c:v>
                </c:pt>
                <c:pt idx="1447">
                  <c:v>16.419093572290198</c:v>
                </c:pt>
                <c:pt idx="1448">
                  <c:v>15.099086679303809</c:v>
                </c:pt>
                <c:pt idx="1449">
                  <c:v>15.883163880751336</c:v>
                </c:pt>
                <c:pt idx="1450">
                  <c:v>16.026193348268137</c:v>
                </c:pt>
                <c:pt idx="1451">
                  <c:v>17.065138721351026</c:v>
                </c:pt>
                <c:pt idx="1452">
                  <c:v>18.473203515423059</c:v>
                </c:pt>
                <c:pt idx="1453">
                  <c:v>19.672583146648286</c:v>
                </c:pt>
                <c:pt idx="1454">
                  <c:v>19.819059107358264</c:v>
                </c:pt>
                <c:pt idx="1455">
                  <c:v>19.713941064966399</c:v>
                </c:pt>
                <c:pt idx="1456">
                  <c:v>18.998793727382388</c:v>
                </c:pt>
                <c:pt idx="1457">
                  <c:v>18.826469067723593</c:v>
                </c:pt>
                <c:pt idx="1458">
                  <c:v>17.775288643804931</c:v>
                </c:pt>
                <c:pt idx="1459">
                  <c:v>18.212993279338274</c:v>
                </c:pt>
                <c:pt idx="1460">
                  <c:v>17.785628123384459</c:v>
                </c:pt>
                <c:pt idx="1461">
                  <c:v>16.469757022229881</c:v>
                </c:pt>
                <c:pt idx="1462">
                  <c:v>16.65741857659831</c:v>
                </c:pt>
                <c:pt idx="1463">
                  <c:v>17.482336722384975</c:v>
                </c:pt>
                <c:pt idx="1464">
                  <c:v>16.939514044459763</c:v>
                </c:pt>
                <c:pt idx="1465">
                  <c:v>18.016543167327246</c:v>
                </c:pt>
                <c:pt idx="1466">
                  <c:v>19.33138032052387</c:v>
                </c:pt>
                <c:pt idx="1467">
                  <c:v>19.253834223677408</c:v>
                </c:pt>
                <c:pt idx="1468">
                  <c:v>17.873513699810445</c:v>
                </c:pt>
                <c:pt idx="1469">
                  <c:v>19.047906255385147</c:v>
                </c:pt>
                <c:pt idx="1470">
                  <c:v>17.511631914526969</c:v>
                </c:pt>
                <c:pt idx="1471">
                  <c:v>17.227123901430296</c:v>
                </c:pt>
                <c:pt idx="1472">
                  <c:v>16.293985869377909</c:v>
                </c:pt>
                <c:pt idx="1473">
                  <c:v>14.67499569188351</c:v>
                </c:pt>
                <c:pt idx="1474">
                  <c:v>15.337928657590902</c:v>
                </c:pt>
                <c:pt idx="1475">
                  <c:v>13.904876787868345</c:v>
                </c:pt>
                <c:pt idx="1476">
                  <c:v>14.756332931242463</c:v>
                </c:pt>
                <c:pt idx="1477">
                  <c:v>14.963294847492678</c:v>
                </c:pt>
                <c:pt idx="1478">
                  <c:v>14.191108047561608</c:v>
                </c:pt>
                <c:pt idx="1479">
                  <c:v>13.074271928312942</c:v>
                </c:pt>
                <c:pt idx="1480">
                  <c:v>13.223849732896779</c:v>
                </c:pt>
                <c:pt idx="1481">
                  <c:v>11.976391521626745</c:v>
                </c:pt>
                <c:pt idx="1482">
                  <c:v>14.130622092021369</c:v>
                </c:pt>
                <c:pt idx="1483">
                  <c:v>15.887299672583147</c:v>
                </c:pt>
                <c:pt idx="1484">
                  <c:v>15.329657073927279</c:v>
                </c:pt>
                <c:pt idx="1485">
                  <c:v>15.821299327933829</c:v>
                </c:pt>
                <c:pt idx="1486">
                  <c:v>17.721867999310703</c:v>
                </c:pt>
                <c:pt idx="1487">
                  <c:v>17.534034120282612</c:v>
                </c:pt>
                <c:pt idx="1488">
                  <c:v>19.321040840944342</c:v>
                </c:pt>
                <c:pt idx="1489">
                  <c:v>20.401516457004998</c:v>
                </c:pt>
                <c:pt idx="1490">
                  <c:v>19.750129243494747</c:v>
                </c:pt>
                <c:pt idx="1491">
                  <c:v>19.07633982422885</c:v>
                </c:pt>
                <c:pt idx="1492">
                  <c:v>19.207306565569535</c:v>
                </c:pt>
                <c:pt idx="1493">
                  <c:v>19.669136653455112</c:v>
                </c:pt>
                <c:pt idx="1494">
                  <c:v>18.643804928485267</c:v>
                </c:pt>
                <c:pt idx="1495">
                  <c:v>18.561089091849045</c:v>
                </c:pt>
                <c:pt idx="1496">
                  <c:v>19.841461313113907</c:v>
                </c:pt>
                <c:pt idx="1497">
                  <c:v>21.933482681371707</c:v>
                </c:pt>
                <c:pt idx="1498">
                  <c:v>19.775977942443564</c:v>
                </c:pt>
                <c:pt idx="1499">
                  <c:v>19.03325865931415</c:v>
                </c:pt>
                <c:pt idx="1500">
                  <c:v>19.097018783387906</c:v>
                </c:pt>
                <c:pt idx="1501">
                  <c:v>19.079786317422023</c:v>
                </c:pt>
                <c:pt idx="1502">
                  <c:v>23.393072548681719</c:v>
                </c:pt>
                <c:pt idx="1503">
                  <c:v>23.363777356539721</c:v>
                </c:pt>
                <c:pt idx="1504">
                  <c:v>24.454592452179909</c:v>
                </c:pt>
                <c:pt idx="1505">
                  <c:v>23.751507840772017</c:v>
                </c:pt>
                <c:pt idx="1506">
                  <c:v>22.860589350336035</c:v>
                </c:pt>
                <c:pt idx="1507">
                  <c:v>25.669481302774429</c:v>
                </c:pt>
                <c:pt idx="1508">
                  <c:v>24.854385662588317</c:v>
                </c:pt>
                <c:pt idx="1509">
                  <c:v>25.728071687058421</c:v>
                </c:pt>
                <c:pt idx="1510">
                  <c:v>27.909701878338794</c:v>
                </c:pt>
                <c:pt idx="1511">
                  <c:v>29.572634844046185</c:v>
                </c:pt>
                <c:pt idx="1512">
                  <c:v>29.152162674478721</c:v>
                </c:pt>
                <c:pt idx="1513">
                  <c:v>26.124418404273655</c:v>
                </c:pt>
                <c:pt idx="1514">
                  <c:v>26.115802171290714</c:v>
                </c:pt>
                <c:pt idx="1515">
                  <c:v>25.348612786489749</c:v>
                </c:pt>
                <c:pt idx="1516">
                  <c:v>23.012235050835777</c:v>
                </c:pt>
                <c:pt idx="1517">
                  <c:v>23.780803032914012</c:v>
                </c:pt>
                <c:pt idx="1518">
                  <c:v>21.32862312596933</c:v>
                </c:pt>
                <c:pt idx="1519">
                  <c:v>24.671721523349994</c:v>
                </c:pt>
                <c:pt idx="1520">
                  <c:v>24.668275030156817</c:v>
                </c:pt>
                <c:pt idx="1521">
                  <c:v>26.493193175943478</c:v>
                </c:pt>
                <c:pt idx="1522">
                  <c:v>27.018783387902811</c:v>
                </c:pt>
                <c:pt idx="1523">
                  <c:v>23.475788385317941</c:v>
                </c:pt>
                <c:pt idx="1524">
                  <c:v>23.222471135619507</c:v>
                </c:pt>
                <c:pt idx="1525">
                  <c:v>24.185765983112184</c:v>
                </c:pt>
                <c:pt idx="1526">
                  <c:v>22.695157677063591</c:v>
                </c:pt>
                <c:pt idx="1527">
                  <c:v>26.997759779424438</c:v>
                </c:pt>
                <c:pt idx="1528">
                  <c:v>28.304325348957438</c:v>
                </c:pt>
                <c:pt idx="1529">
                  <c:v>29.889712217818371</c:v>
                </c:pt>
                <c:pt idx="1530">
                  <c:v>32.627951059796658</c:v>
                </c:pt>
                <c:pt idx="1531">
                  <c:v>32.691711183870417</c:v>
                </c:pt>
                <c:pt idx="1532">
                  <c:v>33.063932448733418</c:v>
                </c:pt>
                <c:pt idx="1533">
                  <c:v>30.194726865414442</c:v>
                </c:pt>
                <c:pt idx="1534">
                  <c:v>28.231948991900744</c:v>
                </c:pt>
                <c:pt idx="1535">
                  <c:v>27.883853179389973</c:v>
                </c:pt>
                <c:pt idx="1536">
                  <c:v>29.23832500430812</c:v>
                </c:pt>
                <c:pt idx="1537">
                  <c:v>28.87127347923488</c:v>
                </c:pt>
                <c:pt idx="1538">
                  <c:v>25.843529209029814</c:v>
                </c:pt>
                <c:pt idx="1539">
                  <c:v>25.262795105979666</c:v>
                </c:pt>
                <c:pt idx="1540">
                  <c:v>27.346200241254525</c:v>
                </c:pt>
                <c:pt idx="1541">
                  <c:v>28.607616749956922</c:v>
                </c:pt>
                <c:pt idx="1542">
                  <c:v>23.310356712045497</c:v>
                </c:pt>
                <c:pt idx="1543">
                  <c:v>19.981044287437534</c:v>
                </c:pt>
                <c:pt idx="1544">
                  <c:v>19.981044287437534</c:v>
                </c:pt>
                <c:pt idx="1545">
                  <c:v>19.226262278132001</c:v>
                </c:pt>
                <c:pt idx="1546">
                  <c:v>18.750646217473722</c:v>
                </c:pt>
                <c:pt idx="1547">
                  <c:v>18.729967258314666</c:v>
                </c:pt>
                <c:pt idx="1548">
                  <c:v>17.072204032397039</c:v>
                </c:pt>
                <c:pt idx="1549">
                  <c:v>16.800620368774773</c:v>
                </c:pt>
                <c:pt idx="1550">
                  <c:v>17.056694813027747</c:v>
                </c:pt>
                <c:pt idx="1551">
                  <c:v>16.765121488885061</c:v>
                </c:pt>
                <c:pt idx="1552">
                  <c:v>16.053765293813544</c:v>
                </c:pt>
                <c:pt idx="1553">
                  <c:v>15.106324315009481</c:v>
                </c:pt>
                <c:pt idx="1554">
                  <c:v>14.11614682061003</c:v>
                </c:pt>
                <c:pt idx="1555">
                  <c:v>13.746510425641912</c:v>
                </c:pt>
                <c:pt idx="1556">
                  <c:v>14.182491814578668</c:v>
                </c:pt>
                <c:pt idx="1557">
                  <c:v>13.953644666551785</c:v>
                </c:pt>
                <c:pt idx="1558">
                  <c:v>14.208340513527487</c:v>
                </c:pt>
                <c:pt idx="1559">
                  <c:v>13.879372738238843</c:v>
                </c:pt>
                <c:pt idx="1560">
                  <c:v>13.395312769257282</c:v>
                </c:pt>
                <c:pt idx="1561">
                  <c:v>13.230915043942789</c:v>
                </c:pt>
                <c:pt idx="1562">
                  <c:v>13.551955884887128</c:v>
                </c:pt>
                <c:pt idx="1563">
                  <c:v>12.542305703946235</c:v>
                </c:pt>
                <c:pt idx="1564">
                  <c:v>11.337584008271584</c:v>
                </c:pt>
                <c:pt idx="1565">
                  <c:v>11.157332414268483</c:v>
                </c:pt>
                <c:pt idx="1566">
                  <c:v>10.032914009994832</c:v>
                </c:pt>
                <c:pt idx="1567">
                  <c:v>10.857659831121834</c:v>
                </c:pt>
                <c:pt idx="1568">
                  <c:v>11.27382388419783</c:v>
                </c:pt>
                <c:pt idx="1569">
                  <c:v>12.280199896605206</c:v>
                </c:pt>
                <c:pt idx="1570">
                  <c:v>12.825090470446321</c:v>
                </c:pt>
                <c:pt idx="1571">
                  <c:v>12.240737549543342</c:v>
                </c:pt>
                <c:pt idx="1572">
                  <c:v>11.985180079269345</c:v>
                </c:pt>
                <c:pt idx="1573">
                  <c:v>12.721006376012408</c:v>
                </c:pt>
                <c:pt idx="1574">
                  <c:v>12.698604170256765</c:v>
                </c:pt>
                <c:pt idx="1575">
                  <c:v>12.542478028605894</c:v>
                </c:pt>
                <c:pt idx="1576">
                  <c:v>12.097018783387902</c:v>
                </c:pt>
                <c:pt idx="1577">
                  <c:v>11.592796829226263</c:v>
                </c:pt>
                <c:pt idx="1578">
                  <c:v>11.129243494744099</c:v>
                </c:pt>
                <c:pt idx="1579">
                  <c:v>10.555402378080304</c:v>
                </c:pt>
                <c:pt idx="1580">
                  <c:v>10.608306048595555</c:v>
                </c:pt>
                <c:pt idx="1581">
                  <c:v>9.8580044804411529</c:v>
                </c:pt>
                <c:pt idx="1582">
                  <c:v>9.9252110977080843</c:v>
                </c:pt>
                <c:pt idx="1583">
                  <c:v>10.149922453903155</c:v>
                </c:pt>
                <c:pt idx="1584">
                  <c:v>9.8569705324831993</c:v>
                </c:pt>
                <c:pt idx="1585">
                  <c:v>9.4942271239014318</c:v>
                </c:pt>
                <c:pt idx="1586">
                  <c:v>10.179045321385491</c:v>
                </c:pt>
                <c:pt idx="1587">
                  <c:v>10.305876270894366</c:v>
                </c:pt>
                <c:pt idx="1588">
                  <c:v>10.348268137170431</c:v>
                </c:pt>
                <c:pt idx="1589">
                  <c:v>10.312769257280717</c:v>
                </c:pt>
                <c:pt idx="1590">
                  <c:v>9.8121661209719111</c:v>
                </c:pt>
                <c:pt idx="1591">
                  <c:v>9.5898673100120639</c:v>
                </c:pt>
                <c:pt idx="1592">
                  <c:v>9.6451835257625387</c:v>
                </c:pt>
                <c:pt idx="1593">
                  <c:v>9.9334826813717036</c:v>
                </c:pt>
                <c:pt idx="1594">
                  <c:v>9.8200930553162173</c:v>
                </c:pt>
                <c:pt idx="1595">
                  <c:v>10.055143891090816</c:v>
                </c:pt>
                <c:pt idx="1596">
                  <c:v>9.7135964156470802</c:v>
                </c:pt>
                <c:pt idx="1597">
                  <c:v>9.3546441495778048</c:v>
                </c:pt>
                <c:pt idx="1598">
                  <c:v>8.3144925038773057</c:v>
                </c:pt>
                <c:pt idx="1599">
                  <c:v>8.231948991900742</c:v>
                </c:pt>
                <c:pt idx="1600">
                  <c:v>8.2410821988626584</c:v>
                </c:pt>
                <c:pt idx="1601">
                  <c:v>7.9495088747199736</c:v>
                </c:pt>
                <c:pt idx="1602">
                  <c:v>7.6443219024642435</c:v>
                </c:pt>
                <c:pt idx="1603">
                  <c:v>7.5323108736860247</c:v>
                </c:pt>
                <c:pt idx="1604">
                  <c:v>7.4364983629157333</c:v>
                </c:pt>
                <c:pt idx="1605">
                  <c:v>7.2636567292779608</c:v>
                </c:pt>
                <c:pt idx="1606">
                  <c:v>7.4290884025504065</c:v>
                </c:pt>
                <c:pt idx="1607">
                  <c:v>7.5824573496467353</c:v>
                </c:pt>
                <c:pt idx="1608">
                  <c:v>7.5896949853524047</c:v>
                </c:pt>
                <c:pt idx="1609">
                  <c:v>7.5254178872996729</c:v>
                </c:pt>
                <c:pt idx="1610">
                  <c:v>7.1857659831121836</c:v>
                </c:pt>
                <c:pt idx="1611">
                  <c:v>7.220403239703602</c:v>
                </c:pt>
                <c:pt idx="1612">
                  <c:v>7.2469412372910567</c:v>
                </c:pt>
                <c:pt idx="1613">
                  <c:v>6.6846458728244018</c:v>
                </c:pt>
                <c:pt idx="1614">
                  <c:v>6.7723591245907295</c:v>
                </c:pt>
                <c:pt idx="1615">
                  <c:v>6.2946751680165436</c:v>
                </c:pt>
                <c:pt idx="1616">
                  <c:v>6.5131828364638986</c:v>
                </c:pt>
                <c:pt idx="1617">
                  <c:v>6.2011028778218167</c:v>
                </c:pt>
                <c:pt idx="1618">
                  <c:v>6.2095467861450979</c:v>
                </c:pt>
                <c:pt idx="1619">
                  <c:v>6.674478717904532</c:v>
                </c:pt>
                <c:pt idx="1620">
                  <c:v>6.7206617266930904</c:v>
                </c:pt>
                <c:pt idx="1621">
                  <c:v>7.0379114251249355</c:v>
                </c:pt>
                <c:pt idx="1622">
                  <c:v>6.317938997070482</c:v>
                </c:pt>
                <c:pt idx="1623">
                  <c:v>6.3508530070653118</c:v>
                </c:pt>
                <c:pt idx="1624">
                  <c:v>6.3725659141823199</c:v>
                </c:pt>
                <c:pt idx="1625">
                  <c:v>5.5800448044115116</c:v>
                </c:pt>
                <c:pt idx="1626">
                  <c:v>6.6339824228847153</c:v>
                </c:pt>
                <c:pt idx="1627">
                  <c:v>7.1392383250043077</c:v>
                </c:pt>
                <c:pt idx="1628">
                  <c:v>7.2428054454592461</c:v>
                </c:pt>
                <c:pt idx="1629">
                  <c:v>7.2929519214199567</c:v>
                </c:pt>
                <c:pt idx="1630">
                  <c:v>7.4408064794072031</c:v>
                </c:pt>
                <c:pt idx="1631">
                  <c:v>7.4199551955884893</c:v>
                </c:pt>
                <c:pt idx="1632">
                  <c:v>7.9501981733586087</c:v>
                </c:pt>
                <c:pt idx="1633">
                  <c:v>7.9081509564018626</c:v>
                </c:pt>
                <c:pt idx="1634">
                  <c:v>7.5390315354127173</c:v>
                </c:pt>
                <c:pt idx="1635">
                  <c:v>7.2383250043081162</c:v>
                </c:pt>
                <c:pt idx="1636">
                  <c:v>7.9183181113217307</c:v>
                </c:pt>
                <c:pt idx="1637">
                  <c:v>7.8138893675684988</c:v>
                </c:pt>
                <c:pt idx="1638">
                  <c:v>8.4523522316043422</c:v>
                </c:pt>
                <c:pt idx="1639">
                  <c:v>8.130622092021369</c:v>
                </c:pt>
                <c:pt idx="1640">
                  <c:v>7.8735136998104434</c:v>
                </c:pt>
                <c:pt idx="1641">
                  <c:v>7.9047044632086862</c:v>
                </c:pt>
                <c:pt idx="1642">
                  <c:v>7.5543684301223513</c:v>
                </c:pt>
                <c:pt idx="1643">
                  <c:v>7.4647596070997766</c:v>
                </c:pt>
                <c:pt idx="1644">
                  <c:v>7.4818197484059974</c:v>
                </c:pt>
                <c:pt idx="1645">
                  <c:v>7.4987075650525599</c:v>
                </c:pt>
                <c:pt idx="1646">
                  <c:v>7.4533861795622958</c:v>
                </c:pt>
                <c:pt idx="1647">
                  <c:v>7.1154575219713951</c:v>
                </c:pt>
                <c:pt idx="1648">
                  <c:v>7.0205066344993972</c:v>
                </c:pt>
                <c:pt idx="1649">
                  <c:v>6.8972945028433577</c:v>
                </c:pt>
                <c:pt idx="1650">
                  <c:v>7.0037911425124948</c:v>
                </c:pt>
                <c:pt idx="1651">
                  <c:v>7.1430294675168025</c:v>
                </c:pt>
                <c:pt idx="1652">
                  <c:v>7.048423229364122</c:v>
                </c:pt>
                <c:pt idx="1653">
                  <c:v>7.3410305014647603</c:v>
                </c:pt>
                <c:pt idx="1654">
                  <c:v>7.558676546613821</c:v>
                </c:pt>
                <c:pt idx="1655">
                  <c:v>7.1547475443735999</c:v>
                </c:pt>
                <c:pt idx="1656">
                  <c:v>7.4435636739617443</c:v>
                </c:pt>
                <c:pt idx="1657">
                  <c:v>6.984835429950027</c:v>
                </c:pt>
                <c:pt idx="1658">
                  <c:v>6.6612097191108051</c:v>
                </c:pt>
                <c:pt idx="1659">
                  <c:v>6.2796829226262281</c:v>
                </c:pt>
                <c:pt idx="1660">
                  <c:v>5.8726520765121499</c:v>
                </c:pt>
                <c:pt idx="1661">
                  <c:v>5.7554713079441671</c:v>
                </c:pt>
                <c:pt idx="1662">
                  <c:v>5.8848871273479242</c:v>
                </c:pt>
                <c:pt idx="1663">
                  <c:v>5.8533517146303637</c:v>
                </c:pt>
                <c:pt idx="1664">
                  <c:v>5.562467689126315</c:v>
                </c:pt>
                <c:pt idx="1665">
                  <c:v>5.6115802171290721</c:v>
                </c:pt>
                <c:pt idx="1666">
                  <c:v>4.9284852662415997</c:v>
                </c:pt>
                <c:pt idx="1667">
                  <c:v>4.8083749784594181</c:v>
                </c:pt>
                <c:pt idx="1668">
                  <c:v>4.6562123039807002</c:v>
                </c:pt>
                <c:pt idx="1669">
                  <c:v>4.7065311046010683</c:v>
                </c:pt>
                <c:pt idx="1670">
                  <c:v>4.9215922798552478</c:v>
                </c:pt>
                <c:pt idx="1671">
                  <c:v>4.7372048940203344</c:v>
                </c:pt>
                <c:pt idx="1672">
                  <c:v>4.677063587799414</c:v>
                </c:pt>
                <c:pt idx="1673">
                  <c:v>4.7988971221781842</c:v>
                </c:pt>
                <c:pt idx="1674">
                  <c:v>4.5922798552472868</c:v>
                </c:pt>
                <c:pt idx="1675">
                  <c:v>4.3524039290022403</c:v>
                </c:pt>
                <c:pt idx="1676">
                  <c:v>4.4130622092021374</c:v>
                </c:pt>
                <c:pt idx="1677">
                  <c:v>4.7728760985697054</c:v>
                </c:pt>
                <c:pt idx="1678">
                  <c:v>4.7346200241254524</c:v>
                </c:pt>
                <c:pt idx="1679">
                  <c:v>4.903842839910391</c:v>
                </c:pt>
                <c:pt idx="1680">
                  <c:v>4.5907289333103574</c:v>
                </c:pt>
                <c:pt idx="1681">
                  <c:v>4.9221092538342246</c:v>
                </c:pt>
                <c:pt idx="1682">
                  <c:v>3.8826469067723592</c:v>
                </c:pt>
                <c:pt idx="1683">
                  <c:v>3.9670859900051698</c:v>
                </c:pt>
                <c:pt idx="1684">
                  <c:v>3.8238841978287095</c:v>
                </c:pt>
                <c:pt idx="1685">
                  <c:v>3.3170773737721873</c:v>
                </c:pt>
                <c:pt idx="1686">
                  <c:v>3.4096157160089611</c:v>
                </c:pt>
                <c:pt idx="1687">
                  <c:v>3.7999310701361364</c:v>
                </c:pt>
                <c:pt idx="1688">
                  <c:v>4.0134413234533861</c:v>
                </c:pt>
                <c:pt idx="1689">
                  <c:v>4.0916767189384808</c:v>
                </c:pt>
                <c:pt idx="1690">
                  <c:v>3.9326210580734107</c:v>
                </c:pt>
                <c:pt idx="1691">
                  <c:v>3.9950025848698956</c:v>
                </c:pt>
                <c:pt idx="1692">
                  <c:v>4.2702050663449942</c:v>
                </c:pt>
                <c:pt idx="1693">
                  <c:v>4.3804928485266243</c:v>
                </c:pt>
                <c:pt idx="1694">
                  <c:v>4.2724452869205587</c:v>
                </c:pt>
                <c:pt idx="1695">
                  <c:v>4.4685507496122696</c:v>
                </c:pt>
                <c:pt idx="1696">
                  <c:v>4.4778562812338452</c:v>
                </c:pt>
                <c:pt idx="1697">
                  <c:v>4.4504566603480962</c:v>
                </c:pt>
                <c:pt idx="1698">
                  <c:v>4.3494744097880407</c:v>
                </c:pt>
                <c:pt idx="1699">
                  <c:v>4.2133379286575909</c:v>
                </c:pt>
                <c:pt idx="1700">
                  <c:v>4.0487678786834396</c:v>
                </c:pt>
                <c:pt idx="1701">
                  <c:v>4.1714630363605032</c:v>
                </c:pt>
                <c:pt idx="1702">
                  <c:v>4.2565914182319489</c:v>
                </c:pt>
                <c:pt idx="1703">
                  <c:v>4.33947957952783</c:v>
                </c:pt>
                <c:pt idx="1704">
                  <c:v>4.3446493193175941</c:v>
                </c:pt>
                <c:pt idx="1705">
                  <c:v>4.1264863001895575</c:v>
                </c:pt>
                <c:pt idx="1706">
                  <c:v>4.2696880923660174</c:v>
                </c:pt>
                <c:pt idx="1707">
                  <c:v>4.3125969326210587</c:v>
                </c:pt>
                <c:pt idx="1708">
                  <c:v>4.6095123212131659</c:v>
                </c:pt>
                <c:pt idx="1709">
                  <c:v>4.6058935033603312</c:v>
                </c:pt>
                <c:pt idx="1710">
                  <c:v>4.5169739789763916</c:v>
                </c:pt>
                <c:pt idx="1711">
                  <c:v>4.6737894192658969</c:v>
                </c:pt>
                <c:pt idx="1712">
                  <c:v>4.4473548164742382</c:v>
                </c:pt>
                <c:pt idx="1713">
                  <c:v>4.2934688953989317</c:v>
                </c:pt>
                <c:pt idx="1714">
                  <c:v>4.4976736170946063</c:v>
                </c:pt>
                <c:pt idx="1715">
                  <c:v>4.1995519558848873</c:v>
                </c:pt>
                <c:pt idx="1716">
                  <c:v>4.0968464587282449</c:v>
                </c:pt>
                <c:pt idx="1717">
                  <c:v>4.1271755988281926</c:v>
                </c:pt>
                <c:pt idx="1718">
                  <c:v>4.6120971911080479</c:v>
                </c:pt>
                <c:pt idx="1719">
                  <c:v>4.431845597104946</c:v>
                </c:pt>
                <c:pt idx="1720">
                  <c:v>5.0599689815612621</c:v>
                </c:pt>
                <c:pt idx="1721">
                  <c:v>4.8354299500258495</c:v>
                </c:pt>
                <c:pt idx="1722">
                  <c:v>4.8405996898156127</c:v>
                </c:pt>
                <c:pt idx="1723">
                  <c:v>4.794244356367396</c:v>
                </c:pt>
                <c:pt idx="1724">
                  <c:v>4.5538514561433745</c:v>
                </c:pt>
                <c:pt idx="1725">
                  <c:v>4.9002240220575564</c:v>
                </c:pt>
                <c:pt idx="1726">
                  <c:v>4.5428226779252112</c:v>
                </c:pt>
                <c:pt idx="1727">
                  <c:v>4.2877821816301909</c:v>
                </c:pt>
                <c:pt idx="1728">
                  <c:v>4.2409098742029991</c:v>
                </c:pt>
                <c:pt idx="1729">
                  <c:v>4.145958986731002</c:v>
                </c:pt>
                <c:pt idx="1730">
                  <c:v>3.9834568326727555</c:v>
                </c:pt>
                <c:pt idx="1731">
                  <c:v>3.7770118904015169</c:v>
                </c:pt>
                <c:pt idx="1732">
                  <c:v>3.6992934688953989</c:v>
                </c:pt>
                <c:pt idx="1733">
                  <c:v>3.8038945373082891</c:v>
                </c:pt>
                <c:pt idx="1734">
                  <c:v>3.5440289505428226</c:v>
                </c:pt>
                <c:pt idx="1735">
                  <c:v>3.398759262450457</c:v>
                </c:pt>
                <c:pt idx="1736">
                  <c:v>3.6658624849215928</c:v>
                </c:pt>
                <c:pt idx="1737">
                  <c:v>3.8807513355161127</c:v>
                </c:pt>
                <c:pt idx="1738">
                  <c:v>4.1268309495088751</c:v>
                </c:pt>
                <c:pt idx="1739">
                  <c:v>3.8760985697053254</c:v>
                </c:pt>
                <c:pt idx="1740">
                  <c:v>3.5938307771842153</c:v>
                </c:pt>
                <c:pt idx="1741">
                  <c:v>3.4968119937963125</c:v>
                </c:pt>
                <c:pt idx="1742">
                  <c:v>3.5493710149922455</c:v>
                </c:pt>
                <c:pt idx="1743">
                  <c:v>3.3887644321902468</c:v>
                </c:pt>
                <c:pt idx="1744">
                  <c:v>3.3456832672755472</c:v>
                </c:pt>
                <c:pt idx="1745">
                  <c:v>3.2224711356195073</c:v>
                </c:pt>
                <c:pt idx="1746">
                  <c:v>3.0772014475271416</c:v>
                </c:pt>
                <c:pt idx="1747">
                  <c:v>3.05445459245218</c:v>
                </c:pt>
                <c:pt idx="1748">
                  <c:v>3.1502671032224714</c:v>
                </c:pt>
                <c:pt idx="1749">
                  <c:v>3.136998104428744</c:v>
                </c:pt>
                <c:pt idx="1750">
                  <c:v>2.989832845080131</c:v>
                </c:pt>
                <c:pt idx="1751">
                  <c:v>3.1947268654144412</c:v>
                </c:pt>
                <c:pt idx="1752">
                  <c:v>3.0963294847492677</c:v>
                </c:pt>
                <c:pt idx="1753">
                  <c:v>3.0329140099948306</c:v>
                </c:pt>
                <c:pt idx="1754">
                  <c:v>2.9350336033086339</c:v>
                </c:pt>
                <c:pt idx="1755">
                  <c:v>2.7914871618128556</c:v>
                </c:pt>
                <c:pt idx="1756">
                  <c:v>2.7521971394106499</c:v>
                </c:pt>
                <c:pt idx="1757">
                  <c:v>2.6625883163880752</c:v>
                </c:pt>
                <c:pt idx="1758">
                  <c:v>2.7694296053765295</c:v>
                </c:pt>
                <c:pt idx="1759">
                  <c:v>2.7878683439600209</c:v>
                </c:pt>
                <c:pt idx="1760">
                  <c:v>2.6882646906772361</c:v>
                </c:pt>
                <c:pt idx="1761">
                  <c:v>2.6419093572290193</c:v>
                </c:pt>
                <c:pt idx="1762">
                  <c:v>2.4732035154230574</c:v>
                </c:pt>
                <c:pt idx="1763">
                  <c:v>2.4532138549026365</c:v>
                </c:pt>
                <c:pt idx="1764">
                  <c:v>2.4394278821299329</c:v>
                </c:pt>
                <c:pt idx="1765">
                  <c:v>2.4819920730656557</c:v>
                </c:pt>
                <c:pt idx="1766">
                  <c:v>2.4113389626055488</c:v>
                </c:pt>
                <c:pt idx="1767">
                  <c:v>2.3613648113044978</c:v>
                </c:pt>
                <c:pt idx="1768">
                  <c:v>2.3177666724108223</c:v>
                </c:pt>
                <c:pt idx="1769">
                  <c:v>2.3353437876960195</c:v>
                </c:pt>
                <c:pt idx="1770">
                  <c:v>2.3220747889022921</c:v>
                </c:pt>
                <c:pt idx="1771">
                  <c:v>2.2843356884370154</c:v>
                </c:pt>
                <c:pt idx="1772">
                  <c:v>2.2546958469757024</c:v>
                </c:pt>
                <c:pt idx="1773">
                  <c:v>2.1721523349991387</c:v>
                </c:pt>
                <c:pt idx="1774">
                  <c:v>2.18059624332242</c:v>
                </c:pt>
                <c:pt idx="1775">
                  <c:v>2.1368257797690853</c:v>
                </c:pt>
                <c:pt idx="1776">
                  <c:v>2.088574875064622</c:v>
                </c:pt>
                <c:pt idx="1777">
                  <c:v>2.0563501637084269</c:v>
                </c:pt>
                <c:pt idx="1778">
                  <c:v>2.0796139927623645</c:v>
                </c:pt>
                <c:pt idx="1779">
                  <c:v>2.0454937101499224</c:v>
                </c:pt>
                <c:pt idx="1780">
                  <c:v>2.1151128726520767</c:v>
                </c:pt>
                <c:pt idx="1781">
                  <c:v>2.1292434947440979</c:v>
                </c:pt>
                <c:pt idx="1782">
                  <c:v>2.102877821816302</c:v>
                </c:pt>
                <c:pt idx="1783">
                  <c:v>2.0952955367913151</c:v>
                </c:pt>
                <c:pt idx="1784">
                  <c:v>2.0473892814061694</c:v>
                </c:pt>
                <c:pt idx="1785">
                  <c:v>2.0620368774771669</c:v>
                </c:pt>
                <c:pt idx="1786">
                  <c:v>2.0532483198345686</c:v>
                </c:pt>
                <c:pt idx="1787">
                  <c:v>1.9655350680682406</c:v>
                </c:pt>
                <c:pt idx="1788">
                  <c:v>1.9731173530932278</c:v>
                </c:pt>
                <c:pt idx="1789">
                  <c:v>1.9820782353954853</c:v>
                </c:pt>
                <c:pt idx="1790">
                  <c:v>1.9086679303808376</c:v>
                </c:pt>
                <c:pt idx="1791">
                  <c:v>1.8838531793899709</c:v>
                </c:pt>
                <c:pt idx="1792">
                  <c:v>1.8640358435292093</c:v>
                </c:pt>
                <c:pt idx="1793">
                  <c:v>1.7938997070480787</c:v>
                </c:pt>
                <c:pt idx="1794">
                  <c:v>1.7952783043253491</c:v>
                </c:pt>
                <c:pt idx="1795">
                  <c:v>1.8002757194554544</c:v>
                </c:pt>
                <c:pt idx="1796">
                  <c:v>1.7968292262622783</c:v>
                </c:pt>
                <c:pt idx="1797">
                  <c:v>1.6698259520937448</c:v>
                </c:pt>
                <c:pt idx="1798">
                  <c:v>1.6753403412028263</c:v>
                </c:pt>
                <c:pt idx="1799">
                  <c:v>1.6251938652421163</c:v>
                </c:pt>
                <c:pt idx="1800">
                  <c:v>1.780113734275375</c:v>
                </c:pt>
                <c:pt idx="1801">
                  <c:v>1.7906255385145615</c:v>
                </c:pt>
                <c:pt idx="1802">
                  <c:v>1.9214199551955886</c:v>
                </c:pt>
                <c:pt idx="1803">
                  <c:v>1.7904532138549027</c:v>
                </c:pt>
                <c:pt idx="1804">
                  <c:v>1.7509908667930383</c:v>
                </c:pt>
                <c:pt idx="1805">
                  <c:v>1.6732724452869208</c:v>
                </c:pt>
                <c:pt idx="1806">
                  <c:v>1.8411166637945893</c:v>
                </c:pt>
                <c:pt idx="1807">
                  <c:v>2.0144752714113392</c:v>
                </c:pt>
                <c:pt idx="1808">
                  <c:v>2.1645700499741514</c:v>
                </c:pt>
                <c:pt idx="1809">
                  <c:v>2.1454420127520248</c:v>
                </c:pt>
                <c:pt idx="1810">
                  <c:v>2.1342409098742032</c:v>
                </c:pt>
                <c:pt idx="1811">
                  <c:v>2.1113217301395832</c:v>
                </c:pt>
                <c:pt idx="1812">
                  <c:v>2.0210236084783735</c:v>
                </c:pt>
                <c:pt idx="1813">
                  <c:v>1.9190074099603653</c:v>
                </c:pt>
                <c:pt idx="1814">
                  <c:v>2.0513527485783221</c:v>
                </c:pt>
                <c:pt idx="1815">
                  <c:v>1.9805273134585559</c:v>
                </c:pt>
                <c:pt idx="1816">
                  <c:v>2.1237291056350167</c:v>
                </c:pt>
                <c:pt idx="1817">
                  <c:v>2.2045493710149922</c:v>
                </c:pt>
                <c:pt idx="1818">
                  <c:v>2.2029984490780632</c:v>
                </c:pt>
                <c:pt idx="1819">
                  <c:v>2.1847320351542305</c:v>
                </c:pt>
                <c:pt idx="1820">
                  <c:v>2.2198862657246257</c:v>
                </c:pt>
                <c:pt idx="1821">
                  <c:v>2.1752541788729967</c:v>
                </c:pt>
                <c:pt idx="1822">
                  <c:v>2.1244184042736518</c:v>
                </c:pt>
                <c:pt idx="1823">
                  <c:v>2.0491125280027571</c:v>
                </c:pt>
                <c:pt idx="1824">
                  <c:v>2.0601413062209204</c:v>
                </c:pt>
                <c:pt idx="1825">
                  <c:v>2.0305014647596074</c:v>
                </c:pt>
                <c:pt idx="1826">
                  <c:v>1.9869033258659317</c:v>
                </c:pt>
                <c:pt idx="1827">
                  <c:v>2.0422195416164053</c:v>
                </c:pt>
                <c:pt idx="1828">
                  <c:v>2.0522143718766159</c:v>
                </c:pt>
                <c:pt idx="1829">
                  <c:v>1.9391693951404447</c:v>
                </c:pt>
                <c:pt idx="1830">
                  <c:v>1.9465793555057729</c:v>
                </c:pt>
                <c:pt idx="1831">
                  <c:v>1.880406686196795</c:v>
                </c:pt>
                <c:pt idx="1832">
                  <c:v>1.820093055316216</c:v>
                </c:pt>
                <c:pt idx="1833">
                  <c:v>1.8262967430639325</c:v>
                </c:pt>
                <c:pt idx="1834">
                  <c:v>1.820093055316216</c:v>
                </c:pt>
                <c:pt idx="1835">
                  <c:v>1.7894192658969501</c:v>
                </c:pt>
                <c:pt idx="1836">
                  <c:v>1.7470273996208858</c:v>
                </c:pt>
                <c:pt idx="1837">
                  <c:v>1.7468550749612273</c:v>
                </c:pt>
                <c:pt idx="1838">
                  <c:v>1.717215233499914</c:v>
                </c:pt>
                <c:pt idx="1839">
                  <c:v>1.7163536102016199</c:v>
                </c:pt>
                <c:pt idx="1840">
                  <c:v>1.7237635705669483</c:v>
                </c:pt>
                <c:pt idx="1841">
                  <c:v>1.7094606238152681</c:v>
                </c:pt>
                <c:pt idx="1842">
                  <c:v>1.6973978976391524</c:v>
                </c:pt>
                <c:pt idx="1843">
                  <c:v>1.8073410305014648</c:v>
                </c:pt>
                <c:pt idx="1844">
                  <c:v>1.813027744270205</c:v>
                </c:pt>
                <c:pt idx="1845">
                  <c:v>1.7621919696708601</c:v>
                </c:pt>
                <c:pt idx="1846">
                  <c:v>1.7346200241254526</c:v>
                </c:pt>
                <c:pt idx="1847">
                  <c:v>1.7768395657418576</c:v>
                </c:pt>
                <c:pt idx="1848">
                  <c:v>1.7503015681544032</c:v>
                </c:pt>
                <c:pt idx="1849">
                  <c:v>1.7330691021885234</c:v>
                </c:pt>
                <c:pt idx="1850">
                  <c:v>1.6951576770635881</c:v>
                </c:pt>
                <c:pt idx="1851">
                  <c:v>1.6650008616232985</c:v>
                </c:pt>
                <c:pt idx="1852">
                  <c:v>1.5809064277098053</c:v>
                </c:pt>
                <c:pt idx="1853">
                  <c:v>1.5726348440461833</c:v>
                </c:pt>
                <c:pt idx="1854">
                  <c:v>1.5843529209029814</c:v>
                </c:pt>
                <c:pt idx="1855">
                  <c:v>1.5797001550921939</c:v>
                </c:pt>
                <c:pt idx="1856">
                  <c:v>1.576942960537653</c:v>
                </c:pt>
                <c:pt idx="1857">
                  <c:v>1.5393761847320353</c:v>
                </c:pt>
                <c:pt idx="1858">
                  <c:v>1.5269688092366018</c:v>
                </c:pt>
                <c:pt idx="1859">
                  <c:v>1.5681544028950545</c:v>
                </c:pt>
                <c:pt idx="1860">
                  <c:v>1.5917628812683098</c:v>
                </c:pt>
                <c:pt idx="1861">
                  <c:v>1.5922798552472861</c:v>
                </c:pt>
                <c:pt idx="1862">
                  <c:v>1.5440289505428229</c:v>
                </c:pt>
                <c:pt idx="1863">
                  <c:v>1.551438910908151</c:v>
                </c:pt>
                <c:pt idx="1864">
                  <c:v>1.5298983284508014</c:v>
                </c:pt>
                <c:pt idx="1865">
                  <c:v>1.5578149233155265</c:v>
                </c:pt>
                <c:pt idx="1866">
                  <c:v>1.4304669998276756</c:v>
                </c:pt>
                <c:pt idx="1867">
                  <c:v>1.4142684818197486</c:v>
                </c:pt>
                <c:pt idx="1868">
                  <c:v>1.4049629501981733</c:v>
                </c:pt>
                <c:pt idx="1869">
                  <c:v>1.4270205066344996</c:v>
                </c:pt>
                <c:pt idx="1870">
                  <c:v>1.3865242116146823</c:v>
                </c:pt>
                <c:pt idx="1871">
                  <c:v>1.341719800103395</c:v>
                </c:pt>
                <c:pt idx="1872">
                  <c:v>1.5609167671893849</c:v>
                </c:pt>
                <c:pt idx="1873">
                  <c:v>1.5560916767189386</c:v>
                </c:pt>
                <c:pt idx="1874">
                  <c:v>1.5783215578149234</c:v>
                </c:pt>
                <c:pt idx="1875">
                  <c:v>1.5660865069791488</c:v>
                </c:pt>
                <c:pt idx="1876">
                  <c:v>1.5474754437359988</c:v>
                </c:pt>
                <c:pt idx="1877">
                  <c:v>1.7287609856970534</c:v>
                </c:pt>
                <c:pt idx="1878">
                  <c:v>1.9638118214716527</c:v>
                </c:pt>
                <c:pt idx="1879">
                  <c:v>1.7878683439600209</c:v>
                </c:pt>
                <c:pt idx="1880">
                  <c:v>1.7565052559021197</c:v>
                </c:pt>
                <c:pt idx="1881">
                  <c:v>1.721523349991384</c:v>
                </c:pt>
                <c:pt idx="1882">
                  <c:v>1.6656901602619336</c:v>
                </c:pt>
                <c:pt idx="1883">
                  <c:v>1.6531104601068414</c:v>
                </c:pt>
                <c:pt idx="1884">
                  <c:v>1.6760296398414616</c:v>
                </c:pt>
                <c:pt idx="1885">
                  <c:v>1.691711183870412</c:v>
                </c:pt>
                <c:pt idx="1886">
                  <c:v>1.6134757883853179</c:v>
                </c:pt>
                <c:pt idx="1887">
                  <c:v>1.5619507151473377</c:v>
                </c:pt>
                <c:pt idx="1888">
                  <c:v>1.5474754437359988</c:v>
                </c:pt>
                <c:pt idx="1889">
                  <c:v>1.5426503532655524</c:v>
                </c:pt>
                <c:pt idx="1890">
                  <c:v>1.5836636222643461</c:v>
                </c:pt>
                <c:pt idx="1891">
                  <c:v>1.4806134757883855</c:v>
                </c:pt>
                <c:pt idx="1892">
                  <c:v>1.4302946751680166</c:v>
                </c:pt>
                <c:pt idx="1893">
                  <c:v>1.3751507840772015</c:v>
                </c:pt>
                <c:pt idx="1894">
                  <c:v>1.3623987592624507</c:v>
                </c:pt>
                <c:pt idx="1895">
                  <c:v>1.3617094606238154</c:v>
                </c:pt>
                <c:pt idx="1896">
                  <c:v>1.3630880579010858</c:v>
                </c:pt>
                <c:pt idx="1897">
                  <c:v>1.3513699810442876</c:v>
                </c:pt>
                <c:pt idx="1898">
                  <c:v>1.3396519041874893</c:v>
                </c:pt>
                <c:pt idx="1899">
                  <c:v>1.3346544890573842</c:v>
                </c:pt>
                <c:pt idx="1900">
                  <c:v>1.3355161123556782</c:v>
                </c:pt>
                <c:pt idx="1901">
                  <c:v>1.3406858521454421</c:v>
                </c:pt>
                <c:pt idx="1902">
                  <c:v>1.327244528692056</c:v>
                </c:pt>
                <c:pt idx="1903">
                  <c:v>1.3318972945028433</c:v>
                </c:pt>
                <c:pt idx="1904">
                  <c:v>1.3277615026710323</c:v>
                </c:pt>
                <c:pt idx="1905">
                  <c:v>1.3182836463897984</c:v>
                </c:pt>
                <c:pt idx="1906">
                  <c:v>1.3182836463897984</c:v>
                </c:pt>
                <c:pt idx="1907">
                  <c:v>1.3051869722557299</c:v>
                </c:pt>
                <c:pt idx="1908">
                  <c:v>1.2934688953989317</c:v>
                </c:pt>
                <c:pt idx="1909">
                  <c:v>1.3243150094778564</c:v>
                </c:pt>
                <c:pt idx="1910">
                  <c:v>1.3188006203687748</c:v>
                </c:pt>
                <c:pt idx="1911">
                  <c:v>1.3353437876960195</c:v>
                </c:pt>
                <c:pt idx="1912">
                  <c:v>1.301740479062554</c:v>
                </c:pt>
                <c:pt idx="1913">
                  <c:v>1.2734792348785111</c:v>
                </c:pt>
                <c:pt idx="1914">
                  <c:v>1.2596932621058075</c:v>
                </c:pt>
                <c:pt idx="1915">
                  <c:v>1.2605548854041013</c:v>
                </c:pt>
                <c:pt idx="1916">
                  <c:v>1.2493537825262797</c:v>
                </c:pt>
                <c:pt idx="1917">
                  <c:v>1.2600379114251252</c:v>
                </c:pt>
                <c:pt idx="1918">
                  <c:v>1.2758917801137344</c:v>
                </c:pt>
                <c:pt idx="1919">
                  <c:v>1.2712390143029468</c:v>
                </c:pt>
                <c:pt idx="1920">
                  <c:v>1.2786489746682752</c:v>
                </c:pt>
                <c:pt idx="1921">
                  <c:v>1.2924349474409789</c:v>
                </c:pt>
                <c:pt idx="1922">
                  <c:v>1.2734792348785111</c:v>
                </c:pt>
                <c:pt idx="1923">
                  <c:v>1.2574530415302432</c:v>
                </c:pt>
                <c:pt idx="1924">
                  <c:v>1.297432362571084</c:v>
                </c:pt>
                <c:pt idx="1925">
                  <c:v>1.2993279338273307</c:v>
                </c:pt>
                <c:pt idx="1926">
                  <c:v>1.2764087540927109</c:v>
                </c:pt>
                <c:pt idx="1927">
                  <c:v>1.2838187144580391</c:v>
                </c:pt>
                <c:pt idx="1928">
                  <c:v>1.2272962260899536</c:v>
                </c:pt>
                <c:pt idx="1929">
                  <c:v>1.2190246424263314</c:v>
                </c:pt>
                <c:pt idx="1930">
                  <c:v>1.220230915043943</c:v>
                </c:pt>
                <c:pt idx="1931">
                  <c:v>1.2128209546786146</c:v>
                </c:pt>
                <c:pt idx="1932">
                  <c:v>1.2317766672410821</c:v>
                </c:pt>
                <c:pt idx="1933">
                  <c:v>1.2319489919007411</c:v>
                </c:pt>
                <c:pt idx="1934">
                  <c:v>1.247285886610374</c:v>
                </c:pt>
                <c:pt idx="1935">
                  <c:v>1.230398069963812</c:v>
                </c:pt>
                <c:pt idx="1936">
                  <c:v>1.2197139410649664</c:v>
                </c:pt>
                <c:pt idx="1937">
                  <c:v>1.228674823367224</c:v>
                </c:pt>
                <c:pt idx="1938">
                  <c:v>1.2207478890229193</c:v>
                </c:pt>
                <c:pt idx="1939">
                  <c:v>1.2207478890229193</c:v>
                </c:pt>
                <c:pt idx="1940">
                  <c:v>1.1892124763053595</c:v>
                </c:pt>
                <c:pt idx="1941">
                  <c:v>1.2715836636222644</c:v>
                </c:pt>
                <c:pt idx="1942">
                  <c:v>1.2652076512148891</c:v>
                </c:pt>
                <c:pt idx="1943">
                  <c:v>1.2133379286575909</c:v>
                </c:pt>
                <c:pt idx="1944">
                  <c:v>1.2105807341030503</c:v>
                </c:pt>
                <c:pt idx="1945">
                  <c:v>1.2312596932621058</c:v>
                </c:pt>
                <c:pt idx="1946">
                  <c:v>1.1950715147337585</c:v>
                </c:pt>
                <c:pt idx="1947">
                  <c:v>1.1867999310701363</c:v>
                </c:pt>
                <c:pt idx="1948">
                  <c:v>1.1695674651042567</c:v>
                </c:pt>
                <c:pt idx="1949">
                  <c:v>1.1364811304497675</c:v>
                </c:pt>
                <c:pt idx="1950">
                  <c:v>1.1282095467861453</c:v>
                </c:pt>
                <c:pt idx="1951">
                  <c:v>1.1356195071514734</c:v>
                </c:pt>
                <c:pt idx="1952">
                  <c:v>1.1459589867310014</c:v>
                </c:pt>
                <c:pt idx="1953">
                  <c:v>1.0971911080475618</c:v>
                </c:pt>
                <c:pt idx="1954">
                  <c:v>1.0899534723418922</c:v>
                </c:pt>
                <c:pt idx="1955">
                  <c:v>1.0887471997242806</c:v>
                </c:pt>
                <c:pt idx="1956">
                  <c:v>1.1008099259003963</c:v>
                </c:pt>
                <c:pt idx="1957">
                  <c:v>1.1025331724969842</c:v>
                </c:pt>
                <c:pt idx="1958">
                  <c:v>1.1101154575219716</c:v>
                </c:pt>
                <c:pt idx="1959">
                  <c:v>1.1032224711356198</c:v>
                </c:pt>
                <c:pt idx="1960">
                  <c:v>1.1080475616060659</c:v>
                </c:pt>
                <c:pt idx="1961">
                  <c:v>1.0977080820265381</c:v>
                </c:pt>
                <c:pt idx="1962">
                  <c:v>1.098742029984491</c:v>
                </c:pt>
                <c:pt idx="1963">
                  <c:v>1.1058073410305016</c:v>
                </c:pt>
                <c:pt idx="1964">
                  <c:v>1.0665173186282957</c:v>
                </c:pt>
                <c:pt idx="1965">
                  <c:v>1.0625538514561434</c:v>
                </c:pt>
                <c:pt idx="1966">
                  <c:v>1.0692745131828365</c:v>
                </c:pt>
                <c:pt idx="1967">
                  <c:v>1.0685852145442014</c:v>
                </c:pt>
                <c:pt idx="1968">
                  <c:v>1.0572117870067208</c:v>
                </c:pt>
                <c:pt idx="1969">
                  <c:v>1.0582457349646737</c:v>
                </c:pt>
                <c:pt idx="1970">
                  <c:v>1.0529036705152508</c:v>
                </c:pt>
                <c:pt idx="1971">
                  <c:v>1.0556608650697916</c:v>
                </c:pt>
                <c:pt idx="1972">
                  <c:v>1.0496295019817337</c:v>
                </c:pt>
                <c:pt idx="1973">
                  <c:v>1.0582457349646737</c:v>
                </c:pt>
                <c:pt idx="1974">
                  <c:v>1.0530759951749096</c:v>
                </c:pt>
                <c:pt idx="1975">
                  <c:v>1.0418748922970877</c:v>
                </c:pt>
                <c:pt idx="1976">
                  <c:v>1.0404962950198173</c:v>
                </c:pt>
                <c:pt idx="1977">
                  <c:v>1.0434258142340169</c:v>
                </c:pt>
                <c:pt idx="1978">
                  <c:v>1.0496295019817337</c:v>
                </c:pt>
                <c:pt idx="1979">
                  <c:v>1.0346372565914184</c:v>
                </c:pt>
                <c:pt idx="1980">
                  <c:v>1.0382560744442531</c:v>
                </c:pt>
                <c:pt idx="1981">
                  <c:v>1.0396346717215235</c:v>
                </c:pt>
                <c:pt idx="1982">
                  <c:v>1.0289505428226779</c:v>
                </c:pt>
                <c:pt idx="1983">
                  <c:v>1.0294675168016543</c:v>
                </c:pt>
                <c:pt idx="1984">
                  <c:v>1.033947957952783</c:v>
                </c:pt>
                <c:pt idx="1985">
                  <c:v>1.0508357745993451</c:v>
                </c:pt>
                <c:pt idx="1986">
                  <c:v>1.0563501637084267</c:v>
                </c:pt>
                <c:pt idx="1987">
                  <c:v>1.0472169567465106</c:v>
                </c:pt>
                <c:pt idx="1988">
                  <c:v>1.0511804239186628</c:v>
                </c:pt>
                <c:pt idx="1989">
                  <c:v>1.0542822677925212</c:v>
                </c:pt>
                <c:pt idx="1990">
                  <c:v>1.0579010856453559</c:v>
                </c:pt>
                <c:pt idx="1991">
                  <c:v>1.0584180596243324</c:v>
                </c:pt>
                <c:pt idx="1992">
                  <c:v>1.0539376184732037</c:v>
                </c:pt>
                <c:pt idx="1993">
                  <c:v>1.0547992417714975</c:v>
                </c:pt>
                <c:pt idx="1994">
                  <c:v>1.0821988626572463</c:v>
                </c:pt>
                <c:pt idx="1995">
                  <c:v>1.0792693434430467</c:v>
                </c:pt>
                <c:pt idx="1996">
                  <c:v>1.0885748750646218</c:v>
                </c:pt>
                <c:pt idx="1997">
                  <c:v>1.0680682405652249</c:v>
                </c:pt>
                <c:pt idx="1998">
                  <c:v>1.0601413062209204</c:v>
                </c:pt>
                <c:pt idx="1999">
                  <c:v>1.0537652938135449</c:v>
                </c:pt>
                <c:pt idx="2000">
                  <c:v>1.0589350336033088</c:v>
                </c:pt>
                <c:pt idx="2001">
                  <c:v>1.0510080992590041</c:v>
                </c:pt>
                <c:pt idx="2002">
                  <c:v>0.99913837670170602</c:v>
                </c:pt>
                <c:pt idx="2003">
                  <c:v>0.98690332586593155</c:v>
                </c:pt>
                <c:pt idx="2004">
                  <c:v>0.99293468895398951</c:v>
                </c:pt>
                <c:pt idx="2005">
                  <c:v>0.9986214027227297</c:v>
                </c:pt>
                <c:pt idx="2006">
                  <c:v>0.99052214371876612</c:v>
                </c:pt>
                <c:pt idx="2007">
                  <c:v>0.98948819576081348</c:v>
                </c:pt>
                <c:pt idx="2008">
                  <c:v>0.97966569016026206</c:v>
                </c:pt>
                <c:pt idx="2009">
                  <c:v>0.99603653282784776</c:v>
                </c:pt>
                <c:pt idx="2010">
                  <c:v>0.99465793555057747</c:v>
                </c:pt>
                <c:pt idx="20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68-2144-8416-F9AF86086D06}"/>
            </c:ext>
          </c:extLst>
        </c:ser>
        <c:ser>
          <c:idx val="0"/>
          <c:order val="1"/>
          <c:tx>
            <c:v>Investing in Etherium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'Investing Evenly in Cryptos'!$A$2:$A$2180</c:f>
              <c:numCache>
                <c:formatCode>d\-mmm\-yy</c:formatCode>
                <c:ptCount val="2179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</c:numCache>
            </c:numRef>
          </c:cat>
          <c:val>
            <c:numRef>
              <c:f>'Investing Evenly in Cryptos'!$G$2:$G$2180</c:f>
              <c:numCache>
                <c:formatCode>_(* #,##0.00_);_(* \(#,##0.00\);_(* "-"??_);_(@_)</c:formatCode>
                <c:ptCount val="2179"/>
                <c:pt idx="0">
                  <c:v>238.13296903460835</c:v>
                </c:pt>
                <c:pt idx="1">
                  <c:v>236.80327868852459</c:v>
                </c:pt>
                <c:pt idx="2">
                  <c:v>235.09107468123861</c:v>
                </c:pt>
                <c:pt idx="3">
                  <c:v>240.46448087431693</c:v>
                </c:pt>
                <c:pt idx="4">
                  <c:v>233.97085610200364</c:v>
                </c:pt>
                <c:pt idx="5">
                  <c:v>238.98907103825135</c:v>
                </c:pt>
                <c:pt idx="6">
                  <c:v>251.99453551912569</c:v>
                </c:pt>
                <c:pt idx="7">
                  <c:v>253.36065573770492</c:v>
                </c:pt>
                <c:pt idx="8">
                  <c:v>263.80692167577411</c:v>
                </c:pt>
                <c:pt idx="9">
                  <c:v>284.38797814207646</c:v>
                </c:pt>
                <c:pt idx="10">
                  <c:v>290.17304189435333</c:v>
                </c:pt>
                <c:pt idx="11">
                  <c:v>267.03096539162112</c:v>
                </c:pt>
                <c:pt idx="12">
                  <c:v>261.64845173041897</c:v>
                </c:pt>
                <c:pt idx="13">
                  <c:v>265.77413479052819</c:v>
                </c:pt>
                <c:pt idx="14">
                  <c:v>266.83970856102002</c:v>
                </c:pt>
                <c:pt idx="15">
                  <c:v>280.1366120218579</c:v>
                </c:pt>
                <c:pt idx="16">
                  <c:v>295.856102003643</c:v>
                </c:pt>
                <c:pt idx="17">
                  <c:v>283.97085610200361</c:v>
                </c:pt>
                <c:pt idx="18">
                  <c:v>286.12021857923497</c:v>
                </c:pt>
                <c:pt idx="19">
                  <c:v>278.58834244080145</c:v>
                </c:pt>
                <c:pt idx="20">
                  <c:v>274.87249544626593</c:v>
                </c:pt>
                <c:pt idx="21">
                  <c:v>273.00546448087431</c:v>
                </c:pt>
                <c:pt idx="22">
                  <c:v>245.41894353369761</c:v>
                </c:pt>
                <c:pt idx="23">
                  <c:v>244.3351548269581</c:v>
                </c:pt>
                <c:pt idx="24">
                  <c:v>254.04918032786884</c:v>
                </c:pt>
                <c:pt idx="25">
                  <c:v>244.96357012750454</c:v>
                </c:pt>
                <c:pt idx="26">
                  <c:v>237.33151183970855</c:v>
                </c:pt>
                <c:pt idx="27">
                  <c:v>236.77595628415301</c:v>
                </c:pt>
                <c:pt idx="28">
                  <c:v>231.98087431693989</c:v>
                </c:pt>
                <c:pt idx="29">
                  <c:v>220.94717668488158</c:v>
                </c:pt>
                <c:pt idx="30">
                  <c:v>224.33970856102002</c:v>
                </c:pt>
                <c:pt idx="31">
                  <c:v>224.08014571948999</c:v>
                </c:pt>
                <c:pt idx="32">
                  <c:v>222.40437158469945</c:v>
                </c:pt>
                <c:pt idx="33">
                  <c:v>231.59380692167576</c:v>
                </c:pt>
                <c:pt idx="34">
                  <c:v>220.00910746812383</c:v>
                </c:pt>
                <c:pt idx="35">
                  <c:v>234.24408014571949</c:v>
                </c:pt>
                <c:pt idx="36">
                  <c:v>273.8433515482696</c:v>
                </c:pt>
                <c:pt idx="37">
                  <c:v>280.71038251366116</c:v>
                </c:pt>
                <c:pt idx="38">
                  <c:v>288.05100182149363</c:v>
                </c:pt>
                <c:pt idx="39">
                  <c:v>292.50455373406191</c:v>
                </c:pt>
                <c:pt idx="40">
                  <c:v>305.00910746812383</c:v>
                </c:pt>
                <c:pt idx="41">
                  <c:v>303.13296903460838</c:v>
                </c:pt>
                <c:pt idx="42">
                  <c:v>301.40255009107466</c:v>
                </c:pt>
                <c:pt idx="43">
                  <c:v>295.03642987249543</c:v>
                </c:pt>
                <c:pt idx="44">
                  <c:v>307.04007285974501</c:v>
                </c:pt>
                <c:pt idx="45">
                  <c:v>295.07285974499086</c:v>
                </c:pt>
                <c:pt idx="46">
                  <c:v>281.03825136612022</c:v>
                </c:pt>
                <c:pt idx="47">
                  <c:v>286.7668488160291</c:v>
                </c:pt>
                <c:pt idx="48">
                  <c:v>280.58287795992715</c:v>
                </c:pt>
                <c:pt idx="49">
                  <c:v>290.91074681238615</c:v>
                </c:pt>
                <c:pt idx="50">
                  <c:v>310.47358834244079</c:v>
                </c:pt>
                <c:pt idx="51">
                  <c:v>322.09471766848816</c:v>
                </c:pt>
                <c:pt idx="52">
                  <c:v>344.75409836065575</c:v>
                </c:pt>
                <c:pt idx="53">
                  <c:v>342.77777777777777</c:v>
                </c:pt>
                <c:pt idx="54">
                  <c:v>348.97085610200361</c:v>
                </c:pt>
                <c:pt idx="55">
                  <c:v>343.08743169398906</c:v>
                </c:pt>
                <c:pt idx="56">
                  <c:v>334.99089253187611</c:v>
                </c:pt>
                <c:pt idx="57">
                  <c:v>338.07832422586517</c:v>
                </c:pt>
                <c:pt idx="58">
                  <c:v>330.43260473588344</c:v>
                </c:pt>
                <c:pt idx="59">
                  <c:v>345.45537340619308</c:v>
                </c:pt>
                <c:pt idx="60">
                  <c:v>367.80236794171219</c:v>
                </c:pt>
                <c:pt idx="61">
                  <c:v>370.05464480874315</c:v>
                </c:pt>
                <c:pt idx="62">
                  <c:v>373.23315118397085</c:v>
                </c:pt>
                <c:pt idx="63">
                  <c:v>368.28779599271405</c:v>
                </c:pt>
                <c:pt idx="64">
                  <c:v>374.5810564663023</c:v>
                </c:pt>
                <c:pt idx="65">
                  <c:v>362.64116575591987</c:v>
                </c:pt>
                <c:pt idx="66">
                  <c:v>365.97449908925319</c:v>
                </c:pt>
                <c:pt idx="67">
                  <c:v>358.92531876138435</c:v>
                </c:pt>
                <c:pt idx="68">
                  <c:v>357.63752276867029</c:v>
                </c:pt>
                <c:pt idx="69">
                  <c:v>361.13843351548269</c:v>
                </c:pt>
                <c:pt idx="70">
                  <c:v>353.24225865209468</c:v>
                </c:pt>
                <c:pt idx="71">
                  <c:v>360.53734061930783</c:v>
                </c:pt>
                <c:pt idx="72">
                  <c:v>366.40710382513663</c:v>
                </c:pt>
                <c:pt idx="73">
                  <c:v>351.85792349726773</c:v>
                </c:pt>
                <c:pt idx="74">
                  <c:v>345.01821493624772</c:v>
                </c:pt>
                <c:pt idx="75">
                  <c:v>376.62112932604737</c:v>
                </c:pt>
                <c:pt idx="76">
                  <c:v>371.61202185792348</c:v>
                </c:pt>
                <c:pt idx="77">
                  <c:v>355.35519125683061</c:v>
                </c:pt>
                <c:pt idx="78">
                  <c:v>374.3078324225865</c:v>
                </c:pt>
                <c:pt idx="79">
                  <c:v>404.44444444444446</c:v>
                </c:pt>
                <c:pt idx="80">
                  <c:v>392.4590163934426</c:v>
                </c:pt>
                <c:pt idx="81">
                  <c:v>396.93989071038249</c:v>
                </c:pt>
                <c:pt idx="82">
                  <c:v>382.76867030965394</c:v>
                </c:pt>
                <c:pt idx="83">
                  <c:v>375.92896174863387</c:v>
                </c:pt>
                <c:pt idx="84">
                  <c:v>384.65391621129322</c:v>
                </c:pt>
                <c:pt idx="85">
                  <c:v>411.2932604735883</c:v>
                </c:pt>
                <c:pt idx="86">
                  <c:v>417.98907103825138</c:v>
                </c:pt>
                <c:pt idx="87">
                  <c:v>421.30236794171213</c:v>
                </c:pt>
                <c:pt idx="88">
                  <c:v>405.02732240437155</c:v>
                </c:pt>
                <c:pt idx="89">
                  <c:v>391.46630236794169</c:v>
                </c:pt>
                <c:pt idx="90">
                  <c:v>373.54280510018214</c:v>
                </c:pt>
                <c:pt idx="91">
                  <c:v>367.98724954462659</c:v>
                </c:pt>
                <c:pt idx="92">
                  <c:v>412.07650273224044</c:v>
                </c:pt>
                <c:pt idx="93">
                  <c:v>389.25318761384335</c:v>
                </c:pt>
                <c:pt idx="94">
                  <c:v>395.4371584699453</c:v>
                </c:pt>
                <c:pt idx="95">
                  <c:v>372.7868852459016</c:v>
                </c:pt>
                <c:pt idx="96">
                  <c:v>389.28961748633873</c:v>
                </c:pt>
                <c:pt idx="97">
                  <c:v>401.93989071038254</c:v>
                </c:pt>
                <c:pt idx="98">
                  <c:v>391.54826958105645</c:v>
                </c:pt>
                <c:pt idx="99">
                  <c:v>365.10928961748635</c:v>
                </c:pt>
                <c:pt idx="100">
                  <c:v>390.87249544626587</c:v>
                </c:pt>
                <c:pt idx="101">
                  <c:v>383.41530054644807</c:v>
                </c:pt>
                <c:pt idx="102">
                  <c:v>415.30965391621129</c:v>
                </c:pt>
                <c:pt idx="103">
                  <c:v>421.26138433515479</c:v>
                </c:pt>
                <c:pt idx="104">
                  <c:v>423.23315118397085</c:v>
                </c:pt>
                <c:pt idx="105">
                  <c:v>425.14571948998179</c:v>
                </c:pt>
                <c:pt idx="106">
                  <c:v>429.99999999999994</c:v>
                </c:pt>
                <c:pt idx="107">
                  <c:v>421.99453551912569</c:v>
                </c:pt>
                <c:pt idx="108">
                  <c:v>431.06557377049182</c:v>
                </c:pt>
                <c:pt idx="109">
                  <c:v>437.82331511839709</c:v>
                </c:pt>
                <c:pt idx="110">
                  <c:v>420.18214936247728</c:v>
                </c:pt>
                <c:pt idx="111">
                  <c:v>411.6575591985428</c:v>
                </c:pt>
                <c:pt idx="112">
                  <c:v>407.94171220400727</c:v>
                </c:pt>
                <c:pt idx="113">
                  <c:v>413.08743169398906</c:v>
                </c:pt>
                <c:pt idx="114">
                  <c:v>418.97996357012744</c:v>
                </c:pt>
                <c:pt idx="115">
                  <c:v>417.99635701275048</c:v>
                </c:pt>
                <c:pt idx="116">
                  <c:v>393.57923497267757</c:v>
                </c:pt>
                <c:pt idx="117">
                  <c:v>390.47358834244073</c:v>
                </c:pt>
                <c:pt idx="118">
                  <c:v>393.43351548269578</c:v>
                </c:pt>
                <c:pt idx="119">
                  <c:v>402.00364298724952</c:v>
                </c:pt>
                <c:pt idx="120">
                  <c:v>390.34972677595624</c:v>
                </c:pt>
                <c:pt idx="121">
                  <c:v>357.31329690346087</c:v>
                </c:pt>
                <c:pt idx="122">
                  <c:v>376.12021857923497</c:v>
                </c:pt>
                <c:pt idx="123">
                  <c:v>384.34426229508199</c:v>
                </c:pt>
                <c:pt idx="124">
                  <c:v>371.8488160291439</c:v>
                </c:pt>
                <c:pt idx="125">
                  <c:v>379.61748633879779</c:v>
                </c:pt>
                <c:pt idx="126">
                  <c:v>361.67577413479052</c:v>
                </c:pt>
                <c:pt idx="127">
                  <c:v>369.24408014571947</c:v>
                </c:pt>
                <c:pt idx="128">
                  <c:v>378.94353369763206</c:v>
                </c:pt>
                <c:pt idx="129">
                  <c:v>353.05100182149363</c:v>
                </c:pt>
                <c:pt idx="130">
                  <c:v>341.30236794171219</c:v>
                </c:pt>
                <c:pt idx="131">
                  <c:v>350.22768670309654</c:v>
                </c:pt>
                <c:pt idx="132">
                  <c:v>348.4517304189435</c:v>
                </c:pt>
                <c:pt idx="133">
                  <c:v>352.4590163934426</c:v>
                </c:pt>
                <c:pt idx="134">
                  <c:v>345.22768670309654</c:v>
                </c:pt>
                <c:pt idx="135">
                  <c:v>328.55191256830602</c:v>
                </c:pt>
                <c:pt idx="136">
                  <c:v>317.94171220400727</c:v>
                </c:pt>
                <c:pt idx="137">
                  <c:v>322.8142076502732</c:v>
                </c:pt>
                <c:pt idx="138">
                  <c:v>311.12021857923497</c:v>
                </c:pt>
                <c:pt idx="139">
                  <c:v>325.73770491803276</c:v>
                </c:pt>
                <c:pt idx="140">
                  <c:v>324.45355191256829</c:v>
                </c:pt>
                <c:pt idx="141">
                  <c:v>326.6302367941712</c:v>
                </c:pt>
                <c:pt idx="142">
                  <c:v>325.81056466302368</c:v>
                </c:pt>
                <c:pt idx="143">
                  <c:v>320.29143897996357</c:v>
                </c:pt>
                <c:pt idx="144">
                  <c:v>308.55191256830602</c:v>
                </c:pt>
                <c:pt idx="145">
                  <c:v>311.44535519125685</c:v>
                </c:pt>
                <c:pt idx="146">
                  <c:v>308.84335154826954</c:v>
                </c:pt>
                <c:pt idx="147">
                  <c:v>301.44808743169398</c:v>
                </c:pt>
                <c:pt idx="148">
                  <c:v>273.48816029143899</c:v>
                </c:pt>
                <c:pt idx="149">
                  <c:v>259.73588342440803</c:v>
                </c:pt>
                <c:pt idx="150">
                  <c:v>255.8287795992714</c:v>
                </c:pt>
                <c:pt idx="151">
                  <c:v>266.68488160291434</c:v>
                </c:pt>
                <c:pt idx="152">
                  <c:v>278.96174863387978</c:v>
                </c:pt>
                <c:pt idx="153">
                  <c:v>266.32969034608379</c:v>
                </c:pt>
                <c:pt idx="154">
                  <c:v>267.11293260473587</c:v>
                </c:pt>
                <c:pt idx="155">
                  <c:v>287.14025500910748</c:v>
                </c:pt>
                <c:pt idx="156">
                  <c:v>280.30965391621129</c:v>
                </c:pt>
                <c:pt idx="157">
                  <c:v>251.34790528233151</c:v>
                </c:pt>
                <c:pt idx="158">
                  <c:v>271.14754098360652</c:v>
                </c:pt>
                <c:pt idx="159">
                  <c:v>303.13296903460838</c:v>
                </c:pt>
                <c:pt idx="160">
                  <c:v>313.05100182149363</c:v>
                </c:pt>
                <c:pt idx="161">
                  <c:v>309.66302367941711</c:v>
                </c:pt>
                <c:pt idx="162">
                  <c:v>325.12750455373407</c:v>
                </c:pt>
                <c:pt idx="163">
                  <c:v>329.04371584699453</c:v>
                </c:pt>
                <c:pt idx="164">
                  <c:v>312.41347905282333</c:v>
                </c:pt>
                <c:pt idx="165">
                  <c:v>299.13479052823311</c:v>
                </c:pt>
                <c:pt idx="166">
                  <c:v>310.36429872495449</c:v>
                </c:pt>
                <c:pt idx="167">
                  <c:v>297.57741347905284</c:v>
                </c:pt>
                <c:pt idx="168">
                  <c:v>292.11293260473587</c:v>
                </c:pt>
                <c:pt idx="169">
                  <c:v>311.86703096539162</c:v>
                </c:pt>
                <c:pt idx="170">
                  <c:v>318.7795992714025</c:v>
                </c:pt>
                <c:pt idx="171">
                  <c:v>312.10382513661204</c:v>
                </c:pt>
                <c:pt idx="172">
                  <c:v>357.66848816029142</c:v>
                </c:pt>
                <c:pt idx="173">
                  <c:v>359.92714025500908</c:v>
                </c:pt>
                <c:pt idx="174">
                  <c:v>353.77049180327867</c:v>
                </c:pt>
                <c:pt idx="175">
                  <c:v>358.49726775956282</c:v>
                </c:pt>
                <c:pt idx="176">
                  <c:v>344.95446265938068</c:v>
                </c:pt>
                <c:pt idx="177">
                  <c:v>348.97085610200361</c:v>
                </c:pt>
                <c:pt idx="178">
                  <c:v>312.61384335154827</c:v>
                </c:pt>
                <c:pt idx="179">
                  <c:v>293.8433515482696</c:v>
                </c:pt>
                <c:pt idx="180">
                  <c:v>293.78870673952639</c:v>
                </c:pt>
                <c:pt idx="181">
                  <c:v>295.59198542805098</c:v>
                </c:pt>
                <c:pt idx="182">
                  <c:v>298.37887067395263</c:v>
                </c:pt>
                <c:pt idx="183">
                  <c:v>281.50273224043718</c:v>
                </c:pt>
                <c:pt idx="184">
                  <c:v>294.06557377049182</c:v>
                </c:pt>
                <c:pt idx="185">
                  <c:v>288.99817850637521</c:v>
                </c:pt>
                <c:pt idx="186">
                  <c:v>302.64116575591981</c:v>
                </c:pt>
                <c:pt idx="187">
                  <c:v>295.14571948998173</c:v>
                </c:pt>
                <c:pt idx="188">
                  <c:v>293.85245901639342</c:v>
                </c:pt>
                <c:pt idx="189">
                  <c:v>299.40801457194897</c:v>
                </c:pt>
                <c:pt idx="190">
                  <c:v>290.20036429872493</c:v>
                </c:pt>
                <c:pt idx="191">
                  <c:v>275.0273224043716</c:v>
                </c:pt>
                <c:pt idx="192">
                  <c:v>274.40801457194897</c:v>
                </c:pt>
                <c:pt idx="193">
                  <c:v>286.73041894353372</c:v>
                </c:pt>
                <c:pt idx="194">
                  <c:v>301.67577413479052</c:v>
                </c:pt>
                <c:pt idx="195">
                  <c:v>297.41347905282328</c:v>
                </c:pt>
                <c:pt idx="196">
                  <c:v>302.76867030965388</c:v>
                </c:pt>
                <c:pt idx="197">
                  <c:v>277.43169398907099</c:v>
                </c:pt>
                <c:pt idx="198">
                  <c:v>288.06921675774134</c:v>
                </c:pt>
                <c:pt idx="199">
                  <c:v>285.9653916211293</c:v>
                </c:pt>
                <c:pt idx="200">
                  <c:v>288.33333333333331</c:v>
                </c:pt>
                <c:pt idx="201">
                  <c:v>274.10746812386157</c:v>
                </c:pt>
                <c:pt idx="202">
                  <c:v>287.75045537340617</c:v>
                </c:pt>
                <c:pt idx="203">
                  <c:v>263.29690346083788</c:v>
                </c:pt>
                <c:pt idx="204">
                  <c:v>257.65938069216753</c:v>
                </c:pt>
                <c:pt idx="205">
                  <c:v>248.21493624772313</c:v>
                </c:pt>
                <c:pt idx="206">
                  <c:v>228.5063752276867</c:v>
                </c:pt>
                <c:pt idx="207">
                  <c:v>237.45901639344262</c:v>
                </c:pt>
                <c:pt idx="208">
                  <c:v>233.08743169398909</c:v>
                </c:pt>
                <c:pt idx="209">
                  <c:v>230.12750455373407</c:v>
                </c:pt>
                <c:pt idx="210">
                  <c:v>224.04371584699453</c:v>
                </c:pt>
                <c:pt idx="211">
                  <c:v>217.04918032786884</c:v>
                </c:pt>
                <c:pt idx="212">
                  <c:v>209.38069216757739</c:v>
                </c:pt>
                <c:pt idx="213">
                  <c:v>209.80874316939889</c:v>
                </c:pt>
                <c:pt idx="214">
                  <c:v>203.19672131147539</c:v>
                </c:pt>
                <c:pt idx="215">
                  <c:v>199.62659380692168</c:v>
                </c:pt>
                <c:pt idx="216">
                  <c:v>196.27504553734062</c:v>
                </c:pt>
                <c:pt idx="217">
                  <c:v>193.35428051001821</c:v>
                </c:pt>
                <c:pt idx="218">
                  <c:v>184.45355191256829</c:v>
                </c:pt>
                <c:pt idx="219">
                  <c:v>181.66666666666666</c:v>
                </c:pt>
                <c:pt idx="220">
                  <c:v>162.82331511839706</c:v>
                </c:pt>
                <c:pt idx="221">
                  <c:v>165.591985428051</c:v>
                </c:pt>
                <c:pt idx="222">
                  <c:v>172.39526411657559</c:v>
                </c:pt>
                <c:pt idx="223">
                  <c:v>173.12021857923494</c:v>
                </c:pt>
                <c:pt idx="224">
                  <c:v>171.05646630236794</c:v>
                </c:pt>
                <c:pt idx="225">
                  <c:v>174.68123861566482</c:v>
                </c:pt>
                <c:pt idx="226">
                  <c:v>181.69398907103823</c:v>
                </c:pt>
                <c:pt idx="227">
                  <c:v>176.73952641165755</c:v>
                </c:pt>
                <c:pt idx="228">
                  <c:v>185.03642987249543</c:v>
                </c:pt>
                <c:pt idx="229">
                  <c:v>194.86338797814207</c:v>
                </c:pt>
                <c:pt idx="230">
                  <c:v>192.24043715846994</c:v>
                </c:pt>
                <c:pt idx="231">
                  <c:v>195.20036429872496</c:v>
                </c:pt>
                <c:pt idx="232">
                  <c:v>192.67759562841528</c:v>
                </c:pt>
                <c:pt idx="233">
                  <c:v>211.01092896174865</c:v>
                </c:pt>
                <c:pt idx="234">
                  <c:v>210.49180327868851</c:v>
                </c:pt>
                <c:pt idx="235">
                  <c:v>199.90619307832421</c:v>
                </c:pt>
                <c:pt idx="236">
                  <c:v>211.51457194899817</c:v>
                </c:pt>
                <c:pt idx="237">
                  <c:v>202.74499089253186</c:v>
                </c:pt>
                <c:pt idx="238">
                  <c:v>196.42987249544626</c:v>
                </c:pt>
                <c:pt idx="239">
                  <c:v>191.98451730418941</c:v>
                </c:pt>
                <c:pt idx="240">
                  <c:v>207.16757741347902</c:v>
                </c:pt>
                <c:pt idx="241">
                  <c:v>197.04007285974498</c:v>
                </c:pt>
                <c:pt idx="242">
                  <c:v>189.69034608378871</c:v>
                </c:pt>
                <c:pt idx="243">
                  <c:v>180.51912568306008</c:v>
                </c:pt>
                <c:pt idx="244">
                  <c:v>166.97632058287797</c:v>
                </c:pt>
                <c:pt idx="245">
                  <c:v>164.86429872495447</c:v>
                </c:pt>
                <c:pt idx="246">
                  <c:v>181.26593806921676</c:v>
                </c:pt>
                <c:pt idx="247">
                  <c:v>179.44626593806922</c:v>
                </c:pt>
                <c:pt idx="248">
                  <c:v>171.33879781420765</c:v>
                </c:pt>
                <c:pt idx="249">
                  <c:v>172.6502732240437</c:v>
                </c:pt>
                <c:pt idx="250">
                  <c:v>204.6001821493625</c:v>
                </c:pt>
                <c:pt idx="251">
                  <c:v>197.64116575591984</c:v>
                </c:pt>
                <c:pt idx="252">
                  <c:v>203.37887067395263</c:v>
                </c:pt>
                <c:pt idx="253">
                  <c:v>216.02914389799633</c:v>
                </c:pt>
                <c:pt idx="254">
                  <c:v>215.54644808743166</c:v>
                </c:pt>
                <c:pt idx="255">
                  <c:v>231.4936247723133</c:v>
                </c:pt>
                <c:pt idx="256">
                  <c:v>235.13661202185793</c:v>
                </c:pt>
                <c:pt idx="257">
                  <c:v>228.43806921675773</c:v>
                </c:pt>
                <c:pt idx="258">
                  <c:v>215.7285974499089</c:v>
                </c:pt>
                <c:pt idx="259">
                  <c:v>214.28961748633878</c:v>
                </c:pt>
                <c:pt idx="260">
                  <c:v>224.98907103825135</c:v>
                </c:pt>
                <c:pt idx="261">
                  <c:v>237.55919854280509</c:v>
                </c:pt>
                <c:pt idx="262">
                  <c:v>228.48816029143899</c:v>
                </c:pt>
                <c:pt idx="263">
                  <c:v>236.16575591985426</c:v>
                </c:pt>
                <c:pt idx="264">
                  <c:v>246.74863387978144</c:v>
                </c:pt>
                <c:pt idx="265">
                  <c:v>239.47176684881603</c:v>
                </c:pt>
                <c:pt idx="266">
                  <c:v>245.17304189435336</c:v>
                </c:pt>
                <c:pt idx="267">
                  <c:v>259.82695810564661</c:v>
                </c:pt>
                <c:pt idx="268">
                  <c:v>246.51001821493622</c:v>
                </c:pt>
                <c:pt idx="269">
                  <c:v>239.78142076502732</c:v>
                </c:pt>
                <c:pt idx="270">
                  <c:v>246.35701275045537</c:v>
                </c:pt>
                <c:pt idx="271">
                  <c:v>217.02185792349727</c:v>
                </c:pt>
                <c:pt idx="272">
                  <c:v>206.9854280510018</c:v>
                </c:pt>
                <c:pt idx="273">
                  <c:v>219.61748633879782</c:v>
                </c:pt>
                <c:pt idx="274">
                  <c:v>249.06193078324225</c:v>
                </c:pt>
                <c:pt idx="275">
                  <c:v>263.03278688524586</c:v>
                </c:pt>
                <c:pt idx="276">
                  <c:v>246.41165755919852</c:v>
                </c:pt>
                <c:pt idx="277">
                  <c:v>240.92896174863387</c:v>
                </c:pt>
                <c:pt idx="278">
                  <c:v>191.12932604735883</c:v>
                </c:pt>
                <c:pt idx="279">
                  <c:v>209.735883424408</c:v>
                </c:pt>
                <c:pt idx="280">
                  <c:v>222.14936247723131</c:v>
                </c:pt>
                <c:pt idx="281">
                  <c:v>252.28597449908924</c:v>
                </c:pt>
                <c:pt idx="282">
                  <c:v>222.42258652094716</c:v>
                </c:pt>
                <c:pt idx="283">
                  <c:v>307.70491803278685</c:v>
                </c:pt>
                <c:pt idx="284">
                  <c:v>298.89799635701274</c:v>
                </c:pt>
                <c:pt idx="285">
                  <c:v>327.34061930783241</c:v>
                </c:pt>
                <c:pt idx="286">
                  <c:v>332.04918032786884</c:v>
                </c:pt>
                <c:pt idx="287">
                  <c:v>371.79417122040076</c:v>
                </c:pt>
                <c:pt idx="288">
                  <c:v>339.05282331511842</c:v>
                </c:pt>
                <c:pt idx="289">
                  <c:v>348.98907103825138</c:v>
                </c:pt>
                <c:pt idx="290">
                  <c:v>379.98178506375223</c:v>
                </c:pt>
                <c:pt idx="291">
                  <c:v>359.48087431693989</c:v>
                </c:pt>
                <c:pt idx="292">
                  <c:v>357.4863387978142</c:v>
                </c:pt>
                <c:pt idx="293">
                  <c:v>356.13843351548269</c:v>
                </c:pt>
                <c:pt idx="294">
                  <c:v>317.07559198542799</c:v>
                </c:pt>
                <c:pt idx="295">
                  <c:v>317.97814207650271</c:v>
                </c:pt>
                <c:pt idx="296">
                  <c:v>320.94717668488158</c:v>
                </c:pt>
                <c:pt idx="297">
                  <c:v>294.71766848816026</c:v>
                </c:pt>
                <c:pt idx="298">
                  <c:v>312.29508196721309</c:v>
                </c:pt>
                <c:pt idx="299">
                  <c:v>268.6429872495446</c:v>
                </c:pt>
                <c:pt idx="300">
                  <c:v>268.10564663023678</c:v>
                </c:pt>
                <c:pt idx="301">
                  <c:v>252.22222222222223</c:v>
                </c:pt>
                <c:pt idx="302">
                  <c:v>251.23861566484516</c:v>
                </c:pt>
                <c:pt idx="303">
                  <c:v>250.26411657559197</c:v>
                </c:pt>
                <c:pt idx="304">
                  <c:v>242.77777777777774</c:v>
                </c:pt>
                <c:pt idx="305">
                  <c:v>231.08834244080143</c:v>
                </c:pt>
                <c:pt idx="306">
                  <c:v>211.51183970856101</c:v>
                </c:pt>
                <c:pt idx="307">
                  <c:v>202.14936247723131</c:v>
                </c:pt>
                <c:pt idx="308">
                  <c:v>215.65573770491804</c:v>
                </c:pt>
                <c:pt idx="309">
                  <c:v>218.78870673952642</c:v>
                </c:pt>
                <c:pt idx="310">
                  <c:v>214.74499089253189</c:v>
                </c:pt>
                <c:pt idx="311">
                  <c:v>212.27686703096541</c:v>
                </c:pt>
                <c:pt idx="312">
                  <c:v>196.79417122040073</c:v>
                </c:pt>
                <c:pt idx="313">
                  <c:v>203.75227686703093</c:v>
                </c:pt>
                <c:pt idx="314">
                  <c:v>210.84699453551912</c:v>
                </c:pt>
                <c:pt idx="315">
                  <c:v>220.53734061930783</c:v>
                </c:pt>
                <c:pt idx="316">
                  <c:v>229.09836065573771</c:v>
                </c:pt>
                <c:pt idx="317">
                  <c:v>221.32058287795991</c:v>
                </c:pt>
                <c:pt idx="318">
                  <c:v>209.19854280510017</c:v>
                </c:pt>
                <c:pt idx="319">
                  <c:v>194.82695810564661</c:v>
                </c:pt>
                <c:pt idx="320">
                  <c:v>196.03825136612022</c:v>
                </c:pt>
                <c:pt idx="321">
                  <c:v>194.59016393442622</c:v>
                </c:pt>
                <c:pt idx="322">
                  <c:v>188.28779599271402</c:v>
                </c:pt>
                <c:pt idx="323">
                  <c:v>189.56284153005464</c:v>
                </c:pt>
                <c:pt idx="324">
                  <c:v>178.61566484517303</c:v>
                </c:pt>
                <c:pt idx="325">
                  <c:v>192.35883424408013</c:v>
                </c:pt>
                <c:pt idx="326">
                  <c:v>191.96721311475412</c:v>
                </c:pt>
                <c:pt idx="327">
                  <c:v>189.19854280510017</c:v>
                </c:pt>
                <c:pt idx="328">
                  <c:v>182.8870673952641</c:v>
                </c:pt>
                <c:pt idx="329">
                  <c:v>194.28051001821493</c:v>
                </c:pt>
                <c:pt idx="330">
                  <c:v>179.1712204007286</c:v>
                </c:pt>
                <c:pt idx="331">
                  <c:v>174.75409836065572</c:v>
                </c:pt>
                <c:pt idx="332">
                  <c:v>167.93260473588342</c:v>
                </c:pt>
                <c:pt idx="333">
                  <c:v>165.591985428051</c:v>
                </c:pt>
                <c:pt idx="334">
                  <c:v>153.64298724954463</c:v>
                </c:pt>
                <c:pt idx="335">
                  <c:v>156.08378870673951</c:v>
                </c:pt>
                <c:pt idx="336">
                  <c:v>154.68123861566485</c:v>
                </c:pt>
                <c:pt idx="337">
                  <c:v>144.66302367941714</c:v>
                </c:pt>
                <c:pt idx="338">
                  <c:v>144.42622950819671</c:v>
                </c:pt>
                <c:pt idx="339">
                  <c:v>152.01275045537338</c:v>
                </c:pt>
                <c:pt idx="340">
                  <c:v>153.18761384335156</c:v>
                </c:pt>
                <c:pt idx="341">
                  <c:v>162.50455373406191</c:v>
                </c:pt>
                <c:pt idx="342">
                  <c:v>164.35336976320582</c:v>
                </c:pt>
                <c:pt idx="343">
                  <c:v>164.84517304189436</c:v>
                </c:pt>
                <c:pt idx="344">
                  <c:v>161.68488160291437</c:v>
                </c:pt>
                <c:pt idx="345">
                  <c:v>165.83788706739526</c:v>
                </c:pt>
                <c:pt idx="346">
                  <c:v>164.45355191256832</c:v>
                </c:pt>
                <c:pt idx="347">
                  <c:v>163.55191256830599</c:v>
                </c:pt>
                <c:pt idx="348">
                  <c:v>168.21493624772313</c:v>
                </c:pt>
                <c:pt idx="349">
                  <c:v>175.05464480874315</c:v>
                </c:pt>
                <c:pt idx="350">
                  <c:v>161.08378870673951</c:v>
                </c:pt>
                <c:pt idx="351">
                  <c:v>166.6575591985428</c:v>
                </c:pt>
                <c:pt idx="352">
                  <c:v>163.67030965391621</c:v>
                </c:pt>
                <c:pt idx="353">
                  <c:v>170.40983606557376</c:v>
                </c:pt>
                <c:pt idx="354">
                  <c:v>166.93078324225866</c:v>
                </c:pt>
                <c:pt idx="355">
                  <c:v>157.36794171220401</c:v>
                </c:pt>
                <c:pt idx="356">
                  <c:v>150.38251366120218</c:v>
                </c:pt>
                <c:pt idx="357">
                  <c:v>139.48998178506375</c:v>
                </c:pt>
                <c:pt idx="358">
                  <c:v>140.21857923497265</c:v>
                </c:pt>
                <c:pt idx="359">
                  <c:v>142.98724954462659</c:v>
                </c:pt>
                <c:pt idx="360">
                  <c:v>135.66484517304187</c:v>
                </c:pt>
                <c:pt idx="361">
                  <c:v>142.95992714025502</c:v>
                </c:pt>
                <c:pt idx="362">
                  <c:v>129.52641165755921</c:v>
                </c:pt>
                <c:pt idx="363">
                  <c:v>132.96903460837888</c:v>
                </c:pt>
                <c:pt idx="364">
                  <c:v>131.71220400728598</c:v>
                </c:pt>
                <c:pt idx="365">
                  <c:v>134.80874316939889</c:v>
                </c:pt>
                <c:pt idx="366">
                  <c:v>147.95992714025499</c:v>
                </c:pt>
                <c:pt idx="367">
                  <c:v>143.80327868852459</c:v>
                </c:pt>
                <c:pt idx="368">
                  <c:v>161.58469945355191</c:v>
                </c:pt>
                <c:pt idx="369">
                  <c:v>176.03825136612022</c:v>
                </c:pt>
                <c:pt idx="370">
                  <c:v>174.21675774134792</c:v>
                </c:pt>
                <c:pt idx="371">
                  <c:v>178.16029143897995</c:v>
                </c:pt>
                <c:pt idx="372">
                  <c:v>176.51183970856101</c:v>
                </c:pt>
                <c:pt idx="373">
                  <c:v>168.26958105646628</c:v>
                </c:pt>
                <c:pt idx="374">
                  <c:v>162.52823315118397</c:v>
                </c:pt>
                <c:pt idx="375">
                  <c:v>161.97085610200364</c:v>
                </c:pt>
                <c:pt idx="376">
                  <c:v>164.04371584699453</c:v>
                </c:pt>
                <c:pt idx="377">
                  <c:v>165.28233151183969</c:v>
                </c:pt>
                <c:pt idx="378">
                  <c:v>167.76867030965391</c:v>
                </c:pt>
                <c:pt idx="379">
                  <c:v>162.73224043715845</c:v>
                </c:pt>
                <c:pt idx="380">
                  <c:v>158.7568306010929</c:v>
                </c:pt>
                <c:pt idx="381">
                  <c:v>161.34790528233151</c:v>
                </c:pt>
                <c:pt idx="382">
                  <c:v>159.68123861566482</c:v>
                </c:pt>
                <c:pt idx="383">
                  <c:v>146.94899817850637</c:v>
                </c:pt>
                <c:pt idx="384">
                  <c:v>152.73224043715845</c:v>
                </c:pt>
                <c:pt idx="385">
                  <c:v>156.48451730418944</c:v>
                </c:pt>
                <c:pt idx="386">
                  <c:v>145.37522768670308</c:v>
                </c:pt>
                <c:pt idx="387">
                  <c:v>151.41165755919855</c:v>
                </c:pt>
                <c:pt idx="388">
                  <c:v>137.8870673952641</c:v>
                </c:pt>
                <c:pt idx="389">
                  <c:v>125.35519125683061</c:v>
                </c:pt>
                <c:pt idx="390">
                  <c:v>119.69307832422587</c:v>
                </c:pt>
                <c:pt idx="391">
                  <c:v>125.65573770491804</c:v>
                </c:pt>
                <c:pt idx="392">
                  <c:v>125.60109289617485</c:v>
                </c:pt>
                <c:pt idx="393">
                  <c:v>120.91074681238614</c:v>
                </c:pt>
                <c:pt idx="394">
                  <c:v>113.17850637522768</c:v>
                </c:pt>
                <c:pt idx="395">
                  <c:v>124.59016393442623</c:v>
                </c:pt>
                <c:pt idx="396">
                  <c:v>120.06375227686702</c:v>
                </c:pt>
                <c:pt idx="397">
                  <c:v>126.83970856102003</c:v>
                </c:pt>
                <c:pt idx="398">
                  <c:v>112.33151183970857</c:v>
                </c:pt>
                <c:pt idx="399">
                  <c:v>112.632058287796</c:v>
                </c:pt>
                <c:pt idx="400">
                  <c:v>101.44808743169399</c:v>
                </c:pt>
                <c:pt idx="401">
                  <c:v>125.54644808743168</c:v>
                </c:pt>
                <c:pt idx="402">
                  <c:v>124.68123861566484</c:v>
                </c:pt>
                <c:pt idx="403">
                  <c:v>114.87158469945355</c:v>
                </c:pt>
                <c:pt idx="404">
                  <c:v>112.49544626593807</c:v>
                </c:pt>
                <c:pt idx="405">
                  <c:v>111.91256830601093</c:v>
                </c:pt>
                <c:pt idx="406">
                  <c:v>106.45719489981785</c:v>
                </c:pt>
                <c:pt idx="407">
                  <c:v>112.15846994535519</c:v>
                </c:pt>
                <c:pt idx="408">
                  <c:v>102.69581056466301</c:v>
                </c:pt>
                <c:pt idx="409">
                  <c:v>95.774134790528223</c:v>
                </c:pt>
                <c:pt idx="410">
                  <c:v>99.071038251366119</c:v>
                </c:pt>
                <c:pt idx="411">
                  <c:v>114.50819672131146</c:v>
                </c:pt>
                <c:pt idx="412">
                  <c:v>116.44808743169398</c:v>
                </c:pt>
                <c:pt idx="413">
                  <c:v>110.62841530054645</c:v>
                </c:pt>
                <c:pt idx="414">
                  <c:v>111.29326047358833</c:v>
                </c:pt>
                <c:pt idx="415">
                  <c:v>109.89071038251365</c:v>
                </c:pt>
                <c:pt idx="416">
                  <c:v>100.42805100182149</c:v>
                </c:pt>
                <c:pt idx="417">
                  <c:v>95.100182149362482</c:v>
                </c:pt>
                <c:pt idx="418">
                  <c:v>88.965391621129328</c:v>
                </c:pt>
                <c:pt idx="419">
                  <c:v>70.501821493624774</c:v>
                </c:pt>
                <c:pt idx="420">
                  <c:v>66.435336976320585</c:v>
                </c:pt>
                <c:pt idx="421">
                  <c:v>67.020036429872491</c:v>
                </c:pt>
                <c:pt idx="422">
                  <c:v>68.510928961748633</c:v>
                </c:pt>
                <c:pt idx="423">
                  <c:v>66.5</c:v>
                </c:pt>
                <c:pt idx="424">
                  <c:v>66.443533697632049</c:v>
                </c:pt>
                <c:pt idx="425">
                  <c:v>62.288706739526404</c:v>
                </c:pt>
                <c:pt idx="426">
                  <c:v>57.853369763205826</c:v>
                </c:pt>
                <c:pt idx="427">
                  <c:v>57.150273224043715</c:v>
                </c:pt>
                <c:pt idx="428">
                  <c:v>55.784153005464475</c:v>
                </c:pt>
                <c:pt idx="429">
                  <c:v>53.303278688524586</c:v>
                </c:pt>
                <c:pt idx="430">
                  <c:v>57.996357012750451</c:v>
                </c:pt>
                <c:pt idx="431">
                  <c:v>55.297814207650269</c:v>
                </c:pt>
                <c:pt idx="432">
                  <c:v>58.020036429872491</c:v>
                </c:pt>
                <c:pt idx="433">
                  <c:v>59.938069216757739</c:v>
                </c:pt>
                <c:pt idx="434">
                  <c:v>59.631147540983605</c:v>
                </c:pt>
                <c:pt idx="435">
                  <c:v>58.494535519125677</c:v>
                </c:pt>
                <c:pt idx="436">
                  <c:v>57.948087431693985</c:v>
                </c:pt>
                <c:pt idx="437">
                  <c:v>53.701275045537336</c:v>
                </c:pt>
                <c:pt idx="438">
                  <c:v>53.417122040072854</c:v>
                </c:pt>
                <c:pt idx="439">
                  <c:v>53.855191256830601</c:v>
                </c:pt>
                <c:pt idx="440">
                  <c:v>51.744990892531874</c:v>
                </c:pt>
                <c:pt idx="441">
                  <c:v>49.617486338797811</c:v>
                </c:pt>
                <c:pt idx="442">
                  <c:v>50.862477231329692</c:v>
                </c:pt>
                <c:pt idx="443">
                  <c:v>52.244080145719487</c:v>
                </c:pt>
                <c:pt idx="444">
                  <c:v>50.585610200364293</c:v>
                </c:pt>
                <c:pt idx="445">
                  <c:v>53.899817850637525</c:v>
                </c:pt>
                <c:pt idx="446">
                  <c:v>54.88979963570128</c:v>
                </c:pt>
                <c:pt idx="447">
                  <c:v>54.41347905282332</c:v>
                </c:pt>
                <c:pt idx="448">
                  <c:v>51.701275045537336</c:v>
                </c:pt>
                <c:pt idx="449">
                  <c:v>56.150273224043708</c:v>
                </c:pt>
                <c:pt idx="450">
                  <c:v>54.517304189435336</c:v>
                </c:pt>
                <c:pt idx="451">
                  <c:v>53.463570127504546</c:v>
                </c:pt>
                <c:pt idx="452">
                  <c:v>56.093806921675771</c:v>
                </c:pt>
                <c:pt idx="453">
                  <c:v>52.473588342440799</c:v>
                </c:pt>
                <c:pt idx="454">
                  <c:v>49.027322404371589</c:v>
                </c:pt>
                <c:pt idx="455">
                  <c:v>47.31785063752276</c:v>
                </c:pt>
                <c:pt idx="456">
                  <c:v>47.472677595628411</c:v>
                </c:pt>
                <c:pt idx="457">
                  <c:v>51.886156648451731</c:v>
                </c:pt>
                <c:pt idx="458">
                  <c:v>55.036429872495439</c:v>
                </c:pt>
                <c:pt idx="459">
                  <c:v>55.400728597449906</c:v>
                </c:pt>
                <c:pt idx="460">
                  <c:v>50.948087431693985</c:v>
                </c:pt>
                <c:pt idx="461">
                  <c:v>50.170309653916213</c:v>
                </c:pt>
                <c:pt idx="462">
                  <c:v>46.491803278688522</c:v>
                </c:pt>
                <c:pt idx="463">
                  <c:v>42.916211293260474</c:v>
                </c:pt>
                <c:pt idx="464">
                  <c:v>43.575591985428048</c:v>
                </c:pt>
                <c:pt idx="465">
                  <c:v>43.944444444444443</c:v>
                </c:pt>
                <c:pt idx="466">
                  <c:v>41.935336976320578</c:v>
                </c:pt>
                <c:pt idx="467">
                  <c:v>40.846994535519123</c:v>
                </c:pt>
                <c:pt idx="468">
                  <c:v>41.942622950819668</c:v>
                </c:pt>
                <c:pt idx="469">
                  <c:v>43.383424408014569</c:v>
                </c:pt>
                <c:pt idx="470">
                  <c:v>42.13387978142076</c:v>
                </c:pt>
                <c:pt idx="471">
                  <c:v>42.243169398907099</c:v>
                </c:pt>
                <c:pt idx="472">
                  <c:v>41.042805100182143</c:v>
                </c:pt>
                <c:pt idx="473">
                  <c:v>40.485428051001819</c:v>
                </c:pt>
                <c:pt idx="474">
                  <c:v>41.454462659380695</c:v>
                </c:pt>
                <c:pt idx="475">
                  <c:v>39.704918032786885</c:v>
                </c:pt>
                <c:pt idx="476">
                  <c:v>41.492714025500909</c:v>
                </c:pt>
                <c:pt idx="477">
                  <c:v>37.913479052823313</c:v>
                </c:pt>
                <c:pt idx="478">
                  <c:v>36.654826958105645</c:v>
                </c:pt>
                <c:pt idx="479">
                  <c:v>35.357923497267763</c:v>
                </c:pt>
                <c:pt idx="480">
                  <c:v>34.913479052823313</c:v>
                </c:pt>
                <c:pt idx="481">
                  <c:v>36.116575591985423</c:v>
                </c:pt>
                <c:pt idx="482">
                  <c:v>35.205828779599273</c:v>
                </c:pt>
                <c:pt idx="483">
                  <c:v>34.872495446265937</c:v>
                </c:pt>
                <c:pt idx="484">
                  <c:v>35.251366120218577</c:v>
                </c:pt>
                <c:pt idx="485">
                  <c:v>35.372495446265937</c:v>
                </c:pt>
                <c:pt idx="486">
                  <c:v>36.704918032786885</c:v>
                </c:pt>
                <c:pt idx="487">
                  <c:v>35.763205828779597</c:v>
                </c:pt>
                <c:pt idx="488">
                  <c:v>36.97632058287796</c:v>
                </c:pt>
                <c:pt idx="489">
                  <c:v>37.567395264116577</c:v>
                </c:pt>
                <c:pt idx="490">
                  <c:v>37.302367941712198</c:v>
                </c:pt>
                <c:pt idx="491">
                  <c:v>37.733151183970854</c:v>
                </c:pt>
                <c:pt idx="492">
                  <c:v>35.640255009107463</c:v>
                </c:pt>
                <c:pt idx="493">
                  <c:v>33.588342440801455</c:v>
                </c:pt>
                <c:pt idx="494">
                  <c:v>34.571948998178506</c:v>
                </c:pt>
                <c:pt idx="495">
                  <c:v>34.493624772313296</c:v>
                </c:pt>
                <c:pt idx="496">
                  <c:v>33.585610200364293</c:v>
                </c:pt>
                <c:pt idx="497">
                  <c:v>33.301457194899811</c:v>
                </c:pt>
                <c:pt idx="498">
                  <c:v>34.422586520947171</c:v>
                </c:pt>
                <c:pt idx="499">
                  <c:v>34.55464480874317</c:v>
                </c:pt>
                <c:pt idx="500">
                  <c:v>34.769581056466301</c:v>
                </c:pt>
                <c:pt idx="501">
                  <c:v>35.297814207650269</c:v>
                </c:pt>
                <c:pt idx="502">
                  <c:v>34.107468123861565</c:v>
                </c:pt>
                <c:pt idx="503">
                  <c:v>33.80418943533698</c:v>
                </c:pt>
                <c:pt idx="504">
                  <c:v>33.306010928961747</c:v>
                </c:pt>
                <c:pt idx="505">
                  <c:v>32.012750455373407</c:v>
                </c:pt>
                <c:pt idx="506">
                  <c:v>31.179417122040075</c:v>
                </c:pt>
                <c:pt idx="507">
                  <c:v>31.064663023679415</c:v>
                </c:pt>
                <c:pt idx="508">
                  <c:v>32.26138433515483</c:v>
                </c:pt>
                <c:pt idx="509">
                  <c:v>32.145719489981779</c:v>
                </c:pt>
                <c:pt idx="510">
                  <c:v>31.558287795992712</c:v>
                </c:pt>
                <c:pt idx="511">
                  <c:v>31.514571948998174</c:v>
                </c:pt>
                <c:pt idx="512">
                  <c:v>32.193078324225866</c:v>
                </c:pt>
                <c:pt idx="513">
                  <c:v>32.812386156648451</c:v>
                </c:pt>
                <c:pt idx="514">
                  <c:v>32.842440801457194</c:v>
                </c:pt>
                <c:pt idx="515">
                  <c:v>32.290528233151186</c:v>
                </c:pt>
                <c:pt idx="516">
                  <c:v>32.646630236794167</c:v>
                </c:pt>
                <c:pt idx="517">
                  <c:v>32.297814207650269</c:v>
                </c:pt>
                <c:pt idx="518">
                  <c:v>32.117486338797811</c:v>
                </c:pt>
                <c:pt idx="519">
                  <c:v>31.830601092896174</c:v>
                </c:pt>
                <c:pt idx="520">
                  <c:v>29.258652094717668</c:v>
                </c:pt>
                <c:pt idx="521">
                  <c:v>31.388888888888886</c:v>
                </c:pt>
                <c:pt idx="522">
                  <c:v>31.036429872495443</c:v>
                </c:pt>
                <c:pt idx="523">
                  <c:v>33.857012750455375</c:v>
                </c:pt>
                <c:pt idx="524">
                  <c:v>35.169398907103826</c:v>
                </c:pt>
                <c:pt idx="525">
                  <c:v>35.062841530054641</c:v>
                </c:pt>
                <c:pt idx="526">
                  <c:v>35.528233151183969</c:v>
                </c:pt>
                <c:pt idx="527">
                  <c:v>33.30510018214936</c:v>
                </c:pt>
                <c:pt idx="528">
                  <c:v>33.193078324225866</c:v>
                </c:pt>
                <c:pt idx="529">
                  <c:v>34.374316939890711</c:v>
                </c:pt>
                <c:pt idx="530">
                  <c:v>33.45719489981785</c:v>
                </c:pt>
                <c:pt idx="531">
                  <c:v>35.346083788706743</c:v>
                </c:pt>
                <c:pt idx="532">
                  <c:v>34.079234972677597</c:v>
                </c:pt>
                <c:pt idx="533">
                  <c:v>33.551001821493621</c:v>
                </c:pt>
                <c:pt idx="534">
                  <c:v>32.013661202185787</c:v>
                </c:pt>
                <c:pt idx="535">
                  <c:v>30.783242258652095</c:v>
                </c:pt>
                <c:pt idx="536">
                  <c:v>32.271402550091068</c:v>
                </c:pt>
                <c:pt idx="537">
                  <c:v>32.174863387978135</c:v>
                </c:pt>
                <c:pt idx="538">
                  <c:v>30.602914389799633</c:v>
                </c:pt>
                <c:pt idx="539">
                  <c:v>35.194899817850633</c:v>
                </c:pt>
                <c:pt idx="540">
                  <c:v>34.790528233151186</c:v>
                </c:pt>
                <c:pt idx="541">
                  <c:v>40.063752276867028</c:v>
                </c:pt>
                <c:pt idx="542">
                  <c:v>43.368852459016395</c:v>
                </c:pt>
                <c:pt idx="543">
                  <c:v>39.581967213114751</c:v>
                </c:pt>
                <c:pt idx="544">
                  <c:v>39.155737704918032</c:v>
                </c:pt>
                <c:pt idx="545">
                  <c:v>36.365209471766846</c:v>
                </c:pt>
                <c:pt idx="546">
                  <c:v>36.060109289617486</c:v>
                </c:pt>
                <c:pt idx="547">
                  <c:v>34.919854280510016</c:v>
                </c:pt>
                <c:pt idx="548">
                  <c:v>35.155737704918032</c:v>
                </c:pt>
                <c:pt idx="549">
                  <c:v>34.944444444444443</c:v>
                </c:pt>
                <c:pt idx="550">
                  <c:v>37.204007285974498</c:v>
                </c:pt>
                <c:pt idx="551">
                  <c:v>35.630236794171225</c:v>
                </c:pt>
                <c:pt idx="552">
                  <c:v>36.051912568306008</c:v>
                </c:pt>
                <c:pt idx="553">
                  <c:v>35.321493624772309</c:v>
                </c:pt>
                <c:pt idx="554">
                  <c:v>37.959016393442624</c:v>
                </c:pt>
                <c:pt idx="555">
                  <c:v>37.219489981785067</c:v>
                </c:pt>
                <c:pt idx="556">
                  <c:v>38.451730418943534</c:v>
                </c:pt>
                <c:pt idx="557">
                  <c:v>39.288706739526411</c:v>
                </c:pt>
                <c:pt idx="558">
                  <c:v>39.55555555555555</c:v>
                </c:pt>
                <c:pt idx="559">
                  <c:v>39.428961748633881</c:v>
                </c:pt>
                <c:pt idx="560">
                  <c:v>39.916211293260467</c:v>
                </c:pt>
                <c:pt idx="561">
                  <c:v>38.71948998178506</c:v>
                </c:pt>
                <c:pt idx="562">
                  <c:v>35.405282331511842</c:v>
                </c:pt>
                <c:pt idx="563">
                  <c:v>34.512750455373407</c:v>
                </c:pt>
                <c:pt idx="564">
                  <c:v>36.053734061930783</c:v>
                </c:pt>
                <c:pt idx="565">
                  <c:v>35.524590163934427</c:v>
                </c:pt>
                <c:pt idx="566">
                  <c:v>36.145719489981786</c:v>
                </c:pt>
                <c:pt idx="567">
                  <c:v>34.520036429872491</c:v>
                </c:pt>
                <c:pt idx="568">
                  <c:v>35.947176684881597</c:v>
                </c:pt>
                <c:pt idx="569">
                  <c:v>36.507285974499091</c:v>
                </c:pt>
                <c:pt idx="570">
                  <c:v>35.489981785063755</c:v>
                </c:pt>
                <c:pt idx="571">
                  <c:v>35.125683060109289</c:v>
                </c:pt>
                <c:pt idx="572">
                  <c:v>33.843351548269581</c:v>
                </c:pt>
                <c:pt idx="573">
                  <c:v>35.24954462659381</c:v>
                </c:pt>
                <c:pt idx="574">
                  <c:v>31.586520947176684</c:v>
                </c:pt>
                <c:pt idx="575">
                  <c:v>30.549180327868854</c:v>
                </c:pt>
                <c:pt idx="576">
                  <c:v>29.003642987249542</c:v>
                </c:pt>
                <c:pt idx="577">
                  <c:v>28.917122040072858</c:v>
                </c:pt>
                <c:pt idx="578">
                  <c:v>29.354280510018214</c:v>
                </c:pt>
                <c:pt idx="579">
                  <c:v>28.350637522768672</c:v>
                </c:pt>
                <c:pt idx="580">
                  <c:v>27.857012750455372</c:v>
                </c:pt>
                <c:pt idx="581">
                  <c:v>25.487249544626597</c:v>
                </c:pt>
                <c:pt idx="582">
                  <c:v>25.116575591985423</c:v>
                </c:pt>
                <c:pt idx="583">
                  <c:v>24.101092896174862</c:v>
                </c:pt>
                <c:pt idx="584">
                  <c:v>22.404371584699454</c:v>
                </c:pt>
                <c:pt idx="585">
                  <c:v>21.532786885245901</c:v>
                </c:pt>
                <c:pt idx="586">
                  <c:v>21.819672131147541</c:v>
                </c:pt>
                <c:pt idx="587">
                  <c:v>21.510928961748633</c:v>
                </c:pt>
                <c:pt idx="588">
                  <c:v>21.236794171220399</c:v>
                </c:pt>
                <c:pt idx="589">
                  <c:v>21.307832422586522</c:v>
                </c:pt>
                <c:pt idx="590">
                  <c:v>21.761384335154826</c:v>
                </c:pt>
                <c:pt idx="591">
                  <c:v>21.908925318761383</c:v>
                </c:pt>
                <c:pt idx="592">
                  <c:v>21.850637522768668</c:v>
                </c:pt>
                <c:pt idx="593">
                  <c:v>22.138433515482696</c:v>
                </c:pt>
                <c:pt idx="594">
                  <c:v>21.809653916211293</c:v>
                </c:pt>
                <c:pt idx="595">
                  <c:v>21.997267759562842</c:v>
                </c:pt>
                <c:pt idx="596">
                  <c:v>22.076502732240439</c:v>
                </c:pt>
                <c:pt idx="597">
                  <c:v>22.527322404371585</c:v>
                </c:pt>
                <c:pt idx="598">
                  <c:v>21.82422586520947</c:v>
                </c:pt>
                <c:pt idx="599">
                  <c:v>22.050091074681237</c:v>
                </c:pt>
                <c:pt idx="600">
                  <c:v>20.780510018214933</c:v>
                </c:pt>
                <c:pt idx="601">
                  <c:v>20.910746812386154</c:v>
                </c:pt>
                <c:pt idx="602">
                  <c:v>20.521857923497269</c:v>
                </c:pt>
                <c:pt idx="603">
                  <c:v>20.63479052823315</c:v>
                </c:pt>
                <c:pt idx="604">
                  <c:v>21.06648451730419</c:v>
                </c:pt>
                <c:pt idx="605">
                  <c:v>20.564663023679419</c:v>
                </c:pt>
                <c:pt idx="606">
                  <c:v>20.769581056466304</c:v>
                </c:pt>
                <c:pt idx="607">
                  <c:v>20.520947176684881</c:v>
                </c:pt>
                <c:pt idx="608">
                  <c:v>20.139344262295079</c:v>
                </c:pt>
                <c:pt idx="609">
                  <c:v>20.918943533697632</c:v>
                </c:pt>
                <c:pt idx="610">
                  <c:v>21.192167577413478</c:v>
                </c:pt>
                <c:pt idx="611">
                  <c:v>21.376138433515482</c:v>
                </c:pt>
                <c:pt idx="612">
                  <c:v>22.171220400728597</c:v>
                </c:pt>
                <c:pt idx="613">
                  <c:v>22.168488160291439</c:v>
                </c:pt>
                <c:pt idx="614">
                  <c:v>20.746812386156648</c:v>
                </c:pt>
                <c:pt idx="615">
                  <c:v>20.867030965391621</c:v>
                </c:pt>
                <c:pt idx="616">
                  <c:v>20.864298724954462</c:v>
                </c:pt>
                <c:pt idx="617">
                  <c:v>21.101092896174862</c:v>
                </c:pt>
                <c:pt idx="618">
                  <c:v>21.332422586520945</c:v>
                </c:pt>
                <c:pt idx="619">
                  <c:v>21.465391621129324</c:v>
                </c:pt>
                <c:pt idx="620">
                  <c:v>21.050091074681237</c:v>
                </c:pt>
                <c:pt idx="621">
                  <c:v>21.124772313296901</c:v>
                </c:pt>
                <c:pt idx="622">
                  <c:v>21.719489981785063</c:v>
                </c:pt>
                <c:pt idx="623">
                  <c:v>21.643897996357012</c:v>
                </c:pt>
                <c:pt idx="624">
                  <c:v>20.967213114754099</c:v>
                </c:pt>
                <c:pt idx="625">
                  <c:v>22.599271402550087</c:v>
                </c:pt>
                <c:pt idx="626">
                  <c:v>22.195810564663024</c:v>
                </c:pt>
                <c:pt idx="627">
                  <c:v>22.438979963570127</c:v>
                </c:pt>
                <c:pt idx="628">
                  <c:v>22.288706739526411</c:v>
                </c:pt>
                <c:pt idx="629">
                  <c:v>22.056466302367941</c:v>
                </c:pt>
                <c:pt idx="630">
                  <c:v>21.859744990892533</c:v>
                </c:pt>
                <c:pt idx="631">
                  <c:v>22.17030965391621</c:v>
                </c:pt>
                <c:pt idx="632">
                  <c:v>22.297814207650273</c:v>
                </c:pt>
                <c:pt idx="633">
                  <c:v>21.64025500910747</c:v>
                </c:pt>
                <c:pt idx="634">
                  <c:v>22.642987249544625</c:v>
                </c:pt>
                <c:pt idx="635">
                  <c:v>21.086520947176684</c:v>
                </c:pt>
                <c:pt idx="636">
                  <c:v>22.194899817850636</c:v>
                </c:pt>
                <c:pt idx="637">
                  <c:v>20.086520947176684</c:v>
                </c:pt>
                <c:pt idx="638">
                  <c:v>20.084699453551913</c:v>
                </c:pt>
                <c:pt idx="639">
                  <c:v>18.992714025500909</c:v>
                </c:pt>
                <c:pt idx="640">
                  <c:v>18.326958105646629</c:v>
                </c:pt>
                <c:pt idx="641">
                  <c:v>18.585610200364297</c:v>
                </c:pt>
                <c:pt idx="642">
                  <c:v>18.178506375227684</c:v>
                </c:pt>
                <c:pt idx="643">
                  <c:v>18.83606557377049</c:v>
                </c:pt>
                <c:pt idx="644">
                  <c:v>18.898907103825135</c:v>
                </c:pt>
                <c:pt idx="645">
                  <c:v>18.081967213114751</c:v>
                </c:pt>
                <c:pt idx="646">
                  <c:v>19.091985428051</c:v>
                </c:pt>
                <c:pt idx="647">
                  <c:v>19.534608378870676</c:v>
                </c:pt>
                <c:pt idx="648">
                  <c:v>19.540072859744992</c:v>
                </c:pt>
                <c:pt idx="649">
                  <c:v>18.843351548269581</c:v>
                </c:pt>
                <c:pt idx="650">
                  <c:v>18.256830601092897</c:v>
                </c:pt>
                <c:pt idx="651">
                  <c:v>17.72677595628415</c:v>
                </c:pt>
                <c:pt idx="652">
                  <c:v>18.509107468123862</c:v>
                </c:pt>
                <c:pt idx="653">
                  <c:v>18.199453551912569</c:v>
                </c:pt>
                <c:pt idx="654">
                  <c:v>17.283242258652095</c:v>
                </c:pt>
                <c:pt idx="655">
                  <c:v>16.90255009107468</c:v>
                </c:pt>
                <c:pt idx="656">
                  <c:v>17.095628415300546</c:v>
                </c:pt>
                <c:pt idx="657">
                  <c:v>19.120218579234972</c:v>
                </c:pt>
                <c:pt idx="658">
                  <c:v>19.247723132969035</c:v>
                </c:pt>
                <c:pt idx="659">
                  <c:v>19.325136612021858</c:v>
                </c:pt>
                <c:pt idx="660">
                  <c:v>18.133879781420767</c:v>
                </c:pt>
                <c:pt idx="661">
                  <c:v>18.706739526411656</c:v>
                </c:pt>
                <c:pt idx="662">
                  <c:v>18.827868852459016</c:v>
                </c:pt>
                <c:pt idx="663">
                  <c:v>19.117486338797814</c:v>
                </c:pt>
                <c:pt idx="664">
                  <c:v>19.500910746812387</c:v>
                </c:pt>
                <c:pt idx="665">
                  <c:v>19.279599271402549</c:v>
                </c:pt>
                <c:pt idx="666">
                  <c:v>18.796903460837886</c:v>
                </c:pt>
                <c:pt idx="667">
                  <c:v>19.608378870673953</c:v>
                </c:pt>
                <c:pt idx="668">
                  <c:v>17.910746812386154</c:v>
                </c:pt>
                <c:pt idx="669">
                  <c:v>17.923497267759561</c:v>
                </c:pt>
                <c:pt idx="670">
                  <c:v>17.98269581056466</c:v>
                </c:pt>
                <c:pt idx="671">
                  <c:v>17.692167577413478</c:v>
                </c:pt>
                <c:pt idx="672">
                  <c:v>17.092896174863387</c:v>
                </c:pt>
                <c:pt idx="673">
                  <c:v>16.925318761384336</c:v>
                </c:pt>
                <c:pt idx="674">
                  <c:v>16.666666666666664</c:v>
                </c:pt>
                <c:pt idx="675">
                  <c:v>15.554644808743168</c:v>
                </c:pt>
                <c:pt idx="676">
                  <c:v>15.535519125683061</c:v>
                </c:pt>
                <c:pt idx="677">
                  <c:v>16.447176684881601</c:v>
                </c:pt>
                <c:pt idx="678">
                  <c:v>17.110200364298723</c:v>
                </c:pt>
                <c:pt idx="679">
                  <c:v>15.598360655737705</c:v>
                </c:pt>
                <c:pt idx="680">
                  <c:v>15.714025500910745</c:v>
                </c:pt>
                <c:pt idx="681">
                  <c:v>13.934426229508196</c:v>
                </c:pt>
                <c:pt idx="682">
                  <c:v>14.438979963570127</c:v>
                </c:pt>
                <c:pt idx="683">
                  <c:v>14.275956284153004</c:v>
                </c:pt>
                <c:pt idx="684">
                  <c:v>14.458105646630237</c:v>
                </c:pt>
                <c:pt idx="685">
                  <c:v>14.453551912568305</c:v>
                </c:pt>
                <c:pt idx="686">
                  <c:v>14.399817850637524</c:v>
                </c:pt>
                <c:pt idx="687">
                  <c:v>15.483606557377048</c:v>
                </c:pt>
                <c:pt idx="688">
                  <c:v>15.770491803278688</c:v>
                </c:pt>
                <c:pt idx="689">
                  <c:v>15.018214936247723</c:v>
                </c:pt>
                <c:pt idx="690">
                  <c:v>15.619307832422585</c:v>
                </c:pt>
                <c:pt idx="691">
                  <c:v>13.021857923497267</c:v>
                </c:pt>
                <c:pt idx="692">
                  <c:v>13.163023679417122</c:v>
                </c:pt>
                <c:pt idx="693">
                  <c:v>12.894353369763207</c:v>
                </c:pt>
                <c:pt idx="694">
                  <c:v>12.914389799635702</c:v>
                </c:pt>
                <c:pt idx="695">
                  <c:v>12.43624772313297</c:v>
                </c:pt>
                <c:pt idx="696">
                  <c:v>12.123861566484518</c:v>
                </c:pt>
                <c:pt idx="697">
                  <c:v>12.044626593806921</c:v>
                </c:pt>
                <c:pt idx="698">
                  <c:v>11.359744990892532</c:v>
                </c:pt>
                <c:pt idx="699">
                  <c:v>11.940801457194901</c:v>
                </c:pt>
                <c:pt idx="700">
                  <c:v>11.928051001821492</c:v>
                </c:pt>
                <c:pt idx="701">
                  <c:v>12.635701275045538</c:v>
                </c:pt>
                <c:pt idx="702">
                  <c:v>12.400728597449907</c:v>
                </c:pt>
                <c:pt idx="703">
                  <c:v>12.644808743169399</c:v>
                </c:pt>
                <c:pt idx="704">
                  <c:v>12.429872495446265</c:v>
                </c:pt>
                <c:pt idx="705">
                  <c:v>11.155737704918032</c:v>
                </c:pt>
                <c:pt idx="706">
                  <c:v>12.098360655737705</c:v>
                </c:pt>
                <c:pt idx="707">
                  <c:v>12.153005464480874</c:v>
                </c:pt>
                <c:pt idx="708">
                  <c:v>12.431693989071038</c:v>
                </c:pt>
                <c:pt idx="709">
                  <c:v>10.805100182149362</c:v>
                </c:pt>
                <c:pt idx="710">
                  <c:v>10.593806921675773</c:v>
                </c:pt>
                <c:pt idx="711">
                  <c:v>10.178506375227688</c:v>
                </c:pt>
                <c:pt idx="712">
                  <c:v>11.315118397085609</c:v>
                </c:pt>
                <c:pt idx="713">
                  <c:v>11.251366120218579</c:v>
                </c:pt>
                <c:pt idx="714">
                  <c:v>12.314207650273225</c:v>
                </c:pt>
                <c:pt idx="715">
                  <c:v>9.9754098360655732</c:v>
                </c:pt>
                <c:pt idx="716">
                  <c:v>17.814207650273222</c:v>
                </c:pt>
                <c:pt idx="717">
                  <c:v>18.317850637522767</c:v>
                </c:pt>
                <c:pt idx="718">
                  <c:v>18.553734061930783</c:v>
                </c:pt>
                <c:pt idx="719">
                  <c:v>18.246812386156648</c:v>
                </c:pt>
                <c:pt idx="720">
                  <c:v>21.694899817850636</c:v>
                </c:pt>
                <c:pt idx="721">
                  <c:v>22.412568306010929</c:v>
                </c:pt>
                <c:pt idx="722">
                  <c:v>20.892531876138435</c:v>
                </c:pt>
                <c:pt idx="723">
                  <c:v>20.500910746812384</c:v>
                </c:pt>
                <c:pt idx="724">
                  <c:v>20.430783242258652</c:v>
                </c:pt>
                <c:pt idx="725">
                  <c:v>21.176684881602913</c:v>
                </c:pt>
                <c:pt idx="726">
                  <c:v>19.905282331511838</c:v>
                </c:pt>
                <c:pt idx="727">
                  <c:v>19.895264116575589</c:v>
                </c:pt>
                <c:pt idx="728">
                  <c:v>20.804189435336976</c:v>
                </c:pt>
                <c:pt idx="729">
                  <c:v>20.721311475409838</c:v>
                </c:pt>
                <c:pt idx="730">
                  <c:v>20.409836065573771</c:v>
                </c:pt>
                <c:pt idx="731">
                  <c:v>22.507285974499087</c:v>
                </c:pt>
                <c:pt idx="732">
                  <c:v>24.223132969034609</c:v>
                </c:pt>
                <c:pt idx="733">
                  <c:v>25.111111111111114</c:v>
                </c:pt>
                <c:pt idx="734">
                  <c:v>23.874316939890708</c:v>
                </c:pt>
                <c:pt idx="735">
                  <c:v>24.173952641165755</c:v>
                </c:pt>
                <c:pt idx="736">
                  <c:v>23.48269581056466</c:v>
                </c:pt>
                <c:pt idx="737">
                  <c:v>23.583788706739526</c:v>
                </c:pt>
                <c:pt idx="738">
                  <c:v>25.774134790528233</c:v>
                </c:pt>
                <c:pt idx="739">
                  <c:v>24.409836065573767</c:v>
                </c:pt>
                <c:pt idx="740">
                  <c:v>23.659380692167574</c:v>
                </c:pt>
                <c:pt idx="741">
                  <c:v>24.128415300546447</c:v>
                </c:pt>
                <c:pt idx="742">
                  <c:v>25.953551912568308</c:v>
                </c:pt>
                <c:pt idx="743">
                  <c:v>24.454462659380692</c:v>
                </c:pt>
                <c:pt idx="744">
                  <c:v>24.147540983606554</c:v>
                </c:pt>
                <c:pt idx="745">
                  <c:v>21.606557377049182</c:v>
                </c:pt>
                <c:pt idx="746">
                  <c:v>20.322404371584696</c:v>
                </c:pt>
                <c:pt idx="747">
                  <c:v>20.785974499089253</c:v>
                </c:pt>
                <c:pt idx="748">
                  <c:v>20.28142076502732</c:v>
                </c:pt>
                <c:pt idx="749">
                  <c:v>20.319672131147541</c:v>
                </c:pt>
                <c:pt idx="750">
                  <c:v>19.361566484517304</c:v>
                </c:pt>
                <c:pt idx="751">
                  <c:v>18.560109289617486</c:v>
                </c:pt>
                <c:pt idx="752">
                  <c:v>17.218579234972676</c:v>
                </c:pt>
                <c:pt idx="753">
                  <c:v>17.341530054644807</c:v>
                </c:pt>
                <c:pt idx="754">
                  <c:v>17.184881602914388</c:v>
                </c:pt>
                <c:pt idx="755">
                  <c:v>16.764116575591984</c:v>
                </c:pt>
                <c:pt idx="756">
                  <c:v>16.400728597449909</c:v>
                </c:pt>
                <c:pt idx="757">
                  <c:v>16.814207650273225</c:v>
                </c:pt>
                <c:pt idx="758">
                  <c:v>15.829690346083789</c:v>
                </c:pt>
                <c:pt idx="759">
                  <c:v>16.037340619307834</c:v>
                </c:pt>
                <c:pt idx="760">
                  <c:v>15.495446265938067</c:v>
                </c:pt>
                <c:pt idx="761">
                  <c:v>15.315118397085609</c:v>
                </c:pt>
                <c:pt idx="762">
                  <c:v>14.614754098360654</c:v>
                </c:pt>
                <c:pt idx="763">
                  <c:v>14.818761384335154</c:v>
                </c:pt>
                <c:pt idx="764">
                  <c:v>14.837887067395263</c:v>
                </c:pt>
                <c:pt idx="765">
                  <c:v>15.273224043715846</c:v>
                </c:pt>
                <c:pt idx="766">
                  <c:v>15.421675774134791</c:v>
                </c:pt>
                <c:pt idx="767">
                  <c:v>15.196721311475411</c:v>
                </c:pt>
                <c:pt idx="768">
                  <c:v>15.194899817850636</c:v>
                </c:pt>
                <c:pt idx="769">
                  <c:v>15.808743169398907</c:v>
                </c:pt>
                <c:pt idx="770">
                  <c:v>15.420765027322403</c:v>
                </c:pt>
                <c:pt idx="771">
                  <c:v>14.938979963570127</c:v>
                </c:pt>
                <c:pt idx="772">
                  <c:v>15.122950819672132</c:v>
                </c:pt>
                <c:pt idx="773">
                  <c:v>15.02550091074681</c:v>
                </c:pt>
                <c:pt idx="774">
                  <c:v>13.073770491803279</c:v>
                </c:pt>
                <c:pt idx="775">
                  <c:v>13.328779599271401</c:v>
                </c:pt>
                <c:pt idx="776">
                  <c:v>12.976320582877959</c:v>
                </c:pt>
                <c:pt idx="777">
                  <c:v>13.166666666666666</c:v>
                </c:pt>
                <c:pt idx="778">
                  <c:v>12.551001821493625</c:v>
                </c:pt>
                <c:pt idx="779">
                  <c:v>12.7959927140255</c:v>
                </c:pt>
                <c:pt idx="780">
                  <c:v>13.031876138433516</c:v>
                </c:pt>
                <c:pt idx="781">
                  <c:v>13.131147540983607</c:v>
                </c:pt>
                <c:pt idx="782">
                  <c:v>12.349726775956283</c:v>
                </c:pt>
                <c:pt idx="783">
                  <c:v>12.248633879781421</c:v>
                </c:pt>
                <c:pt idx="784">
                  <c:v>12.271402550091075</c:v>
                </c:pt>
                <c:pt idx="785">
                  <c:v>11.617486338797814</c:v>
                </c:pt>
                <c:pt idx="786">
                  <c:v>11.925318761384334</c:v>
                </c:pt>
                <c:pt idx="787">
                  <c:v>11.789617486338797</c:v>
                </c:pt>
                <c:pt idx="788">
                  <c:v>12.006375227686704</c:v>
                </c:pt>
                <c:pt idx="789">
                  <c:v>12.285974499089253</c:v>
                </c:pt>
                <c:pt idx="790">
                  <c:v>11.70127504553734</c:v>
                </c:pt>
                <c:pt idx="791">
                  <c:v>11.559198542805101</c:v>
                </c:pt>
                <c:pt idx="792">
                  <c:v>11.489071038251366</c:v>
                </c:pt>
                <c:pt idx="793">
                  <c:v>11.413479052823314</c:v>
                </c:pt>
                <c:pt idx="794">
                  <c:v>11.661202185792348</c:v>
                </c:pt>
                <c:pt idx="795">
                  <c:v>11.669398907103824</c:v>
                </c:pt>
                <c:pt idx="796">
                  <c:v>12.091985428051002</c:v>
                </c:pt>
                <c:pt idx="797">
                  <c:v>11.612021857923496</c:v>
                </c:pt>
                <c:pt idx="798">
                  <c:v>11.739526411657559</c:v>
                </c:pt>
                <c:pt idx="799">
                  <c:v>11.719489981785063</c:v>
                </c:pt>
                <c:pt idx="800">
                  <c:v>12.158469945355192</c:v>
                </c:pt>
                <c:pt idx="801">
                  <c:v>11.184881602914389</c:v>
                </c:pt>
                <c:pt idx="802">
                  <c:v>12.143897996357012</c:v>
                </c:pt>
                <c:pt idx="803">
                  <c:v>13.033697632058288</c:v>
                </c:pt>
                <c:pt idx="804">
                  <c:v>12.983606557377049</c:v>
                </c:pt>
                <c:pt idx="805">
                  <c:v>13.240437158469945</c:v>
                </c:pt>
                <c:pt idx="806">
                  <c:v>13.252276867030965</c:v>
                </c:pt>
                <c:pt idx="807">
                  <c:v>13.10655737704918</c:v>
                </c:pt>
                <c:pt idx="808">
                  <c:v>13.329690346083789</c:v>
                </c:pt>
                <c:pt idx="809">
                  <c:v>13.486338797814208</c:v>
                </c:pt>
                <c:pt idx="810">
                  <c:v>13.789617486338797</c:v>
                </c:pt>
                <c:pt idx="811">
                  <c:v>13.492714025500911</c:v>
                </c:pt>
                <c:pt idx="812">
                  <c:v>13.632969034608378</c:v>
                </c:pt>
                <c:pt idx="813">
                  <c:v>13.545537340619306</c:v>
                </c:pt>
                <c:pt idx="814">
                  <c:v>13.317850637522767</c:v>
                </c:pt>
                <c:pt idx="815">
                  <c:v>13.494535519125682</c:v>
                </c:pt>
                <c:pt idx="816">
                  <c:v>13.632969034608378</c:v>
                </c:pt>
                <c:pt idx="817">
                  <c:v>13.828779599271403</c:v>
                </c:pt>
                <c:pt idx="818">
                  <c:v>13.892531876138433</c:v>
                </c:pt>
                <c:pt idx="819">
                  <c:v>14.164845173041893</c:v>
                </c:pt>
                <c:pt idx="820">
                  <c:v>13.799635701275045</c:v>
                </c:pt>
                <c:pt idx="821">
                  <c:v>13.965391621129326</c:v>
                </c:pt>
                <c:pt idx="822">
                  <c:v>13.507285974499089</c:v>
                </c:pt>
                <c:pt idx="823">
                  <c:v>13.367941712204006</c:v>
                </c:pt>
                <c:pt idx="824">
                  <c:v>12.857923497267759</c:v>
                </c:pt>
                <c:pt idx="825">
                  <c:v>13.913479052823316</c:v>
                </c:pt>
                <c:pt idx="826">
                  <c:v>13.712204007285974</c:v>
                </c:pt>
                <c:pt idx="827">
                  <c:v>14.764116575591986</c:v>
                </c:pt>
                <c:pt idx="828">
                  <c:v>15.962659380692168</c:v>
                </c:pt>
                <c:pt idx="829">
                  <c:v>16.071038251366119</c:v>
                </c:pt>
                <c:pt idx="830">
                  <c:v>16.261384335154826</c:v>
                </c:pt>
                <c:pt idx="831">
                  <c:v>16.806010928961747</c:v>
                </c:pt>
                <c:pt idx="832">
                  <c:v>16.663934426229506</c:v>
                </c:pt>
                <c:pt idx="833">
                  <c:v>16.418032786885245</c:v>
                </c:pt>
                <c:pt idx="834">
                  <c:v>16.848816029143897</c:v>
                </c:pt>
                <c:pt idx="835">
                  <c:v>17.184881602914388</c:v>
                </c:pt>
                <c:pt idx="836">
                  <c:v>17.061930783242257</c:v>
                </c:pt>
                <c:pt idx="837">
                  <c:v>16.862477231329692</c:v>
                </c:pt>
                <c:pt idx="838">
                  <c:v>17.27504553734062</c:v>
                </c:pt>
                <c:pt idx="839">
                  <c:v>16.847905282331514</c:v>
                </c:pt>
                <c:pt idx="840">
                  <c:v>16.757741347905281</c:v>
                </c:pt>
                <c:pt idx="841">
                  <c:v>17</c:v>
                </c:pt>
                <c:pt idx="842">
                  <c:v>17.441712204007285</c:v>
                </c:pt>
                <c:pt idx="843">
                  <c:v>17.234972677595628</c:v>
                </c:pt>
                <c:pt idx="844">
                  <c:v>17.019125683060111</c:v>
                </c:pt>
                <c:pt idx="845">
                  <c:v>16.592896174863387</c:v>
                </c:pt>
                <c:pt idx="846">
                  <c:v>16.75045537340619</c:v>
                </c:pt>
                <c:pt idx="847">
                  <c:v>16.75591985428051</c:v>
                </c:pt>
                <c:pt idx="848">
                  <c:v>16.67030965391621</c:v>
                </c:pt>
                <c:pt idx="849">
                  <c:v>16.741347905282332</c:v>
                </c:pt>
                <c:pt idx="850">
                  <c:v>17.421675774134791</c:v>
                </c:pt>
                <c:pt idx="851">
                  <c:v>16.598360655737704</c:v>
                </c:pt>
                <c:pt idx="852">
                  <c:v>16.81056466302368</c:v>
                </c:pt>
                <c:pt idx="853">
                  <c:v>16.431693989071036</c:v>
                </c:pt>
                <c:pt idx="854">
                  <c:v>16.571038251366119</c:v>
                </c:pt>
                <c:pt idx="855">
                  <c:v>14.679417122040073</c:v>
                </c:pt>
                <c:pt idx="856">
                  <c:v>14.842440801457194</c:v>
                </c:pt>
                <c:pt idx="857">
                  <c:v>15.648451730418943</c:v>
                </c:pt>
                <c:pt idx="858">
                  <c:v>15.939890710382514</c:v>
                </c:pt>
                <c:pt idx="859">
                  <c:v>16.039162112932605</c:v>
                </c:pt>
                <c:pt idx="860">
                  <c:v>15.718579234972678</c:v>
                </c:pt>
                <c:pt idx="861">
                  <c:v>15.814207650273222</c:v>
                </c:pt>
                <c:pt idx="862">
                  <c:v>16.164845173041893</c:v>
                </c:pt>
                <c:pt idx="863">
                  <c:v>15.938069216757741</c:v>
                </c:pt>
                <c:pt idx="864">
                  <c:v>16.486338797814209</c:v>
                </c:pt>
                <c:pt idx="865">
                  <c:v>17.043715846994534</c:v>
                </c:pt>
                <c:pt idx="866">
                  <c:v>16.540072859744992</c:v>
                </c:pt>
                <c:pt idx="867">
                  <c:v>16.408014571948996</c:v>
                </c:pt>
                <c:pt idx="868">
                  <c:v>16.48816029143898</c:v>
                </c:pt>
                <c:pt idx="869">
                  <c:v>17.491803278688526</c:v>
                </c:pt>
                <c:pt idx="870">
                  <c:v>17.623861566484514</c:v>
                </c:pt>
                <c:pt idx="871">
                  <c:v>16.550091074681237</c:v>
                </c:pt>
                <c:pt idx="872">
                  <c:v>16.453551912568305</c:v>
                </c:pt>
                <c:pt idx="873">
                  <c:v>15.529143897996356</c:v>
                </c:pt>
                <c:pt idx="874">
                  <c:v>16.113843351548269</c:v>
                </c:pt>
                <c:pt idx="875">
                  <c:v>16.046448087431692</c:v>
                </c:pt>
                <c:pt idx="876">
                  <c:v>15.97176684881603</c:v>
                </c:pt>
                <c:pt idx="877">
                  <c:v>16.506375227686704</c:v>
                </c:pt>
                <c:pt idx="878">
                  <c:v>16.06648451730419</c:v>
                </c:pt>
                <c:pt idx="879">
                  <c:v>16.546448087431695</c:v>
                </c:pt>
                <c:pt idx="880">
                  <c:v>15.468123861566484</c:v>
                </c:pt>
                <c:pt idx="881">
                  <c:v>15.884335154826957</c:v>
                </c:pt>
                <c:pt idx="882">
                  <c:v>15.902550091074682</c:v>
                </c:pt>
                <c:pt idx="883">
                  <c:v>15.173041894353368</c:v>
                </c:pt>
                <c:pt idx="884">
                  <c:v>15.543715846994534</c:v>
                </c:pt>
                <c:pt idx="885">
                  <c:v>15.20127504553734</c:v>
                </c:pt>
                <c:pt idx="886">
                  <c:v>18.286885245901637</c:v>
                </c:pt>
                <c:pt idx="887">
                  <c:v>19.266848816029142</c:v>
                </c:pt>
                <c:pt idx="888">
                  <c:v>19.632058287795992</c:v>
                </c:pt>
                <c:pt idx="889">
                  <c:v>19.920765027322403</c:v>
                </c:pt>
                <c:pt idx="890">
                  <c:v>20.17030965391621</c:v>
                </c:pt>
                <c:pt idx="891">
                  <c:v>19.207650273224044</c:v>
                </c:pt>
                <c:pt idx="892">
                  <c:v>19</c:v>
                </c:pt>
                <c:pt idx="893">
                  <c:v>18.059198542805099</c:v>
                </c:pt>
                <c:pt idx="894">
                  <c:v>17.271402550091072</c:v>
                </c:pt>
                <c:pt idx="895">
                  <c:v>17.215846994535518</c:v>
                </c:pt>
                <c:pt idx="896">
                  <c:v>16.543715846994534</c:v>
                </c:pt>
                <c:pt idx="897">
                  <c:v>16.521857923497265</c:v>
                </c:pt>
                <c:pt idx="898">
                  <c:v>16.261384335154826</c:v>
                </c:pt>
                <c:pt idx="899">
                  <c:v>16.415300546448087</c:v>
                </c:pt>
                <c:pt idx="900">
                  <c:v>16.461748633879782</c:v>
                </c:pt>
                <c:pt idx="901">
                  <c:v>16.571948998178506</c:v>
                </c:pt>
                <c:pt idx="902">
                  <c:v>16.248633879781419</c:v>
                </c:pt>
                <c:pt idx="903">
                  <c:v>15.423497267759561</c:v>
                </c:pt>
                <c:pt idx="904">
                  <c:v>15.849726775956283</c:v>
                </c:pt>
                <c:pt idx="905">
                  <c:v>15.947176684881601</c:v>
                </c:pt>
                <c:pt idx="906">
                  <c:v>16.337887067395261</c:v>
                </c:pt>
                <c:pt idx="907">
                  <c:v>16.275045537340617</c:v>
                </c:pt>
                <c:pt idx="908">
                  <c:v>15.596539162112933</c:v>
                </c:pt>
                <c:pt idx="909">
                  <c:v>15.676684881602913</c:v>
                </c:pt>
                <c:pt idx="910">
                  <c:v>15.357923497267759</c:v>
                </c:pt>
                <c:pt idx="911">
                  <c:v>15.40528233151184</c:v>
                </c:pt>
                <c:pt idx="912">
                  <c:v>15.775045537340619</c:v>
                </c:pt>
                <c:pt idx="913">
                  <c:v>17.057377049180328</c:v>
                </c:pt>
                <c:pt idx="914">
                  <c:v>17.188524590163933</c:v>
                </c:pt>
                <c:pt idx="915">
                  <c:v>16.968123861566482</c:v>
                </c:pt>
                <c:pt idx="916">
                  <c:v>17.398907103825135</c:v>
                </c:pt>
                <c:pt idx="917">
                  <c:v>17.739526411657558</c:v>
                </c:pt>
                <c:pt idx="918">
                  <c:v>17.367030965391621</c:v>
                </c:pt>
                <c:pt idx="919">
                  <c:v>17.091074681238613</c:v>
                </c:pt>
                <c:pt idx="920">
                  <c:v>17.911657559198542</c:v>
                </c:pt>
                <c:pt idx="921">
                  <c:v>18.45719489981785</c:v>
                </c:pt>
                <c:pt idx="922">
                  <c:v>17.750455373406194</c:v>
                </c:pt>
                <c:pt idx="923">
                  <c:v>16.923497267759561</c:v>
                </c:pt>
                <c:pt idx="924">
                  <c:v>16.904371584699454</c:v>
                </c:pt>
                <c:pt idx="925">
                  <c:v>17.17577413479053</c:v>
                </c:pt>
                <c:pt idx="926">
                  <c:v>17.056466302367941</c:v>
                </c:pt>
                <c:pt idx="927">
                  <c:v>19.057377049180328</c:v>
                </c:pt>
                <c:pt idx="928">
                  <c:v>19.272313296903462</c:v>
                </c:pt>
                <c:pt idx="929">
                  <c:v>19.782331511839708</c:v>
                </c:pt>
                <c:pt idx="930">
                  <c:v>18.813296903460838</c:v>
                </c:pt>
                <c:pt idx="931">
                  <c:v>19.198542805100182</c:v>
                </c:pt>
                <c:pt idx="932">
                  <c:v>20.222222222222221</c:v>
                </c:pt>
                <c:pt idx="933">
                  <c:v>20.614754098360656</c:v>
                </c:pt>
                <c:pt idx="934">
                  <c:v>20.584699453551913</c:v>
                </c:pt>
                <c:pt idx="935">
                  <c:v>21.276867030965391</c:v>
                </c:pt>
                <c:pt idx="936">
                  <c:v>20.265027322404372</c:v>
                </c:pt>
                <c:pt idx="937">
                  <c:v>20.218579234972676</c:v>
                </c:pt>
                <c:pt idx="938">
                  <c:v>19.819672131147541</c:v>
                </c:pt>
                <c:pt idx="939">
                  <c:v>19.814207650273225</c:v>
                </c:pt>
                <c:pt idx="940">
                  <c:v>19.918032786885245</c:v>
                </c:pt>
                <c:pt idx="941">
                  <c:v>19.102003642987249</c:v>
                </c:pt>
                <c:pt idx="942">
                  <c:v>19.199453551912569</c:v>
                </c:pt>
                <c:pt idx="943">
                  <c:v>19.199453551912569</c:v>
                </c:pt>
                <c:pt idx="944">
                  <c:v>18.857012750455375</c:v>
                </c:pt>
                <c:pt idx="945">
                  <c:v>19.950819672131146</c:v>
                </c:pt>
                <c:pt idx="946">
                  <c:v>19.985428051001822</c:v>
                </c:pt>
                <c:pt idx="947">
                  <c:v>19.741347905282328</c:v>
                </c:pt>
                <c:pt idx="948">
                  <c:v>19.342440801457194</c:v>
                </c:pt>
                <c:pt idx="949">
                  <c:v>19.797814207650273</c:v>
                </c:pt>
                <c:pt idx="950">
                  <c:v>20.495446265938067</c:v>
                </c:pt>
                <c:pt idx="951">
                  <c:v>20.80510018214936</c:v>
                </c:pt>
                <c:pt idx="952">
                  <c:v>20.142076502732241</c:v>
                </c:pt>
                <c:pt idx="953">
                  <c:v>20.54918032786885</c:v>
                </c:pt>
                <c:pt idx="954">
                  <c:v>19.224043715846996</c:v>
                </c:pt>
                <c:pt idx="955">
                  <c:v>18.084699453551913</c:v>
                </c:pt>
                <c:pt idx="956">
                  <c:v>20.738615664845174</c:v>
                </c:pt>
                <c:pt idx="957">
                  <c:v>20.617486338797814</c:v>
                </c:pt>
                <c:pt idx="958">
                  <c:v>24.4143897996357</c:v>
                </c:pt>
                <c:pt idx="959">
                  <c:v>25.020947176684881</c:v>
                </c:pt>
                <c:pt idx="960">
                  <c:v>24.442622950819672</c:v>
                </c:pt>
                <c:pt idx="961">
                  <c:v>26.294171220400727</c:v>
                </c:pt>
                <c:pt idx="962">
                  <c:v>28.038251366120218</c:v>
                </c:pt>
                <c:pt idx="963">
                  <c:v>28.541894353369759</c:v>
                </c:pt>
                <c:pt idx="964">
                  <c:v>27.918032786885245</c:v>
                </c:pt>
                <c:pt idx="965">
                  <c:v>26.285063752276866</c:v>
                </c:pt>
                <c:pt idx="966">
                  <c:v>26.22495446265938</c:v>
                </c:pt>
                <c:pt idx="967">
                  <c:v>25.792349726775953</c:v>
                </c:pt>
                <c:pt idx="968">
                  <c:v>27.524590163934427</c:v>
                </c:pt>
                <c:pt idx="969">
                  <c:v>26.62750455373406</c:v>
                </c:pt>
                <c:pt idx="970">
                  <c:v>26.912568306010929</c:v>
                </c:pt>
                <c:pt idx="971">
                  <c:v>26.379781420765024</c:v>
                </c:pt>
                <c:pt idx="972">
                  <c:v>28.935336976320581</c:v>
                </c:pt>
                <c:pt idx="973">
                  <c:v>28.149362477231328</c:v>
                </c:pt>
                <c:pt idx="974">
                  <c:v>26.79326047358834</c:v>
                </c:pt>
                <c:pt idx="975">
                  <c:v>30.236794171220399</c:v>
                </c:pt>
                <c:pt idx="976">
                  <c:v>28.82422586520947</c:v>
                </c:pt>
                <c:pt idx="977">
                  <c:v>28.387978142076502</c:v>
                </c:pt>
                <c:pt idx="978">
                  <c:v>28.112932604735882</c:v>
                </c:pt>
                <c:pt idx="979">
                  <c:v>28.346083788706739</c:v>
                </c:pt>
                <c:pt idx="980">
                  <c:v>26.948998178506372</c:v>
                </c:pt>
                <c:pt idx="981">
                  <c:v>24.846994535519123</c:v>
                </c:pt>
                <c:pt idx="982">
                  <c:v>24.546448087431692</c:v>
                </c:pt>
                <c:pt idx="983">
                  <c:v>24.132969034608379</c:v>
                </c:pt>
                <c:pt idx="984">
                  <c:v>24.995446265938067</c:v>
                </c:pt>
                <c:pt idx="985">
                  <c:v>24.486338797814209</c:v>
                </c:pt>
                <c:pt idx="986">
                  <c:v>24.510018214936249</c:v>
                </c:pt>
                <c:pt idx="987">
                  <c:v>24.015482695810565</c:v>
                </c:pt>
                <c:pt idx="988">
                  <c:v>23.175774134790526</c:v>
                </c:pt>
                <c:pt idx="989">
                  <c:v>23.979963570127506</c:v>
                </c:pt>
                <c:pt idx="990">
                  <c:v>22.3224043715847</c:v>
                </c:pt>
                <c:pt idx="991">
                  <c:v>22.563752276867032</c:v>
                </c:pt>
                <c:pt idx="992">
                  <c:v>21.081967213114751</c:v>
                </c:pt>
                <c:pt idx="993">
                  <c:v>22.255009107468123</c:v>
                </c:pt>
                <c:pt idx="994">
                  <c:v>22.740437158469945</c:v>
                </c:pt>
                <c:pt idx="995">
                  <c:v>22.777777777777775</c:v>
                </c:pt>
                <c:pt idx="996">
                  <c:v>22.427140255009107</c:v>
                </c:pt>
                <c:pt idx="997">
                  <c:v>21.989071038251364</c:v>
                </c:pt>
                <c:pt idx="998">
                  <c:v>22.70127504553734</c:v>
                </c:pt>
                <c:pt idx="999">
                  <c:v>24.535519125683056</c:v>
                </c:pt>
                <c:pt idx="1000">
                  <c:v>24.077413479052822</c:v>
                </c:pt>
                <c:pt idx="1001">
                  <c:v>24.34244080145719</c:v>
                </c:pt>
                <c:pt idx="1002">
                  <c:v>23.161202185792348</c:v>
                </c:pt>
                <c:pt idx="1003">
                  <c:v>24.605646630236794</c:v>
                </c:pt>
                <c:pt idx="1004">
                  <c:v>24.783242258652095</c:v>
                </c:pt>
                <c:pt idx="1005">
                  <c:v>24.82422586520947</c:v>
                </c:pt>
                <c:pt idx="1006">
                  <c:v>24.453551912568305</c:v>
                </c:pt>
                <c:pt idx="1007">
                  <c:v>22.844262295081968</c:v>
                </c:pt>
                <c:pt idx="1008">
                  <c:v>22.708561020036431</c:v>
                </c:pt>
                <c:pt idx="1009">
                  <c:v>22.352459016393443</c:v>
                </c:pt>
                <c:pt idx="1010">
                  <c:v>22.162112932604735</c:v>
                </c:pt>
                <c:pt idx="1011">
                  <c:v>23.163934426229506</c:v>
                </c:pt>
                <c:pt idx="1012">
                  <c:v>22.964480874316941</c:v>
                </c:pt>
                <c:pt idx="1013">
                  <c:v>23.67030965391621</c:v>
                </c:pt>
                <c:pt idx="1014">
                  <c:v>21.319672131147541</c:v>
                </c:pt>
                <c:pt idx="1015">
                  <c:v>22.407103825136613</c:v>
                </c:pt>
                <c:pt idx="1016">
                  <c:v>24.076502732240439</c:v>
                </c:pt>
                <c:pt idx="1017">
                  <c:v>22.448087431693988</c:v>
                </c:pt>
                <c:pt idx="1018">
                  <c:v>19.742258652094719</c:v>
                </c:pt>
                <c:pt idx="1019">
                  <c:v>17.755009107468123</c:v>
                </c:pt>
                <c:pt idx="1020">
                  <c:v>17.145719489981783</c:v>
                </c:pt>
                <c:pt idx="1021">
                  <c:v>17.479963570127506</c:v>
                </c:pt>
                <c:pt idx="1022">
                  <c:v>15.860655737704917</c:v>
                </c:pt>
                <c:pt idx="1023">
                  <c:v>15.787795992714024</c:v>
                </c:pt>
                <c:pt idx="1024">
                  <c:v>16.135701275045534</c:v>
                </c:pt>
                <c:pt idx="1025">
                  <c:v>16.112932604735882</c:v>
                </c:pt>
                <c:pt idx="1026">
                  <c:v>16.542805100182147</c:v>
                </c:pt>
                <c:pt idx="1027">
                  <c:v>15.573770491803279</c:v>
                </c:pt>
                <c:pt idx="1028">
                  <c:v>15.564663023679417</c:v>
                </c:pt>
                <c:pt idx="1029">
                  <c:v>15.965391621129326</c:v>
                </c:pt>
                <c:pt idx="1030">
                  <c:v>15.414389799635702</c:v>
                </c:pt>
                <c:pt idx="1031">
                  <c:v>15.28142076502732</c:v>
                </c:pt>
                <c:pt idx="1032">
                  <c:v>15.536429872495447</c:v>
                </c:pt>
                <c:pt idx="1033">
                  <c:v>14.776867030965391</c:v>
                </c:pt>
                <c:pt idx="1034">
                  <c:v>14.886156648451729</c:v>
                </c:pt>
                <c:pt idx="1035">
                  <c:v>14.826047358834243</c:v>
                </c:pt>
                <c:pt idx="1036">
                  <c:v>14.659380692167577</c:v>
                </c:pt>
                <c:pt idx="1037">
                  <c:v>14.074681238615664</c:v>
                </c:pt>
                <c:pt idx="1038">
                  <c:v>15.188524590163935</c:v>
                </c:pt>
                <c:pt idx="1039">
                  <c:v>15.567395264116575</c:v>
                </c:pt>
                <c:pt idx="1040">
                  <c:v>15.68943533697632</c:v>
                </c:pt>
                <c:pt idx="1041">
                  <c:v>15.521857923497267</c:v>
                </c:pt>
                <c:pt idx="1042">
                  <c:v>15.871584699453551</c:v>
                </c:pt>
                <c:pt idx="1043">
                  <c:v>15.901639344262295</c:v>
                </c:pt>
                <c:pt idx="1044">
                  <c:v>15.949908925318761</c:v>
                </c:pt>
                <c:pt idx="1045">
                  <c:v>15.255009107468123</c:v>
                </c:pt>
                <c:pt idx="1046">
                  <c:v>15.249544626593806</c:v>
                </c:pt>
                <c:pt idx="1047">
                  <c:v>14.605646630236794</c:v>
                </c:pt>
                <c:pt idx="1048">
                  <c:v>15.398907103825136</c:v>
                </c:pt>
                <c:pt idx="1049">
                  <c:v>15.045537340619306</c:v>
                </c:pt>
                <c:pt idx="1050">
                  <c:v>15.058287795992713</c:v>
                </c:pt>
                <c:pt idx="1051">
                  <c:v>15.081967213114753</c:v>
                </c:pt>
                <c:pt idx="1052">
                  <c:v>16.142987249544625</c:v>
                </c:pt>
                <c:pt idx="1053">
                  <c:v>16.102003642987249</c:v>
                </c:pt>
                <c:pt idx="1054">
                  <c:v>16.552823315118395</c:v>
                </c:pt>
                <c:pt idx="1055">
                  <c:v>16.08014571948998</c:v>
                </c:pt>
                <c:pt idx="1056">
                  <c:v>15.215846994535518</c:v>
                </c:pt>
                <c:pt idx="1057">
                  <c:v>15.215846994535518</c:v>
                </c:pt>
                <c:pt idx="1058">
                  <c:v>14.449908925318761</c:v>
                </c:pt>
                <c:pt idx="1059">
                  <c:v>14.675774134790526</c:v>
                </c:pt>
                <c:pt idx="1060">
                  <c:v>15.084699453551911</c:v>
                </c:pt>
                <c:pt idx="1061">
                  <c:v>13.069216757741348</c:v>
                </c:pt>
                <c:pt idx="1062">
                  <c:v>13.09471766848816</c:v>
                </c:pt>
                <c:pt idx="1063">
                  <c:v>13.173952641165755</c:v>
                </c:pt>
                <c:pt idx="1064">
                  <c:v>13.315118397085609</c:v>
                </c:pt>
                <c:pt idx="1065">
                  <c:v>12.774134790528231</c:v>
                </c:pt>
                <c:pt idx="1066">
                  <c:v>12.898907103825136</c:v>
                </c:pt>
                <c:pt idx="1067">
                  <c:v>12.331511839708561</c:v>
                </c:pt>
                <c:pt idx="1068">
                  <c:v>12.30783242258652</c:v>
                </c:pt>
                <c:pt idx="1069">
                  <c:v>12.551001821493625</c:v>
                </c:pt>
                <c:pt idx="1070">
                  <c:v>12.684881602914389</c:v>
                </c:pt>
                <c:pt idx="1071">
                  <c:v>12.574681238615664</c:v>
                </c:pt>
                <c:pt idx="1072">
                  <c:v>12.478142076502731</c:v>
                </c:pt>
                <c:pt idx="1073">
                  <c:v>12.939890710382514</c:v>
                </c:pt>
                <c:pt idx="1074">
                  <c:v>12.898907103825136</c:v>
                </c:pt>
                <c:pt idx="1075">
                  <c:v>12.809653916211293</c:v>
                </c:pt>
                <c:pt idx="1076">
                  <c:v>12.906193078324225</c:v>
                </c:pt>
                <c:pt idx="1077">
                  <c:v>13.096539162112933</c:v>
                </c:pt>
                <c:pt idx="1078">
                  <c:v>12.67304189435337</c:v>
                </c:pt>
                <c:pt idx="1079">
                  <c:v>12.269581056466302</c:v>
                </c:pt>
                <c:pt idx="1080">
                  <c:v>12.252276867030965</c:v>
                </c:pt>
                <c:pt idx="1081">
                  <c:v>12.410746812386158</c:v>
                </c:pt>
                <c:pt idx="1082">
                  <c:v>12.332422586520947</c:v>
                </c:pt>
                <c:pt idx="1083">
                  <c:v>12.586520947176684</c:v>
                </c:pt>
                <c:pt idx="1084">
                  <c:v>12.75591985428051</c:v>
                </c:pt>
                <c:pt idx="1085">
                  <c:v>12.403460837887067</c:v>
                </c:pt>
                <c:pt idx="1086">
                  <c:v>12.754098360655737</c:v>
                </c:pt>
                <c:pt idx="1087">
                  <c:v>12.802367941712204</c:v>
                </c:pt>
                <c:pt idx="1088">
                  <c:v>12.750455373406192</c:v>
                </c:pt>
                <c:pt idx="1089">
                  <c:v>11.693078324225864</c:v>
                </c:pt>
                <c:pt idx="1090">
                  <c:v>12.139344262295081</c:v>
                </c:pt>
                <c:pt idx="1091">
                  <c:v>12.349726775956283</c:v>
                </c:pt>
                <c:pt idx="1092">
                  <c:v>12.60382513661202</c:v>
                </c:pt>
                <c:pt idx="1093">
                  <c:v>12.583788706739524</c:v>
                </c:pt>
                <c:pt idx="1094">
                  <c:v>12.541894353369763</c:v>
                </c:pt>
                <c:pt idx="1095">
                  <c:v>12.709471766848816</c:v>
                </c:pt>
                <c:pt idx="1096">
                  <c:v>12.856102003642986</c:v>
                </c:pt>
                <c:pt idx="1097">
                  <c:v>12.306010928961749</c:v>
                </c:pt>
                <c:pt idx="1098">
                  <c:v>14.693989071038251</c:v>
                </c:pt>
                <c:pt idx="1099">
                  <c:v>13.776867030965391</c:v>
                </c:pt>
                <c:pt idx="1100">
                  <c:v>13.501821493624771</c:v>
                </c:pt>
                <c:pt idx="1101">
                  <c:v>13.813296903460836</c:v>
                </c:pt>
                <c:pt idx="1102">
                  <c:v>13.352459016393443</c:v>
                </c:pt>
                <c:pt idx="1103">
                  <c:v>13.568306010928961</c:v>
                </c:pt>
                <c:pt idx="1104">
                  <c:v>12.403460837887067</c:v>
                </c:pt>
                <c:pt idx="1105">
                  <c:v>11.355191256830601</c:v>
                </c:pt>
                <c:pt idx="1106">
                  <c:v>11.270491803278688</c:v>
                </c:pt>
                <c:pt idx="1107">
                  <c:v>11.163934426229508</c:v>
                </c:pt>
                <c:pt idx="1108">
                  <c:v>11.279599271402549</c:v>
                </c:pt>
                <c:pt idx="1109">
                  <c:v>11.361566484517304</c:v>
                </c:pt>
                <c:pt idx="1110">
                  <c:v>11.17304189435337</c:v>
                </c:pt>
                <c:pt idx="1111">
                  <c:v>11.59471766848816</c:v>
                </c:pt>
                <c:pt idx="1112">
                  <c:v>11.020947176684881</c:v>
                </c:pt>
                <c:pt idx="1113">
                  <c:v>11.051001821493625</c:v>
                </c:pt>
                <c:pt idx="1114">
                  <c:v>9.6275045537340613</c:v>
                </c:pt>
                <c:pt idx="1115">
                  <c:v>9.6630236794171207</c:v>
                </c:pt>
                <c:pt idx="1116">
                  <c:v>9.8979963570127509</c:v>
                </c:pt>
                <c:pt idx="1117">
                  <c:v>9.8779599271402532</c:v>
                </c:pt>
                <c:pt idx="1118">
                  <c:v>9.8834244080145712</c:v>
                </c:pt>
                <c:pt idx="1119">
                  <c:v>10.264116575591986</c:v>
                </c:pt>
                <c:pt idx="1120">
                  <c:v>9.9289617486338795</c:v>
                </c:pt>
                <c:pt idx="1121">
                  <c:v>9.8770491803278695</c:v>
                </c:pt>
                <c:pt idx="1122">
                  <c:v>10.074681238615664</c:v>
                </c:pt>
                <c:pt idx="1123">
                  <c:v>9.681238615664844</c:v>
                </c:pt>
                <c:pt idx="1124">
                  <c:v>9.7941712204007292</c:v>
                </c:pt>
                <c:pt idx="1125">
                  <c:v>10.327868852459016</c:v>
                </c:pt>
                <c:pt idx="1126">
                  <c:v>10.683970856102004</c:v>
                </c:pt>
                <c:pt idx="1127">
                  <c:v>10.680327868852459</c:v>
                </c:pt>
                <c:pt idx="1128">
                  <c:v>10.842440801457194</c:v>
                </c:pt>
                <c:pt idx="1129">
                  <c:v>10.816029143897996</c:v>
                </c:pt>
                <c:pt idx="1130">
                  <c:v>10.946265938069216</c:v>
                </c:pt>
                <c:pt idx="1131">
                  <c:v>10.70127504553734</c:v>
                </c:pt>
                <c:pt idx="1132">
                  <c:v>10.841530054644808</c:v>
                </c:pt>
                <c:pt idx="1133">
                  <c:v>11.475409836065573</c:v>
                </c:pt>
                <c:pt idx="1134">
                  <c:v>11.09471766848816</c:v>
                </c:pt>
                <c:pt idx="1135">
                  <c:v>11.407103825136611</c:v>
                </c:pt>
                <c:pt idx="1136">
                  <c:v>11.325136612021858</c:v>
                </c:pt>
                <c:pt idx="1137">
                  <c:v>11.174863387978142</c:v>
                </c:pt>
                <c:pt idx="1138">
                  <c:v>11.971766848816028</c:v>
                </c:pt>
                <c:pt idx="1139">
                  <c:v>10.740437158469945</c:v>
                </c:pt>
                <c:pt idx="1140">
                  <c:v>11.603825136612022</c:v>
                </c:pt>
                <c:pt idx="1141">
                  <c:v>11.725865209471767</c:v>
                </c:pt>
                <c:pt idx="1142">
                  <c:v>11.794171220400727</c:v>
                </c:pt>
                <c:pt idx="1143">
                  <c:v>13.902550091074682</c:v>
                </c:pt>
                <c:pt idx="1144">
                  <c:v>13.920765027322403</c:v>
                </c:pt>
                <c:pt idx="1145">
                  <c:v>14.104735883424407</c:v>
                </c:pt>
                <c:pt idx="1146">
                  <c:v>14.648451730418943</c:v>
                </c:pt>
                <c:pt idx="1147">
                  <c:v>14.418943533697631</c:v>
                </c:pt>
                <c:pt idx="1148">
                  <c:v>14.450819672131146</c:v>
                </c:pt>
                <c:pt idx="1149">
                  <c:v>13.881602914389799</c:v>
                </c:pt>
                <c:pt idx="1150">
                  <c:v>14.513661202185792</c:v>
                </c:pt>
                <c:pt idx="1151">
                  <c:v>13.191256830601093</c:v>
                </c:pt>
                <c:pt idx="1152">
                  <c:v>12.386156648451729</c:v>
                </c:pt>
                <c:pt idx="1153">
                  <c:v>13.132969034608378</c:v>
                </c:pt>
                <c:pt idx="1154">
                  <c:v>12.734061930783241</c:v>
                </c:pt>
                <c:pt idx="1155">
                  <c:v>12.977231329690346</c:v>
                </c:pt>
                <c:pt idx="1156">
                  <c:v>10.808743169398907</c:v>
                </c:pt>
                <c:pt idx="1157">
                  <c:v>12.262295081967212</c:v>
                </c:pt>
                <c:pt idx="1158">
                  <c:v>12.112932604735883</c:v>
                </c:pt>
                <c:pt idx="1159">
                  <c:v>13.003642987249544</c:v>
                </c:pt>
                <c:pt idx="1160">
                  <c:v>12.182149362477229</c:v>
                </c:pt>
                <c:pt idx="1161">
                  <c:v>10.987249544626593</c:v>
                </c:pt>
                <c:pt idx="1162">
                  <c:v>10.142987249544626</c:v>
                </c:pt>
                <c:pt idx="1163">
                  <c:v>10.789617486338797</c:v>
                </c:pt>
                <c:pt idx="1164">
                  <c:v>9.3269581056466304</c:v>
                </c:pt>
                <c:pt idx="1165">
                  <c:v>9.4744990892531877</c:v>
                </c:pt>
                <c:pt idx="1166">
                  <c:v>8.8642987249544625</c:v>
                </c:pt>
                <c:pt idx="1167">
                  <c:v>7.8834244080145721</c:v>
                </c:pt>
                <c:pt idx="1168">
                  <c:v>7.8087431693989062</c:v>
                </c:pt>
                <c:pt idx="1169">
                  <c:v>7.7595628415300544</c:v>
                </c:pt>
                <c:pt idx="1170">
                  <c:v>8.0054644808743163</c:v>
                </c:pt>
                <c:pt idx="1171">
                  <c:v>8.3688524590163933</c:v>
                </c:pt>
                <c:pt idx="1172">
                  <c:v>8.1183970856101997</c:v>
                </c:pt>
                <c:pt idx="1173">
                  <c:v>8.3970856102003637</c:v>
                </c:pt>
                <c:pt idx="1174">
                  <c:v>8.7459016393442628</c:v>
                </c:pt>
                <c:pt idx="1175">
                  <c:v>8.4462659380692156</c:v>
                </c:pt>
                <c:pt idx="1176">
                  <c:v>8.6320582877959922</c:v>
                </c:pt>
                <c:pt idx="1177">
                  <c:v>8.3615664845173043</c:v>
                </c:pt>
                <c:pt idx="1178">
                  <c:v>9.3278688524590159</c:v>
                </c:pt>
                <c:pt idx="1179">
                  <c:v>10.088342440801457</c:v>
                </c:pt>
                <c:pt idx="1180">
                  <c:v>9.9471766848816028</c:v>
                </c:pt>
                <c:pt idx="1181">
                  <c:v>10.644808743169397</c:v>
                </c:pt>
                <c:pt idx="1182">
                  <c:v>10.906193078324225</c:v>
                </c:pt>
                <c:pt idx="1183">
                  <c:v>10.353369763205828</c:v>
                </c:pt>
                <c:pt idx="1184">
                  <c:v>10.785974499089253</c:v>
                </c:pt>
                <c:pt idx="1185">
                  <c:v>11.29872495446266</c:v>
                </c:pt>
                <c:pt idx="1186">
                  <c:v>10.179417122040071</c:v>
                </c:pt>
                <c:pt idx="1187">
                  <c:v>10.061020036429872</c:v>
                </c:pt>
                <c:pt idx="1188">
                  <c:v>10.8224043715847</c:v>
                </c:pt>
                <c:pt idx="1189">
                  <c:v>10.503642987249544</c:v>
                </c:pt>
                <c:pt idx="1190">
                  <c:v>11.406193078324225</c:v>
                </c:pt>
                <c:pt idx="1191">
                  <c:v>11.604735883424407</c:v>
                </c:pt>
                <c:pt idx="1192">
                  <c:v>12.596539162112933</c:v>
                </c:pt>
                <c:pt idx="1193">
                  <c:v>12.263205828779599</c:v>
                </c:pt>
                <c:pt idx="1194">
                  <c:v>13.788706739526411</c:v>
                </c:pt>
                <c:pt idx="1195">
                  <c:v>16.297814207650273</c:v>
                </c:pt>
                <c:pt idx="1196">
                  <c:v>16.020036429872494</c:v>
                </c:pt>
                <c:pt idx="1197">
                  <c:v>16.143897996357012</c:v>
                </c:pt>
                <c:pt idx="1198">
                  <c:v>16.782331511839708</c:v>
                </c:pt>
                <c:pt idx="1199">
                  <c:v>16.930783242258652</c:v>
                </c:pt>
                <c:pt idx="1200">
                  <c:v>19.138433515482692</c:v>
                </c:pt>
                <c:pt idx="1201">
                  <c:v>19.372495446265937</c:v>
                </c:pt>
                <c:pt idx="1202">
                  <c:v>19.397996357012751</c:v>
                </c:pt>
                <c:pt idx="1203">
                  <c:v>19.417122040072858</c:v>
                </c:pt>
                <c:pt idx="1204">
                  <c:v>19.217668488160289</c:v>
                </c:pt>
                <c:pt idx="1205">
                  <c:v>19.377049180327866</c:v>
                </c:pt>
                <c:pt idx="1206">
                  <c:v>19.944444444444443</c:v>
                </c:pt>
                <c:pt idx="1207">
                  <c:v>20.113843351548269</c:v>
                </c:pt>
                <c:pt idx="1208">
                  <c:v>19.206739526411656</c:v>
                </c:pt>
                <c:pt idx="1209">
                  <c:v>19.315118397085609</c:v>
                </c:pt>
                <c:pt idx="1210">
                  <c:v>18.224043715846992</c:v>
                </c:pt>
                <c:pt idx="1211">
                  <c:v>18.418032786885245</c:v>
                </c:pt>
                <c:pt idx="1212">
                  <c:v>18.190346083788704</c:v>
                </c:pt>
                <c:pt idx="1213">
                  <c:v>18.096539162112929</c:v>
                </c:pt>
                <c:pt idx="1214">
                  <c:v>17.990892531876138</c:v>
                </c:pt>
                <c:pt idx="1215">
                  <c:v>17.93351548269581</c:v>
                </c:pt>
                <c:pt idx="1216">
                  <c:v>18.666666666666668</c:v>
                </c:pt>
                <c:pt idx="1217">
                  <c:v>18.600182149362475</c:v>
                </c:pt>
                <c:pt idx="1218">
                  <c:v>18.673041894353368</c:v>
                </c:pt>
                <c:pt idx="1219">
                  <c:v>18.551001821493625</c:v>
                </c:pt>
                <c:pt idx="1220">
                  <c:v>18.692167577413478</c:v>
                </c:pt>
                <c:pt idx="1221">
                  <c:v>18.752276867030965</c:v>
                </c:pt>
                <c:pt idx="1222">
                  <c:v>18.775956284153004</c:v>
                </c:pt>
                <c:pt idx="1223">
                  <c:v>18.881602914389799</c:v>
                </c:pt>
                <c:pt idx="1224">
                  <c:v>18.958105646630237</c:v>
                </c:pt>
                <c:pt idx="1225">
                  <c:v>18.661202185792348</c:v>
                </c:pt>
                <c:pt idx="1226">
                  <c:v>18.768670309653917</c:v>
                </c:pt>
                <c:pt idx="1227">
                  <c:v>19.391621129326044</c:v>
                </c:pt>
                <c:pt idx="1228">
                  <c:v>19.591985428051</c:v>
                </c:pt>
                <c:pt idx="1229">
                  <c:v>19.489071038251367</c:v>
                </c:pt>
                <c:pt idx="1230">
                  <c:v>17.926229508196723</c:v>
                </c:pt>
                <c:pt idx="1231">
                  <c:v>18.326958105646629</c:v>
                </c:pt>
                <c:pt idx="1232">
                  <c:v>17.943533697632059</c:v>
                </c:pt>
                <c:pt idx="1233">
                  <c:v>17.409836065573771</c:v>
                </c:pt>
                <c:pt idx="1234">
                  <c:v>20.64663023679417</c:v>
                </c:pt>
                <c:pt idx="1235">
                  <c:v>20.811475409836063</c:v>
                </c:pt>
                <c:pt idx="1236">
                  <c:v>20.965391621129324</c:v>
                </c:pt>
                <c:pt idx="1237">
                  <c:v>20.60382513661202</c:v>
                </c:pt>
                <c:pt idx="1238">
                  <c:v>20.520036429872494</c:v>
                </c:pt>
                <c:pt idx="1239">
                  <c:v>20.82422586520947</c:v>
                </c:pt>
                <c:pt idx="1240">
                  <c:v>20.245901639344261</c:v>
                </c:pt>
                <c:pt idx="1241">
                  <c:v>20.103825136612024</c:v>
                </c:pt>
                <c:pt idx="1242">
                  <c:v>20.58014571948998</c:v>
                </c:pt>
                <c:pt idx="1243">
                  <c:v>21.081967213114751</c:v>
                </c:pt>
                <c:pt idx="1244">
                  <c:v>21.197632058287795</c:v>
                </c:pt>
                <c:pt idx="1245">
                  <c:v>21.136612021857925</c:v>
                </c:pt>
                <c:pt idx="1246">
                  <c:v>20.219489981785063</c:v>
                </c:pt>
                <c:pt idx="1247">
                  <c:v>20.882513661202186</c:v>
                </c:pt>
                <c:pt idx="1248">
                  <c:v>19.530054644808743</c:v>
                </c:pt>
                <c:pt idx="1249">
                  <c:v>19.897996357012747</c:v>
                </c:pt>
                <c:pt idx="1250">
                  <c:v>20.751366120218577</c:v>
                </c:pt>
                <c:pt idx="1251">
                  <c:v>22.285974499089253</c:v>
                </c:pt>
                <c:pt idx="1252">
                  <c:v>21.948998178506375</c:v>
                </c:pt>
                <c:pt idx="1253">
                  <c:v>22.568306010928961</c:v>
                </c:pt>
                <c:pt idx="1254">
                  <c:v>20.582877959927139</c:v>
                </c:pt>
                <c:pt idx="1255">
                  <c:v>19.110200364298727</c:v>
                </c:pt>
                <c:pt idx="1256">
                  <c:v>19.016393442622952</c:v>
                </c:pt>
                <c:pt idx="1257">
                  <c:v>17.909836065573771</c:v>
                </c:pt>
                <c:pt idx="1258">
                  <c:v>20.051001821493625</c:v>
                </c:pt>
                <c:pt idx="1259">
                  <c:v>20.184881602914388</c:v>
                </c:pt>
                <c:pt idx="1260">
                  <c:v>19.085610200364297</c:v>
                </c:pt>
                <c:pt idx="1261">
                  <c:v>19.186703096539159</c:v>
                </c:pt>
                <c:pt idx="1262">
                  <c:v>16.685792349726775</c:v>
                </c:pt>
                <c:pt idx="1263">
                  <c:v>16.870673952641166</c:v>
                </c:pt>
                <c:pt idx="1264">
                  <c:v>17.931693989071036</c:v>
                </c:pt>
                <c:pt idx="1265">
                  <c:v>17.856102003642988</c:v>
                </c:pt>
                <c:pt idx="1266">
                  <c:v>17.908014571948996</c:v>
                </c:pt>
                <c:pt idx="1267">
                  <c:v>19.617486338797814</c:v>
                </c:pt>
                <c:pt idx="1268">
                  <c:v>20.92805100182149</c:v>
                </c:pt>
                <c:pt idx="1269">
                  <c:v>20.781420765027324</c:v>
                </c:pt>
                <c:pt idx="1270">
                  <c:v>25.971766848816028</c:v>
                </c:pt>
                <c:pt idx="1271">
                  <c:v>26.346083788706736</c:v>
                </c:pt>
                <c:pt idx="1272">
                  <c:v>26.800546448087427</c:v>
                </c:pt>
                <c:pt idx="1273">
                  <c:v>26.932604735883427</c:v>
                </c:pt>
                <c:pt idx="1274">
                  <c:v>25.671220400728597</c:v>
                </c:pt>
                <c:pt idx="1275">
                  <c:v>25.887978142076502</c:v>
                </c:pt>
                <c:pt idx="1276">
                  <c:v>26.32969034608379</c:v>
                </c:pt>
                <c:pt idx="1277">
                  <c:v>26.9207650273224</c:v>
                </c:pt>
                <c:pt idx="1278">
                  <c:v>26.240437158469945</c:v>
                </c:pt>
                <c:pt idx="1279">
                  <c:v>24.984517304189431</c:v>
                </c:pt>
                <c:pt idx="1280">
                  <c:v>25.254098360655739</c:v>
                </c:pt>
                <c:pt idx="1281">
                  <c:v>25.619307832422585</c:v>
                </c:pt>
                <c:pt idx="1282">
                  <c:v>25.123861566484518</c:v>
                </c:pt>
                <c:pt idx="1283">
                  <c:v>24.613843351548269</c:v>
                </c:pt>
                <c:pt idx="1284">
                  <c:v>25.630236794171221</c:v>
                </c:pt>
                <c:pt idx="1285">
                  <c:v>24.663023679417122</c:v>
                </c:pt>
                <c:pt idx="1286">
                  <c:v>27.265027322404372</c:v>
                </c:pt>
                <c:pt idx="1287">
                  <c:v>26.803278688524589</c:v>
                </c:pt>
                <c:pt idx="1288">
                  <c:v>28.917122040072858</c:v>
                </c:pt>
                <c:pt idx="1289">
                  <c:v>26.131147540983608</c:v>
                </c:pt>
                <c:pt idx="1290">
                  <c:v>25.616575591985427</c:v>
                </c:pt>
                <c:pt idx="1291">
                  <c:v>25.334244080145719</c:v>
                </c:pt>
                <c:pt idx="1292">
                  <c:v>25.857923497267759</c:v>
                </c:pt>
                <c:pt idx="1293">
                  <c:v>28.97632058287796</c:v>
                </c:pt>
                <c:pt idx="1294">
                  <c:v>28.93989071038251</c:v>
                </c:pt>
                <c:pt idx="1295">
                  <c:v>30.204918032786882</c:v>
                </c:pt>
                <c:pt idx="1296">
                  <c:v>33.07923497267759</c:v>
                </c:pt>
                <c:pt idx="1297">
                  <c:v>32.387978142076499</c:v>
                </c:pt>
                <c:pt idx="1298">
                  <c:v>34.409836065573771</c:v>
                </c:pt>
                <c:pt idx="1299">
                  <c:v>36.897085610200364</c:v>
                </c:pt>
                <c:pt idx="1300">
                  <c:v>37.22677595628415</c:v>
                </c:pt>
                <c:pt idx="1301">
                  <c:v>37.067395264116577</c:v>
                </c:pt>
                <c:pt idx="1302">
                  <c:v>38.043715846994537</c:v>
                </c:pt>
                <c:pt idx="1303">
                  <c:v>37.421675774134791</c:v>
                </c:pt>
                <c:pt idx="1304">
                  <c:v>38.254098360655732</c:v>
                </c:pt>
                <c:pt idx="1305">
                  <c:v>39.312386156648451</c:v>
                </c:pt>
                <c:pt idx="1306">
                  <c:v>41.589253187613842</c:v>
                </c:pt>
                <c:pt idx="1307">
                  <c:v>42.483606557377051</c:v>
                </c:pt>
                <c:pt idx="1308">
                  <c:v>42.765027322404372</c:v>
                </c:pt>
                <c:pt idx="1309">
                  <c:v>42.82422586520947</c:v>
                </c:pt>
                <c:pt idx="1310">
                  <c:v>42.103825136612024</c:v>
                </c:pt>
                <c:pt idx="1311">
                  <c:v>42.977231329690341</c:v>
                </c:pt>
                <c:pt idx="1312">
                  <c:v>43.694899817850633</c:v>
                </c:pt>
                <c:pt idx="1313">
                  <c:v>40.916211293260474</c:v>
                </c:pt>
                <c:pt idx="1314">
                  <c:v>41.711293260473589</c:v>
                </c:pt>
                <c:pt idx="1315">
                  <c:v>41.961748633879779</c:v>
                </c:pt>
                <c:pt idx="1316">
                  <c:v>40.904371584699454</c:v>
                </c:pt>
                <c:pt idx="1317">
                  <c:v>42.681238615664846</c:v>
                </c:pt>
                <c:pt idx="1318">
                  <c:v>43.621129326047352</c:v>
                </c:pt>
                <c:pt idx="1319">
                  <c:v>45.456284153005463</c:v>
                </c:pt>
                <c:pt idx="1320">
                  <c:v>43.632969034608372</c:v>
                </c:pt>
                <c:pt idx="1321">
                  <c:v>40.974499089253186</c:v>
                </c:pt>
                <c:pt idx="1322">
                  <c:v>39.480874316939889</c:v>
                </c:pt>
                <c:pt idx="1323">
                  <c:v>39.35883424408015</c:v>
                </c:pt>
                <c:pt idx="1324">
                  <c:v>39.252276867030965</c:v>
                </c:pt>
                <c:pt idx="1325">
                  <c:v>40.540983606557376</c:v>
                </c:pt>
                <c:pt idx="1326">
                  <c:v>39.379781420765028</c:v>
                </c:pt>
                <c:pt idx="1327">
                  <c:v>42.946265938069217</c:v>
                </c:pt>
                <c:pt idx="1328">
                  <c:v>44.271402550091075</c:v>
                </c:pt>
                <c:pt idx="1329">
                  <c:v>44.326958105646625</c:v>
                </c:pt>
                <c:pt idx="1330">
                  <c:v>42.822404371584696</c:v>
                </c:pt>
                <c:pt idx="1331">
                  <c:v>42.639344262295083</c:v>
                </c:pt>
                <c:pt idx="1332">
                  <c:v>42.573770491803273</c:v>
                </c:pt>
                <c:pt idx="1333">
                  <c:v>42.056466302367937</c:v>
                </c:pt>
                <c:pt idx="1334">
                  <c:v>43.423497267759565</c:v>
                </c:pt>
                <c:pt idx="1335">
                  <c:v>41.168488160291432</c:v>
                </c:pt>
                <c:pt idx="1336">
                  <c:v>41.334244080145723</c:v>
                </c:pt>
                <c:pt idx="1337">
                  <c:v>39.681238615664846</c:v>
                </c:pt>
                <c:pt idx="1338">
                  <c:v>38.322404371584696</c:v>
                </c:pt>
                <c:pt idx="1339">
                  <c:v>40.224043715846996</c:v>
                </c:pt>
                <c:pt idx="1340">
                  <c:v>39.117486338797811</c:v>
                </c:pt>
                <c:pt idx="1341">
                  <c:v>41.803278688524586</c:v>
                </c:pt>
                <c:pt idx="1342">
                  <c:v>41.468123861566482</c:v>
                </c:pt>
                <c:pt idx="1343">
                  <c:v>43.12112932604736</c:v>
                </c:pt>
                <c:pt idx="1344">
                  <c:v>42.05555555555555</c:v>
                </c:pt>
                <c:pt idx="1345">
                  <c:v>47.915300546448087</c:v>
                </c:pt>
                <c:pt idx="1346">
                  <c:v>48.839708561020032</c:v>
                </c:pt>
                <c:pt idx="1347">
                  <c:v>49.040983606557376</c:v>
                </c:pt>
                <c:pt idx="1348">
                  <c:v>47.143897996357012</c:v>
                </c:pt>
                <c:pt idx="1349">
                  <c:v>45.136612021857921</c:v>
                </c:pt>
                <c:pt idx="1350">
                  <c:v>45.265938069216752</c:v>
                </c:pt>
                <c:pt idx="1351">
                  <c:v>44.377959927140253</c:v>
                </c:pt>
                <c:pt idx="1352">
                  <c:v>47.330601092896181</c:v>
                </c:pt>
                <c:pt idx="1353">
                  <c:v>43.365209471766846</c:v>
                </c:pt>
                <c:pt idx="1354">
                  <c:v>45.013661202185787</c:v>
                </c:pt>
                <c:pt idx="1355">
                  <c:v>48.340619307832419</c:v>
                </c:pt>
                <c:pt idx="1356">
                  <c:v>47.672131147540988</c:v>
                </c:pt>
                <c:pt idx="1357">
                  <c:v>54.025500910746814</c:v>
                </c:pt>
                <c:pt idx="1358">
                  <c:v>54.635701275045534</c:v>
                </c:pt>
                <c:pt idx="1359">
                  <c:v>55.135701275045534</c:v>
                </c:pt>
                <c:pt idx="1360">
                  <c:v>55.252276867030957</c:v>
                </c:pt>
                <c:pt idx="1361">
                  <c:v>55.435336976320578</c:v>
                </c:pt>
                <c:pt idx="1362">
                  <c:v>53.833333333333336</c:v>
                </c:pt>
                <c:pt idx="1363">
                  <c:v>56.410746812386151</c:v>
                </c:pt>
                <c:pt idx="1364">
                  <c:v>53.774134790528237</c:v>
                </c:pt>
                <c:pt idx="1365">
                  <c:v>52.753187613843352</c:v>
                </c:pt>
                <c:pt idx="1366">
                  <c:v>52.587431693989068</c:v>
                </c:pt>
                <c:pt idx="1367">
                  <c:v>50.729508196721312</c:v>
                </c:pt>
                <c:pt idx="1368">
                  <c:v>51.630236794171218</c:v>
                </c:pt>
                <c:pt idx="1369">
                  <c:v>46.62932604735883</c:v>
                </c:pt>
                <c:pt idx="1370">
                  <c:v>51.821493624772309</c:v>
                </c:pt>
                <c:pt idx="1371">
                  <c:v>53.333333333333336</c:v>
                </c:pt>
                <c:pt idx="1372">
                  <c:v>53.225865209471763</c:v>
                </c:pt>
                <c:pt idx="1373">
                  <c:v>54.874316939890704</c:v>
                </c:pt>
                <c:pt idx="1374">
                  <c:v>52.540983606557376</c:v>
                </c:pt>
                <c:pt idx="1375">
                  <c:v>58.334244080145716</c:v>
                </c:pt>
                <c:pt idx="1376">
                  <c:v>63.399817850637518</c:v>
                </c:pt>
                <c:pt idx="1377">
                  <c:v>65.163934426229503</c:v>
                </c:pt>
                <c:pt idx="1378">
                  <c:v>63.377049180327866</c:v>
                </c:pt>
                <c:pt idx="1379">
                  <c:v>63.169398907103826</c:v>
                </c:pt>
                <c:pt idx="1380">
                  <c:v>60.823315118397083</c:v>
                </c:pt>
                <c:pt idx="1381">
                  <c:v>64.379781420765028</c:v>
                </c:pt>
                <c:pt idx="1382">
                  <c:v>64.213114754098356</c:v>
                </c:pt>
                <c:pt idx="1383">
                  <c:v>66.248633879781408</c:v>
                </c:pt>
                <c:pt idx="1384">
                  <c:v>66.373406193078324</c:v>
                </c:pt>
                <c:pt idx="1385">
                  <c:v>62.17577413479053</c:v>
                </c:pt>
                <c:pt idx="1386">
                  <c:v>61.746812386156648</c:v>
                </c:pt>
                <c:pt idx="1387">
                  <c:v>65.882513661202182</c:v>
                </c:pt>
                <c:pt idx="1388">
                  <c:v>68.47632058287796</c:v>
                </c:pt>
                <c:pt idx="1389">
                  <c:v>68.118397085610198</c:v>
                </c:pt>
                <c:pt idx="1390">
                  <c:v>68.50091074681238</c:v>
                </c:pt>
                <c:pt idx="1391">
                  <c:v>72.294171220400727</c:v>
                </c:pt>
                <c:pt idx="1392">
                  <c:v>74.65300546448087</c:v>
                </c:pt>
                <c:pt idx="1393">
                  <c:v>71.540983606557376</c:v>
                </c:pt>
                <c:pt idx="1394">
                  <c:v>70.982695810564664</c:v>
                </c:pt>
                <c:pt idx="1395">
                  <c:v>62.658469945355186</c:v>
                </c:pt>
                <c:pt idx="1396">
                  <c:v>61.112021857923494</c:v>
                </c:pt>
                <c:pt idx="1397">
                  <c:v>61.020036429872491</c:v>
                </c:pt>
                <c:pt idx="1398">
                  <c:v>62.835154826958096</c:v>
                </c:pt>
                <c:pt idx="1399">
                  <c:v>62.228597449908918</c:v>
                </c:pt>
                <c:pt idx="1400">
                  <c:v>58.605646630236791</c:v>
                </c:pt>
                <c:pt idx="1401">
                  <c:v>60.246812386156648</c:v>
                </c:pt>
                <c:pt idx="1402">
                  <c:v>56.256830601092901</c:v>
                </c:pt>
                <c:pt idx="1403">
                  <c:v>64.02367941712204</c:v>
                </c:pt>
                <c:pt idx="1404">
                  <c:v>58.650273224043715</c:v>
                </c:pt>
                <c:pt idx="1405">
                  <c:v>56.634790528233154</c:v>
                </c:pt>
                <c:pt idx="1406">
                  <c:v>55.132058287795992</c:v>
                </c:pt>
                <c:pt idx="1407">
                  <c:v>56.161202185792348</c:v>
                </c:pt>
                <c:pt idx="1408">
                  <c:v>51.596539162112926</c:v>
                </c:pt>
                <c:pt idx="1409">
                  <c:v>47.864298724954459</c:v>
                </c:pt>
                <c:pt idx="1410">
                  <c:v>45.822404371584696</c:v>
                </c:pt>
                <c:pt idx="1411">
                  <c:v>46.565573770491802</c:v>
                </c:pt>
                <c:pt idx="1412">
                  <c:v>48.637522768670301</c:v>
                </c:pt>
                <c:pt idx="1413">
                  <c:v>45.744990892531874</c:v>
                </c:pt>
                <c:pt idx="1414">
                  <c:v>45.005464480874316</c:v>
                </c:pt>
                <c:pt idx="1415">
                  <c:v>44.899817850637518</c:v>
                </c:pt>
                <c:pt idx="1416">
                  <c:v>39.138433515482696</c:v>
                </c:pt>
                <c:pt idx="1417">
                  <c:v>37.806921675774134</c:v>
                </c:pt>
                <c:pt idx="1418">
                  <c:v>36.319672131147541</c:v>
                </c:pt>
                <c:pt idx="1419">
                  <c:v>36.460837887067392</c:v>
                </c:pt>
                <c:pt idx="1420">
                  <c:v>34.987249544626593</c:v>
                </c:pt>
                <c:pt idx="1421">
                  <c:v>33.673041894353368</c:v>
                </c:pt>
                <c:pt idx="1422">
                  <c:v>34.697632058287795</c:v>
                </c:pt>
                <c:pt idx="1423">
                  <c:v>34.425318761384332</c:v>
                </c:pt>
                <c:pt idx="1424">
                  <c:v>37.835154826958103</c:v>
                </c:pt>
                <c:pt idx="1425">
                  <c:v>35.10928961748634</c:v>
                </c:pt>
                <c:pt idx="1426">
                  <c:v>34.487249544626593</c:v>
                </c:pt>
                <c:pt idx="1427">
                  <c:v>35.789617486338798</c:v>
                </c:pt>
                <c:pt idx="1428">
                  <c:v>35.800546448087431</c:v>
                </c:pt>
                <c:pt idx="1429">
                  <c:v>34.982695810564664</c:v>
                </c:pt>
                <c:pt idx="1430">
                  <c:v>40.561930783242261</c:v>
                </c:pt>
                <c:pt idx="1431">
                  <c:v>40.787795992714024</c:v>
                </c:pt>
                <c:pt idx="1432">
                  <c:v>44.171220400728593</c:v>
                </c:pt>
                <c:pt idx="1433">
                  <c:v>47.578324225865202</c:v>
                </c:pt>
                <c:pt idx="1434">
                  <c:v>47.249544626593803</c:v>
                </c:pt>
                <c:pt idx="1435">
                  <c:v>49.479052823315115</c:v>
                </c:pt>
                <c:pt idx="1436">
                  <c:v>49.106557377049185</c:v>
                </c:pt>
                <c:pt idx="1437">
                  <c:v>51.005464480874309</c:v>
                </c:pt>
                <c:pt idx="1438">
                  <c:v>50.672131147540981</c:v>
                </c:pt>
                <c:pt idx="1439">
                  <c:v>50.545537340619305</c:v>
                </c:pt>
                <c:pt idx="1440">
                  <c:v>48.882513661202182</c:v>
                </c:pt>
                <c:pt idx="1441">
                  <c:v>50</c:v>
                </c:pt>
                <c:pt idx="1442">
                  <c:v>54.604735883424404</c:v>
                </c:pt>
                <c:pt idx="1443">
                  <c:v>55.546448087431692</c:v>
                </c:pt>
                <c:pt idx="1444">
                  <c:v>55.639344262295076</c:v>
                </c:pt>
                <c:pt idx="1445">
                  <c:v>62.704918032786885</c:v>
                </c:pt>
                <c:pt idx="1446">
                  <c:v>63.435336976320578</c:v>
                </c:pt>
                <c:pt idx="1447">
                  <c:v>65.561020036429866</c:v>
                </c:pt>
                <c:pt idx="1448">
                  <c:v>61.901639344262286</c:v>
                </c:pt>
                <c:pt idx="1449">
                  <c:v>65.993624772313296</c:v>
                </c:pt>
                <c:pt idx="1450">
                  <c:v>63.507285974499084</c:v>
                </c:pt>
                <c:pt idx="1451">
                  <c:v>68.234061930783241</c:v>
                </c:pt>
                <c:pt idx="1452">
                  <c:v>74.345173041894341</c:v>
                </c:pt>
                <c:pt idx="1453">
                  <c:v>77.209471766848807</c:v>
                </c:pt>
                <c:pt idx="1454">
                  <c:v>78.877049180327873</c:v>
                </c:pt>
                <c:pt idx="1455">
                  <c:v>77.896174863387969</c:v>
                </c:pt>
                <c:pt idx="1456">
                  <c:v>77.823315118397076</c:v>
                </c:pt>
                <c:pt idx="1457">
                  <c:v>79.165755919854277</c:v>
                </c:pt>
                <c:pt idx="1458">
                  <c:v>77.528233151183969</c:v>
                </c:pt>
                <c:pt idx="1459">
                  <c:v>79.358834244080143</c:v>
                </c:pt>
                <c:pt idx="1460">
                  <c:v>79.030965391621123</c:v>
                </c:pt>
                <c:pt idx="1461">
                  <c:v>76.363387978142072</c:v>
                </c:pt>
                <c:pt idx="1462">
                  <c:v>75.729508196721312</c:v>
                </c:pt>
                <c:pt idx="1463">
                  <c:v>77.667577413479052</c:v>
                </c:pt>
                <c:pt idx="1464">
                  <c:v>73.119307832422592</c:v>
                </c:pt>
                <c:pt idx="1465">
                  <c:v>76.301457194899811</c:v>
                </c:pt>
                <c:pt idx="1466">
                  <c:v>80.556466302367937</c:v>
                </c:pt>
                <c:pt idx="1467">
                  <c:v>85.535519125683052</c:v>
                </c:pt>
                <c:pt idx="1468">
                  <c:v>83.079234972677597</c:v>
                </c:pt>
                <c:pt idx="1469">
                  <c:v>88.641165755919843</c:v>
                </c:pt>
                <c:pt idx="1470">
                  <c:v>85.37158469945355</c:v>
                </c:pt>
                <c:pt idx="1471">
                  <c:v>84.364298724954466</c:v>
                </c:pt>
                <c:pt idx="1472">
                  <c:v>83.707650273224047</c:v>
                </c:pt>
                <c:pt idx="1473">
                  <c:v>76.474499089253186</c:v>
                </c:pt>
                <c:pt idx="1474">
                  <c:v>78.907103825136602</c:v>
                </c:pt>
                <c:pt idx="1475">
                  <c:v>73.8287795992714</c:v>
                </c:pt>
                <c:pt idx="1476">
                  <c:v>77.595628415300538</c:v>
                </c:pt>
                <c:pt idx="1477">
                  <c:v>80.045537340619305</c:v>
                </c:pt>
                <c:pt idx="1478">
                  <c:v>74.061930783242261</c:v>
                </c:pt>
                <c:pt idx="1479">
                  <c:v>68.419854280510009</c:v>
                </c:pt>
                <c:pt idx="1480">
                  <c:v>71.183970856102007</c:v>
                </c:pt>
                <c:pt idx="1481">
                  <c:v>63.626593806921676</c:v>
                </c:pt>
                <c:pt idx="1482">
                  <c:v>75.590163934426229</c:v>
                </c:pt>
                <c:pt idx="1483">
                  <c:v>88.561020036429866</c:v>
                </c:pt>
                <c:pt idx="1484">
                  <c:v>84.089253187613835</c:v>
                </c:pt>
                <c:pt idx="1485">
                  <c:v>94.380692167577408</c:v>
                </c:pt>
                <c:pt idx="1486">
                  <c:v>102.12204007285973</c:v>
                </c:pt>
                <c:pt idx="1487">
                  <c:v>97.996357012750451</c:v>
                </c:pt>
                <c:pt idx="1488">
                  <c:v>107.01275045537341</c:v>
                </c:pt>
                <c:pt idx="1489">
                  <c:v>113.53369763205828</c:v>
                </c:pt>
                <c:pt idx="1490">
                  <c:v>101.53005464480873</c:v>
                </c:pt>
                <c:pt idx="1491">
                  <c:v>95.355191256830594</c:v>
                </c:pt>
                <c:pt idx="1492">
                  <c:v>95.464480874316934</c:v>
                </c:pt>
                <c:pt idx="1493">
                  <c:v>96.830601092896174</c:v>
                </c:pt>
                <c:pt idx="1494">
                  <c:v>89.52459016393442</c:v>
                </c:pt>
                <c:pt idx="1495">
                  <c:v>90.626593806921676</c:v>
                </c:pt>
                <c:pt idx="1496">
                  <c:v>95.355191256830594</c:v>
                </c:pt>
                <c:pt idx="1497">
                  <c:v>104.37158469945355</c:v>
                </c:pt>
                <c:pt idx="1498">
                  <c:v>94.04371584699453</c:v>
                </c:pt>
                <c:pt idx="1499">
                  <c:v>90.602003642987242</c:v>
                </c:pt>
                <c:pt idx="1500">
                  <c:v>92.668488160291432</c:v>
                </c:pt>
                <c:pt idx="1501">
                  <c:v>92.905282331511842</c:v>
                </c:pt>
                <c:pt idx="1502">
                  <c:v>115.97449908925319</c:v>
                </c:pt>
                <c:pt idx="1503">
                  <c:v>122.95081967213115</c:v>
                </c:pt>
                <c:pt idx="1504">
                  <c:v>125.68306010928961</c:v>
                </c:pt>
                <c:pt idx="1505">
                  <c:v>114.49908925318762</c:v>
                </c:pt>
                <c:pt idx="1506">
                  <c:v>103.41530054644808</c:v>
                </c:pt>
                <c:pt idx="1507">
                  <c:v>113.66120218579235</c:v>
                </c:pt>
                <c:pt idx="1508">
                  <c:v>116.91256830601093</c:v>
                </c:pt>
                <c:pt idx="1509">
                  <c:v>102.85063752276866</c:v>
                </c:pt>
                <c:pt idx="1510">
                  <c:v>101.62112932604735</c:v>
                </c:pt>
                <c:pt idx="1511">
                  <c:v>91.466302367941708</c:v>
                </c:pt>
                <c:pt idx="1512">
                  <c:v>87.683970856101993</c:v>
                </c:pt>
                <c:pt idx="1513">
                  <c:v>85.61020036429872</c:v>
                </c:pt>
                <c:pt idx="1514">
                  <c:v>85.793260473588333</c:v>
                </c:pt>
                <c:pt idx="1515">
                  <c:v>78.213114754098356</c:v>
                </c:pt>
                <c:pt idx="1516">
                  <c:v>68.530054644808743</c:v>
                </c:pt>
                <c:pt idx="1517">
                  <c:v>67.101092896174862</c:v>
                </c:pt>
                <c:pt idx="1518">
                  <c:v>62.132969034608379</c:v>
                </c:pt>
                <c:pt idx="1519">
                  <c:v>66.622950819672127</c:v>
                </c:pt>
                <c:pt idx="1520">
                  <c:v>64.792349726775953</c:v>
                </c:pt>
                <c:pt idx="1521">
                  <c:v>67.071948998178513</c:v>
                </c:pt>
                <c:pt idx="1522">
                  <c:v>68.287795992714024</c:v>
                </c:pt>
                <c:pt idx="1523">
                  <c:v>64.645719489981772</c:v>
                </c:pt>
                <c:pt idx="1524">
                  <c:v>60.099271402550087</c:v>
                </c:pt>
                <c:pt idx="1525">
                  <c:v>61.255919854280513</c:v>
                </c:pt>
                <c:pt idx="1526">
                  <c:v>57.212204007285976</c:v>
                </c:pt>
                <c:pt idx="1527">
                  <c:v>71.673041894353375</c:v>
                </c:pt>
                <c:pt idx="1528">
                  <c:v>72.403460837887067</c:v>
                </c:pt>
                <c:pt idx="1529">
                  <c:v>72.857923497267763</c:v>
                </c:pt>
                <c:pt idx="1530">
                  <c:v>71.401639344262293</c:v>
                </c:pt>
                <c:pt idx="1531">
                  <c:v>64.551912568306008</c:v>
                </c:pt>
                <c:pt idx="1532">
                  <c:v>62.22677595628415</c:v>
                </c:pt>
                <c:pt idx="1533">
                  <c:v>61.775045537340617</c:v>
                </c:pt>
                <c:pt idx="1534">
                  <c:v>62.52367941712204</c:v>
                </c:pt>
                <c:pt idx="1535">
                  <c:v>62.904371584699454</c:v>
                </c:pt>
                <c:pt idx="1536">
                  <c:v>57.820582877959929</c:v>
                </c:pt>
                <c:pt idx="1537">
                  <c:v>46.92622950819672</c:v>
                </c:pt>
                <c:pt idx="1538">
                  <c:v>39.092896174863384</c:v>
                </c:pt>
                <c:pt idx="1539">
                  <c:v>41.978142076502735</c:v>
                </c:pt>
                <c:pt idx="1540">
                  <c:v>40.272313296903462</c:v>
                </c:pt>
                <c:pt idx="1541">
                  <c:v>37.797814207650269</c:v>
                </c:pt>
                <c:pt idx="1542">
                  <c:v>37.678506375227684</c:v>
                </c:pt>
                <c:pt idx="1543">
                  <c:v>41.153916211293257</c:v>
                </c:pt>
                <c:pt idx="1544">
                  <c:v>42.349726775956285</c:v>
                </c:pt>
                <c:pt idx="1545">
                  <c:v>41.84790528233151</c:v>
                </c:pt>
                <c:pt idx="1546">
                  <c:v>41.485428051001819</c:v>
                </c:pt>
                <c:pt idx="1547">
                  <c:v>41.955373406193075</c:v>
                </c:pt>
                <c:pt idx="1548">
                  <c:v>39.363387978142072</c:v>
                </c:pt>
                <c:pt idx="1549">
                  <c:v>38.282331511839708</c:v>
                </c:pt>
                <c:pt idx="1550">
                  <c:v>42.400728597449906</c:v>
                </c:pt>
                <c:pt idx="1551">
                  <c:v>43.118397085610198</c:v>
                </c:pt>
                <c:pt idx="1552">
                  <c:v>42.258652094717668</c:v>
                </c:pt>
                <c:pt idx="1553">
                  <c:v>42.258652094717668</c:v>
                </c:pt>
                <c:pt idx="1554">
                  <c:v>42.851548269581052</c:v>
                </c:pt>
                <c:pt idx="1555">
                  <c:v>36.90255009107468</c:v>
                </c:pt>
                <c:pt idx="1556">
                  <c:v>34.65209471766849</c:v>
                </c:pt>
                <c:pt idx="1557">
                  <c:v>32.786885245901637</c:v>
                </c:pt>
                <c:pt idx="1558">
                  <c:v>33.510018214936245</c:v>
                </c:pt>
                <c:pt idx="1559">
                  <c:v>32.304189435336973</c:v>
                </c:pt>
                <c:pt idx="1560">
                  <c:v>31.573770491803277</c:v>
                </c:pt>
                <c:pt idx="1561">
                  <c:v>30.145719489981783</c:v>
                </c:pt>
                <c:pt idx="1562">
                  <c:v>30.123861566484514</c:v>
                </c:pt>
                <c:pt idx="1563">
                  <c:v>30.108378870673949</c:v>
                </c:pt>
                <c:pt idx="1564">
                  <c:v>30.444444444444439</c:v>
                </c:pt>
                <c:pt idx="1565">
                  <c:v>28.526411657559201</c:v>
                </c:pt>
                <c:pt idx="1566">
                  <c:v>27.677595628415297</c:v>
                </c:pt>
                <c:pt idx="1567">
                  <c:v>28.512750455373403</c:v>
                </c:pt>
                <c:pt idx="1568">
                  <c:v>26.974499089253186</c:v>
                </c:pt>
                <c:pt idx="1569">
                  <c:v>29.100182149362475</c:v>
                </c:pt>
                <c:pt idx="1570">
                  <c:v>28.005464480874316</c:v>
                </c:pt>
                <c:pt idx="1571">
                  <c:v>26.540983606557379</c:v>
                </c:pt>
                <c:pt idx="1572">
                  <c:v>27.040072859744988</c:v>
                </c:pt>
                <c:pt idx="1573">
                  <c:v>26.924408014571949</c:v>
                </c:pt>
                <c:pt idx="1574">
                  <c:v>27.27504553734062</c:v>
                </c:pt>
                <c:pt idx="1575">
                  <c:v>27.638433515482696</c:v>
                </c:pt>
                <c:pt idx="1576">
                  <c:v>25.946265938069214</c:v>
                </c:pt>
                <c:pt idx="1577">
                  <c:v>26.284153005464482</c:v>
                </c:pt>
                <c:pt idx="1578">
                  <c:v>27.65846994535519</c:v>
                </c:pt>
                <c:pt idx="1579">
                  <c:v>27.959927140255008</c:v>
                </c:pt>
                <c:pt idx="1580">
                  <c:v>27.722222222222221</c:v>
                </c:pt>
                <c:pt idx="1581">
                  <c:v>26.729508196721312</c:v>
                </c:pt>
                <c:pt idx="1582">
                  <c:v>26.95719489981785</c:v>
                </c:pt>
                <c:pt idx="1583">
                  <c:v>26.876138433515482</c:v>
                </c:pt>
                <c:pt idx="1584">
                  <c:v>26.90892531876138</c:v>
                </c:pt>
                <c:pt idx="1585">
                  <c:v>26.985428051001822</c:v>
                </c:pt>
                <c:pt idx="1586">
                  <c:v>25.942622950819672</c:v>
                </c:pt>
                <c:pt idx="1587">
                  <c:v>26.734972677595628</c:v>
                </c:pt>
                <c:pt idx="1588">
                  <c:v>27.252276867030965</c:v>
                </c:pt>
                <c:pt idx="1589">
                  <c:v>27.560109289617486</c:v>
                </c:pt>
                <c:pt idx="1590">
                  <c:v>27.957194899817853</c:v>
                </c:pt>
                <c:pt idx="1591">
                  <c:v>28.547358834244079</c:v>
                </c:pt>
                <c:pt idx="1592">
                  <c:v>28.747723132969032</c:v>
                </c:pt>
                <c:pt idx="1593">
                  <c:v>30.460837887067392</c:v>
                </c:pt>
                <c:pt idx="1594">
                  <c:v>30.71311475409836</c:v>
                </c:pt>
                <c:pt idx="1595">
                  <c:v>30.896174863387976</c:v>
                </c:pt>
                <c:pt idx="1596">
                  <c:v>30.734061930783238</c:v>
                </c:pt>
                <c:pt idx="1597">
                  <c:v>27.601092896174862</c:v>
                </c:pt>
                <c:pt idx="1598">
                  <c:v>27.613843351548269</c:v>
                </c:pt>
                <c:pt idx="1599">
                  <c:v>27.260473588342439</c:v>
                </c:pt>
                <c:pt idx="1600">
                  <c:v>27.085610200364297</c:v>
                </c:pt>
                <c:pt idx="1601">
                  <c:v>28.216757741347905</c:v>
                </c:pt>
                <c:pt idx="1602">
                  <c:v>28.366120218579233</c:v>
                </c:pt>
                <c:pt idx="1603">
                  <c:v>28.090163934426229</c:v>
                </c:pt>
                <c:pt idx="1604">
                  <c:v>26.877959927140253</c:v>
                </c:pt>
                <c:pt idx="1605">
                  <c:v>26.539162112932601</c:v>
                </c:pt>
                <c:pt idx="1606">
                  <c:v>26.565573770491802</c:v>
                </c:pt>
                <c:pt idx="1607">
                  <c:v>27.032786885245901</c:v>
                </c:pt>
                <c:pt idx="1608">
                  <c:v>27.710382513661202</c:v>
                </c:pt>
                <c:pt idx="1609">
                  <c:v>27.635701275045538</c:v>
                </c:pt>
                <c:pt idx="1610">
                  <c:v>26.653916211293261</c:v>
                </c:pt>
                <c:pt idx="1611">
                  <c:v>27.561930783242257</c:v>
                </c:pt>
                <c:pt idx="1612">
                  <c:v>28.210382513661202</c:v>
                </c:pt>
                <c:pt idx="1613">
                  <c:v>26.346083788706736</c:v>
                </c:pt>
                <c:pt idx="1614">
                  <c:v>26.885245901639344</c:v>
                </c:pt>
                <c:pt idx="1615">
                  <c:v>25.683060109289617</c:v>
                </c:pt>
                <c:pt idx="1616">
                  <c:v>26.038251366120214</c:v>
                </c:pt>
                <c:pt idx="1617">
                  <c:v>23.87887067395264</c:v>
                </c:pt>
                <c:pt idx="1618">
                  <c:v>23.376138433515482</c:v>
                </c:pt>
                <c:pt idx="1619">
                  <c:v>25.819672131147541</c:v>
                </c:pt>
                <c:pt idx="1620">
                  <c:v>25.740437158469945</c:v>
                </c:pt>
                <c:pt idx="1621">
                  <c:v>27.031876138433514</c:v>
                </c:pt>
                <c:pt idx="1622">
                  <c:v>23.406193078324225</c:v>
                </c:pt>
                <c:pt idx="1623">
                  <c:v>23.041894353369763</c:v>
                </c:pt>
                <c:pt idx="1624">
                  <c:v>23.559198542805099</c:v>
                </c:pt>
                <c:pt idx="1625">
                  <c:v>20.264116575591984</c:v>
                </c:pt>
                <c:pt idx="1626">
                  <c:v>25.089253187613846</c:v>
                </c:pt>
                <c:pt idx="1627">
                  <c:v>26.766848816029142</c:v>
                </c:pt>
                <c:pt idx="1628">
                  <c:v>27.06648451730419</c:v>
                </c:pt>
                <c:pt idx="1629">
                  <c:v>27.131147540983605</c:v>
                </c:pt>
                <c:pt idx="1630">
                  <c:v>27.602914389799633</c:v>
                </c:pt>
                <c:pt idx="1631">
                  <c:v>27.686703096539162</c:v>
                </c:pt>
                <c:pt idx="1632">
                  <c:v>30.428051001821494</c:v>
                </c:pt>
                <c:pt idx="1633">
                  <c:v>30.72495446265938</c:v>
                </c:pt>
                <c:pt idx="1634">
                  <c:v>28.795992714025502</c:v>
                </c:pt>
                <c:pt idx="1635">
                  <c:v>26.940801457194897</c:v>
                </c:pt>
                <c:pt idx="1636">
                  <c:v>31.93351548269581</c:v>
                </c:pt>
                <c:pt idx="1637">
                  <c:v>31.420765027322403</c:v>
                </c:pt>
                <c:pt idx="1638">
                  <c:v>35.551001821493628</c:v>
                </c:pt>
                <c:pt idx="1639">
                  <c:v>35.27322404371585</c:v>
                </c:pt>
                <c:pt idx="1640">
                  <c:v>34.861566484517297</c:v>
                </c:pt>
                <c:pt idx="1641">
                  <c:v>33.879781420765028</c:v>
                </c:pt>
                <c:pt idx="1642">
                  <c:v>31.611111111111107</c:v>
                </c:pt>
                <c:pt idx="1643">
                  <c:v>31.694899817850636</c:v>
                </c:pt>
                <c:pt idx="1644">
                  <c:v>30.302367941712205</c:v>
                </c:pt>
                <c:pt idx="1645">
                  <c:v>29.936247723132968</c:v>
                </c:pt>
                <c:pt idx="1646">
                  <c:v>29.655737704918032</c:v>
                </c:pt>
                <c:pt idx="1647">
                  <c:v>28.825136612021858</c:v>
                </c:pt>
                <c:pt idx="1648">
                  <c:v>28.464480874316941</c:v>
                </c:pt>
                <c:pt idx="1649">
                  <c:v>29.34790528233151</c:v>
                </c:pt>
                <c:pt idx="1650">
                  <c:v>27.173952641165755</c:v>
                </c:pt>
                <c:pt idx="1651">
                  <c:v>26.66484517304189</c:v>
                </c:pt>
                <c:pt idx="1652">
                  <c:v>26.593806921675775</c:v>
                </c:pt>
                <c:pt idx="1653">
                  <c:v>27.231329690346083</c:v>
                </c:pt>
                <c:pt idx="1654">
                  <c:v>27.444444444444443</c:v>
                </c:pt>
                <c:pt idx="1655">
                  <c:v>26.047358834244079</c:v>
                </c:pt>
                <c:pt idx="1656">
                  <c:v>27.160291438979964</c:v>
                </c:pt>
                <c:pt idx="1657">
                  <c:v>27.016393442622949</c:v>
                </c:pt>
                <c:pt idx="1658">
                  <c:v>27.979963570127506</c:v>
                </c:pt>
                <c:pt idx="1659">
                  <c:v>28.124772313296901</c:v>
                </c:pt>
                <c:pt idx="1660">
                  <c:v>26.955373406193079</c:v>
                </c:pt>
                <c:pt idx="1661">
                  <c:v>26.77504553734062</c:v>
                </c:pt>
                <c:pt idx="1662">
                  <c:v>26.942622950819668</c:v>
                </c:pt>
                <c:pt idx="1663">
                  <c:v>24.545537340619305</c:v>
                </c:pt>
                <c:pt idx="1664">
                  <c:v>24.070127504553735</c:v>
                </c:pt>
                <c:pt idx="1665">
                  <c:v>23.12112932604736</c:v>
                </c:pt>
                <c:pt idx="1666">
                  <c:v>20.102914389799633</c:v>
                </c:pt>
                <c:pt idx="1667">
                  <c:v>20.472677595628415</c:v>
                </c:pt>
                <c:pt idx="1668">
                  <c:v>19.854280510018214</c:v>
                </c:pt>
                <c:pt idx="1669">
                  <c:v>20.58014571948998</c:v>
                </c:pt>
                <c:pt idx="1670">
                  <c:v>18.288706739526411</c:v>
                </c:pt>
                <c:pt idx="1671">
                  <c:v>17.787795992714024</c:v>
                </c:pt>
                <c:pt idx="1672">
                  <c:v>18.830601092896174</c:v>
                </c:pt>
                <c:pt idx="1673">
                  <c:v>17.413479052823313</c:v>
                </c:pt>
                <c:pt idx="1674">
                  <c:v>18.446265938069214</c:v>
                </c:pt>
                <c:pt idx="1675">
                  <c:v>18.518214936247723</c:v>
                </c:pt>
                <c:pt idx="1676">
                  <c:v>18.460837887067395</c:v>
                </c:pt>
                <c:pt idx="1677">
                  <c:v>20.636612021857925</c:v>
                </c:pt>
                <c:pt idx="1678">
                  <c:v>20.778688524590162</c:v>
                </c:pt>
                <c:pt idx="1679">
                  <c:v>21.130236794171218</c:v>
                </c:pt>
                <c:pt idx="1680">
                  <c:v>19.682149362477233</c:v>
                </c:pt>
                <c:pt idx="1681">
                  <c:v>20.700364298724953</c:v>
                </c:pt>
                <c:pt idx="1682">
                  <c:v>17.725865209471767</c:v>
                </c:pt>
                <c:pt idx="1683">
                  <c:v>20.633879781420763</c:v>
                </c:pt>
                <c:pt idx="1684">
                  <c:v>17.318761384335154</c:v>
                </c:pt>
                <c:pt idx="1685">
                  <c:v>14.335154826958105</c:v>
                </c:pt>
                <c:pt idx="1686">
                  <c:v>15.496357012750455</c:v>
                </c:pt>
                <c:pt idx="1687">
                  <c:v>17.895264116575593</c:v>
                </c:pt>
                <c:pt idx="1688">
                  <c:v>18.67030965391621</c:v>
                </c:pt>
                <c:pt idx="1689">
                  <c:v>20.393442622950818</c:v>
                </c:pt>
                <c:pt idx="1690">
                  <c:v>17.179417122040071</c:v>
                </c:pt>
                <c:pt idx="1691">
                  <c:v>18.397085610200364</c:v>
                </c:pt>
                <c:pt idx="1692">
                  <c:v>21.399817850637522</c:v>
                </c:pt>
                <c:pt idx="1693">
                  <c:v>22.334244080145719</c:v>
                </c:pt>
                <c:pt idx="1694">
                  <c:v>21.710382513661202</c:v>
                </c:pt>
                <c:pt idx="1695">
                  <c:v>24.166666666666668</c:v>
                </c:pt>
                <c:pt idx="1696">
                  <c:v>24.113843351548265</c:v>
                </c:pt>
                <c:pt idx="1697">
                  <c:v>24.287795992714024</c:v>
                </c:pt>
                <c:pt idx="1698">
                  <c:v>24.953551912568305</c:v>
                </c:pt>
                <c:pt idx="1699">
                  <c:v>25.285974499089249</c:v>
                </c:pt>
                <c:pt idx="1700">
                  <c:v>23.224043715846992</c:v>
                </c:pt>
                <c:pt idx="1701">
                  <c:v>25.102003642987249</c:v>
                </c:pt>
                <c:pt idx="1702">
                  <c:v>25.983606557377048</c:v>
                </c:pt>
                <c:pt idx="1703">
                  <c:v>28.380692167577411</c:v>
                </c:pt>
                <c:pt idx="1704">
                  <c:v>25.409836065573771</c:v>
                </c:pt>
                <c:pt idx="1705">
                  <c:v>22.887067395264118</c:v>
                </c:pt>
                <c:pt idx="1706">
                  <c:v>25.227686703096538</c:v>
                </c:pt>
                <c:pt idx="1707">
                  <c:v>27.039162112932601</c:v>
                </c:pt>
                <c:pt idx="1708">
                  <c:v>29.541894353369763</c:v>
                </c:pt>
                <c:pt idx="1709">
                  <c:v>29.229508196721309</c:v>
                </c:pt>
                <c:pt idx="1710">
                  <c:v>29.295081967213115</c:v>
                </c:pt>
                <c:pt idx="1711">
                  <c:v>31.343351548269577</c:v>
                </c:pt>
                <c:pt idx="1712">
                  <c:v>32.377049180327866</c:v>
                </c:pt>
                <c:pt idx="1713">
                  <c:v>31.774134790528233</c:v>
                </c:pt>
                <c:pt idx="1714">
                  <c:v>33.202185792349724</c:v>
                </c:pt>
                <c:pt idx="1715">
                  <c:v>31.734061930783241</c:v>
                </c:pt>
                <c:pt idx="1716">
                  <c:v>30.846994535519123</c:v>
                </c:pt>
                <c:pt idx="1717">
                  <c:v>30.596539162112929</c:v>
                </c:pt>
                <c:pt idx="1718">
                  <c:v>34.854280510018214</c:v>
                </c:pt>
                <c:pt idx="1719">
                  <c:v>35.236794171220396</c:v>
                </c:pt>
                <c:pt idx="1720">
                  <c:v>30.631147540983605</c:v>
                </c:pt>
                <c:pt idx="1721">
                  <c:v>29.679417122040071</c:v>
                </c:pt>
                <c:pt idx="1722">
                  <c:v>25.356102003642988</c:v>
                </c:pt>
                <c:pt idx="1723">
                  <c:v>23.401639344262293</c:v>
                </c:pt>
                <c:pt idx="1724">
                  <c:v>22.832422586520945</c:v>
                </c:pt>
                <c:pt idx="1725">
                  <c:v>23.851548269581055</c:v>
                </c:pt>
                <c:pt idx="1726">
                  <c:v>22.05464480874317</c:v>
                </c:pt>
                <c:pt idx="1727">
                  <c:v>21.954462659380692</c:v>
                </c:pt>
                <c:pt idx="1728">
                  <c:v>19.764116575591984</c:v>
                </c:pt>
                <c:pt idx="1729">
                  <c:v>19.560109289617486</c:v>
                </c:pt>
                <c:pt idx="1730">
                  <c:v>19.253187613843352</c:v>
                </c:pt>
                <c:pt idx="1731">
                  <c:v>19.885245901639344</c:v>
                </c:pt>
                <c:pt idx="1732">
                  <c:v>20.463570127504553</c:v>
                </c:pt>
                <c:pt idx="1733">
                  <c:v>17.303278688524589</c:v>
                </c:pt>
                <c:pt idx="1734">
                  <c:v>14.745901639344261</c:v>
                </c:pt>
                <c:pt idx="1735">
                  <c:v>13.660291438979964</c:v>
                </c:pt>
                <c:pt idx="1736">
                  <c:v>13.916211293260474</c:v>
                </c:pt>
                <c:pt idx="1737">
                  <c:v>15.36520947176685</c:v>
                </c:pt>
                <c:pt idx="1738">
                  <c:v>16.746812386156648</c:v>
                </c:pt>
                <c:pt idx="1739">
                  <c:v>15.3224043715847</c:v>
                </c:pt>
                <c:pt idx="1740">
                  <c:v>14.109289617486336</c:v>
                </c:pt>
                <c:pt idx="1741">
                  <c:v>13.309653916211291</c:v>
                </c:pt>
                <c:pt idx="1742">
                  <c:v>11.204918032786885</c:v>
                </c:pt>
                <c:pt idx="1743">
                  <c:v>11.329690346083789</c:v>
                </c:pt>
                <c:pt idx="1744">
                  <c:v>8.979963570127504</c:v>
                </c:pt>
                <c:pt idx="1745">
                  <c:v>8.1666666666666661</c:v>
                </c:pt>
                <c:pt idx="1746">
                  <c:v>8.0300546448087431</c:v>
                </c:pt>
                <c:pt idx="1747">
                  <c:v>8.4298724954462649</c:v>
                </c:pt>
                <c:pt idx="1748">
                  <c:v>8.2304189435336976</c:v>
                </c:pt>
                <c:pt idx="1749">
                  <c:v>8.1876138433515493</c:v>
                </c:pt>
                <c:pt idx="1750">
                  <c:v>7.922586520947176</c:v>
                </c:pt>
                <c:pt idx="1751">
                  <c:v>8.1402550091074666</c:v>
                </c:pt>
                <c:pt idx="1752">
                  <c:v>8.044626593806921</c:v>
                </c:pt>
                <c:pt idx="1753">
                  <c:v>8.1001821493624764</c:v>
                </c:pt>
                <c:pt idx="1754">
                  <c:v>8.1029143897996345</c:v>
                </c:pt>
                <c:pt idx="1755">
                  <c:v>8.5801457194899804</c:v>
                </c:pt>
                <c:pt idx="1756">
                  <c:v>8.8023679417122036</c:v>
                </c:pt>
                <c:pt idx="1757">
                  <c:v>8.3333333333333321</c:v>
                </c:pt>
                <c:pt idx="1758">
                  <c:v>9.0346083788706739</c:v>
                </c:pt>
                <c:pt idx="1759">
                  <c:v>7.8132969034608379</c:v>
                </c:pt>
                <c:pt idx="1760">
                  <c:v>7.4690346083788706</c:v>
                </c:pt>
                <c:pt idx="1761">
                  <c:v>7.4134790528233152</c:v>
                </c:pt>
                <c:pt idx="1762">
                  <c:v>7.6056466302367944</c:v>
                </c:pt>
                <c:pt idx="1763">
                  <c:v>6.6985428051001819</c:v>
                </c:pt>
                <c:pt idx="1764">
                  <c:v>6.9216757741347905</c:v>
                </c:pt>
                <c:pt idx="1765">
                  <c:v>6.1930783242258647</c:v>
                </c:pt>
                <c:pt idx="1766">
                  <c:v>5.2194899817850642</c:v>
                </c:pt>
                <c:pt idx="1767">
                  <c:v>4.9089253187613844</c:v>
                </c:pt>
                <c:pt idx="1768">
                  <c:v>4.8761384335154823</c:v>
                </c:pt>
                <c:pt idx="1769">
                  <c:v>4.8570127504553735</c:v>
                </c:pt>
                <c:pt idx="1770">
                  <c:v>4.7495446265938064</c:v>
                </c:pt>
                <c:pt idx="1771">
                  <c:v>4.6785063752276859</c:v>
                </c:pt>
                <c:pt idx="1772">
                  <c:v>4.7322404371584694</c:v>
                </c:pt>
                <c:pt idx="1773">
                  <c:v>4.5227686703096532</c:v>
                </c:pt>
                <c:pt idx="1774">
                  <c:v>4.7741347905282332</c:v>
                </c:pt>
                <c:pt idx="1775">
                  <c:v>4.510018214936248</c:v>
                </c:pt>
                <c:pt idx="1776">
                  <c:v>4.5154826958105643</c:v>
                </c:pt>
                <c:pt idx="1777">
                  <c:v>4.527322404371585</c:v>
                </c:pt>
                <c:pt idx="1778">
                  <c:v>4.4171220400728597</c:v>
                </c:pt>
                <c:pt idx="1779">
                  <c:v>4.6129326047358834</c:v>
                </c:pt>
                <c:pt idx="1780">
                  <c:v>4.2668488160291442</c:v>
                </c:pt>
                <c:pt idx="1781">
                  <c:v>4.0264116575591986</c:v>
                </c:pt>
                <c:pt idx="1782">
                  <c:v>4.0227686703096541</c:v>
                </c:pt>
                <c:pt idx="1783">
                  <c:v>4.0018214936247718</c:v>
                </c:pt>
                <c:pt idx="1784">
                  <c:v>4.0537340619307827</c:v>
                </c:pt>
                <c:pt idx="1785">
                  <c:v>3.8479052823315119</c:v>
                </c:pt>
                <c:pt idx="1786">
                  <c:v>3.9262295081967209</c:v>
                </c:pt>
                <c:pt idx="1787">
                  <c:v>4.1302367941712204</c:v>
                </c:pt>
                <c:pt idx="1788">
                  <c:v>4.044626593806921</c:v>
                </c:pt>
                <c:pt idx="1789">
                  <c:v>4.0327868852459012</c:v>
                </c:pt>
                <c:pt idx="1790">
                  <c:v>4.4262295081967213</c:v>
                </c:pt>
                <c:pt idx="1791">
                  <c:v>4.6074681238615662</c:v>
                </c:pt>
                <c:pt idx="1792">
                  <c:v>4.5282331511839704</c:v>
                </c:pt>
                <c:pt idx="1793">
                  <c:v>4.70127504553734</c:v>
                </c:pt>
                <c:pt idx="1794">
                  <c:v>4.8160291438979961</c:v>
                </c:pt>
                <c:pt idx="1795">
                  <c:v>4.5683060109289615</c:v>
                </c:pt>
                <c:pt idx="1796">
                  <c:v>4.4562841530054644</c:v>
                </c:pt>
                <c:pt idx="1797">
                  <c:v>4.5956284153005464</c:v>
                </c:pt>
                <c:pt idx="1798">
                  <c:v>4.6220400728597451</c:v>
                </c:pt>
                <c:pt idx="1799">
                  <c:v>4.9189435336976315</c:v>
                </c:pt>
                <c:pt idx="1800">
                  <c:v>3.9289617486338795</c:v>
                </c:pt>
                <c:pt idx="1801">
                  <c:v>3.7759562841530054</c:v>
                </c:pt>
                <c:pt idx="1802">
                  <c:v>3.8661202185792352</c:v>
                </c:pt>
                <c:pt idx="1803">
                  <c:v>3.8306010928961749</c:v>
                </c:pt>
                <c:pt idx="1804">
                  <c:v>3.9316939890710381</c:v>
                </c:pt>
                <c:pt idx="1805">
                  <c:v>3.1147540983606561</c:v>
                </c:pt>
                <c:pt idx="1806">
                  <c:v>4.0664845173041888</c:v>
                </c:pt>
                <c:pt idx="1807">
                  <c:v>4.1047358834244081</c:v>
                </c:pt>
                <c:pt idx="1808">
                  <c:v>3.1693989071038247</c:v>
                </c:pt>
                <c:pt idx="1809">
                  <c:v>2.6102003642987248</c:v>
                </c:pt>
                <c:pt idx="1810">
                  <c:v>2.5865209471766848</c:v>
                </c:pt>
                <c:pt idx="1811">
                  <c:v>2.1129326047358834</c:v>
                </c:pt>
                <c:pt idx="1812">
                  <c:v>1.9398907103825136</c:v>
                </c:pt>
                <c:pt idx="1813">
                  <c:v>1.7468123861566485</c:v>
                </c:pt>
                <c:pt idx="1814">
                  <c:v>1.6165755919854279</c:v>
                </c:pt>
                <c:pt idx="1815">
                  <c:v>1.5036429872495447</c:v>
                </c:pt>
                <c:pt idx="1816">
                  <c:v>1.7194899817850635</c:v>
                </c:pt>
                <c:pt idx="1817">
                  <c:v>1.7768670309653918</c:v>
                </c:pt>
                <c:pt idx="1818">
                  <c:v>1.7622950819672132</c:v>
                </c:pt>
                <c:pt idx="1819">
                  <c:v>1.6848816029143898</c:v>
                </c:pt>
                <c:pt idx="1820">
                  <c:v>1.7750455373406191</c:v>
                </c:pt>
                <c:pt idx="1821">
                  <c:v>1.7322404371584699</c:v>
                </c:pt>
                <c:pt idx="1822">
                  <c:v>1.5874316939890709</c:v>
                </c:pt>
                <c:pt idx="1823">
                  <c:v>1.4444444444444444</c:v>
                </c:pt>
                <c:pt idx="1824">
                  <c:v>1.4116575591985427</c:v>
                </c:pt>
                <c:pt idx="1825">
                  <c:v>1.3269581056466302</c:v>
                </c:pt>
                <c:pt idx="1826">
                  <c:v>1.2340619307832423</c:v>
                </c:pt>
                <c:pt idx="1827">
                  <c:v>1.1939890710382512</c:v>
                </c:pt>
                <c:pt idx="1828">
                  <c:v>1.2085610200364298</c:v>
                </c:pt>
                <c:pt idx="1829">
                  <c:v>1.1548269581056465</c:v>
                </c:pt>
                <c:pt idx="1830">
                  <c:v>1.1675774134790529</c:v>
                </c:pt>
                <c:pt idx="1831">
                  <c:v>1.1293260473588342</c:v>
                </c:pt>
                <c:pt idx="1832">
                  <c:v>1.1657559198542806</c:v>
                </c:pt>
                <c:pt idx="1833">
                  <c:v>1.1648451730418943</c:v>
                </c:pt>
                <c:pt idx="1834">
                  <c:v>1.1621129326047359</c:v>
                </c:pt>
                <c:pt idx="1835">
                  <c:v>1.1766848816029143</c:v>
                </c:pt>
                <c:pt idx="1836">
                  <c:v>1.1766848816029143</c:v>
                </c:pt>
                <c:pt idx="1837">
                  <c:v>1.180327868852459</c:v>
                </c:pt>
                <c:pt idx="1838">
                  <c:v>1.0336976320582878</c:v>
                </c:pt>
                <c:pt idx="1839">
                  <c:v>1.0255009107468123</c:v>
                </c:pt>
                <c:pt idx="1840">
                  <c:v>1.0318761384335156</c:v>
                </c:pt>
                <c:pt idx="1841">
                  <c:v>1.029143897996357</c:v>
                </c:pt>
                <c:pt idx="1842">
                  <c:v>0.9927140255009107</c:v>
                </c:pt>
                <c:pt idx="1843">
                  <c:v>1.0336976320582878</c:v>
                </c:pt>
                <c:pt idx="1844">
                  <c:v>1.0391621129326047</c:v>
                </c:pt>
                <c:pt idx="1845">
                  <c:v>1.0309653916211292</c:v>
                </c:pt>
                <c:pt idx="1846">
                  <c:v>1.0182149362477231</c:v>
                </c:pt>
                <c:pt idx="1847">
                  <c:v>1.0309653916211292</c:v>
                </c:pt>
                <c:pt idx="1848">
                  <c:v>0.99544626593806917</c:v>
                </c:pt>
                <c:pt idx="1849">
                  <c:v>0.98360655737704916</c:v>
                </c:pt>
                <c:pt idx="1850">
                  <c:v>0.97540983606557385</c:v>
                </c:pt>
                <c:pt idx="1851">
                  <c:v>0.97540983606557385</c:v>
                </c:pt>
                <c:pt idx="1852">
                  <c:v>0.95901639344262291</c:v>
                </c:pt>
                <c:pt idx="1853">
                  <c:v>0.95264116575591995</c:v>
                </c:pt>
                <c:pt idx="1854">
                  <c:v>0.95719489981785055</c:v>
                </c:pt>
                <c:pt idx="1855">
                  <c:v>0.95628415300546443</c:v>
                </c:pt>
                <c:pt idx="1856">
                  <c:v>0.96812386156648456</c:v>
                </c:pt>
                <c:pt idx="1857">
                  <c:v>0.95446265938069219</c:v>
                </c:pt>
                <c:pt idx="1858">
                  <c:v>0.95628415300546443</c:v>
                </c:pt>
                <c:pt idx="1859">
                  <c:v>0.98087431693989058</c:v>
                </c:pt>
                <c:pt idx="1860">
                  <c:v>0.96903460837887068</c:v>
                </c:pt>
                <c:pt idx="1861">
                  <c:v>0.99726775956284142</c:v>
                </c:pt>
                <c:pt idx="1862">
                  <c:v>0.96721311475409821</c:v>
                </c:pt>
                <c:pt idx="1863">
                  <c:v>0.94535519125683065</c:v>
                </c:pt>
                <c:pt idx="1864">
                  <c:v>0.92805100182149358</c:v>
                </c:pt>
                <c:pt idx="1865">
                  <c:v>0.9216757741347904</c:v>
                </c:pt>
                <c:pt idx="1866">
                  <c:v>0.87522768670309647</c:v>
                </c:pt>
                <c:pt idx="1867">
                  <c:v>0.89344262295081966</c:v>
                </c:pt>
                <c:pt idx="1868">
                  <c:v>0.88069216757741342</c:v>
                </c:pt>
                <c:pt idx="1869">
                  <c:v>0.88069216757741342</c:v>
                </c:pt>
                <c:pt idx="1870">
                  <c:v>0.89526411657559191</c:v>
                </c:pt>
                <c:pt idx="1871">
                  <c:v>0.8916211293260472</c:v>
                </c:pt>
                <c:pt idx="1872">
                  <c:v>0.96630236794171209</c:v>
                </c:pt>
                <c:pt idx="1873">
                  <c:v>0.93442622950819665</c:v>
                </c:pt>
                <c:pt idx="1874">
                  <c:v>0.93624772313296889</c:v>
                </c:pt>
                <c:pt idx="1875">
                  <c:v>0.89617486338797814</c:v>
                </c:pt>
                <c:pt idx="1876">
                  <c:v>0.91803278688524592</c:v>
                </c:pt>
                <c:pt idx="1877">
                  <c:v>0.92440801457194899</c:v>
                </c:pt>
                <c:pt idx="1878">
                  <c:v>1.0018214936247722</c:v>
                </c:pt>
                <c:pt idx="1879">
                  <c:v>0.8870673952641166</c:v>
                </c:pt>
                <c:pt idx="1880">
                  <c:v>0.76229508196721296</c:v>
                </c:pt>
                <c:pt idx="1881">
                  <c:v>0.74681238615664836</c:v>
                </c:pt>
                <c:pt idx="1882">
                  <c:v>0.72859744990892528</c:v>
                </c:pt>
                <c:pt idx="1883">
                  <c:v>0.74316939890710376</c:v>
                </c:pt>
                <c:pt idx="1884">
                  <c:v>0.75318761384335153</c:v>
                </c:pt>
                <c:pt idx="1885">
                  <c:v>0.69034608378870677</c:v>
                </c:pt>
                <c:pt idx="1886">
                  <c:v>0.64845173041894355</c:v>
                </c:pt>
                <c:pt idx="1887">
                  <c:v>0.6621129326047358</c:v>
                </c:pt>
                <c:pt idx="1888">
                  <c:v>0.65846994535519132</c:v>
                </c:pt>
                <c:pt idx="1889">
                  <c:v>0.66029143897996356</c:v>
                </c:pt>
                <c:pt idx="1890">
                  <c:v>0.65209471766848814</c:v>
                </c:pt>
                <c:pt idx="1891">
                  <c:v>0.69307832422586524</c:v>
                </c:pt>
                <c:pt idx="1892">
                  <c:v>0.71857923497267751</c:v>
                </c:pt>
                <c:pt idx="1893">
                  <c:v>0.69307832422586524</c:v>
                </c:pt>
                <c:pt idx="1894">
                  <c:v>0.69034608378870677</c:v>
                </c:pt>
                <c:pt idx="1895">
                  <c:v>0.72222222222222221</c:v>
                </c:pt>
                <c:pt idx="1896">
                  <c:v>0.70400728597449913</c:v>
                </c:pt>
                <c:pt idx="1897">
                  <c:v>0.71584699453551914</c:v>
                </c:pt>
                <c:pt idx="1898">
                  <c:v>0.71311475409836067</c:v>
                </c:pt>
                <c:pt idx="1899">
                  <c:v>0.7477231329690347</c:v>
                </c:pt>
                <c:pt idx="1900">
                  <c:v>0.76138433515482684</c:v>
                </c:pt>
                <c:pt idx="1901">
                  <c:v>0.76958105646630226</c:v>
                </c:pt>
                <c:pt idx="1902">
                  <c:v>0.74590163934426224</c:v>
                </c:pt>
                <c:pt idx="1903">
                  <c:v>0.73952641165755906</c:v>
                </c:pt>
                <c:pt idx="1904">
                  <c:v>0.77595628415300544</c:v>
                </c:pt>
                <c:pt idx="1905">
                  <c:v>0.75591985428051001</c:v>
                </c:pt>
                <c:pt idx="1906">
                  <c:v>0.75865209471766848</c:v>
                </c:pt>
                <c:pt idx="1907">
                  <c:v>0.70218579234972678</c:v>
                </c:pt>
                <c:pt idx="1908">
                  <c:v>0.61020036429872493</c:v>
                </c:pt>
                <c:pt idx="1909">
                  <c:v>0.68761384335154818</c:v>
                </c:pt>
                <c:pt idx="1910">
                  <c:v>0.72040072859744986</c:v>
                </c:pt>
                <c:pt idx="1911">
                  <c:v>0.70127504553734066</c:v>
                </c:pt>
                <c:pt idx="1912">
                  <c:v>0.7704918032786886</c:v>
                </c:pt>
                <c:pt idx="1913">
                  <c:v>0.78506375227686698</c:v>
                </c:pt>
                <c:pt idx="1914">
                  <c:v>0.74316939890710376</c:v>
                </c:pt>
                <c:pt idx="1915">
                  <c:v>0.79234972677595616</c:v>
                </c:pt>
                <c:pt idx="1916">
                  <c:v>0.80874316939890711</c:v>
                </c:pt>
                <c:pt idx="1917">
                  <c:v>0.8497267759562841</c:v>
                </c:pt>
                <c:pt idx="1918">
                  <c:v>0.85428051001821492</c:v>
                </c:pt>
                <c:pt idx="1919">
                  <c:v>0.83788706739526397</c:v>
                </c:pt>
                <c:pt idx="1920">
                  <c:v>0.88251366120218566</c:v>
                </c:pt>
                <c:pt idx="1921">
                  <c:v>0.89617486338797814</c:v>
                </c:pt>
                <c:pt idx="1922">
                  <c:v>0.87522768670309647</c:v>
                </c:pt>
                <c:pt idx="1923">
                  <c:v>0.87158469945355188</c:v>
                </c:pt>
                <c:pt idx="1924">
                  <c:v>0.88615664845173048</c:v>
                </c:pt>
                <c:pt idx="1925">
                  <c:v>0.86703096539162106</c:v>
                </c:pt>
                <c:pt idx="1926">
                  <c:v>0.9098360655737705</c:v>
                </c:pt>
                <c:pt idx="1927">
                  <c:v>0.91256830601092886</c:v>
                </c:pt>
                <c:pt idx="1928">
                  <c:v>0.93533697632058277</c:v>
                </c:pt>
                <c:pt idx="1929">
                  <c:v>0.91074681238615662</c:v>
                </c:pt>
                <c:pt idx="1930">
                  <c:v>0.91803278688524592</c:v>
                </c:pt>
                <c:pt idx="1931">
                  <c:v>0.91165755919854274</c:v>
                </c:pt>
                <c:pt idx="1932">
                  <c:v>0.93533697632058277</c:v>
                </c:pt>
                <c:pt idx="1933">
                  <c:v>0.95992714025500903</c:v>
                </c:pt>
                <c:pt idx="1934">
                  <c:v>0.97632058287795997</c:v>
                </c:pt>
                <c:pt idx="1935">
                  <c:v>0.99453551912568305</c:v>
                </c:pt>
                <c:pt idx="1936">
                  <c:v>0.99089253187613846</c:v>
                </c:pt>
                <c:pt idx="1937">
                  <c:v>0.99362477231329682</c:v>
                </c:pt>
                <c:pt idx="1938">
                  <c:v>1.017304189435337</c:v>
                </c:pt>
                <c:pt idx="1939">
                  <c:v>1.0209471766848817</c:v>
                </c:pt>
                <c:pt idx="1940">
                  <c:v>0.989071038251366</c:v>
                </c:pt>
                <c:pt idx="1941">
                  <c:v>0.989071038251366</c:v>
                </c:pt>
                <c:pt idx="1942">
                  <c:v>0.98451730418943539</c:v>
                </c:pt>
                <c:pt idx="1943">
                  <c:v>0.99817850637522776</c:v>
                </c:pt>
                <c:pt idx="1944">
                  <c:v>1.0273224043715845</c:v>
                </c:pt>
                <c:pt idx="1945">
                  <c:v>0.94535519125683065</c:v>
                </c:pt>
                <c:pt idx="1946">
                  <c:v>1.0154826958105647</c:v>
                </c:pt>
                <c:pt idx="1947">
                  <c:v>1.0537340619307831</c:v>
                </c:pt>
                <c:pt idx="1948">
                  <c:v>1.0473588342440801</c:v>
                </c:pt>
                <c:pt idx="1949">
                  <c:v>1.0346083788706739</c:v>
                </c:pt>
                <c:pt idx="1950">
                  <c:v>1.0919854280510017</c:v>
                </c:pt>
                <c:pt idx="1951">
                  <c:v>1.0992714025500911</c:v>
                </c:pt>
                <c:pt idx="1952">
                  <c:v>1.1193078324225865</c:v>
                </c:pt>
                <c:pt idx="1953">
                  <c:v>1.1074681238615665</c:v>
                </c:pt>
                <c:pt idx="1954">
                  <c:v>1.1010928961748634</c:v>
                </c:pt>
                <c:pt idx="1955">
                  <c:v>1.0919854280510017</c:v>
                </c:pt>
                <c:pt idx="1956">
                  <c:v>1.1420765027322404</c:v>
                </c:pt>
                <c:pt idx="1957">
                  <c:v>1.0928961748633879</c:v>
                </c:pt>
                <c:pt idx="1958">
                  <c:v>1.0910746812386156</c:v>
                </c:pt>
                <c:pt idx="1959">
                  <c:v>1.093806921675774</c:v>
                </c:pt>
                <c:pt idx="1960">
                  <c:v>1.0865209471766848</c:v>
                </c:pt>
                <c:pt idx="1961">
                  <c:v>1.0992714025500911</c:v>
                </c:pt>
                <c:pt idx="1962">
                  <c:v>1.0673952641165756</c:v>
                </c:pt>
                <c:pt idx="1963">
                  <c:v>1.0728597449908925</c:v>
                </c:pt>
                <c:pt idx="1964">
                  <c:v>1.0683060109289617</c:v>
                </c:pt>
                <c:pt idx="1965">
                  <c:v>1.093806921675774</c:v>
                </c:pt>
                <c:pt idx="1966">
                  <c:v>1.1165755919854279</c:v>
                </c:pt>
                <c:pt idx="1967">
                  <c:v>1.1557377049180326</c:v>
                </c:pt>
                <c:pt idx="1968">
                  <c:v>1.1693989071038251</c:v>
                </c:pt>
                <c:pt idx="1969">
                  <c:v>1.1939890710382512</c:v>
                </c:pt>
                <c:pt idx="1970">
                  <c:v>1.2140255009107468</c:v>
                </c:pt>
                <c:pt idx="1971">
                  <c:v>1.2240437158469943</c:v>
                </c:pt>
                <c:pt idx="1972">
                  <c:v>1.1985428051001821</c:v>
                </c:pt>
                <c:pt idx="1973">
                  <c:v>1.2003642987249543</c:v>
                </c:pt>
                <c:pt idx="1974">
                  <c:v>1.2112932604735884</c:v>
                </c:pt>
                <c:pt idx="1975">
                  <c:v>1.1930783242258651</c:v>
                </c:pt>
                <c:pt idx="1976">
                  <c:v>1.2067395264116576</c:v>
                </c:pt>
                <c:pt idx="1977">
                  <c:v>1.1912568306010929</c:v>
                </c:pt>
                <c:pt idx="1978">
                  <c:v>1.174863387978142</c:v>
                </c:pt>
                <c:pt idx="1979">
                  <c:v>1.1885245901639345</c:v>
                </c:pt>
                <c:pt idx="1980">
                  <c:v>1.1712204007285973</c:v>
                </c:pt>
                <c:pt idx="1981">
                  <c:v>1.2167577413479052</c:v>
                </c:pt>
                <c:pt idx="1982">
                  <c:v>1.1994535519125682</c:v>
                </c:pt>
                <c:pt idx="1983">
                  <c:v>1.2513661202185793</c:v>
                </c:pt>
                <c:pt idx="1984">
                  <c:v>1.3160291438979963</c:v>
                </c:pt>
                <c:pt idx="1985">
                  <c:v>1.174863387978142</c:v>
                </c:pt>
                <c:pt idx="1986">
                  <c:v>1.1220400728597451</c:v>
                </c:pt>
                <c:pt idx="1987">
                  <c:v>1.1657559198542806</c:v>
                </c:pt>
                <c:pt idx="1988">
                  <c:v>1.1548269581056465</c:v>
                </c:pt>
                <c:pt idx="1989">
                  <c:v>1.093806921675774</c:v>
                </c:pt>
                <c:pt idx="1990">
                  <c:v>1.0874316939890709</c:v>
                </c:pt>
                <c:pt idx="1991">
                  <c:v>1.093806921675774</c:v>
                </c:pt>
                <c:pt idx="1992">
                  <c:v>1.0928961748633879</c:v>
                </c:pt>
                <c:pt idx="1993">
                  <c:v>1.0637522768670309</c:v>
                </c:pt>
                <c:pt idx="1994">
                  <c:v>1.1047358834244081</c:v>
                </c:pt>
                <c:pt idx="1995">
                  <c:v>1.0637522768670309</c:v>
                </c:pt>
                <c:pt idx="1996">
                  <c:v>1.0428051001821492</c:v>
                </c:pt>
                <c:pt idx="1997">
                  <c:v>1.0601092896174864</c:v>
                </c:pt>
                <c:pt idx="1998">
                  <c:v>1.0683060109289617</c:v>
                </c:pt>
                <c:pt idx="1999">
                  <c:v>1.0792349726775956</c:v>
                </c:pt>
                <c:pt idx="2000">
                  <c:v>1.0683060109289617</c:v>
                </c:pt>
                <c:pt idx="2001">
                  <c:v>1.093806921675774</c:v>
                </c:pt>
                <c:pt idx="2002">
                  <c:v>1.1047358834244081</c:v>
                </c:pt>
                <c:pt idx="2003">
                  <c:v>1.1129326047358834</c:v>
                </c:pt>
                <c:pt idx="2004">
                  <c:v>1.0591985428051003</c:v>
                </c:pt>
                <c:pt idx="2005">
                  <c:v>1.0282331511839706</c:v>
                </c:pt>
                <c:pt idx="2006">
                  <c:v>0.99544626593806917</c:v>
                </c:pt>
                <c:pt idx="2007">
                  <c:v>0.9963570127504553</c:v>
                </c:pt>
                <c:pt idx="2008">
                  <c:v>1.0200364298724953</c:v>
                </c:pt>
                <c:pt idx="2009">
                  <c:v>1.0218579234972678</c:v>
                </c:pt>
                <c:pt idx="2010">
                  <c:v>1.0373406193078325</c:v>
                </c:pt>
                <c:pt idx="20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8-2144-8416-F9AF86086D06}"/>
            </c:ext>
          </c:extLst>
        </c:ser>
        <c:ser>
          <c:idx val="2"/>
          <c:order val="2"/>
          <c:tx>
            <c:v>Investing in Litecoin</c:v>
          </c:tx>
          <c:spPr>
            <a:ln w="38100" cap="rnd">
              <a:solidFill>
                <a:schemeClr val="accent3">
                  <a:alpha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'Investing Evenly in Cryptos'!$A$2:$A$2180</c:f>
              <c:numCache>
                <c:formatCode>d\-mmm\-yy</c:formatCode>
                <c:ptCount val="2179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</c:numCache>
            </c:numRef>
          </c:cat>
          <c:val>
            <c:numRef>
              <c:f>'Investing Evenly in Cryptos'!$H$2:$H$2013</c:f>
              <c:numCache>
                <c:formatCode>_(* #,##0.00_);_(* \(#,##0.00\);_(* "-"??_);_(@_)</c:formatCode>
                <c:ptCount val="2012"/>
                <c:pt idx="0">
                  <c:v>27.109375</c:v>
                </c:pt>
                <c:pt idx="1">
                  <c:v>27.135416666666668</c:v>
                </c:pt>
                <c:pt idx="2">
                  <c:v>27.447916666666668</c:v>
                </c:pt>
                <c:pt idx="3">
                  <c:v>27.968750000000004</c:v>
                </c:pt>
                <c:pt idx="4">
                  <c:v>26.796875000000004</c:v>
                </c:pt>
                <c:pt idx="5">
                  <c:v>28.802083333333332</c:v>
                </c:pt>
                <c:pt idx="6">
                  <c:v>30.104166666666668</c:v>
                </c:pt>
                <c:pt idx="7">
                  <c:v>29.921875000000004</c:v>
                </c:pt>
                <c:pt idx="8">
                  <c:v>30.286458333333332</c:v>
                </c:pt>
                <c:pt idx="9">
                  <c:v>33.229166666666664</c:v>
                </c:pt>
                <c:pt idx="10">
                  <c:v>34.296875</c:v>
                </c:pt>
                <c:pt idx="11">
                  <c:v>32.421875</c:v>
                </c:pt>
                <c:pt idx="12">
                  <c:v>32.708333333333336</c:v>
                </c:pt>
                <c:pt idx="13">
                  <c:v>32.994791666666671</c:v>
                </c:pt>
                <c:pt idx="14">
                  <c:v>32.760416666666664</c:v>
                </c:pt>
                <c:pt idx="15">
                  <c:v>35.052083333333336</c:v>
                </c:pt>
                <c:pt idx="16">
                  <c:v>36.484375</c:v>
                </c:pt>
                <c:pt idx="17">
                  <c:v>34.765625</c:v>
                </c:pt>
                <c:pt idx="18">
                  <c:v>35.703125</c:v>
                </c:pt>
                <c:pt idx="19">
                  <c:v>33.229166666666664</c:v>
                </c:pt>
                <c:pt idx="20">
                  <c:v>31.71875</c:v>
                </c:pt>
                <c:pt idx="21">
                  <c:v>31.588541666666668</c:v>
                </c:pt>
                <c:pt idx="22">
                  <c:v>28.880208333333336</c:v>
                </c:pt>
                <c:pt idx="23">
                  <c:v>28.203125</c:v>
                </c:pt>
                <c:pt idx="24">
                  <c:v>29.973958333333332</c:v>
                </c:pt>
                <c:pt idx="25">
                  <c:v>28.489583333333336</c:v>
                </c:pt>
                <c:pt idx="26">
                  <c:v>28.28125</c:v>
                </c:pt>
                <c:pt idx="27">
                  <c:v>28.854166666666668</c:v>
                </c:pt>
                <c:pt idx="28">
                  <c:v>28.515625</c:v>
                </c:pt>
                <c:pt idx="29">
                  <c:v>27.864583333333336</c:v>
                </c:pt>
                <c:pt idx="30">
                  <c:v>27.8125</c:v>
                </c:pt>
                <c:pt idx="31">
                  <c:v>28.098958333333336</c:v>
                </c:pt>
                <c:pt idx="32">
                  <c:v>28.515625</c:v>
                </c:pt>
                <c:pt idx="33">
                  <c:v>29.244791666666668</c:v>
                </c:pt>
                <c:pt idx="34">
                  <c:v>28.203125</c:v>
                </c:pt>
                <c:pt idx="35">
                  <c:v>29.869791666666668</c:v>
                </c:pt>
                <c:pt idx="36">
                  <c:v>33.802083333333336</c:v>
                </c:pt>
                <c:pt idx="37">
                  <c:v>35.46875</c:v>
                </c:pt>
                <c:pt idx="38">
                  <c:v>36.822916666666671</c:v>
                </c:pt>
                <c:pt idx="39">
                  <c:v>39.348958333333336</c:v>
                </c:pt>
                <c:pt idx="40">
                  <c:v>38.125</c:v>
                </c:pt>
                <c:pt idx="41">
                  <c:v>38.463541666666664</c:v>
                </c:pt>
                <c:pt idx="42">
                  <c:v>37.682291666666664</c:v>
                </c:pt>
                <c:pt idx="43">
                  <c:v>35.546875</c:v>
                </c:pt>
                <c:pt idx="44">
                  <c:v>36.953125</c:v>
                </c:pt>
                <c:pt idx="45">
                  <c:v>34.244791666666671</c:v>
                </c:pt>
                <c:pt idx="46">
                  <c:v>32.942708333333336</c:v>
                </c:pt>
                <c:pt idx="47">
                  <c:v>34.062500000000007</c:v>
                </c:pt>
                <c:pt idx="48">
                  <c:v>33.697916666666671</c:v>
                </c:pt>
                <c:pt idx="49">
                  <c:v>34.166666666666664</c:v>
                </c:pt>
                <c:pt idx="50">
                  <c:v>35.442708333333336</c:v>
                </c:pt>
                <c:pt idx="51">
                  <c:v>35.182291666666664</c:v>
                </c:pt>
                <c:pt idx="52">
                  <c:v>38.177083333333336</c:v>
                </c:pt>
                <c:pt idx="53">
                  <c:v>38.645833333333336</c:v>
                </c:pt>
                <c:pt idx="54">
                  <c:v>39.375</c:v>
                </c:pt>
                <c:pt idx="55">
                  <c:v>39.270833333333336</c:v>
                </c:pt>
                <c:pt idx="56">
                  <c:v>38.098958333333336</c:v>
                </c:pt>
                <c:pt idx="57">
                  <c:v>38.567708333333336</c:v>
                </c:pt>
                <c:pt idx="58">
                  <c:v>37.864583333333336</c:v>
                </c:pt>
                <c:pt idx="59">
                  <c:v>37.942708333333329</c:v>
                </c:pt>
                <c:pt idx="60">
                  <c:v>40.598958333333336</c:v>
                </c:pt>
                <c:pt idx="61">
                  <c:v>40.572916666666671</c:v>
                </c:pt>
                <c:pt idx="62">
                  <c:v>41.067708333333329</c:v>
                </c:pt>
                <c:pt idx="63">
                  <c:v>41.927083333333336</c:v>
                </c:pt>
                <c:pt idx="64">
                  <c:v>42.578125</c:v>
                </c:pt>
                <c:pt idx="65">
                  <c:v>40.46875</c:v>
                </c:pt>
                <c:pt idx="66">
                  <c:v>40.312500000000007</c:v>
                </c:pt>
                <c:pt idx="67">
                  <c:v>39.739583333333336</c:v>
                </c:pt>
                <c:pt idx="68">
                  <c:v>39.921875000000007</c:v>
                </c:pt>
                <c:pt idx="69">
                  <c:v>38.723958333333329</c:v>
                </c:pt>
                <c:pt idx="70">
                  <c:v>37.526041666666664</c:v>
                </c:pt>
                <c:pt idx="71">
                  <c:v>38.776041666666671</c:v>
                </c:pt>
                <c:pt idx="72">
                  <c:v>39.973958333333336</c:v>
                </c:pt>
                <c:pt idx="73">
                  <c:v>39.21875</c:v>
                </c:pt>
                <c:pt idx="74">
                  <c:v>37.630208333333336</c:v>
                </c:pt>
                <c:pt idx="75">
                  <c:v>41.432291666666664</c:v>
                </c:pt>
                <c:pt idx="76">
                  <c:v>41.041666666666664</c:v>
                </c:pt>
                <c:pt idx="77">
                  <c:v>38.645833333333336</c:v>
                </c:pt>
                <c:pt idx="78">
                  <c:v>39.453125</c:v>
                </c:pt>
                <c:pt idx="79">
                  <c:v>42.96875</c:v>
                </c:pt>
                <c:pt idx="80">
                  <c:v>42.161458333333336</c:v>
                </c:pt>
                <c:pt idx="81">
                  <c:v>42.083333333333336</c:v>
                </c:pt>
                <c:pt idx="82">
                  <c:v>40.677083333333329</c:v>
                </c:pt>
                <c:pt idx="83">
                  <c:v>42.421875</c:v>
                </c:pt>
                <c:pt idx="84">
                  <c:v>48.958333333333336</c:v>
                </c:pt>
                <c:pt idx="85">
                  <c:v>52.994791666666671</c:v>
                </c:pt>
                <c:pt idx="86">
                  <c:v>54.375000000000007</c:v>
                </c:pt>
                <c:pt idx="87">
                  <c:v>54.192708333333336</c:v>
                </c:pt>
                <c:pt idx="88">
                  <c:v>53.515625</c:v>
                </c:pt>
                <c:pt idx="89">
                  <c:v>51.979166666666664</c:v>
                </c:pt>
                <c:pt idx="90">
                  <c:v>50.833333333333336</c:v>
                </c:pt>
                <c:pt idx="91">
                  <c:v>50.807291666666664</c:v>
                </c:pt>
                <c:pt idx="92">
                  <c:v>57.994791666666664</c:v>
                </c:pt>
                <c:pt idx="93">
                  <c:v>55.260416666666664</c:v>
                </c:pt>
                <c:pt idx="94">
                  <c:v>56.354166666666671</c:v>
                </c:pt>
                <c:pt idx="95">
                  <c:v>54.453125</c:v>
                </c:pt>
                <c:pt idx="96">
                  <c:v>57.786458333333336</c:v>
                </c:pt>
                <c:pt idx="97">
                  <c:v>59.062500000000007</c:v>
                </c:pt>
                <c:pt idx="98">
                  <c:v>56.744791666666671</c:v>
                </c:pt>
                <c:pt idx="99">
                  <c:v>53.307291666666664</c:v>
                </c:pt>
                <c:pt idx="100">
                  <c:v>59.843750000000007</c:v>
                </c:pt>
                <c:pt idx="101">
                  <c:v>59.947916666666664</c:v>
                </c:pt>
                <c:pt idx="102">
                  <c:v>68.411458333333329</c:v>
                </c:pt>
                <c:pt idx="103">
                  <c:v>72.760416666666657</c:v>
                </c:pt>
                <c:pt idx="104">
                  <c:v>67.109375</c:v>
                </c:pt>
                <c:pt idx="105">
                  <c:v>65.46875</c:v>
                </c:pt>
                <c:pt idx="106">
                  <c:v>68.359375</c:v>
                </c:pt>
                <c:pt idx="107">
                  <c:v>67.838541666666671</c:v>
                </c:pt>
                <c:pt idx="108">
                  <c:v>68.28125</c:v>
                </c:pt>
                <c:pt idx="109">
                  <c:v>59.609375000000007</c:v>
                </c:pt>
                <c:pt idx="110">
                  <c:v>52.578125</c:v>
                </c:pt>
                <c:pt idx="111">
                  <c:v>51.458333333333336</c:v>
                </c:pt>
                <c:pt idx="112">
                  <c:v>52.155989583333337</c:v>
                </c:pt>
                <c:pt idx="113">
                  <c:v>52.798437500000006</c:v>
                </c:pt>
                <c:pt idx="114">
                  <c:v>53.816145833333337</c:v>
                </c:pt>
                <c:pt idx="115">
                  <c:v>52.19114583333333</c:v>
                </c:pt>
                <c:pt idx="116">
                  <c:v>51.374479166666667</c:v>
                </c:pt>
                <c:pt idx="117">
                  <c:v>49.933072916666667</c:v>
                </c:pt>
                <c:pt idx="118">
                  <c:v>49.362499999999997</c:v>
                </c:pt>
                <c:pt idx="119">
                  <c:v>51.171354166666667</c:v>
                </c:pt>
                <c:pt idx="120">
                  <c:v>49.56223958333333</c:v>
                </c:pt>
                <c:pt idx="121">
                  <c:v>46.79296875</c:v>
                </c:pt>
                <c:pt idx="122">
                  <c:v>51.440104166666671</c:v>
                </c:pt>
                <c:pt idx="123">
                  <c:v>50.89088541666667</c:v>
                </c:pt>
                <c:pt idx="124">
                  <c:v>49.59401041666667</c:v>
                </c:pt>
                <c:pt idx="125">
                  <c:v>51.1328125</c:v>
                </c:pt>
                <c:pt idx="126">
                  <c:v>49.721354166666671</c:v>
                </c:pt>
                <c:pt idx="127">
                  <c:v>51.23463541666667</c:v>
                </c:pt>
                <c:pt idx="128">
                  <c:v>53.987500000000004</c:v>
                </c:pt>
                <c:pt idx="129">
                  <c:v>49.153645833333336</c:v>
                </c:pt>
                <c:pt idx="130">
                  <c:v>48.320312500000007</c:v>
                </c:pt>
                <c:pt idx="131">
                  <c:v>47.846354166666664</c:v>
                </c:pt>
                <c:pt idx="132">
                  <c:v>48.344010416666663</c:v>
                </c:pt>
                <c:pt idx="133">
                  <c:v>49.413020833333334</c:v>
                </c:pt>
                <c:pt idx="134">
                  <c:v>47.165364583333336</c:v>
                </c:pt>
                <c:pt idx="135">
                  <c:v>46.231770833333336</c:v>
                </c:pt>
                <c:pt idx="136">
                  <c:v>44.955468750000001</c:v>
                </c:pt>
                <c:pt idx="137">
                  <c:v>46.682291666666664</c:v>
                </c:pt>
                <c:pt idx="138">
                  <c:v>45.53125</c:v>
                </c:pt>
                <c:pt idx="139">
                  <c:v>46.825520833333336</c:v>
                </c:pt>
                <c:pt idx="140">
                  <c:v>45.768489583333334</c:v>
                </c:pt>
                <c:pt idx="141">
                  <c:v>46.473958333333336</c:v>
                </c:pt>
                <c:pt idx="142">
                  <c:v>46.468229166666667</c:v>
                </c:pt>
                <c:pt idx="143">
                  <c:v>45.24244791666667</c:v>
                </c:pt>
                <c:pt idx="144">
                  <c:v>43.655989583333337</c:v>
                </c:pt>
                <c:pt idx="145">
                  <c:v>44.400781250000001</c:v>
                </c:pt>
                <c:pt idx="146">
                  <c:v>44.020833333333336</c:v>
                </c:pt>
                <c:pt idx="147">
                  <c:v>43.263020833333336</c:v>
                </c:pt>
                <c:pt idx="148">
                  <c:v>39.929687500000007</c:v>
                </c:pt>
                <c:pt idx="149">
                  <c:v>37.721354166666664</c:v>
                </c:pt>
                <c:pt idx="150">
                  <c:v>36.622135416666666</c:v>
                </c:pt>
                <c:pt idx="151">
                  <c:v>37.773437500000007</c:v>
                </c:pt>
                <c:pt idx="152">
                  <c:v>39.283593750000001</c:v>
                </c:pt>
                <c:pt idx="153">
                  <c:v>39.307291666666664</c:v>
                </c:pt>
                <c:pt idx="154">
                  <c:v>39.588802083333334</c:v>
                </c:pt>
                <c:pt idx="155">
                  <c:v>42.666666666666671</c:v>
                </c:pt>
                <c:pt idx="156">
                  <c:v>42.046875000000007</c:v>
                </c:pt>
                <c:pt idx="157">
                  <c:v>38.576041666666669</c:v>
                </c:pt>
                <c:pt idx="158">
                  <c:v>40.882812500000007</c:v>
                </c:pt>
                <c:pt idx="159">
                  <c:v>45.71875</c:v>
                </c:pt>
                <c:pt idx="160">
                  <c:v>47.221614583333334</c:v>
                </c:pt>
                <c:pt idx="161">
                  <c:v>46.825520833333336</c:v>
                </c:pt>
                <c:pt idx="162">
                  <c:v>48.24244791666667</c:v>
                </c:pt>
                <c:pt idx="163">
                  <c:v>49.21119791666667</c:v>
                </c:pt>
                <c:pt idx="164">
                  <c:v>47.627343750000001</c:v>
                </c:pt>
                <c:pt idx="165">
                  <c:v>46.684635416666673</c:v>
                </c:pt>
                <c:pt idx="166">
                  <c:v>47.718489583333337</c:v>
                </c:pt>
                <c:pt idx="167">
                  <c:v>46.489583333333336</c:v>
                </c:pt>
                <c:pt idx="168">
                  <c:v>45.323177083333334</c:v>
                </c:pt>
                <c:pt idx="169">
                  <c:v>46.953125000000007</c:v>
                </c:pt>
                <c:pt idx="170">
                  <c:v>46.76223958333334</c:v>
                </c:pt>
                <c:pt idx="171">
                  <c:v>46.340625000000003</c:v>
                </c:pt>
                <c:pt idx="172">
                  <c:v>57.140625</c:v>
                </c:pt>
                <c:pt idx="173">
                  <c:v>60.294270833333336</c:v>
                </c:pt>
                <c:pt idx="174">
                  <c:v>55.270572916666673</c:v>
                </c:pt>
                <c:pt idx="175">
                  <c:v>55.390625</c:v>
                </c:pt>
                <c:pt idx="176">
                  <c:v>47.786458333333336</c:v>
                </c:pt>
                <c:pt idx="177">
                  <c:v>47.09401041666667</c:v>
                </c:pt>
                <c:pt idx="178">
                  <c:v>44.658854166666671</c:v>
                </c:pt>
                <c:pt idx="179">
                  <c:v>43.575260416666673</c:v>
                </c:pt>
                <c:pt idx="180">
                  <c:v>45.388541666666669</c:v>
                </c:pt>
                <c:pt idx="181">
                  <c:v>45.692708333333336</c:v>
                </c:pt>
                <c:pt idx="182">
                  <c:v>45.864583333333336</c:v>
                </c:pt>
                <c:pt idx="183">
                  <c:v>43.648437500000007</c:v>
                </c:pt>
                <c:pt idx="184">
                  <c:v>46.312239583333337</c:v>
                </c:pt>
                <c:pt idx="185">
                  <c:v>45.208333333333336</c:v>
                </c:pt>
                <c:pt idx="186">
                  <c:v>48.701302083333339</c:v>
                </c:pt>
                <c:pt idx="187">
                  <c:v>48.419010416666666</c:v>
                </c:pt>
                <c:pt idx="188">
                  <c:v>46.796354166666667</c:v>
                </c:pt>
                <c:pt idx="189">
                  <c:v>47.804166666666674</c:v>
                </c:pt>
                <c:pt idx="190">
                  <c:v>45.75</c:v>
                </c:pt>
                <c:pt idx="191">
                  <c:v>43.432812500000004</c:v>
                </c:pt>
                <c:pt idx="192">
                  <c:v>43.952083333333334</c:v>
                </c:pt>
                <c:pt idx="193">
                  <c:v>46.366666666666667</c:v>
                </c:pt>
                <c:pt idx="194">
                  <c:v>48.106510416666673</c:v>
                </c:pt>
                <c:pt idx="195">
                  <c:v>47.580729166666671</c:v>
                </c:pt>
                <c:pt idx="196">
                  <c:v>47.726562500000007</c:v>
                </c:pt>
                <c:pt idx="197">
                  <c:v>43.061458333333334</c:v>
                </c:pt>
                <c:pt idx="198">
                  <c:v>44.47630208333333</c:v>
                </c:pt>
                <c:pt idx="199">
                  <c:v>43.055208333333333</c:v>
                </c:pt>
                <c:pt idx="200">
                  <c:v>43.34401041666667</c:v>
                </c:pt>
                <c:pt idx="201">
                  <c:v>38.972135416666667</c:v>
                </c:pt>
                <c:pt idx="202">
                  <c:v>40.639843749999997</c:v>
                </c:pt>
                <c:pt idx="203">
                  <c:v>38.482031249999999</c:v>
                </c:pt>
                <c:pt idx="204">
                  <c:v>37.333333333333336</c:v>
                </c:pt>
                <c:pt idx="205">
                  <c:v>37.132291666666667</c:v>
                </c:pt>
                <c:pt idx="206">
                  <c:v>36.002604166666671</c:v>
                </c:pt>
                <c:pt idx="207">
                  <c:v>36.825520833333336</c:v>
                </c:pt>
                <c:pt idx="208">
                  <c:v>36.549479166666664</c:v>
                </c:pt>
                <c:pt idx="209">
                  <c:v>37.67994791666667</c:v>
                </c:pt>
                <c:pt idx="210">
                  <c:v>37.911458333333336</c:v>
                </c:pt>
                <c:pt idx="211">
                  <c:v>36.794270833333336</c:v>
                </c:pt>
                <c:pt idx="212">
                  <c:v>36.432291666666671</c:v>
                </c:pt>
                <c:pt idx="213">
                  <c:v>35.085677083333337</c:v>
                </c:pt>
                <c:pt idx="214">
                  <c:v>34.139062500000001</c:v>
                </c:pt>
                <c:pt idx="215">
                  <c:v>33.2265625</c:v>
                </c:pt>
                <c:pt idx="216">
                  <c:v>32.690364583333334</c:v>
                </c:pt>
                <c:pt idx="217">
                  <c:v>32.353385416666669</c:v>
                </c:pt>
                <c:pt idx="218">
                  <c:v>31.436979166666667</c:v>
                </c:pt>
                <c:pt idx="219">
                  <c:v>30.62890625</c:v>
                </c:pt>
                <c:pt idx="220">
                  <c:v>27.934895833333332</c:v>
                </c:pt>
                <c:pt idx="221">
                  <c:v>29.452604166666667</c:v>
                </c:pt>
                <c:pt idx="222">
                  <c:v>31.034375000000001</c:v>
                </c:pt>
                <c:pt idx="223">
                  <c:v>31.216145833333336</c:v>
                </c:pt>
                <c:pt idx="224">
                  <c:v>31.404687499999998</c:v>
                </c:pt>
                <c:pt idx="225">
                  <c:v>32.719270833333333</c:v>
                </c:pt>
                <c:pt idx="226">
                  <c:v>34.12916666666667</c:v>
                </c:pt>
                <c:pt idx="227">
                  <c:v>34.221354166666664</c:v>
                </c:pt>
                <c:pt idx="228">
                  <c:v>34.745833333333337</c:v>
                </c:pt>
                <c:pt idx="229">
                  <c:v>34.9375</c:v>
                </c:pt>
                <c:pt idx="230">
                  <c:v>34.891145833333333</c:v>
                </c:pt>
                <c:pt idx="231">
                  <c:v>35.03515625</c:v>
                </c:pt>
                <c:pt idx="232">
                  <c:v>33.9921875</c:v>
                </c:pt>
                <c:pt idx="233">
                  <c:v>35.778645833333329</c:v>
                </c:pt>
                <c:pt idx="234">
                  <c:v>36.175260416666674</c:v>
                </c:pt>
                <c:pt idx="235">
                  <c:v>35.870833333333337</c:v>
                </c:pt>
                <c:pt idx="236">
                  <c:v>37.73463541666667</c:v>
                </c:pt>
                <c:pt idx="237">
                  <c:v>36.460416666666667</c:v>
                </c:pt>
                <c:pt idx="238">
                  <c:v>35.635416666666671</c:v>
                </c:pt>
                <c:pt idx="239">
                  <c:v>35.719270833333333</c:v>
                </c:pt>
                <c:pt idx="240">
                  <c:v>37.5390625</c:v>
                </c:pt>
                <c:pt idx="241">
                  <c:v>37.411458333333336</c:v>
                </c:pt>
                <c:pt idx="242">
                  <c:v>35.825520833333336</c:v>
                </c:pt>
                <c:pt idx="243">
                  <c:v>34.500520833333333</c:v>
                </c:pt>
                <c:pt idx="244">
                  <c:v>33.024479166666666</c:v>
                </c:pt>
                <c:pt idx="245">
                  <c:v>32.607552083333331</c:v>
                </c:pt>
                <c:pt idx="246">
                  <c:v>35.038541666666667</c:v>
                </c:pt>
                <c:pt idx="247">
                  <c:v>33.585416666666667</c:v>
                </c:pt>
                <c:pt idx="248">
                  <c:v>31.134635416666669</c:v>
                </c:pt>
                <c:pt idx="249">
                  <c:v>32.485156250000003</c:v>
                </c:pt>
                <c:pt idx="250">
                  <c:v>40.312239583333337</c:v>
                </c:pt>
                <c:pt idx="251">
                  <c:v>39.73072916666667</c:v>
                </c:pt>
                <c:pt idx="252">
                  <c:v>40.625</c:v>
                </c:pt>
                <c:pt idx="253">
                  <c:v>43.494010416666669</c:v>
                </c:pt>
                <c:pt idx="254">
                  <c:v>43.374739583333337</c:v>
                </c:pt>
                <c:pt idx="255">
                  <c:v>45.631250000000001</c:v>
                </c:pt>
                <c:pt idx="256">
                  <c:v>46.847135416666667</c:v>
                </c:pt>
                <c:pt idx="257">
                  <c:v>44.490625000000001</c:v>
                </c:pt>
                <c:pt idx="258">
                  <c:v>42.091927083333339</c:v>
                </c:pt>
                <c:pt idx="259">
                  <c:v>42.404427083333331</c:v>
                </c:pt>
                <c:pt idx="260">
                  <c:v>43.756250000000001</c:v>
                </c:pt>
                <c:pt idx="261">
                  <c:v>44.884114583333336</c:v>
                </c:pt>
                <c:pt idx="262">
                  <c:v>41.830208333333331</c:v>
                </c:pt>
                <c:pt idx="263">
                  <c:v>42.17161458333333</c:v>
                </c:pt>
                <c:pt idx="264">
                  <c:v>45.908854166666664</c:v>
                </c:pt>
                <c:pt idx="265">
                  <c:v>45.049479166666671</c:v>
                </c:pt>
                <c:pt idx="266">
                  <c:v>46.512760416666673</c:v>
                </c:pt>
                <c:pt idx="267">
                  <c:v>50.247395833333336</c:v>
                </c:pt>
                <c:pt idx="268">
                  <c:v>48.756510416666664</c:v>
                </c:pt>
                <c:pt idx="269">
                  <c:v>47.638541666666669</c:v>
                </c:pt>
                <c:pt idx="270">
                  <c:v>49.002343750000001</c:v>
                </c:pt>
                <c:pt idx="271">
                  <c:v>44.401822916666667</c:v>
                </c:pt>
                <c:pt idx="272">
                  <c:v>42.57838541666667</c:v>
                </c:pt>
                <c:pt idx="273">
                  <c:v>46.170833333333334</c:v>
                </c:pt>
                <c:pt idx="274">
                  <c:v>50.326822916666664</c:v>
                </c:pt>
                <c:pt idx="275">
                  <c:v>51.768489583333334</c:v>
                </c:pt>
                <c:pt idx="276">
                  <c:v>47.865885416666671</c:v>
                </c:pt>
                <c:pt idx="277">
                  <c:v>47.971093750000001</c:v>
                </c:pt>
                <c:pt idx="278">
                  <c:v>37.12109375</c:v>
                </c:pt>
                <c:pt idx="279">
                  <c:v>44.118749999999999</c:v>
                </c:pt>
                <c:pt idx="280">
                  <c:v>46.89453125</c:v>
                </c:pt>
                <c:pt idx="281">
                  <c:v>55.148437500000007</c:v>
                </c:pt>
                <c:pt idx="282">
                  <c:v>48.670833333333334</c:v>
                </c:pt>
                <c:pt idx="283">
                  <c:v>76.662760416666671</c:v>
                </c:pt>
                <c:pt idx="284">
                  <c:v>73.245833333333337</c:v>
                </c:pt>
                <c:pt idx="285">
                  <c:v>77.135677083333348</c:v>
                </c:pt>
                <c:pt idx="286">
                  <c:v>77.994791666666671</c:v>
                </c:pt>
                <c:pt idx="287">
                  <c:v>84.950520833333329</c:v>
                </c:pt>
                <c:pt idx="288">
                  <c:v>82.684895833333329</c:v>
                </c:pt>
                <c:pt idx="289">
                  <c:v>78.731770833333329</c:v>
                </c:pt>
                <c:pt idx="290">
                  <c:v>98.273177083333351</c:v>
                </c:pt>
                <c:pt idx="291">
                  <c:v>93.517187500000006</c:v>
                </c:pt>
                <c:pt idx="292">
                  <c:v>100.734375</c:v>
                </c:pt>
                <c:pt idx="293">
                  <c:v>90.372395833333329</c:v>
                </c:pt>
                <c:pt idx="294">
                  <c:v>89.983593749999997</c:v>
                </c:pt>
                <c:pt idx="295">
                  <c:v>92.026041666666671</c:v>
                </c:pt>
                <c:pt idx="296">
                  <c:v>92.697135416666669</c:v>
                </c:pt>
                <c:pt idx="297">
                  <c:v>79.512500000000003</c:v>
                </c:pt>
                <c:pt idx="298">
                  <c:v>76.674739583333334</c:v>
                </c:pt>
                <c:pt idx="299">
                  <c:v>70.015625</c:v>
                </c:pt>
                <c:pt idx="300">
                  <c:v>72.0703125</c:v>
                </c:pt>
                <c:pt idx="301">
                  <c:v>70.59375</c:v>
                </c:pt>
                <c:pt idx="302">
                  <c:v>66.504947916666666</c:v>
                </c:pt>
                <c:pt idx="303">
                  <c:v>67.384635416666669</c:v>
                </c:pt>
                <c:pt idx="304">
                  <c:v>67.6640625</c:v>
                </c:pt>
                <c:pt idx="305">
                  <c:v>64.450520833333343</c:v>
                </c:pt>
                <c:pt idx="306">
                  <c:v>58.221354166666664</c:v>
                </c:pt>
                <c:pt idx="307">
                  <c:v>58.645052083333333</c:v>
                </c:pt>
                <c:pt idx="308">
                  <c:v>62.864322916666666</c:v>
                </c:pt>
                <c:pt idx="309">
                  <c:v>65.885156249999994</c:v>
                </c:pt>
                <c:pt idx="310">
                  <c:v>67.153645833333343</c:v>
                </c:pt>
                <c:pt idx="311">
                  <c:v>67.963020833333331</c:v>
                </c:pt>
                <c:pt idx="312">
                  <c:v>68.048697916666669</c:v>
                </c:pt>
                <c:pt idx="313">
                  <c:v>71.250781250000003</c:v>
                </c:pt>
                <c:pt idx="314">
                  <c:v>78.366406250000011</c:v>
                </c:pt>
                <c:pt idx="315">
                  <c:v>80.253645833333337</c:v>
                </c:pt>
                <c:pt idx="316">
                  <c:v>74.41510416666668</c:v>
                </c:pt>
                <c:pt idx="317">
                  <c:v>72.502083333333346</c:v>
                </c:pt>
                <c:pt idx="318">
                  <c:v>69.575520833333343</c:v>
                </c:pt>
                <c:pt idx="319">
                  <c:v>63.712239583333336</c:v>
                </c:pt>
                <c:pt idx="320">
                  <c:v>65.72265625</c:v>
                </c:pt>
                <c:pt idx="321">
                  <c:v>66.736718750000009</c:v>
                </c:pt>
                <c:pt idx="322">
                  <c:v>57.520572916666666</c:v>
                </c:pt>
                <c:pt idx="323">
                  <c:v>58.979166666666664</c:v>
                </c:pt>
                <c:pt idx="324">
                  <c:v>57.024479166666666</c:v>
                </c:pt>
                <c:pt idx="325">
                  <c:v>61.673697916666669</c:v>
                </c:pt>
                <c:pt idx="326">
                  <c:v>57.670833333333334</c:v>
                </c:pt>
                <c:pt idx="327">
                  <c:v>52.67994791666667</c:v>
                </c:pt>
                <c:pt idx="328">
                  <c:v>50.841406249999999</c:v>
                </c:pt>
                <c:pt idx="329">
                  <c:v>55.166666666666671</c:v>
                </c:pt>
                <c:pt idx="330">
                  <c:v>52.695833333333333</c:v>
                </c:pt>
                <c:pt idx="331">
                  <c:v>51.213802083333334</c:v>
                </c:pt>
                <c:pt idx="332">
                  <c:v>50.982031249999999</c:v>
                </c:pt>
                <c:pt idx="333">
                  <c:v>50.458854166666669</c:v>
                </c:pt>
                <c:pt idx="334">
                  <c:v>47.978906250000001</c:v>
                </c:pt>
                <c:pt idx="335">
                  <c:v>47.932552083333334</c:v>
                </c:pt>
                <c:pt idx="336">
                  <c:v>47.760677083333334</c:v>
                </c:pt>
                <c:pt idx="337">
                  <c:v>44.703125</c:v>
                </c:pt>
                <c:pt idx="338">
                  <c:v>45.885416666666664</c:v>
                </c:pt>
                <c:pt idx="339">
                  <c:v>48.486979166666671</c:v>
                </c:pt>
                <c:pt idx="340">
                  <c:v>48.343489583333337</c:v>
                </c:pt>
                <c:pt idx="341">
                  <c:v>50.880208333333336</c:v>
                </c:pt>
                <c:pt idx="342">
                  <c:v>52.080989583333341</c:v>
                </c:pt>
                <c:pt idx="343">
                  <c:v>52.155208333333341</c:v>
                </c:pt>
                <c:pt idx="344">
                  <c:v>52.013802083333339</c:v>
                </c:pt>
                <c:pt idx="345">
                  <c:v>53.674479166666671</c:v>
                </c:pt>
                <c:pt idx="346">
                  <c:v>52.525520833333339</c:v>
                </c:pt>
                <c:pt idx="347">
                  <c:v>52.203645833333333</c:v>
                </c:pt>
                <c:pt idx="348">
                  <c:v>55.788020833333334</c:v>
                </c:pt>
                <c:pt idx="349">
                  <c:v>58.908333333333339</c:v>
                </c:pt>
                <c:pt idx="350">
                  <c:v>57.450520833333336</c:v>
                </c:pt>
                <c:pt idx="351">
                  <c:v>52.429427083333337</c:v>
                </c:pt>
                <c:pt idx="352">
                  <c:v>52.117968750000003</c:v>
                </c:pt>
                <c:pt idx="353">
                  <c:v>53.060156250000006</c:v>
                </c:pt>
                <c:pt idx="354">
                  <c:v>49.89453125</c:v>
                </c:pt>
                <c:pt idx="355">
                  <c:v>49.676822916666666</c:v>
                </c:pt>
                <c:pt idx="356">
                  <c:v>47.608333333333334</c:v>
                </c:pt>
                <c:pt idx="357">
                  <c:v>46.911979166666669</c:v>
                </c:pt>
                <c:pt idx="358">
                  <c:v>47.046093750000004</c:v>
                </c:pt>
                <c:pt idx="359">
                  <c:v>48.909375000000004</c:v>
                </c:pt>
                <c:pt idx="360">
                  <c:v>46.4375</c:v>
                </c:pt>
                <c:pt idx="361">
                  <c:v>45.827604166666667</c:v>
                </c:pt>
                <c:pt idx="362">
                  <c:v>42.999739583333337</c:v>
                </c:pt>
                <c:pt idx="363">
                  <c:v>44.757291666666667</c:v>
                </c:pt>
                <c:pt idx="364">
                  <c:v>44.276041666666671</c:v>
                </c:pt>
                <c:pt idx="365">
                  <c:v>46.746614583333333</c:v>
                </c:pt>
                <c:pt idx="366">
                  <c:v>47.265364583333337</c:v>
                </c:pt>
                <c:pt idx="367">
                  <c:v>46.233854166666674</c:v>
                </c:pt>
                <c:pt idx="368">
                  <c:v>54.176822916666666</c:v>
                </c:pt>
                <c:pt idx="369">
                  <c:v>59.171614583333337</c:v>
                </c:pt>
                <c:pt idx="370">
                  <c:v>59.244791666666671</c:v>
                </c:pt>
                <c:pt idx="371">
                  <c:v>61.639062500000001</c:v>
                </c:pt>
                <c:pt idx="372">
                  <c:v>59.005208333333336</c:v>
                </c:pt>
                <c:pt idx="373">
                  <c:v>61.735937500000006</c:v>
                </c:pt>
                <c:pt idx="374">
                  <c:v>54.788802083333337</c:v>
                </c:pt>
                <c:pt idx="375">
                  <c:v>54.090885416666673</c:v>
                </c:pt>
                <c:pt idx="376">
                  <c:v>55.622135416666666</c:v>
                </c:pt>
                <c:pt idx="377">
                  <c:v>58.839062500000004</c:v>
                </c:pt>
                <c:pt idx="378">
                  <c:v>51.14114583333334</c:v>
                </c:pt>
                <c:pt idx="379">
                  <c:v>47.853385416666669</c:v>
                </c:pt>
                <c:pt idx="380">
                  <c:v>47.278906249999999</c:v>
                </c:pt>
                <c:pt idx="381">
                  <c:v>47.25052083333334</c:v>
                </c:pt>
                <c:pt idx="382">
                  <c:v>43.580989583333334</c:v>
                </c:pt>
                <c:pt idx="383">
                  <c:v>39.252864583333334</c:v>
                </c:pt>
                <c:pt idx="384">
                  <c:v>40.466927083333339</c:v>
                </c:pt>
                <c:pt idx="385">
                  <c:v>40.37135416666667</c:v>
                </c:pt>
                <c:pt idx="386">
                  <c:v>37.424479166666671</c:v>
                </c:pt>
                <c:pt idx="387">
                  <c:v>40.60963541666667</c:v>
                </c:pt>
                <c:pt idx="388">
                  <c:v>36.95729166666667</c:v>
                </c:pt>
                <c:pt idx="389">
                  <c:v>34.387760416666673</c:v>
                </c:pt>
                <c:pt idx="390">
                  <c:v>33.697916666666671</c:v>
                </c:pt>
                <c:pt idx="391">
                  <c:v>34.72630208333333</c:v>
                </c:pt>
                <c:pt idx="392">
                  <c:v>35.071093750000003</c:v>
                </c:pt>
                <c:pt idx="393">
                  <c:v>34.69192708333334</c:v>
                </c:pt>
                <c:pt idx="394">
                  <c:v>31.885416666666668</c:v>
                </c:pt>
                <c:pt idx="395">
                  <c:v>35.080468750000001</c:v>
                </c:pt>
                <c:pt idx="396">
                  <c:v>35.705729166666671</c:v>
                </c:pt>
                <c:pt idx="397">
                  <c:v>36.7109375</c:v>
                </c:pt>
                <c:pt idx="398">
                  <c:v>35.844270833333333</c:v>
                </c:pt>
                <c:pt idx="399">
                  <c:v>35.89088541666667</c:v>
                </c:pt>
                <c:pt idx="400">
                  <c:v>33.734895833333333</c:v>
                </c:pt>
                <c:pt idx="401">
                  <c:v>38.986979166666671</c:v>
                </c:pt>
                <c:pt idx="402">
                  <c:v>39.555468750000003</c:v>
                </c:pt>
                <c:pt idx="403">
                  <c:v>39.570052083333337</c:v>
                </c:pt>
                <c:pt idx="404">
                  <c:v>37.208593749999999</c:v>
                </c:pt>
                <c:pt idx="405">
                  <c:v>37.377864583333334</c:v>
                </c:pt>
                <c:pt idx="406">
                  <c:v>37.440624999999997</c:v>
                </c:pt>
                <c:pt idx="407">
                  <c:v>39.742447916666663</c:v>
                </c:pt>
                <c:pt idx="408">
                  <c:v>38.369791666666671</c:v>
                </c:pt>
                <c:pt idx="409">
                  <c:v>34.736979166666664</c:v>
                </c:pt>
                <c:pt idx="410">
                  <c:v>36.189583333333331</c:v>
                </c:pt>
                <c:pt idx="411">
                  <c:v>44.31302083333334</c:v>
                </c:pt>
                <c:pt idx="412">
                  <c:v>46.140364583333337</c:v>
                </c:pt>
                <c:pt idx="413">
                  <c:v>44.835677083333337</c:v>
                </c:pt>
                <c:pt idx="414">
                  <c:v>44.14869791666667</c:v>
                </c:pt>
                <c:pt idx="415">
                  <c:v>43.948958333333337</c:v>
                </c:pt>
                <c:pt idx="416">
                  <c:v>41.258333333333333</c:v>
                </c:pt>
                <c:pt idx="417">
                  <c:v>40.499479166666667</c:v>
                </c:pt>
                <c:pt idx="418">
                  <c:v>41.966406250000006</c:v>
                </c:pt>
                <c:pt idx="419">
                  <c:v>35.620052083333334</c:v>
                </c:pt>
                <c:pt idx="420">
                  <c:v>32.891145833333333</c:v>
                </c:pt>
                <c:pt idx="421">
                  <c:v>32.333854166666669</c:v>
                </c:pt>
                <c:pt idx="422">
                  <c:v>33.86354166666667</c:v>
                </c:pt>
                <c:pt idx="423">
                  <c:v>33.528906250000006</c:v>
                </c:pt>
                <c:pt idx="424">
                  <c:v>33.807812500000004</c:v>
                </c:pt>
                <c:pt idx="425">
                  <c:v>33.284374999999997</c:v>
                </c:pt>
                <c:pt idx="426">
                  <c:v>33.755208333333336</c:v>
                </c:pt>
                <c:pt idx="427">
                  <c:v>33.240364583333331</c:v>
                </c:pt>
                <c:pt idx="428">
                  <c:v>28.982031249999999</c:v>
                </c:pt>
                <c:pt idx="429">
                  <c:v>26.689583333333335</c:v>
                </c:pt>
                <c:pt idx="430">
                  <c:v>29.804687500000004</c:v>
                </c:pt>
                <c:pt idx="431">
                  <c:v>27.190625000000004</c:v>
                </c:pt>
                <c:pt idx="432">
                  <c:v>29.851822916666666</c:v>
                </c:pt>
                <c:pt idx="433">
                  <c:v>31.208333333333336</c:v>
                </c:pt>
                <c:pt idx="434">
                  <c:v>28.476822916666666</c:v>
                </c:pt>
                <c:pt idx="435">
                  <c:v>26.340885416666669</c:v>
                </c:pt>
                <c:pt idx="436">
                  <c:v>24.253645833333334</c:v>
                </c:pt>
                <c:pt idx="437">
                  <c:v>21.180468749999999</c:v>
                </c:pt>
                <c:pt idx="438">
                  <c:v>21.448177083333334</c:v>
                </c:pt>
                <c:pt idx="439">
                  <c:v>21.438281249999999</c:v>
                </c:pt>
                <c:pt idx="440">
                  <c:v>19.962500000000002</c:v>
                </c:pt>
                <c:pt idx="441">
                  <c:v>18.797135416666666</c:v>
                </c:pt>
                <c:pt idx="442">
                  <c:v>19.435677083333331</c:v>
                </c:pt>
                <c:pt idx="443">
                  <c:v>20.155468750000001</c:v>
                </c:pt>
                <c:pt idx="444">
                  <c:v>19.990885416666668</c:v>
                </c:pt>
                <c:pt idx="445">
                  <c:v>21.719791666666666</c:v>
                </c:pt>
                <c:pt idx="446">
                  <c:v>21.764062500000001</c:v>
                </c:pt>
                <c:pt idx="447">
                  <c:v>21.654687500000001</c:v>
                </c:pt>
                <c:pt idx="448">
                  <c:v>20.722395833333334</c:v>
                </c:pt>
                <c:pt idx="449">
                  <c:v>23.183072916666667</c:v>
                </c:pt>
                <c:pt idx="450">
                  <c:v>23.176562500000003</c:v>
                </c:pt>
                <c:pt idx="451">
                  <c:v>22.158593750000001</c:v>
                </c:pt>
                <c:pt idx="452">
                  <c:v>22.829166666666669</c:v>
                </c:pt>
                <c:pt idx="453">
                  <c:v>20.547135416666666</c:v>
                </c:pt>
                <c:pt idx="454">
                  <c:v>18.927864583333335</c:v>
                </c:pt>
                <c:pt idx="455">
                  <c:v>18.007031250000001</c:v>
                </c:pt>
                <c:pt idx="456">
                  <c:v>18.473697916666666</c:v>
                </c:pt>
                <c:pt idx="457">
                  <c:v>21.294791666666669</c:v>
                </c:pt>
                <c:pt idx="458">
                  <c:v>23.237239583333334</c:v>
                </c:pt>
                <c:pt idx="459">
                  <c:v>23.202604166666667</c:v>
                </c:pt>
                <c:pt idx="460">
                  <c:v>21.584114583333331</c:v>
                </c:pt>
                <c:pt idx="461">
                  <c:v>22.695052083333334</c:v>
                </c:pt>
                <c:pt idx="462">
                  <c:v>21.485677083333332</c:v>
                </c:pt>
                <c:pt idx="463">
                  <c:v>21.230989583333333</c:v>
                </c:pt>
                <c:pt idx="464">
                  <c:v>19.108333333333334</c:v>
                </c:pt>
                <c:pt idx="465">
                  <c:v>19.889322916666668</c:v>
                </c:pt>
                <c:pt idx="466">
                  <c:v>19.194010416666668</c:v>
                </c:pt>
                <c:pt idx="467">
                  <c:v>16.232291666666669</c:v>
                </c:pt>
                <c:pt idx="468">
                  <c:v>16.611197916666669</c:v>
                </c:pt>
                <c:pt idx="469">
                  <c:v>17.164843749999999</c:v>
                </c:pt>
                <c:pt idx="470">
                  <c:v>15.81875</c:v>
                </c:pt>
                <c:pt idx="471">
                  <c:v>15.447916666666668</c:v>
                </c:pt>
                <c:pt idx="472">
                  <c:v>15.063281250000001</c:v>
                </c:pt>
                <c:pt idx="473">
                  <c:v>15.425000000000001</c:v>
                </c:pt>
                <c:pt idx="474">
                  <c:v>15.892447916666667</c:v>
                </c:pt>
                <c:pt idx="475">
                  <c:v>15.327083333333334</c:v>
                </c:pt>
                <c:pt idx="476">
                  <c:v>16.440104166666668</c:v>
                </c:pt>
                <c:pt idx="477">
                  <c:v>15.354427083333334</c:v>
                </c:pt>
                <c:pt idx="478">
                  <c:v>14.219531250000001</c:v>
                </c:pt>
                <c:pt idx="479">
                  <c:v>14.033333333333333</c:v>
                </c:pt>
                <c:pt idx="480">
                  <c:v>14.014322916666666</c:v>
                </c:pt>
                <c:pt idx="481">
                  <c:v>14.488541666666668</c:v>
                </c:pt>
                <c:pt idx="482">
                  <c:v>14.513020833333334</c:v>
                </c:pt>
                <c:pt idx="483">
                  <c:v>14.068489583333335</c:v>
                </c:pt>
                <c:pt idx="484">
                  <c:v>14.306510416666667</c:v>
                </c:pt>
                <c:pt idx="485">
                  <c:v>14.541145833333335</c:v>
                </c:pt>
                <c:pt idx="486">
                  <c:v>15.06796875</c:v>
                </c:pt>
                <c:pt idx="487">
                  <c:v>14.7984375</c:v>
                </c:pt>
                <c:pt idx="488">
                  <c:v>15.326041666666667</c:v>
                </c:pt>
                <c:pt idx="489">
                  <c:v>15.433072916666667</c:v>
                </c:pt>
                <c:pt idx="490">
                  <c:v>14.43515625</c:v>
                </c:pt>
                <c:pt idx="491">
                  <c:v>14.152604166666666</c:v>
                </c:pt>
                <c:pt idx="492">
                  <c:v>13.805208333333335</c:v>
                </c:pt>
                <c:pt idx="493">
                  <c:v>12.21484375</c:v>
                </c:pt>
                <c:pt idx="494">
                  <c:v>12.499218750000001</c:v>
                </c:pt>
                <c:pt idx="495">
                  <c:v>12.375000000000002</c:v>
                </c:pt>
                <c:pt idx="496">
                  <c:v>12.231250000000001</c:v>
                </c:pt>
                <c:pt idx="497">
                  <c:v>12.390885416666668</c:v>
                </c:pt>
                <c:pt idx="498">
                  <c:v>12.903385416666667</c:v>
                </c:pt>
                <c:pt idx="499">
                  <c:v>12.972395833333334</c:v>
                </c:pt>
                <c:pt idx="500">
                  <c:v>12.992708333333335</c:v>
                </c:pt>
                <c:pt idx="501">
                  <c:v>13.178385416666666</c:v>
                </c:pt>
                <c:pt idx="502">
                  <c:v>13.139322916666666</c:v>
                </c:pt>
                <c:pt idx="503">
                  <c:v>12.72421875</c:v>
                </c:pt>
                <c:pt idx="504">
                  <c:v>12.444531250000001</c:v>
                </c:pt>
                <c:pt idx="505">
                  <c:v>12.284374999999999</c:v>
                </c:pt>
                <c:pt idx="506">
                  <c:v>12.134375</c:v>
                </c:pt>
                <c:pt idx="507">
                  <c:v>11.974479166666667</c:v>
                </c:pt>
                <c:pt idx="508">
                  <c:v>12.067708333333334</c:v>
                </c:pt>
                <c:pt idx="509">
                  <c:v>12.163281250000001</c:v>
                </c:pt>
                <c:pt idx="510">
                  <c:v>11.853645833333333</c:v>
                </c:pt>
                <c:pt idx="511">
                  <c:v>11.690625000000001</c:v>
                </c:pt>
                <c:pt idx="512">
                  <c:v>12.051041666666668</c:v>
                </c:pt>
                <c:pt idx="513">
                  <c:v>12.046354166666667</c:v>
                </c:pt>
                <c:pt idx="514">
                  <c:v>11.900260416666669</c:v>
                </c:pt>
                <c:pt idx="515">
                  <c:v>11.7828125</c:v>
                </c:pt>
                <c:pt idx="516">
                  <c:v>11.999479166666667</c:v>
                </c:pt>
                <c:pt idx="517">
                  <c:v>11.991406249999999</c:v>
                </c:pt>
                <c:pt idx="518">
                  <c:v>11.985677083333334</c:v>
                </c:pt>
                <c:pt idx="519">
                  <c:v>11.704947916666669</c:v>
                </c:pt>
                <c:pt idx="520">
                  <c:v>11.184895833333334</c:v>
                </c:pt>
                <c:pt idx="521">
                  <c:v>11.582812500000001</c:v>
                </c:pt>
                <c:pt idx="522">
                  <c:v>11.236197916666667</c:v>
                </c:pt>
                <c:pt idx="523">
                  <c:v>12.259375</c:v>
                </c:pt>
                <c:pt idx="524">
                  <c:v>12.628124999999999</c:v>
                </c:pt>
                <c:pt idx="525">
                  <c:v>12.645052083333335</c:v>
                </c:pt>
                <c:pt idx="526">
                  <c:v>12.723437499999999</c:v>
                </c:pt>
                <c:pt idx="527">
                  <c:v>12.4296875</c:v>
                </c:pt>
                <c:pt idx="528">
                  <c:v>12.582291666666668</c:v>
                </c:pt>
                <c:pt idx="529">
                  <c:v>12.781510416666668</c:v>
                </c:pt>
                <c:pt idx="530">
                  <c:v>12.540625</c:v>
                </c:pt>
                <c:pt idx="531">
                  <c:v>13.236458333333335</c:v>
                </c:pt>
                <c:pt idx="532">
                  <c:v>12.741406250000001</c:v>
                </c:pt>
                <c:pt idx="533">
                  <c:v>12.67421875</c:v>
                </c:pt>
                <c:pt idx="534">
                  <c:v>12.456770833333335</c:v>
                </c:pt>
                <c:pt idx="535">
                  <c:v>12.358854166666667</c:v>
                </c:pt>
                <c:pt idx="536">
                  <c:v>12.718489583333334</c:v>
                </c:pt>
                <c:pt idx="537">
                  <c:v>12.477604166666667</c:v>
                </c:pt>
                <c:pt idx="538">
                  <c:v>12.451041666666667</c:v>
                </c:pt>
                <c:pt idx="539">
                  <c:v>13.112760416666667</c:v>
                </c:pt>
                <c:pt idx="540">
                  <c:v>12.355208333333335</c:v>
                </c:pt>
                <c:pt idx="541">
                  <c:v>15.126822916666669</c:v>
                </c:pt>
                <c:pt idx="542">
                  <c:v>16.3359375</c:v>
                </c:pt>
                <c:pt idx="543">
                  <c:v>15.874218750000001</c:v>
                </c:pt>
                <c:pt idx="544">
                  <c:v>16.372395833333332</c:v>
                </c:pt>
                <c:pt idx="545">
                  <c:v>14.831250000000001</c:v>
                </c:pt>
                <c:pt idx="546">
                  <c:v>14.951041666666667</c:v>
                </c:pt>
                <c:pt idx="547">
                  <c:v>14.603125</c:v>
                </c:pt>
                <c:pt idx="548">
                  <c:v>15.126822916666669</c:v>
                </c:pt>
                <c:pt idx="549">
                  <c:v>15.195052083333334</c:v>
                </c:pt>
                <c:pt idx="550">
                  <c:v>16.169791666666669</c:v>
                </c:pt>
                <c:pt idx="551">
                  <c:v>15.764843750000001</c:v>
                </c:pt>
                <c:pt idx="552">
                  <c:v>15.684375000000001</c:v>
                </c:pt>
                <c:pt idx="553">
                  <c:v>15.404166666666667</c:v>
                </c:pt>
                <c:pt idx="554">
                  <c:v>16.349739583333335</c:v>
                </c:pt>
                <c:pt idx="555">
                  <c:v>16.173177083333332</c:v>
                </c:pt>
                <c:pt idx="556">
                  <c:v>17.044270833333336</c:v>
                </c:pt>
                <c:pt idx="557">
                  <c:v>17.499479166666667</c:v>
                </c:pt>
                <c:pt idx="558">
                  <c:v>16.635416666666668</c:v>
                </c:pt>
                <c:pt idx="559">
                  <c:v>15.590625000000001</c:v>
                </c:pt>
                <c:pt idx="560">
                  <c:v>14.760156250000001</c:v>
                </c:pt>
                <c:pt idx="561">
                  <c:v>14.878385416666667</c:v>
                </c:pt>
                <c:pt idx="562">
                  <c:v>14.196875</c:v>
                </c:pt>
                <c:pt idx="563">
                  <c:v>14.089062499999999</c:v>
                </c:pt>
                <c:pt idx="564">
                  <c:v>15.17734375</c:v>
                </c:pt>
                <c:pt idx="565">
                  <c:v>14.83046875</c:v>
                </c:pt>
                <c:pt idx="566">
                  <c:v>15.2203125</c:v>
                </c:pt>
                <c:pt idx="567">
                  <c:v>14.8921875</c:v>
                </c:pt>
                <c:pt idx="568">
                  <c:v>15.376041666666666</c:v>
                </c:pt>
                <c:pt idx="569">
                  <c:v>15.329166666666666</c:v>
                </c:pt>
                <c:pt idx="570">
                  <c:v>15.000260416666666</c:v>
                </c:pt>
                <c:pt idx="571">
                  <c:v>15.23046875</c:v>
                </c:pt>
                <c:pt idx="572">
                  <c:v>14.78125</c:v>
                </c:pt>
                <c:pt idx="573">
                  <c:v>16.051302083333333</c:v>
                </c:pt>
                <c:pt idx="574">
                  <c:v>15.144791666666666</c:v>
                </c:pt>
                <c:pt idx="575">
                  <c:v>14.775260416666669</c:v>
                </c:pt>
                <c:pt idx="576">
                  <c:v>14.366145833333333</c:v>
                </c:pt>
                <c:pt idx="577">
                  <c:v>14.519791666666666</c:v>
                </c:pt>
                <c:pt idx="578">
                  <c:v>13.869270833333335</c:v>
                </c:pt>
                <c:pt idx="579">
                  <c:v>12.519010416666667</c:v>
                </c:pt>
                <c:pt idx="580">
                  <c:v>12.800260416666667</c:v>
                </c:pt>
                <c:pt idx="581">
                  <c:v>11.484375</c:v>
                </c:pt>
                <c:pt idx="582">
                  <c:v>11.702864583333334</c:v>
                </c:pt>
                <c:pt idx="583">
                  <c:v>11.714322916666667</c:v>
                </c:pt>
                <c:pt idx="584">
                  <c:v>11.40234375</c:v>
                </c:pt>
                <c:pt idx="585">
                  <c:v>10.925520833333334</c:v>
                </c:pt>
                <c:pt idx="586">
                  <c:v>11.105989583333333</c:v>
                </c:pt>
                <c:pt idx="587">
                  <c:v>11.059375000000001</c:v>
                </c:pt>
                <c:pt idx="588">
                  <c:v>10.909375000000001</c:v>
                </c:pt>
                <c:pt idx="589">
                  <c:v>10.95859375</c:v>
                </c:pt>
                <c:pt idx="590">
                  <c:v>11.2890625</c:v>
                </c:pt>
                <c:pt idx="591">
                  <c:v>11.43125</c:v>
                </c:pt>
                <c:pt idx="592">
                  <c:v>11.438020833333333</c:v>
                </c:pt>
                <c:pt idx="593">
                  <c:v>11.650260416666667</c:v>
                </c:pt>
                <c:pt idx="594">
                  <c:v>11.639843750000001</c:v>
                </c:pt>
                <c:pt idx="595">
                  <c:v>11.538281250000001</c:v>
                </c:pt>
                <c:pt idx="596">
                  <c:v>11.554166666666667</c:v>
                </c:pt>
                <c:pt idx="597">
                  <c:v>11.809374999999999</c:v>
                </c:pt>
                <c:pt idx="598">
                  <c:v>11.292708333333334</c:v>
                </c:pt>
                <c:pt idx="599">
                  <c:v>11.482552083333335</c:v>
                </c:pt>
                <c:pt idx="600">
                  <c:v>10.848177083333333</c:v>
                </c:pt>
                <c:pt idx="601">
                  <c:v>10.957552083333333</c:v>
                </c:pt>
                <c:pt idx="602">
                  <c:v>10.732291666666669</c:v>
                </c:pt>
                <c:pt idx="603">
                  <c:v>10.690104166666666</c:v>
                </c:pt>
                <c:pt idx="604">
                  <c:v>10.866666666666667</c:v>
                </c:pt>
                <c:pt idx="605">
                  <c:v>10.728125</c:v>
                </c:pt>
                <c:pt idx="606">
                  <c:v>10.895052083333335</c:v>
                </c:pt>
                <c:pt idx="607">
                  <c:v>10.780208333333334</c:v>
                </c:pt>
                <c:pt idx="608">
                  <c:v>10.697395833333335</c:v>
                </c:pt>
                <c:pt idx="609">
                  <c:v>11.216145833333334</c:v>
                </c:pt>
                <c:pt idx="610">
                  <c:v>11.026302083333334</c:v>
                </c:pt>
                <c:pt idx="611">
                  <c:v>11.100260416666668</c:v>
                </c:pt>
                <c:pt idx="612">
                  <c:v>11.502864583333334</c:v>
                </c:pt>
                <c:pt idx="613">
                  <c:v>11.534375000000001</c:v>
                </c:pt>
                <c:pt idx="614">
                  <c:v>11.196875</c:v>
                </c:pt>
                <c:pt idx="615">
                  <c:v>11.351562500000002</c:v>
                </c:pt>
                <c:pt idx="616">
                  <c:v>11.168489583333335</c:v>
                </c:pt>
                <c:pt idx="617">
                  <c:v>11.313541666666667</c:v>
                </c:pt>
                <c:pt idx="618">
                  <c:v>11.479947916666667</c:v>
                </c:pt>
                <c:pt idx="619">
                  <c:v>11.425260416666667</c:v>
                </c:pt>
                <c:pt idx="620">
                  <c:v>11.393750000000001</c:v>
                </c:pt>
                <c:pt idx="621">
                  <c:v>11.468489583333334</c:v>
                </c:pt>
                <c:pt idx="622">
                  <c:v>11.745833333333334</c:v>
                </c:pt>
                <c:pt idx="623">
                  <c:v>11.651562499999999</c:v>
                </c:pt>
                <c:pt idx="624">
                  <c:v>11.263541666666669</c:v>
                </c:pt>
                <c:pt idx="625">
                  <c:v>12.149218749999999</c:v>
                </c:pt>
                <c:pt idx="626">
                  <c:v>11.946093749999999</c:v>
                </c:pt>
                <c:pt idx="627">
                  <c:v>12.084375000000001</c:v>
                </c:pt>
                <c:pt idx="628">
                  <c:v>12.145312499999999</c:v>
                </c:pt>
                <c:pt idx="629">
                  <c:v>12.1859375</c:v>
                </c:pt>
                <c:pt idx="630">
                  <c:v>12.196093749999999</c:v>
                </c:pt>
                <c:pt idx="631">
                  <c:v>12.354166666666666</c:v>
                </c:pt>
                <c:pt idx="632">
                  <c:v>12.278385416666667</c:v>
                </c:pt>
                <c:pt idx="633">
                  <c:v>11.983854166666667</c:v>
                </c:pt>
                <c:pt idx="634">
                  <c:v>12.55234375</c:v>
                </c:pt>
                <c:pt idx="635">
                  <c:v>11.877864583333333</c:v>
                </c:pt>
                <c:pt idx="636">
                  <c:v>12.433854166666668</c:v>
                </c:pt>
                <c:pt idx="637">
                  <c:v>11.589322916666667</c:v>
                </c:pt>
                <c:pt idx="638">
                  <c:v>11.646614583333333</c:v>
                </c:pt>
                <c:pt idx="639">
                  <c:v>11.418489583333335</c:v>
                </c:pt>
                <c:pt idx="640">
                  <c:v>11.005989583333333</c:v>
                </c:pt>
                <c:pt idx="641">
                  <c:v>11.19296875</c:v>
                </c:pt>
                <c:pt idx="642">
                  <c:v>10.977083333333335</c:v>
                </c:pt>
                <c:pt idx="643">
                  <c:v>11.42578125</c:v>
                </c:pt>
                <c:pt idx="644">
                  <c:v>11.513020833333334</c:v>
                </c:pt>
                <c:pt idx="645">
                  <c:v>11.1796875</c:v>
                </c:pt>
                <c:pt idx="646">
                  <c:v>11.515625</c:v>
                </c:pt>
                <c:pt idx="647">
                  <c:v>11.9078125</c:v>
                </c:pt>
                <c:pt idx="648">
                  <c:v>11.800260416666667</c:v>
                </c:pt>
                <c:pt idx="649">
                  <c:v>11.372916666666667</c:v>
                </c:pt>
                <c:pt idx="650">
                  <c:v>11.266666666666667</c:v>
                </c:pt>
                <c:pt idx="651">
                  <c:v>11.128125000000001</c:v>
                </c:pt>
                <c:pt idx="652">
                  <c:v>11.453645833333333</c:v>
                </c:pt>
                <c:pt idx="653">
                  <c:v>11.244270833333333</c:v>
                </c:pt>
                <c:pt idx="654">
                  <c:v>10.985416666666666</c:v>
                </c:pt>
                <c:pt idx="655">
                  <c:v>10.836718750000001</c:v>
                </c:pt>
                <c:pt idx="656">
                  <c:v>10.967447916666668</c:v>
                </c:pt>
                <c:pt idx="657">
                  <c:v>12.244791666666668</c:v>
                </c:pt>
                <c:pt idx="658">
                  <c:v>12.428385416666668</c:v>
                </c:pt>
                <c:pt idx="659">
                  <c:v>12.331510416666667</c:v>
                </c:pt>
                <c:pt idx="660">
                  <c:v>11.709114583333333</c:v>
                </c:pt>
                <c:pt idx="661">
                  <c:v>12.122135416666667</c:v>
                </c:pt>
                <c:pt idx="662">
                  <c:v>12.23203125</c:v>
                </c:pt>
                <c:pt idx="663">
                  <c:v>12.519010416666667</c:v>
                </c:pt>
                <c:pt idx="664">
                  <c:v>12.815625000000001</c:v>
                </c:pt>
                <c:pt idx="665">
                  <c:v>12.261979166666666</c:v>
                </c:pt>
                <c:pt idx="666">
                  <c:v>12.083333333333334</c:v>
                </c:pt>
                <c:pt idx="667">
                  <c:v>12.708854166666667</c:v>
                </c:pt>
                <c:pt idx="668">
                  <c:v>11.909895833333334</c:v>
                </c:pt>
                <c:pt idx="669">
                  <c:v>11.578125</c:v>
                </c:pt>
                <c:pt idx="670">
                  <c:v>11.605729166666668</c:v>
                </c:pt>
                <c:pt idx="671">
                  <c:v>11.568489583333335</c:v>
                </c:pt>
                <c:pt idx="672">
                  <c:v>11.578906250000001</c:v>
                </c:pt>
                <c:pt idx="673">
                  <c:v>11.188802083333334</c:v>
                </c:pt>
                <c:pt idx="674">
                  <c:v>10.890364583333334</c:v>
                </c:pt>
                <c:pt idx="675">
                  <c:v>10.570052083333334</c:v>
                </c:pt>
                <c:pt idx="676">
                  <c:v>10.472395833333334</c:v>
                </c:pt>
                <c:pt idx="677">
                  <c:v>10.998958333333333</c:v>
                </c:pt>
                <c:pt idx="678">
                  <c:v>11.494010416666667</c:v>
                </c:pt>
                <c:pt idx="679">
                  <c:v>10.991145833333334</c:v>
                </c:pt>
                <c:pt idx="680">
                  <c:v>11.079947916666667</c:v>
                </c:pt>
                <c:pt idx="681">
                  <c:v>10.246354166666666</c:v>
                </c:pt>
                <c:pt idx="682">
                  <c:v>10.742968750000001</c:v>
                </c:pt>
                <c:pt idx="683">
                  <c:v>10.72890625</c:v>
                </c:pt>
                <c:pt idx="684">
                  <c:v>10.94296875</c:v>
                </c:pt>
                <c:pt idx="685">
                  <c:v>11.076041666666667</c:v>
                </c:pt>
                <c:pt idx="686">
                  <c:v>11.007812500000002</c:v>
                </c:pt>
                <c:pt idx="687">
                  <c:v>12.051562499999999</c:v>
                </c:pt>
                <c:pt idx="688">
                  <c:v>12.120312500000001</c:v>
                </c:pt>
                <c:pt idx="689">
                  <c:v>11.688802083333334</c:v>
                </c:pt>
                <c:pt idx="690">
                  <c:v>11.721614583333334</c:v>
                </c:pt>
                <c:pt idx="691">
                  <c:v>10.505729166666667</c:v>
                </c:pt>
                <c:pt idx="692">
                  <c:v>10.601302083333335</c:v>
                </c:pt>
                <c:pt idx="693">
                  <c:v>10.545052083333335</c:v>
                </c:pt>
                <c:pt idx="694">
                  <c:v>10.389322916666668</c:v>
                </c:pt>
                <c:pt idx="695">
                  <c:v>10.211979166666667</c:v>
                </c:pt>
                <c:pt idx="696">
                  <c:v>10.176562500000001</c:v>
                </c:pt>
                <c:pt idx="697">
                  <c:v>10.136197916666667</c:v>
                </c:pt>
                <c:pt idx="698">
                  <c:v>9.6835937500000018</c:v>
                </c:pt>
                <c:pt idx="699">
                  <c:v>10.117447916666666</c:v>
                </c:pt>
                <c:pt idx="700">
                  <c:v>9.9104166666666664</c:v>
                </c:pt>
                <c:pt idx="701">
                  <c:v>10.524218749999999</c:v>
                </c:pt>
                <c:pt idx="702">
                  <c:v>10.203385416666666</c:v>
                </c:pt>
                <c:pt idx="703">
                  <c:v>10.565885416666667</c:v>
                </c:pt>
                <c:pt idx="704">
                  <c:v>10.16953125</c:v>
                </c:pt>
                <c:pt idx="705">
                  <c:v>9.2268229166666664</c:v>
                </c:pt>
                <c:pt idx="706">
                  <c:v>9.9861979166666668</c:v>
                </c:pt>
                <c:pt idx="707">
                  <c:v>9.9075520833333339</c:v>
                </c:pt>
                <c:pt idx="708">
                  <c:v>10.149479166666666</c:v>
                </c:pt>
                <c:pt idx="709">
                  <c:v>9.0380208333333343</c:v>
                </c:pt>
                <c:pt idx="710">
                  <c:v>8.9020833333333336</c:v>
                </c:pt>
                <c:pt idx="711">
                  <c:v>8.6268229166666668</c:v>
                </c:pt>
                <c:pt idx="712">
                  <c:v>9.4770833333333346</c:v>
                </c:pt>
                <c:pt idx="713">
                  <c:v>8.96875</c:v>
                </c:pt>
                <c:pt idx="714">
                  <c:v>9.7791666666666668</c:v>
                </c:pt>
                <c:pt idx="715">
                  <c:v>7.7705729166666666</c:v>
                </c:pt>
                <c:pt idx="716">
                  <c:v>12.643229166666666</c:v>
                </c:pt>
                <c:pt idx="717">
                  <c:v>13.072135416666669</c:v>
                </c:pt>
                <c:pt idx="718">
                  <c:v>13.152864583333333</c:v>
                </c:pt>
                <c:pt idx="719">
                  <c:v>13.270833333333334</c:v>
                </c:pt>
                <c:pt idx="720">
                  <c:v>15.743229166666667</c:v>
                </c:pt>
                <c:pt idx="721">
                  <c:v>16.461197916666666</c:v>
                </c:pt>
                <c:pt idx="722">
                  <c:v>16.160677083333333</c:v>
                </c:pt>
                <c:pt idx="723">
                  <c:v>15.71484375</c:v>
                </c:pt>
                <c:pt idx="724">
                  <c:v>15.888281250000002</c:v>
                </c:pt>
                <c:pt idx="725">
                  <c:v>15.993489583333334</c:v>
                </c:pt>
                <c:pt idx="726">
                  <c:v>15.043750000000001</c:v>
                </c:pt>
                <c:pt idx="727">
                  <c:v>15.124479166666667</c:v>
                </c:pt>
                <c:pt idx="728">
                  <c:v>15.600000000000001</c:v>
                </c:pt>
                <c:pt idx="729">
                  <c:v>16.060156250000002</c:v>
                </c:pt>
                <c:pt idx="730">
                  <c:v>15.778385416666667</c:v>
                </c:pt>
                <c:pt idx="731">
                  <c:v>18.501302083333336</c:v>
                </c:pt>
                <c:pt idx="732">
                  <c:v>19.682031249999998</c:v>
                </c:pt>
                <c:pt idx="733">
                  <c:v>20.756770833333334</c:v>
                </c:pt>
                <c:pt idx="734">
                  <c:v>19.483854166666667</c:v>
                </c:pt>
                <c:pt idx="735">
                  <c:v>19.086197916666666</c:v>
                </c:pt>
                <c:pt idx="736">
                  <c:v>18.087239583333332</c:v>
                </c:pt>
                <c:pt idx="737">
                  <c:v>18.432812500000001</c:v>
                </c:pt>
                <c:pt idx="738">
                  <c:v>20.097135416666667</c:v>
                </c:pt>
                <c:pt idx="739">
                  <c:v>19.099218749999999</c:v>
                </c:pt>
                <c:pt idx="740">
                  <c:v>19.496354166666666</c:v>
                </c:pt>
                <c:pt idx="741">
                  <c:v>19.984635416666666</c:v>
                </c:pt>
                <c:pt idx="742">
                  <c:v>21.60546875</c:v>
                </c:pt>
                <c:pt idx="743">
                  <c:v>20.989843750000002</c:v>
                </c:pt>
                <c:pt idx="744">
                  <c:v>21.143229166666668</c:v>
                </c:pt>
                <c:pt idx="745">
                  <c:v>19.928125000000001</c:v>
                </c:pt>
                <c:pt idx="746">
                  <c:v>19.296875</c:v>
                </c:pt>
                <c:pt idx="747">
                  <c:v>20.058072916666667</c:v>
                </c:pt>
                <c:pt idx="748">
                  <c:v>19.951302083333335</c:v>
                </c:pt>
                <c:pt idx="749">
                  <c:v>19.358854166666667</c:v>
                </c:pt>
                <c:pt idx="750">
                  <c:v>19.165104166666666</c:v>
                </c:pt>
                <c:pt idx="751">
                  <c:v>18.896614583333335</c:v>
                </c:pt>
                <c:pt idx="752">
                  <c:v>17.724739583333335</c:v>
                </c:pt>
                <c:pt idx="753">
                  <c:v>18.15234375</c:v>
                </c:pt>
                <c:pt idx="754">
                  <c:v>18.216927083333335</c:v>
                </c:pt>
                <c:pt idx="755">
                  <c:v>18.424739583333334</c:v>
                </c:pt>
                <c:pt idx="756">
                  <c:v>17.719791666666666</c:v>
                </c:pt>
                <c:pt idx="757">
                  <c:v>17.700260416666666</c:v>
                </c:pt>
                <c:pt idx="758">
                  <c:v>15.577343750000001</c:v>
                </c:pt>
                <c:pt idx="759">
                  <c:v>15.76796875</c:v>
                </c:pt>
                <c:pt idx="760">
                  <c:v>15.253645833333334</c:v>
                </c:pt>
                <c:pt idx="761">
                  <c:v>14.649739583333334</c:v>
                </c:pt>
                <c:pt idx="762">
                  <c:v>13.872916666666667</c:v>
                </c:pt>
                <c:pt idx="763">
                  <c:v>14.1640625</c:v>
                </c:pt>
                <c:pt idx="764">
                  <c:v>14.188541666666667</c:v>
                </c:pt>
                <c:pt idx="765">
                  <c:v>15.184635416666666</c:v>
                </c:pt>
                <c:pt idx="766">
                  <c:v>14.999218750000001</c:v>
                </c:pt>
                <c:pt idx="767">
                  <c:v>14.895833333333334</c:v>
                </c:pt>
                <c:pt idx="768">
                  <c:v>15.02109375</c:v>
                </c:pt>
                <c:pt idx="769">
                  <c:v>15.440104166666668</c:v>
                </c:pt>
                <c:pt idx="770">
                  <c:v>15.902083333333334</c:v>
                </c:pt>
                <c:pt idx="771">
                  <c:v>15.008333333333333</c:v>
                </c:pt>
                <c:pt idx="772">
                  <c:v>15.151041666666668</c:v>
                </c:pt>
                <c:pt idx="773">
                  <c:v>15.244531250000001</c:v>
                </c:pt>
                <c:pt idx="774">
                  <c:v>12.914322916666668</c:v>
                </c:pt>
                <c:pt idx="775">
                  <c:v>13.380989583333335</c:v>
                </c:pt>
                <c:pt idx="776">
                  <c:v>12.874479166666667</c:v>
                </c:pt>
                <c:pt idx="777">
                  <c:v>12.771875</c:v>
                </c:pt>
                <c:pt idx="778">
                  <c:v>11.6625</c:v>
                </c:pt>
                <c:pt idx="779">
                  <c:v>11.816145833333334</c:v>
                </c:pt>
                <c:pt idx="780">
                  <c:v>12.083333333333334</c:v>
                </c:pt>
                <c:pt idx="781">
                  <c:v>11.921354166666667</c:v>
                </c:pt>
                <c:pt idx="782">
                  <c:v>11.317187499999999</c:v>
                </c:pt>
                <c:pt idx="783">
                  <c:v>11.16015625</c:v>
                </c:pt>
                <c:pt idx="784">
                  <c:v>10.983854166666667</c:v>
                </c:pt>
                <c:pt idx="785">
                  <c:v>10.301041666666666</c:v>
                </c:pt>
                <c:pt idx="786">
                  <c:v>10.840364583333335</c:v>
                </c:pt>
                <c:pt idx="787">
                  <c:v>10.751822916666667</c:v>
                </c:pt>
                <c:pt idx="788">
                  <c:v>11.048177083333332</c:v>
                </c:pt>
                <c:pt idx="789">
                  <c:v>11.237500000000001</c:v>
                </c:pt>
                <c:pt idx="790">
                  <c:v>11.133072916666666</c:v>
                </c:pt>
                <c:pt idx="791">
                  <c:v>10.688541666666666</c:v>
                </c:pt>
                <c:pt idx="792">
                  <c:v>10.439583333333333</c:v>
                </c:pt>
                <c:pt idx="793">
                  <c:v>10.443229166666667</c:v>
                </c:pt>
                <c:pt idx="794">
                  <c:v>10.515885416666666</c:v>
                </c:pt>
                <c:pt idx="795">
                  <c:v>10.595572916666667</c:v>
                </c:pt>
                <c:pt idx="796">
                  <c:v>10.894270833333335</c:v>
                </c:pt>
                <c:pt idx="797">
                  <c:v>10.332812499999999</c:v>
                </c:pt>
                <c:pt idx="798">
                  <c:v>10.441927083333335</c:v>
                </c:pt>
                <c:pt idx="799">
                  <c:v>10.322656250000001</c:v>
                </c:pt>
                <c:pt idx="800">
                  <c:v>10.619270833333333</c:v>
                </c:pt>
                <c:pt idx="801">
                  <c:v>9.6317708333333325</c:v>
                </c:pt>
                <c:pt idx="802">
                  <c:v>10.412500000000001</c:v>
                </c:pt>
                <c:pt idx="803">
                  <c:v>11.320833333333335</c:v>
                </c:pt>
                <c:pt idx="804">
                  <c:v>11.269010416666667</c:v>
                </c:pt>
                <c:pt idx="805">
                  <c:v>11.572916666666666</c:v>
                </c:pt>
                <c:pt idx="806">
                  <c:v>11.358072916666668</c:v>
                </c:pt>
                <c:pt idx="807">
                  <c:v>11.496093750000002</c:v>
                </c:pt>
                <c:pt idx="808">
                  <c:v>11.486979166666666</c:v>
                </c:pt>
                <c:pt idx="809">
                  <c:v>11.585937500000002</c:v>
                </c:pt>
                <c:pt idx="810">
                  <c:v>11.878645833333334</c:v>
                </c:pt>
                <c:pt idx="811">
                  <c:v>11.780468750000001</c:v>
                </c:pt>
                <c:pt idx="812">
                  <c:v>11.808854166666666</c:v>
                </c:pt>
                <c:pt idx="813">
                  <c:v>11.666145833333335</c:v>
                </c:pt>
                <c:pt idx="814">
                  <c:v>11.647135416666668</c:v>
                </c:pt>
                <c:pt idx="815">
                  <c:v>11.759375</c:v>
                </c:pt>
                <c:pt idx="816">
                  <c:v>11.877864583333333</c:v>
                </c:pt>
                <c:pt idx="817">
                  <c:v>12.374218750000001</c:v>
                </c:pt>
                <c:pt idx="818">
                  <c:v>12.375781250000001</c:v>
                </c:pt>
                <c:pt idx="819">
                  <c:v>12.660156250000002</c:v>
                </c:pt>
                <c:pt idx="820">
                  <c:v>12.202864583333334</c:v>
                </c:pt>
                <c:pt idx="821">
                  <c:v>12.428125</c:v>
                </c:pt>
                <c:pt idx="822">
                  <c:v>12.244010416666669</c:v>
                </c:pt>
                <c:pt idx="823">
                  <c:v>11.879947916666667</c:v>
                </c:pt>
                <c:pt idx="824">
                  <c:v>11.513541666666669</c:v>
                </c:pt>
                <c:pt idx="825">
                  <c:v>12.546875</c:v>
                </c:pt>
                <c:pt idx="826">
                  <c:v>12.349739583333335</c:v>
                </c:pt>
                <c:pt idx="827">
                  <c:v>13.196614583333334</c:v>
                </c:pt>
                <c:pt idx="828">
                  <c:v>14.330468750000001</c:v>
                </c:pt>
                <c:pt idx="829">
                  <c:v>14.360156250000001</c:v>
                </c:pt>
                <c:pt idx="830">
                  <c:v>14.59765625</c:v>
                </c:pt>
                <c:pt idx="831">
                  <c:v>15.421093750000001</c:v>
                </c:pt>
                <c:pt idx="832">
                  <c:v>15.178385416666666</c:v>
                </c:pt>
                <c:pt idx="833">
                  <c:v>15.041145833333335</c:v>
                </c:pt>
                <c:pt idx="834">
                  <c:v>15.413281250000001</c:v>
                </c:pt>
                <c:pt idx="835">
                  <c:v>15.891927083333334</c:v>
                </c:pt>
                <c:pt idx="836">
                  <c:v>16.021354166666669</c:v>
                </c:pt>
                <c:pt idx="837">
                  <c:v>16.117968749999999</c:v>
                </c:pt>
                <c:pt idx="838">
                  <c:v>16.592708333333334</c:v>
                </c:pt>
                <c:pt idx="839">
                  <c:v>16.170052083333335</c:v>
                </c:pt>
                <c:pt idx="840">
                  <c:v>15.742708333333333</c:v>
                </c:pt>
                <c:pt idx="841">
                  <c:v>16.007552083333334</c:v>
                </c:pt>
                <c:pt idx="842">
                  <c:v>16.718489583333334</c:v>
                </c:pt>
                <c:pt idx="843">
                  <c:v>16.468229166666667</c:v>
                </c:pt>
                <c:pt idx="844">
                  <c:v>16.000781249999999</c:v>
                </c:pt>
                <c:pt idx="845">
                  <c:v>15.207812500000001</c:v>
                </c:pt>
                <c:pt idx="846">
                  <c:v>15.17734375</c:v>
                </c:pt>
                <c:pt idx="847">
                  <c:v>15.200520833333334</c:v>
                </c:pt>
                <c:pt idx="848">
                  <c:v>15.215885416666667</c:v>
                </c:pt>
                <c:pt idx="849">
                  <c:v>15.099739583333333</c:v>
                </c:pt>
                <c:pt idx="850">
                  <c:v>15.571875</c:v>
                </c:pt>
                <c:pt idx="851">
                  <c:v>15.057812500000001</c:v>
                </c:pt>
                <c:pt idx="852">
                  <c:v>15.578385416666666</c:v>
                </c:pt>
                <c:pt idx="853">
                  <c:v>14.779166666666669</c:v>
                </c:pt>
                <c:pt idx="854">
                  <c:v>14.830729166666668</c:v>
                </c:pt>
                <c:pt idx="855">
                  <c:v>12.920833333333334</c:v>
                </c:pt>
                <c:pt idx="856">
                  <c:v>12.879166666666668</c:v>
                </c:pt>
                <c:pt idx="857">
                  <c:v>13.908072916666667</c:v>
                </c:pt>
                <c:pt idx="858">
                  <c:v>14.263020833333334</c:v>
                </c:pt>
                <c:pt idx="859">
                  <c:v>14.290625</c:v>
                </c:pt>
                <c:pt idx="860">
                  <c:v>13.994010416666669</c:v>
                </c:pt>
                <c:pt idx="861">
                  <c:v>13.858593750000001</c:v>
                </c:pt>
                <c:pt idx="862">
                  <c:v>14.309114583333335</c:v>
                </c:pt>
                <c:pt idx="863">
                  <c:v>13.660937499999999</c:v>
                </c:pt>
                <c:pt idx="864">
                  <c:v>14.216666666666667</c:v>
                </c:pt>
                <c:pt idx="865">
                  <c:v>14.794791666666667</c:v>
                </c:pt>
                <c:pt idx="866">
                  <c:v>14.708072916666667</c:v>
                </c:pt>
                <c:pt idx="867">
                  <c:v>14.514843750000001</c:v>
                </c:pt>
                <c:pt idx="868">
                  <c:v>14.53515625</c:v>
                </c:pt>
                <c:pt idx="869">
                  <c:v>14.961458333333333</c:v>
                </c:pt>
                <c:pt idx="870">
                  <c:v>15.402864583333333</c:v>
                </c:pt>
                <c:pt idx="871">
                  <c:v>14.843229166666667</c:v>
                </c:pt>
                <c:pt idx="872">
                  <c:v>14.969531249999999</c:v>
                </c:pt>
                <c:pt idx="873">
                  <c:v>14.21484375</c:v>
                </c:pt>
                <c:pt idx="874">
                  <c:v>14.791145833333335</c:v>
                </c:pt>
                <c:pt idx="875">
                  <c:v>14.693229166666667</c:v>
                </c:pt>
                <c:pt idx="876">
                  <c:v>14.697656250000001</c:v>
                </c:pt>
                <c:pt idx="877">
                  <c:v>14.660416666666666</c:v>
                </c:pt>
                <c:pt idx="878">
                  <c:v>14.484114583333334</c:v>
                </c:pt>
                <c:pt idx="879">
                  <c:v>14.573177083333334</c:v>
                </c:pt>
                <c:pt idx="880">
                  <c:v>14.038541666666667</c:v>
                </c:pt>
                <c:pt idx="881">
                  <c:v>14.442447916666667</c:v>
                </c:pt>
                <c:pt idx="882">
                  <c:v>14.540364583333334</c:v>
                </c:pt>
                <c:pt idx="883">
                  <c:v>14.382031249999999</c:v>
                </c:pt>
                <c:pt idx="884">
                  <c:v>14.948437500000001</c:v>
                </c:pt>
                <c:pt idx="885">
                  <c:v>14.381510416666668</c:v>
                </c:pt>
                <c:pt idx="886">
                  <c:v>17.358593750000001</c:v>
                </c:pt>
                <c:pt idx="887">
                  <c:v>18.806510416666669</c:v>
                </c:pt>
                <c:pt idx="888">
                  <c:v>19.056770833333335</c:v>
                </c:pt>
                <c:pt idx="889">
                  <c:v>19.556510416666665</c:v>
                </c:pt>
                <c:pt idx="890">
                  <c:v>19.952083333333334</c:v>
                </c:pt>
                <c:pt idx="891">
                  <c:v>20.240364583333335</c:v>
                </c:pt>
                <c:pt idx="892">
                  <c:v>19.290624999999999</c:v>
                </c:pt>
                <c:pt idx="893">
                  <c:v>18.901302083333334</c:v>
                </c:pt>
                <c:pt idx="894">
                  <c:v>18.244791666666668</c:v>
                </c:pt>
                <c:pt idx="895">
                  <c:v>18.357031250000002</c:v>
                </c:pt>
                <c:pt idx="896">
                  <c:v>17.960677083333334</c:v>
                </c:pt>
                <c:pt idx="897">
                  <c:v>18.026041666666668</c:v>
                </c:pt>
                <c:pt idx="898">
                  <c:v>18.172916666666669</c:v>
                </c:pt>
                <c:pt idx="899">
                  <c:v>18.43359375</c:v>
                </c:pt>
                <c:pt idx="900">
                  <c:v>18.205989583333334</c:v>
                </c:pt>
                <c:pt idx="901">
                  <c:v>18.345572916666669</c:v>
                </c:pt>
                <c:pt idx="902">
                  <c:v>17.914062500000004</c:v>
                </c:pt>
                <c:pt idx="903">
                  <c:v>16.905989583333334</c:v>
                </c:pt>
                <c:pt idx="904">
                  <c:v>16.986979166666668</c:v>
                </c:pt>
                <c:pt idx="905">
                  <c:v>17.460677083333337</c:v>
                </c:pt>
                <c:pt idx="906">
                  <c:v>17.975781250000001</c:v>
                </c:pt>
                <c:pt idx="907">
                  <c:v>17.433072916666667</c:v>
                </c:pt>
                <c:pt idx="908">
                  <c:v>17.164322916666666</c:v>
                </c:pt>
                <c:pt idx="909">
                  <c:v>16.737239583333334</c:v>
                </c:pt>
                <c:pt idx="910">
                  <c:v>16.722395833333334</c:v>
                </c:pt>
                <c:pt idx="911">
                  <c:v>16.556250000000002</c:v>
                </c:pt>
                <c:pt idx="912">
                  <c:v>17.422916666666666</c:v>
                </c:pt>
                <c:pt idx="913">
                  <c:v>18.982552083333335</c:v>
                </c:pt>
                <c:pt idx="914">
                  <c:v>19.158854166666664</c:v>
                </c:pt>
                <c:pt idx="915">
                  <c:v>18.776302083333334</c:v>
                </c:pt>
                <c:pt idx="916">
                  <c:v>19.081770833333334</c:v>
                </c:pt>
                <c:pt idx="917">
                  <c:v>19.6328125</c:v>
                </c:pt>
                <c:pt idx="918">
                  <c:v>19.128645833333334</c:v>
                </c:pt>
                <c:pt idx="919">
                  <c:v>19.067187500000003</c:v>
                </c:pt>
                <c:pt idx="920">
                  <c:v>19.554427083333334</c:v>
                </c:pt>
                <c:pt idx="921">
                  <c:v>20.078906249999999</c:v>
                </c:pt>
                <c:pt idx="922">
                  <c:v>19.868750000000002</c:v>
                </c:pt>
                <c:pt idx="923">
                  <c:v>18.928645833333334</c:v>
                </c:pt>
                <c:pt idx="924">
                  <c:v>19.442187499999999</c:v>
                </c:pt>
                <c:pt idx="925">
                  <c:v>19.869531250000001</c:v>
                </c:pt>
                <c:pt idx="926">
                  <c:v>19.787239583333335</c:v>
                </c:pt>
                <c:pt idx="927">
                  <c:v>22.105729166666666</c:v>
                </c:pt>
                <c:pt idx="928">
                  <c:v>22.338802083333334</c:v>
                </c:pt>
                <c:pt idx="929">
                  <c:v>23.465364583333333</c:v>
                </c:pt>
                <c:pt idx="930">
                  <c:v>22.268750000000001</c:v>
                </c:pt>
                <c:pt idx="931">
                  <c:v>21.96119791666667</c:v>
                </c:pt>
                <c:pt idx="932">
                  <c:v>23.491927083333334</c:v>
                </c:pt>
                <c:pt idx="933">
                  <c:v>23.579687500000002</c:v>
                </c:pt>
                <c:pt idx="934">
                  <c:v>24.231510416666669</c:v>
                </c:pt>
                <c:pt idx="935">
                  <c:v>25.131250000000001</c:v>
                </c:pt>
                <c:pt idx="936">
                  <c:v>24.140885416666666</c:v>
                </c:pt>
                <c:pt idx="937">
                  <c:v>24.529166666666665</c:v>
                </c:pt>
                <c:pt idx="938">
                  <c:v>24.679166666666667</c:v>
                </c:pt>
                <c:pt idx="939">
                  <c:v>25.694531250000001</c:v>
                </c:pt>
                <c:pt idx="940">
                  <c:v>25.724218750000002</c:v>
                </c:pt>
                <c:pt idx="941">
                  <c:v>23.482812500000001</c:v>
                </c:pt>
                <c:pt idx="942">
                  <c:v>23.53541666666667</c:v>
                </c:pt>
                <c:pt idx="943">
                  <c:v>23.385416666666668</c:v>
                </c:pt>
                <c:pt idx="944">
                  <c:v>23.125781249999999</c:v>
                </c:pt>
                <c:pt idx="945">
                  <c:v>24.480729166666666</c:v>
                </c:pt>
                <c:pt idx="946">
                  <c:v>24.282812499999999</c:v>
                </c:pt>
                <c:pt idx="947">
                  <c:v>24.580989583333334</c:v>
                </c:pt>
                <c:pt idx="948">
                  <c:v>23.494531249999998</c:v>
                </c:pt>
                <c:pt idx="949">
                  <c:v>24.8125</c:v>
                </c:pt>
                <c:pt idx="950">
                  <c:v>25.950520833333336</c:v>
                </c:pt>
                <c:pt idx="951">
                  <c:v>26.114322916666666</c:v>
                </c:pt>
                <c:pt idx="952">
                  <c:v>25.582812499999999</c:v>
                </c:pt>
                <c:pt idx="953">
                  <c:v>26.321614583333336</c:v>
                </c:pt>
                <c:pt idx="954">
                  <c:v>23.434374999999999</c:v>
                </c:pt>
                <c:pt idx="955">
                  <c:v>20.709114583333331</c:v>
                </c:pt>
                <c:pt idx="956">
                  <c:v>23.547395833333333</c:v>
                </c:pt>
                <c:pt idx="957">
                  <c:v>23.352343750000003</c:v>
                </c:pt>
                <c:pt idx="958">
                  <c:v>26.355989583333333</c:v>
                </c:pt>
                <c:pt idx="959">
                  <c:v>27.305989583333336</c:v>
                </c:pt>
                <c:pt idx="960">
                  <c:v>26.822656250000001</c:v>
                </c:pt>
                <c:pt idx="961">
                  <c:v>28.198958333333337</c:v>
                </c:pt>
                <c:pt idx="962">
                  <c:v>31.045052083333331</c:v>
                </c:pt>
                <c:pt idx="963">
                  <c:v>32.052604166666669</c:v>
                </c:pt>
                <c:pt idx="964">
                  <c:v>31.148958333333333</c:v>
                </c:pt>
                <c:pt idx="965">
                  <c:v>30.838802083333338</c:v>
                </c:pt>
                <c:pt idx="966">
                  <c:v>30.836979166666669</c:v>
                </c:pt>
                <c:pt idx="967">
                  <c:v>31.189843750000001</c:v>
                </c:pt>
                <c:pt idx="968">
                  <c:v>31.654687500000001</c:v>
                </c:pt>
                <c:pt idx="969">
                  <c:v>30.917187500000001</c:v>
                </c:pt>
                <c:pt idx="970">
                  <c:v>32.056250000000006</c:v>
                </c:pt>
                <c:pt idx="971">
                  <c:v>32.029427083333331</c:v>
                </c:pt>
                <c:pt idx="972">
                  <c:v>34.86354166666667</c:v>
                </c:pt>
                <c:pt idx="973">
                  <c:v>31.2578125</c:v>
                </c:pt>
                <c:pt idx="974">
                  <c:v>30.144791666666666</c:v>
                </c:pt>
                <c:pt idx="975">
                  <c:v>34.358072916666671</c:v>
                </c:pt>
                <c:pt idx="976">
                  <c:v>35.446093750000003</c:v>
                </c:pt>
                <c:pt idx="977">
                  <c:v>35.340364583333333</c:v>
                </c:pt>
                <c:pt idx="978">
                  <c:v>35.823697916666667</c:v>
                </c:pt>
                <c:pt idx="979">
                  <c:v>37.045572916666664</c:v>
                </c:pt>
                <c:pt idx="980">
                  <c:v>36.073697916666667</c:v>
                </c:pt>
                <c:pt idx="981">
                  <c:v>35.274999999999999</c:v>
                </c:pt>
                <c:pt idx="982">
                  <c:v>35.555729166666666</c:v>
                </c:pt>
                <c:pt idx="983">
                  <c:v>35.242968750000003</c:v>
                </c:pt>
                <c:pt idx="984">
                  <c:v>34.837239583333336</c:v>
                </c:pt>
                <c:pt idx="985">
                  <c:v>35.583072916666673</c:v>
                </c:pt>
                <c:pt idx="986">
                  <c:v>35.82473958333334</c:v>
                </c:pt>
                <c:pt idx="987">
                  <c:v>34.427343749999999</c:v>
                </c:pt>
                <c:pt idx="988">
                  <c:v>34.034635416666674</c:v>
                </c:pt>
                <c:pt idx="989">
                  <c:v>35.286718750000006</c:v>
                </c:pt>
                <c:pt idx="990">
                  <c:v>35.384635416666669</c:v>
                </c:pt>
                <c:pt idx="991">
                  <c:v>33.671875000000007</c:v>
                </c:pt>
                <c:pt idx="992">
                  <c:v>29.87109375</c:v>
                </c:pt>
                <c:pt idx="993">
                  <c:v>30.738541666666666</c:v>
                </c:pt>
                <c:pt idx="994">
                  <c:v>30.46484375</c:v>
                </c:pt>
                <c:pt idx="995">
                  <c:v>28.843489583333334</c:v>
                </c:pt>
                <c:pt idx="996">
                  <c:v>26.996614583333336</c:v>
                </c:pt>
                <c:pt idx="997">
                  <c:v>26.594270833333333</c:v>
                </c:pt>
                <c:pt idx="998">
                  <c:v>27.729947916666667</c:v>
                </c:pt>
                <c:pt idx="999">
                  <c:v>29.800520833333334</c:v>
                </c:pt>
                <c:pt idx="1000">
                  <c:v>29.273177083333337</c:v>
                </c:pt>
                <c:pt idx="1001">
                  <c:v>29.812239583333334</c:v>
                </c:pt>
                <c:pt idx="1002">
                  <c:v>28.241406250000001</c:v>
                </c:pt>
                <c:pt idx="1003">
                  <c:v>29.900260416666665</c:v>
                </c:pt>
                <c:pt idx="1004">
                  <c:v>29.902083333333334</c:v>
                </c:pt>
                <c:pt idx="1005">
                  <c:v>30.381250000000001</c:v>
                </c:pt>
                <c:pt idx="1006">
                  <c:v>28.81640625</c:v>
                </c:pt>
                <c:pt idx="1007">
                  <c:v>26.748437500000001</c:v>
                </c:pt>
                <c:pt idx="1008">
                  <c:v>26.104947916666667</c:v>
                </c:pt>
                <c:pt idx="1009">
                  <c:v>23.069531250000001</c:v>
                </c:pt>
                <c:pt idx="1010">
                  <c:v>22.890885416666666</c:v>
                </c:pt>
                <c:pt idx="1011">
                  <c:v>23.664322916666666</c:v>
                </c:pt>
                <c:pt idx="1012">
                  <c:v>23.724739583333331</c:v>
                </c:pt>
                <c:pt idx="1013">
                  <c:v>24.646354166666665</c:v>
                </c:pt>
                <c:pt idx="1014">
                  <c:v>22.558333333333334</c:v>
                </c:pt>
                <c:pt idx="1015">
                  <c:v>23.309895833333336</c:v>
                </c:pt>
                <c:pt idx="1016">
                  <c:v>24.847656250000004</c:v>
                </c:pt>
                <c:pt idx="1017">
                  <c:v>26.458593750000002</c:v>
                </c:pt>
                <c:pt idx="1018">
                  <c:v>23.84375</c:v>
                </c:pt>
                <c:pt idx="1019">
                  <c:v>22.837239583333332</c:v>
                </c:pt>
                <c:pt idx="1020">
                  <c:v>22.081770833333334</c:v>
                </c:pt>
                <c:pt idx="1021">
                  <c:v>22.975000000000001</c:v>
                </c:pt>
                <c:pt idx="1022">
                  <c:v>20.061197916666668</c:v>
                </c:pt>
                <c:pt idx="1023">
                  <c:v>19.314062499999999</c:v>
                </c:pt>
                <c:pt idx="1024">
                  <c:v>19.383333333333333</c:v>
                </c:pt>
                <c:pt idx="1025">
                  <c:v>19.459895833333334</c:v>
                </c:pt>
                <c:pt idx="1026">
                  <c:v>19.508854166666669</c:v>
                </c:pt>
                <c:pt idx="1027">
                  <c:v>19.701041666666669</c:v>
                </c:pt>
                <c:pt idx="1028">
                  <c:v>20.261979166666666</c:v>
                </c:pt>
                <c:pt idx="1029">
                  <c:v>20.614583333333332</c:v>
                </c:pt>
                <c:pt idx="1030">
                  <c:v>19.197395833333335</c:v>
                </c:pt>
                <c:pt idx="1031">
                  <c:v>19.114583333333336</c:v>
                </c:pt>
                <c:pt idx="1032">
                  <c:v>19.33203125</c:v>
                </c:pt>
                <c:pt idx="1033">
                  <c:v>17.638020833333336</c:v>
                </c:pt>
                <c:pt idx="1034">
                  <c:v>18.191927083333333</c:v>
                </c:pt>
                <c:pt idx="1035">
                  <c:v>18.807552083333334</c:v>
                </c:pt>
                <c:pt idx="1036">
                  <c:v>19.211197916666666</c:v>
                </c:pt>
                <c:pt idx="1037">
                  <c:v>18.675260416666667</c:v>
                </c:pt>
                <c:pt idx="1038">
                  <c:v>18.980208333333334</c:v>
                </c:pt>
                <c:pt idx="1039">
                  <c:v>19.226041666666667</c:v>
                </c:pt>
                <c:pt idx="1040">
                  <c:v>19.922916666666669</c:v>
                </c:pt>
                <c:pt idx="1041">
                  <c:v>19.971614583333334</c:v>
                </c:pt>
                <c:pt idx="1042">
                  <c:v>21.091145833333332</c:v>
                </c:pt>
                <c:pt idx="1043">
                  <c:v>21.399218750000003</c:v>
                </c:pt>
                <c:pt idx="1044">
                  <c:v>21.299739583333334</c:v>
                </c:pt>
                <c:pt idx="1045">
                  <c:v>20.5625</c:v>
                </c:pt>
                <c:pt idx="1046">
                  <c:v>20.941406250000004</c:v>
                </c:pt>
                <c:pt idx="1047">
                  <c:v>20.363541666666666</c:v>
                </c:pt>
                <c:pt idx="1048">
                  <c:v>21.686718750000001</c:v>
                </c:pt>
                <c:pt idx="1049">
                  <c:v>20.227864583333332</c:v>
                </c:pt>
                <c:pt idx="1050">
                  <c:v>20.447656250000001</c:v>
                </c:pt>
                <c:pt idx="1051">
                  <c:v>20.574739583333336</c:v>
                </c:pt>
                <c:pt idx="1052">
                  <c:v>22.958333333333332</c:v>
                </c:pt>
                <c:pt idx="1053">
                  <c:v>22.455989583333334</c:v>
                </c:pt>
                <c:pt idx="1054">
                  <c:v>23.106249999999999</c:v>
                </c:pt>
                <c:pt idx="1055">
                  <c:v>23.855989583333333</c:v>
                </c:pt>
                <c:pt idx="1056">
                  <c:v>24.036458333333332</c:v>
                </c:pt>
                <c:pt idx="1057">
                  <c:v>22.982812500000001</c:v>
                </c:pt>
                <c:pt idx="1058">
                  <c:v>22.091145833333332</c:v>
                </c:pt>
                <c:pt idx="1059">
                  <c:v>22.193489583333335</c:v>
                </c:pt>
                <c:pt idx="1060">
                  <c:v>20.017447916666669</c:v>
                </c:pt>
                <c:pt idx="1061">
                  <c:v>15.784375000000001</c:v>
                </c:pt>
                <c:pt idx="1062">
                  <c:v>15.829427083333332</c:v>
                </c:pt>
                <c:pt idx="1063">
                  <c:v>15.829947916666667</c:v>
                </c:pt>
                <c:pt idx="1064">
                  <c:v>16.0390625</c:v>
                </c:pt>
                <c:pt idx="1065">
                  <c:v>15.821875</c:v>
                </c:pt>
                <c:pt idx="1066">
                  <c:v>16.057812500000001</c:v>
                </c:pt>
                <c:pt idx="1067">
                  <c:v>15.37265625</c:v>
                </c:pt>
                <c:pt idx="1068">
                  <c:v>15.435416666666667</c:v>
                </c:pt>
                <c:pt idx="1069">
                  <c:v>15.62109375</c:v>
                </c:pt>
                <c:pt idx="1070">
                  <c:v>15.896875</c:v>
                </c:pt>
                <c:pt idx="1071">
                  <c:v>15.480208333333335</c:v>
                </c:pt>
                <c:pt idx="1072">
                  <c:v>15.309895833333334</c:v>
                </c:pt>
                <c:pt idx="1073">
                  <c:v>15.738802083333333</c:v>
                </c:pt>
                <c:pt idx="1074">
                  <c:v>15.532031250000001</c:v>
                </c:pt>
                <c:pt idx="1075">
                  <c:v>15.452604166666667</c:v>
                </c:pt>
                <c:pt idx="1076">
                  <c:v>15.798958333333333</c:v>
                </c:pt>
                <c:pt idx="1077">
                  <c:v>15.969010416666666</c:v>
                </c:pt>
                <c:pt idx="1078">
                  <c:v>15.263020833333334</c:v>
                </c:pt>
                <c:pt idx="1079">
                  <c:v>14.597395833333334</c:v>
                </c:pt>
                <c:pt idx="1080">
                  <c:v>14.440104166666668</c:v>
                </c:pt>
                <c:pt idx="1081">
                  <c:v>14.767447916666667</c:v>
                </c:pt>
                <c:pt idx="1082">
                  <c:v>14.313541666666667</c:v>
                </c:pt>
                <c:pt idx="1083">
                  <c:v>14.79296875</c:v>
                </c:pt>
                <c:pt idx="1084">
                  <c:v>15.102083333333333</c:v>
                </c:pt>
                <c:pt idx="1085">
                  <c:v>14.526302083333334</c:v>
                </c:pt>
                <c:pt idx="1086">
                  <c:v>14.801041666666666</c:v>
                </c:pt>
                <c:pt idx="1087">
                  <c:v>14.453125</c:v>
                </c:pt>
                <c:pt idx="1088">
                  <c:v>13.72109375</c:v>
                </c:pt>
                <c:pt idx="1089">
                  <c:v>11.966666666666667</c:v>
                </c:pt>
                <c:pt idx="1090">
                  <c:v>12.49453125</c:v>
                </c:pt>
                <c:pt idx="1091">
                  <c:v>12.658593750000001</c:v>
                </c:pt>
                <c:pt idx="1092">
                  <c:v>12.288802083333334</c:v>
                </c:pt>
                <c:pt idx="1093">
                  <c:v>11.932291666666668</c:v>
                </c:pt>
                <c:pt idx="1094">
                  <c:v>11.759895833333333</c:v>
                </c:pt>
                <c:pt idx="1095">
                  <c:v>11.722135416666667</c:v>
                </c:pt>
                <c:pt idx="1096">
                  <c:v>11.888281250000002</c:v>
                </c:pt>
                <c:pt idx="1097">
                  <c:v>11.415104166666667</c:v>
                </c:pt>
                <c:pt idx="1098">
                  <c:v>13.391666666666667</c:v>
                </c:pt>
                <c:pt idx="1099">
                  <c:v>12.864322916666667</c:v>
                </c:pt>
                <c:pt idx="1100">
                  <c:v>12.770833333333334</c:v>
                </c:pt>
                <c:pt idx="1101">
                  <c:v>13.456770833333334</c:v>
                </c:pt>
                <c:pt idx="1102">
                  <c:v>12.352343750000001</c:v>
                </c:pt>
                <c:pt idx="1103">
                  <c:v>12.484114583333334</c:v>
                </c:pt>
                <c:pt idx="1104">
                  <c:v>11.450260416666667</c:v>
                </c:pt>
                <c:pt idx="1105">
                  <c:v>11.307812499999999</c:v>
                </c:pt>
                <c:pt idx="1106">
                  <c:v>11.102864583333334</c:v>
                </c:pt>
                <c:pt idx="1107">
                  <c:v>10.780729166666667</c:v>
                </c:pt>
                <c:pt idx="1108">
                  <c:v>10.875781249999999</c:v>
                </c:pt>
                <c:pt idx="1109">
                  <c:v>11.442708333333334</c:v>
                </c:pt>
                <c:pt idx="1110">
                  <c:v>11.206770833333334</c:v>
                </c:pt>
                <c:pt idx="1111">
                  <c:v>12.202604166666667</c:v>
                </c:pt>
                <c:pt idx="1112">
                  <c:v>11.642968750000001</c:v>
                </c:pt>
                <c:pt idx="1113">
                  <c:v>11.235416666666667</c:v>
                </c:pt>
                <c:pt idx="1114">
                  <c:v>8.6789062500000007</c:v>
                </c:pt>
                <c:pt idx="1115">
                  <c:v>8.5666666666666664</c:v>
                </c:pt>
                <c:pt idx="1116">
                  <c:v>8.9562500000000007</c:v>
                </c:pt>
                <c:pt idx="1117">
                  <c:v>8.8994791666666675</c:v>
                </c:pt>
                <c:pt idx="1118">
                  <c:v>8.7276041666666675</c:v>
                </c:pt>
                <c:pt idx="1119">
                  <c:v>9.0169270833333339</c:v>
                </c:pt>
                <c:pt idx="1120">
                  <c:v>8.5296874999999996</c:v>
                </c:pt>
                <c:pt idx="1121">
                  <c:v>8.1843750000000011</c:v>
                </c:pt>
                <c:pt idx="1122">
                  <c:v>8.2572916666666671</c:v>
                </c:pt>
                <c:pt idx="1123">
                  <c:v>8.0546875</c:v>
                </c:pt>
                <c:pt idx="1124">
                  <c:v>8.0744791666666664</c:v>
                </c:pt>
                <c:pt idx="1125">
                  <c:v>8.4153645833333339</c:v>
                </c:pt>
                <c:pt idx="1126">
                  <c:v>8.5677083333333339</c:v>
                </c:pt>
                <c:pt idx="1127">
                  <c:v>8.53515625</c:v>
                </c:pt>
                <c:pt idx="1128">
                  <c:v>8.4739583333333339</c:v>
                </c:pt>
                <c:pt idx="1129">
                  <c:v>8.2700520833333346</c:v>
                </c:pt>
                <c:pt idx="1130">
                  <c:v>8.2015624999999996</c:v>
                </c:pt>
                <c:pt idx="1131">
                  <c:v>8.0320312500000011</c:v>
                </c:pt>
                <c:pt idx="1132">
                  <c:v>7.9721354166666671</c:v>
                </c:pt>
                <c:pt idx="1133">
                  <c:v>8.3557291666666664</c:v>
                </c:pt>
                <c:pt idx="1134">
                  <c:v>8.0395833333333329</c:v>
                </c:pt>
                <c:pt idx="1135">
                  <c:v>8.1903645833333343</c:v>
                </c:pt>
                <c:pt idx="1136">
                  <c:v>8.1528645833333329</c:v>
                </c:pt>
                <c:pt idx="1137">
                  <c:v>8.0442708333333339</c:v>
                </c:pt>
                <c:pt idx="1138">
                  <c:v>8.2924479166666671</c:v>
                </c:pt>
                <c:pt idx="1139">
                  <c:v>7.7359375000000004</c:v>
                </c:pt>
                <c:pt idx="1140">
                  <c:v>8.2744791666666675</c:v>
                </c:pt>
                <c:pt idx="1141">
                  <c:v>8.2388020833333346</c:v>
                </c:pt>
                <c:pt idx="1142">
                  <c:v>8.5973958333333336</c:v>
                </c:pt>
                <c:pt idx="1143">
                  <c:v>9.9880208333333336</c:v>
                </c:pt>
                <c:pt idx="1144">
                  <c:v>10.136979166666668</c:v>
                </c:pt>
                <c:pt idx="1145">
                  <c:v>9.7557291666666686</c:v>
                </c:pt>
                <c:pt idx="1146">
                  <c:v>10.045572916666668</c:v>
                </c:pt>
                <c:pt idx="1147">
                  <c:v>8.9684895833333336</c:v>
                </c:pt>
                <c:pt idx="1148">
                  <c:v>8.30859375</c:v>
                </c:pt>
                <c:pt idx="1149">
                  <c:v>8.1908854166666671</c:v>
                </c:pt>
                <c:pt idx="1150">
                  <c:v>8.5354166666666682</c:v>
                </c:pt>
                <c:pt idx="1151">
                  <c:v>8.21875</c:v>
                </c:pt>
                <c:pt idx="1152">
                  <c:v>7.7846354166666671</c:v>
                </c:pt>
                <c:pt idx="1153">
                  <c:v>8.1885416666666675</c:v>
                </c:pt>
                <c:pt idx="1154">
                  <c:v>7.8942708333333336</c:v>
                </c:pt>
                <c:pt idx="1155">
                  <c:v>8.3325520833333329</c:v>
                </c:pt>
                <c:pt idx="1156">
                  <c:v>7.2059895833333334</c:v>
                </c:pt>
                <c:pt idx="1157">
                  <c:v>7.9265625000000002</c:v>
                </c:pt>
                <c:pt idx="1158">
                  <c:v>7.975260416666667</c:v>
                </c:pt>
                <c:pt idx="1159">
                  <c:v>8.5658854166666671</c:v>
                </c:pt>
                <c:pt idx="1160">
                  <c:v>8.6260416666666675</c:v>
                </c:pt>
                <c:pt idx="1161">
                  <c:v>8.2119791666666675</c:v>
                </c:pt>
                <c:pt idx="1162">
                  <c:v>7.9111979166666675</c:v>
                </c:pt>
                <c:pt idx="1163">
                  <c:v>8.4333333333333336</c:v>
                </c:pt>
                <c:pt idx="1164">
                  <c:v>7.5580729166666671</c:v>
                </c:pt>
                <c:pt idx="1165">
                  <c:v>7.8299479166666668</c:v>
                </c:pt>
                <c:pt idx="1166">
                  <c:v>7.5559895833333339</c:v>
                </c:pt>
                <c:pt idx="1167">
                  <c:v>6.6507812500000005</c:v>
                </c:pt>
                <c:pt idx="1168">
                  <c:v>6.1591145833333334</c:v>
                </c:pt>
                <c:pt idx="1169">
                  <c:v>6.1093750000000009</c:v>
                </c:pt>
                <c:pt idx="1170">
                  <c:v>6.0218749999999996</c:v>
                </c:pt>
                <c:pt idx="1171">
                  <c:v>6.3140624999999995</c:v>
                </c:pt>
                <c:pt idx="1172">
                  <c:v>6.1453125000000002</c:v>
                </c:pt>
                <c:pt idx="1173">
                  <c:v>6.3109375000000005</c:v>
                </c:pt>
                <c:pt idx="1174">
                  <c:v>6.6328125</c:v>
                </c:pt>
                <c:pt idx="1175">
                  <c:v>6.3507812500000007</c:v>
                </c:pt>
                <c:pt idx="1176">
                  <c:v>6.5098958333333341</c:v>
                </c:pt>
                <c:pt idx="1177">
                  <c:v>6.962239583333333</c:v>
                </c:pt>
                <c:pt idx="1178">
                  <c:v>7.6200520833333334</c:v>
                </c:pt>
                <c:pt idx="1179">
                  <c:v>8.1065104166666675</c:v>
                </c:pt>
                <c:pt idx="1180">
                  <c:v>8.0734375000000007</c:v>
                </c:pt>
                <c:pt idx="1181">
                  <c:v>8.7947916666666668</c:v>
                </c:pt>
                <c:pt idx="1182">
                  <c:v>8.9093750000000007</c:v>
                </c:pt>
                <c:pt idx="1183">
                  <c:v>8.3927083333333332</c:v>
                </c:pt>
                <c:pt idx="1184">
                  <c:v>8.8195312499999989</c:v>
                </c:pt>
                <c:pt idx="1185">
                  <c:v>9.0385416666666671</c:v>
                </c:pt>
                <c:pt idx="1186">
                  <c:v>8.2182291666666671</c:v>
                </c:pt>
                <c:pt idx="1187">
                  <c:v>7.8328125000000002</c:v>
                </c:pt>
                <c:pt idx="1188">
                  <c:v>8.1893229166666668</c:v>
                </c:pt>
                <c:pt idx="1189">
                  <c:v>7.7278645833333339</c:v>
                </c:pt>
                <c:pt idx="1190">
                  <c:v>8.5182291666666679</c:v>
                </c:pt>
                <c:pt idx="1191">
                  <c:v>8.3760416666666675</c:v>
                </c:pt>
                <c:pt idx="1192">
                  <c:v>9.1281250000000007</c:v>
                </c:pt>
                <c:pt idx="1193">
                  <c:v>8.7841145833333343</c:v>
                </c:pt>
                <c:pt idx="1194">
                  <c:v>9.6296875000000011</c:v>
                </c:pt>
                <c:pt idx="1195">
                  <c:v>11.236979166666666</c:v>
                </c:pt>
                <c:pt idx="1196">
                  <c:v>11.037239583333335</c:v>
                </c:pt>
                <c:pt idx="1197">
                  <c:v>11.143750000000001</c:v>
                </c:pt>
                <c:pt idx="1198">
                  <c:v>11.617708333333335</c:v>
                </c:pt>
                <c:pt idx="1199">
                  <c:v>11.6171875</c:v>
                </c:pt>
                <c:pt idx="1200">
                  <c:v>13.1171875</c:v>
                </c:pt>
                <c:pt idx="1201">
                  <c:v>13.219531249999999</c:v>
                </c:pt>
                <c:pt idx="1202">
                  <c:v>13.16171875</c:v>
                </c:pt>
                <c:pt idx="1203">
                  <c:v>13.665885416666667</c:v>
                </c:pt>
                <c:pt idx="1204">
                  <c:v>13.56640625</c:v>
                </c:pt>
                <c:pt idx="1205">
                  <c:v>13.712239583333334</c:v>
                </c:pt>
                <c:pt idx="1206">
                  <c:v>14.17734375</c:v>
                </c:pt>
                <c:pt idx="1207">
                  <c:v>14.687760416666668</c:v>
                </c:pt>
                <c:pt idx="1208">
                  <c:v>13.950520833333334</c:v>
                </c:pt>
                <c:pt idx="1209">
                  <c:v>14.211718750000001</c:v>
                </c:pt>
                <c:pt idx="1210">
                  <c:v>13.311718749999999</c:v>
                </c:pt>
                <c:pt idx="1211">
                  <c:v>13.467708333333334</c:v>
                </c:pt>
                <c:pt idx="1212">
                  <c:v>13.176041666666666</c:v>
                </c:pt>
                <c:pt idx="1213">
                  <c:v>13.005989583333333</c:v>
                </c:pt>
                <c:pt idx="1214">
                  <c:v>12.8421875</c:v>
                </c:pt>
                <c:pt idx="1215">
                  <c:v>12.8421875</c:v>
                </c:pt>
                <c:pt idx="1216">
                  <c:v>13.537500000000001</c:v>
                </c:pt>
                <c:pt idx="1217">
                  <c:v>13.636458333333334</c:v>
                </c:pt>
                <c:pt idx="1218">
                  <c:v>13.699739583333333</c:v>
                </c:pt>
                <c:pt idx="1219">
                  <c:v>13.802864583333333</c:v>
                </c:pt>
                <c:pt idx="1220">
                  <c:v>13.825000000000001</c:v>
                </c:pt>
                <c:pt idx="1221">
                  <c:v>13.885416666666668</c:v>
                </c:pt>
                <c:pt idx="1222">
                  <c:v>13.829427083333332</c:v>
                </c:pt>
                <c:pt idx="1223">
                  <c:v>13.98984375</c:v>
                </c:pt>
                <c:pt idx="1224">
                  <c:v>14.12265625</c:v>
                </c:pt>
                <c:pt idx="1225">
                  <c:v>13.968229166666667</c:v>
                </c:pt>
                <c:pt idx="1226">
                  <c:v>13.913020833333334</c:v>
                </c:pt>
                <c:pt idx="1227">
                  <c:v>14.448958333333334</c:v>
                </c:pt>
                <c:pt idx="1228">
                  <c:v>14.429166666666667</c:v>
                </c:pt>
                <c:pt idx="1229">
                  <c:v>14.570572916666668</c:v>
                </c:pt>
                <c:pt idx="1230">
                  <c:v>13.683593750000002</c:v>
                </c:pt>
                <c:pt idx="1231">
                  <c:v>14.077864583333334</c:v>
                </c:pt>
                <c:pt idx="1232">
                  <c:v>14.011979166666666</c:v>
                </c:pt>
                <c:pt idx="1233">
                  <c:v>13.345833333333333</c:v>
                </c:pt>
                <c:pt idx="1234">
                  <c:v>15.201562500000001</c:v>
                </c:pt>
                <c:pt idx="1235">
                  <c:v>15.356250000000001</c:v>
                </c:pt>
                <c:pt idx="1236">
                  <c:v>15.53515625</c:v>
                </c:pt>
                <c:pt idx="1237">
                  <c:v>15.175260416666669</c:v>
                </c:pt>
                <c:pt idx="1238">
                  <c:v>15.09140625</c:v>
                </c:pt>
                <c:pt idx="1239">
                  <c:v>15.36484375</c:v>
                </c:pt>
                <c:pt idx="1240">
                  <c:v>15.211197916666668</c:v>
                </c:pt>
                <c:pt idx="1241">
                  <c:v>14.984635416666666</c:v>
                </c:pt>
                <c:pt idx="1242">
                  <c:v>15.522395833333334</c:v>
                </c:pt>
                <c:pt idx="1243">
                  <c:v>15.729427083333334</c:v>
                </c:pt>
                <c:pt idx="1244">
                  <c:v>15.94375</c:v>
                </c:pt>
                <c:pt idx="1245">
                  <c:v>16.068489583333335</c:v>
                </c:pt>
                <c:pt idx="1246">
                  <c:v>16.132031250000001</c:v>
                </c:pt>
                <c:pt idx="1247">
                  <c:v>16.475781250000001</c:v>
                </c:pt>
                <c:pt idx="1248">
                  <c:v>14.911197916666667</c:v>
                </c:pt>
                <c:pt idx="1249">
                  <c:v>14.989322916666666</c:v>
                </c:pt>
                <c:pt idx="1250">
                  <c:v>15.099479166666667</c:v>
                </c:pt>
                <c:pt idx="1251">
                  <c:v>15.991927083333334</c:v>
                </c:pt>
                <c:pt idx="1252">
                  <c:v>15.788541666666667</c:v>
                </c:pt>
                <c:pt idx="1253">
                  <c:v>15.868229166666666</c:v>
                </c:pt>
                <c:pt idx="1254">
                  <c:v>14.727604166666667</c:v>
                </c:pt>
                <c:pt idx="1255">
                  <c:v>14.14609375</c:v>
                </c:pt>
                <c:pt idx="1256">
                  <c:v>14.084635416666668</c:v>
                </c:pt>
                <c:pt idx="1257">
                  <c:v>13.571614583333334</c:v>
                </c:pt>
                <c:pt idx="1258">
                  <c:v>14.780208333333334</c:v>
                </c:pt>
                <c:pt idx="1259">
                  <c:v>14.695052083333334</c:v>
                </c:pt>
                <c:pt idx="1260">
                  <c:v>14.653645833333334</c:v>
                </c:pt>
                <c:pt idx="1261">
                  <c:v>14.194270833333334</c:v>
                </c:pt>
                <c:pt idx="1262">
                  <c:v>13.464583333333334</c:v>
                </c:pt>
                <c:pt idx="1263">
                  <c:v>13.555208333333333</c:v>
                </c:pt>
                <c:pt idx="1264">
                  <c:v>14.161197916666667</c:v>
                </c:pt>
                <c:pt idx="1265">
                  <c:v>14.241666666666667</c:v>
                </c:pt>
                <c:pt idx="1266">
                  <c:v>13.823437500000001</c:v>
                </c:pt>
                <c:pt idx="1267">
                  <c:v>14.510156250000001</c:v>
                </c:pt>
                <c:pt idx="1268">
                  <c:v>14.979947916666669</c:v>
                </c:pt>
                <c:pt idx="1269">
                  <c:v>15.103385416666667</c:v>
                </c:pt>
                <c:pt idx="1270">
                  <c:v>17.601822916666666</c:v>
                </c:pt>
                <c:pt idx="1271">
                  <c:v>17.040364583333336</c:v>
                </c:pt>
                <c:pt idx="1272">
                  <c:v>17.236458333333335</c:v>
                </c:pt>
                <c:pt idx="1273">
                  <c:v>17.320572916666666</c:v>
                </c:pt>
                <c:pt idx="1274">
                  <c:v>16.154427083333335</c:v>
                </c:pt>
                <c:pt idx="1275">
                  <c:v>15.664322916666668</c:v>
                </c:pt>
                <c:pt idx="1276">
                  <c:v>16.018229166666668</c:v>
                </c:pt>
                <c:pt idx="1277">
                  <c:v>16.466145833333332</c:v>
                </c:pt>
                <c:pt idx="1278">
                  <c:v>15.776041666666666</c:v>
                </c:pt>
                <c:pt idx="1279">
                  <c:v>14.84921875</c:v>
                </c:pt>
                <c:pt idx="1280">
                  <c:v>15.074999999999999</c:v>
                </c:pt>
                <c:pt idx="1281">
                  <c:v>15.067708333333334</c:v>
                </c:pt>
                <c:pt idx="1282">
                  <c:v>14.897656250000001</c:v>
                </c:pt>
                <c:pt idx="1283">
                  <c:v>14.351822916666666</c:v>
                </c:pt>
                <c:pt idx="1284">
                  <c:v>14.708072916666667</c:v>
                </c:pt>
                <c:pt idx="1285">
                  <c:v>13.936458333333333</c:v>
                </c:pt>
                <c:pt idx="1286">
                  <c:v>15.059895833333334</c:v>
                </c:pt>
                <c:pt idx="1287">
                  <c:v>14.891145833333335</c:v>
                </c:pt>
                <c:pt idx="1288">
                  <c:v>16.033072916666669</c:v>
                </c:pt>
                <c:pt idx="1289">
                  <c:v>14.402864583333335</c:v>
                </c:pt>
                <c:pt idx="1290">
                  <c:v>14.156510416666666</c:v>
                </c:pt>
                <c:pt idx="1291">
                  <c:v>14.150520833333335</c:v>
                </c:pt>
                <c:pt idx="1292">
                  <c:v>14.721354166666668</c:v>
                </c:pt>
                <c:pt idx="1293">
                  <c:v>15.459375</c:v>
                </c:pt>
                <c:pt idx="1294">
                  <c:v>15.039843750000001</c:v>
                </c:pt>
                <c:pt idx="1295">
                  <c:v>15.437760416666666</c:v>
                </c:pt>
                <c:pt idx="1296">
                  <c:v>16.45</c:v>
                </c:pt>
                <c:pt idx="1297">
                  <c:v>16.198697916666667</c:v>
                </c:pt>
                <c:pt idx="1298">
                  <c:v>17.554947916666666</c:v>
                </c:pt>
                <c:pt idx="1299">
                  <c:v>19.212239583333336</c:v>
                </c:pt>
                <c:pt idx="1300">
                  <c:v>19.423958333333331</c:v>
                </c:pt>
                <c:pt idx="1301">
                  <c:v>19.002864583333334</c:v>
                </c:pt>
                <c:pt idx="1302">
                  <c:v>20.232291666666665</c:v>
                </c:pt>
                <c:pt idx="1303">
                  <c:v>19.857031250000002</c:v>
                </c:pt>
                <c:pt idx="1304">
                  <c:v>20.243750000000002</c:v>
                </c:pt>
                <c:pt idx="1305">
                  <c:v>20.562760416666666</c:v>
                </c:pt>
                <c:pt idx="1306">
                  <c:v>21.436197916666668</c:v>
                </c:pt>
                <c:pt idx="1307">
                  <c:v>21.867708333333333</c:v>
                </c:pt>
                <c:pt idx="1308">
                  <c:v>21.960677083333334</c:v>
                </c:pt>
                <c:pt idx="1309">
                  <c:v>22.05885416666667</c:v>
                </c:pt>
                <c:pt idx="1310">
                  <c:v>21.758072916666666</c:v>
                </c:pt>
                <c:pt idx="1311">
                  <c:v>22.597656250000004</c:v>
                </c:pt>
                <c:pt idx="1312">
                  <c:v>23.312760416666666</c:v>
                </c:pt>
                <c:pt idx="1313">
                  <c:v>21.300520833333334</c:v>
                </c:pt>
                <c:pt idx="1314">
                  <c:v>21.586979166666669</c:v>
                </c:pt>
                <c:pt idx="1315">
                  <c:v>21.926041666666666</c:v>
                </c:pt>
                <c:pt idx="1316">
                  <c:v>21.484114583333334</c:v>
                </c:pt>
                <c:pt idx="1317">
                  <c:v>22.53515625</c:v>
                </c:pt>
                <c:pt idx="1318">
                  <c:v>22.588541666666668</c:v>
                </c:pt>
                <c:pt idx="1319">
                  <c:v>23.298958333333335</c:v>
                </c:pt>
                <c:pt idx="1320">
                  <c:v>21.959895833333331</c:v>
                </c:pt>
                <c:pt idx="1321">
                  <c:v>20.594270833333333</c:v>
                </c:pt>
                <c:pt idx="1322">
                  <c:v>19.932812500000001</c:v>
                </c:pt>
                <c:pt idx="1323">
                  <c:v>20.00807291666667</c:v>
                </c:pt>
                <c:pt idx="1324">
                  <c:v>20.030989583333334</c:v>
                </c:pt>
                <c:pt idx="1325">
                  <c:v>20.497656250000002</c:v>
                </c:pt>
                <c:pt idx="1326">
                  <c:v>19.801822916666669</c:v>
                </c:pt>
                <c:pt idx="1327">
                  <c:v>20.979166666666668</c:v>
                </c:pt>
                <c:pt idx="1328">
                  <c:v>21.454427083333336</c:v>
                </c:pt>
                <c:pt idx="1329">
                  <c:v>22.145833333333336</c:v>
                </c:pt>
                <c:pt idx="1330">
                  <c:v>21.677864583333331</c:v>
                </c:pt>
                <c:pt idx="1331">
                  <c:v>21.715104166666666</c:v>
                </c:pt>
                <c:pt idx="1332">
                  <c:v>22.229166666666668</c:v>
                </c:pt>
                <c:pt idx="1333">
                  <c:v>22.114322916666666</c:v>
                </c:pt>
                <c:pt idx="1334">
                  <c:v>22.255729166666669</c:v>
                </c:pt>
                <c:pt idx="1335">
                  <c:v>20.844270833333333</c:v>
                </c:pt>
                <c:pt idx="1336">
                  <c:v>21.164583333333336</c:v>
                </c:pt>
                <c:pt idx="1337">
                  <c:v>20.576822916666668</c:v>
                </c:pt>
                <c:pt idx="1338">
                  <c:v>19.355729166666666</c:v>
                </c:pt>
                <c:pt idx="1339">
                  <c:v>21.037239583333335</c:v>
                </c:pt>
                <c:pt idx="1340">
                  <c:v>19.750781250000003</c:v>
                </c:pt>
                <c:pt idx="1341">
                  <c:v>21.221614583333334</c:v>
                </c:pt>
                <c:pt idx="1342">
                  <c:v>20.98046875</c:v>
                </c:pt>
                <c:pt idx="1343">
                  <c:v>21.566666666666666</c:v>
                </c:pt>
                <c:pt idx="1344">
                  <c:v>22.080989583333334</c:v>
                </c:pt>
                <c:pt idx="1345">
                  <c:v>25.212239583333332</c:v>
                </c:pt>
                <c:pt idx="1346">
                  <c:v>25.465885416666669</c:v>
                </c:pt>
                <c:pt idx="1347">
                  <c:v>25.732552083333335</c:v>
                </c:pt>
                <c:pt idx="1348">
                  <c:v>25.717708333333334</c:v>
                </c:pt>
                <c:pt idx="1349">
                  <c:v>24.756510416666668</c:v>
                </c:pt>
                <c:pt idx="1350">
                  <c:v>25.186979166666667</c:v>
                </c:pt>
                <c:pt idx="1351">
                  <c:v>24.923177083333332</c:v>
                </c:pt>
                <c:pt idx="1352">
                  <c:v>26.2890625</c:v>
                </c:pt>
                <c:pt idx="1353">
                  <c:v>24.404427083333331</c:v>
                </c:pt>
                <c:pt idx="1354">
                  <c:v>26.0546875</c:v>
                </c:pt>
                <c:pt idx="1355">
                  <c:v>27.90625</c:v>
                </c:pt>
                <c:pt idx="1356">
                  <c:v>27.785937499999999</c:v>
                </c:pt>
                <c:pt idx="1357">
                  <c:v>30.624479166666667</c:v>
                </c:pt>
                <c:pt idx="1358">
                  <c:v>31.251041666666669</c:v>
                </c:pt>
                <c:pt idx="1359">
                  <c:v>31.660156250000004</c:v>
                </c:pt>
                <c:pt idx="1360">
                  <c:v>31.612760416666667</c:v>
                </c:pt>
                <c:pt idx="1361">
                  <c:v>31.82421875</c:v>
                </c:pt>
                <c:pt idx="1362">
                  <c:v>31.218489583333337</c:v>
                </c:pt>
                <c:pt idx="1363">
                  <c:v>32.595833333333339</c:v>
                </c:pt>
                <c:pt idx="1364">
                  <c:v>32.157552083333336</c:v>
                </c:pt>
                <c:pt idx="1365">
                  <c:v>31.336979166666669</c:v>
                </c:pt>
                <c:pt idx="1366">
                  <c:v>30.849479166666669</c:v>
                </c:pt>
                <c:pt idx="1367">
                  <c:v>30.591927083333335</c:v>
                </c:pt>
                <c:pt idx="1368">
                  <c:v>31.129166666666666</c:v>
                </c:pt>
                <c:pt idx="1369">
                  <c:v>28.952343750000004</c:v>
                </c:pt>
                <c:pt idx="1370">
                  <c:v>30.720052083333336</c:v>
                </c:pt>
                <c:pt idx="1371">
                  <c:v>30.891927083333336</c:v>
                </c:pt>
                <c:pt idx="1372">
                  <c:v>31.014583333333334</c:v>
                </c:pt>
                <c:pt idx="1373">
                  <c:v>32.02760416666667</c:v>
                </c:pt>
                <c:pt idx="1374">
                  <c:v>30.889062500000001</c:v>
                </c:pt>
                <c:pt idx="1375">
                  <c:v>33.37526041666667</c:v>
                </c:pt>
                <c:pt idx="1376">
                  <c:v>34.930729166666666</c:v>
                </c:pt>
                <c:pt idx="1377">
                  <c:v>36.40260416666667</c:v>
                </c:pt>
                <c:pt idx="1378">
                  <c:v>35.198437500000004</c:v>
                </c:pt>
                <c:pt idx="1379">
                  <c:v>35.43333333333333</c:v>
                </c:pt>
                <c:pt idx="1380">
                  <c:v>34.53880208333333</c:v>
                </c:pt>
                <c:pt idx="1381">
                  <c:v>36.265625</c:v>
                </c:pt>
                <c:pt idx="1382">
                  <c:v>36.327343750000004</c:v>
                </c:pt>
                <c:pt idx="1383">
                  <c:v>38.384895833333331</c:v>
                </c:pt>
                <c:pt idx="1384">
                  <c:v>37.620312499999997</c:v>
                </c:pt>
                <c:pt idx="1385">
                  <c:v>36.859375</c:v>
                </c:pt>
                <c:pt idx="1386">
                  <c:v>35.471354166666671</c:v>
                </c:pt>
                <c:pt idx="1387">
                  <c:v>38.657552083333336</c:v>
                </c:pt>
                <c:pt idx="1388">
                  <c:v>40.859895833333333</c:v>
                </c:pt>
                <c:pt idx="1389">
                  <c:v>41.427083333333336</c:v>
                </c:pt>
                <c:pt idx="1390">
                  <c:v>43.234114583333337</c:v>
                </c:pt>
                <c:pt idx="1391">
                  <c:v>44.853906250000001</c:v>
                </c:pt>
                <c:pt idx="1392">
                  <c:v>46.491145833333334</c:v>
                </c:pt>
                <c:pt idx="1393">
                  <c:v>44.021354166666669</c:v>
                </c:pt>
                <c:pt idx="1394">
                  <c:v>41.99270833333334</c:v>
                </c:pt>
                <c:pt idx="1395">
                  <c:v>39.509895833333331</c:v>
                </c:pt>
                <c:pt idx="1396">
                  <c:v>38.595572916666669</c:v>
                </c:pt>
                <c:pt idx="1397">
                  <c:v>38.626822916666669</c:v>
                </c:pt>
                <c:pt idx="1398">
                  <c:v>39.969531250000003</c:v>
                </c:pt>
                <c:pt idx="1399">
                  <c:v>39.620572916666667</c:v>
                </c:pt>
                <c:pt idx="1400">
                  <c:v>38.016666666666673</c:v>
                </c:pt>
                <c:pt idx="1401">
                  <c:v>40.017447916666669</c:v>
                </c:pt>
                <c:pt idx="1402">
                  <c:v>37.720572916666669</c:v>
                </c:pt>
                <c:pt idx="1403">
                  <c:v>42.878124999999997</c:v>
                </c:pt>
                <c:pt idx="1404">
                  <c:v>39.73802083333333</c:v>
                </c:pt>
                <c:pt idx="1405">
                  <c:v>38.170572916666664</c:v>
                </c:pt>
                <c:pt idx="1406">
                  <c:v>38.720312500000006</c:v>
                </c:pt>
                <c:pt idx="1407">
                  <c:v>40.53567708333334</c:v>
                </c:pt>
                <c:pt idx="1408">
                  <c:v>38.135677083333334</c:v>
                </c:pt>
                <c:pt idx="1409">
                  <c:v>36.569010416666671</c:v>
                </c:pt>
                <c:pt idx="1410">
                  <c:v>34.455468750000001</c:v>
                </c:pt>
                <c:pt idx="1411">
                  <c:v>33.520572916666666</c:v>
                </c:pt>
                <c:pt idx="1412">
                  <c:v>34.51171875</c:v>
                </c:pt>
                <c:pt idx="1413">
                  <c:v>32.946354166666666</c:v>
                </c:pt>
                <c:pt idx="1414">
                  <c:v>32.653906250000006</c:v>
                </c:pt>
                <c:pt idx="1415">
                  <c:v>33.766927083333336</c:v>
                </c:pt>
                <c:pt idx="1416">
                  <c:v>30.813802083333336</c:v>
                </c:pt>
                <c:pt idx="1417">
                  <c:v>29.771093750000002</c:v>
                </c:pt>
                <c:pt idx="1418">
                  <c:v>29.941927083333336</c:v>
                </c:pt>
                <c:pt idx="1419">
                  <c:v>30.687239583333334</c:v>
                </c:pt>
                <c:pt idx="1420">
                  <c:v>30.230989583333336</c:v>
                </c:pt>
                <c:pt idx="1421">
                  <c:v>29.449739583333336</c:v>
                </c:pt>
                <c:pt idx="1422">
                  <c:v>30.900520833333335</c:v>
                </c:pt>
                <c:pt idx="1423">
                  <c:v>30.800781250000004</c:v>
                </c:pt>
                <c:pt idx="1424">
                  <c:v>34.963541666666664</c:v>
                </c:pt>
                <c:pt idx="1425">
                  <c:v>31.035937499999999</c:v>
                </c:pt>
                <c:pt idx="1426">
                  <c:v>29.993229166666669</c:v>
                </c:pt>
                <c:pt idx="1427">
                  <c:v>30.296875000000004</c:v>
                </c:pt>
                <c:pt idx="1428">
                  <c:v>30.863802083333333</c:v>
                </c:pt>
                <c:pt idx="1429">
                  <c:v>29.860937499999999</c:v>
                </c:pt>
                <c:pt idx="1430">
                  <c:v>34.279166666666669</c:v>
                </c:pt>
                <c:pt idx="1431">
                  <c:v>35.0625</c:v>
                </c:pt>
                <c:pt idx="1432">
                  <c:v>39.25052083333334</c:v>
                </c:pt>
                <c:pt idx="1433">
                  <c:v>41.768489583333334</c:v>
                </c:pt>
                <c:pt idx="1434">
                  <c:v>41.465885416666673</c:v>
                </c:pt>
                <c:pt idx="1435">
                  <c:v>43.524999999999999</c:v>
                </c:pt>
                <c:pt idx="1436">
                  <c:v>42.569791666666667</c:v>
                </c:pt>
                <c:pt idx="1437">
                  <c:v>43.828906250000003</c:v>
                </c:pt>
                <c:pt idx="1438">
                  <c:v>44.07473958333334</c:v>
                </c:pt>
                <c:pt idx="1439">
                  <c:v>41.824739583333333</c:v>
                </c:pt>
                <c:pt idx="1440">
                  <c:v>39.686979166666667</c:v>
                </c:pt>
                <c:pt idx="1441">
                  <c:v>39.59348958333333</c:v>
                </c:pt>
                <c:pt idx="1442">
                  <c:v>43.231250000000003</c:v>
                </c:pt>
                <c:pt idx="1443">
                  <c:v>42.628385416666674</c:v>
                </c:pt>
                <c:pt idx="1444">
                  <c:v>41.820052083333337</c:v>
                </c:pt>
                <c:pt idx="1445">
                  <c:v>45.691145833333337</c:v>
                </c:pt>
                <c:pt idx="1446">
                  <c:v>46.224218750000006</c:v>
                </c:pt>
                <c:pt idx="1447">
                  <c:v>48.920572916666664</c:v>
                </c:pt>
                <c:pt idx="1448">
                  <c:v>46.028906250000006</c:v>
                </c:pt>
                <c:pt idx="1449">
                  <c:v>36.986979166666671</c:v>
                </c:pt>
                <c:pt idx="1450">
                  <c:v>45.880208333333336</c:v>
                </c:pt>
                <c:pt idx="1451">
                  <c:v>48.15286458333334</c:v>
                </c:pt>
                <c:pt idx="1452">
                  <c:v>51.089062499999997</c:v>
                </c:pt>
                <c:pt idx="1453">
                  <c:v>55.010416666666671</c:v>
                </c:pt>
                <c:pt idx="1454">
                  <c:v>55.555208333333333</c:v>
                </c:pt>
                <c:pt idx="1455">
                  <c:v>54.758072916666663</c:v>
                </c:pt>
                <c:pt idx="1456">
                  <c:v>55.312239583333337</c:v>
                </c:pt>
                <c:pt idx="1457">
                  <c:v>54.591927083333339</c:v>
                </c:pt>
                <c:pt idx="1458">
                  <c:v>52.606770833333336</c:v>
                </c:pt>
                <c:pt idx="1459">
                  <c:v>56.025520833333339</c:v>
                </c:pt>
                <c:pt idx="1460">
                  <c:v>56.885156250000001</c:v>
                </c:pt>
                <c:pt idx="1461">
                  <c:v>56.692708333333336</c:v>
                </c:pt>
                <c:pt idx="1462">
                  <c:v>53.753125000000004</c:v>
                </c:pt>
                <c:pt idx="1463">
                  <c:v>53.891927083333336</c:v>
                </c:pt>
                <c:pt idx="1464">
                  <c:v>50.273177083333337</c:v>
                </c:pt>
                <c:pt idx="1465">
                  <c:v>54.690104166666664</c:v>
                </c:pt>
                <c:pt idx="1466">
                  <c:v>59.556249999999999</c:v>
                </c:pt>
                <c:pt idx="1467">
                  <c:v>57.837760416666669</c:v>
                </c:pt>
                <c:pt idx="1468">
                  <c:v>55.682552083333334</c:v>
                </c:pt>
                <c:pt idx="1469">
                  <c:v>59.490885416666664</c:v>
                </c:pt>
                <c:pt idx="1470">
                  <c:v>59.431510416666676</c:v>
                </c:pt>
                <c:pt idx="1471">
                  <c:v>57.639843749999997</c:v>
                </c:pt>
                <c:pt idx="1472">
                  <c:v>55.229687499999997</c:v>
                </c:pt>
                <c:pt idx="1473">
                  <c:v>41.475781249999997</c:v>
                </c:pt>
                <c:pt idx="1474">
                  <c:v>42.046614583333337</c:v>
                </c:pt>
                <c:pt idx="1475">
                  <c:v>38.752083333333331</c:v>
                </c:pt>
                <c:pt idx="1476">
                  <c:v>40.372135416666666</c:v>
                </c:pt>
                <c:pt idx="1477">
                  <c:v>42.707812499999996</c:v>
                </c:pt>
                <c:pt idx="1478">
                  <c:v>38.776822916666667</c:v>
                </c:pt>
                <c:pt idx="1479">
                  <c:v>35.935677083333331</c:v>
                </c:pt>
                <c:pt idx="1480">
                  <c:v>37.036197916666666</c:v>
                </c:pt>
                <c:pt idx="1481">
                  <c:v>32.628125000000004</c:v>
                </c:pt>
                <c:pt idx="1482">
                  <c:v>38.51197916666667</c:v>
                </c:pt>
                <c:pt idx="1483">
                  <c:v>41.920312500000001</c:v>
                </c:pt>
                <c:pt idx="1484">
                  <c:v>34.27734375</c:v>
                </c:pt>
                <c:pt idx="1485">
                  <c:v>37.116666666666667</c:v>
                </c:pt>
                <c:pt idx="1486">
                  <c:v>42.676822916666666</c:v>
                </c:pt>
                <c:pt idx="1487">
                  <c:v>43.324218750000007</c:v>
                </c:pt>
                <c:pt idx="1488">
                  <c:v>46.763020833333336</c:v>
                </c:pt>
                <c:pt idx="1489">
                  <c:v>49.770833333333336</c:v>
                </c:pt>
                <c:pt idx="1490">
                  <c:v>46.783854166666671</c:v>
                </c:pt>
                <c:pt idx="1491">
                  <c:v>45.757812500000007</c:v>
                </c:pt>
                <c:pt idx="1492">
                  <c:v>46.578125000000007</c:v>
                </c:pt>
                <c:pt idx="1493">
                  <c:v>47.03125</c:v>
                </c:pt>
                <c:pt idx="1494">
                  <c:v>46.424479166666671</c:v>
                </c:pt>
                <c:pt idx="1495">
                  <c:v>46.723958333333329</c:v>
                </c:pt>
                <c:pt idx="1496">
                  <c:v>49.8046875</c:v>
                </c:pt>
                <c:pt idx="1497">
                  <c:v>54.924479166666664</c:v>
                </c:pt>
                <c:pt idx="1498">
                  <c:v>50.130208333333336</c:v>
                </c:pt>
                <c:pt idx="1499">
                  <c:v>50.15625</c:v>
                </c:pt>
                <c:pt idx="1500">
                  <c:v>49.21875</c:v>
                </c:pt>
                <c:pt idx="1501">
                  <c:v>49.7734375</c:v>
                </c:pt>
                <c:pt idx="1502">
                  <c:v>60.549479166666664</c:v>
                </c:pt>
                <c:pt idx="1503">
                  <c:v>61.950520833333329</c:v>
                </c:pt>
                <c:pt idx="1504">
                  <c:v>67.192708333333329</c:v>
                </c:pt>
                <c:pt idx="1505">
                  <c:v>61.333333333333336</c:v>
                </c:pt>
                <c:pt idx="1506">
                  <c:v>59.091145833333336</c:v>
                </c:pt>
                <c:pt idx="1507">
                  <c:v>64.713541666666671</c:v>
                </c:pt>
                <c:pt idx="1508">
                  <c:v>64.268229166666671</c:v>
                </c:pt>
                <c:pt idx="1509">
                  <c:v>66.497395833333329</c:v>
                </c:pt>
                <c:pt idx="1510">
                  <c:v>70.848958333333343</c:v>
                </c:pt>
                <c:pt idx="1511">
                  <c:v>72.765625</c:v>
                </c:pt>
                <c:pt idx="1512">
                  <c:v>64.122395833333329</c:v>
                </c:pt>
                <c:pt idx="1513">
                  <c:v>62.216145833333336</c:v>
                </c:pt>
                <c:pt idx="1514">
                  <c:v>63.799479166666671</c:v>
                </c:pt>
                <c:pt idx="1515">
                  <c:v>65.966145833333343</c:v>
                </c:pt>
                <c:pt idx="1516">
                  <c:v>58.651041666666671</c:v>
                </c:pt>
                <c:pt idx="1517">
                  <c:v>59.158854166666664</c:v>
                </c:pt>
                <c:pt idx="1518">
                  <c:v>56.2578125</c:v>
                </c:pt>
                <c:pt idx="1519">
                  <c:v>64.0078125</c:v>
                </c:pt>
                <c:pt idx="1520">
                  <c:v>65.411458333333343</c:v>
                </c:pt>
                <c:pt idx="1521">
                  <c:v>68.854166666666657</c:v>
                </c:pt>
                <c:pt idx="1522">
                  <c:v>72.942708333333343</c:v>
                </c:pt>
                <c:pt idx="1523">
                  <c:v>71.229166666666671</c:v>
                </c:pt>
                <c:pt idx="1524">
                  <c:v>72.606770833333343</c:v>
                </c:pt>
                <c:pt idx="1525">
                  <c:v>76.309895833333329</c:v>
                </c:pt>
                <c:pt idx="1526">
                  <c:v>69.736979166666671</c:v>
                </c:pt>
                <c:pt idx="1527">
                  <c:v>80.989583333333343</c:v>
                </c:pt>
                <c:pt idx="1528">
                  <c:v>79.580729166666657</c:v>
                </c:pt>
                <c:pt idx="1529">
                  <c:v>91.351562500000014</c:v>
                </c:pt>
                <c:pt idx="1530">
                  <c:v>93.59375</c:v>
                </c:pt>
                <c:pt idx="1531">
                  <c:v>84.567708333333343</c:v>
                </c:pt>
                <c:pt idx="1532">
                  <c:v>79.911458333333343</c:v>
                </c:pt>
                <c:pt idx="1533">
                  <c:v>79.111979166666671</c:v>
                </c:pt>
                <c:pt idx="1534">
                  <c:v>73.90625</c:v>
                </c:pt>
                <c:pt idx="1535">
                  <c:v>81.481770833333329</c:v>
                </c:pt>
                <c:pt idx="1536">
                  <c:v>91.6875</c:v>
                </c:pt>
                <c:pt idx="1537">
                  <c:v>56.927083333333336</c:v>
                </c:pt>
                <c:pt idx="1538">
                  <c:v>39.320312500000007</c:v>
                </c:pt>
                <c:pt idx="1539">
                  <c:v>41.9140625</c:v>
                </c:pt>
                <c:pt idx="1540">
                  <c:v>33.5859375</c:v>
                </c:pt>
                <c:pt idx="1541">
                  <c:v>25.510416666666664</c:v>
                </c:pt>
                <c:pt idx="1542">
                  <c:v>26.044270833333336</c:v>
                </c:pt>
                <c:pt idx="1543">
                  <c:v>26.304687500000004</c:v>
                </c:pt>
                <c:pt idx="1544">
                  <c:v>27.15625</c:v>
                </c:pt>
                <c:pt idx="1545">
                  <c:v>26.354166666666668</c:v>
                </c:pt>
                <c:pt idx="1546">
                  <c:v>25.950520833333336</c:v>
                </c:pt>
                <c:pt idx="1547">
                  <c:v>26.083333333333332</c:v>
                </c:pt>
                <c:pt idx="1548">
                  <c:v>22.348958333333332</c:v>
                </c:pt>
                <c:pt idx="1549">
                  <c:v>22.578125</c:v>
                </c:pt>
                <c:pt idx="1550">
                  <c:v>24.606770833333332</c:v>
                </c:pt>
                <c:pt idx="1551">
                  <c:v>23.796875</c:v>
                </c:pt>
                <c:pt idx="1552">
                  <c:v>22.557291666666668</c:v>
                </c:pt>
                <c:pt idx="1553">
                  <c:v>23.2109375</c:v>
                </c:pt>
                <c:pt idx="1554">
                  <c:v>20.192708333333336</c:v>
                </c:pt>
                <c:pt idx="1555">
                  <c:v>19.088541666666668</c:v>
                </c:pt>
                <c:pt idx="1556">
                  <c:v>18.830729166666668</c:v>
                </c:pt>
                <c:pt idx="1557">
                  <c:v>18.229166666666668</c:v>
                </c:pt>
                <c:pt idx="1558">
                  <c:v>18.911458333333336</c:v>
                </c:pt>
                <c:pt idx="1559">
                  <c:v>18.671875</c:v>
                </c:pt>
                <c:pt idx="1560">
                  <c:v>18.059895833333332</c:v>
                </c:pt>
                <c:pt idx="1561">
                  <c:v>17.578125</c:v>
                </c:pt>
                <c:pt idx="1562">
                  <c:v>18.375</c:v>
                </c:pt>
                <c:pt idx="1563">
                  <c:v>16.484375</c:v>
                </c:pt>
                <c:pt idx="1564">
                  <c:v>16.231770833333332</c:v>
                </c:pt>
                <c:pt idx="1565">
                  <c:v>15.947916666666668</c:v>
                </c:pt>
                <c:pt idx="1566">
                  <c:v>15.315104166666668</c:v>
                </c:pt>
                <c:pt idx="1567">
                  <c:v>16.2734375</c:v>
                </c:pt>
                <c:pt idx="1568">
                  <c:v>15.447916666666668</c:v>
                </c:pt>
                <c:pt idx="1569">
                  <c:v>16.770833333333336</c:v>
                </c:pt>
                <c:pt idx="1570">
                  <c:v>16.265625</c:v>
                </c:pt>
                <c:pt idx="1571">
                  <c:v>15.783854166666668</c:v>
                </c:pt>
                <c:pt idx="1572">
                  <c:v>14.218750000000002</c:v>
                </c:pt>
                <c:pt idx="1573">
                  <c:v>14.236979166666668</c:v>
                </c:pt>
                <c:pt idx="1574">
                  <c:v>14.346354166666668</c:v>
                </c:pt>
                <c:pt idx="1575">
                  <c:v>14.6328125</c:v>
                </c:pt>
                <c:pt idx="1576">
                  <c:v>14.153645833333334</c:v>
                </c:pt>
                <c:pt idx="1577">
                  <c:v>13.802083333333334</c:v>
                </c:pt>
                <c:pt idx="1578">
                  <c:v>14.4296875</c:v>
                </c:pt>
                <c:pt idx="1579">
                  <c:v>14.6875</c:v>
                </c:pt>
                <c:pt idx="1580">
                  <c:v>14.736979166666668</c:v>
                </c:pt>
                <c:pt idx="1581">
                  <c:v>14.197916666666668</c:v>
                </c:pt>
                <c:pt idx="1582">
                  <c:v>14.385416666666668</c:v>
                </c:pt>
                <c:pt idx="1583">
                  <c:v>14.468750000000002</c:v>
                </c:pt>
                <c:pt idx="1584">
                  <c:v>14.677083333333334</c:v>
                </c:pt>
                <c:pt idx="1585">
                  <c:v>14.481770833333334</c:v>
                </c:pt>
                <c:pt idx="1586">
                  <c:v>14.260416666666666</c:v>
                </c:pt>
                <c:pt idx="1587">
                  <c:v>14.778645833333334</c:v>
                </c:pt>
                <c:pt idx="1588">
                  <c:v>15.140625</c:v>
                </c:pt>
                <c:pt idx="1589">
                  <c:v>15.65625</c:v>
                </c:pt>
                <c:pt idx="1590">
                  <c:v>15.583333333333334</c:v>
                </c:pt>
                <c:pt idx="1591">
                  <c:v>15.799479166666668</c:v>
                </c:pt>
                <c:pt idx="1592">
                  <c:v>15.4140625</c:v>
                </c:pt>
                <c:pt idx="1593">
                  <c:v>16.854166666666668</c:v>
                </c:pt>
                <c:pt idx="1594">
                  <c:v>17.059895833333336</c:v>
                </c:pt>
                <c:pt idx="1595">
                  <c:v>16.651041666666668</c:v>
                </c:pt>
                <c:pt idx="1596">
                  <c:v>15.338541666666666</c:v>
                </c:pt>
                <c:pt idx="1597">
                  <c:v>15.515625</c:v>
                </c:pt>
                <c:pt idx="1598">
                  <c:v>13.231770833333334</c:v>
                </c:pt>
                <c:pt idx="1599">
                  <c:v>13.125</c:v>
                </c:pt>
                <c:pt idx="1600">
                  <c:v>13.03125</c:v>
                </c:pt>
                <c:pt idx="1601">
                  <c:v>13.872395833333334</c:v>
                </c:pt>
                <c:pt idx="1602">
                  <c:v>13.690104166666668</c:v>
                </c:pt>
                <c:pt idx="1603">
                  <c:v>13.572916666666666</c:v>
                </c:pt>
                <c:pt idx="1604">
                  <c:v>13.455729166666668</c:v>
                </c:pt>
                <c:pt idx="1605">
                  <c:v>13.322916666666666</c:v>
                </c:pt>
                <c:pt idx="1606">
                  <c:v>13.580729166666666</c:v>
                </c:pt>
                <c:pt idx="1607">
                  <c:v>13.8984375</c:v>
                </c:pt>
                <c:pt idx="1608">
                  <c:v>14.2421875</c:v>
                </c:pt>
                <c:pt idx="1609">
                  <c:v>14.390625</c:v>
                </c:pt>
                <c:pt idx="1610">
                  <c:v>13.703125</c:v>
                </c:pt>
                <c:pt idx="1611">
                  <c:v>14.2890625</c:v>
                </c:pt>
                <c:pt idx="1612">
                  <c:v>14.812500000000002</c:v>
                </c:pt>
                <c:pt idx="1613">
                  <c:v>13.630208333333334</c:v>
                </c:pt>
                <c:pt idx="1614">
                  <c:v>13.598958333333334</c:v>
                </c:pt>
                <c:pt idx="1615">
                  <c:v>12.421875000000002</c:v>
                </c:pt>
                <c:pt idx="1616">
                  <c:v>12.8671875</c:v>
                </c:pt>
                <c:pt idx="1617">
                  <c:v>12.450520833333334</c:v>
                </c:pt>
                <c:pt idx="1618">
                  <c:v>12.138020833333334</c:v>
                </c:pt>
                <c:pt idx="1619">
                  <c:v>13.4296875</c:v>
                </c:pt>
                <c:pt idx="1620">
                  <c:v>13.789062500000002</c:v>
                </c:pt>
                <c:pt idx="1621">
                  <c:v>14.661458333333334</c:v>
                </c:pt>
                <c:pt idx="1622">
                  <c:v>13.377604166666666</c:v>
                </c:pt>
                <c:pt idx="1623">
                  <c:v>13.6640625</c:v>
                </c:pt>
                <c:pt idx="1624">
                  <c:v>13.6171875</c:v>
                </c:pt>
                <c:pt idx="1625">
                  <c:v>11.828125</c:v>
                </c:pt>
                <c:pt idx="1626">
                  <c:v>16.09375</c:v>
                </c:pt>
                <c:pt idx="1627">
                  <c:v>17.1875</c:v>
                </c:pt>
                <c:pt idx="1628">
                  <c:v>17.78125</c:v>
                </c:pt>
                <c:pt idx="1629">
                  <c:v>17.5625</c:v>
                </c:pt>
                <c:pt idx="1630">
                  <c:v>18.559895833333332</c:v>
                </c:pt>
                <c:pt idx="1631">
                  <c:v>19.192708333333336</c:v>
                </c:pt>
                <c:pt idx="1632">
                  <c:v>20.893229166666668</c:v>
                </c:pt>
                <c:pt idx="1633">
                  <c:v>21.216145833333332</c:v>
                </c:pt>
                <c:pt idx="1634">
                  <c:v>19.3203125</c:v>
                </c:pt>
                <c:pt idx="1635">
                  <c:v>18.5546875</c:v>
                </c:pt>
                <c:pt idx="1636">
                  <c:v>20.6875</c:v>
                </c:pt>
                <c:pt idx="1637">
                  <c:v>20.791666666666668</c:v>
                </c:pt>
                <c:pt idx="1638">
                  <c:v>23.236979166666668</c:v>
                </c:pt>
                <c:pt idx="1639">
                  <c:v>19.0703125</c:v>
                </c:pt>
                <c:pt idx="1640">
                  <c:v>17.218750000000004</c:v>
                </c:pt>
                <c:pt idx="1641">
                  <c:v>16.6015625</c:v>
                </c:pt>
                <c:pt idx="1642">
                  <c:v>16.244791666666668</c:v>
                </c:pt>
                <c:pt idx="1643">
                  <c:v>16.03125</c:v>
                </c:pt>
                <c:pt idx="1644">
                  <c:v>13.424479166666666</c:v>
                </c:pt>
                <c:pt idx="1645">
                  <c:v>13.309895833333334</c:v>
                </c:pt>
                <c:pt idx="1646">
                  <c:v>13.304687500000002</c:v>
                </c:pt>
                <c:pt idx="1647">
                  <c:v>13.882812500000002</c:v>
                </c:pt>
                <c:pt idx="1648">
                  <c:v>12.091145833333334</c:v>
                </c:pt>
                <c:pt idx="1649">
                  <c:v>12.497395833333334</c:v>
                </c:pt>
                <c:pt idx="1650">
                  <c:v>11.8671875</c:v>
                </c:pt>
                <c:pt idx="1651">
                  <c:v>11.765625</c:v>
                </c:pt>
                <c:pt idx="1652">
                  <c:v>12.158854166666666</c:v>
                </c:pt>
                <c:pt idx="1653">
                  <c:v>11.427083333333334</c:v>
                </c:pt>
                <c:pt idx="1654">
                  <c:v>11.40625</c:v>
                </c:pt>
                <c:pt idx="1655">
                  <c:v>11.223958333333334</c:v>
                </c:pt>
                <c:pt idx="1656">
                  <c:v>11.872395833333334</c:v>
                </c:pt>
                <c:pt idx="1657">
                  <c:v>11.776041666666666</c:v>
                </c:pt>
                <c:pt idx="1658">
                  <c:v>12.065104166666666</c:v>
                </c:pt>
                <c:pt idx="1659">
                  <c:v>12.260416666666666</c:v>
                </c:pt>
                <c:pt idx="1660">
                  <c:v>12.291666666666668</c:v>
                </c:pt>
                <c:pt idx="1661">
                  <c:v>12.419270833333334</c:v>
                </c:pt>
                <c:pt idx="1662">
                  <c:v>12.776041666666668</c:v>
                </c:pt>
                <c:pt idx="1663">
                  <c:v>11.976562500000002</c:v>
                </c:pt>
                <c:pt idx="1664">
                  <c:v>11.8046875</c:v>
                </c:pt>
                <c:pt idx="1665">
                  <c:v>11.940104166666668</c:v>
                </c:pt>
                <c:pt idx="1666">
                  <c:v>11.216145833333334</c:v>
                </c:pt>
                <c:pt idx="1667">
                  <c:v>11.065104166666668</c:v>
                </c:pt>
                <c:pt idx="1668">
                  <c:v>10.890625</c:v>
                </c:pt>
                <c:pt idx="1669">
                  <c:v>11.244791666666668</c:v>
                </c:pt>
                <c:pt idx="1670">
                  <c:v>11.007812500000002</c:v>
                </c:pt>
                <c:pt idx="1671">
                  <c:v>10.630208333333334</c:v>
                </c:pt>
                <c:pt idx="1672">
                  <c:v>10.6796875</c:v>
                </c:pt>
                <c:pt idx="1673">
                  <c:v>10.5078125</c:v>
                </c:pt>
                <c:pt idx="1674">
                  <c:v>10.903645833333334</c:v>
                </c:pt>
                <c:pt idx="1675">
                  <c:v>10.934895833333334</c:v>
                </c:pt>
                <c:pt idx="1676">
                  <c:v>10.9921875</c:v>
                </c:pt>
                <c:pt idx="1677">
                  <c:v>11.721354166666666</c:v>
                </c:pt>
                <c:pt idx="1678">
                  <c:v>11.778645833333332</c:v>
                </c:pt>
                <c:pt idx="1679">
                  <c:v>12.161458333333334</c:v>
                </c:pt>
                <c:pt idx="1680">
                  <c:v>11.822916666666666</c:v>
                </c:pt>
                <c:pt idx="1681">
                  <c:v>11.645833333333334</c:v>
                </c:pt>
                <c:pt idx="1682">
                  <c:v>10.466145833333334</c:v>
                </c:pt>
                <c:pt idx="1683">
                  <c:v>11.328125</c:v>
                </c:pt>
                <c:pt idx="1684">
                  <c:v>11.03125</c:v>
                </c:pt>
                <c:pt idx="1685">
                  <c:v>10.596354166666666</c:v>
                </c:pt>
                <c:pt idx="1686">
                  <c:v>9.9322916666666679</c:v>
                </c:pt>
                <c:pt idx="1687">
                  <c:v>11.140625</c:v>
                </c:pt>
                <c:pt idx="1688">
                  <c:v>11.84375</c:v>
                </c:pt>
                <c:pt idx="1689">
                  <c:v>12.239583333333334</c:v>
                </c:pt>
                <c:pt idx="1690">
                  <c:v>11.4375</c:v>
                </c:pt>
                <c:pt idx="1691">
                  <c:v>11.651041666666668</c:v>
                </c:pt>
                <c:pt idx="1692">
                  <c:v>12.697916666666666</c:v>
                </c:pt>
                <c:pt idx="1693">
                  <c:v>13.351562500000002</c:v>
                </c:pt>
                <c:pt idx="1694">
                  <c:v>12.033854166666668</c:v>
                </c:pt>
                <c:pt idx="1695">
                  <c:v>13.333333333333334</c:v>
                </c:pt>
                <c:pt idx="1696">
                  <c:v>13.90625</c:v>
                </c:pt>
                <c:pt idx="1697">
                  <c:v>14.294270833333334</c:v>
                </c:pt>
                <c:pt idx="1698">
                  <c:v>11.8515625</c:v>
                </c:pt>
                <c:pt idx="1699">
                  <c:v>10.830729166666668</c:v>
                </c:pt>
                <c:pt idx="1700">
                  <c:v>9.9921875</c:v>
                </c:pt>
                <c:pt idx="1701">
                  <c:v>10.283854166666668</c:v>
                </c:pt>
                <c:pt idx="1702">
                  <c:v>10.468750000000002</c:v>
                </c:pt>
                <c:pt idx="1703">
                  <c:v>10.9375</c:v>
                </c:pt>
                <c:pt idx="1704">
                  <c:v>10.546875</c:v>
                </c:pt>
                <c:pt idx="1705">
                  <c:v>9.9348958333333339</c:v>
                </c:pt>
                <c:pt idx="1706">
                  <c:v>10.625</c:v>
                </c:pt>
                <c:pt idx="1707">
                  <c:v>11.2109375</c:v>
                </c:pt>
                <c:pt idx="1708">
                  <c:v>11.986979166666668</c:v>
                </c:pt>
                <c:pt idx="1709">
                  <c:v>11.973958333333332</c:v>
                </c:pt>
                <c:pt idx="1710">
                  <c:v>11.458333333333334</c:v>
                </c:pt>
                <c:pt idx="1711">
                  <c:v>11.882812500000002</c:v>
                </c:pt>
                <c:pt idx="1712">
                  <c:v>12.403645833333334</c:v>
                </c:pt>
                <c:pt idx="1713">
                  <c:v>11.369791666666666</c:v>
                </c:pt>
                <c:pt idx="1714">
                  <c:v>11.981770833333334</c:v>
                </c:pt>
                <c:pt idx="1715">
                  <c:v>8.8255208333333339</c:v>
                </c:pt>
                <c:pt idx="1716">
                  <c:v>7.544270833333333</c:v>
                </c:pt>
                <c:pt idx="1717">
                  <c:v>7.502604166666667</c:v>
                </c:pt>
                <c:pt idx="1718">
                  <c:v>7.8958333333333339</c:v>
                </c:pt>
                <c:pt idx="1719">
                  <c:v>7.567708333333333</c:v>
                </c:pt>
                <c:pt idx="1720">
                  <c:v>8.8645833333333339</c:v>
                </c:pt>
                <c:pt idx="1721">
                  <c:v>7.846354166666667</c:v>
                </c:pt>
                <c:pt idx="1722">
                  <c:v>7.697916666666667</c:v>
                </c:pt>
                <c:pt idx="1723">
                  <c:v>7.833333333333333</c:v>
                </c:pt>
                <c:pt idx="1724">
                  <c:v>7.447916666666667</c:v>
                </c:pt>
                <c:pt idx="1725">
                  <c:v>7.838541666666667</c:v>
                </c:pt>
                <c:pt idx="1726">
                  <c:v>7.994791666666667</c:v>
                </c:pt>
                <c:pt idx="1727">
                  <c:v>7.236979166666667</c:v>
                </c:pt>
                <c:pt idx="1728">
                  <c:v>7.135416666666667</c:v>
                </c:pt>
                <c:pt idx="1729">
                  <c:v>7.265625</c:v>
                </c:pt>
                <c:pt idx="1730">
                  <c:v>7.223958333333333</c:v>
                </c:pt>
                <c:pt idx="1731">
                  <c:v>6.739583333333333</c:v>
                </c:pt>
                <c:pt idx="1732">
                  <c:v>6.278645833333333</c:v>
                </c:pt>
                <c:pt idx="1733">
                  <c:v>6.7109375</c:v>
                </c:pt>
                <c:pt idx="1734">
                  <c:v>6.440104166666667</c:v>
                </c:pt>
                <c:pt idx="1735">
                  <c:v>6.119791666666667</c:v>
                </c:pt>
                <c:pt idx="1736">
                  <c:v>6.752604166666667</c:v>
                </c:pt>
                <c:pt idx="1737">
                  <c:v>7.71875</c:v>
                </c:pt>
                <c:pt idx="1738">
                  <c:v>8.9348958333333339</c:v>
                </c:pt>
                <c:pt idx="1739">
                  <c:v>8.0885416666666661</c:v>
                </c:pt>
                <c:pt idx="1740">
                  <c:v>6.4348958333333339</c:v>
                </c:pt>
                <c:pt idx="1741">
                  <c:v>6.7500000000000009</c:v>
                </c:pt>
                <c:pt idx="1742">
                  <c:v>7.119791666666667</c:v>
                </c:pt>
                <c:pt idx="1743">
                  <c:v>7.174479166666667</c:v>
                </c:pt>
                <c:pt idx="1744">
                  <c:v>7.442708333333333</c:v>
                </c:pt>
                <c:pt idx="1745">
                  <c:v>6.588541666666667</c:v>
                </c:pt>
                <c:pt idx="1746">
                  <c:v>6.1458333333333339</c:v>
                </c:pt>
                <c:pt idx="1747">
                  <c:v>6.669270833333333</c:v>
                </c:pt>
                <c:pt idx="1748">
                  <c:v>7.526041666666667</c:v>
                </c:pt>
                <c:pt idx="1749">
                  <c:v>7.5755208333333339</c:v>
                </c:pt>
                <c:pt idx="1750">
                  <c:v>7.0859375000000009</c:v>
                </c:pt>
                <c:pt idx="1751">
                  <c:v>7.9921875000000009</c:v>
                </c:pt>
                <c:pt idx="1752">
                  <c:v>8.5546875</c:v>
                </c:pt>
                <c:pt idx="1753">
                  <c:v>8.6458333333333339</c:v>
                </c:pt>
                <c:pt idx="1754">
                  <c:v>7.515625</c:v>
                </c:pt>
                <c:pt idx="1755">
                  <c:v>7.9739583333333339</c:v>
                </c:pt>
                <c:pt idx="1756">
                  <c:v>7.4036458333333339</c:v>
                </c:pt>
                <c:pt idx="1757">
                  <c:v>6.856770833333333</c:v>
                </c:pt>
                <c:pt idx="1758">
                  <c:v>6.291666666666667</c:v>
                </c:pt>
                <c:pt idx="1759">
                  <c:v>5.7317708333333339</c:v>
                </c:pt>
                <c:pt idx="1760">
                  <c:v>4.2291666666666661</c:v>
                </c:pt>
                <c:pt idx="1761">
                  <c:v>4.2890625</c:v>
                </c:pt>
                <c:pt idx="1762">
                  <c:v>4.21875</c:v>
                </c:pt>
                <c:pt idx="1763">
                  <c:v>4.255208333333333</c:v>
                </c:pt>
                <c:pt idx="1764">
                  <c:v>3.8411458333333335</c:v>
                </c:pt>
                <c:pt idx="1765">
                  <c:v>3.901041666666667</c:v>
                </c:pt>
                <c:pt idx="1766">
                  <c:v>3.9296875</c:v>
                </c:pt>
                <c:pt idx="1767">
                  <c:v>4.044270833333333</c:v>
                </c:pt>
                <c:pt idx="1768">
                  <c:v>3.924479166666667</c:v>
                </c:pt>
                <c:pt idx="1769">
                  <c:v>4.0052083333333339</c:v>
                </c:pt>
                <c:pt idx="1770">
                  <c:v>3.7369791666666665</c:v>
                </c:pt>
                <c:pt idx="1771">
                  <c:v>3.15625</c:v>
                </c:pt>
                <c:pt idx="1772">
                  <c:v>2.861979166666667</c:v>
                </c:pt>
                <c:pt idx="1773">
                  <c:v>2.658854166666667</c:v>
                </c:pt>
                <c:pt idx="1774">
                  <c:v>2.8515625</c:v>
                </c:pt>
                <c:pt idx="1775">
                  <c:v>2.9036458333333335</c:v>
                </c:pt>
                <c:pt idx="1776">
                  <c:v>3.046875</c:v>
                </c:pt>
                <c:pt idx="1777">
                  <c:v>3.0442708333333335</c:v>
                </c:pt>
                <c:pt idx="1778">
                  <c:v>3.0234375</c:v>
                </c:pt>
                <c:pt idx="1779">
                  <c:v>2.877604166666667</c:v>
                </c:pt>
                <c:pt idx="1780">
                  <c:v>3.0442708333333335</c:v>
                </c:pt>
                <c:pt idx="1781">
                  <c:v>2.5286458333333335</c:v>
                </c:pt>
                <c:pt idx="1782">
                  <c:v>2.5703125</c:v>
                </c:pt>
                <c:pt idx="1783">
                  <c:v>2.4114583333333335</c:v>
                </c:pt>
                <c:pt idx="1784">
                  <c:v>2.809895833333333</c:v>
                </c:pt>
                <c:pt idx="1785">
                  <c:v>2.5755208333333335</c:v>
                </c:pt>
                <c:pt idx="1786">
                  <c:v>2.8307291666666665</c:v>
                </c:pt>
                <c:pt idx="1787">
                  <c:v>3.385416666666667</c:v>
                </c:pt>
                <c:pt idx="1788">
                  <c:v>2.3828125</c:v>
                </c:pt>
                <c:pt idx="1789">
                  <c:v>2.2421875</c:v>
                </c:pt>
                <c:pt idx="1790">
                  <c:v>2.171875</c:v>
                </c:pt>
                <c:pt idx="1791">
                  <c:v>1.9817708333333335</c:v>
                </c:pt>
                <c:pt idx="1792">
                  <c:v>1.8880208333333335</c:v>
                </c:pt>
                <c:pt idx="1793">
                  <c:v>2.0546875</c:v>
                </c:pt>
                <c:pt idx="1794">
                  <c:v>1.1197916666666667</c:v>
                </c:pt>
                <c:pt idx="1795">
                  <c:v>1.09375</c:v>
                </c:pt>
                <c:pt idx="1796">
                  <c:v>1.0625</c:v>
                </c:pt>
                <c:pt idx="1797">
                  <c:v>1.0677083333333333</c:v>
                </c:pt>
                <c:pt idx="1798">
                  <c:v>1.0651041666666667</c:v>
                </c:pt>
                <c:pt idx="1799">
                  <c:v>1.0703125000000002</c:v>
                </c:pt>
                <c:pt idx="1800">
                  <c:v>1.03125</c:v>
                </c:pt>
                <c:pt idx="1801">
                  <c:v>1.0260416666666667</c:v>
                </c:pt>
                <c:pt idx="1802">
                  <c:v>1.0520833333333335</c:v>
                </c:pt>
                <c:pt idx="1803">
                  <c:v>1.0885416666666667</c:v>
                </c:pt>
                <c:pt idx="1804">
                  <c:v>1.0234375</c:v>
                </c:pt>
                <c:pt idx="1805">
                  <c:v>1.046875</c:v>
                </c:pt>
                <c:pt idx="1806">
                  <c:v>1.0729166666666667</c:v>
                </c:pt>
                <c:pt idx="1807">
                  <c:v>1.1223958333333333</c:v>
                </c:pt>
                <c:pt idx="1808">
                  <c:v>1.1276041666666667</c:v>
                </c:pt>
                <c:pt idx="1809">
                  <c:v>1.0911458333333335</c:v>
                </c:pt>
                <c:pt idx="1810">
                  <c:v>1.1458333333333335</c:v>
                </c:pt>
                <c:pt idx="1811">
                  <c:v>1.0260416666666667</c:v>
                </c:pt>
                <c:pt idx="1812">
                  <c:v>0.99479166666666663</c:v>
                </c:pt>
                <c:pt idx="1813">
                  <c:v>0.98958333333333337</c:v>
                </c:pt>
                <c:pt idx="1814">
                  <c:v>1.0208333333333333</c:v>
                </c:pt>
                <c:pt idx="1815">
                  <c:v>1.0052083333333333</c:v>
                </c:pt>
                <c:pt idx="1816">
                  <c:v>1.0390625</c:v>
                </c:pt>
                <c:pt idx="1817">
                  <c:v>1.0677083333333333</c:v>
                </c:pt>
                <c:pt idx="1818">
                  <c:v>1.046875</c:v>
                </c:pt>
                <c:pt idx="1819">
                  <c:v>1.0520833333333335</c:v>
                </c:pt>
                <c:pt idx="1820">
                  <c:v>1.0598958333333335</c:v>
                </c:pt>
                <c:pt idx="1821">
                  <c:v>1.0520833333333335</c:v>
                </c:pt>
                <c:pt idx="1822">
                  <c:v>1.0052083333333333</c:v>
                </c:pt>
                <c:pt idx="1823">
                  <c:v>1.0026041666666667</c:v>
                </c:pt>
                <c:pt idx="1824">
                  <c:v>1.0078125</c:v>
                </c:pt>
                <c:pt idx="1825">
                  <c:v>1.0130208333333335</c:v>
                </c:pt>
                <c:pt idx="1826">
                  <c:v>1.015625</c:v>
                </c:pt>
                <c:pt idx="1827">
                  <c:v>1.0286458333333335</c:v>
                </c:pt>
                <c:pt idx="1828">
                  <c:v>1.015625</c:v>
                </c:pt>
                <c:pt idx="1829">
                  <c:v>1.0130208333333335</c:v>
                </c:pt>
                <c:pt idx="1830">
                  <c:v>1.0026041666666667</c:v>
                </c:pt>
                <c:pt idx="1831">
                  <c:v>0.9921875</c:v>
                </c:pt>
                <c:pt idx="1832">
                  <c:v>0.9921875</c:v>
                </c:pt>
                <c:pt idx="1833">
                  <c:v>1</c:v>
                </c:pt>
                <c:pt idx="1834">
                  <c:v>1.0182291666666667</c:v>
                </c:pt>
                <c:pt idx="1835">
                  <c:v>1.0052083333333333</c:v>
                </c:pt>
                <c:pt idx="1836">
                  <c:v>1.0130208333333335</c:v>
                </c:pt>
                <c:pt idx="1837">
                  <c:v>0.99479166666666663</c:v>
                </c:pt>
                <c:pt idx="1838">
                  <c:v>0.984375</c:v>
                </c:pt>
                <c:pt idx="1839">
                  <c:v>0.98958333333333337</c:v>
                </c:pt>
                <c:pt idx="1840">
                  <c:v>1</c:v>
                </c:pt>
                <c:pt idx="1841">
                  <c:v>0.99739583333333337</c:v>
                </c:pt>
                <c:pt idx="1842">
                  <c:v>0.97916666666666663</c:v>
                </c:pt>
                <c:pt idx="1843">
                  <c:v>1.03125</c:v>
                </c:pt>
                <c:pt idx="1844">
                  <c:v>1.0364583333333333</c:v>
                </c:pt>
                <c:pt idx="1845">
                  <c:v>1.0338541666666667</c:v>
                </c:pt>
                <c:pt idx="1846">
                  <c:v>1.0338541666666667</c:v>
                </c:pt>
                <c:pt idx="1847">
                  <c:v>1.046875</c:v>
                </c:pt>
                <c:pt idx="1848">
                  <c:v>1.0572916666666665</c:v>
                </c:pt>
                <c:pt idx="1849">
                  <c:v>1.0651041666666667</c:v>
                </c:pt>
                <c:pt idx="1850">
                  <c:v>1.0625</c:v>
                </c:pt>
                <c:pt idx="1851">
                  <c:v>1.0598958333333335</c:v>
                </c:pt>
                <c:pt idx="1852">
                  <c:v>1.0494791666666667</c:v>
                </c:pt>
                <c:pt idx="1853">
                  <c:v>1.0104166666666667</c:v>
                </c:pt>
                <c:pt idx="1854">
                  <c:v>1.0078125</c:v>
                </c:pt>
                <c:pt idx="1855">
                  <c:v>1.015625</c:v>
                </c:pt>
                <c:pt idx="1856">
                  <c:v>1.0052083333333333</c:v>
                </c:pt>
                <c:pt idx="1857">
                  <c:v>0.9609375</c:v>
                </c:pt>
                <c:pt idx="1858">
                  <c:v>0.97916666666666663</c:v>
                </c:pt>
                <c:pt idx="1859">
                  <c:v>1.0026041666666667</c:v>
                </c:pt>
                <c:pt idx="1860">
                  <c:v>1.0052083333333333</c:v>
                </c:pt>
                <c:pt idx="1861">
                  <c:v>1.0208333333333333</c:v>
                </c:pt>
                <c:pt idx="1862">
                  <c:v>1.0104166666666667</c:v>
                </c:pt>
                <c:pt idx="1863">
                  <c:v>1.0104166666666667</c:v>
                </c:pt>
                <c:pt idx="1864">
                  <c:v>1.0130208333333335</c:v>
                </c:pt>
                <c:pt idx="1865">
                  <c:v>1.0234375</c:v>
                </c:pt>
                <c:pt idx="1866">
                  <c:v>1.0104166666666667</c:v>
                </c:pt>
                <c:pt idx="1867">
                  <c:v>1.03125</c:v>
                </c:pt>
                <c:pt idx="1868">
                  <c:v>1.0416666666666667</c:v>
                </c:pt>
                <c:pt idx="1869">
                  <c:v>1.0338541666666667</c:v>
                </c:pt>
                <c:pt idx="1870">
                  <c:v>1.0416666666666667</c:v>
                </c:pt>
                <c:pt idx="1871">
                  <c:v>1.046875</c:v>
                </c:pt>
                <c:pt idx="1872">
                  <c:v>1.2161458333333333</c:v>
                </c:pt>
                <c:pt idx="1873">
                  <c:v>1.1432291666666665</c:v>
                </c:pt>
                <c:pt idx="1874">
                  <c:v>1.0494791666666667</c:v>
                </c:pt>
                <c:pt idx="1875">
                  <c:v>1.0364583333333333</c:v>
                </c:pt>
                <c:pt idx="1876">
                  <c:v>1.0104166666666667</c:v>
                </c:pt>
                <c:pt idx="1877">
                  <c:v>1.1015625000000002</c:v>
                </c:pt>
                <c:pt idx="1878">
                  <c:v>1.1848958333333333</c:v>
                </c:pt>
                <c:pt idx="1879">
                  <c:v>1.1848958333333333</c:v>
                </c:pt>
                <c:pt idx="1880">
                  <c:v>1.1875</c:v>
                </c:pt>
                <c:pt idx="1881">
                  <c:v>1.1744791666666667</c:v>
                </c:pt>
                <c:pt idx="1882">
                  <c:v>1.1354166666666667</c:v>
                </c:pt>
                <c:pt idx="1883">
                  <c:v>1.1328125</c:v>
                </c:pt>
                <c:pt idx="1884">
                  <c:v>1.2213541666666667</c:v>
                </c:pt>
                <c:pt idx="1885">
                  <c:v>1.1796875</c:v>
                </c:pt>
                <c:pt idx="1886">
                  <c:v>1.1276041666666667</c:v>
                </c:pt>
                <c:pt idx="1887">
                  <c:v>1.1015625000000002</c:v>
                </c:pt>
                <c:pt idx="1888">
                  <c:v>1.1197916666666667</c:v>
                </c:pt>
                <c:pt idx="1889">
                  <c:v>1.1640625</c:v>
                </c:pt>
                <c:pt idx="1890">
                  <c:v>1.1692708333333335</c:v>
                </c:pt>
                <c:pt idx="1891">
                  <c:v>0.9609375</c:v>
                </c:pt>
                <c:pt idx="1892">
                  <c:v>0.95312500000000011</c:v>
                </c:pt>
                <c:pt idx="1893">
                  <c:v>0.94270833333333337</c:v>
                </c:pt>
                <c:pt idx="1894">
                  <c:v>0.95312500000000011</c:v>
                </c:pt>
                <c:pt idx="1895">
                  <c:v>0.94270833333333337</c:v>
                </c:pt>
                <c:pt idx="1896">
                  <c:v>0.96875000000000011</c:v>
                </c:pt>
                <c:pt idx="1897">
                  <c:v>0.94791666666666674</c:v>
                </c:pt>
                <c:pt idx="1898">
                  <c:v>0.91145833333333337</c:v>
                </c:pt>
                <c:pt idx="1899">
                  <c:v>0.93750000000000011</c:v>
                </c:pt>
                <c:pt idx="1900">
                  <c:v>0.95052083333333337</c:v>
                </c:pt>
                <c:pt idx="1901">
                  <c:v>0.94791666666666674</c:v>
                </c:pt>
                <c:pt idx="1902">
                  <c:v>0.94791666666666674</c:v>
                </c:pt>
                <c:pt idx="1903">
                  <c:v>0.96354166666666674</c:v>
                </c:pt>
                <c:pt idx="1904">
                  <c:v>0.97395833333333337</c:v>
                </c:pt>
                <c:pt idx="1905">
                  <c:v>0.95052083333333337</c:v>
                </c:pt>
                <c:pt idx="1906">
                  <c:v>0.95572916666666663</c:v>
                </c:pt>
                <c:pt idx="1907">
                  <c:v>0.91145833333333337</c:v>
                </c:pt>
                <c:pt idx="1908">
                  <c:v>0.93229166666666674</c:v>
                </c:pt>
                <c:pt idx="1909">
                  <c:v>1.0130208333333335</c:v>
                </c:pt>
                <c:pt idx="1910">
                  <c:v>1.015625</c:v>
                </c:pt>
                <c:pt idx="1911">
                  <c:v>1.0260416666666667</c:v>
                </c:pt>
                <c:pt idx="1912">
                  <c:v>1.0104166666666667</c:v>
                </c:pt>
                <c:pt idx="1913">
                  <c:v>1</c:v>
                </c:pt>
                <c:pt idx="1914">
                  <c:v>0.99739583333333337</c:v>
                </c:pt>
                <c:pt idx="1915">
                  <c:v>1</c:v>
                </c:pt>
                <c:pt idx="1916">
                  <c:v>1.0078125</c:v>
                </c:pt>
                <c:pt idx="1917">
                  <c:v>1.0052083333333333</c:v>
                </c:pt>
                <c:pt idx="1918">
                  <c:v>1.0078125</c:v>
                </c:pt>
                <c:pt idx="1919">
                  <c:v>1.015625</c:v>
                </c:pt>
                <c:pt idx="1920">
                  <c:v>1.0052083333333333</c:v>
                </c:pt>
                <c:pt idx="1921">
                  <c:v>1.015625</c:v>
                </c:pt>
                <c:pt idx="1922">
                  <c:v>1.0234375</c:v>
                </c:pt>
                <c:pt idx="1923">
                  <c:v>1.0130208333333335</c:v>
                </c:pt>
                <c:pt idx="1924">
                  <c:v>1.0208333333333333</c:v>
                </c:pt>
                <c:pt idx="1925">
                  <c:v>1.0078125</c:v>
                </c:pt>
                <c:pt idx="1926">
                  <c:v>1.015625</c:v>
                </c:pt>
                <c:pt idx="1927">
                  <c:v>1.0208333333333333</c:v>
                </c:pt>
                <c:pt idx="1928">
                  <c:v>1.0208333333333333</c:v>
                </c:pt>
                <c:pt idx="1929">
                  <c:v>1.0078125</c:v>
                </c:pt>
                <c:pt idx="1930">
                  <c:v>1.0052083333333333</c:v>
                </c:pt>
                <c:pt idx="1931">
                  <c:v>0.9765625</c:v>
                </c:pt>
                <c:pt idx="1932">
                  <c:v>0.98958333333333337</c:v>
                </c:pt>
                <c:pt idx="1933">
                  <c:v>0.98958333333333337</c:v>
                </c:pt>
                <c:pt idx="1934">
                  <c:v>1.0364583333333333</c:v>
                </c:pt>
                <c:pt idx="1935">
                  <c:v>1.0182291666666667</c:v>
                </c:pt>
                <c:pt idx="1936">
                  <c:v>1.0104166666666667</c:v>
                </c:pt>
                <c:pt idx="1937">
                  <c:v>1.0182291666666667</c:v>
                </c:pt>
                <c:pt idx="1938">
                  <c:v>1.0078125</c:v>
                </c:pt>
                <c:pt idx="1939">
                  <c:v>1.0104166666666667</c:v>
                </c:pt>
                <c:pt idx="1940">
                  <c:v>1.015625</c:v>
                </c:pt>
                <c:pt idx="1941">
                  <c:v>1.0598958333333335</c:v>
                </c:pt>
                <c:pt idx="1942">
                  <c:v>1.046875</c:v>
                </c:pt>
                <c:pt idx="1943">
                  <c:v>1.0364583333333333</c:v>
                </c:pt>
                <c:pt idx="1944">
                  <c:v>1.0234375</c:v>
                </c:pt>
                <c:pt idx="1945">
                  <c:v>1.0572916666666665</c:v>
                </c:pt>
                <c:pt idx="1946">
                  <c:v>1.015625</c:v>
                </c:pt>
                <c:pt idx="1947">
                  <c:v>1.0390625</c:v>
                </c:pt>
                <c:pt idx="1948">
                  <c:v>1.0130208333333335</c:v>
                </c:pt>
                <c:pt idx="1949">
                  <c:v>1.0026041666666667</c:v>
                </c:pt>
                <c:pt idx="1950">
                  <c:v>1.0078125</c:v>
                </c:pt>
                <c:pt idx="1951">
                  <c:v>1.0104166666666667</c:v>
                </c:pt>
                <c:pt idx="1952">
                  <c:v>1</c:v>
                </c:pt>
                <c:pt idx="1953">
                  <c:v>0.98697916666666674</c:v>
                </c:pt>
                <c:pt idx="1954">
                  <c:v>0.98958333333333337</c:v>
                </c:pt>
                <c:pt idx="1955">
                  <c:v>0.98697916666666674</c:v>
                </c:pt>
                <c:pt idx="1956">
                  <c:v>1.0182291666666667</c:v>
                </c:pt>
                <c:pt idx="1957">
                  <c:v>0.99479166666666663</c:v>
                </c:pt>
                <c:pt idx="1958">
                  <c:v>1.0104166666666667</c:v>
                </c:pt>
                <c:pt idx="1959">
                  <c:v>1.0208333333333333</c:v>
                </c:pt>
                <c:pt idx="1960">
                  <c:v>0.99479166666666663</c:v>
                </c:pt>
                <c:pt idx="1961">
                  <c:v>0.99739583333333337</c:v>
                </c:pt>
                <c:pt idx="1962">
                  <c:v>0.98958333333333337</c:v>
                </c:pt>
                <c:pt idx="1963">
                  <c:v>0.99739583333333337</c:v>
                </c:pt>
                <c:pt idx="1964">
                  <c:v>0.98697916666666674</c:v>
                </c:pt>
                <c:pt idx="1965">
                  <c:v>0.98958333333333337</c:v>
                </c:pt>
                <c:pt idx="1966">
                  <c:v>1.0052083333333333</c:v>
                </c:pt>
                <c:pt idx="1967">
                  <c:v>0.99479166666666663</c:v>
                </c:pt>
                <c:pt idx="1968">
                  <c:v>0.99479166666666663</c:v>
                </c:pt>
                <c:pt idx="1969">
                  <c:v>1.0104166666666667</c:v>
                </c:pt>
                <c:pt idx="1970">
                  <c:v>1.0026041666666667</c:v>
                </c:pt>
                <c:pt idx="1971">
                  <c:v>0.99739583333333337</c:v>
                </c:pt>
                <c:pt idx="1972">
                  <c:v>0.99739583333333337</c:v>
                </c:pt>
                <c:pt idx="1973">
                  <c:v>1.0026041666666667</c:v>
                </c:pt>
                <c:pt idx="1974">
                  <c:v>0.9921875</c:v>
                </c:pt>
                <c:pt idx="1975">
                  <c:v>1.0052083333333333</c:v>
                </c:pt>
                <c:pt idx="1976">
                  <c:v>0.9921875</c:v>
                </c:pt>
                <c:pt idx="1977">
                  <c:v>0.99739583333333337</c:v>
                </c:pt>
                <c:pt idx="1978">
                  <c:v>1.0208333333333333</c:v>
                </c:pt>
                <c:pt idx="1979">
                  <c:v>0.98958333333333337</c:v>
                </c:pt>
                <c:pt idx="1980">
                  <c:v>1.0078125</c:v>
                </c:pt>
                <c:pt idx="1981">
                  <c:v>0.99739583333333337</c:v>
                </c:pt>
                <c:pt idx="1982">
                  <c:v>0.98697916666666674</c:v>
                </c:pt>
                <c:pt idx="1983">
                  <c:v>0.99479166666666663</c:v>
                </c:pt>
                <c:pt idx="1984">
                  <c:v>1.0416666666666667</c:v>
                </c:pt>
                <c:pt idx="1985">
                  <c:v>1.0052083333333333</c:v>
                </c:pt>
                <c:pt idx="1986">
                  <c:v>1.0078125</c:v>
                </c:pt>
                <c:pt idx="1987">
                  <c:v>0.99479166666666663</c:v>
                </c:pt>
                <c:pt idx="1988">
                  <c:v>0.9921875</c:v>
                </c:pt>
                <c:pt idx="1989">
                  <c:v>0.9921875</c:v>
                </c:pt>
                <c:pt idx="1990">
                  <c:v>1.0026041666666667</c:v>
                </c:pt>
                <c:pt idx="1991">
                  <c:v>0.9921875</c:v>
                </c:pt>
                <c:pt idx="1992">
                  <c:v>1.0104166666666667</c:v>
                </c:pt>
                <c:pt idx="1993">
                  <c:v>1.015625</c:v>
                </c:pt>
                <c:pt idx="1994">
                  <c:v>1.03125</c:v>
                </c:pt>
                <c:pt idx="1995">
                  <c:v>1.03125</c:v>
                </c:pt>
                <c:pt idx="1996">
                  <c:v>1.0442708333333333</c:v>
                </c:pt>
                <c:pt idx="1997">
                  <c:v>1.03125</c:v>
                </c:pt>
                <c:pt idx="1998">
                  <c:v>1.0286458333333335</c:v>
                </c:pt>
                <c:pt idx="1999">
                  <c:v>1.03125</c:v>
                </c:pt>
                <c:pt idx="2000">
                  <c:v>1.046875</c:v>
                </c:pt>
                <c:pt idx="2001">
                  <c:v>1.0104166666666667</c:v>
                </c:pt>
                <c:pt idx="2002">
                  <c:v>1</c:v>
                </c:pt>
                <c:pt idx="2003">
                  <c:v>0.95312500000000011</c:v>
                </c:pt>
                <c:pt idx="2004">
                  <c:v>0.97395833333333337</c:v>
                </c:pt>
                <c:pt idx="2005">
                  <c:v>0.9921875</c:v>
                </c:pt>
                <c:pt idx="2006">
                  <c:v>0.98177083333333337</c:v>
                </c:pt>
                <c:pt idx="2007">
                  <c:v>0.96875000000000011</c:v>
                </c:pt>
                <c:pt idx="2008">
                  <c:v>0.984375</c:v>
                </c:pt>
                <c:pt idx="2009">
                  <c:v>0.9921875</c:v>
                </c:pt>
                <c:pt idx="2010">
                  <c:v>0.9921875</c:v>
                </c:pt>
                <c:pt idx="20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68-2144-8416-F9AF86086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335887"/>
        <c:axId val="1017337535"/>
      </c:lineChart>
      <c:dateAx>
        <c:axId val="1017335887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37535"/>
        <c:crosses val="autoZero"/>
        <c:auto val="1"/>
        <c:lblOffset val="100"/>
        <c:baseTimeUnit val="days"/>
      </c:dateAx>
      <c:valAx>
        <c:axId val="10173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CAGR over 5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'Investing Evenly in Cryptos'!$M$42</c:f>
              <c:strCache>
                <c:ptCount val="1"/>
                <c:pt idx="0">
                  <c:v>BTC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'Investing Evenly in Cryptos'!$L$43:$L$47</c:f>
              <c:strCache>
                <c:ptCount val="5"/>
                <c:pt idx="0">
                  <c:v>5 Year CAGR</c:v>
                </c:pt>
                <c:pt idx="1">
                  <c:v>4 Year CAGR</c:v>
                </c:pt>
                <c:pt idx="2">
                  <c:v>3 Year CAGR</c:v>
                </c:pt>
                <c:pt idx="3">
                  <c:v>2 Year CAGR</c:v>
                </c:pt>
                <c:pt idx="4">
                  <c:v>1 Year CAGR</c:v>
                </c:pt>
              </c:strCache>
            </c:strRef>
          </c:cat>
          <c:val>
            <c:numRef>
              <c:f>'Investing Evenly in Cryptos'!$M$43:$M$47</c:f>
              <c:numCache>
                <c:formatCode>0%</c:formatCode>
                <c:ptCount val="5"/>
                <c:pt idx="0">
                  <c:v>1.1738583191475627</c:v>
                </c:pt>
                <c:pt idx="1">
                  <c:v>0.51018806220916746</c:v>
                </c:pt>
                <c:pt idx="2">
                  <c:v>1.3813725498556932</c:v>
                </c:pt>
                <c:pt idx="3">
                  <c:v>1.252686558610741</c:v>
                </c:pt>
                <c:pt idx="4">
                  <c:v>0.42301618045829725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2-8A4E-982B-57AA0052783A}"/>
            </c:ext>
          </c:extLst>
        </c:ser>
        <c:ser>
          <c:idx val="1"/>
          <c:order val="1"/>
          <c:tx>
            <c:strRef>
              <c:f>'Investing Evenly in Cryptos'!$N$42</c:f>
              <c:strCache>
                <c:ptCount val="1"/>
                <c:pt idx="0">
                  <c:v>ETH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'Investing Evenly in Cryptos'!$L$43:$L$47</c:f>
              <c:strCache>
                <c:ptCount val="5"/>
                <c:pt idx="0">
                  <c:v>5 Year CAGR</c:v>
                </c:pt>
                <c:pt idx="1">
                  <c:v>4 Year CAGR</c:v>
                </c:pt>
                <c:pt idx="2">
                  <c:v>3 Year CAGR</c:v>
                </c:pt>
                <c:pt idx="3">
                  <c:v>2 Year CAGR</c:v>
                </c:pt>
                <c:pt idx="4">
                  <c:v>1 Year CAGR</c:v>
                </c:pt>
              </c:strCache>
            </c:strRef>
          </c:cat>
          <c:val>
            <c:numRef>
              <c:f>'Investing Evenly in Cryptos'!$N$43:$N$47</c:f>
              <c:numCache>
                <c:formatCode>0%</c:formatCode>
                <c:ptCount val="5"/>
                <c:pt idx="0">
                  <c:v>2.2303050446411956</c:v>
                </c:pt>
                <c:pt idx="1">
                  <c:v>0.38079883739614528</c:v>
                </c:pt>
                <c:pt idx="2">
                  <c:v>2.2571192335097443</c:v>
                </c:pt>
                <c:pt idx="3">
                  <c:v>3.5238903330335365</c:v>
                </c:pt>
                <c:pt idx="4">
                  <c:v>1.7369224062772446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2-8A4E-982B-57AA0052783A}"/>
            </c:ext>
          </c:extLst>
        </c:ser>
        <c:ser>
          <c:idx val="2"/>
          <c:order val="2"/>
          <c:tx>
            <c:strRef>
              <c:f>'Investing Evenly in Cryptos'!$O$42</c:f>
              <c:strCache>
                <c:ptCount val="1"/>
                <c:pt idx="0">
                  <c:v>LTC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'Investing Evenly in Cryptos'!$L$43:$L$47</c:f>
              <c:strCache>
                <c:ptCount val="5"/>
                <c:pt idx="0">
                  <c:v>5 Year CAGR</c:v>
                </c:pt>
                <c:pt idx="1">
                  <c:v>4 Year CAGR</c:v>
                </c:pt>
                <c:pt idx="2">
                  <c:v>3 Year CAGR</c:v>
                </c:pt>
                <c:pt idx="3">
                  <c:v>2 Year CAGR</c:v>
                </c:pt>
                <c:pt idx="4">
                  <c:v>1 Year CAGR</c:v>
                </c:pt>
              </c:strCache>
            </c:strRef>
          </c:cat>
          <c:val>
            <c:numRef>
              <c:f>'Investing Evenly in Cryptos'!$O$43:$O$47</c:f>
              <c:numCache>
                <c:formatCode>0%</c:formatCode>
                <c:ptCount val="5"/>
                <c:pt idx="0">
                  <c:v>1.0584875074207956</c:v>
                </c:pt>
                <c:pt idx="1">
                  <c:v>1.4203926590362403E-2</c:v>
                </c:pt>
                <c:pt idx="2">
                  <c:v>0.66358756568249766</c:v>
                </c:pt>
                <c:pt idx="3">
                  <c:v>0.4599378881282612</c:v>
                </c:pt>
                <c:pt idx="4">
                  <c:v>0.14200031806374902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42-8A4E-982B-57AA00527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2893631"/>
        <c:axId val="1019877311"/>
      </c:barChart>
      <c:catAx>
        <c:axId val="9428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77311"/>
        <c:crosses val="autoZero"/>
        <c:auto val="1"/>
        <c:lblAlgn val="ctr"/>
        <c:lblOffset val="100"/>
        <c:noMultiLvlLbl val="0"/>
      </c:catAx>
      <c:valAx>
        <c:axId val="101987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8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 500 vs. Top 3 Cryptos Market</a:t>
            </a:r>
            <a:r>
              <a:rPr lang="en-US" baseline="0"/>
              <a:t> Value Aug 24 2016 until Feb 24 2022</a:t>
            </a:r>
            <a:endParaRPr lang="en-US"/>
          </a:p>
        </c:rich>
      </c:tx>
      <c:layout>
        <c:manualLayout>
          <c:xMode val="edge"/>
          <c:yMode val="edge"/>
          <c:x val="0.1083021754110873"/>
          <c:y val="4.215797178477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S&amp;P 500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vs. Cryptos'!$A$2:$A$1387</c:f>
              <c:numCache>
                <c:formatCode>d\-mmm\-yy</c:formatCode>
                <c:ptCount val="1386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</c:numCache>
            </c:numRef>
          </c:cat>
          <c:val>
            <c:numRef>
              <c:f>'S&amp;P 500 vs. Cryptos'!$B$2:$B$1387</c:f>
              <c:numCache>
                <c:formatCode>_("$"* #,##0.00_);_("$"* \(#,##0.00\);_("$"* "-"??_);_(@_)</c:formatCode>
                <c:ptCount val="1386"/>
                <c:pt idx="0">
                  <c:v>4288.7</c:v>
                </c:pt>
                <c:pt idx="1">
                  <c:v>4225.5</c:v>
                </c:pt>
                <c:pt idx="2">
                  <c:v>4304.74</c:v>
                </c:pt>
                <c:pt idx="3">
                  <c:v>4348.87</c:v>
                </c:pt>
                <c:pt idx="4">
                  <c:v>4380.26</c:v>
                </c:pt>
                <c:pt idx="5">
                  <c:v>4475.01</c:v>
                </c:pt>
                <c:pt idx="6">
                  <c:v>4471.07</c:v>
                </c:pt>
                <c:pt idx="7">
                  <c:v>4401.67</c:v>
                </c:pt>
                <c:pt idx="8">
                  <c:v>4418.6400000000003</c:v>
                </c:pt>
                <c:pt idx="9">
                  <c:v>4504.0600000000004</c:v>
                </c:pt>
                <c:pt idx="10">
                  <c:v>4587.18</c:v>
                </c:pt>
                <c:pt idx="11">
                  <c:v>4521.54</c:v>
                </c:pt>
                <c:pt idx="12">
                  <c:v>4483.87</c:v>
                </c:pt>
                <c:pt idx="13">
                  <c:v>4500.54</c:v>
                </c:pt>
                <c:pt idx="14">
                  <c:v>4477.4399999999996</c:v>
                </c:pt>
                <c:pt idx="15">
                  <c:v>4589.32</c:v>
                </c:pt>
                <c:pt idx="16">
                  <c:v>4546.54</c:v>
                </c:pt>
                <c:pt idx="17">
                  <c:v>4515.55</c:v>
                </c:pt>
                <c:pt idx="18">
                  <c:v>4431.8500000000004</c:v>
                </c:pt>
                <c:pt idx="19">
                  <c:v>4326.5</c:v>
                </c:pt>
                <c:pt idx="20">
                  <c:v>4349.93</c:v>
                </c:pt>
                <c:pt idx="21">
                  <c:v>4356.45</c:v>
                </c:pt>
                <c:pt idx="22">
                  <c:v>4410.13</c:v>
                </c:pt>
                <c:pt idx="23">
                  <c:v>4397.93</c:v>
                </c:pt>
                <c:pt idx="24">
                  <c:v>4482.7299999999996</c:v>
                </c:pt>
                <c:pt idx="25">
                  <c:v>4532.76</c:v>
                </c:pt>
                <c:pt idx="26">
                  <c:v>4577.34</c:v>
                </c:pt>
                <c:pt idx="27">
                  <c:v>4662.8500000000004</c:v>
                </c:pt>
                <c:pt idx="28">
                  <c:v>4659.0200000000004</c:v>
                </c:pt>
                <c:pt idx="29">
                  <c:v>4726.3500000000004</c:v>
                </c:pt>
                <c:pt idx="30">
                  <c:v>4713.07</c:v>
                </c:pt>
                <c:pt idx="31">
                  <c:v>4670.29</c:v>
                </c:pt>
                <c:pt idx="32">
                  <c:v>4677.0200000000004</c:v>
                </c:pt>
                <c:pt idx="33">
                  <c:v>4696.05</c:v>
                </c:pt>
                <c:pt idx="34">
                  <c:v>4700.58</c:v>
                </c:pt>
                <c:pt idx="35">
                  <c:v>4793.54</c:v>
                </c:pt>
                <c:pt idx="36">
                  <c:v>4796.5600000000004</c:v>
                </c:pt>
                <c:pt idx="37">
                  <c:v>4766.18</c:v>
                </c:pt>
                <c:pt idx="38">
                  <c:v>4778.7299999999996</c:v>
                </c:pt>
                <c:pt idx="39">
                  <c:v>4793.0600000000004</c:v>
                </c:pt>
                <c:pt idx="40">
                  <c:v>4786.3599999999997</c:v>
                </c:pt>
                <c:pt idx="41">
                  <c:v>4791.1899999999996</c:v>
                </c:pt>
                <c:pt idx="42">
                  <c:v>4725.78</c:v>
                </c:pt>
                <c:pt idx="43">
                  <c:v>4696.5600000000004</c:v>
                </c:pt>
                <c:pt idx="44">
                  <c:v>4649.2299999999996</c:v>
                </c:pt>
                <c:pt idx="45">
                  <c:v>4568.0200000000004</c:v>
                </c:pt>
                <c:pt idx="46">
                  <c:v>4620.6400000000003</c:v>
                </c:pt>
                <c:pt idx="47">
                  <c:v>4668.67</c:v>
                </c:pt>
                <c:pt idx="48">
                  <c:v>4709.84</c:v>
                </c:pt>
                <c:pt idx="49">
                  <c:v>4634.09</c:v>
                </c:pt>
                <c:pt idx="50">
                  <c:v>4669.1499999999996</c:v>
                </c:pt>
                <c:pt idx="51">
                  <c:v>4712.0200000000004</c:v>
                </c:pt>
                <c:pt idx="52">
                  <c:v>4667.45</c:v>
                </c:pt>
                <c:pt idx="53">
                  <c:v>4701.21</c:v>
                </c:pt>
                <c:pt idx="54">
                  <c:v>4686.75</c:v>
                </c:pt>
                <c:pt idx="55">
                  <c:v>4591.67</c:v>
                </c:pt>
                <c:pt idx="56">
                  <c:v>4538.43</c:v>
                </c:pt>
                <c:pt idx="57">
                  <c:v>4577.1000000000004</c:v>
                </c:pt>
                <c:pt idx="58">
                  <c:v>4513.04</c:v>
                </c:pt>
                <c:pt idx="59">
                  <c:v>4567</c:v>
                </c:pt>
                <c:pt idx="60">
                  <c:v>4655.2700000000004</c:v>
                </c:pt>
                <c:pt idx="61">
                  <c:v>4594.62</c:v>
                </c:pt>
                <c:pt idx="62">
                  <c:v>4701.46</c:v>
                </c:pt>
                <c:pt idx="63">
                  <c:v>4690.7</c:v>
                </c:pt>
                <c:pt idx="64">
                  <c:v>4682.95</c:v>
                </c:pt>
                <c:pt idx="65">
                  <c:v>4697.96</c:v>
                </c:pt>
                <c:pt idx="66">
                  <c:v>4706.6400000000003</c:v>
                </c:pt>
                <c:pt idx="67">
                  <c:v>4688.67</c:v>
                </c:pt>
                <c:pt idx="68">
                  <c:v>4700.8999999999996</c:v>
                </c:pt>
                <c:pt idx="69">
                  <c:v>4682.8100000000004</c:v>
                </c:pt>
                <c:pt idx="70">
                  <c:v>4682.8500000000004</c:v>
                </c:pt>
                <c:pt idx="71">
                  <c:v>4649.2700000000004</c:v>
                </c:pt>
                <c:pt idx="72">
                  <c:v>4646.71</c:v>
                </c:pt>
                <c:pt idx="73">
                  <c:v>4685.25</c:v>
                </c:pt>
                <c:pt idx="74">
                  <c:v>4701.7</c:v>
                </c:pt>
                <c:pt idx="75">
                  <c:v>4697.53</c:v>
                </c:pt>
                <c:pt idx="76">
                  <c:v>4680.0600000000004</c:v>
                </c:pt>
                <c:pt idx="77">
                  <c:v>4660.57</c:v>
                </c:pt>
                <c:pt idx="78">
                  <c:v>4630.6499999999996</c:v>
                </c:pt>
                <c:pt idx="79">
                  <c:v>4613.67</c:v>
                </c:pt>
                <c:pt idx="80">
                  <c:v>4605.38</c:v>
                </c:pt>
                <c:pt idx="81">
                  <c:v>4596.42</c:v>
                </c:pt>
                <c:pt idx="82">
                  <c:v>4551.68</c:v>
                </c:pt>
                <c:pt idx="83">
                  <c:v>4574.79</c:v>
                </c:pt>
                <c:pt idx="84">
                  <c:v>4566.4799999999996</c:v>
                </c:pt>
                <c:pt idx="85">
                  <c:v>4544.8999999999996</c:v>
                </c:pt>
                <c:pt idx="86">
                  <c:v>4549.78</c:v>
                </c:pt>
                <c:pt idx="87">
                  <c:v>4536.1899999999996</c:v>
                </c:pt>
                <c:pt idx="88">
                  <c:v>4519.63</c:v>
                </c:pt>
                <c:pt idx="89">
                  <c:v>4486.4799999999996</c:v>
                </c:pt>
                <c:pt idx="90">
                  <c:v>4471.37</c:v>
                </c:pt>
                <c:pt idx="91">
                  <c:v>4438.2299999999996</c:v>
                </c:pt>
                <c:pt idx="92">
                  <c:v>4363.8</c:v>
                </c:pt>
                <c:pt idx="93">
                  <c:v>4350.6400000000003</c:v>
                </c:pt>
                <c:pt idx="94">
                  <c:v>4361.1899999999996</c:v>
                </c:pt>
                <c:pt idx="95">
                  <c:v>4391.3599999999997</c:v>
                </c:pt>
                <c:pt idx="96">
                  <c:v>4399.76</c:v>
                </c:pt>
                <c:pt idx="97">
                  <c:v>4363.55</c:v>
                </c:pt>
                <c:pt idx="98">
                  <c:v>4345.72</c:v>
                </c:pt>
                <c:pt idx="99">
                  <c:v>4300.46</c:v>
                </c:pt>
                <c:pt idx="100">
                  <c:v>4357.05</c:v>
                </c:pt>
                <c:pt idx="101">
                  <c:v>4307.54</c:v>
                </c:pt>
                <c:pt idx="102">
                  <c:v>4359.46</c:v>
                </c:pt>
                <c:pt idx="103">
                  <c:v>4352.63</c:v>
                </c:pt>
                <c:pt idx="104">
                  <c:v>4443.1099999999997</c:v>
                </c:pt>
                <c:pt idx="105">
                  <c:v>4455.4799999999996</c:v>
                </c:pt>
                <c:pt idx="106">
                  <c:v>4448.9799999999996</c:v>
                </c:pt>
                <c:pt idx="107">
                  <c:v>4395.6400000000003</c:v>
                </c:pt>
                <c:pt idx="108">
                  <c:v>4354.18</c:v>
                </c:pt>
                <c:pt idx="109">
                  <c:v>4357.7299999999996</c:v>
                </c:pt>
                <c:pt idx="110">
                  <c:v>4432.99</c:v>
                </c:pt>
                <c:pt idx="111">
                  <c:v>4473.76</c:v>
                </c:pt>
                <c:pt idx="112">
                  <c:v>4480.7</c:v>
                </c:pt>
                <c:pt idx="113">
                  <c:v>4443.05</c:v>
                </c:pt>
                <c:pt idx="114">
                  <c:v>4468.7299999999996</c:v>
                </c:pt>
                <c:pt idx="115">
                  <c:v>4458.58</c:v>
                </c:pt>
                <c:pt idx="116">
                  <c:v>4493.28</c:v>
                </c:pt>
                <c:pt idx="117">
                  <c:v>4514.07</c:v>
                </c:pt>
                <c:pt idx="118">
                  <c:v>4520.03</c:v>
                </c:pt>
                <c:pt idx="119">
                  <c:v>4535.43</c:v>
                </c:pt>
                <c:pt idx="120">
                  <c:v>4536.95</c:v>
                </c:pt>
                <c:pt idx="121">
                  <c:v>4524.09</c:v>
                </c:pt>
                <c:pt idx="122">
                  <c:v>4522.68</c:v>
                </c:pt>
                <c:pt idx="123">
                  <c:v>4528.79</c:v>
                </c:pt>
                <c:pt idx="124">
                  <c:v>4509.37</c:v>
                </c:pt>
                <c:pt idx="125">
                  <c:v>4469.91</c:v>
                </c:pt>
                <c:pt idx="126">
                  <c:v>4496.1899999999996</c:v>
                </c:pt>
                <c:pt idx="127">
                  <c:v>4486.2299999999996</c:v>
                </c:pt>
                <c:pt idx="128">
                  <c:v>4479.54</c:v>
                </c:pt>
                <c:pt idx="129">
                  <c:v>4441.67</c:v>
                </c:pt>
                <c:pt idx="130">
                  <c:v>4405.8</c:v>
                </c:pt>
                <c:pt idx="131">
                  <c:v>4400.2700000000004</c:v>
                </c:pt>
                <c:pt idx="132">
                  <c:v>4448.08</c:v>
                </c:pt>
                <c:pt idx="133">
                  <c:v>4479.66</c:v>
                </c:pt>
                <c:pt idx="134">
                  <c:v>4468</c:v>
                </c:pt>
                <c:pt idx="135">
                  <c:v>4460.84</c:v>
                </c:pt>
                <c:pt idx="136">
                  <c:v>4447.7</c:v>
                </c:pt>
                <c:pt idx="137">
                  <c:v>4436.75</c:v>
                </c:pt>
                <c:pt idx="138">
                  <c:v>4432.3500000000004</c:v>
                </c:pt>
                <c:pt idx="139">
                  <c:v>4436.5200000000004</c:v>
                </c:pt>
                <c:pt idx="140">
                  <c:v>4429.1000000000004</c:v>
                </c:pt>
                <c:pt idx="141">
                  <c:v>4402.68</c:v>
                </c:pt>
                <c:pt idx="142">
                  <c:v>4423.1499999999996</c:v>
                </c:pt>
                <c:pt idx="143">
                  <c:v>4387.1099999999997</c:v>
                </c:pt>
                <c:pt idx="144">
                  <c:v>4395.26</c:v>
                </c:pt>
                <c:pt idx="145">
                  <c:v>4419.1499999999996</c:v>
                </c:pt>
                <c:pt idx="146">
                  <c:v>4400.6499999999996</c:v>
                </c:pt>
                <c:pt idx="147">
                  <c:v>4401.46</c:v>
                </c:pt>
                <c:pt idx="148">
                  <c:v>4422.2299999999996</c:v>
                </c:pt>
                <c:pt idx="149">
                  <c:v>4411.8</c:v>
                </c:pt>
                <c:pt idx="150">
                  <c:v>4367.4799999999996</c:v>
                </c:pt>
                <c:pt idx="151">
                  <c:v>4358.6899999999996</c:v>
                </c:pt>
                <c:pt idx="152">
                  <c:v>4323.21</c:v>
                </c:pt>
                <c:pt idx="153">
                  <c:v>4258.63</c:v>
                </c:pt>
                <c:pt idx="154">
                  <c:v>4327.16</c:v>
                </c:pt>
                <c:pt idx="155">
                  <c:v>4360.03</c:v>
                </c:pt>
                <c:pt idx="156">
                  <c:v>4374.3</c:v>
                </c:pt>
                <c:pt idx="157">
                  <c:v>4369.21</c:v>
                </c:pt>
                <c:pt idx="158">
                  <c:v>4384.63</c:v>
                </c:pt>
                <c:pt idx="159">
                  <c:v>4369.55</c:v>
                </c:pt>
                <c:pt idx="160">
                  <c:v>4320.82</c:v>
                </c:pt>
                <c:pt idx="161">
                  <c:v>4358.13</c:v>
                </c:pt>
                <c:pt idx="162">
                  <c:v>4343.54</c:v>
                </c:pt>
                <c:pt idx="163">
                  <c:v>4352.34</c:v>
                </c:pt>
                <c:pt idx="164">
                  <c:v>4319.9399999999996</c:v>
                </c:pt>
                <c:pt idx="165">
                  <c:v>4297.5</c:v>
                </c:pt>
                <c:pt idx="166">
                  <c:v>4291.8</c:v>
                </c:pt>
                <c:pt idx="167">
                  <c:v>4290.6099999999997</c:v>
                </c:pt>
                <c:pt idx="168">
                  <c:v>4280.7</c:v>
                </c:pt>
                <c:pt idx="169">
                  <c:v>4266.49</c:v>
                </c:pt>
                <c:pt idx="170">
                  <c:v>4241.84</c:v>
                </c:pt>
                <c:pt idx="171">
                  <c:v>4246.4399999999996</c:v>
                </c:pt>
                <c:pt idx="172">
                  <c:v>4224.79</c:v>
                </c:pt>
                <c:pt idx="173">
                  <c:v>4166.45</c:v>
                </c:pt>
                <c:pt idx="174">
                  <c:v>4221.8599999999997</c:v>
                </c:pt>
                <c:pt idx="175">
                  <c:v>4223.7</c:v>
                </c:pt>
                <c:pt idx="176">
                  <c:v>4246.59</c:v>
                </c:pt>
                <c:pt idx="177">
                  <c:v>4255.1499999999996</c:v>
                </c:pt>
                <c:pt idx="178">
                  <c:v>4247.4399999999996</c:v>
                </c:pt>
                <c:pt idx="179">
                  <c:v>4239.18</c:v>
                </c:pt>
                <c:pt idx="180">
                  <c:v>4219.55</c:v>
                </c:pt>
                <c:pt idx="181">
                  <c:v>4227.26</c:v>
                </c:pt>
                <c:pt idx="182">
                  <c:v>4226.5200000000004</c:v>
                </c:pt>
                <c:pt idx="183">
                  <c:v>4229.8900000000003</c:v>
                </c:pt>
                <c:pt idx="184">
                  <c:v>4192.8500000000004</c:v>
                </c:pt>
                <c:pt idx="185">
                  <c:v>4208.12</c:v>
                </c:pt>
                <c:pt idx="186">
                  <c:v>4202.04</c:v>
                </c:pt>
                <c:pt idx="187">
                  <c:v>4204.1099999999997</c:v>
                </c:pt>
                <c:pt idx="188">
                  <c:v>4200.88</c:v>
                </c:pt>
                <c:pt idx="189">
                  <c:v>4195.99</c:v>
                </c:pt>
                <c:pt idx="190">
                  <c:v>4188.13</c:v>
                </c:pt>
                <c:pt idx="191">
                  <c:v>4197.05</c:v>
                </c:pt>
                <c:pt idx="192">
                  <c:v>4155.8599999999997</c:v>
                </c:pt>
                <c:pt idx="193">
                  <c:v>4159.12</c:v>
                </c:pt>
                <c:pt idx="194">
                  <c:v>4115.68</c:v>
                </c:pt>
                <c:pt idx="195">
                  <c:v>4127.83</c:v>
                </c:pt>
                <c:pt idx="196">
                  <c:v>4163.29</c:v>
                </c:pt>
                <c:pt idx="197">
                  <c:v>4173.8500000000004</c:v>
                </c:pt>
                <c:pt idx="198">
                  <c:v>4112.5</c:v>
                </c:pt>
                <c:pt idx="199">
                  <c:v>4063.04</c:v>
                </c:pt>
                <c:pt idx="200">
                  <c:v>4152.1000000000004</c:v>
                </c:pt>
                <c:pt idx="201">
                  <c:v>4188.43</c:v>
                </c:pt>
                <c:pt idx="202">
                  <c:v>4232.6000000000004</c:v>
                </c:pt>
                <c:pt idx="203">
                  <c:v>4201.62</c:v>
                </c:pt>
                <c:pt idx="204">
                  <c:v>4167.59</c:v>
                </c:pt>
                <c:pt idx="205">
                  <c:v>4164.66</c:v>
                </c:pt>
                <c:pt idx="206">
                  <c:v>4192.66</c:v>
                </c:pt>
                <c:pt idx="207">
                  <c:v>4181.17</c:v>
                </c:pt>
                <c:pt idx="208">
                  <c:v>4211.47</c:v>
                </c:pt>
                <c:pt idx="209">
                  <c:v>4183.18</c:v>
                </c:pt>
                <c:pt idx="210">
                  <c:v>4186.72</c:v>
                </c:pt>
                <c:pt idx="211">
                  <c:v>4187.62</c:v>
                </c:pt>
                <c:pt idx="212">
                  <c:v>4180.17</c:v>
                </c:pt>
                <c:pt idx="213">
                  <c:v>4134.9799999999996</c:v>
                </c:pt>
                <c:pt idx="214">
                  <c:v>4173.42</c:v>
                </c:pt>
                <c:pt idx="215">
                  <c:v>4134.9399999999996</c:v>
                </c:pt>
                <c:pt idx="216">
                  <c:v>4163.26</c:v>
                </c:pt>
                <c:pt idx="217">
                  <c:v>4185.47</c:v>
                </c:pt>
                <c:pt idx="218">
                  <c:v>4170.42</c:v>
                </c:pt>
                <c:pt idx="219">
                  <c:v>4124.66</c:v>
                </c:pt>
                <c:pt idx="220">
                  <c:v>4141.59</c:v>
                </c:pt>
                <c:pt idx="221">
                  <c:v>4127.99</c:v>
                </c:pt>
                <c:pt idx="222">
                  <c:v>4128.8</c:v>
                </c:pt>
                <c:pt idx="223">
                  <c:v>4097.17</c:v>
                </c:pt>
                <c:pt idx="224">
                  <c:v>4079.95</c:v>
                </c:pt>
                <c:pt idx="225">
                  <c:v>4073.94</c:v>
                </c:pt>
                <c:pt idx="226">
                  <c:v>4077.91</c:v>
                </c:pt>
                <c:pt idx="227">
                  <c:v>4019.87</c:v>
                </c:pt>
                <c:pt idx="228">
                  <c:v>3972.89</c:v>
                </c:pt>
                <c:pt idx="229">
                  <c:v>3958.55</c:v>
                </c:pt>
                <c:pt idx="230">
                  <c:v>3971.09</c:v>
                </c:pt>
                <c:pt idx="231">
                  <c:v>3974.54</c:v>
                </c:pt>
                <c:pt idx="232">
                  <c:v>3909.52</c:v>
                </c:pt>
                <c:pt idx="233">
                  <c:v>3889.14</c:v>
                </c:pt>
                <c:pt idx="234">
                  <c:v>3910.52</c:v>
                </c:pt>
                <c:pt idx="235">
                  <c:v>3940.59</c:v>
                </c:pt>
                <c:pt idx="236">
                  <c:v>3913.1</c:v>
                </c:pt>
                <c:pt idx="237">
                  <c:v>3915.46</c:v>
                </c:pt>
                <c:pt idx="238">
                  <c:v>3974.12</c:v>
                </c:pt>
                <c:pt idx="239">
                  <c:v>3962.71</c:v>
                </c:pt>
                <c:pt idx="240">
                  <c:v>3968.94</c:v>
                </c:pt>
                <c:pt idx="241">
                  <c:v>3943.34</c:v>
                </c:pt>
                <c:pt idx="242">
                  <c:v>3939.34</c:v>
                </c:pt>
                <c:pt idx="243">
                  <c:v>3898.81</c:v>
                </c:pt>
                <c:pt idx="244">
                  <c:v>3875.44</c:v>
                </c:pt>
                <c:pt idx="245">
                  <c:v>3821.35</c:v>
                </c:pt>
                <c:pt idx="246">
                  <c:v>3841.94</c:v>
                </c:pt>
                <c:pt idx="247">
                  <c:v>3768.47</c:v>
                </c:pt>
                <c:pt idx="248">
                  <c:v>3819.72</c:v>
                </c:pt>
                <c:pt idx="249">
                  <c:v>3870.29</c:v>
                </c:pt>
                <c:pt idx="250">
                  <c:v>3901.82</c:v>
                </c:pt>
                <c:pt idx="251">
                  <c:v>3811.15</c:v>
                </c:pt>
                <c:pt idx="252">
                  <c:v>3829.34</c:v>
                </c:pt>
                <c:pt idx="253">
                  <c:v>3925.43</c:v>
                </c:pt>
                <c:pt idx="254">
                  <c:v>3881.37</c:v>
                </c:pt>
                <c:pt idx="255">
                  <c:v>3876.5</c:v>
                </c:pt>
                <c:pt idx="256">
                  <c:v>3906.71</c:v>
                </c:pt>
                <c:pt idx="257">
                  <c:v>3913.97</c:v>
                </c:pt>
                <c:pt idx="258">
                  <c:v>3931.33</c:v>
                </c:pt>
                <c:pt idx="259">
                  <c:v>3932.59</c:v>
                </c:pt>
                <c:pt idx="260">
                  <c:v>3934.83</c:v>
                </c:pt>
                <c:pt idx="261">
                  <c:v>3916.38</c:v>
                </c:pt>
                <c:pt idx="262">
                  <c:v>3909.88</c:v>
                </c:pt>
                <c:pt idx="263">
                  <c:v>3911.23</c:v>
                </c:pt>
                <c:pt idx="264">
                  <c:v>3915.59</c:v>
                </c:pt>
                <c:pt idx="265">
                  <c:v>3886.83</c:v>
                </c:pt>
                <c:pt idx="266">
                  <c:v>3871.74</c:v>
                </c:pt>
                <c:pt idx="267">
                  <c:v>3830.17</c:v>
                </c:pt>
                <c:pt idx="268">
                  <c:v>3826.31</c:v>
                </c:pt>
                <c:pt idx="269">
                  <c:v>3773.86</c:v>
                </c:pt>
                <c:pt idx="270">
                  <c:v>3714.24</c:v>
                </c:pt>
                <c:pt idx="271">
                  <c:v>3787.38</c:v>
                </c:pt>
                <c:pt idx="272">
                  <c:v>3750.77</c:v>
                </c:pt>
                <c:pt idx="273">
                  <c:v>3849.62</c:v>
                </c:pt>
                <c:pt idx="274">
                  <c:v>3855.36</c:v>
                </c:pt>
                <c:pt idx="275">
                  <c:v>3841.47</c:v>
                </c:pt>
                <c:pt idx="276">
                  <c:v>3853.07</c:v>
                </c:pt>
                <c:pt idx="277">
                  <c:v>3851.85</c:v>
                </c:pt>
                <c:pt idx="278">
                  <c:v>3798.91</c:v>
                </c:pt>
                <c:pt idx="279">
                  <c:v>3768.25</c:v>
                </c:pt>
                <c:pt idx="280">
                  <c:v>3795.54</c:v>
                </c:pt>
                <c:pt idx="281">
                  <c:v>3809.84</c:v>
                </c:pt>
                <c:pt idx="282">
                  <c:v>3801.19</c:v>
                </c:pt>
                <c:pt idx="283">
                  <c:v>3799.61</c:v>
                </c:pt>
                <c:pt idx="284">
                  <c:v>3824.68</c:v>
                </c:pt>
                <c:pt idx="285">
                  <c:v>3803.79</c:v>
                </c:pt>
                <c:pt idx="286">
                  <c:v>3748.14</c:v>
                </c:pt>
                <c:pt idx="287">
                  <c:v>3726.86</c:v>
                </c:pt>
                <c:pt idx="288">
                  <c:v>3700.65</c:v>
                </c:pt>
                <c:pt idx="289">
                  <c:v>3756.07</c:v>
                </c:pt>
                <c:pt idx="290">
                  <c:v>3732.04</c:v>
                </c:pt>
                <c:pt idx="291">
                  <c:v>3727.04</c:v>
                </c:pt>
                <c:pt idx="292">
                  <c:v>3735.36</c:v>
                </c:pt>
                <c:pt idx="293">
                  <c:v>3703.06</c:v>
                </c:pt>
                <c:pt idx="294">
                  <c:v>3690.01</c:v>
                </c:pt>
                <c:pt idx="295">
                  <c:v>3687.26</c:v>
                </c:pt>
                <c:pt idx="296">
                  <c:v>3694.92</c:v>
                </c:pt>
                <c:pt idx="297">
                  <c:v>3709.41</c:v>
                </c:pt>
                <c:pt idx="298">
                  <c:v>3722.48</c:v>
                </c:pt>
                <c:pt idx="299">
                  <c:v>3701.17</c:v>
                </c:pt>
                <c:pt idx="300">
                  <c:v>3694.62</c:v>
                </c:pt>
                <c:pt idx="301">
                  <c:v>3647.49</c:v>
                </c:pt>
                <c:pt idx="302">
                  <c:v>3663.46</c:v>
                </c:pt>
                <c:pt idx="303">
                  <c:v>3668.1</c:v>
                </c:pt>
                <c:pt idx="304">
                  <c:v>3672.82</c:v>
                </c:pt>
                <c:pt idx="305">
                  <c:v>3702.25</c:v>
                </c:pt>
                <c:pt idx="306">
                  <c:v>3691.96</c:v>
                </c:pt>
                <c:pt idx="307">
                  <c:v>3699.12</c:v>
                </c:pt>
                <c:pt idx="308">
                  <c:v>3666.72</c:v>
                </c:pt>
                <c:pt idx="309">
                  <c:v>3669.01</c:v>
                </c:pt>
                <c:pt idx="310">
                  <c:v>3662.45</c:v>
                </c:pt>
                <c:pt idx="311">
                  <c:v>3621.63</c:v>
                </c:pt>
                <c:pt idx="312">
                  <c:v>3638.35</c:v>
                </c:pt>
                <c:pt idx="313">
                  <c:v>3629.65</c:v>
                </c:pt>
                <c:pt idx="314">
                  <c:v>3635.41</c:v>
                </c:pt>
                <c:pt idx="315">
                  <c:v>3577.59</c:v>
                </c:pt>
                <c:pt idx="316">
                  <c:v>3557.54</c:v>
                </c:pt>
                <c:pt idx="317">
                  <c:v>3581.87</c:v>
                </c:pt>
                <c:pt idx="318">
                  <c:v>3567.79</c:v>
                </c:pt>
                <c:pt idx="319">
                  <c:v>3609.53</c:v>
                </c:pt>
                <c:pt idx="320">
                  <c:v>3626.91</c:v>
                </c:pt>
                <c:pt idx="321">
                  <c:v>3585.15</c:v>
                </c:pt>
                <c:pt idx="322">
                  <c:v>3537.01</c:v>
                </c:pt>
                <c:pt idx="323">
                  <c:v>3572.66</c:v>
                </c:pt>
                <c:pt idx="324">
                  <c:v>3545.53</c:v>
                </c:pt>
                <c:pt idx="325">
                  <c:v>3550.5</c:v>
                </c:pt>
                <c:pt idx="326">
                  <c:v>3509.44</c:v>
                </c:pt>
                <c:pt idx="327">
                  <c:v>3510.45</c:v>
                </c:pt>
                <c:pt idx="328">
                  <c:v>3443.44</c:v>
                </c:pt>
                <c:pt idx="329">
                  <c:v>3369.16</c:v>
                </c:pt>
                <c:pt idx="330">
                  <c:v>3310.24</c:v>
                </c:pt>
                <c:pt idx="331">
                  <c:v>3269.96</c:v>
                </c:pt>
                <c:pt idx="332">
                  <c:v>3310.11</c:v>
                </c:pt>
                <c:pt idx="333">
                  <c:v>3271.03</c:v>
                </c:pt>
                <c:pt idx="334">
                  <c:v>3390.68</c:v>
                </c:pt>
                <c:pt idx="335">
                  <c:v>3400.97</c:v>
                </c:pt>
                <c:pt idx="336">
                  <c:v>3465.39</c:v>
                </c:pt>
                <c:pt idx="337">
                  <c:v>3453.49</c:v>
                </c:pt>
                <c:pt idx="338">
                  <c:v>3435.56</c:v>
                </c:pt>
                <c:pt idx="339">
                  <c:v>3443.12</c:v>
                </c:pt>
                <c:pt idx="340">
                  <c:v>3426.92</c:v>
                </c:pt>
                <c:pt idx="341">
                  <c:v>3483.81</c:v>
                </c:pt>
                <c:pt idx="342">
                  <c:v>3483.34</c:v>
                </c:pt>
                <c:pt idx="343">
                  <c:v>3488.67</c:v>
                </c:pt>
                <c:pt idx="344">
                  <c:v>3511.93</c:v>
                </c:pt>
                <c:pt idx="345">
                  <c:v>3534.22</c:v>
                </c:pt>
                <c:pt idx="346">
                  <c:v>3477.13</c:v>
                </c:pt>
                <c:pt idx="347">
                  <c:v>3446.83</c:v>
                </c:pt>
                <c:pt idx="348">
                  <c:v>3419.45</c:v>
                </c:pt>
                <c:pt idx="349">
                  <c:v>3360.95</c:v>
                </c:pt>
                <c:pt idx="350">
                  <c:v>3408.63</c:v>
                </c:pt>
                <c:pt idx="351">
                  <c:v>3348.44</c:v>
                </c:pt>
                <c:pt idx="352">
                  <c:v>3380.8</c:v>
                </c:pt>
                <c:pt idx="353">
                  <c:v>3363</c:v>
                </c:pt>
                <c:pt idx="354">
                  <c:v>3335.47</c:v>
                </c:pt>
                <c:pt idx="355">
                  <c:v>3351.6</c:v>
                </c:pt>
                <c:pt idx="356">
                  <c:v>3298.46</c:v>
                </c:pt>
                <c:pt idx="357">
                  <c:v>3246.59</c:v>
                </c:pt>
                <c:pt idx="358">
                  <c:v>3236.92</c:v>
                </c:pt>
                <c:pt idx="359">
                  <c:v>3315.57</c:v>
                </c:pt>
                <c:pt idx="360">
                  <c:v>3281.06</c:v>
                </c:pt>
                <c:pt idx="361">
                  <c:v>3319.47</c:v>
                </c:pt>
                <c:pt idx="362">
                  <c:v>3357.01</c:v>
                </c:pt>
                <c:pt idx="363">
                  <c:v>3385.49</c:v>
                </c:pt>
                <c:pt idx="364">
                  <c:v>3401.2</c:v>
                </c:pt>
                <c:pt idx="365">
                  <c:v>3383.54</c:v>
                </c:pt>
                <c:pt idx="366">
                  <c:v>3340.97</c:v>
                </c:pt>
                <c:pt idx="367">
                  <c:v>3339.19</c:v>
                </c:pt>
                <c:pt idx="368">
                  <c:v>3398.96</c:v>
                </c:pt>
                <c:pt idx="369">
                  <c:v>3331.84</c:v>
                </c:pt>
                <c:pt idx="370">
                  <c:v>3426.96</c:v>
                </c:pt>
                <c:pt idx="371">
                  <c:v>3455.06</c:v>
                </c:pt>
                <c:pt idx="372">
                  <c:v>3580.84</c:v>
                </c:pt>
                <c:pt idx="373">
                  <c:v>3526.65</c:v>
                </c:pt>
                <c:pt idx="374">
                  <c:v>3500.31</c:v>
                </c:pt>
                <c:pt idx="375">
                  <c:v>3508.01</c:v>
                </c:pt>
                <c:pt idx="376">
                  <c:v>3484.55</c:v>
                </c:pt>
                <c:pt idx="377">
                  <c:v>3478.73</c:v>
                </c:pt>
                <c:pt idx="378">
                  <c:v>3443.62</c:v>
                </c:pt>
                <c:pt idx="379">
                  <c:v>3431.28</c:v>
                </c:pt>
                <c:pt idx="380">
                  <c:v>3397.16</c:v>
                </c:pt>
                <c:pt idx="381">
                  <c:v>3385.51</c:v>
                </c:pt>
                <c:pt idx="382">
                  <c:v>3374.85</c:v>
                </c:pt>
                <c:pt idx="383">
                  <c:v>3389.78</c:v>
                </c:pt>
                <c:pt idx="384">
                  <c:v>3381.99</c:v>
                </c:pt>
                <c:pt idx="385">
                  <c:v>3372.85</c:v>
                </c:pt>
                <c:pt idx="386">
                  <c:v>3373.43</c:v>
                </c:pt>
                <c:pt idx="387">
                  <c:v>3380.35</c:v>
                </c:pt>
                <c:pt idx="388">
                  <c:v>3333.69</c:v>
                </c:pt>
                <c:pt idx="389">
                  <c:v>3360.47</c:v>
                </c:pt>
                <c:pt idx="390">
                  <c:v>3351.28</c:v>
                </c:pt>
                <c:pt idx="391">
                  <c:v>3349.16</c:v>
                </c:pt>
                <c:pt idx="392">
                  <c:v>3327.77</c:v>
                </c:pt>
                <c:pt idx="393">
                  <c:v>3306.51</c:v>
                </c:pt>
                <c:pt idx="394">
                  <c:v>3294.61</c:v>
                </c:pt>
                <c:pt idx="395">
                  <c:v>3271.12</c:v>
                </c:pt>
                <c:pt idx="396">
                  <c:v>3246.22</c:v>
                </c:pt>
                <c:pt idx="397">
                  <c:v>3258.44</c:v>
                </c:pt>
                <c:pt idx="398">
                  <c:v>3218.44</c:v>
                </c:pt>
                <c:pt idx="399">
                  <c:v>3239.41</c:v>
                </c:pt>
                <c:pt idx="400">
                  <c:v>3215.63</c:v>
                </c:pt>
                <c:pt idx="401">
                  <c:v>3235.66</c:v>
                </c:pt>
                <c:pt idx="402">
                  <c:v>3276.02</c:v>
                </c:pt>
                <c:pt idx="403">
                  <c:v>3257.3</c:v>
                </c:pt>
                <c:pt idx="404">
                  <c:v>3251.84</c:v>
                </c:pt>
                <c:pt idx="405">
                  <c:v>3224.73</c:v>
                </c:pt>
                <c:pt idx="406">
                  <c:v>3215.57</c:v>
                </c:pt>
                <c:pt idx="407">
                  <c:v>3226.56</c:v>
                </c:pt>
                <c:pt idx="408">
                  <c:v>3197.52</c:v>
                </c:pt>
                <c:pt idx="409">
                  <c:v>3155.22</c:v>
                </c:pt>
                <c:pt idx="410">
                  <c:v>3185.04</c:v>
                </c:pt>
                <c:pt idx="411">
                  <c:v>3152.05</c:v>
                </c:pt>
                <c:pt idx="412">
                  <c:v>3169.94</c:v>
                </c:pt>
                <c:pt idx="413">
                  <c:v>3145.32</c:v>
                </c:pt>
                <c:pt idx="414">
                  <c:v>3179.72</c:v>
                </c:pt>
                <c:pt idx="415">
                  <c:v>3130.01</c:v>
                </c:pt>
                <c:pt idx="416">
                  <c:v>3115.86</c:v>
                </c:pt>
                <c:pt idx="417">
                  <c:v>3100.29</c:v>
                </c:pt>
                <c:pt idx="418">
                  <c:v>3053.24</c:v>
                </c:pt>
                <c:pt idx="419">
                  <c:v>3009.05</c:v>
                </c:pt>
                <c:pt idx="420">
                  <c:v>3083.76</c:v>
                </c:pt>
                <c:pt idx="421">
                  <c:v>3050.33</c:v>
                </c:pt>
                <c:pt idx="422">
                  <c:v>3131.29</c:v>
                </c:pt>
                <c:pt idx="423">
                  <c:v>3117.86</c:v>
                </c:pt>
                <c:pt idx="424">
                  <c:v>3097.74</c:v>
                </c:pt>
                <c:pt idx="425">
                  <c:v>3115.34</c:v>
                </c:pt>
                <c:pt idx="426">
                  <c:v>3113.49</c:v>
                </c:pt>
                <c:pt idx="427">
                  <c:v>3124.74</c:v>
                </c:pt>
                <c:pt idx="428">
                  <c:v>3066.59</c:v>
                </c:pt>
                <c:pt idx="429">
                  <c:v>3041.31</c:v>
                </c:pt>
                <c:pt idx="430">
                  <c:v>3002.1</c:v>
                </c:pt>
                <c:pt idx="431">
                  <c:v>3190.14</c:v>
                </c:pt>
                <c:pt idx="432">
                  <c:v>3207.18</c:v>
                </c:pt>
                <c:pt idx="433">
                  <c:v>3232.39</c:v>
                </c:pt>
                <c:pt idx="434">
                  <c:v>3193.93</c:v>
                </c:pt>
                <c:pt idx="435">
                  <c:v>3112.35</c:v>
                </c:pt>
                <c:pt idx="436">
                  <c:v>3122.87</c:v>
                </c:pt>
                <c:pt idx="437">
                  <c:v>3080.82</c:v>
                </c:pt>
                <c:pt idx="438">
                  <c:v>3055.73</c:v>
                </c:pt>
                <c:pt idx="439">
                  <c:v>3044.31</c:v>
                </c:pt>
                <c:pt idx="440">
                  <c:v>3029.73</c:v>
                </c:pt>
                <c:pt idx="441">
                  <c:v>3036.13</c:v>
                </c:pt>
                <c:pt idx="442">
                  <c:v>2991.77</c:v>
                </c:pt>
                <c:pt idx="443">
                  <c:v>2955.45</c:v>
                </c:pt>
                <c:pt idx="444">
                  <c:v>2948.51</c:v>
                </c:pt>
                <c:pt idx="445">
                  <c:v>2971.61</c:v>
                </c:pt>
                <c:pt idx="446">
                  <c:v>2922.94</c:v>
                </c:pt>
                <c:pt idx="447">
                  <c:v>2953.91</c:v>
                </c:pt>
                <c:pt idx="448">
                  <c:v>2863.7</c:v>
                </c:pt>
                <c:pt idx="449">
                  <c:v>2852.5</c:v>
                </c:pt>
                <c:pt idx="450">
                  <c:v>2820</c:v>
                </c:pt>
                <c:pt idx="451">
                  <c:v>2870.12</c:v>
                </c:pt>
                <c:pt idx="452">
                  <c:v>2930.32</c:v>
                </c:pt>
                <c:pt idx="453">
                  <c:v>2929.8</c:v>
                </c:pt>
                <c:pt idx="454">
                  <c:v>2881.19</c:v>
                </c:pt>
                <c:pt idx="455">
                  <c:v>2848.42</c:v>
                </c:pt>
                <c:pt idx="456">
                  <c:v>2868.44</c:v>
                </c:pt>
                <c:pt idx="457">
                  <c:v>2842.74</c:v>
                </c:pt>
                <c:pt idx="458">
                  <c:v>2830.71</c:v>
                </c:pt>
                <c:pt idx="459">
                  <c:v>2912.43</c:v>
                </c:pt>
                <c:pt idx="460">
                  <c:v>2939.51</c:v>
                </c:pt>
                <c:pt idx="461">
                  <c:v>2863.39</c:v>
                </c:pt>
                <c:pt idx="462">
                  <c:v>2878.48</c:v>
                </c:pt>
                <c:pt idx="463">
                  <c:v>2836.74</c:v>
                </c:pt>
                <c:pt idx="464">
                  <c:v>2797.8</c:v>
                </c:pt>
                <c:pt idx="465">
                  <c:v>2799.31</c:v>
                </c:pt>
                <c:pt idx="466">
                  <c:v>2736.56</c:v>
                </c:pt>
                <c:pt idx="467">
                  <c:v>2823.16</c:v>
                </c:pt>
                <c:pt idx="468">
                  <c:v>2874.56</c:v>
                </c:pt>
                <c:pt idx="469">
                  <c:v>2799.55</c:v>
                </c:pt>
                <c:pt idx="470">
                  <c:v>2783.36</c:v>
                </c:pt>
                <c:pt idx="471">
                  <c:v>2846.06</c:v>
                </c:pt>
                <c:pt idx="472">
                  <c:v>2761.63</c:v>
                </c:pt>
                <c:pt idx="473">
                  <c:v>2789.82</c:v>
                </c:pt>
                <c:pt idx="474">
                  <c:v>2749.98</c:v>
                </c:pt>
                <c:pt idx="475">
                  <c:v>2659.41</c:v>
                </c:pt>
                <c:pt idx="476">
                  <c:v>2663.68</c:v>
                </c:pt>
                <c:pt idx="477">
                  <c:v>2488.65</c:v>
                </c:pt>
                <c:pt idx="478">
                  <c:v>2526.9</c:v>
                </c:pt>
                <c:pt idx="479">
                  <c:v>2470.5</c:v>
                </c:pt>
                <c:pt idx="480">
                  <c:v>2584.59</c:v>
                </c:pt>
                <c:pt idx="481">
                  <c:v>2626.65</c:v>
                </c:pt>
                <c:pt idx="482">
                  <c:v>2541.4699999999998</c:v>
                </c:pt>
                <c:pt idx="483">
                  <c:v>2630.07</c:v>
                </c:pt>
                <c:pt idx="484">
                  <c:v>2475.56</c:v>
                </c:pt>
                <c:pt idx="485">
                  <c:v>2447.33</c:v>
                </c:pt>
                <c:pt idx="486">
                  <c:v>2237.4</c:v>
                </c:pt>
                <c:pt idx="487">
                  <c:v>2304.92</c:v>
                </c:pt>
                <c:pt idx="488">
                  <c:v>2409.39</c:v>
                </c:pt>
                <c:pt idx="489">
                  <c:v>2398.1</c:v>
                </c:pt>
                <c:pt idx="490">
                  <c:v>2529.19</c:v>
                </c:pt>
                <c:pt idx="491">
                  <c:v>2386.13</c:v>
                </c:pt>
                <c:pt idx="492">
                  <c:v>2711.02</c:v>
                </c:pt>
                <c:pt idx="493">
                  <c:v>2480.64</c:v>
                </c:pt>
                <c:pt idx="494">
                  <c:v>2741.38</c:v>
                </c:pt>
                <c:pt idx="495">
                  <c:v>2882.23</c:v>
                </c:pt>
                <c:pt idx="496">
                  <c:v>2746.56</c:v>
                </c:pt>
                <c:pt idx="497">
                  <c:v>2972.37</c:v>
                </c:pt>
                <c:pt idx="498">
                  <c:v>3023.94</c:v>
                </c:pt>
                <c:pt idx="499">
                  <c:v>3130.12</c:v>
                </c:pt>
                <c:pt idx="500">
                  <c:v>3003.37</c:v>
                </c:pt>
                <c:pt idx="501">
                  <c:v>3090.23</c:v>
                </c:pt>
                <c:pt idx="502">
                  <c:v>2954.22</c:v>
                </c:pt>
                <c:pt idx="503">
                  <c:v>2978.76</c:v>
                </c:pt>
                <c:pt idx="504">
                  <c:v>3116.39</c:v>
                </c:pt>
                <c:pt idx="505">
                  <c:v>3128.21</c:v>
                </c:pt>
                <c:pt idx="506">
                  <c:v>3225.89</c:v>
                </c:pt>
                <c:pt idx="507">
                  <c:v>3337.75</c:v>
                </c:pt>
                <c:pt idx="508">
                  <c:v>3373.23</c:v>
                </c:pt>
                <c:pt idx="509">
                  <c:v>3386.15</c:v>
                </c:pt>
                <c:pt idx="510">
                  <c:v>3370.29</c:v>
                </c:pt>
                <c:pt idx="511">
                  <c:v>3380.16</c:v>
                </c:pt>
                <c:pt idx="512">
                  <c:v>3373.94</c:v>
                </c:pt>
                <c:pt idx="513">
                  <c:v>3379.45</c:v>
                </c:pt>
                <c:pt idx="514">
                  <c:v>3357.75</c:v>
                </c:pt>
                <c:pt idx="515">
                  <c:v>3352.09</c:v>
                </c:pt>
                <c:pt idx="516">
                  <c:v>3327.71</c:v>
                </c:pt>
                <c:pt idx="517">
                  <c:v>3345.78</c:v>
                </c:pt>
                <c:pt idx="518">
                  <c:v>3334.69</c:v>
                </c:pt>
                <c:pt idx="519">
                  <c:v>3297.59</c:v>
                </c:pt>
                <c:pt idx="520">
                  <c:v>3248.92</c:v>
                </c:pt>
                <c:pt idx="521">
                  <c:v>3225.52</c:v>
                </c:pt>
                <c:pt idx="522">
                  <c:v>3283.66</c:v>
                </c:pt>
                <c:pt idx="523">
                  <c:v>3273.4</c:v>
                </c:pt>
                <c:pt idx="524">
                  <c:v>3276.24</c:v>
                </c:pt>
                <c:pt idx="525">
                  <c:v>3243.63</c:v>
                </c:pt>
                <c:pt idx="526">
                  <c:v>3295.47</c:v>
                </c:pt>
                <c:pt idx="527">
                  <c:v>3325.54</c:v>
                </c:pt>
                <c:pt idx="528">
                  <c:v>3321.75</c:v>
                </c:pt>
                <c:pt idx="529">
                  <c:v>3320.79</c:v>
                </c:pt>
                <c:pt idx="530">
                  <c:v>3329.62</c:v>
                </c:pt>
                <c:pt idx="531">
                  <c:v>3316.81</c:v>
                </c:pt>
                <c:pt idx="532">
                  <c:v>3289.29</c:v>
                </c:pt>
                <c:pt idx="533">
                  <c:v>3283.15</c:v>
                </c:pt>
                <c:pt idx="534">
                  <c:v>3288.13</c:v>
                </c:pt>
                <c:pt idx="535">
                  <c:v>3265.35</c:v>
                </c:pt>
                <c:pt idx="536">
                  <c:v>3274.7</c:v>
                </c:pt>
                <c:pt idx="537">
                  <c:v>3253.05</c:v>
                </c:pt>
                <c:pt idx="538">
                  <c:v>3237.18</c:v>
                </c:pt>
                <c:pt idx="539">
                  <c:v>3246.28</c:v>
                </c:pt>
                <c:pt idx="540">
                  <c:v>3234.85</c:v>
                </c:pt>
                <c:pt idx="541">
                  <c:v>3257.85</c:v>
                </c:pt>
                <c:pt idx="542">
                  <c:v>3230.78</c:v>
                </c:pt>
                <c:pt idx="543">
                  <c:v>3221.29</c:v>
                </c:pt>
                <c:pt idx="544">
                  <c:v>3240.02</c:v>
                </c:pt>
                <c:pt idx="545">
                  <c:v>3239.91</c:v>
                </c:pt>
                <c:pt idx="546">
                  <c:v>3223.38</c:v>
                </c:pt>
                <c:pt idx="547">
                  <c:v>3224.01</c:v>
                </c:pt>
                <c:pt idx="548">
                  <c:v>3221.22</c:v>
                </c:pt>
                <c:pt idx="549">
                  <c:v>3205.37</c:v>
                </c:pt>
                <c:pt idx="550">
                  <c:v>3191.14</c:v>
                </c:pt>
                <c:pt idx="551">
                  <c:v>3192.52</c:v>
                </c:pt>
                <c:pt idx="552">
                  <c:v>3191.45</c:v>
                </c:pt>
                <c:pt idx="553">
                  <c:v>3168.8</c:v>
                </c:pt>
                <c:pt idx="554">
                  <c:v>3168.57</c:v>
                </c:pt>
                <c:pt idx="555">
                  <c:v>3141.63</c:v>
                </c:pt>
                <c:pt idx="556">
                  <c:v>3132.52</c:v>
                </c:pt>
                <c:pt idx="557">
                  <c:v>3135.96</c:v>
                </c:pt>
                <c:pt idx="558">
                  <c:v>3145.91</c:v>
                </c:pt>
                <c:pt idx="559">
                  <c:v>3117.43</c:v>
                </c:pt>
                <c:pt idx="560">
                  <c:v>3112.76</c:v>
                </c:pt>
                <c:pt idx="561">
                  <c:v>3093.2</c:v>
                </c:pt>
                <c:pt idx="562">
                  <c:v>3113.87</c:v>
                </c:pt>
                <c:pt idx="563">
                  <c:v>3140.98</c:v>
                </c:pt>
                <c:pt idx="564">
                  <c:v>3153.63</c:v>
                </c:pt>
                <c:pt idx="565">
                  <c:v>3140.52</c:v>
                </c:pt>
                <c:pt idx="566">
                  <c:v>3133.64</c:v>
                </c:pt>
                <c:pt idx="567">
                  <c:v>3110.29</c:v>
                </c:pt>
                <c:pt idx="568">
                  <c:v>3103.54</c:v>
                </c:pt>
                <c:pt idx="569">
                  <c:v>3108.46</c:v>
                </c:pt>
                <c:pt idx="570">
                  <c:v>3120.18</c:v>
                </c:pt>
                <c:pt idx="571">
                  <c:v>3122.03</c:v>
                </c:pt>
                <c:pt idx="572">
                  <c:v>3120.46</c:v>
                </c:pt>
                <c:pt idx="573">
                  <c:v>3096.63</c:v>
                </c:pt>
                <c:pt idx="574">
                  <c:v>3094.04</c:v>
                </c:pt>
                <c:pt idx="575">
                  <c:v>3091.84</c:v>
                </c:pt>
                <c:pt idx="576">
                  <c:v>3087.01</c:v>
                </c:pt>
                <c:pt idx="577">
                  <c:v>3093.08</c:v>
                </c:pt>
                <c:pt idx="578">
                  <c:v>3085.18</c:v>
                </c:pt>
                <c:pt idx="579">
                  <c:v>3076.78</c:v>
                </c:pt>
                <c:pt idx="580">
                  <c:v>3074.62</c:v>
                </c:pt>
                <c:pt idx="581">
                  <c:v>3078.27</c:v>
                </c:pt>
                <c:pt idx="582">
                  <c:v>3066.91</c:v>
                </c:pt>
                <c:pt idx="583">
                  <c:v>3037.56</c:v>
                </c:pt>
                <c:pt idx="584">
                  <c:v>3046.77</c:v>
                </c:pt>
                <c:pt idx="585">
                  <c:v>3036.89</c:v>
                </c:pt>
                <c:pt idx="586">
                  <c:v>3039.42</c:v>
                </c:pt>
                <c:pt idx="587">
                  <c:v>3022.55</c:v>
                </c:pt>
                <c:pt idx="588">
                  <c:v>3010.29</c:v>
                </c:pt>
                <c:pt idx="589">
                  <c:v>3004.52</c:v>
                </c:pt>
                <c:pt idx="590">
                  <c:v>2995.99</c:v>
                </c:pt>
                <c:pt idx="591">
                  <c:v>3006.72</c:v>
                </c:pt>
                <c:pt idx="592">
                  <c:v>2986.2</c:v>
                </c:pt>
                <c:pt idx="593">
                  <c:v>2997.95</c:v>
                </c:pt>
                <c:pt idx="594">
                  <c:v>2989.69</c:v>
                </c:pt>
                <c:pt idx="595">
                  <c:v>2995.68</c:v>
                </c:pt>
                <c:pt idx="596">
                  <c:v>2966.15</c:v>
                </c:pt>
                <c:pt idx="597">
                  <c:v>2970.27</c:v>
                </c:pt>
                <c:pt idx="598">
                  <c:v>2938.13</c:v>
                </c:pt>
                <c:pt idx="599">
                  <c:v>2919.4</c:v>
                </c:pt>
                <c:pt idx="600">
                  <c:v>2893.06</c:v>
                </c:pt>
                <c:pt idx="601">
                  <c:v>2938.79</c:v>
                </c:pt>
                <c:pt idx="602">
                  <c:v>2952.01</c:v>
                </c:pt>
                <c:pt idx="603">
                  <c:v>2910.63</c:v>
                </c:pt>
                <c:pt idx="604">
                  <c:v>2887.61</c:v>
                </c:pt>
                <c:pt idx="605">
                  <c:v>2940.25</c:v>
                </c:pt>
                <c:pt idx="606">
                  <c:v>2976.74</c:v>
                </c:pt>
                <c:pt idx="607">
                  <c:v>2961.79</c:v>
                </c:pt>
                <c:pt idx="608">
                  <c:v>2977.62</c:v>
                </c:pt>
                <c:pt idx="609">
                  <c:v>2984.87</c:v>
                </c:pt>
                <c:pt idx="610">
                  <c:v>2966.6</c:v>
                </c:pt>
                <c:pt idx="611">
                  <c:v>2991.78</c:v>
                </c:pt>
                <c:pt idx="612">
                  <c:v>2992.07</c:v>
                </c:pt>
                <c:pt idx="613">
                  <c:v>3006.79</c:v>
                </c:pt>
                <c:pt idx="614">
                  <c:v>3006.73</c:v>
                </c:pt>
                <c:pt idx="615">
                  <c:v>3005.7</c:v>
                </c:pt>
                <c:pt idx="616">
                  <c:v>2997.96</c:v>
                </c:pt>
                <c:pt idx="617">
                  <c:v>3007.39</c:v>
                </c:pt>
                <c:pt idx="618">
                  <c:v>3009.57</c:v>
                </c:pt>
                <c:pt idx="619">
                  <c:v>3000.93</c:v>
                </c:pt>
                <c:pt idx="620">
                  <c:v>2979.39</c:v>
                </c:pt>
                <c:pt idx="621">
                  <c:v>2978.43</c:v>
                </c:pt>
                <c:pt idx="622">
                  <c:v>2978.71</c:v>
                </c:pt>
                <c:pt idx="623">
                  <c:v>2976</c:v>
                </c:pt>
                <c:pt idx="624">
                  <c:v>2937.78</c:v>
                </c:pt>
                <c:pt idx="625">
                  <c:v>2906.27</c:v>
                </c:pt>
                <c:pt idx="626">
                  <c:v>2926.46</c:v>
                </c:pt>
                <c:pt idx="627">
                  <c:v>2924.58</c:v>
                </c:pt>
                <c:pt idx="628">
                  <c:v>2887.94</c:v>
                </c:pt>
                <c:pt idx="629">
                  <c:v>2869.16</c:v>
                </c:pt>
                <c:pt idx="630">
                  <c:v>2878.38</c:v>
                </c:pt>
                <c:pt idx="631">
                  <c:v>2847.11</c:v>
                </c:pt>
                <c:pt idx="632">
                  <c:v>2922.95</c:v>
                </c:pt>
                <c:pt idx="633">
                  <c:v>2924.43</c:v>
                </c:pt>
                <c:pt idx="634">
                  <c:v>2900.51</c:v>
                </c:pt>
                <c:pt idx="635">
                  <c:v>2923.65</c:v>
                </c:pt>
                <c:pt idx="636">
                  <c:v>2888.68</c:v>
                </c:pt>
                <c:pt idx="637">
                  <c:v>2847.6</c:v>
                </c:pt>
                <c:pt idx="638">
                  <c:v>2840.6</c:v>
                </c:pt>
                <c:pt idx="639">
                  <c:v>2926.32</c:v>
                </c:pt>
                <c:pt idx="640">
                  <c:v>2883.75</c:v>
                </c:pt>
                <c:pt idx="641">
                  <c:v>2918.65</c:v>
                </c:pt>
                <c:pt idx="642">
                  <c:v>2938.09</c:v>
                </c:pt>
                <c:pt idx="643">
                  <c:v>2883.98</c:v>
                </c:pt>
                <c:pt idx="644">
                  <c:v>2881.77</c:v>
                </c:pt>
                <c:pt idx="645">
                  <c:v>2844.74</c:v>
                </c:pt>
                <c:pt idx="646">
                  <c:v>2932.05</c:v>
                </c:pt>
                <c:pt idx="647">
                  <c:v>2953.56</c:v>
                </c:pt>
                <c:pt idx="648">
                  <c:v>2980.38</c:v>
                </c:pt>
                <c:pt idx="649">
                  <c:v>3013.18</c:v>
                </c:pt>
                <c:pt idx="650">
                  <c:v>3020.97</c:v>
                </c:pt>
                <c:pt idx="651">
                  <c:v>3025.86</c:v>
                </c:pt>
                <c:pt idx="652">
                  <c:v>3003.67</c:v>
                </c:pt>
                <c:pt idx="653">
                  <c:v>3019.56</c:v>
                </c:pt>
                <c:pt idx="654">
                  <c:v>3005.47</c:v>
                </c:pt>
                <c:pt idx="655">
                  <c:v>2985.03</c:v>
                </c:pt>
                <c:pt idx="656">
                  <c:v>2976.61</c:v>
                </c:pt>
                <c:pt idx="657">
                  <c:v>2995.11</c:v>
                </c:pt>
                <c:pt idx="658">
                  <c:v>2984.42</c:v>
                </c:pt>
                <c:pt idx="659">
                  <c:v>3004.04</c:v>
                </c:pt>
                <c:pt idx="660">
                  <c:v>3014.3</c:v>
                </c:pt>
                <c:pt idx="661">
                  <c:v>3013.77</c:v>
                </c:pt>
                <c:pt idx="662">
                  <c:v>2999.91</c:v>
                </c:pt>
                <c:pt idx="663">
                  <c:v>2993.07</c:v>
                </c:pt>
                <c:pt idx="664">
                  <c:v>2979.63</c:v>
                </c:pt>
                <c:pt idx="665">
                  <c:v>2975.95</c:v>
                </c:pt>
                <c:pt idx="666">
                  <c:v>2990.41</c:v>
                </c:pt>
                <c:pt idx="667">
                  <c:v>2995.82</c:v>
                </c:pt>
                <c:pt idx="668">
                  <c:v>2973.01</c:v>
                </c:pt>
                <c:pt idx="669">
                  <c:v>2964.33</c:v>
                </c:pt>
                <c:pt idx="670">
                  <c:v>2941.76</c:v>
                </c:pt>
                <c:pt idx="671">
                  <c:v>2924.92</c:v>
                </c:pt>
                <c:pt idx="672">
                  <c:v>2913.78</c:v>
                </c:pt>
                <c:pt idx="673">
                  <c:v>2917.38</c:v>
                </c:pt>
                <c:pt idx="674">
                  <c:v>2945.35</c:v>
                </c:pt>
                <c:pt idx="675">
                  <c:v>2950.46</c:v>
                </c:pt>
                <c:pt idx="676">
                  <c:v>2954.18</c:v>
                </c:pt>
                <c:pt idx="677">
                  <c:v>2926.46</c:v>
                </c:pt>
                <c:pt idx="678">
                  <c:v>2917.75</c:v>
                </c:pt>
                <c:pt idx="679">
                  <c:v>2889.67</c:v>
                </c:pt>
                <c:pt idx="680">
                  <c:v>2886.98</c:v>
                </c:pt>
                <c:pt idx="681">
                  <c:v>2891.64</c:v>
                </c:pt>
                <c:pt idx="682">
                  <c:v>2879.84</c:v>
                </c:pt>
                <c:pt idx="683">
                  <c:v>2885.72</c:v>
                </c:pt>
                <c:pt idx="684">
                  <c:v>2886.73</c:v>
                </c:pt>
                <c:pt idx="685">
                  <c:v>2873.34</c:v>
                </c:pt>
                <c:pt idx="686">
                  <c:v>2843.49</c:v>
                </c:pt>
                <c:pt idx="687">
                  <c:v>2826.15</c:v>
                </c:pt>
                <c:pt idx="688">
                  <c:v>2803.27</c:v>
                </c:pt>
                <c:pt idx="689">
                  <c:v>2744.45</c:v>
                </c:pt>
                <c:pt idx="690">
                  <c:v>2752.06</c:v>
                </c:pt>
                <c:pt idx="691">
                  <c:v>2788.86</c:v>
                </c:pt>
                <c:pt idx="692">
                  <c:v>2783.02</c:v>
                </c:pt>
                <c:pt idx="693">
                  <c:v>2802.39</c:v>
                </c:pt>
                <c:pt idx="694">
                  <c:v>2826.06</c:v>
                </c:pt>
                <c:pt idx="695">
                  <c:v>2822.24</c:v>
                </c:pt>
                <c:pt idx="696">
                  <c:v>2856.27</c:v>
                </c:pt>
                <c:pt idx="697">
                  <c:v>2864.36</c:v>
                </c:pt>
                <c:pt idx="698">
                  <c:v>2840.23</c:v>
                </c:pt>
                <c:pt idx="699">
                  <c:v>2859.53</c:v>
                </c:pt>
                <c:pt idx="700">
                  <c:v>2876.32</c:v>
                </c:pt>
                <c:pt idx="701">
                  <c:v>2850.96</c:v>
                </c:pt>
                <c:pt idx="702">
                  <c:v>2834.41</c:v>
                </c:pt>
                <c:pt idx="703">
                  <c:v>2811.87</c:v>
                </c:pt>
                <c:pt idx="704">
                  <c:v>2881.4</c:v>
                </c:pt>
                <c:pt idx="705">
                  <c:v>2870.72</c:v>
                </c:pt>
                <c:pt idx="706">
                  <c:v>2879.42</c:v>
                </c:pt>
                <c:pt idx="707">
                  <c:v>2884.05</c:v>
                </c:pt>
                <c:pt idx="708">
                  <c:v>2932.47</c:v>
                </c:pt>
                <c:pt idx="709">
                  <c:v>2945.64</c:v>
                </c:pt>
                <c:pt idx="710">
                  <c:v>2917.52</c:v>
                </c:pt>
                <c:pt idx="711">
                  <c:v>2923.73</c:v>
                </c:pt>
                <c:pt idx="712">
                  <c:v>2945.83</c:v>
                </c:pt>
                <c:pt idx="713">
                  <c:v>2943.03</c:v>
                </c:pt>
                <c:pt idx="714">
                  <c:v>2939.88</c:v>
                </c:pt>
                <c:pt idx="715">
                  <c:v>2926.17</c:v>
                </c:pt>
                <c:pt idx="716">
                  <c:v>2927.25</c:v>
                </c:pt>
                <c:pt idx="717">
                  <c:v>2933.68</c:v>
                </c:pt>
                <c:pt idx="718">
                  <c:v>2907.97</c:v>
                </c:pt>
                <c:pt idx="719">
                  <c:v>2905.03</c:v>
                </c:pt>
                <c:pt idx="720">
                  <c:v>2900.45</c:v>
                </c:pt>
                <c:pt idx="721">
                  <c:v>2907.06</c:v>
                </c:pt>
                <c:pt idx="722">
                  <c:v>2905.58</c:v>
                </c:pt>
                <c:pt idx="723">
                  <c:v>2907.41</c:v>
                </c:pt>
                <c:pt idx="724">
                  <c:v>2888.32</c:v>
                </c:pt>
                <c:pt idx="725">
                  <c:v>2888.21</c:v>
                </c:pt>
                <c:pt idx="726">
                  <c:v>2878.2</c:v>
                </c:pt>
                <c:pt idx="727">
                  <c:v>2895.77</c:v>
                </c:pt>
                <c:pt idx="728">
                  <c:v>2892.74</c:v>
                </c:pt>
                <c:pt idx="729">
                  <c:v>2879.39</c:v>
                </c:pt>
                <c:pt idx="730">
                  <c:v>2873.4</c:v>
                </c:pt>
                <c:pt idx="731">
                  <c:v>2867.24</c:v>
                </c:pt>
                <c:pt idx="732">
                  <c:v>2867.19</c:v>
                </c:pt>
                <c:pt idx="733">
                  <c:v>2834.4</c:v>
                </c:pt>
                <c:pt idx="734">
                  <c:v>2815.44</c:v>
                </c:pt>
                <c:pt idx="735">
                  <c:v>2805.37</c:v>
                </c:pt>
                <c:pt idx="736">
                  <c:v>2818.46</c:v>
                </c:pt>
                <c:pt idx="737">
                  <c:v>2798.36</c:v>
                </c:pt>
                <c:pt idx="738">
                  <c:v>2800.71</c:v>
                </c:pt>
                <c:pt idx="739">
                  <c:v>2854.88</c:v>
                </c:pt>
                <c:pt idx="740">
                  <c:v>2824.23</c:v>
                </c:pt>
                <c:pt idx="741">
                  <c:v>2832.57</c:v>
                </c:pt>
                <c:pt idx="742">
                  <c:v>2832.94</c:v>
                </c:pt>
                <c:pt idx="743">
                  <c:v>2822.48</c:v>
                </c:pt>
                <c:pt idx="744">
                  <c:v>2808.48</c:v>
                </c:pt>
                <c:pt idx="745">
                  <c:v>2810.92</c:v>
                </c:pt>
                <c:pt idx="746">
                  <c:v>2791.52</c:v>
                </c:pt>
                <c:pt idx="747">
                  <c:v>2783.3</c:v>
                </c:pt>
                <c:pt idx="748">
                  <c:v>2743.07</c:v>
                </c:pt>
                <c:pt idx="749">
                  <c:v>2748.93</c:v>
                </c:pt>
                <c:pt idx="750">
                  <c:v>2771.45</c:v>
                </c:pt>
                <c:pt idx="751">
                  <c:v>2789.65</c:v>
                </c:pt>
                <c:pt idx="752">
                  <c:v>2792.81</c:v>
                </c:pt>
                <c:pt idx="753">
                  <c:v>2803.69</c:v>
                </c:pt>
                <c:pt idx="754">
                  <c:v>2784.49</c:v>
                </c:pt>
                <c:pt idx="755">
                  <c:v>2792.38</c:v>
                </c:pt>
                <c:pt idx="756">
                  <c:v>2793.9</c:v>
                </c:pt>
                <c:pt idx="757">
                  <c:v>2796.11</c:v>
                </c:pt>
                <c:pt idx="758">
                  <c:v>2792.67</c:v>
                </c:pt>
                <c:pt idx="759">
                  <c:v>2774.88</c:v>
                </c:pt>
                <c:pt idx="760">
                  <c:v>2784.7</c:v>
                </c:pt>
                <c:pt idx="761">
                  <c:v>2779.76</c:v>
                </c:pt>
                <c:pt idx="762">
                  <c:v>2775.6</c:v>
                </c:pt>
                <c:pt idx="763">
                  <c:v>2745.73</c:v>
                </c:pt>
                <c:pt idx="764">
                  <c:v>2753.03</c:v>
                </c:pt>
                <c:pt idx="765">
                  <c:v>2744.73</c:v>
                </c:pt>
                <c:pt idx="766">
                  <c:v>2709.8</c:v>
                </c:pt>
                <c:pt idx="767">
                  <c:v>2707.88</c:v>
                </c:pt>
                <c:pt idx="768">
                  <c:v>2706.05</c:v>
                </c:pt>
                <c:pt idx="769">
                  <c:v>2731.61</c:v>
                </c:pt>
                <c:pt idx="770">
                  <c:v>2737.7</c:v>
                </c:pt>
                <c:pt idx="771">
                  <c:v>2724.87</c:v>
                </c:pt>
                <c:pt idx="772">
                  <c:v>2706.53</c:v>
                </c:pt>
                <c:pt idx="773">
                  <c:v>2704.1</c:v>
                </c:pt>
                <c:pt idx="774">
                  <c:v>2681.05</c:v>
                </c:pt>
                <c:pt idx="775">
                  <c:v>2640</c:v>
                </c:pt>
                <c:pt idx="776">
                  <c:v>2643.85</c:v>
                </c:pt>
                <c:pt idx="777">
                  <c:v>2664.76</c:v>
                </c:pt>
                <c:pt idx="778">
                  <c:v>2642.33</c:v>
                </c:pt>
                <c:pt idx="779">
                  <c:v>2638.7</c:v>
                </c:pt>
                <c:pt idx="780">
                  <c:v>2632.9</c:v>
                </c:pt>
                <c:pt idx="781">
                  <c:v>2670.71</c:v>
                </c:pt>
                <c:pt idx="782">
                  <c:v>2635.96</c:v>
                </c:pt>
                <c:pt idx="783">
                  <c:v>2616.1</c:v>
                </c:pt>
                <c:pt idx="784">
                  <c:v>2610.3000000000002</c:v>
                </c:pt>
                <c:pt idx="785">
                  <c:v>2582.61</c:v>
                </c:pt>
                <c:pt idx="786">
                  <c:v>2596.2600000000002</c:v>
                </c:pt>
                <c:pt idx="787">
                  <c:v>2596.64</c:v>
                </c:pt>
                <c:pt idx="788">
                  <c:v>2584.96</c:v>
                </c:pt>
                <c:pt idx="789">
                  <c:v>2574.41</c:v>
                </c:pt>
                <c:pt idx="790">
                  <c:v>2549.69</c:v>
                </c:pt>
                <c:pt idx="791">
                  <c:v>2531.94</c:v>
                </c:pt>
                <c:pt idx="792">
                  <c:v>2447.89</c:v>
                </c:pt>
                <c:pt idx="793">
                  <c:v>2510.0300000000002</c:v>
                </c:pt>
                <c:pt idx="794">
                  <c:v>2506.85</c:v>
                </c:pt>
                <c:pt idx="795">
                  <c:v>2485.7399999999998</c:v>
                </c:pt>
                <c:pt idx="796">
                  <c:v>2488.83</c:v>
                </c:pt>
                <c:pt idx="797">
                  <c:v>2467.6999999999998</c:v>
                </c:pt>
                <c:pt idx="798">
                  <c:v>2351.1</c:v>
                </c:pt>
                <c:pt idx="799">
                  <c:v>2416.62</c:v>
                </c:pt>
                <c:pt idx="800">
                  <c:v>2467.42</c:v>
                </c:pt>
                <c:pt idx="801">
                  <c:v>2506.96</c:v>
                </c:pt>
                <c:pt idx="802">
                  <c:v>2546.16</c:v>
                </c:pt>
                <c:pt idx="803">
                  <c:v>2545.94</c:v>
                </c:pt>
                <c:pt idx="804">
                  <c:v>2599.9499999999998</c:v>
                </c:pt>
                <c:pt idx="805">
                  <c:v>2650.54</c:v>
                </c:pt>
                <c:pt idx="806">
                  <c:v>2651.07</c:v>
                </c:pt>
                <c:pt idx="807">
                  <c:v>2636.78</c:v>
                </c:pt>
                <c:pt idx="808">
                  <c:v>2637.72</c:v>
                </c:pt>
                <c:pt idx="809">
                  <c:v>2633.08</c:v>
                </c:pt>
                <c:pt idx="810">
                  <c:v>2695.95</c:v>
                </c:pt>
                <c:pt idx="811">
                  <c:v>2700.06</c:v>
                </c:pt>
                <c:pt idx="812">
                  <c:v>2790.37</c:v>
                </c:pt>
                <c:pt idx="813">
                  <c:v>2760.17</c:v>
                </c:pt>
                <c:pt idx="814">
                  <c:v>2737.76</c:v>
                </c:pt>
                <c:pt idx="815">
                  <c:v>2743.79</c:v>
                </c:pt>
                <c:pt idx="816">
                  <c:v>2682.17</c:v>
                </c:pt>
                <c:pt idx="817">
                  <c:v>2673.45</c:v>
                </c:pt>
                <c:pt idx="818">
                  <c:v>2632.56</c:v>
                </c:pt>
                <c:pt idx="819">
                  <c:v>2649.93</c:v>
                </c:pt>
                <c:pt idx="820">
                  <c:v>2641.89</c:v>
                </c:pt>
                <c:pt idx="821">
                  <c:v>2690.73</c:v>
                </c:pt>
                <c:pt idx="822">
                  <c:v>2736.27</c:v>
                </c:pt>
                <c:pt idx="823">
                  <c:v>2730.2</c:v>
                </c:pt>
                <c:pt idx="824">
                  <c:v>2701.58</c:v>
                </c:pt>
                <c:pt idx="825">
                  <c:v>2722.18</c:v>
                </c:pt>
                <c:pt idx="826">
                  <c:v>2726.22</c:v>
                </c:pt>
                <c:pt idx="827">
                  <c:v>2781.01</c:v>
                </c:pt>
                <c:pt idx="828">
                  <c:v>2806.83</c:v>
                </c:pt>
                <c:pt idx="829">
                  <c:v>2813.89</c:v>
                </c:pt>
                <c:pt idx="830">
                  <c:v>2755.45</c:v>
                </c:pt>
                <c:pt idx="831">
                  <c:v>2738.31</c:v>
                </c:pt>
                <c:pt idx="832">
                  <c:v>2723.06</c:v>
                </c:pt>
                <c:pt idx="833">
                  <c:v>2740.37</c:v>
                </c:pt>
                <c:pt idx="834">
                  <c:v>2711.74</c:v>
                </c:pt>
                <c:pt idx="835">
                  <c:v>2682.63</c:v>
                </c:pt>
                <c:pt idx="836">
                  <c:v>2641.25</c:v>
                </c:pt>
                <c:pt idx="837">
                  <c:v>2658.69</c:v>
                </c:pt>
                <c:pt idx="838">
                  <c:v>2705.57</c:v>
                </c:pt>
                <c:pt idx="839">
                  <c:v>2656.1</c:v>
                </c:pt>
                <c:pt idx="840">
                  <c:v>2740.69</c:v>
                </c:pt>
                <c:pt idx="841">
                  <c:v>2755.88</c:v>
                </c:pt>
                <c:pt idx="842">
                  <c:v>2767.78</c:v>
                </c:pt>
                <c:pt idx="843">
                  <c:v>2768.78</c:v>
                </c:pt>
                <c:pt idx="844">
                  <c:v>2809.21</c:v>
                </c:pt>
                <c:pt idx="845">
                  <c:v>2809.92</c:v>
                </c:pt>
                <c:pt idx="846">
                  <c:v>2750.79</c:v>
                </c:pt>
                <c:pt idx="847">
                  <c:v>2767.13</c:v>
                </c:pt>
                <c:pt idx="848">
                  <c:v>2728.37</c:v>
                </c:pt>
                <c:pt idx="849">
                  <c:v>2785.68</c:v>
                </c:pt>
                <c:pt idx="850">
                  <c:v>2880.34</c:v>
                </c:pt>
                <c:pt idx="851">
                  <c:v>2884.43</c:v>
                </c:pt>
                <c:pt idx="852">
                  <c:v>2885.57</c:v>
                </c:pt>
                <c:pt idx="853">
                  <c:v>2901.61</c:v>
                </c:pt>
                <c:pt idx="854">
                  <c:v>2925.51</c:v>
                </c:pt>
                <c:pt idx="855">
                  <c:v>2923.43</c:v>
                </c:pt>
                <c:pt idx="856">
                  <c:v>2924.59</c:v>
                </c:pt>
                <c:pt idx="857">
                  <c:v>2913.98</c:v>
                </c:pt>
                <c:pt idx="858">
                  <c:v>2914</c:v>
                </c:pt>
                <c:pt idx="859">
                  <c:v>2905.97</c:v>
                </c:pt>
                <c:pt idx="860">
                  <c:v>2915.56</c:v>
                </c:pt>
                <c:pt idx="861">
                  <c:v>2919.37</c:v>
                </c:pt>
                <c:pt idx="862">
                  <c:v>2929.67</c:v>
                </c:pt>
                <c:pt idx="863">
                  <c:v>2930.75</c:v>
                </c:pt>
                <c:pt idx="864">
                  <c:v>2907.95</c:v>
                </c:pt>
                <c:pt idx="865">
                  <c:v>2904.31</c:v>
                </c:pt>
                <c:pt idx="866">
                  <c:v>2888.8</c:v>
                </c:pt>
                <c:pt idx="867">
                  <c:v>2904.98</c:v>
                </c:pt>
                <c:pt idx="868">
                  <c:v>2904.18</c:v>
                </c:pt>
                <c:pt idx="869">
                  <c:v>2888.92</c:v>
                </c:pt>
                <c:pt idx="870">
                  <c:v>2887.89</c:v>
                </c:pt>
                <c:pt idx="871">
                  <c:v>2877.13</c:v>
                </c:pt>
                <c:pt idx="872">
                  <c:v>2871.68</c:v>
                </c:pt>
                <c:pt idx="873">
                  <c:v>2878.05</c:v>
                </c:pt>
                <c:pt idx="874">
                  <c:v>2888.6</c:v>
                </c:pt>
                <c:pt idx="875">
                  <c:v>2896.72</c:v>
                </c:pt>
                <c:pt idx="876">
                  <c:v>2901.52</c:v>
                </c:pt>
                <c:pt idx="877">
                  <c:v>2901.13</c:v>
                </c:pt>
                <c:pt idx="878">
                  <c:v>2914.04</c:v>
                </c:pt>
                <c:pt idx="879">
                  <c:v>2897.52</c:v>
                </c:pt>
                <c:pt idx="880">
                  <c:v>2896.74</c:v>
                </c:pt>
                <c:pt idx="881">
                  <c:v>2874.69</c:v>
                </c:pt>
                <c:pt idx="882">
                  <c:v>2856.98</c:v>
                </c:pt>
                <c:pt idx="883">
                  <c:v>2861.82</c:v>
                </c:pt>
                <c:pt idx="884">
                  <c:v>2862.96</c:v>
                </c:pt>
                <c:pt idx="885">
                  <c:v>2857.05</c:v>
                </c:pt>
                <c:pt idx="886">
                  <c:v>2850.13</c:v>
                </c:pt>
                <c:pt idx="887">
                  <c:v>2840.69</c:v>
                </c:pt>
                <c:pt idx="888">
                  <c:v>2818.37</c:v>
                </c:pt>
                <c:pt idx="889">
                  <c:v>2839.96</c:v>
                </c:pt>
                <c:pt idx="890">
                  <c:v>2821.93</c:v>
                </c:pt>
                <c:pt idx="891">
                  <c:v>2833.28</c:v>
                </c:pt>
                <c:pt idx="892">
                  <c:v>2853.58</c:v>
                </c:pt>
                <c:pt idx="893">
                  <c:v>2857.7</c:v>
                </c:pt>
                <c:pt idx="894">
                  <c:v>2858.45</c:v>
                </c:pt>
                <c:pt idx="895">
                  <c:v>2850.4</c:v>
                </c:pt>
                <c:pt idx="896">
                  <c:v>2840.35</c:v>
                </c:pt>
                <c:pt idx="897">
                  <c:v>2827.22</c:v>
                </c:pt>
                <c:pt idx="898">
                  <c:v>2813.36</c:v>
                </c:pt>
                <c:pt idx="899">
                  <c:v>2816.29</c:v>
                </c:pt>
                <c:pt idx="900">
                  <c:v>2802.6</c:v>
                </c:pt>
                <c:pt idx="901">
                  <c:v>2818.82</c:v>
                </c:pt>
                <c:pt idx="902">
                  <c:v>2837.44</c:v>
                </c:pt>
                <c:pt idx="903">
                  <c:v>2846.07</c:v>
                </c:pt>
                <c:pt idx="904">
                  <c:v>2820.4</c:v>
                </c:pt>
                <c:pt idx="905">
                  <c:v>2806.98</c:v>
                </c:pt>
                <c:pt idx="906">
                  <c:v>2801.83</c:v>
                </c:pt>
                <c:pt idx="907">
                  <c:v>2804.49</c:v>
                </c:pt>
                <c:pt idx="908">
                  <c:v>2815.62</c:v>
                </c:pt>
                <c:pt idx="909">
                  <c:v>2809.55</c:v>
                </c:pt>
                <c:pt idx="910">
                  <c:v>2798.43</c:v>
                </c:pt>
                <c:pt idx="911">
                  <c:v>2801.31</c:v>
                </c:pt>
                <c:pt idx="912">
                  <c:v>2798.29</c:v>
                </c:pt>
                <c:pt idx="913">
                  <c:v>2774.02</c:v>
                </c:pt>
                <c:pt idx="914">
                  <c:v>2793.84</c:v>
                </c:pt>
                <c:pt idx="915">
                  <c:v>2784.17</c:v>
                </c:pt>
                <c:pt idx="916">
                  <c:v>2759.82</c:v>
                </c:pt>
                <c:pt idx="917">
                  <c:v>2736.61</c:v>
                </c:pt>
                <c:pt idx="918">
                  <c:v>2713.22</c:v>
                </c:pt>
                <c:pt idx="919">
                  <c:v>2726.71</c:v>
                </c:pt>
                <c:pt idx="920">
                  <c:v>2718.37</c:v>
                </c:pt>
                <c:pt idx="921">
                  <c:v>2716.31</c:v>
                </c:pt>
                <c:pt idx="922">
                  <c:v>2699.63</c:v>
                </c:pt>
                <c:pt idx="923">
                  <c:v>2723.06</c:v>
                </c:pt>
                <c:pt idx="924">
                  <c:v>2717.07</c:v>
                </c:pt>
                <c:pt idx="925">
                  <c:v>2754.88</c:v>
                </c:pt>
                <c:pt idx="926">
                  <c:v>2749.76</c:v>
                </c:pt>
                <c:pt idx="927">
                  <c:v>2767.32</c:v>
                </c:pt>
                <c:pt idx="928">
                  <c:v>2762.59</c:v>
                </c:pt>
                <c:pt idx="929">
                  <c:v>2773.75</c:v>
                </c:pt>
                <c:pt idx="930">
                  <c:v>2779.66</c:v>
                </c:pt>
                <c:pt idx="931">
                  <c:v>2782.49</c:v>
                </c:pt>
                <c:pt idx="932">
                  <c:v>2775.63</c:v>
                </c:pt>
                <c:pt idx="933">
                  <c:v>2786.85</c:v>
                </c:pt>
                <c:pt idx="934">
                  <c:v>2782</c:v>
                </c:pt>
                <c:pt idx="935">
                  <c:v>2779.03</c:v>
                </c:pt>
                <c:pt idx="936">
                  <c:v>2770.37</c:v>
                </c:pt>
                <c:pt idx="937">
                  <c:v>2772.35</c:v>
                </c:pt>
                <c:pt idx="938">
                  <c:v>2748.8</c:v>
                </c:pt>
                <c:pt idx="939">
                  <c:v>2746.87</c:v>
                </c:pt>
                <c:pt idx="940">
                  <c:v>2734.62</c:v>
                </c:pt>
                <c:pt idx="941">
                  <c:v>2705.27</c:v>
                </c:pt>
                <c:pt idx="942">
                  <c:v>2724.01</c:v>
                </c:pt>
                <c:pt idx="943">
                  <c:v>2689.86</c:v>
                </c:pt>
                <c:pt idx="944">
                  <c:v>2721.33</c:v>
                </c:pt>
                <c:pt idx="945">
                  <c:v>2727.76</c:v>
                </c:pt>
                <c:pt idx="946">
                  <c:v>2733.29</c:v>
                </c:pt>
                <c:pt idx="947">
                  <c:v>2724.44</c:v>
                </c:pt>
                <c:pt idx="948">
                  <c:v>2733.01</c:v>
                </c:pt>
                <c:pt idx="949">
                  <c:v>2712.97</c:v>
                </c:pt>
                <c:pt idx="950">
                  <c:v>2720.13</c:v>
                </c:pt>
                <c:pt idx="951">
                  <c:v>2722.46</c:v>
                </c:pt>
                <c:pt idx="952">
                  <c:v>2711.45</c:v>
                </c:pt>
                <c:pt idx="953">
                  <c:v>2730.13</c:v>
                </c:pt>
                <c:pt idx="954">
                  <c:v>2727.72</c:v>
                </c:pt>
                <c:pt idx="955">
                  <c:v>2723.07</c:v>
                </c:pt>
                <c:pt idx="956">
                  <c:v>2697.79</c:v>
                </c:pt>
                <c:pt idx="957">
                  <c:v>2671.92</c:v>
                </c:pt>
                <c:pt idx="958">
                  <c:v>2672.63</c:v>
                </c:pt>
                <c:pt idx="959">
                  <c:v>2663.42</c:v>
                </c:pt>
                <c:pt idx="960">
                  <c:v>2629.73</c:v>
                </c:pt>
                <c:pt idx="961">
                  <c:v>2635.67</c:v>
                </c:pt>
                <c:pt idx="962">
                  <c:v>2654.8</c:v>
                </c:pt>
                <c:pt idx="963">
                  <c:v>2648.05</c:v>
                </c:pt>
                <c:pt idx="964">
                  <c:v>2669.91</c:v>
                </c:pt>
                <c:pt idx="965">
                  <c:v>2666.94</c:v>
                </c:pt>
                <c:pt idx="966">
                  <c:v>2639.4</c:v>
                </c:pt>
                <c:pt idx="967">
                  <c:v>2634.56</c:v>
                </c:pt>
                <c:pt idx="968">
                  <c:v>2670.29</c:v>
                </c:pt>
                <c:pt idx="969">
                  <c:v>2670.14</c:v>
                </c:pt>
                <c:pt idx="970">
                  <c:v>2693.13</c:v>
                </c:pt>
                <c:pt idx="971">
                  <c:v>2708.64</c:v>
                </c:pt>
                <c:pt idx="972">
                  <c:v>2706.39</c:v>
                </c:pt>
                <c:pt idx="973">
                  <c:v>2677.84</c:v>
                </c:pt>
                <c:pt idx="974">
                  <c:v>2656.3</c:v>
                </c:pt>
                <c:pt idx="975">
                  <c:v>2663.99</c:v>
                </c:pt>
                <c:pt idx="976">
                  <c:v>2642.19</c:v>
                </c:pt>
                <c:pt idx="977">
                  <c:v>2656.87</c:v>
                </c:pt>
                <c:pt idx="978">
                  <c:v>2613.16</c:v>
                </c:pt>
                <c:pt idx="979">
                  <c:v>2604.4699999999998</c:v>
                </c:pt>
                <c:pt idx="980">
                  <c:v>2662.84</c:v>
                </c:pt>
                <c:pt idx="981">
                  <c:v>2644.69</c:v>
                </c:pt>
                <c:pt idx="982">
                  <c:v>2614.4499999999998</c:v>
                </c:pt>
                <c:pt idx="983">
                  <c:v>2581.88</c:v>
                </c:pt>
                <c:pt idx="984">
                  <c:v>2640.87</c:v>
                </c:pt>
                <c:pt idx="985">
                  <c:v>2605</c:v>
                </c:pt>
                <c:pt idx="986">
                  <c:v>2612.62</c:v>
                </c:pt>
                <c:pt idx="987">
                  <c:v>2658.55</c:v>
                </c:pt>
                <c:pt idx="988">
                  <c:v>2588.2600000000002</c:v>
                </c:pt>
                <c:pt idx="989">
                  <c:v>2643.69</c:v>
                </c:pt>
                <c:pt idx="990">
                  <c:v>2711.93</c:v>
                </c:pt>
                <c:pt idx="991">
                  <c:v>2716.94</c:v>
                </c:pt>
                <c:pt idx="992">
                  <c:v>2712.92</c:v>
                </c:pt>
                <c:pt idx="993">
                  <c:v>2752.01</c:v>
                </c:pt>
                <c:pt idx="994">
                  <c:v>2747.33</c:v>
                </c:pt>
                <c:pt idx="995">
                  <c:v>2749.48</c:v>
                </c:pt>
                <c:pt idx="996">
                  <c:v>2765.31</c:v>
                </c:pt>
                <c:pt idx="997">
                  <c:v>2783.02</c:v>
                </c:pt>
                <c:pt idx="998">
                  <c:v>2786.57</c:v>
                </c:pt>
                <c:pt idx="999">
                  <c:v>2738.97</c:v>
                </c:pt>
                <c:pt idx="1000">
                  <c:v>2726.8</c:v>
                </c:pt>
                <c:pt idx="1001">
                  <c:v>2728.12</c:v>
                </c:pt>
                <c:pt idx="1002">
                  <c:v>2720.94</c:v>
                </c:pt>
                <c:pt idx="1003">
                  <c:v>2691.25</c:v>
                </c:pt>
                <c:pt idx="1004">
                  <c:v>2677.67</c:v>
                </c:pt>
                <c:pt idx="1005">
                  <c:v>2713.83</c:v>
                </c:pt>
                <c:pt idx="1006">
                  <c:v>2744.28</c:v>
                </c:pt>
                <c:pt idx="1007">
                  <c:v>2779.6</c:v>
                </c:pt>
                <c:pt idx="1008">
                  <c:v>2747.3</c:v>
                </c:pt>
                <c:pt idx="1009">
                  <c:v>2703.96</c:v>
                </c:pt>
                <c:pt idx="1010">
                  <c:v>2701.33</c:v>
                </c:pt>
                <c:pt idx="1011">
                  <c:v>2716.26</c:v>
                </c:pt>
                <c:pt idx="1012">
                  <c:v>2732.22</c:v>
                </c:pt>
                <c:pt idx="1013">
                  <c:v>2731.2</c:v>
                </c:pt>
                <c:pt idx="1014">
                  <c:v>2698.63</c:v>
                </c:pt>
                <c:pt idx="1015">
                  <c:v>2662.94</c:v>
                </c:pt>
                <c:pt idx="1016">
                  <c:v>2656</c:v>
                </c:pt>
                <c:pt idx="1017">
                  <c:v>2619.5500000000002</c:v>
                </c:pt>
                <c:pt idx="1018">
                  <c:v>2581</c:v>
                </c:pt>
                <c:pt idx="1019">
                  <c:v>2681.66</c:v>
                </c:pt>
                <c:pt idx="1020">
                  <c:v>2695.14</c:v>
                </c:pt>
                <c:pt idx="1021">
                  <c:v>2648.94</c:v>
                </c:pt>
                <c:pt idx="1022">
                  <c:v>2762.13</c:v>
                </c:pt>
                <c:pt idx="1023">
                  <c:v>2821.98</c:v>
                </c:pt>
                <c:pt idx="1024">
                  <c:v>2823.81</c:v>
                </c:pt>
                <c:pt idx="1025">
                  <c:v>2822.43</c:v>
                </c:pt>
                <c:pt idx="1026">
                  <c:v>2853.53</c:v>
                </c:pt>
                <c:pt idx="1027">
                  <c:v>2872.87</c:v>
                </c:pt>
                <c:pt idx="1028">
                  <c:v>2839.25</c:v>
                </c:pt>
                <c:pt idx="1029">
                  <c:v>2837.54</c:v>
                </c:pt>
                <c:pt idx="1030">
                  <c:v>2839.13</c:v>
                </c:pt>
                <c:pt idx="1031">
                  <c:v>2832.97</c:v>
                </c:pt>
                <c:pt idx="1032">
                  <c:v>2810.3</c:v>
                </c:pt>
                <c:pt idx="1033">
                  <c:v>2798.03</c:v>
                </c:pt>
                <c:pt idx="1034">
                  <c:v>2802.56</c:v>
                </c:pt>
                <c:pt idx="1035">
                  <c:v>2776.42</c:v>
                </c:pt>
                <c:pt idx="1036">
                  <c:v>2786.24</c:v>
                </c:pt>
                <c:pt idx="1037">
                  <c:v>2767.56</c:v>
                </c:pt>
                <c:pt idx="1038">
                  <c:v>2748.23</c:v>
                </c:pt>
                <c:pt idx="1039">
                  <c:v>2751.29</c:v>
                </c:pt>
                <c:pt idx="1040">
                  <c:v>2747.71</c:v>
                </c:pt>
                <c:pt idx="1041">
                  <c:v>2743.15</c:v>
                </c:pt>
                <c:pt idx="1042">
                  <c:v>2723.99</c:v>
                </c:pt>
                <c:pt idx="1043">
                  <c:v>2713.06</c:v>
                </c:pt>
                <c:pt idx="1044">
                  <c:v>2695.81</c:v>
                </c:pt>
                <c:pt idx="1045">
                  <c:v>2673.61</c:v>
                </c:pt>
                <c:pt idx="1046">
                  <c:v>2687.54</c:v>
                </c:pt>
                <c:pt idx="1047">
                  <c:v>2682.62</c:v>
                </c:pt>
                <c:pt idx="1048">
                  <c:v>2680.5</c:v>
                </c:pt>
                <c:pt idx="1049">
                  <c:v>2683.34</c:v>
                </c:pt>
                <c:pt idx="1050">
                  <c:v>2684.57</c:v>
                </c:pt>
                <c:pt idx="1051">
                  <c:v>2679.25</c:v>
                </c:pt>
                <c:pt idx="1052">
                  <c:v>2681.47</c:v>
                </c:pt>
                <c:pt idx="1053">
                  <c:v>2690.16</c:v>
                </c:pt>
                <c:pt idx="1054">
                  <c:v>2675.81</c:v>
                </c:pt>
                <c:pt idx="1055">
                  <c:v>2652.01</c:v>
                </c:pt>
                <c:pt idx="1056">
                  <c:v>2662.85</c:v>
                </c:pt>
                <c:pt idx="1057">
                  <c:v>2664.11</c:v>
                </c:pt>
                <c:pt idx="1058">
                  <c:v>2659.99</c:v>
                </c:pt>
                <c:pt idx="1059">
                  <c:v>2651.5</c:v>
                </c:pt>
                <c:pt idx="1060">
                  <c:v>2636.98</c:v>
                </c:pt>
                <c:pt idx="1061">
                  <c:v>2629.27</c:v>
                </c:pt>
                <c:pt idx="1062">
                  <c:v>2629.57</c:v>
                </c:pt>
                <c:pt idx="1063">
                  <c:v>2639.44</c:v>
                </c:pt>
                <c:pt idx="1064">
                  <c:v>2642.22</c:v>
                </c:pt>
                <c:pt idx="1065">
                  <c:v>2647.58</c:v>
                </c:pt>
                <c:pt idx="1066">
                  <c:v>2626.07</c:v>
                </c:pt>
                <c:pt idx="1067">
                  <c:v>2627.04</c:v>
                </c:pt>
                <c:pt idx="1068">
                  <c:v>2601.42</c:v>
                </c:pt>
                <c:pt idx="1069">
                  <c:v>2602.42</c:v>
                </c:pt>
                <c:pt idx="1070">
                  <c:v>2597.08</c:v>
                </c:pt>
                <c:pt idx="1071">
                  <c:v>2599.0300000000002</c:v>
                </c:pt>
                <c:pt idx="1072">
                  <c:v>2582.14</c:v>
                </c:pt>
                <c:pt idx="1073">
                  <c:v>2578.85</c:v>
                </c:pt>
                <c:pt idx="1074">
                  <c:v>2585.64</c:v>
                </c:pt>
                <c:pt idx="1075">
                  <c:v>2564.62</c:v>
                </c:pt>
                <c:pt idx="1076">
                  <c:v>2578.87</c:v>
                </c:pt>
                <c:pt idx="1077">
                  <c:v>2584.84</c:v>
                </c:pt>
                <c:pt idx="1078">
                  <c:v>2582.3000000000002</c:v>
                </c:pt>
                <c:pt idx="1079">
                  <c:v>2584.62</c:v>
                </c:pt>
                <c:pt idx="1080">
                  <c:v>2594.38</c:v>
                </c:pt>
                <c:pt idx="1081">
                  <c:v>2590.64</c:v>
                </c:pt>
                <c:pt idx="1082">
                  <c:v>2591.13</c:v>
                </c:pt>
                <c:pt idx="1083">
                  <c:v>2587.84</c:v>
                </c:pt>
                <c:pt idx="1084">
                  <c:v>2579.85</c:v>
                </c:pt>
                <c:pt idx="1085">
                  <c:v>2579.36</c:v>
                </c:pt>
                <c:pt idx="1086">
                  <c:v>2575.2600000000002</c:v>
                </c:pt>
                <c:pt idx="1087">
                  <c:v>2572.83</c:v>
                </c:pt>
                <c:pt idx="1088">
                  <c:v>2581.0700000000002</c:v>
                </c:pt>
                <c:pt idx="1089">
                  <c:v>2560.4</c:v>
                </c:pt>
                <c:pt idx="1090">
                  <c:v>2557.15</c:v>
                </c:pt>
                <c:pt idx="1091">
                  <c:v>2569.13</c:v>
                </c:pt>
                <c:pt idx="1092">
                  <c:v>2564.98</c:v>
                </c:pt>
                <c:pt idx="1093">
                  <c:v>2575.21</c:v>
                </c:pt>
                <c:pt idx="1094">
                  <c:v>2562.1</c:v>
                </c:pt>
                <c:pt idx="1095">
                  <c:v>2561.2600000000002</c:v>
                </c:pt>
                <c:pt idx="1096">
                  <c:v>2559.36</c:v>
                </c:pt>
                <c:pt idx="1097">
                  <c:v>2557.64</c:v>
                </c:pt>
                <c:pt idx="1098">
                  <c:v>2553.17</c:v>
                </c:pt>
                <c:pt idx="1099">
                  <c:v>2550.9299999999998</c:v>
                </c:pt>
                <c:pt idx="1100">
                  <c:v>2555.2399999999998</c:v>
                </c:pt>
                <c:pt idx="1101">
                  <c:v>2550.64</c:v>
                </c:pt>
                <c:pt idx="1102">
                  <c:v>2544.73</c:v>
                </c:pt>
                <c:pt idx="1103">
                  <c:v>2549.33</c:v>
                </c:pt>
                <c:pt idx="1104">
                  <c:v>2552.0700000000002</c:v>
                </c:pt>
                <c:pt idx="1105">
                  <c:v>2537.7399999999998</c:v>
                </c:pt>
                <c:pt idx="1106">
                  <c:v>2534.58</c:v>
                </c:pt>
                <c:pt idx="1107">
                  <c:v>2529.12</c:v>
                </c:pt>
                <c:pt idx="1108">
                  <c:v>2519.36</c:v>
                </c:pt>
                <c:pt idx="1109">
                  <c:v>2510.06</c:v>
                </c:pt>
                <c:pt idx="1110">
                  <c:v>2507.04</c:v>
                </c:pt>
                <c:pt idx="1111">
                  <c:v>2496.84</c:v>
                </c:pt>
                <c:pt idx="1112">
                  <c:v>2496.66</c:v>
                </c:pt>
                <c:pt idx="1113">
                  <c:v>2502.2199999999998</c:v>
                </c:pt>
                <c:pt idx="1114">
                  <c:v>2500.6</c:v>
                </c:pt>
                <c:pt idx="1115">
                  <c:v>2508.2399999999998</c:v>
                </c:pt>
                <c:pt idx="1116">
                  <c:v>2506.65</c:v>
                </c:pt>
                <c:pt idx="1117">
                  <c:v>2503.87</c:v>
                </c:pt>
                <c:pt idx="1118">
                  <c:v>2500.23</c:v>
                </c:pt>
                <c:pt idx="1119">
                  <c:v>2495.62</c:v>
                </c:pt>
                <c:pt idx="1120">
                  <c:v>2498.37</c:v>
                </c:pt>
                <c:pt idx="1121">
                  <c:v>2496.48</c:v>
                </c:pt>
                <c:pt idx="1122">
                  <c:v>2488.11</c:v>
                </c:pt>
                <c:pt idx="1123">
                  <c:v>2461.4299999999998</c:v>
                </c:pt>
                <c:pt idx="1124">
                  <c:v>2465.1</c:v>
                </c:pt>
                <c:pt idx="1125">
                  <c:v>2465.54</c:v>
                </c:pt>
                <c:pt idx="1126">
                  <c:v>2457.85</c:v>
                </c:pt>
                <c:pt idx="1127">
                  <c:v>2476.5500000000002</c:v>
                </c:pt>
                <c:pt idx="1128">
                  <c:v>2471.65</c:v>
                </c:pt>
                <c:pt idx="1129">
                  <c:v>2457.59</c:v>
                </c:pt>
                <c:pt idx="1130">
                  <c:v>2446.3000000000002</c:v>
                </c:pt>
                <c:pt idx="1131">
                  <c:v>2444.2399999999998</c:v>
                </c:pt>
                <c:pt idx="1132">
                  <c:v>2443.0500000000002</c:v>
                </c:pt>
                <c:pt idx="1133">
                  <c:v>2438.9699999999998</c:v>
                </c:pt>
                <c:pt idx="1134">
                  <c:v>2444.04</c:v>
                </c:pt>
                <c:pt idx="1135">
                  <c:v>2452.5100000000002</c:v>
                </c:pt>
                <c:pt idx="1136">
                  <c:v>2428.37</c:v>
                </c:pt>
                <c:pt idx="1137">
                  <c:v>2425.5500000000002</c:v>
                </c:pt>
                <c:pt idx="1138">
                  <c:v>2430.0100000000002</c:v>
                </c:pt>
                <c:pt idx="1139">
                  <c:v>2468.11</c:v>
                </c:pt>
                <c:pt idx="1140">
                  <c:v>2464.61</c:v>
                </c:pt>
                <c:pt idx="1141">
                  <c:v>2465.84</c:v>
                </c:pt>
                <c:pt idx="1142">
                  <c:v>2441.3200000000002</c:v>
                </c:pt>
                <c:pt idx="1143">
                  <c:v>2438.21</c:v>
                </c:pt>
                <c:pt idx="1144">
                  <c:v>2474.02</c:v>
                </c:pt>
                <c:pt idx="1145">
                  <c:v>2474.92</c:v>
                </c:pt>
                <c:pt idx="1146">
                  <c:v>2480.91</c:v>
                </c:pt>
                <c:pt idx="1147">
                  <c:v>2476.83</c:v>
                </c:pt>
                <c:pt idx="1148">
                  <c:v>2472.16</c:v>
                </c:pt>
                <c:pt idx="1149">
                  <c:v>2477.5700000000002</c:v>
                </c:pt>
                <c:pt idx="1150">
                  <c:v>2476.35</c:v>
                </c:pt>
                <c:pt idx="1151">
                  <c:v>2470.3000000000002</c:v>
                </c:pt>
                <c:pt idx="1152">
                  <c:v>2472.1</c:v>
                </c:pt>
                <c:pt idx="1153">
                  <c:v>2475.42</c:v>
                </c:pt>
                <c:pt idx="1154">
                  <c:v>2477.83</c:v>
                </c:pt>
                <c:pt idx="1155">
                  <c:v>2477.13</c:v>
                </c:pt>
                <c:pt idx="1156">
                  <c:v>2469.91</c:v>
                </c:pt>
                <c:pt idx="1157">
                  <c:v>2472.54</c:v>
                </c:pt>
                <c:pt idx="1158">
                  <c:v>2473.4499999999998</c:v>
                </c:pt>
                <c:pt idx="1159">
                  <c:v>2473.83</c:v>
                </c:pt>
                <c:pt idx="1160">
                  <c:v>2460.61</c:v>
                </c:pt>
                <c:pt idx="1161">
                  <c:v>2459.14</c:v>
                </c:pt>
                <c:pt idx="1162">
                  <c:v>2459.27</c:v>
                </c:pt>
                <c:pt idx="1163">
                  <c:v>2447.83</c:v>
                </c:pt>
                <c:pt idx="1164">
                  <c:v>2443.25</c:v>
                </c:pt>
                <c:pt idx="1165">
                  <c:v>2425.5300000000002</c:v>
                </c:pt>
                <c:pt idx="1166">
                  <c:v>2427.4299999999998</c:v>
                </c:pt>
                <c:pt idx="1167">
                  <c:v>2425.1799999999998</c:v>
                </c:pt>
                <c:pt idx="1168">
                  <c:v>2409.75</c:v>
                </c:pt>
                <c:pt idx="1169">
                  <c:v>2432.54</c:v>
                </c:pt>
                <c:pt idx="1170">
                  <c:v>2429.0100000000002</c:v>
                </c:pt>
                <c:pt idx="1171">
                  <c:v>2423.41</c:v>
                </c:pt>
                <c:pt idx="1172">
                  <c:v>2419.6999999999998</c:v>
                </c:pt>
                <c:pt idx="1173">
                  <c:v>2440.69</c:v>
                </c:pt>
                <c:pt idx="1174">
                  <c:v>2419.38</c:v>
                </c:pt>
                <c:pt idx="1175">
                  <c:v>2439.0700000000002</c:v>
                </c:pt>
                <c:pt idx="1176">
                  <c:v>2438.3000000000002</c:v>
                </c:pt>
                <c:pt idx="1177">
                  <c:v>2434.5</c:v>
                </c:pt>
                <c:pt idx="1178">
                  <c:v>2435.61</c:v>
                </c:pt>
                <c:pt idx="1179">
                  <c:v>2437.0300000000002</c:v>
                </c:pt>
                <c:pt idx="1180">
                  <c:v>2453.46</c:v>
                </c:pt>
                <c:pt idx="1181">
                  <c:v>2433.15</c:v>
                </c:pt>
                <c:pt idx="1182">
                  <c:v>2432.46</c:v>
                </c:pt>
                <c:pt idx="1183">
                  <c:v>2437.92</c:v>
                </c:pt>
                <c:pt idx="1184">
                  <c:v>2440.35</c:v>
                </c:pt>
                <c:pt idx="1185">
                  <c:v>2429.39</c:v>
                </c:pt>
                <c:pt idx="1186">
                  <c:v>2431.77</c:v>
                </c:pt>
                <c:pt idx="1187">
                  <c:v>2433.79</c:v>
                </c:pt>
                <c:pt idx="1188">
                  <c:v>2433.14</c:v>
                </c:pt>
                <c:pt idx="1189">
                  <c:v>2429.33</c:v>
                </c:pt>
                <c:pt idx="1190">
                  <c:v>2436.1</c:v>
                </c:pt>
                <c:pt idx="1191">
                  <c:v>2439.0700000000002</c:v>
                </c:pt>
                <c:pt idx="1192">
                  <c:v>2430.06</c:v>
                </c:pt>
                <c:pt idx="1193">
                  <c:v>2411.8000000000002</c:v>
                </c:pt>
                <c:pt idx="1194">
                  <c:v>2412.91</c:v>
                </c:pt>
                <c:pt idx="1195">
                  <c:v>2415.8200000000002</c:v>
                </c:pt>
                <c:pt idx="1196">
                  <c:v>2415.0700000000002</c:v>
                </c:pt>
                <c:pt idx="1197">
                  <c:v>2404.39</c:v>
                </c:pt>
                <c:pt idx="1198">
                  <c:v>2398.42</c:v>
                </c:pt>
                <c:pt idx="1199">
                  <c:v>2394.02</c:v>
                </c:pt>
                <c:pt idx="1200">
                  <c:v>2381.73</c:v>
                </c:pt>
                <c:pt idx="1201">
                  <c:v>2365.7199999999998</c:v>
                </c:pt>
                <c:pt idx="1202">
                  <c:v>2357.0300000000002</c:v>
                </c:pt>
                <c:pt idx="1203">
                  <c:v>2400.67</c:v>
                </c:pt>
                <c:pt idx="1204">
                  <c:v>2402.3200000000002</c:v>
                </c:pt>
                <c:pt idx="1205">
                  <c:v>2390.9</c:v>
                </c:pt>
                <c:pt idx="1206">
                  <c:v>2394.44</c:v>
                </c:pt>
                <c:pt idx="1207">
                  <c:v>2399.63</c:v>
                </c:pt>
                <c:pt idx="1208">
                  <c:v>2396.92</c:v>
                </c:pt>
                <c:pt idx="1209">
                  <c:v>2399.38</c:v>
                </c:pt>
                <c:pt idx="1210">
                  <c:v>2399.29</c:v>
                </c:pt>
                <c:pt idx="1211">
                  <c:v>2389.52</c:v>
                </c:pt>
                <c:pt idx="1212">
                  <c:v>2388.13</c:v>
                </c:pt>
                <c:pt idx="1213">
                  <c:v>2391.17</c:v>
                </c:pt>
                <c:pt idx="1214">
                  <c:v>2388.33</c:v>
                </c:pt>
                <c:pt idx="1215">
                  <c:v>2384.1999999999998</c:v>
                </c:pt>
                <c:pt idx="1216">
                  <c:v>2388.77</c:v>
                </c:pt>
                <c:pt idx="1217">
                  <c:v>2387.4499999999998</c:v>
                </c:pt>
                <c:pt idx="1218">
                  <c:v>2388.61</c:v>
                </c:pt>
                <c:pt idx="1219">
                  <c:v>2374.15</c:v>
                </c:pt>
                <c:pt idx="1220">
                  <c:v>2348.69</c:v>
                </c:pt>
                <c:pt idx="1221">
                  <c:v>2355.84</c:v>
                </c:pt>
                <c:pt idx="1222">
                  <c:v>2338.17</c:v>
                </c:pt>
                <c:pt idx="1223">
                  <c:v>2342.19</c:v>
                </c:pt>
                <c:pt idx="1224">
                  <c:v>2349.0100000000002</c:v>
                </c:pt>
                <c:pt idx="1225">
                  <c:v>2328.9499999999998</c:v>
                </c:pt>
                <c:pt idx="1226">
                  <c:v>2344.9299999999998</c:v>
                </c:pt>
                <c:pt idx="1227">
                  <c:v>2353.7800000000002</c:v>
                </c:pt>
                <c:pt idx="1228">
                  <c:v>2357.16</c:v>
                </c:pt>
                <c:pt idx="1229">
                  <c:v>2355.54</c:v>
                </c:pt>
                <c:pt idx="1230">
                  <c:v>2357.4899999999998</c:v>
                </c:pt>
                <c:pt idx="1231">
                  <c:v>2352.9499999999998</c:v>
                </c:pt>
                <c:pt idx="1232">
                  <c:v>2360.16</c:v>
                </c:pt>
                <c:pt idx="1233">
                  <c:v>2358.84</c:v>
                </c:pt>
                <c:pt idx="1234">
                  <c:v>2362.7199999999998</c:v>
                </c:pt>
                <c:pt idx="1235">
                  <c:v>2368.06</c:v>
                </c:pt>
                <c:pt idx="1236">
                  <c:v>2361.13</c:v>
                </c:pt>
                <c:pt idx="1237">
                  <c:v>2358.5700000000002</c:v>
                </c:pt>
                <c:pt idx="1238">
                  <c:v>2341.59</c:v>
                </c:pt>
                <c:pt idx="1239">
                  <c:v>2343.98</c:v>
                </c:pt>
                <c:pt idx="1240">
                  <c:v>2345.96</c:v>
                </c:pt>
                <c:pt idx="1241">
                  <c:v>2348.4499999999998</c:v>
                </c:pt>
                <c:pt idx="1242">
                  <c:v>2344.02</c:v>
                </c:pt>
                <c:pt idx="1243">
                  <c:v>2373.4699999999998</c:v>
                </c:pt>
                <c:pt idx="1244">
                  <c:v>2378.25</c:v>
                </c:pt>
                <c:pt idx="1245">
                  <c:v>2381.38</c:v>
                </c:pt>
                <c:pt idx="1246">
                  <c:v>2385.2600000000002</c:v>
                </c:pt>
                <c:pt idx="1247">
                  <c:v>2365.4499999999998</c:v>
                </c:pt>
                <c:pt idx="1248">
                  <c:v>2373.4699999999998</c:v>
                </c:pt>
                <c:pt idx="1249">
                  <c:v>2372.6</c:v>
                </c:pt>
                <c:pt idx="1250">
                  <c:v>2364.87</c:v>
                </c:pt>
                <c:pt idx="1251">
                  <c:v>2362.98</c:v>
                </c:pt>
                <c:pt idx="1252">
                  <c:v>2368.39</c:v>
                </c:pt>
                <c:pt idx="1253">
                  <c:v>2375.31</c:v>
                </c:pt>
                <c:pt idx="1254">
                  <c:v>2383.12</c:v>
                </c:pt>
                <c:pt idx="1255">
                  <c:v>2381.92</c:v>
                </c:pt>
                <c:pt idx="1256">
                  <c:v>2395.96</c:v>
                </c:pt>
                <c:pt idx="1257">
                  <c:v>2363.64</c:v>
                </c:pt>
                <c:pt idx="1258">
                  <c:v>2369.75</c:v>
                </c:pt>
                <c:pt idx="1259">
                  <c:v>2367.34</c:v>
                </c:pt>
                <c:pt idx="1260">
                  <c:v>2363.81</c:v>
                </c:pt>
                <c:pt idx="1261">
                  <c:v>2362.8200000000002</c:v>
                </c:pt>
                <c:pt idx="1262">
                  <c:v>2365.38</c:v>
                </c:pt>
                <c:pt idx="1263">
                  <c:v>2351.16</c:v>
                </c:pt>
                <c:pt idx="1264">
                  <c:v>2347.2199999999998</c:v>
                </c:pt>
                <c:pt idx="1265">
                  <c:v>2349.25</c:v>
                </c:pt>
                <c:pt idx="1266">
                  <c:v>2337.58</c:v>
                </c:pt>
                <c:pt idx="1267">
                  <c:v>2328.25</c:v>
                </c:pt>
                <c:pt idx="1268">
                  <c:v>2316.1</c:v>
                </c:pt>
                <c:pt idx="1269">
                  <c:v>2307.87</c:v>
                </c:pt>
                <c:pt idx="1270">
                  <c:v>2294.67</c:v>
                </c:pt>
                <c:pt idx="1271">
                  <c:v>2293.08</c:v>
                </c:pt>
                <c:pt idx="1272">
                  <c:v>2292.56</c:v>
                </c:pt>
                <c:pt idx="1273">
                  <c:v>2297.42</c:v>
                </c:pt>
                <c:pt idx="1274">
                  <c:v>2280.85</c:v>
                </c:pt>
                <c:pt idx="1275">
                  <c:v>2279.5500000000002</c:v>
                </c:pt>
                <c:pt idx="1276">
                  <c:v>2278.87</c:v>
                </c:pt>
                <c:pt idx="1277">
                  <c:v>2280.9</c:v>
                </c:pt>
                <c:pt idx="1278">
                  <c:v>2294.69</c:v>
                </c:pt>
                <c:pt idx="1279">
                  <c:v>2296.6799999999998</c:v>
                </c:pt>
                <c:pt idx="1280">
                  <c:v>2298.37</c:v>
                </c:pt>
                <c:pt idx="1281">
                  <c:v>2280.0700000000002</c:v>
                </c:pt>
                <c:pt idx="1282">
                  <c:v>2265.1999999999998</c:v>
                </c:pt>
                <c:pt idx="1283">
                  <c:v>2271.31</c:v>
                </c:pt>
                <c:pt idx="1284">
                  <c:v>2263.69</c:v>
                </c:pt>
                <c:pt idx="1285">
                  <c:v>2271.89</c:v>
                </c:pt>
                <c:pt idx="1286">
                  <c:v>2267.89</c:v>
                </c:pt>
                <c:pt idx="1287">
                  <c:v>2274.64</c:v>
                </c:pt>
                <c:pt idx="1288">
                  <c:v>2270.44</c:v>
                </c:pt>
                <c:pt idx="1289">
                  <c:v>2275.3200000000002</c:v>
                </c:pt>
                <c:pt idx="1290">
                  <c:v>2268.9</c:v>
                </c:pt>
                <c:pt idx="1291">
                  <c:v>2268.9</c:v>
                </c:pt>
                <c:pt idx="1292">
                  <c:v>2276.98</c:v>
                </c:pt>
                <c:pt idx="1293">
                  <c:v>2269</c:v>
                </c:pt>
                <c:pt idx="1294">
                  <c:v>2270.75</c:v>
                </c:pt>
                <c:pt idx="1295">
                  <c:v>2257.83</c:v>
                </c:pt>
                <c:pt idx="1296">
                  <c:v>2238.83</c:v>
                </c:pt>
                <c:pt idx="1297">
                  <c:v>2249.2600000000002</c:v>
                </c:pt>
                <c:pt idx="1298">
                  <c:v>2249.92</c:v>
                </c:pt>
                <c:pt idx="1299">
                  <c:v>2268.88</c:v>
                </c:pt>
                <c:pt idx="1300">
                  <c:v>2263.79</c:v>
                </c:pt>
                <c:pt idx="1301">
                  <c:v>2260.96</c:v>
                </c:pt>
                <c:pt idx="1302">
                  <c:v>2265.1799999999998</c:v>
                </c:pt>
                <c:pt idx="1303">
                  <c:v>2270.7600000000002</c:v>
                </c:pt>
                <c:pt idx="1304">
                  <c:v>2262.5300000000002</c:v>
                </c:pt>
                <c:pt idx="1305">
                  <c:v>2258.0700000000002</c:v>
                </c:pt>
                <c:pt idx="1306">
                  <c:v>2262.0300000000002</c:v>
                </c:pt>
                <c:pt idx="1307">
                  <c:v>2253.2800000000002</c:v>
                </c:pt>
                <c:pt idx="1308">
                  <c:v>2271.7199999999998</c:v>
                </c:pt>
                <c:pt idx="1309">
                  <c:v>2256.96</c:v>
                </c:pt>
                <c:pt idx="1310">
                  <c:v>2259.5300000000002</c:v>
                </c:pt>
                <c:pt idx="1311">
                  <c:v>2246.19</c:v>
                </c:pt>
                <c:pt idx="1312">
                  <c:v>2241.35</c:v>
                </c:pt>
                <c:pt idx="1313">
                  <c:v>2212.23</c:v>
                </c:pt>
                <c:pt idx="1314">
                  <c:v>2204.71</c:v>
                </c:pt>
                <c:pt idx="1315">
                  <c:v>2191.9499999999998</c:v>
                </c:pt>
                <c:pt idx="1316">
                  <c:v>2191.08</c:v>
                </c:pt>
                <c:pt idx="1317">
                  <c:v>2198.81</c:v>
                </c:pt>
                <c:pt idx="1318">
                  <c:v>2204.66</c:v>
                </c:pt>
                <c:pt idx="1319">
                  <c:v>2201.7199999999998</c:v>
                </c:pt>
                <c:pt idx="1320">
                  <c:v>2213.35</c:v>
                </c:pt>
                <c:pt idx="1321">
                  <c:v>2204.7199999999998</c:v>
                </c:pt>
                <c:pt idx="1322">
                  <c:v>2202.94</c:v>
                </c:pt>
                <c:pt idx="1323">
                  <c:v>2198.1799999999998</c:v>
                </c:pt>
                <c:pt idx="1324">
                  <c:v>2181.9</c:v>
                </c:pt>
                <c:pt idx="1325">
                  <c:v>2187.12</c:v>
                </c:pt>
                <c:pt idx="1326">
                  <c:v>2176.94</c:v>
                </c:pt>
                <c:pt idx="1327">
                  <c:v>2180.39</c:v>
                </c:pt>
                <c:pt idx="1328">
                  <c:v>2164.1999999999998</c:v>
                </c:pt>
                <c:pt idx="1329">
                  <c:v>2164.4499999999998</c:v>
                </c:pt>
                <c:pt idx="1330">
                  <c:v>2167.48</c:v>
                </c:pt>
                <c:pt idx="1331">
                  <c:v>2163.2600000000002</c:v>
                </c:pt>
                <c:pt idx="1332">
                  <c:v>2139.56</c:v>
                </c:pt>
                <c:pt idx="1333">
                  <c:v>2131.52</c:v>
                </c:pt>
                <c:pt idx="1334">
                  <c:v>2085.1799999999998</c:v>
                </c:pt>
                <c:pt idx="1335">
                  <c:v>2088.66</c:v>
                </c:pt>
                <c:pt idx="1336">
                  <c:v>2097.94</c:v>
                </c:pt>
                <c:pt idx="1337">
                  <c:v>2111.7199999999998</c:v>
                </c:pt>
                <c:pt idx="1338">
                  <c:v>2126.15</c:v>
                </c:pt>
                <c:pt idx="1339">
                  <c:v>2126.41</c:v>
                </c:pt>
                <c:pt idx="1340">
                  <c:v>2133.04</c:v>
                </c:pt>
                <c:pt idx="1341">
                  <c:v>2139.4299999999998</c:v>
                </c:pt>
                <c:pt idx="1342">
                  <c:v>2143.16</c:v>
                </c:pt>
                <c:pt idx="1343">
                  <c:v>2151.33</c:v>
                </c:pt>
                <c:pt idx="1344">
                  <c:v>2141.16</c:v>
                </c:pt>
                <c:pt idx="1345">
                  <c:v>2141.34</c:v>
                </c:pt>
                <c:pt idx="1346">
                  <c:v>2144.29</c:v>
                </c:pt>
                <c:pt idx="1347">
                  <c:v>2139.6</c:v>
                </c:pt>
                <c:pt idx="1348">
                  <c:v>2126.5</c:v>
                </c:pt>
                <c:pt idx="1349">
                  <c:v>2132.98</c:v>
                </c:pt>
                <c:pt idx="1350">
                  <c:v>2132.5500000000002</c:v>
                </c:pt>
                <c:pt idx="1351">
                  <c:v>2139.1799999999998</c:v>
                </c:pt>
                <c:pt idx="1352">
                  <c:v>2136.73</c:v>
                </c:pt>
                <c:pt idx="1353">
                  <c:v>2163.66</c:v>
                </c:pt>
                <c:pt idx="1354">
                  <c:v>2153.7399999999998</c:v>
                </c:pt>
                <c:pt idx="1355">
                  <c:v>2160.77</c:v>
                </c:pt>
                <c:pt idx="1356">
                  <c:v>2159.73</c:v>
                </c:pt>
                <c:pt idx="1357">
                  <c:v>2150.4899999999998</c:v>
                </c:pt>
                <c:pt idx="1358">
                  <c:v>2161.1999999999998</c:v>
                </c:pt>
                <c:pt idx="1359">
                  <c:v>2168.27</c:v>
                </c:pt>
                <c:pt idx="1360">
                  <c:v>2151.13</c:v>
                </c:pt>
                <c:pt idx="1361">
                  <c:v>2171.37</c:v>
                </c:pt>
                <c:pt idx="1362">
                  <c:v>2159.9299999999998</c:v>
                </c:pt>
                <c:pt idx="1363">
                  <c:v>2146.1</c:v>
                </c:pt>
                <c:pt idx="1364">
                  <c:v>2164.69</c:v>
                </c:pt>
                <c:pt idx="1365">
                  <c:v>2177.1799999999998</c:v>
                </c:pt>
                <c:pt idx="1366">
                  <c:v>2163.12</c:v>
                </c:pt>
                <c:pt idx="1367">
                  <c:v>2139.7600000000002</c:v>
                </c:pt>
                <c:pt idx="1368">
                  <c:v>2139.12</c:v>
                </c:pt>
                <c:pt idx="1369">
                  <c:v>2139.16</c:v>
                </c:pt>
                <c:pt idx="1370">
                  <c:v>2147.2600000000002</c:v>
                </c:pt>
                <c:pt idx="1371">
                  <c:v>2125.77</c:v>
                </c:pt>
                <c:pt idx="1372">
                  <c:v>2127.02</c:v>
                </c:pt>
                <c:pt idx="1373">
                  <c:v>2159.04</c:v>
                </c:pt>
                <c:pt idx="1374">
                  <c:v>2127.81</c:v>
                </c:pt>
                <c:pt idx="1375">
                  <c:v>2181.3000000000002</c:v>
                </c:pt>
                <c:pt idx="1376">
                  <c:v>2186.16</c:v>
                </c:pt>
                <c:pt idx="1377">
                  <c:v>2186.48</c:v>
                </c:pt>
                <c:pt idx="1378">
                  <c:v>2179.98</c:v>
                </c:pt>
                <c:pt idx="1379">
                  <c:v>2170.86</c:v>
                </c:pt>
                <c:pt idx="1380">
                  <c:v>2170.9499999999998</c:v>
                </c:pt>
                <c:pt idx="1381">
                  <c:v>2176.12</c:v>
                </c:pt>
                <c:pt idx="1382">
                  <c:v>2180.38</c:v>
                </c:pt>
                <c:pt idx="1383">
                  <c:v>2169.04</c:v>
                </c:pt>
                <c:pt idx="1384">
                  <c:v>2172.4699999999998</c:v>
                </c:pt>
                <c:pt idx="1385">
                  <c:v>2175.44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D-0743-B6F5-2098C223BFD4}"/>
            </c:ext>
          </c:extLst>
        </c:ser>
        <c:ser>
          <c:idx val="1"/>
          <c:order val="1"/>
          <c:tx>
            <c:v>Top 3 Cryptos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'S&amp;P 500 vs. Cryptos'!$A$2:$A$1387</c:f>
              <c:numCache>
                <c:formatCode>d\-mmm\-yy</c:formatCode>
                <c:ptCount val="1386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</c:numCache>
            </c:numRef>
          </c:cat>
          <c:val>
            <c:numRef>
              <c:f>'S&amp;P 500 vs. Cryptos'!$C$2:$C$1387</c:f>
              <c:numCache>
                <c:formatCode>_("$"* #,##0.00_);_("$"* \(#,##0.00\);_("$"* "-"??_);_(@_)</c:formatCode>
                <c:ptCount val="1386"/>
                <c:pt idx="0">
                  <c:v>41084.299999999996</c:v>
                </c:pt>
                <c:pt idx="1">
                  <c:v>39978.700000000004</c:v>
                </c:pt>
                <c:pt idx="2">
                  <c:v>41046.700000000004</c:v>
                </c:pt>
                <c:pt idx="3">
                  <c:v>42933.8</c:v>
                </c:pt>
                <c:pt idx="4">
                  <c:v>43568.9</c:v>
                </c:pt>
                <c:pt idx="5">
                  <c:v>47135.18</c:v>
                </c:pt>
                <c:pt idx="6">
                  <c:v>47877.7</c:v>
                </c:pt>
                <c:pt idx="7">
                  <c:v>45616.4</c:v>
                </c:pt>
                <c:pt idx="8">
                  <c:v>45473.700000000004</c:v>
                </c:pt>
                <c:pt idx="9">
                  <c:v>46755.5</c:v>
                </c:pt>
                <c:pt idx="10">
                  <c:v>47820.6</c:v>
                </c:pt>
                <c:pt idx="11">
                  <c:v>47312</c:v>
                </c:pt>
                <c:pt idx="12">
                  <c:v>47143.7</c:v>
                </c:pt>
                <c:pt idx="13">
                  <c:v>44681.599999999999</c:v>
                </c:pt>
                <c:pt idx="14">
                  <c:v>40136.6</c:v>
                </c:pt>
                <c:pt idx="15">
                  <c:v>39716.100000000006</c:v>
                </c:pt>
                <c:pt idx="16">
                  <c:v>41637.56</c:v>
                </c:pt>
                <c:pt idx="17">
                  <c:v>41325.1</c:v>
                </c:pt>
                <c:pt idx="18">
                  <c:v>40416.450000000004</c:v>
                </c:pt>
                <c:pt idx="19">
                  <c:v>39750</c:v>
                </c:pt>
                <c:pt idx="20">
                  <c:v>39400.850000000006</c:v>
                </c:pt>
                <c:pt idx="21">
                  <c:v>39562.300000000003</c:v>
                </c:pt>
                <c:pt idx="22">
                  <c:v>39253.5</c:v>
                </c:pt>
                <c:pt idx="23">
                  <c:v>39187.699999999997</c:v>
                </c:pt>
                <c:pt idx="24">
                  <c:v>43876.600000000006</c:v>
                </c:pt>
                <c:pt idx="25">
                  <c:v>44894.399999999994</c:v>
                </c:pt>
                <c:pt idx="26">
                  <c:v>45694.200000000004</c:v>
                </c:pt>
                <c:pt idx="27">
                  <c:v>46545.1</c:v>
                </c:pt>
                <c:pt idx="28">
                  <c:v>45938</c:v>
                </c:pt>
                <c:pt idx="29">
                  <c:v>47422.200000000004</c:v>
                </c:pt>
                <c:pt idx="30">
                  <c:v>46114.400000000001</c:v>
                </c:pt>
                <c:pt idx="31">
                  <c:v>45051.3</c:v>
                </c:pt>
                <c:pt idx="32">
                  <c:v>44843.399999999994</c:v>
                </c:pt>
                <c:pt idx="33">
                  <c:v>46656.1</c:v>
                </c:pt>
                <c:pt idx="34">
                  <c:v>47089.7</c:v>
                </c:pt>
                <c:pt idx="35">
                  <c:v>49762</c:v>
                </c:pt>
                <c:pt idx="36">
                  <c:v>50357.1</c:v>
                </c:pt>
                <c:pt idx="37">
                  <c:v>50042.5</c:v>
                </c:pt>
                <c:pt idx="38">
                  <c:v>51016.2</c:v>
                </c:pt>
                <c:pt idx="39">
                  <c:v>50238.55</c:v>
                </c:pt>
                <c:pt idx="40">
                  <c:v>51492.799999999996</c:v>
                </c:pt>
                <c:pt idx="41">
                  <c:v>54878.37</c:v>
                </c:pt>
                <c:pt idx="42">
                  <c:v>55088.4</c:v>
                </c:pt>
                <c:pt idx="43">
                  <c:v>52763.200000000004</c:v>
                </c:pt>
                <c:pt idx="44">
                  <c:v>53096.200000000004</c:v>
                </c:pt>
                <c:pt idx="45">
                  <c:v>50991.6</c:v>
                </c:pt>
                <c:pt idx="46">
                  <c:v>50215.7</c:v>
                </c:pt>
                <c:pt idx="47">
                  <c:v>51782.6</c:v>
                </c:pt>
                <c:pt idx="48">
                  <c:v>53077.65</c:v>
                </c:pt>
                <c:pt idx="49">
                  <c:v>52422</c:v>
                </c:pt>
                <c:pt idx="50">
                  <c:v>50709.8</c:v>
                </c:pt>
                <c:pt idx="51">
                  <c:v>51220.200000000004</c:v>
                </c:pt>
                <c:pt idx="52">
                  <c:v>51872.4</c:v>
                </c:pt>
                <c:pt idx="53">
                  <c:v>55109.200000000004</c:v>
                </c:pt>
                <c:pt idx="54">
                  <c:v>55105.1</c:v>
                </c:pt>
                <c:pt idx="55">
                  <c:v>55086.6</c:v>
                </c:pt>
                <c:pt idx="56">
                  <c:v>58120.5</c:v>
                </c:pt>
                <c:pt idx="57">
                  <c:v>61236.5</c:v>
                </c:pt>
                <c:pt idx="58">
                  <c:v>62048.320000000007</c:v>
                </c:pt>
                <c:pt idx="59">
                  <c:v>61772</c:v>
                </c:pt>
                <c:pt idx="60">
                  <c:v>62497.7</c:v>
                </c:pt>
                <c:pt idx="61">
                  <c:v>57973.599999999999</c:v>
                </c:pt>
                <c:pt idx="62">
                  <c:v>61695.199999999997</c:v>
                </c:pt>
                <c:pt idx="63">
                  <c:v>62160.3</c:v>
                </c:pt>
                <c:pt idx="64">
                  <c:v>60601.299999999996</c:v>
                </c:pt>
                <c:pt idx="65">
                  <c:v>62647.1</c:v>
                </c:pt>
                <c:pt idx="66">
                  <c:v>61227.6</c:v>
                </c:pt>
                <c:pt idx="67">
                  <c:v>64907.68</c:v>
                </c:pt>
                <c:pt idx="68">
                  <c:v>64564.1</c:v>
                </c:pt>
                <c:pt idx="69">
                  <c:v>68384.800000000003</c:v>
                </c:pt>
                <c:pt idx="70">
                  <c:v>69075.5</c:v>
                </c:pt>
                <c:pt idx="71">
                  <c:v>69784.899999999994</c:v>
                </c:pt>
                <c:pt idx="72">
                  <c:v>69848</c:v>
                </c:pt>
                <c:pt idx="73">
                  <c:v>71930.3</c:v>
                </c:pt>
                <c:pt idx="74">
                  <c:v>72562.2</c:v>
                </c:pt>
                <c:pt idx="75">
                  <c:v>65695.879000000001</c:v>
                </c:pt>
                <c:pt idx="76">
                  <c:v>66161.245999999999</c:v>
                </c:pt>
                <c:pt idx="77">
                  <c:v>67711.053999999989</c:v>
                </c:pt>
                <c:pt idx="78">
                  <c:v>68039.01400000001</c:v>
                </c:pt>
                <c:pt idx="79">
                  <c:v>65445.777999999998</c:v>
                </c:pt>
                <c:pt idx="80">
                  <c:v>66845.498000000007</c:v>
                </c:pt>
                <c:pt idx="81">
                  <c:v>65074.359000000004</c:v>
                </c:pt>
                <c:pt idx="82">
                  <c:v>62555.985000000001</c:v>
                </c:pt>
                <c:pt idx="83">
                  <c:v>64617.33</c:v>
                </c:pt>
                <c:pt idx="84">
                  <c:v>67515.521000000008</c:v>
                </c:pt>
                <c:pt idx="85">
                  <c:v>64870.13</c:v>
                </c:pt>
                <c:pt idx="86">
                  <c:v>66451.040999999997</c:v>
                </c:pt>
                <c:pt idx="87">
                  <c:v>70356.112000000008</c:v>
                </c:pt>
                <c:pt idx="88">
                  <c:v>68302.25</c:v>
                </c:pt>
                <c:pt idx="89">
                  <c:v>65967.05</c:v>
                </c:pt>
                <c:pt idx="90">
                  <c:v>65768.745999999999</c:v>
                </c:pt>
                <c:pt idx="91">
                  <c:v>61325.714999999997</c:v>
                </c:pt>
                <c:pt idx="92">
                  <c:v>61166.03</c:v>
                </c:pt>
                <c:pt idx="93">
                  <c:v>59630.629000000001</c:v>
                </c:pt>
                <c:pt idx="94">
                  <c:v>61191.76</c:v>
                </c:pt>
                <c:pt idx="95">
                  <c:v>57663.250999999997</c:v>
                </c:pt>
                <c:pt idx="96">
                  <c:v>57557.86</c:v>
                </c:pt>
                <c:pt idx="97">
                  <c:v>59086.838000000003</c:v>
                </c:pt>
                <c:pt idx="98">
                  <c:v>55198.531000000003</c:v>
                </c:pt>
                <c:pt idx="99">
                  <c:v>52807.539000000004</c:v>
                </c:pt>
                <c:pt idx="100">
                  <c:v>51633.03</c:v>
                </c:pt>
                <c:pt idx="101">
                  <c:v>46986.23</c:v>
                </c:pt>
                <c:pt idx="102">
                  <c:v>44547.75</c:v>
                </c:pt>
                <c:pt idx="103">
                  <c:v>44013.629000000001</c:v>
                </c:pt>
                <c:pt idx="104">
                  <c:v>45264.25</c:v>
                </c:pt>
                <c:pt idx="105">
                  <c:v>45962.921000000002</c:v>
                </c:pt>
                <c:pt idx="106">
                  <c:v>48198.64</c:v>
                </c:pt>
                <c:pt idx="107">
                  <c:v>46821.86</c:v>
                </c:pt>
                <c:pt idx="108">
                  <c:v>43571.932000000001</c:v>
                </c:pt>
                <c:pt idx="109">
                  <c:v>46136.189999999995</c:v>
                </c:pt>
                <c:pt idx="110">
                  <c:v>50871.909999999996</c:v>
                </c:pt>
                <c:pt idx="111">
                  <c:v>51541.150999999998</c:v>
                </c:pt>
                <c:pt idx="112">
                  <c:v>51937.870999999999</c:v>
                </c:pt>
                <c:pt idx="113">
                  <c:v>50691.189000000006</c:v>
                </c:pt>
                <c:pt idx="114">
                  <c:v>48423.769</c:v>
                </c:pt>
                <c:pt idx="115">
                  <c:v>48233.440999999999</c:v>
                </c:pt>
                <c:pt idx="116">
                  <c:v>49993.600000000006</c:v>
                </c:pt>
                <c:pt idx="117">
                  <c:v>49767.767</c:v>
                </c:pt>
                <c:pt idx="118">
                  <c:v>50382.847999999998</c:v>
                </c:pt>
                <c:pt idx="119">
                  <c:v>54149</c:v>
                </c:pt>
                <c:pt idx="120">
                  <c:v>53262.1</c:v>
                </c:pt>
                <c:pt idx="121">
                  <c:v>52856.540999999997</c:v>
                </c:pt>
                <c:pt idx="122">
                  <c:v>50760.99</c:v>
                </c:pt>
                <c:pt idx="123">
                  <c:v>50401.728999999999</c:v>
                </c:pt>
                <c:pt idx="124">
                  <c:v>52528.42</c:v>
                </c:pt>
                <c:pt idx="125">
                  <c:v>50090.51</c:v>
                </c:pt>
                <c:pt idx="126">
                  <c:v>52395.678999999996</c:v>
                </c:pt>
                <c:pt idx="127">
                  <c:v>51060.799999999996</c:v>
                </c:pt>
                <c:pt idx="128">
                  <c:v>53049.012999999999</c:v>
                </c:pt>
                <c:pt idx="129">
                  <c:v>52803.067999999999</c:v>
                </c:pt>
                <c:pt idx="130">
                  <c:v>50127.08</c:v>
                </c:pt>
                <c:pt idx="131">
                  <c:v>47930.582000000002</c:v>
                </c:pt>
                <c:pt idx="132">
                  <c:v>47879.775999999998</c:v>
                </c:pt>
                <c:pt idx="133">
                  <c:v>49266.348000000005</c:v>
                </c:pt>
                <c:pt idx="134">
                  <c:v>51349.67</c:v>
                </c:pt>
                <c:pt idx="135">
                  <c:v>47634.555999999997</c:v>
                </c:pt>
                <c:pt idx="136">
                  <c:v>48879.788999999997</c:v>
                </c:pt>
                <c:pt idx="137">
                  <c:v>48917.232000000004</c:v>
                </c:pt>
                <c:pt idx="138">
                  <c:v>49625.341</c:v>
                </c:pt>
                <c:pt idx="139">
                  <c:v>45868.771000000001</c:v>
                </c:pt>
                <c:pt idx="140">
                  <c:v>43859.46</c:v>
                </c:pt>
                <c:pt idx="141">
                  <c:v>42621.988000000005</c:v>
                </c:pt>
                <c:pt idx="142">
                  <c:v>40854.25</c:v>
                </c:pt>
                <c:pt idx="143">
                  <c:v>41904.710000000006</c:v>
                </c:pt>
                <c:pt idx="144">
                  <c:v>44774.58</c:v>
                </c:pt>
                <c:pt idx="145">
                  <c:v>42565.49</c:v>
                </c:pt>
                <c:pt idx="146">
                  <c:v>42442.9</c:v>
                </c:pt>
                <c:pt idx="147">
                  <c:v>42001.428999999996</c:v>
                </c:pt>
                <c:pt idx="148">
                  <c:v>39658.193999999996</c:v>
                </c:pt>
                <c:pt idx="149">
                  <c:v>35844.366999999998</c:v>
                </c:pt>
                <c:pt idx="150">
                  <c:v>34466.018000000004</c:v>
                </c:pt>
                <c:pt idx="151">
                  <c:v>34253.314999999995</c:v>
                </c:pt>
                <c:pt idx="152">
                  <c:v>31701.17</c:v>
                </c:pt>
                <c:pt idx="153">
                  <c:v>32778.298000000003</c:v>
                </c:pt>
                <c:pt idx="154">
                  <c:v>33427.793999999994</c:v>
                </c:pt>
                <c:pt idx="155">
                  <c:v>33900.642</c:v>
                </c:pt>
                <c:pt idx="156">
                  <c:v>34948.655999999995</c:v>
                </c:pt>
                <c:pt idx="157">
                  <c:v>34799.01</c:v>
                </c:pt>
                <c:pt idx="158">
                  <c:v>35255.123999999996</c:v>
                </c:pt>
                <c:pt idx="159">
                  <c:v>36046.835000000006</c:v>
                </c:pt>
                <c:pt idx="160">
                  <c:v>35120.03</c:v>
                </c:pt>
                <c:pt idx="161">
                  <c:v>36340.29</c:v>
                </c:pt>
                <c:pt idx="162">
                  <c:v>36590.112999999998</c:v>
                </c:pt>
                <c:pt idx="163">
                  <c:v>36109.64</c:v>
                </c:pt>
                <c:pt idx="164">
                  <c:v>35799.551999999996</c:v>
                </c:pt>
                <c:pt idx="165">
                  <c:v>37462.35</c:v>
                </c:pt>
                <c:pt idx="166">
                  <c:v>38203.060000000005</c:v>
                </c:pt>
                <c:pt idx="167">
                  <c:v>36704.370000000003</c:v>
                </c:pt>
                <c:pt idx="168">
                  <c:v>33519.423000000003</c:v>
                </c:pt>
                <c:pt idx="169">
                  <c:v>36781.448000000004</c:v>
                </c:pt>
                <c:pt idx="170">
                  <c:v>35802.288</c:v>
                </c:pt>
                <c:pt idx="171">
                  <c:v>34553.857000000004</c:v>
                </c:pt>
                <c:pt idx="172">
                  <c:v>33781.442999999999</c:v>
                </c:pt>
                <c:pt idx="173">
                  <c:v>38191.1</c:v>
                </c:pt>
                <c:pt idx="174">
                  <c:v>40600.017</c:v>
                </c:pt>
                <c:pt idx="175">
                  <c:v>40865.258999999998</c:v>
                </c:pt>
                <c:pt idx="176">
                  <c:v>42856.024000000005</c:v>
                </c:pt>
                <c:pt idx="177">
                  <c:v>43261.692999999999</c:v>
                </c:pt>
                <c:pt idx="178">
                  <c:v>39853.733</c:v>
                </c:pt>
                <c:pt idx="179">
                  <c:v>39287.603999999992</c:v>
                </c:pt>
                <c:pt idx="180">
                  <c:v>40127.755000000005</c:v>
                </c:pt>
                <c:pt idx="181">
                  <c:v>36084.428</c:v>
                </c:pt>
                <c:pt idx="182">
                  <c:v>36351.038999999997</c:v>
                </c:pt>
                <c:pt idx="183">
                  <c:v>39724.608999999997</c:v>
                </c:pt>
                <c:pt idx="184">
                  <c:v>42254.85</c:v>
                </c:pt>
                <c:pt idx="185">
                  <c:v>40483.904999999999</c:v>
                </c:pt>
                <c:pt idx="186">
                  <c:v>39488.332000000002</c:v>
                </c:pt>
                <c:pt idx="187">
                  <c:v>38255.696000000004</c:v>
                </c:pt>
                <c:pt idx="188">
                  <c:v>41362.954999999994</c:v>
                </c:pt>
                <c:pt idx="189">
                  <c:v>42387.890999999996</c:v>
                </c:pt>
                <c:pt idx="190">
                  <c:v>41252.404999999999</c:v>
                </c:pt>
                <c:pt idx="191">
                  <c:v>41602.509000000005</c:v>
                </c:pt>
                <c:pt idx="192">
                  <c:v>40034.274999999994</c:v>
                </c:pt>
                <c:pt idx="193">
                  <c:v>43559.869999999995</c:v>
                </c:pt>
                <c:pt idx="194">
                  <c:v>39384.095999999998</c:v>
                </c:pt>
                <c:pt idx="195">
                  <c:v>46607.985000000001</c:v>
                </c:pt>
                <c:pt idx="196">
                  <c:v>47107.164000000004</c:v>
                </c:pt>
                <c:pt idx="197">
                  <c:v>54325.51</c:v>
                </c:pt>
                <c:pt idx="198">
                  <c:v>53787.310000000005</c:v>
                </c:pt>
                <c:pt idx="199">
                  <c:v>53859.23</c:v>
                </c:pt>
                <c:pt idx="200">
                  <c:v>61264.568999999996</c:v>
                </c:pt>
                <c:pt idx="201">
                  <c:v>60157.205999999998</c:v>
                </c:pt>
                <c:pt idx="202">
                  <c:v>61176.026999999995</c:v>
                </c:pt>
                <c:pt idx="203">
                  <c:v>60295.78</c:v>
                </c:pt>
                <c:pt idx="204">
                  <c:v>61356.957000000002</c:v>
                </c:pt>
                <c:pt idx="205">
                  <c:v>56805.328000000001</c:v>
                </c:pt>
                <c:pt idx="206">
                  <c:v>60870.430999999997</c:v>
                </c:pt>
                <c:pt idx="207">
                  <c:v>60677.48</c:v>
                </c:pt>
                <c:pt idx="208">
                  <c:v>56579.978999999999</c:v>
                </c:pt>
                <c:pt idx="209">
                  <c:v>57866.656999999999</c:v>
                </c:pt>
                <c:pt idx="210">
                  <c:v>57969.53</c:v>
                </c:pt>
                <c:pt idx="211">
                  <c:v>56887.839999999997</c:v>
                </c:pt>
                <c:pt idx="212">
                  <c:v>53748.298999999999</c:v>
                </c:pt>
                <c:pt idx="213">
                  <c:v>54436.599000000009</c:v>
                </c:pt>
                <c:pt idx="214">
                  <c:v>56437.770000000004</c:v>
                </c:pt>
                <c:pt idx="215">
                  <c:v>59067.778000000006</c:v>
                </c:pt>
                <c:pt idx="216">
                  <c:v>58061.107000000004</c:v>
                </c:pt>
                <c:pt idx="217">
                  <c:v>64054.673999999999</c:v>
                </c:pt>
                <c:pt idx="218">
                  <c:v>65997.254000000001</c:v>
                </c:pt>
                <c:pt idx="219">
                  <c:v>65651.207999999999</c:v>
                </c:pt>
                <c:pt idx="220">
                  <c:v>66082.17</c:v>
                </c:pt>
                <c:pt idx="221">
                  <c:v>62283.854999999996</c:v>
                </c:pt>
                <c:pt idx="222">
                  <c:v>60402.279000000002</c:v>
                </c:pt>
                <c:pt idx="223">
                  <c:v>60417.880000000005</c:v>
                </c:pt>
                <c:pt idx="224">
                  <c:v>58140.173999999999</c:v>
                </c:pt>
                <c:pt idx="225">
                  <c:v>60339.926999999996</c:v>
                </c:pt>
                <c:pt idx="226">
                  <c:v>61474.256000000001</c:v>
                </c:pt>
                <c:pt idx="227">
                  <c:v>60897.052000000003</c:v>
                </c:pt>
                <c:pt idx="228">
                  <c:v>60911.461000000003</c:v>
                </c:pt>
                <c:pt idx="229">
                  <c:v>60880.671000000002</c:v>
                </c:pt>
                <c:pt idx="230">
                  <c:v>59684.262000000002</c:v>
                </c:pt>
                <c:pt idx="231">
                  <c:v>56874.701000000001</c:v>
                </c:pt>
                <c:pt idx="232">
                  <c:v>53123.060000000005</c:v>
                </c:pt>
                <c:pt idx="233">
                  <c:v>54109.2</c:v>
                </c:pt>
                <c:pt idx="234">
                  <c:v>56186.29</c:v>
                </c:pt>
                <c:pt idx="235">
                  <c:v>55941.639000000003</c:v>
                </c:pt>
                <c:pt idx="236">
                  <c:v>60084.275999999998</c:v>
                </c:pt>
                <c:pt idx="237">
                  <c:v>59615.033000000003</c:v>
                </c:pt>
                <c:pt idx="238">
                  <c:v>60897.01</c:v>
                </c:pt>
                <c:pt idx="239">
                  <c:v>58931.397999999994</c:v>
                </c:pt>
                <c:pt idx="240">
                  <c:v>57640.262000000002</c:v>
                </c:pt>
                <c:pt idx="241">
                  <c:v>59304.31</c:v>
                </c:pt>
                <c:pt idx="242">
                  <c:v>59900.228999999999</c:v>
                </c:pt>
                <c:pt idx="243">
                  <c:v>57952.432999999997</c:v>
                </c:pt>
                <c:pt idx="244">
                  <c:v>57024.250999999997</c:v>
                </c:pt>
                <c:pt idx="245">
                  <c:v>54419.495000000003</c:v>
                </c:pt>
                <c:pt idx="246">
                  <c:v>50522.741999999998</c:v>
                </c:pt>
                <c:pt idx="247">
                  <c:v>50088.256999999998</c:v>
                </c:pt>
                <c:pt idx="248">
                  <c:v>52182.811999999998</c:v>
                </c:pt>
                <c:pt idx="249">
                  <c:v>50193.919999999998</c:v>
                </c:pt>
                <c:pt idx="250">
                  <c:v>51317.678</c:v>
                </c:pt>
                <c:pt idx="251">
                  <c:v>47935.219999999994</c:v>
                </c:pt>
                <c:pt idx="252">
                  <c:v>48803.706999999995</c:v>
                </c:pt>
                <c:pt idx="253">
                  <c:v>51521.099000000002</c:v>
                </c:pt>
                <c:pt idx="254">
                  <c:v>50644.498</c:v>
                </c:pt>
                <c:pt idx="255">
                  <c:v>56060.238999999994</c:v>
                </c:pt>
                <c:pt idx="256">
                  <c:v>58039.894</c:v>
                </c:pt>
                <c:pt idx="257">
                  <c:v>53730.68</c:v>
                </c:pt>
                <c:pt idx="258">
                  <c:v>54144.665999999997</c:v>
                </c:pt>
                <c:pt idx="259">
                  <c:v>51219.949000000001</c:v>
                </c:pt>
                <c:pt idx="260">
                  <c:v>49427.481999999996</c:v>
                </c:pt>
                <c:pt idx="261">
                  <c:v>49936.557000000001</c:v>
                </c:pt>
                <c:pt idx="262">
                  <c:v>46759.701000000001</c:v>
                </c:pt>
                <c:pt idx="263">
                  <c:v>48439.042000000001</c:v>
                </c:pt>
                <c:pt idx="264">
                  <c:v>48360.651000000005</c:v>
                </c:pt>
                <c:pt idx="265">
                  <c:v>40133.225999999995</c:v>
                </c:pt>
                <c:pt idx="266">
                  <c:v>38714.93</c:v>
                </c:pt>
                <c:pt idx="267">
                  <c:v>39495.440999999999</c:v>
                </c:pt>
                <c:pt idx="268">
                  <c:v>37218.915999999997</c:v>
                </c:pt>
                <c:pt idx="269">
                  <c:v>35067.449000000001</c:v>
                </c:pt>
                <c:pt idx="270">
                  <c:v>35794.472999999998</c:v>
                </c:pt>
                <c:pt idx="271">
                  <c:v>34791.816999999995</c:v>
                </c:pt>
                <c:pt idx="272">
                  <c:v>31819.14</c:v>
                </c:pt>
                <c:pt idx="273">
                  <c:v>34021.709000000003</c:v>
                </c:pt>
                <c:pt idx="274">
                  <c:v>33723.51</c:v>
                </c:pt>
                <c:pt idx="275">
                  <c:v>34436.521000000001</c:v>
                </c:pt>
                <c:pt idx="276">
                  <c:v>32116.442000000003</c:v>
                </c:pt>
                <c:pt idx="277">
                  <c:v>37049.31</c:v>
                </c:pt>
                <c:pt idx="278">
                  <c:v>37478.892999999996</c:v>
                </c:pt>
                <c:pt idx="279">
                  <c:v>38053.671999999999</c:v>
                </c:pt>
                <c:pt idx="280">
                  <c:v>40554.110999999997</c:v>
                </c:pt>
                <c:pt idx="281">
                  <c:v>38649.939999999995</c:v>
                </c:pt>
                <c:pt idx="282">
                  <c:v>35287.99</c:v>
                </c:pt>
                <c:pt idx="283">
                  <c:v>36702.768000000004</c:v>
                </c:pt>
                <c:pt idx="284">
                  <c:v>41895.868999999999</c:v>
                </c:pt>
                <c:pt idx="285">
                  <c:v>40798.531000000003</c:v>
                </c:pt>
                <c:pt idx="286">
                  <c:v>38130.364000000001</c:v>
                </c:pt>
                <c:pt idx="287">
                  <c:v>35257.131999999998</c:v>
                </c:pt>
                <c:pt idx="288">
                  <c:v>33219.717999999993</c:v>
                </c:pt>
                <c:pt idx="289">
                  <c:v>29793.042000000001</c:v>
                </c:pt>
                <c:pt idx="290">
                  <c:v>29762.286</c:v>
                </c:pt>
                <c:pt idx="291">
                  <c:v>28173.920999999998</c:v>
                </c:pt>
                <c:pt idx="292">
                  <c:v>27917.371999999999</c:v>
                </c:pt>
                <c:pt idx="293">
                  <c:v>24458.800999999999</c:v>
                </c:pt>
                <c:pt idx="294">
                  <c:v>23921.758000000002</c:v>
                </c:pt>
                <c:pt idx="295">
                  <c:v>24556.25</c:v>
                </c:pt>
                <c:pt idx="296">
                  <c:v>23412.581999999999</c:v>
                </c:pt>
                <c:pt idx="297">
                  <c:v>23891.100999999999</c:v>
                </c:pt>
                <c:pt idx="298">
                  <c:v>23550.019</c:v>
                </c:pt>
                <c:pt idx="299">
                  <c:v>22051.403999999999</c:v>
                </c:pt>
                <c:pt idx="300">
                  <c:v>20129.972999999998</c:v>
                </c:pt>
                <c:pt idx="301">
                  <c:v>19949.881000000001</c:v>
                </c:pt>
                <c:pt idx="302">
                  <c:v>18666.981</c:v>
                </c:pt>
                <c:pt idx="303">
                  <c:v>18893.103000000003</c:v>
                </c:pt>
                <c:pt idx="304">
                  <c:v>19211.037</c:v>
                </c:pt>
                <c:pt idx="305">
                  <c:v>18967.195</c:v>
                </c:pt>
                <c:pt idx="306">
                  <c:v>19871.223999999998</c:v>
                </c:pt>
                <c:pt idx="307">
                  <c:v>19304.254000000001</c:v>
                </c:pt>
                <c:pt idx="308">
                  <c:v>20152.553</c:v>
                </c:pt>
                <c:pt idx="309">
                  <c:v>19928.597999999998</c:v>
                </c:pt>
                <c:pt idx="310">
                  <c:v>19479.118999999999</c:v>
                </c:pt>
                <c:pt idx="311">
                  <c:v>20389.574000000001</c:v>
                </c:pt>
                <c:pt idx="312">
                  <c:v>17757.996999999999</c:v>
                </c:pt>
                <c:pt idx="313">
                  <c:v>19381.482</c:v>
                </c:pt>
                <c:pt idx="314">
                  <c:v>19828.330999999998</c:v>
                </c:pt>
                <c:pt idx="315">
                  <c:v>19070.398000000001</c:v>
                </c:pt>
                <c:pt idx="316">
                  <c:v>19261.985000000001</c:v>
                </c:pt>
                <c:pt idx="317">
                  <c:v>18362.746999999999</c:v>
                </c:pt>
                <c:pt idx="318">
                  <c:v>18324.835999999999</c:v>
                </c:pt>
                <c:pt idx="319">
                  <c:v>18233.785</c:v>
                </c:pt>
                <c:pt idx="320">
                  <c:v>17244.155000000002</c:v>
                </c:pt>
                <c:pt idx="321">
                  <c:v>16852.262999999999</c:v>
                </c:pt>
                <c:pt idx="322">
                  <c:v>16817.374</c:v>
                </c:pt>
                <c:pt idx="323">
                  <c:v>16233.15</c:v>
                </c:pt>
                <c:pt idx="324">
                  <c:v>15820.493</c:v>
                </c:pt>
                <c:pt idx="325">
                  <c:v>15832.762000000001</c:v>
                </c:pt>
                <c:pt idx="326">
                  <c:v>16090.42</c:v>
                </c:pt>
                <c:pt idx="327">
                  <c:v>16049.251</c:v>
                </c:pt>
                <c:pt idx="328">
                  <c:v>14617.072999999999</c:v>
                </c:pt>
                <c:pt idx="329">
                  <c:v>14467.118</c:v>
                </c:pt>
                <c:pt idx="330">
                  <c:v>14000.165000000001</c:v>
                </c:pt>
                <c:pt idx="331">
                  <c:v>14004.922999999999</c:v>
                </c:pt>
                <c:pt idx="332">
                  <c:v>13892.996999999999</c:v>
                </c:pt>
                <c:pt idx="333">
                  <c:v>13716.227999999999</c:v>
                </c:pt>
                <c:pt idx="334">
                  <c:v>14087.181</c:v>
                </c:pt>
                <c:pt idx="335">
                  <c:v>13510.505999999999</c:v>
                </c:pt>
                <c:pt idx="336">
                  <c:v>13400.011</c:v>
                </c:pt>
                <c:pt idx="337">
                  <c:v>13456.655999999999</c:v>
                </c:pt>
                <c:pt idx="338">
                  <c:v>13269.342000000001</c:v>
                </c:pt>
                <c:pt idx="339">
                  <c:v>12340.705</c:v>
                </c:pt>
                <c:pt idx="340">
                  <c:v>12184.597</c:v>
                </c:pt>
                <c:pt idx="341">
                  <c:v>11738.231</c:v>
                </c:pt>
                <c:pt idx="342">
                  <c:v>11936.509</c:v>
                </c:pt>
                <c:pt idx="343">
                  <c:v>11869.224</c:v>
                </c:pt>
                <c:pt idx="344">
                  <c:v>11873.662</c:v>
                </c:pt>
                <c:pt idx="345">
                  <c:v>11998.174999999999</c:v>
                </c:pt>
                <c:pt idx="346">
                  <c:v>11484.487000000001</c:v>
                </c:pt>
                <c:pt idx="347">
                  <c:v>11341.672</c:v>
                </c:pt>
                <c:pt idx="348">
                  <c:v>11075.946</c:v>
                </c:pt>
                <c:pt idx="349">
                  <c:v>11000.772000000001</c:v>
                </c:pt>
                <c:pt idx="350">
                  <c:v>11207.57</c:v>
                </c:pt>
                <c:pt idx="351">
                  <c:v>10976.922</c:v>
                </c:pt>
                <c:pt idx="352">
                  <c:v>11033.755999999999</c:v>
                </c:pt>
                <c:pt idx="353">
                  <c:v>11200.538</c:v>
                </c:pt>
                <c:pt idx="354">
                  <c:v>11262.307000000001</c:v>
                </c:pt>
                <c:pt idx="355">
                  <c:v>11111.795999999998</c:v>
                </c:pt>
                <c:pt idx="356">
                  <c:v>11106.674999999999</c:v>
                </c:pt>
                <c:pt idx="357">
                  <c:v>11148.447</c:v>
                </c:pt>
                <c:pt idx="358">
                  <c:v>10627.210000000001</c:v>
                </c:pt>
                <c:pt idx="359">
                  <c:v>10938.127999999999</c:v>
                </c:pt>
                <c:pt idx="360">
                  <c:v>10817.927000000001</c:v>
                </c:pt>
                <c:pt idx="361">
                  <c:v>11390.747000000001</c:v>
                </c:pt>
                <c:pt idx="362">
                  <c:v>11397.958000000001</c:v>
                </c:pt>
                <c:pt idx="363">
                  <c:v>11384.72</c:v>
                </c:pt>
                <c:pt idx="364">
                  <c:v>11209.776</c:v>
                </c:pt>
                <c:pt idx="365">
                  <c:v>11112.511</c:v>
                </c:pt>
                <c:pt idx="366">
                  <c:v>10828.117</c:v>
                </c:pt>
                <c:pt idx="367">
                  <c:v>10772.058999999999</c:v>
                </c:pt>
                <c:pt idx="368">
                  <c:v>10639.344000000001</c:v>
                </c:pt>
                <c:pt idx="369">
                  <c:v>10535.258</c:v>
                </c:pt>
                <c:pt idx="370">
                  <c:v>10921.493</c:v>
                </c:pt>
                <c:pt idx="371">
                  <c:v>10599.444</c:v>
                </c:pt>
                <c:pt idx="372">
                  <c:v>11905.986999999999</c:v>
                </c:pt>
                <c:pt idx="373">
                  <c:v>12480.92</c:v>
                </c:pt>
                <c:pt idx="374">
                  <c:v>12166.567000000001</c:v>
                </c:pt>
                <c:pt idx="375">
                  <c:v>11998.352000000001</c:v>
                </c:pt>
                <c:pt idx="376">
                  <c:v>11782.495999999999</c:v>
                </c:pt>
                <c:pt idx="377">
                  <c:v>11915.097</c:v>
                </c:pt>
                <c:pt idx="378">
                  <c:v>11783.039000000001</c:v>
                </c:pt>
                <c:pt idx="379">
                  <c:v>12238.592000000001</c:v>
                </c:pt>
                <c:pt idx="380">
                  <c:v>11977.982</c:v>
                </c:pt>
                <c:pt idx="381">
                  <c:v>12363.573</c:v>
                </c:pt>
                <c:pt idx="382">
                  <c:v>12248.775</c:v>
                </c:pt>
                <c:pt idx="383">
                  <c:v>12449.45</c:v>
                </c:pt>
                <c:pt idx="384">
                  <c:v>12798.588</c:v>
                </c:pt>
                <c:pt idx="385">
                  <c:v>12255.959000000001</c:v>
                </c:pt>
                <c:pt idx="386">
                  <c:v>12274.772999999999</c:v>
                </c:pt>
                <c:pt idx="387">
                  <c:v>12034.266</c:v>
                </c:pt>
                <c:pt idx="388">
                  <c:v>11812.852000000001</c:v>
                </c:pt>
                <c:pt idx="389">
                  <c:v>12346.151000000002</c:v>
                </c:pt>
                <c:pt idx="390">
                  <c:v>12016.216</c:v>
                </c:pt>
                <c:pt idx="391">
                  <c:v>12212.744000000001</c:v>
                </c:pt>
                <c:pt idx="392">
                  <c:v>12195.513999999999</c:v>
                </c:pt>
                <c:pt idx="393">
                  <c:v>11631.281000000001</c:v>
                </c:pt>
                <c:pt idx="394">
                  <c:v>11670.665000000001</c:v>
                </c:pt>
                <c:pt idx="395">
                  <c:v>11754.976000000001</c:v>
                </c:pt>
                <c:pt idx="396">
                  <c:v>11515.166999999999</c:v>
                </c:pt>
                <c:pt idx="397">
                  <c:v>11490.625999999998</c:v>
                </c:pt>
                <c:pt idx="398">
                  <c:v>11305.266</c:v>
                </c:pt>
                <c:pt idx="399">
                  <c:v>11419.567999999999</c:v>
                </c:pt>
                <c:pt idx="400">
                  <c:v>9883.35</c:v>
                </c:pt>
                <c:pt idx="401">
                  <c:v>9935.719000000001</c:v>
                </c:pt>
                <c:pt idx="402">
                  <c:v>9867.3130000000001</c:v>
                </c:pt>
                <c:pt idx="403">
                  <c:v>9691.7849999999999</c:v>
                </c:pt>
                <c:pt idx="404">
                  <c:v>9457.5840000000007</c:v>
                </c:pt>
                <c:pt idx="405">
                  <c:v>9442.3719999999994</c:v>
                </c:pt>
                <c:pt idx="406">
                  <c:v>9425.9409999999989</c:v>
                </c:pt>
                <c:pt idx="407">
                  <c:v>9492.3900000000012</c:v>
                </c:pt>
                <c:pt idx="408">
                  <c:v>9547.8559999999998</c:v>
                </c:pt>
                <c:pt idx="409">
                  <c:v>9535.8420000000006</c:v>
                </c:pt>
                <c:pt idx="410">
                  <c:v>9591.5370000000021</c:v>
                </c:pt>
                <c:pt idx="411">
                  <c:v>9535.6679999999997</c:v>
                </c:pt>
                <c:pt idx="412">
                  <c:v>9739.6980000000003</c:v>
                </c:pt>
                <c:pt idx="413">
                  <c:v>9550.4939999999988</c:v>
                </c:pt>
                <c:pt idx="414">
                  <c:v>9647.2030000000013</c:v>
                </c:pt>
                <c:pt idx="415">
                  <c:v>9367.619999999999</c:v>
                </c:pt>
                <c:pt idx="416">
                  <c:v>9512.9379999999983</c:v>
                </c:pt>
                <c:pt idx="417">
                  <c:v>9417.5959999999995</c:v>
                </c:pt>
                <c:pt idx="418">
                  <c:v>9464.2869999999984</c:v>
                </c:pt>
                <c:pt idx="419">
                  <c:v>9445.86</c:v>
                </c:pt>
                <c:pt idx="420">
                  <c:v>9532.0310000000009</c:v>
                </c:pt>
                <c:pt idx="421">
                  <c:v>9589.4349999999995</c:v>
                </c:pt>
                <c:pt idx="422">
                  <c:v>9922.7110000000011</c:v>
                </c:pt>
                <c:pt idx="423">
                  <c:v>9985.402</c:v>
                </c:pt>
                <c:pt idx="424">
                  <c:v>9587.4770000000008</c:v>
                </c:pt>
                <c:pt idx="425">
                  <c:v>9675.134</c:v>
                </c:pt>
                <c:pt idx="426">
                  <c:v>9751.6129999999994</c:v>
                </c:pt>
                <c:pt idx="427">
                  <c:v>9813.9629999999997</c:v>
                </c:pt>
                <c:pt idx="428">
                  <c:v>9708.7819999999992</c:v>
                </c:pt>
                <c:pt idx="429">
                  <c:v>9750.6919999999991</c:v>
                </c:pt>
                <c:pt idx="430">
                  <c:v>9545.6720000000005</c:v>
                </c:pt>
                <c:pt idx="431">
                  <c:v>10193.592999999999</c:v>
                </c:pt>
                <c:pt idx="432">
                  <c:v>10060.382999999998</c:v>
                </c:pt>
                <c:pt idx="433">
                  <c:v>10075.984</c:v>
                </c:pt>
                <c:pt idx="434">
                  <c:v>9907.353000000001</c:v>
                </c:pt>
                <c:pt idx="435">
                  <c:v>10081.570000000002</c:v>
                </c:pt>
                <c:pt idx="436">
                  <c:v>9963.9789999999994</c:v>
                </c:pt>
                <c:pt idx="437">
                  <c:v>9813.6280000000006</c:v>
                </c:pt>
                <c:pt idx="438">
                  <c:v>10517.821</c:v>
                </c:pt>
                <c:pt idx="439">
                  <c:v>9691.2530000000006</c:v>
                </c:pt>
                <c:pt idx="440">
                  <c:v>9854.5529999999999</c:v>
                </c:pt>
                <c:pt idx="441">
                  <c:v>9462.6869999999999</c:v>
                </c:pt>
                <c:pt idx="442">
                  <c:v>9088.9930000000004</c:v>
                </c:pt>
                <c:pt idx="443">
                  <c:v>9414.119999999999</c:v>
                </c:pt>
                <c:pt idx="444">
                  <c:v>9300.9700000000012</c:v>
                </c:pt>
                <c:pt idx="445">
                  <c:v>9755.8499999999985</c:v>
                </c:pt>
                <c:pt idx="446">
                  <c:v>10030.316000000001</c:v>
                </c:pt>
                <c:pt idx="447">
                  <c:v>9974.6629999999986</c:v>
                </c:pt>
                <c:pt idx="448">
                  <c:v>9550.6719999999987</c:v>
                </c:pt>
                <c:pt idx="449">
                  <c:v>10038.212</c:v>
                </c:pt>
                <c:pt idx="450">
                  <c:v>9555.0079999999998</c:v>
                </c:pt>
                <c:pt idx="451">
                  <c:v>9043.3539999999994</c:v>
                </c:pt>
                <c:pt idx="452">
                  <c:v>8782.2029999999995</c:v>
                </c:pt>
                <c:pt idx="453">
                  <c:v>10051.865</c:v>
                </c:pt>
                <c:pt idx="454">
                  <c:v>10239.143</c:v>
                </c:pt>
                <c:pt idx="455">
                  <c:v>9401.973</c:v>
                </c:pt>
                <c:pt idx="456">
                  <c:v>9272.0490000000009</c:v>
                </c:pt>
                <c:pt idx="457">
                  <c:v>9119.5009999999984</c:v>
                </c:pt>
                <c:pt idx="458">
                  <c:v>9081.6759999999995</c:v>
                </c:pt>
                <c:pt idx="459">
                  <c:v>8888.0899999999983</c:v>
                </c:pt>
                <c:pt idx="460">
                  <c:v>9037.4019999999982</c:v>
                </c:pt>
                <c:pt idx="461">
                  <c:v>7998.1940000000004</c:v>
                </c:pt>
                <c:pt idx="462">
                  <c:v>8018.96</c:v>
                </c:pt>
                <c:pt idx="463">
                  <c:v>7738.9430000000002</c:v>
                </c:pt>
                <c:pt idx="464">
                  <c:v>7724.0050000000001</c:v>
                </c:pt>
                <c:pt idx="465">
                  <c:v>7357.8190000000004</c:v>
                </c:pt>
                <c:pt idx="466">
                  <c:v>7061.3789999999999</c:v>
                </c:pt>
                <c:pt idx="467">
                  <c:v>7052.6939999999995</c:v>
                </c:pt>
                <c:pt idx="468">
                  <c:v>7259.2760000000007</c:v>
                </c:pt>
                <c:pt idx="469">
                  <c:v>7329.9869999999992</c:v>
                </c:pt>
                <c:pt idx="470">
                  <c:v>6826.1459999999997</c:v>
                </c:pt>
                <c:pt idx="471">
                  <c:v>7072.1929999999993</c:v>
                </c:pt>
                <c:pt idx="472">
                  <c:v>7046.6489999999994</c:v>
                </c:pt>
                <c:pt idx="473">
                  <c:v>7509.7880000000005</c:v>
                </c:pt>
                <c:pt idx="474">
                  <c:v>7586.7020000000002</c:v>
                </c:pt>
                <c:pt idx="475">
                  <c:v>7412.7849999999999</c:v>
                </c:pt>
                <c:pt idx="476">
                  <c:v>7562.5110000000004</c:v>
                </c:pt>
                <c:pt idx="477">
                  <c:v>6922.8730000000005</c:v>
                </c:pt>
                <c:pt idx="478">
                  <c:v>6999.9950000000008</c:v>
                </c:pt>
                <c:pt idx="479">
                  <c:v>6850.7640000000001</c:v>
                </c:pt>
                <c:pt idx="480">
                  <c:v>6599.8980000000001</c:v>
                </c:pt>
                <c:pt idx="481">
                  <c:v>6578.7730000000001</c:v>
                </c:pt>
                <c:pt idx="482">
                  <c:v>6539.0259999999998</c:v>
                </c:pt>
                <c:pt idx="483">
                  <c:v>6929.8529999999992</c:v>
                </c:pt>
                <c:pt idx="484">
                  <c:v>6863.5409999999993</c:v>
                </c:pt>
                <c:pt idx="485">
                  <c:v>6941.4130000000005</c:v>
                </c:pt>
                <c:pt idx="486">
                  <c:v>6666.7309999999998</c:v>
                </c:pt>
                <c:pt idx="487">
                  <c:v>6377.2849999999999</c:v>
                </c:pt>
                <c:pt idx="488">
                  <c:v>6348.8739999999998</c:v>
                </c:pt>
                <c:pt idx="489">
                  <c:v>5569.5460000000003</c:v>
                </c:pt>
                <c:pt idx="490">
                  <c:v>5495.7039999999997</c:v>
                </c:pt>
                <c:pt idx="491">
                  <c:v>5203.3870000000006</c:v>
                </c:pt>
                <c:pt idx="492">
                  <c:v>5798.1619999999994</c:v>
                </c:pt>
                <c:pt idx="493">
                  <c:v>5066.3689999999997</c:v>
                </c:pt>
                <c:pt idx="494">
                  <c:v>8213.75</c:v>
                </c:pt>
                <c:pt idx="495">
                  <c:v>8165.1270000000004</c:v>
                </c:pt>
                <c:pt idx="496">
                  <c:v>8221.527</c:v>
                </c:pt>
                <c:pt idx="497">
                  <c:v>9489.9009999999998</c:v>
                </c:pt>
                <c:pt idx="498">
                  <c:v>9382.2569999999996</c:v>
                </c:pt>
                <c:pt idx="499">
                  <c:v>9074.0450000000001</c:v>
                </c:pt>
                <c:pt idx="500">
                  <c:v>9076.4410000000007</c:v>
                </c:pt>
                <c:pt idx="501">
                  <c:v>9232.0350000000017</c:v>
                </c:pt>
                <c:pt idx="502">
                  <c:v>9016.3340000000007</c:v>
                </c:pt>
                <c:pt idx="503">
                  <c:v>9114.991</c:v>
                </c:pt>
                <c:pt idx="504">
                  <c:v>9097.889000000001</c:v>
                </c:pt>
                <c:pt idx="505">
                  <c:v>9645.6749999999993</c:v>
                </c:pt>
                <c:pt idx="506">
                  <c:v>10015.648999999999</c:v>
                </c:pt>
                <c:pt idx="507">
                  <c:v>10032.221</c:v>
                </c:pt>
                <c:pt idx="508">
                  <c:v>9935.3950000000004</c:v>
                </c:pt>
                <c:pt idx="509">
                  <c:v>9921.9320000000007</c:v>
                </c:pt>
                <c:pt idx="510">
                  <c:v>10543.173000000001</c:v>
                </c:pt>
                <c:pt idx="511">
                  <c:v>10702.934999999999</c:v>
                </c:pt>
                <c:pt idx="512">
                  <c:v>10571.111000000001</c:v>
                </c:pt>
                <c:pt idx="513">
                  <c:v>10685.33</c:v>
                </c:pt>
                <c:pt idx="514">
                  <c:v>10560.763999999999</c:v>
                </c:pt>
                <c:pt idx="515">
                  <c:v>10147.44</c:v>
                </c:pt>
                <c:pt idx="516">
                  <c:v>10102.648000000001</c:v>
                </c:pt>
                <c:pt idx="517">
                  <c:v>10031.083999999999</c:v>
                </c:pt>
                <c:pt idx="518">
                  <c:v>9888.353000000001</c:v>
                </c:pt>
                <c:pt idx="519">
                  <c:v>9454.5229999999992</c:v>
                </c:pt>
                <c:pt idx="520">
                  <c:v>9569.4149999999991</c:v>
                </c:pt>
                <c:pt idx="521">
                  <c:v>9615.5239999999994</c:v>
                </c:pt>
                <c:pt idx="522">
                  <c:v>9765.2890000000007</c:v>
                </c:pt>
                <c:pt idx="523">
                  <c:v>9537.8269999999993</c:v>
                </c:pt>
                <c:pt idx="524">
                  <c:v>9630.3390000000018</c:v>
                </c:pt>
                <c:pt idx="525">
                  <c:v>9140.7139999999999</c:v>
                </c:pt>
                <c:pt idx="526">
                  <c:v>8664.1999999999989</c:v>
                </c:pt>
                <c:pt idx="527">
                  <c:v>8620.9040000000005</c:v>
                </c:pt>
                <c:pt idx="528">
                  <c:v>8889.9089999999997</c:v>
                </c:pt>
                <c:pt idx="529">
                  <c:v>8961.027</c:v>
                </c:pt>
                <c:pt idx="530">
                  <c:v>9105.7839999999997</c:v>
                </c:pt>
                <c:pt idx="531">
                  <c:v>8942.2620000000006</c:v>
                </c:pt>
                <c:pt idx="532">
                  <c:v>9031.93</c:v>
                </c:pt>
                <c:pt idx="533">
                  <c:v>8999.1190000000006</c:v>
                </c:pt>
                <c:pt idx="534">
                  <c:v>8287.6409999999996</c:v>
                </c:pt>
                <c:pt idx="535">
                  <c:v>8369.9140000000007</c:v>
                </c:pt>
                <c:pt idx="536">
                  <c:v>8000.0940000000001</c:v>
                </c:pt>
                <c:pt idx="537">
                  <c:v>8222.6740000000009</c:v>
                </c:pt>
                <c:pt idx="538">
                  <c:v>8339.49</c:v>
                </c:pt>
                <c:pt idx="539">
                  <c:v>7947.8580000000002</c:v>
                </c:pt>
                <c:pt idx="540">
                  <c:v>7544.4179999999997</c:v>
                </c:pt>
                <c:pt idx="541">
                  <c:v>7156.5159999999996</c:v>
                </c:pt>
                <c:pt idx="542">
                  <c:v>7379.0370000000003</c:v>
                </c:pt>
                <c:pt idx="543">
                  <c:v>7435.1549999999997</c:v>
                </c:pt>
                <c:pt idx="544">
                  <c:v>7454.9639999999999</c:v>
                </c:pt>
                <c:pt idx="545">
                  <c:v>7398.637999999999</c:v>
                </c:pt>
                <c:pt idx="546">
                  <c:v>7445.3209999999999</c:v>
                </c:pt>
                <c:pt idx="547">
                  <c:v>7516.2169999999996</c:v>
                </c:pt>
                <c:pt idx="548">
                  <c:v>7381.896999999999</c:v>
                </c:pt>
                <c:pt idx="549">
                  <c:v>7350.1190000000006</c:v>
                </c:pt>
                <c:pt idx="550">
                  <c:v>7497.6779999999999</c:v>
                </c:pt>
                <c:pt idx="551">
                  <c:v>6826.8960000000006</c:v>
                </c:pt>
                <c:pt idx="552">
                  <c:v>7100.1240000000007</c:v>
                </c:pt>
                <c:pt idx="553">
                  <c:v>7473.0199999999995</c:v>
                </c:pt>
                <c:pt idx="554">
                  <c:v>7413.125</c:v>
                </c:pt>
                <c:pt idx="555">
                  <c:v>7418.7550000000001</c:v>
                </c:pt>
                <c:pt idx="556">
                  <c:v>7445.07</c:v>
                </c:pt>
                <c:pt idx="557">
                  <c:v>7572.07</c:v>
                </c:pt>
                <c:pt idx="558">
                  <c:v>7783.3359999999993</c:v>
                </c:pt>
                <c:pt idx="559">
                  <c:v>7633.5279999999993</c:v>
                </c:pt>
                <c:pt idx="560">
                  <c:v>7429.1549999999997</c:v>
                </c:pt>
                <c:pt idx="561">
                  <c:v>7529.326</c:v>
                </c:pt>
                <c:pt idx="562">
                  <c:v>7545.6009999999997</c:v>
                </c:pt>
                <c:pt idx="563">
                  <c:v>8000.7449999999999</c:v>
                </c:pt>
                <c:pt idx="564">
                  <c:v>7750.3640000000005</c:v>
                </c:pt>
                <c:pt idx="565">
                  <c:v>7393.6270000000004</c:v>
                </c:pt>
                <c:pt idx="566">
                  <c:v>7360.3989999999994</c:v>
                </c:pt>
                <c:pt idx="567">
                  <c:v>7520.9830000000002</c:v>
                </c:pt>
                <c:pt idx="568">
                  <c:v>7883.8850000000002</c:v>
                </c:pt>
                <c:pt idx="569">
                  <c:v>8356.6990000000005</c:v>
                </c:pt>
                <c:pt idx="570">
                  <c:v>8396.5029999999988</c:v>
                </c:pt>
                <c:pt idx="571">
                  <c:v>8454.1049999999996</c:v>
                </c:pt>
                <c:pt idx="572">
                  <c:v>8733.8279999999995</c:v>
                </c:pt>
                <c:pt idx="573">
                  <c:v>8899.8870000000006</c:v>
                </c:pt>
                <c:pt idx="574">
                  <c:v>9050.8150000000005</c:v>
                </c:pt>
                <c:pt idx="575">
                  <c:v>9078.862000000001</c:v>
                </c:pt>
                <c:pt idx="576">
                  <c:v>8984.7430000000004</c:v>
                </c:pt>
                <c:pt idx="577">
                  <c:v>9026.851999999999</c:v>
                </c:pt>
                <c:pt idx="578">
                  <c:v>9456.128999999999</c:v>
                </c:pt>
                <c:pt idx="579">
                  <c:v>9608.7090000000007</c:v>
                </c:pt>
                <c:pt idx="580">
                  <c:v>9586.3779999999988</c:v>
                </c:pt>
                <c:pt idx="581">
                  <c:v>9689.5130000000008</c:v>
                </c:pt>
                <c:pt idx="582">
                  <c:v>9531.4500000000007</c:v>
                </c:pt>
                <c:pt idx="583">
                  <c:v>9427.0690000000013</c:v>
                </c:pt>
                <c:pt idx="584">
                  <c:v>9426.1029999999992</c:v>
                </c:pt>
                <c:pt idx="585">
                  <c:v>9696.5860000000011</c:v>
                </c:pt>
                <c:pt idx="586">
                  <c:v>9465.7720000000008</c:v>
                </c:pt>
                <c:pt idx="587">
                  <c:v>8918.0000000000018</c:v>
                </c:pt>
                <c:pt idx="588">
                  <c:v>7663.7960000000003</c:v>
                </c:pt>
                <c:pt idx="589">
                  <c:v>7706.1260000000002</c:v>
                </c:pt>
                <c:pt idx="590">
                  <c:v>8284.1269999999986</c:v>
                </c:pt>
                <c:pt idx="591">
                  <c:v>8473.69</c:v>
                </c:pt>
                <c:pt idx="592">
                  <c:v>8214.0570000000007</c:v>
                </c:pt>
                <c:pt idx="593">
                  <c:v>8324.737000000001</c:v>
                </c:pt>
                <c:pt idx="594">
                  <c:v>8243.4580000000005</c:v>
                </c:pt>
                <c:pt idx="595">
                  <c:v>8426.7120000000014</c:v>
                </c:pt>
                <c:pt idx="596">
                  <c:v>8613.9519999999993</c:v>
                </c:pt>
                <c:pt idx="597">
                  <c:v>8516.8550000000014</c:v>
                </c:pt>
                <c:pt idx="598">
                  <c:v>8845.5119999999988</c:v>
                </c:pt>
                <c:pt idx="599">
                  <c:v>8860.1570000000011</c:v>
                </c:pt>
                <c:pt idx="600">
                  <c:v>8449.9179999999997</c:v>
                </c:pt>
                <c:pt idx="601">
                  <c:v>8465.143</c:v>
                </c:pt>
                <c:pt idx="602">
                  <c:v>8402.612000000001</c:v>
                </c:pt>
                <c:pt idx="603">
                  <c:v>8489.7090000000007</c:v>
                </c:pt>
                <c:pt idx="604">
                  <c:v>8650.9359999999997</c:v>
                </c:pt>
                <c:pt idx="605">
                  <c:v>8566.9290000000001</c:v>
                </c:pt>
                <c:pt idx="606">
                  <c:v>8568.741</c:v>
                </c:pt>
                <c:pt idx="607">
                  <c:v>8443.8449999999993</c:v>
                </c:pt>
                <c:pt idx="608">
                  <c:v>8325.4270000000015</c:v>
                </c:pt>
                <c:pt idx="609">
                  <c:v>8702.7720000000008</c:v>
                </c:pt>
                <c:pt idx="610">
                  <c:v>8770.0349999999999</c:v>
                </c:pt>
                <c:pt idx="611">
                  <c:v>9970.0470000000005</c:v>
                </c:pt>
                <c:pt idx="612">
                  <c:v>10491.826999999999</c:v>
                </c:pt>
                <c:pt idx="613">
                  <c:v>10599.085999999999</c:v>
                </c:pt>
                <c:pt idx="614">
                  <c:v>10473.623</c:v>
                </c:pt>
                <c:pt idx="615">
                  <c:v>10496.796</c:v>
                </c:pt>
                <c:pt idx="616">
                  <c:v>10565.871000000001</c:v>
                </c:pt>
                <c:pt idx="617">
                  <c:v>10624.618999999999</c:v>
                </c:pt>
                <c:pt idx="618">
                  <c:v>10702.63</c:v>
                </c:pt>
                <c:pt idx="619">
                  <c:v>10423.333999999999</c:v>
                </c:pt>
                <c:pt idx="620">
                  <c:v>10373.025</c:v>
                </c:pt>
                <c:pt idx="621">
                  <c:v>10568.661</c:v>
                </c:pt>
                <c:pt idx="622">
                  <c:v>10551.269</c:v>
                </c:pt>
                <c:pt idx="623">
                  <c:v>10817.960000000001</c:v>
                </c:pt>
                <c:pt idx="624">
                  <c:v>10832.149000000001</c:v>
                </c:pt>
                <c:pt idx="625">
                  <c:v>10889.416999999999</c:v>
                </c:pt>
                <c:pt idx="626">
                  <c:v>9833.8439999999991</c:v>
                </c:pt>
                <c:pt idx="627">
                  <c:v>9741.7259999999987</c:v>
                </c:pt>
                <c:pt idx="628">
                  <c:v>9967.5139999999992</c:v>
                </c:pt>
                <c:pt idx="629">
                  <c:v>10444.183000000001</c:v>
                </c:pt>
                <c:pt idx="630">
                  <c:v>10639.3</c:v>
                </c:pt>
                <c:pt idx="631">
                  <c:v>10678.17</c:v>
                </c:pt>
                <c:pt idx="632">
                  <c:v>10381.144</c:v>
                </c:pt>
                <c:pt idx="633">
                  <c:v>10406.878000000001</c:v>
                </c:pt>
                <c:pt idx="634">
                  <c:v>11064.759</c:v>
                </c:pt>
                <c:pt idx="635">
                  <c:v>11216.762999999999</c:v>
                </c:pt>
                <c:pt idx="636">
                  <c:v>10626.268</c:v>
                </c:pt>
                <c:pt idx="637">
                  <c:v>10591.889000000001</c:v>
                </c:pt>
                <c:pt idx="638">
                  <c:v>10330.263000000001</c:v>
                </c:pt>
                <c:pt idx="639">
                  <c:v>11198.136</c:v>
                </c:pt>
                <c:pt idx="640">
                  <c:v>11701.391000000001</c:v>
                </c:pt>
                <c:pt idx="641">
                  <c:v>12188.130999999999</c:v>
                </c:pt>
                <c:pt idx="642">
                  <c:v>12372.249000000002</c:v>
                </c:pt>
                <c:pt idx="643">
                  <c:v>12313.896000000001</c:v>
                </c:pt>
                <c:pt idx="644">
                  <c:v>11790.269000000002</c:v>
                </c:pt>
                <c:pt idx="645">
                  <c:v>12138.124000000002</c:v>
                </c:pt>
                <c:pt idx="646">
                  <c:v>10831.388000000001</c:v>
                </c:pt>
                <c:pt idx="647">
                  <c:v>10715.226999999999</c:v>
                </c:pt>
                <c:pt idx="648">
                  <c:v>10405.481000000002</c:v>
                </c:pt>
                <c:pt idx="649">
                  <c:v>9888.9140000000007</c:v>
                </c:pt>
                <c:pt idx="650">
                  <c:v>9808.1859999999997</c:v>
                </c:pt>
                <c:pt idx="651">
                  <c:v>10155.565999999999</c:v>
                </c:pt>
                <c:pt idx="652">
                  <c:v>10202.786</c:v>
                </c:pt>
                <c:pt idx="653">
                  <c:v>10082.151</c:v>
                </c:pt>
                <c:pt idx="654">
                  <c:v>10157.498999999998</c:v>
                </c:pt>
                <c:pt idx="655">
                  <c:v>10641.66</c:v>
                </c:pt>
                <c:pt idx="656">
                  <c:v>10838.397999999999</c:v>
                </c:pt>
                <c:pt idx="657">
                  <c:v>10948.705</c:v>
                </c:pt>
                <c:pt idx="658">
                  <c:v>9984.268</c:v>
                </c:pt>
                <c:pt idx="659">
                  <c:v>9688.0929999999989</c:v>
                </c:pt>
                <c:pt idx="660">
                  <c:v>11138.132</c:v>
                </c:pt>
                <c:pt idx="661">
                  <c:v>12144.584999999999</c:v>
                </c:pt>
                <c:pt idx="662">
                  <c:v>11711.378999999999</c:v>
                </c:pt>
                <c:pt idx="663">
                  <c:v>12489.993999999999</c:v>
                </c:pt>
                <c:pt idx="664">
                  <c:v>12980.073</c:v>
                </c:pt>
                <c:pt idx="665">
                  <c:v>12737.472</c:v>
                </c:pt>
                <c:pt idx="666">
                  <c:v>11404.364000000001</c:v>
                </c:pt>
                <c:pt idx="667">
                  <c:v>12407.773999999999</c:v>
                </c:pt>
                <c:pt idx="668">
                  <c:v>11277.092000000001</c:v>
                </c:pt>
                <c:pt idx="669">
                  <c:v>11057.596</c:v>
                </c:pt>
                <c:pt idx="670">
                  <c:v>12778.11</c:v>
                </c:pt>
                <c:pt idx="671">
                  <c:v>11609.946</c:v>
                </c:pt>
                <c:pt idx="672">
                  <c:v>13339.934999999999</c:v>
                </c:pt>
                <c:pt idx="673">
                  <c:v>12203.602999999999</c:v>
                </c:pt>
                <c:pt idx="674">
                  <c:v>11500.407000000001</c:v>
                </c:pt>
                <c:pt idx="675">
                  <c:v>10670.422999999999</c:v>
                </c:pt>
                <c:pt idx="676">
                  <c:v>9965.3760000000002</c:v>
                </c:pt>
                <c:pt idx="677">
                  <c:v>9711.9539999999997</c:v>
                </c:pt>
                <c:pt idx="678">
                  <c:v>9496.2129999999997</c:v>
                </c:pt>
                <c:pt idx="679">
                  <c:v>9764.2250000000004</c:v>
                </c:pt>
                <c:pt idx="680">
                  <c:v>9084.991</c:v>
                </c:pt>
                <c:pt idx="681">
                  <c:v>8612.5629999999983</c:v>
                </c:pt>
                <c:pt idx="682">
                  <c:v>8574.2009999999991</c:v>
                </c:pt>
                <c:pt idx="683">
                  <c:v>8285.0770000000011</c:v>
                </c:pt>
                <c:pt idx="684">
                  <c:v>8390.75</c:v>
                </c:pt>
                <c:pt idx="685">
                  <c:v>8358.1750000000011</c:v>
                </c:pt>
                <c:pt idx="686">
                  <c:v>8166.4590000000007</c:v>
                </c:pt>
                <c:pt idx="687">
                  <c:v>8139.2170000000006</c:v>
                </c:pt>
                <c:pt idx="688">
                  <c:v>8036.3620000000001</c:v>
                </c:pt>
                <c:pt idx="689">
                  <c:v>8459.143</c:v>
                </c:pt>
                <c:pt idx="690">
                  <c:v>8915.0589999999993</c:v>
                </c:pt>
                <c:pt idx="691">
                  <c:v>8632.6569999999992</c:v>
                </c:pt>
                <c:pt idx="692">
                  <c:v>9065.8869999999988</c:v>
                </c:pt>
                <c:pt idx="693">
                  <c:v>9127.844000000001</c:v>
                </c:pt>
                <c:pt idx="694">
                  <c:v>8344.4830000000002</c:v>
                </c:pt>
                <c:pt idx="695">
                  <c:v>8206.4169999999995</c:v>
                </c:pt>
                <c:pt idx="696">
                  <c:v>7952.3410000000003</c:v>
                </c:pt>
                <c:pt idx="697">
                  <c:v>8282.2109999999993</c:v>
                </c:pt>
                <c:pt idx="698">
                  <c:v>8328.2529999999988</c:v>
                </c:pt>
                <c:pt idx="699">
                  <c:v>7750.94</c:v>
                </c:pt>
                <c:pt idx="700">
                  <c:v>8216.7749999999996</c:v>
                </c:pt>
                <c:pt idx="701">
                  <c:v>8480.9809999999998</c:v>
                </c:pt>
                <c:pt idx="702">
                  <c:v>8266.630000000001</c:v>
                </c:pt>
                <c:pt idx="703">
                  <c:v>8035.8449999999993</c:v>
                </c:pt>
                <c:pt idx="704">
                  <c:v>6689.8849999999993</c:v>
                </c:pt>
                <c:pt idx="705">
                  <c:v>6505.9160000000002</c:v>
                </c:pt>
                <c:pt idx="706">
                  <c:v>6452.6019999999999</c:v>
                </c:pt>
                <c:pt idx="707">
                  <c:v>6339.5459999999994</c:v>
                </c:pt>
                <c:pt idx="708">
                  <c:v>6284.4539999999997</c:v>
                </c:pt>
                <c:pt idx="709">
                  <c:v>6270.46</c:v>
                </c:pt>
                <c:pt idx="710">
                  <c:v>5966.768</c:v>
                </c:pt>
                <c:pt idx="711">
                  <c:v>5870.79</c:v>
                </c:pt>
                <c:pt idx="712">
                  <c:v>5844.3249999999998</c:v>
                </c:pt>
                <c:pt idx="713">
                  <c:v>5710.08</c:v>
                </c:pt>
                <c:pt idx="714">
                  <c:v>5645.5309999999999</c:v>
                </c:pt>
                <c:pt idx="715">
                  <c:v>5445.2529999999997</c:v>
                </c:pt>
                <c:pt idx="716">
                  <c:v>5719.9540000000006</c:v>
                </c:pt>
                <c:pt idx="717">
                  <c:v>5795.6580000000004</c:v>
                </c:pt>
                <c:pt idx="718">
                  <c:v>5666.5740000000005</c:v>
                </c:pt>
                <c:pt idx="719">
                  <c:v>5567.7210000000005</c:v>
                </c:pt>
                <c:pt idx="720">
                  <c:v>5500.96</c:v>
                </c:pt>
                <c:pt idx="721">
                  <c:v>5482.1549999999997</c:v>
                </c:pt>
                <c:pt idx="722">
                  <c:v>5287.7659999999996</c:v>
                </c:pt>
                <c:pt idx="723">
                  <c:v>5357.8590000000004</c:v>
                </c:pt>
                <c:pt idx="724">
                  <c:v>5310.4070000000002</c:v>
                </c:pt>
                <c:pt idx="725">
                  <c:v>5577.11</c:v>
                </c:pt>
                <c:pt idx="726">
                  <c:v>5479.3310000000001</c:v>
                </c:pt>
                <c:pt idx="727">
                  <c:v>5582.9780000000001</c:v>
                </c:pt>
                <c:pt idx="728">
                  <c:v>5335.7239999999993</c:v>
                </c:pt>
                <c:pt idx="729">
                  <c:v>5182.3899999999994</c:v>
                </c:pt>
                <c:pt idx="730">
                  <c:v>5224.3630000000003</c:v>
                </c:pt>
                <c:pt idx="731">
                  <c:v>5169.5970000000007</c:v>
                </c:pt>
                <c:pt idx="732">
                  <c:v>4400.9120000000003</c:v>
                </c:pt>
                <c:pt idx="733">
                  <c:v>4386.79</c:v>
                </c:pt>
                <c:pt idx="734">
                  <c:v>4293.616</c:v>
                </c:pt>
                <c:pt idx="735">
                  <c:v>4305.7920000000004</c:v>
                </c:pt>
                <c:pt idx="736">
                  <c:v>4186.1309999999994</c:v>
                </c:pt>
                <c:pt idx="737">
                  <c:v>4164.4120000000003</c:v>
                </c:pt>
                <c:pt idx="738">
                  <c:v>4242.8140000000003</c:v>
                </c:pt>
                <c:pt idx="739">
                  <c:v>4240.6000000000004</c:v>
                </c:pt>
                <c:pt idx="740">
                  <c:v>4329.7169999999996</c:v>
                </c:pt>
                <c:pt idx="741">
                  <c:v>4305.973</c:v>
                </c:pt>
                <c:pt idx="742">
                  <c:v>4273.4879999999994</c:v>
                </c:pt>
                <c:pt idx="743">
                  <c:v>4200.8599999999997</c:v>
                </c:pt>
                <c:pt idx="744">
                  <c:v>4139.0739999999996</c:v>
                </c:pt>
                <c:pt idx="745">
                  <c:v>4137.88</c:v>
                </c:pt>
                <c:pt idx="746">
                  <c:v>4147.0770000000002</c:v>
                </c:pt>
                <c:pt idx="747">
                  <c:v>4139.3739999999998</c:v>
                </c:pt>
                <c:pt idx="748">
                  <c:v>4132.4710000000005</c:v>
                </c:pt>
                <c:pt idx="749">
                  <c:v>4161.576</c:v>
                </c:pt>
                <c:pt idx="750">
                  <c:v>4147.47</c:v>
                </c:pt>
                <c:pt idx="751">
                  <c:v>4144.2889999999998</c:v>
                </c:pt>
                <c:pt idx="752">
                  <c:v>3974.3419999999996</c:v>
                </c:pt>
                <c:pt idx="753">
                  <c:v>4099.5789999999997</c:v>
                </c:pt>
                <c:pt idx="754">
                  <c:v>4077.9900000000002</c:v>
                </c:pt>
                <c:pt idx="755">
                  <c:v>4085.5679999999998</c:v>
                </c:pt>
                <c:pt idx="756">
                  <c:v>4081.3630000000003</c:v>
                </c:pt>
                <c:pt idx="757">
                  <c:v>4108.6109999999999</c:v>
                </c:pt>
                <c:pt idx="758">
                  <c:v>4258.969000000001</c:v>
                </c:pt>
                <c:pt idx="759">
                  <c:v>4206.09</c:v>
                </c:pt>
                <c:pt idx="760">
                  <c:v>4258.3440000000001</c:v>
                </c:pt>
                <c:pt idx="761">
                  <c:v>4183.9430000000002</c:v>
                </c:pt>
                <c:pt idx="762">
                  <c:v>3836.3850000000002</c:v>
                </c:pt>
                <c:pt idx="763">
                  <c:v>3820.6779999999999</c:v>
                </c:pt>
                <c:pt idx="764">
                  <c:v>3831.7129999999997</c:v>
                </c:pt>
                <c:pt idx="765">
                  <c:v>3862.89</c:v>
                </c:pt>
                <c:pt idx="766">
                  <c:v>3846.8139999999999</c:v>
                </c:pt>
                <c:pt idx="767">
                  <c:v>3888.4839999999999</c:v>
                </c:pt>
                <c:pt idx="768">
                  <c:v>3575.1369999999997</c:v>
                </c:pt>
                <c:pt idx="769">
                  <c:v>3590.9960000000001</c:v>
                </c:pt>
                <c:pt idx="770">
                  <c:v>3655.6719999999996</c:v>
                </c:pt>
                <c:pt idx="771">
                  <c:v>3633.134</c:v>
                </c:pt>
                <c:pt idx="772">
                  <c:v>3677.9739999999997</c:v>
                </c:pt>
                <c:pt idx="773">
                  <c:v>3640.9779999999996</c:v>
                </c:pt>
                <c:pt idx="774">
                  <c:v>3671.9279999999999</c:v>
                </c:pt>
                <c:pt idx="775">
                  <c:v>3615.13</c:v>
                </c:pt>
                <c:pt idx="776">
                  <c:v>3640.4459999999999</c:v>
                </c:pt>
                <c:pt idx="777">
                  <c:v>3778.9450000000002</c:v>
                </c:pt>
                <c:pt idx="778">
                  <c:v>3804.19</c:v>
                </c:pt>
                <c:pt idx="779">
                  <c:v>3770.4170000000004</c:v>
                </c:pt>
                <c:pt idx="780">
                  <c:v>3790.7840000000001</c:v>
                </c:pt>
                <c:pt idx="781">
                  <c:v>3828.3919999999998</c:v>
                </c:pt>
                <c:pt idx="782">
                  <c:v>3879.701</c:v>
                </c:pt>
                <c:pt idx="783">
                  <c:v>3826.8569999999995</c:v>
                </c:pt>
                <c:pt idx="784">
                  <c:v>3810.0899999999997</c:v>
                </c:pt>
                <c:pt idx="785">
                  <c:v>3912.5929999999998</c:v>
                </c:pt>
                <c:pt idx="786">
                  <c:v>3876.4870000000001</c:v>
                </c:pt>
                <c:pt idx="787">
                  <c:v>3875.3140000000003</c:v>
                </c:pt>
                <c:pt idx="788">
                  <c:v>4274.2039999999997</c:v>
                </c:pt>
                <c:pt idx="789">
                  <c:v>4291.7760000000007</c:v>
                </c:pt>
                <c:pt idx="790">
                  <c:v>4306.232</c:v>
                </c:pt>
                <c:pt idx="791">
                  <c:v>4145.4749999999995</c:v>
                </c:pt>
                <c:pt idx="792">
                  <c:v>4107.0730000000003</c:v>
                </c:pt>
                <c:pt idx="793">
                  <c:v>4240.6359999999995</c:v>
                </c:pt>
                <c:pt idx="794">
                  <c:v>3996.393</c:v>
                </c:pt>
                <c:pt idx="795">
                  <c:v>4211.1869999999999</c:v>
                </c:pt>
                <c:pt idx="796">
                  <c:v>3861.0509999999995</c:v>
                </c:pt>
                <c:pt idx="797">
                  <c:v>4094.8780000000002</c:v>
                </c:pt>
                <c:pt idx="798">
                  <c:v>4320.8729999999996</c:v>
                </c:pt>
                <c:pt idx="799">
                  <c:v>4117.8490000000002</c:v>
                </c:pt>
                <c:pt idx="800">
                  <c:v>4365.3540000000003</c:v>
                </c:pt>
                <c:pt idx="801">
                  <c:v>3941.433</c:v>
                </c:pt>
                <c:pt idx="802">
                  <c:v>3914.1970000000001</c:v>
                </c:pt>
                <c:pt idx="803">
                  <c:v>3751.4449999999997</c:v>
                </c:pt>
                <c:pt idx="804">
                  <c:v>3391.46</c:v>
                </c:pt>
                <c:pt idx="805">
                  <c:v>3465.424</c:v>
                </c:pt>
                <c:pt idx="806">
                  <c:v>3651.7359999999999</c:v>
                </c:pt>
                <c:pt idx="807">
                  <c:v>3548.038</c:v>
                </c:pt>
                <c:pt idx="808">
                  <c:v>3641.3339999999998</c:v>
                </c:pt>
                <c:pt idx="809">
                  <c:v>3579.7780000000002</c:v>
                </c:pt>
                <c:pt idx="810">
                  <c:v>3649.8450000000003</c:v>
                </c:pt>
                <c:pt idx="811">
                  <c:v>4123.799</c:v>
                </c:pt>
                <c:pt idx="812">
                  <c:v>4041.4219999999996</c:v>
                </c:pt>
                <c:pt idx="813">
                  <c:v>4184.2080000000005</c:v>
                </c:pt>
                <c:pt idx="814">
                  <c:v>4465.1970000000001</c:v>
                </c:pt>
                <c:pt idx="815">
                  <c:v>4465.0680000000002</c:v>
                </c:pt>
                <c:pt idx="816">
                  <c:v>4027.7280000000001</c:v>
                </c:pt>
                <c:pt idx="817">
                  <c:v>3998.5479999999998</c:v>
                </c:pt>
                <c:pt idx="818">
                  <c:v>4580.6499999999996</c:v>
                </c:pt>
                <c:pt idx="819">
                  <c:v>4839.9620000000004</c:v>
                </c:pt>
                <c:pt idx="820">
                  <c:v>4768.4809999999998</c:v>
                </c:pt>
                <c:pt idx="821">
                  <c:v>5126.4780000000001</c:v>
                </c:pt>
                <c:pt idx="822">
                  <c:v>5880.5520000000006</c:v>
                </c:pt>
                <c:pt idx="823">
                  <c:v>5982.2820000000002</c:v>
                </c:pt>
                <c:pt idx="824">
                  <c:v>6115.11</c:v>
                </c:pt>
                <c:pt idx="825">
                  <c:v>6724.91</c:v>
                </c:pt>
                <c:pt idx="826">
                  <c:v>6710.3729999999996</c:v>
                </c:pt>
                <c:pt idx="827">
                  <c:v>6683.3050000000003</c:v>
                </c:pt>
                <c:pt idx="828">
                  <c:v>6745.0150000000003</c:v>
                </c:pt>
                <c:pt idx="829">
                  <c:v>6846.1309999999994</c:v>
                </c:pt>
                <c:pt idx="830">
                  <c:v>6792.451</c:v>
                </c:pt>
                <c:pt idx="831">
                  <c:v>6734.56</c:v>
                </c:pt>
                <c:pt idx="832">
                  <c:v>6680.8459999999995</c:v>
                </c:pt>
                <c:pt idx="833">
                  <c:v>6650.0259999999989</c:v>
                </c:pt>
                <c:pt idx="834">
                  <c:v>6617.0429999999997</c:v>
                </c:pt>
                <c:pt idx="835">
                  <c:v>6576.9540000000006</c:v>
                </c:pt>
                <c:pt idx="836">
                  <c:v>6590.2240000000002</c:v>
                </c:pt>
                <c:pt idx="837">
                  <c:v>6789.1369999999997</c:v>
                </c:pt>
                <c:pt idx="838">
                  <c:v>6784.7929999999997</c:v>
                </c:pt>
                <c:pt idx="839">
                  <c:v>6812.4279999999999</c:v>
                </c:pt>
                <c:pt idx="840">
                  <c:v>6809.2199999999993</c:v>
                </c:pt>
                <c:pt idx="841">
                  <c:v>6826.4649999999992</c:v>
                </c:pt>
                <c:pt idx="842">
                  <c:v>6785.8379999999997</c:v>
                </c:pt>
                <c:pt idx="843">
                  <c:v>6872.5060000000003</c:v>
                </c:pt>
                <c:pt idx="844">
                  <c:v>7005.5040000000008</c:v>
                </c:pt>
                <c:pt idx="845">
                  <c:v>7024.6280000000006</c:v>
                </c:pt>
                <c:pt idx="846">
                  <c:v>7011.9409999999998</c:v>
                </c:pt>
                <c:pt idx="847">
                  <c:v>6544.0259999999998</c:v>
                </c:pt>
                <c:pt idx="848">
                  <c:v>6494.4079999999994</c:v>
                </c:pt>
                <c:pt idx="849">
                  <c:v>6915.2739999999994</c:v>
                </c:pt>
                <c:pt idx="850">
                  <c:v>6950.4780000000001</c:v>
                </c:pt>
                <c:pt idx="851">
                  <c:v>6963.0549999999994</c:v>
                </c:pt>
                <c:pt idx="852">
                  <c:v>6932.3509999999997</c:v>
                </c:pt>
                <c:pt idx="853">
                  <c:v>6860.8110000000006</c:v>
                </c:pt>
                <c:pt idx="854">
                  <c:v>6781.4809999999998</c:v>
                </c:pt>
                <c:pt idx="855">
                  <c:v>6818.8760000000002</c:v>
                </c:pt>
                <c:pt idx="856">
                  <c:v>6893.780999999999</c:v>
                </c:pt>
                <c:pt idx="857">
                  <c:v>6919.0570000000007</c:v>
                </c:pt>
                <c:pt idx="858">
                  <c:v>6985.0569999999998</c:v>
                </c:pt>
                <c:pt idx="859">
                  <c:v>6734.0989999999993</c:v>
                </c:pt>
                <c:pt idx="860">
                  <c:v>6710.7389999999996</c:v>
                </c:pt>
                <c:pt idx="861">
                  <c:v>6870.8320000000003</c:v>
                </c:pt>
                <c:pt idx="862">
                  <c:v>7071.4340000000002</c:v>
                </c:pt>
                <c:pt idx="863">
                  <c:v>6783.0540000000001</c:v>
                </c:pt>
                <c:pt idx="864">
                  <c:v>6655.0509999999995</c:v>
                </c:pt>
                <c:pt idx="865">
                  <c:v>6605.6850000000004</c:v>
                </c:pt>
                <c:pt idx="866">
                  <c:v>6502.9649999999992</c:v>
                </c:pt>
                <c:pt idx="867">
                  <c:v>6750.8300000000008</c:v>
                </c:pt>
                <c:pt idx="868">
                  <c:v>6740.7760000000007</c:v>
                </c:pt>
                <c:pt idx="869">
                  <c:v>6566.9139999999998</c:v>
                </c:pt>
                <c:pt idx="870">
                  <c:v>6528.0919999999996</c:v>
                </c:pt>
                <c:pt idx="871">
                  <c:v>6559.2690000000002</c:v>
                </c:pt>
                <c:pt idx="872">
                  <c:v>6675.2190000000001</c:v>
                </c:pt>
                <c:pt idx="873">
                  <c:v>6802.9130000000005</c:v>
                </c:pt>
                <c:pt idx="874">
                  <c:v>6996.6770000000006</c:v>
                </c:pt>
                <c:pt idx="875">
                  <c:v>7711.6610000000001</c:v>
                </c:pt>
                <c:pt idx="876">
                  <c:v>7369.8029999999999</c:v>
                </c:pt>
                <c:pt idx="877">
                  <c:v>7339.1009999999997</c:v>
                </c:pt>
                <c:pt idx="878">
                  <c:v>7396.31</c:v>
                </c:pt>
                <c:pt idx="879">
                  <c:v>7438.5199999999995</c:v>
                </c:pt>
                <c:pt idx="880">
                  <c:v>7258.2</c:v>
                </c:pt>
                <c:pt idx="881">
                  <c:v>7035.0599999999995</c:v>
                </c:pt>
                <c:pt idx="882">
                  <c:v>6860.2669999999998</c:v>
                </c:pt>
                <c:pt idx="883">
                  <c:v>6680.2709999999997</c:v>
                </c:pt>
                <c:pt idx="884">
                  <c:v>6816.9990000000007</c:v>
                </c:pt>
                <c:pt idx="885">
                  <c:v>6580.2159999999994</c:v>
                </c:pt>
                <c:pt idx="886">
                  <c:v>6962.3770000000004</c:v>
                </c:pt>
                <c:pt idx="887">
                  <c:v>6656.2269999999999</c:v>
                </c:pt>
                <c:pt idx="888">
                  <c:v>6605.7310000000007</c:v>
                </c:pt>
                <c:pt idx="889">
                  <c:v>6521.5079999999998</c:v>
                </c:pt>
                <c:pt idx="890">
                  <c:v>6592.3499999999995</c:v>
                </c:pt>
                <c:pt idx="891">
                  <c:v>6537.7309999999998</c:v>
                </c:pt>
                <c:pt idx="892">
                  <c:v>6955.4780000000001</c:v>
                </c:pt>
                <c:pt idx="893">
                  <c:v>6697.0230000000001</c:v>
                </c:pt>
                <c:pt idx="894">
                  <c:v>7165.7309999999998</c:v>
                </c:pt>
                <c:pt idx="895">
                  <c:v>7420.2049999999999</c:v>
                </c:pt>
                <c:pt idx="896">
                  <c:v>7915.4120000000003</c:v>
                </c:pt>
                <c:pt idx="897">
                  <c:v>8022.3410000000003</c:v>
                </c:pt>
                <c:pt idx="898">
                  <c:v>8106.5659999999998</c:v>
                </c:pt>
                <c:pt idx="899">
                  <c:v>8241.2109999999993</c:v>
                </c:pt>
                <c:pt idx="900">
                  <c:v>8718.5650000000005</c:v>
                </c:pt>
                <c:pt idx="901">
                  <c:v>8740.616</c:v>
                </c:pt>
                <c:pt idx="902">
                  <c:v>8484.8509999999987</c:v>
                </c:pt>
                <c:pt idx="903">
                  <c:v>8734.6649999999991</c:v>
                </c:pt>
                <c:pt idx="904">
                  <c:v>8963.7910000000011</c:v>
                </c:pt>
                <c:pt idx="905">
                  <c:v>8250.8540000000012</c:v>
                </c:pt>
                <c:pt idx="906">
                  <c:v>7864.7290000000003</c:v>
                </c:pt>
                <c:pt idx="907">
                  <c:v>8028.6750000000002</c:v>
                </c:pt>
                <c:pt idx="908">
                  <c:v>7945.0999999999995</c:v>
                </c:pt>
                <c:pt idx="909">
                  <c:v>7908.3779999999997</c:v>
                </c:pt>
                <c:pt idx="910">
                  <c:v>7292.616</c:v>
                </c:pt>
                <c:pt idx="911">
                  <c:v>6728.991</c:v>
                </c:pt>
                <c:pt idx="912">
                  <c:v>6756.9089999999997</c:v>
                </c:pt>
                <c:pt idx="913">
                  <c:v>6901.6510000000007</c:v>
                </c:pt>
                <c:pt idx="914">
                  <c:v>6809.9290000000001</c:v>
                </c:pt>
                <c:pt idx="915">
                  <c:v>7218.81</c:v>
                </c:pt>
                <c:pt idx="916">
                  <c:v>7155.5330000000004</c:v>
                </c:pt>
                <c:pt idx="917">
                  <c:v>7091.7660000000005</c:v>
                </c:pt>
                <c:pt idx="918">
                  <c:v>7046.6989999999996</c:v>
                </c:pt>
                <c:pt idx="919">
                  <c:v>7143.5520000000006</c:v>
                </c:pt>
                <c:pt idx="920">
                  <c:v>6722.8150000000005</c:v>
                </c:pt>
                <c:pt idx="921">
                  <c:v>6345.1059999999998</c:v>
                </c:pt>
                <c:pt idx="922">
                  <c:v>6655.5430000000006</c:v>
                </c:pt>
                <c:pt idx="923">
                  <c:v>6583.8530000000001</c:v>
                </c:pt>
                <c:pt idx="924">
                  <c:v>6787.0910000000003</c:v>
                </c:pt>
                <c:pt idx="925">
                  <c:v>6589.161000000001</c:v>
                </c:pt>
                <c:pt idx="926">
                  <c:v>7336.4249999999993</c:v>
                </c:pt>
                <c:pt idx="927">
                  <c:v>7394.4489999999996</c:v>
                </c:pt>
                <c:pt idx="928">
                  <c:v>7374.7830000000004</c:v>
                </c:pt>
                <c:pt idx="929">
                  <c:v>7325.5960000000005</c:v>
                </c:pt>
                <c:pt idx="930">
                  <c:v>6967.9750000000004</c:v>
                </c:pt>
                <c:pt idx="931">
                  <c:v>7254.3399999999992</c:v>
                </c:pt>
                <c:pt idx="932">
                  <c:v>6865.0629999999992</c:v>
                </c:pt>
                <c:pt idx="933">
                  <c:v>7138.2</c:v>
                </c:pt>
                <c:pt idx="934">
                  <c:v>7511.24</c:v>
                </c:pt>
                <c:pt idx="935">
                  <c:v>8335.0040000000008</c:v>
                </c:pt>
                <c:pt idx="936">
                  <c:v>8415.8649999999998</c:v>
                </c:pt>
                <c:pt idx="937">
                  <c:v>8382.0630000000001</c:v>
                </c:pt>
                <c:pt idx="938">
                  <c:v>8352.5849999999991</c:v>
                </c:pt>
                <c:pt idx="939">
                  <c:v>8199.2690000000002</c:v>
                </c:pt>
                <c:pt idx="940">
                  <c:v>8220.5640000000003</c:v>
                </c:pt>
                <c:pt idx="941">
                  <c:v>8181.6720000000005</c:v>
                </c:pt>
                <c:pt idx="942">
                  <c:v>8049.5830000000005</c:v>
                </c:pt>
                <c:pt idx="943">
                  <c:v>8146.4359999999997</c:v>
                </c:pt>
                <c:pt idx="944">
                  <c:v>8161.5159999999996</c:v>
                </c:pt>
                <c:pt idx="945">
                  <c:v>8302.2060000000001</c:v>
                </c:pt>
                <c:pt idx="946">
                  <c:v>8190.3139999999994</c:v>
                </c:pt>
                <c:pt idx="947">
                  <c:v>8745.9709999999995</c:v>
                </c:pt>
                <c:pt idx="948">
                  <c:v>9223.6639999999989</c:v>
                </c:pt>
                <c:pt idx="949">
                  <c:v>9068.6640000000007</c:v>
                </c:pt>
                <c:pt idx="950">
                  <c:v>8852.2690000000002</c:v>
                </c:pt>
                <c:pt idx="951">
                  <c:v>9182.25</c:v>
                </c:pt>
                <c:pt idx="952">
                  <c:v>9312.0569999999989</c:v>
                </c:pt>
                <c:pt idx="953">
                  <c:v>9545.6079999999984</c:v>
                </c:pt>
                <c:pt idx="954">
                  <c:v>9226.5899999999983</c:v>
                </c:pt>
                <c:pt idx="955">
                  <c:v>9890.5349999999999</c:v>
                </c:pt>
                <c:pt idx="956">
                  <c:v>10226.972000000002</c:v>
                </c:pt>
                <c:pt idx="957">
                  <c:v>10091.720000000001</c:v>
                </c:pt>
                <c:pt idx="958">
                  <c:v>10288.159</c:v>
                </c:pt>
                <c:pt idx="959">
                  <c:v>10657.361999999999</c:v>
                </c:pt>
                <c:pt idx="960">
                  <c:v>10702.742</c:v>
                </c:pt>
                <c:pt idx="961">
                  <c:v>10076.108</c:v>
                </c:pt>
                <c:pt idx="962">
                  <c:v>9886.2170000000006</c:v>
                </c:pt>
                <c:pt idx="963">
                  <c:v>10058.326999999999</c:v>
                </c:pt>
                <c:pt idx="964">
                  <c:v>9709.5740000000005</c:v>
                </c:pt>
                <c:pt idx="965">
                  <c:v>10094.476999999999</c:v>
                </c:pt>
                <c:pt idx="966">
                  <c:v>9640.9470000000001</c:v>
                </c:pt>
                <c:pt idx="967">
                  <c:v>10512.031999999999</c:v>
                </c:pt>
                <c:pt idx="968">
                  <c:v>9736.5739999999987</c:v>
                </c:pt>
                <c:pt idx="969">
                  <c:v>9638.4069999999992</c:v>
                </c:pt>
                <c:pt idx="970">
                  <c:v>8985.7710000000006</c:v>
                </c:pt>
                <c:pt idx="971">
                  <c:v>8832.2749999999996</c:v>
                </c:pt>
                <c:pt idx="972">
                  <c:v>8525.3389999999981</c:v>
                </c:pt>
                <c:pt idx="973">
                  <c:v>8696.2089999999989</c:v>
                </c:pt>
                <c:pt idx="974">
                  <c:v>8505.3510000000006</c:v>
                </c:pt>
                <c:pt idx="975">
                  <c:v>8534.6650000000009</c:v>
                </c:pt>
                <c:pt idx="976">
                  <c:v>7491.165</c:v>
                </c:pt>
                <c:pt idx="977">
                  <c:v>7368.741</c:v>
                </c:pt>
                <c:pt idx="978">
                  <c:v>7278.3670000000002</c:v>
                </c:pt>
                <c:pt idx="979">
                  <c:v>7093.0170000000007</c:v>
                </c:pt>
                <c:pt idx="980">
                  <c:v>7264.6379999999999</c:v>
                </c:pt>
                <c:pt idx="981">
                  <c:v>7282.1649999999991</c:v>
                </c:pt>
                <c:pt idx="982">
                  <c:v>7955.2900000000009</c:v>
                </c:pt>
                <c:pt idx="983">
                  <c:v>7557.3779999999997</c:v>
                </c:pt>
                <c:pt idx="984">
                  <c:v>7592.7759999999998</c:v>
                </c:pt>
                <c:pt idx="985">
                  <c:v>8513.1020000000008</c:v>
                </c:pt>
                <c:pt idx="986">
                  <c:v>8366.99</c:v>
                </c:pt>
                <c:pt idx="987">
                  <c:v>8754.8220000000001</c:v>
                </c:pt>
                <c:pt idx="988">
                  <c:v>9618.4160000000011</c:v>
                </c:pt>
                <c:pt idx="989">
                  <c:v>9409.0580000000009</c:v>
                </c:pt>
                <c:pt idx="990">
                  <c:v>9628.4429999999993</c:v>
                </c:pt>
                <c:pt idx="991">
                  <c:v>9625.3269999999993</c:v>
                </c:pt>
                <c:pt idx="992">
                  <c:v>9315.6970000000001</c:v>
                </c:pt>
                <c:pt idx="993">
                  <c:v>9016.5679999999993</c:v>
                </c:pt>
                <c:pt idx="994">
                  <c:v>9026.4929999999986</c:v>
                </c:pt>
                <c:pt idx="995">
                  <c:v>8958.1090000000004</c:v>
                </c:pt>
                <c:pt idx="996">
                  <c:v>9998.9539999999997</c:v>
                </c:pt>
                <c:pt idx="997">
                  <c:v>9995.0210000000006</c:v>
                </c:pt>
                <c:pt idx="998">
                  <c:v>10083.640000000001</c:v>
                </c:pt>
                <c:pt idx="999">
                  <c:v>10173.49</c:v>
                </c:pt>
                <c:pt idx="1000">
                  <c:v>10837.017</c:v>
                </c:pt>
                <c:pt idx="1001">
                  <c:v>11732.492</c:v>
                </c:pt>
                <c:pt idx="1002">
                  <c:v>12475</c:v>
                </c:pt>
                <c:pt idx="1003">
                  <c:v>12091.898999999999</c:v>
                </c:pt>
                <c:pt idx="1004">
                  <c:v>12003.873</c:v>
                </c:pt>
                <c:pt idx="1005">
                  <c:v>11368.27</c:v>
                </c:pt>
                <c:pt idx="1006">
                  <c:v>11655.498000000001</c:v>
                </c:pt>
                <c:pt idx="1007">
                  <c:v>11407.199000000001</c:v>
                </c:pt>
                <c:pt idx="1008">
                  <c:v>11204.735000000001</c:v>
                </c:pt>
                <c:pt idx="1009">
                  <c:v>10825.899000000001</c:v>
                </c:pt>
                <c:pt idx="1010">
                  <c:v>11502.800000000001</c:v>
                </c:pt>
                <c:pt idx="1011">
                  <c:v>12331.206</c:v>
                </c:pt>
                <c:pt idx="1012">
                  <c:v>11327.597</c:v>
                </c:pt>
                <c:pt idx="1013">
                  <c:v>11144.556999999999</c:v>
                </c:pt>
                <c:pt idx="1014">
                  <c:v>10586.592000000001</c:v>
                </c:pt>
                <c:pt idx="1015">
                  <c:v>9514.857</c:v>
                </c:pt>
                <c:pt idx="1016">
                  <c:v>9928.4590000000007</c:v>
                </c:pt>
                <c:pt idx="1017">
                  <c:v>9726.098</c:v>
                </c:pt>
                <c:pt idx="1018">
                  <c:v>9197.2030000000013</c:v>
                </c:pt>
                <c:pt idx="1019">
                  <c:v>8476.2430000000004</c:v>
                </c:pt>
                <c:pt idx="1020">
                  <c:v>8597.6189999999988</c:v>
                </c:pt>
                <c:pt idx="1021">
                  <c:v>7773.8119999999999</c:v>
                </c:pt>
                <c:pt idx="1022">
                  <c:v>9950.7249999999985</c:v>
                </c:pt>
                <c:pt idx="1023">
                  <c:v>10359.928</c:v>
                </c:pt>
                <c:pt idx="1024">
                  <c:v>11569.179</c:v>
                </c:pt>
                <c:pt idx="1025">
                  <c:v>11417.365</c:v>
                </c:pt>
                <c:pt idx="1026">
                  <c:v>12566.57</c:v>
                </c:pt>
                <c:pt idx="1027">
                  <c:v>12292.71</c:v>
                </c:pt>
                <c:pt idx="1028">
                  <c:v>12373.060000000001</c:v>
                </c:pt>
                <c:pt idx="1029">
                  <c:v>12657.800000000001</c:v>
                </c:pt>
                <c:pt idx="1030">
                  <c:v>11980.25</c:v>
                </c:pt>
                <c:pt idx="1031">
                  <c:v>11945.5</c:v>
                </c:pt>
                <c:pt idx="1032">
                  <c:v>12701.1</c:v>
                </c:pt>
                <c:pt idx="1033">
                  <c:v>12232.41</c:v>
                </c:pt>
                <c:pt idx="1034">
                  <c:v>12288.5</c:v>
                </c:pt>
                <c:pt idx="1035">
                  <c:v>12283.23</c:v>
                </c:pt>
                <c:pt idx="1036">
                  <c:v>15275.720000000001</c:v>
                </c:pt>
                <c:pt idx="1037">
                  <c:v>14628.41</c:v>
                </c:pt>
                <c:pt idx="1038">
                  <c:v>16392.5</c:v>
                </c:pt>
                <c:pt idx="1039">
                  <c:v>15953.490000000002</c:v>
                </c:pt>
                <c:pt idx="1040">
                  <c:v>16314.65</c:v>
                </c:pt>
                <c:pt idx="1041">
                  <c:v>18126</c:v>
                </c:pt>
                <c:pt idx="1042">
                  <c:v>16338.91</c:v>
                </c:pt>
                <c:pt idx="1043">
                  <c:v>16342</c:v>
                </c:pt>
                <c:pt idx="1044">
                  <c:v>15821.89</c:v>
                </c:pt>
                <c:pt idx="1045">
                  <c:v>15294.310000000001</c:v>
                </c:pt>
                <c:pt idx="1046">
                  <c:v>15277.6</c:v>
                </c:pt>
                <c:pt idx="1047">
                  <c:v>16374.85</c:v>
                </c:pt>
                <c:pt idx="1048">
                  <c:v>16708.899999999998</c:v>
                </c:pt>
                <c:pt idx="1049">
                  <c:v>14065.980000000001</c:v>
                </c:pt>
                <c:pt idx="1050">
                  <c:v>16764.77</c:v>
                </c:pt>
                <c:pt idx="1051">
                  <c:v>17525.580000000002</c:v>
                </c:pt>
                <c:pt idx="1052">
                  <c:v>18495.77</c:v>
                </c:pt>
                <c:pt idx="1053">
                  <c:v>20077.390000000003</c:v>
                </c:pt>
                <c:pt idx="1054">
                  <c:v>18504.080000000002</c:v>
                </c:pt>
                <c:pt idx="1055">
                  <c:v>17353.309999999998</c:v>
                </c:pt>
                <c:pt idx="1056">
                  <c:v>17184.579999999998</c:v>
                </c:pt>
                <c:pt idx="1057">
                  <c:v>17953.95</c:v>
                </c:pt>
                <c:pt idx="1058">
                  <c:v>17487.849999999999</c:v>
                </c:pt>
                <c:pt idx="1059">
                  <c:v>16440.16</c:v>
                </c:pt>
                <c:pt idx="1060">
                  <c:v>17113.98</c:v>
                </c:pt>
                <c:pt idx="1061">
                  <c:v>14040.72</c:v>
                </c:pt>
                <c:pt idx="1062">
                  <c:v>12147.880000000001</c:v>
                </c:pt>
                <c:pt idx="1063">
                  <c:v>12164.28</c:v>
                </c:pt>
                <c:pt idx="1064">
                  <c:v>11429.83</c:v>
                </c:pt>
                <c:pt idx="1065">
                  <c:v>10425.029999999999</c:v>
                </c:pt>
                <c:pt idx="1066">
                  <c:v>10256.44</c:v>
                </c:pt>
                <c:pt idx="1067">
                  <c:v>10458.049999999999</c:v>
                </c:pt>
                <c:pt idx="1068">
                  <c:v>10293.619999999999</c:v>
                </c:pt>
                <c:pt idx="1069">
                  <c:v>8739.6500000000015</c:v>
                </c:pt>
                <c:pt idx="1070">
                  <c:v>8682.89</c:v>
                </c:pt>
                <c:pt idx="1071">
                  <c:v>8527.2999999999993</c:v>
                </c:pt>
                <c:pt idx="1072">
                  <c:v>8685.6600000000017</c:v>
                </c:pt>
                <c:pt idx="1073">
                  <c:v>8076.4</c:v>
                </c:pt>
                <c:pt idx="1074">
                  <c:v>8265.5199999999986</c:v>
                </c:pt>
                <c:pt idx="1075">
                  <c:v>7672.1900000000005</c:v>
                </c:pt>
                <c:pt idx="1076">
                  <c:v>6975.8099999999995</c:v>
                </c:pt>
                <c:pt idx="1077">
                  <c:v>6849.06</c:v>
                </c:pt>
                <c:pt idx="1078">
                  <c:v>6897.7</c:v>
                </c:pt>
                <c:pt idx="1079">
                  <c:v>7510.119999999999</c:v>
                </c:pt>
                <c:pt idx="1080">
                  <c:v>7812.36</c:v>
                </c:pt>
                <c:pt idx="1081">
                  <c:v>7455.33</c:v>
                </c:pt>
                <c:pt idx="1082">
                  <c:v>7306.5</c:v>
                </c:pt>
                <c:pt idx="1083">
                  <c:v>7638.0599999999995</c:v>
                </c:pt>
                <c:pt idx="1084">
                  <c:v>7359.14</c:v>
                </c:pt>
                <c:pt idx="1085">
                  <c:v>7068.9000000000005</c:v>
                </c:pt>
                <c:pt idx="1086">
                  <c:v>6817.4</c:v>
                </c:pt>
                <c:pt idx="1087">
                  <c:v>6488.7</c:v>
                </c:pt>
                <c:pt idx="1088">
                  <c:v>6110.83</c:v>
                </c:pt>
                <c:pt idx="1089">
                  <c:v>6240.6600000000008</c:v>
                </c:pt>
                <c:pt idx="1090">
                  <c:v>6071.82</c:v>
                </c:pt>
                <c:pt idx="1091">
                  <c:v>5861.41</c:v>
                </c:pt>
                <c:pt idx="1092">
                  <c:v>6246.51</c:v>
                </c:pt>
                <c:pt idx="1093">
                  <c:v>6347.23</c:v>
                </c:pt>
                <c:pt idx="1094">
                  <c:v>6060.81</c:v>
                </c:pt>
                <c:pt idx="1095">
                  <c:v>5939.12</c:v>
                </c:pt>
                <c:pt idx="1096">
                  <c:v>5971.94</c:v>
                </c:pt>
                <c:pt idx="1097">
                  <c:v>6163.58</c:v>
                </c:pt>
                <c:pt idx="1098">
                  <c:v>6033.16</c:v>
                </c:pt>
                <c:pt idx="1099">
                  <c:v>5791.14</c:v>
                </c:pt>
                <c:pt idx="1100">
                  <c:v>5178.91</c:v>
                </c:pt>
                <c:pt idx="1101">
                  <c:v>5126.7199999999993</c:v>
                </c:pt>
                <c:pt idx="1102">
                  <c:v>5129.74</c:v>
                </c:pt>
                <c:pt idx="1103">
                  <c:v>4731.55</c:v>
                </c:pt>
                <c:pt idx="1104">
                  <c:v>4662.1899999999996</c:v>
                </c:pt>
                <c:pt idx="1105">
                  <c:v>4557.66</c:v>
                </c:pt>
                <c:pt idx="1106">
                  <c:v>4654.9399999999996</c:v>
                </c:pt>
                <c:pt idx="1107">
                  <c:v>4750.29</c:v>
                </c:pt>
                <c:pt idx="1108">
                  <c:v>4515.1799999999994</c:v>
                </c:pt>
                <c:pt idx="1109">
                  <c:v>4547.5</c:v>
                </c:pt>
                <c:pt idx="1110">
                  <c:v>4572.03</c:v>
                </c:pt>
                <c:pt idx="1111">
                  <c:v>4220.72</c:v>
                </c:pt>
                <c:pt idx="1112">
                  <c:v>4277.42</c:v>
                </c:pt>
                <c:pt idx="1113">
                  <c:v>3908.5</c:v>
                </c:pt>
                <c:pt idx="1114">
                  <c:v>3906.6800000000003</c:v>
                </c:pt>
                <c:pt idx="1115">
                  <c:v>4208.2699999999995</c:v>
                </c:pt>
                <c:pt idx="1116">
                  <c:v>4235.58</c:v>
                </c:pt>
                <c:pt idx="1117">
                  <c:v>4437.21</c:v>
                </c:pt>
                <c:pt idx="1118">
                  <c:v>4008.97</c:v>
                </c:pt>
                <c:pt idx="1119">
                  <c:v>3506.02</c:v>
                </c:pt>
                <c:pt idx="1120">
                  <c:v>4186.9800000000005</c:v>
                </c:pt>
                <c:pt idx="1121">
                  <c:v>4502.7999999999993</c:v>
                </c:pt>
                <c:pt idx="1122">
                  <c:v>4568.4699999999993</c:v>
                </c:pt>
                <c:pt idx="1123">
                  <c:v>4683.5</c:v>
                </c:pt>
                <c:pt idx="1124">
                  <c:v>5027.83</c:v>
                </c:pt>
                <c:pt idx="1125">
                  <c:v>5007.93</c:v>
                </c:pt>
                <c:pt idx="1126">
                  <c:v>4765.2699999999995</c:v>
                </c:pt>
                <c:pt idx="1127">
                  <c:v>5384.48</c:v>
                </c:pt>
                <c:pt idx="1128">
                  <c:v>5178.7299999999996</c:v>
                </c:pt>
                <c:pt idx="1129">
                  <c:v>5017.8999999999996</c:v>
                </c:pt>
                <c:pt idx="1130">
                  <c:v>5022.8500000000004</c:v>
                </c:pt>
                <c:pt idx="1131">
                  <c:v>4793.2700000000004</c:v>
                </c:pt>
                <c:pt idx="1132">
                  <c:v>4731.3099999999995</c:v>
                </c:pt>
                <c:pt idx="1133">
                  <c:v>4701.91</c:v>
                </c:pt>
                <c:pt idx="1134">
                  <c:v>4498.9100000000008</c:v>
                </c:pt>
                <c:pt idx="1135">
                  <c:v>4432.97</c:v>
                </c:pt>
                <c:pt idx="1136">
                  <c:v>4372.7299999999996</c:v>
                </c:pt>
                <c:pt idx="1137">
                  <c:v>4428.8899999999994</c:v>
                </c:pt>
                <c:pt idx="1138">
                  <c:v>4602.88</c:v>
                </c:pt>
                <c:pt idx="1139">
                  <c:v>4731.4400000000005</c:v>
                </c:pt>
                <c:pt idx="1140">
                  <c:v>4481</c:v>
                </c:pt>
                <c:pt idx="1141">
                  <c:v>4663.3100000000004</c:v>
                </c:pt>
                <c:pt idx="1142">
                  <c:v>3999.99</c:v>
                </c:pt>
                <c:pt idx="1143">
                  <c:v>3751.0699999999997</c:v>
                </c:pt>
                <c:pt idx="1144">
                  <c:v>3681.5800000000004</c:v>
                </c:pt>
                <c:pt idx="1145">
                  <c:v>3759.89</c:v>
                </c:pt>
                <c:pt idx="1146">
                  <c:v>3712.2</c:v>
                </c:pt>
                <c:pt idx="1147">
                  <c:v>3123.8</c:v>
                </c:pt>
                <c:pt idx="1148">
                  <c:v>3057.58</c:v>
                </c:pt>
                <c:pt idx="1149">
                  <c:v>2961.82</c:v>
                </c:pt>
                <c:pt idx="1150">
                  <c:v>3000.3499999999995</c:v>
                </c:pt>
                <c:pt idx="1151">
                  <c:v>3099.08</c:v>
                </c:pt>
                <c:pt idx="1152">
                  <c:v>3016.35</c:v>
                </c:pt>
                <c:pt idx="1153">
                  <c:v>2909.31</c:v>
                </c:pt>
                <c:pt idx="1154">
                  <c:v>2771.0199999999995</c:v>
                </c:pt>
                <c:pt idx="1155">
                  <c:v>2805.81</c:v>
                </c:pt>
                <c:pt idx="1156">
                  <c:v>3041.3</c:v>
                </c:pt>
                <c:pt idx="1157">
                  <c:v>2925.51</c:v>
                </c:pt>
                <c:pt idx="1158">
                  <c:v>3128.31</c:v>
                </c:pt>
                <c:pt idx="1159">
                  <c:v>2487.92</c:v>
                </c:pt>
                <c:pt idx="1160">
                  <c:v>2572.16</c:v>
                </c:pt>
                <c:pt idx="1161">
                  <c:v>2451.52</c:v>
                </c:pt>
                <c:pt idx="1162">
                  <c:v>2444.3700000000003</c:v>
                </c:pt>
                <c:pt idx="1163">
                  <c:v>2579.48</c:v>
                </c:pt>
                <c:pt idx="1164">
                  <c:v>2645.32</c:v>
                </c:pt>
                <c:pt idx="1165">
                  <c:v>2514.65</c:v>
                </c:pt>
                <c:pt idx="1166">
                  <c:v>2565.04</c:v>
                </c:pt>
                <c:pt idx="1167">
                  <c:v>2763.8900000000003</c:v>
                </c:pt>
                <c:pt idx="1168">
                  <c:v>2909.6499999999996</c:v>
                </c:pt>
                <c:pt idx="1169">
                  <c:v>2916.67</c:v>
                </c:pt>
                <c:pt idx="1170">
                  <c:v>2843.5</c:v>
                </c:pt>
                <c:pt idx="1171">
                  <c:v>2735.8099999999995</c:v>
                </c:pt>
                <c:pt idx="1172">
                  <c:v>2795.6</c:v>
                </c:pt>
                <c:pt idx="1173">
                  <c:v>2871.8199999999997</c:v>
                </c:pt>
                <c:pt idx="1174">
                  <c:v>2840.7</c:v>
                </c:pt>
                <c:pt idx="1175">
                  <c:v>2684.05</c:v>
                </c:pt>
                <c:pt idx="1176">
                  <c:v>3045.3</c:v>
                </c:pt>
                <c:pt idx="1177">
                  <c:v>3039.7200000000003</c:v>
                </c:pt>
                <c:pt idx="1178">
                  <c:v>2986.8599999999997</c:v>
                </c:pt>
                <c:pt idx="1179">
                  <c:v>3101.98</c:v>
                </c:pt>
                <c:pt idx="1180">
                  <c:v>2983.9300000000003</c:v>
                </c:pt>
                <c:pt idx="1181">
                  <c:v>2819.33</c:v>
                </c:pt>
                <c:pt idx="1182">
                  <c:v>2745.0699999999997</c:v>
                </c:pt>
                <c:pt idx="1183">
                  <c:v>2759.7599999999998</c:v>
                </c:pt>
                <c:pt idx="1184">
                  <c:v>3089.42</c:v>
                </c:pt>
                <c:pt idx="1185">
                  <c:v>2987.76</c:v>
                </c:pt>
                <c:pt idx="1186">
                  <c:v>3116.97</c:v>
                </c:pt>
                <c:pt idx="1187">
                  <c:v>3069.1299999999997</c:v>
                </c:pt>
                <c:pt idx="1188">
                  <c:v>2921.8999999999996</c:v>
                </c:pt>
                <c:pt idx="1189">
                  <c:v>3135.5899999999997</c:v>
                </c:pt>
                <c:pt idx="1190">
                  <c:v>2909.0599999999995</c:v>
                </c:pt>
                <c:pt idx="1191">
                  <c:v>2648.57</c:v>
                </c:pt>
                <c:pt idx="1192">
                  <c:v>2550.7399999999998</c:v>
                </c:pt>
                <c:pt idx="1193">
                  <c:v>2436.0200000000004</c:v>
                </c:pt>
                <c:pt idx="1194">
                  <c:v>2395.5</c:v>
                </c:pt>
                <c:pt idx="1195">
                  <c:v>2306.0300000000002</c:v>
                </c:pt>
                <c:pt idx="1196">
                  <c:v>2450.35</c:v>
                </c:pt>
                <c:pt idx="1197">
                  <c:v>2612.9900000000002</c:v>
                </c:pt>
                <c:pt idx="1198">
                  <c:v>2448.6</c:v>
                </c:pt>
                <c:pt idx="1199">
                  <c:v>2265.13</c:v>
                </c:pt>
                <c:pt idx="1200">
                  <c:v>2118.4500000000003</c:v>
                </c:pt>
                <c:pt idx="1201">
                  <c:v>2068.6799999999998</c:v>
                </c:pt>
                <c:pt idx="1202">
                  <c:v>1984.97</c:v>
                </c:pt>
                <c:pt idx="1203">
                  <c:v>1897.47</c:v>
                </c:pt>
                <c:pt idx="1204">
                  <c:v>1890.6699999999998</c:v>
                </c:pt>
                <c:pt idx="1205">
                  <c:v>1849.2</c:v>
                </c:pt>
                <c:pt idx="1206">
                  <c:v>1973.9700000000003</c:v>
                </c:pt>
                <c:pt idx="1207">
                  <c:v>1917.9799999999998</c:v>
                </c:pt>
                <c:pt idx="1208">
                  <c:v>1882.14</c:v>
                </c:pt>
                <c:pt idx="1209">
                  <c:v>1821.03</c:v>
                </c:pt>
                <c:pt idx="1210">
                  <c:v>1662.9299999999998</c:v>
                </c:pt>
                <c:pt idx="1211">
                  <c:v>1730.46</c:v>
                </c:pt>
                <c:pt idx="1212">
                  <c:v>1725.6</c:v>
                </c:pt>
                <c:pt idx="1213">
                  <c:v>1658.25</c:v>
                </c:pt>
                <c:pt idx="1214">
                  <c:v>1630.97</c:v>
                </c:pt>
                <c:pt idx="1215">
                  <c:v>1506.35</c:v>
                </c:pt>
                <c:pt idx="1216">
                  <c:v>1523.28</c:v>
                </c:pt>
                <c:pt idx="1217">
                  <c:v>1471.6999999999998</c:v>
                </c:pt>
                <c:pt idx="1218">
                  <c:v>1439.73</c:v>
                </c:pt>
                <c:pt idx="1219">
                  <c:v>1413.61</c:v>
                </c:pt>
                <c:pt idx="1220">
                  <c:v>1389.0899999999997</c:v>
                </c:pt>
                <c:pt idx="1221">
                  <c:v>1371.3500000000001</c:v>
                </c:pt>
                <c:pt idx="1222">
                  <c:v>1320.3700000000001</c:v>
                </c:pt>
                <c:pt idx="1223">
                  <c:v>1328.7700000000002</c:v>
                </c:pt>
                <c:pt idx="1224">
                  <c:v>1300.67</c:v>
                </c:pt>
                <c:pt idx="1225">
                  <c:v>1248.7</c:v>
                </c:pt>
                <c:pt idx="1226">
                  <c:v>1285.94</c:v>
                </c:pt>
                <c:pt idx="1227">
                  <c:v>1289.52</c:v>
                </c:pt>
                <c:pt idx="1228">
                  <c:v>1274.3399999999999</c:v>
                </c:pt>
                <c:pt idx="1229">
                  <c:v>1248.74</c:v>
                </c:pt>
                <c:pt idx="1230">
                  <c:v>1245.4799999999998</c:v>
                </c:pt>
                <c:pt idx="1231">
                  <c:v>1198.9499999999998</c:v>
                </c:pt>
                <c:pt idx="1232">
                  <c:v>1198.5600000000002</c:v>
                </c:pt>
                <c:pt idx="1233">
                  <c:v>1203.0899999999999</c:v>
                </c:pt>
                <c:pt idx="1234">
                  <c:v>1138.67</c:v>
                </c:pt>
                <c:pt idx="1235">
                  <c:v>1100.51</c:v>
                </c:pt>
                <c:pt idx="1236">
                  <c:v>1098.98</c:v>
                </c:pt>
                <c:pt idx="1237">
                  <c:v>1099.0600000000002</c:v>
                </c:pt>
                <c:pt idx="1238">
                  <c:v>1095.71</c:v>
                </c:pt>
                <c:pt idx="1239">
                  <c:v>1001.22</c:v>
                </c:pt>
                <c:pt idx="1240">
                  <c:v>1080.1000000000001</c:v>
                </c:pt>
                <c:pt idx="1241">
                  <c:v>1084.5</c:v>
                </c:pt>
                <c:pt idx="1242">
                  <c:v>1161.49</c:v>
                </c:pt>
                <c:pt idx="1243">
                  <c:v>1085.24</c:v>
                </c:pt>
                <c:pt idx="1244">
                  <c:v>1117.17</c:v>
                </c:pt>
                <c:pt idx="1245">
                  <c:v>1218.3799999999999</c:v>
                </c:pt>
                <c:pt idx="1246">
                  <c:v>1295.2299999999998</c:v>
                </c:pt>
                <c:pt idx="1247">
                  <c:v>1277.8500000000001</c:v>
                </c:pt>
                <c:pt idx="1248">
                  <c:v>1271.3000000000002</c:v>
                </c:pt>
                <c:pt idx="1249">
                  <c:v>1136.58</c:v>
                </c:pt>
                <c:pt idx="1250">
                  <c:v>1212.0700000000002</c:v>
                </c:pt>
                <c:pt idx="1251">
                  <c:v>1169.6699999999998</c:v>
                </c:pt>
                <c:pt idx="1252">
                  <c:v>1255.2700000000002</c:v>
                </c:pt>
                <c:pt idx="1253">
                  <c:v>1302.9099999999999</c:v>
                </c:pt>
                <c:pt idx="1254">
                  <c:v>1311.76</c:v>
                </c:pt>
                <c:pt idx="1255">
                  <c:v>1285.3599999999999</c:v>
                </c:pt>
                <c:pt idx="1256">
                  <c:v>1254.0899999999999</c:v>
                </c:pt>
                <c:pt idx="1257">
                  <c:v>1208.8099999999997</c:v>
                </c:pt>
                <c:pt idx="1258">
                  <c:v>1214.8699999999999</c:v>
                </c:pt>
                <c:pt idx="1259">
                  <c:v>1202.1599999999999</c:v>
                </c:pt>
                <c:pt idx="1260">
                  <c:v>1208.0700000000002</c:v>
                </c:pt>
                <c:pt idx="1261">
                  <c:v>1141.8700000000001</c:v>
                </c:pt>
                <c:pt idx="1262">
                  <c:v>1146.2699999999998</c:v>
                </c:pt>
                <c:pt idx="1263">
                  <c:v>1072.8700000000001</c:v>
                </c:pt>
                <c:pt idx="1264">
                  <c:v>1055.18</c:v>
                </c:pt>
                <c:pt idx="1265">
                  <c:v>1030.6100000000001</c:v>
                </c:pt>
                <c:pt idx="1266">
                  <c:v>1030.48</c:v>
                </c:pt>
                <c:pt idx="1267">
                  <c:v>1011.63</c:v>
                </c:pt>
                <c:pt idx="1268">
                  <c:v>1007.13</c:v>
                </c:pt>
                <c:pt idx="1269">
                  <c:v>999.66</c:v>
                </c:pt>
                <c:pt idx="1270">
                  <c:v>1064.1099999999999</c:v>
                </c:pt>
                <c:pt idx="1271">
                  <c:v>1067.49</c:v>
                </c:pt>
                <c:pt idx="1272">
                  <c:v>1037.8900000000001</c:v>
                </c:pt>
                <c:pt idx="1273">
                  <c:v>1030.69</c:v>
                </c:pt>
                <c:pt idx="1274">
                  <c:v>1020.59</c:v>
                </c:pt>
                <c:pt idx="1275">
                  <c:v>998.49000000000012</c:v>
                </c:pt>
                <c:pt idx="1276">
                  <c:v>980.98000000000013</c:v>
                </c:pt>
                <c:pt idx="1277">
                  <c:v>931.95999999999992</c:v>
                </c:pt>
                <c:pt idx="1278">
                  <c:v>931.1</c:v>
                </c:pt>
                <c:pt idx="1279">
                  <c:v>929.59</c:v>
                </c:pt>
                <c:pt idx="1280">
                  <c:v>907.47</c:v>
                </c:pt>
                <c:pt idx="1281">
                  <c:v>900.36</c:v>
                </c:pt>
                <c:pt idx="1282">
                  <c:v>924.62</c:v>
                </c:pt>
                <c:pt idx="1283">
                  <c:v>910.5</c:v>
                </c:pt>
                <c:pt idx="1284">
                  <c:v>914.56</c:v>
                </c:pt>
                <c:pt idx="1285">
                  <c:v>901.88</c:v>
                </c:pt>
                <c:pt idx="1286">
                  <c:v>918.05</c:v>
                </c:pt>
                <c:pt idx="1287">
                  <c:v>841.74</c:v>
                </c:pt>
                <c:pt idx="1288">
                  <c:v>818.43000000000006</c:v>
                </c:pt>
                <c:pt idx="1289">
                  <c:v>792.41</c:v>
                </c:pt>
                <c:pt idx="1290">
                  <c:v>921.07999999999993</c:v>
                </c:pt>
                <c:pt idx="1291">
                  <c:v>917.65</c:v>
                </c:pt>
                <c:pt idx="1292">
                  <c:v>911.96</c:v>
                </c:pt>
                <c:pt idx="1293">
                  <c:v>1017.58</c:v>
                </c:pt>
                <c:pt idx="1294">
                  <c:v>1155.1499999999999</c:v>
                </c:pt>
                <c:pt idx="1295">
                  <c:v>1051.79</c:v>
                </c:pt>
                <c:pt idx="1296">
                  <c:v>971.81</c:v>
                </c:pt>
                <c:pt idx="1297">
                  <c:v>985.56000000000006</c:v>
                </c:pt>
                <c:pt idx="1298">
                  <c:v>993.81000000000006</c:v>
                </c:pt>
                <c:pt idx="1299">
                  <c:v>947.75</c:v>
                </c:pt>
                <c:pt idx="1300">
                  <c:v>930.65</c:v>
                </c:pt>
                <c:pt idx="1301">
                  <c:v>870.50000000000011</c:v>
                </c:pt>
                <c:pt idx="1302">
                  <c:v>841.55</c:v>
                </c:pt>
                <c:pt idx="1303">
                  <c:v>809.23</c:v>
                </c:pt>
                <c:pt idx="1304">
                  <c:v>801.84</c:v>
                </c:pt>
                <c:pt idx="1305">
                  <c:v>795.7</c:v>
                </c:pt>
                <c:pt idx="1306">
                  <c:v>788.73</c:v>
                </c:pt>
                <c:pt idx="1307">
                  <c:v>786.31000000000006</c:v>
                </c:pt>
                <c:pt idx="1308">
                  <c:v>787.01</c:v>
                </c:pt>
                <c:pt idx="1309">
                  <c:v>790.09</c:v>
                </c:pt>
                <c:pt idx="1310">
                  <c:v>782.76</c:v>
                </c:pt>
                <c:pt idx="1311">
                  <c:v>776.94999999999993</c:v>
                </c:pt>
                <c:pt idx="1312">
                  <c:v>777</c:v>
                </c:pt>
                <c:pt idx="1313">
                  <c:v>768.61</c:v>
                </c:pt>
                <c:pt idx="1314">
                  <c:v>760.88000000000011</c:v>
                </c:pt>
                <c:pt idx="1315">
                  <c:v>786.54000000000008</c:v>
                </c:pt>
                <c:pt idx="1316">
                  <c:v>767.74</c:v>
                </c:pt>
                <c:pt idx="1317">
                  <c:v>751.46</c:v>
                </c:pt>
                <c:pt idx="1318">
                  <c:v>742.99</c:v>
                </c:pt>
                <c:pt idx="1319">
                  <c:v>744.04000000000008</c:v>
                </c:pt>
                <c:pt idx="1320">
                  <c:v>753.65</c:v>
                </c:pt>
                <c:pt idx="1321">
                  <c:v>755.55000000000007</c:v>
                </c:pt>
                <c:pt idx="1322">
                  <c:v>763.74</c:v>
                </c:pt>
                <c:pt idx="1323">
                  <c:v>752.54</c:v>
                </c:pt>
                <c:pt idx="1324">
                  <c:v>767.39</c:v>
                </c:pt>
                <c:pt idx="1325">
                  <c:v>754.59</c:v>
                </c:pt>
                <c:pt idx="1326">
                  <c:v>758.93999999999994</c:v>
                </c:pt>
                <c:pt idx="1327">
                  <c:v>726.39</c:v>
                </c:pt>
                <c:pt idx="1328">
                  <c:v>721.27</c:v>
                </c:pt>
                <c:pt idx="1329">
                  <c:v>728.86999999999989</c:v>
                </c:pt>
                <c:pt idx="1330">
                  <c:v>729.2399999999999</c:v>
                </c:pt>
                <c:pt idx="1331">
                  <c:v>738.5</c:v>
                </c:pt>
                <c:pt idx="1332">
                  <c:v>728.82999999999993</c:v>
                </c:pt>
                <c:pt idx="1333">
                  <c:v>722.56</c:v>
                </c:pt>
                <c:pt idx="1334">
                  <c:v>723.49</c:v>
                </c:pt>
                <c:pt idx="1335">
                  <c:v>704.86</c:v>
                </c:pt>
                <c:pt idx="1336">
                  <c:v>752.83</c:v>
                </c:pt>
                <c:pt idx="1337">
                  <c:v>749.03</c:v>
                </c:pt>
                <c:pt idx="1338">
                  <c:v>719.04000000000008</c:v>
                </c:pt>
                <c:pt idx="1339">
                  <c:v>708.55</c:v>
                </c:pt>
                <c:pt idx="1340">
                  <c:v>704.2600000000001</c:v>
                </c:pt>
                <c:pt idx="1341">
                  <c:v>694.09</c:v>
                </c:pt>
                <c:pt idx="1342">
                  <c:v>674.71</c:v>
                </c:pt>
                <c:pt idx="1343">
                  <c:v>670.56000000000006</c:v>
                </c:pt>
                <c:pt idx="1344">
                  <c:v>652.65</c:v>
                </c:pt>
                <c:pt idx="1345">
                  <c:v>648.39</c:v>
                </c:pt>
                <c:pt idx="1346">
                  <c:v>647.57999999999993</c:v>
                </c:pt>
                <c:pt idx="1347">
                  <c:v>655.24999999999989</c:v>
                </c:pt>
                <c:pt idx="1348">
                  <c:v>655.62</c:v>
                </c:pt>
                <c:pt idx="1349">
                  <c:v>658.75</c:v>
                </c:pt>
                <c:pt idx="1350">
                  <c:v>652.90000000000009</c:v>
                </c:pt>
                <c:pt idx="1351">
                  <c:v>653.12</c:v>
                </c:pt>
                <c:pt idx="1352">
                  <c:v>657.31000000000006</c:v>
                </c:pt>
                <c:pt idx="1353">
                  <c:v>634.41999999999996</c:v>
                </c:pt>
                <c:pt idx="1354">
                  <c:v>636.61000000000013</c:v>
                </c:pt>
                <c:pt idx="1355">
                  <c:v>630.16000000000008</c:v>
                </c:pt>
                <c:pt idx="1356">
                  <c:v>631.09</c:v>
                </c:pt>
                <c:pt idx="1357">
                  <c:v>628.18000000000006</c:v>
                </c:pt>
                <c:pt idx="1358">
                  <c:v>629.87000000000012</c:v>
                </c:pt>
                <c:pt idx="1359">
                  <c:v>628.20999999999992</c:v>
                </c:pt>
                <c:pt idx="1360">
                  <c:v>621.56000000000006</c:v>
                </c:pt>
                <c:pt idx="1361">
                  <c:v>620.8599999999999</c:v>
                </c:pt>
                <c:pt idx="1362">
                  <c:v>622.41000000000008</c:v>
                </c:pt>
                <c:pt idx="1363">
                  <c:v>625.91999999999996</c:v>
                </c:pt>
                <c:pt idx="1364">
                  <c:v>620.49</c:v>
                </c:pt>
                <c:pt idx="1365">
                  <c:v>614.05999999999995</c:v>
                </c:pt>
                <c:pt idx="1366">
                  <c:v>614.96</c:v>
                </c:pt>
                <c:pt idx="1367">
                  <c:v>618.45000000000005</c:v>
                </c:pt>
                <c:pt idx="1368">
                  <c:v>626.55999999999995</c:v>
                </c:pt>
                <c:pt idx="1369">
                  <c:v>626.4899999999999</c:v>
                </c:pt>
                <c:pt idx="1370">
                  <c:v>627.61999999999989</c:v>
                </c:pt>
                <c:pt idx="1371">
                  <c:v>629.69000000000005</c:v>
                </c:pt>
                <c:pt idx="1372">
                  <c:v>630.02</c:v>
                </c:pt>
                <c:pt idx="1373">
                  <c:v>627.48</c:v>
                </c:pt>
                <c:pt idx="1374">
                  <c:v>641.93999999999994</c:v>
                </c:pt>
                <c:pt idx="1375">
                  <c:v>647.16000000000008</c:v>
                </c:pt>
                <c:pt idx="1376">
                  <c:v>635.4</c:v>
                </c:pt>
                <c:pt idx="1377">
                  <c:v>630.88000000000011</c:v>
                </c:pt>
                <c:pt idx="1378">
                  <c:v>595.77</c:v>
                </c:pt>
                <c:pt idx="1379">
                  <c:v>588.58000000000004</c:v>
                </c:pt>
                <c:pt idx="1380">
                  <c:v>591.57000000000005</c:v>
                </c:pt>
                <c:pt idx="1381">
                  <c:v>594.59999999999991</c:v>
                </c:pt>
                <c:pt idx="1382">
                  <c:v>589.49999999999989</c:v>
                </c:pt>
                <c:pt idx="1383">
                  <c:v>593.03</c:v>
                </c:pt>
                <c:pt idx="1384">
                  <c:v>592.4</c:v>
                </c:pt>
                <c:pt idx="1385">
                  <c:v>595.12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D-0743-B6F5-2098C223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081487"/>
        <c:axId val="1017600799"/>
      </c:lineChart>
      <c:dateAx>
        <c:axId val="931081487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0799"/>
        <c:crosses val="autoZero"/>
        <c:auto val="1"/>
        <c:lblOffset val="100"/>
        <c:baseTimeUnit val="days"/>
      </c:dateAx>
      <c:valAx>
        <c:axId val="101760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120000"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S&amp;P 500 vs. Top 3 Cryptos if $1 was invested in each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S&amp;P 500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'S&amp;P 500 vs. Cryptos'!$A$2:$A$1387</c:f>
              <c:numCache>
                <c:formatCode>d\-mmm\-yy</c:formatCode>
                <c:ptCount val="1386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</c:numCache>
            </c:numRef>
          </c:cat>
          <c:val>
            <c:numRef>
              <c:f>'S&amp;P 500 vs. Cryptos'!$D$2:$D$1387</c:f>
              <c:numCache>
                <c:formatCode>_("$"* #,##0.00_);_("$"* \(#,##0.00\);_("$"* "-"??_);_(@_)</c:formatCode>
                <c:ptCount val="1386"/>
                <c:pt idx="0">
                  <c:v>1.9714172765049827</c:v>
                </c:pt>
                <c:pt idx="1">
                  <c:v>1.9423656823447211</c:v>
                </c:pt>
                <c:pt idx="2">
                  <c:v>1.9787904975545176</c:v>
                </c:pt>
                <c:pt idx="3">
                  <c:v>1.999076048983194</c:v>
                </c:pt>
                <c:pt idx="4">
                  <c:v>2.0135053138675394</c:v>
                </c:pt>
                <c:pt idx="5">
                  <c:v>2.0570597212517927</c:v>
                </c:pt>
                <c:pt idx="6">
                  <c:v>2.0552485933880043</c:v>
                </c:pt>
                <c:pt idx="7">
                  <c:v>2.0233470010664507</c:v>
                </c:pt>
                <c:pt idx="8">
                  <c:v>2.0311477218401794</c:v>
                </c:pt>
                <c:pt idx="9">
                  <c:v>2.0704133416688117</c:v>
                </c:pt>
                <c:pt idx="10">
                  <c:v>2.1086217041150297</c:v>
                </c:pt>
                <c:pt idx="11">
                  <c:v>2.0784484977751627</c:v>
                </c:pt>
                <c:pt idx="12">
                  <c:v>2.0611324605597026</c:v>
                </c:pt>
                <c:pt idx="13">
                  <c:v>2.0687952781965948</c:v>
                </c:pt>
                <c:pt idx="14">
                  <c:v>2.0581767366601698</c:v>
                </c:pt>
                <c:pt idx="15">
                  <c:v>2.1096054131577979</c:v>
                </c:pt>
                <c:pt idx="16">
                  <c:v>2.0899404258448864</c:v>
                </c:pt>
                <c:pt idx="17">
                  <c:v>2.0756950318096568</c:v>
                </c:pt>
                <c:pt idx="18">
                  <c:v>2.0372200566322216</c:v>
                </c:pt>
                <c:pt idx="19">
                  <c:v>1.9887930717464053</c:v>
                </c:pt>
                <c:pt idx="20">
                  <c:v>1.9995633067333505</c:v>
                </c:pt>
                <c:pt idx="21">
                  <c:v>2.0025604015739344</c:v>
                </c:pt>
                <c:pt idx="22">
                  <c:v>2.0272358695252453</c:v>
                </c:pt>
                <c:pt idx="23">
                  <c:v>2.0216278086272204</c:v>
                </c:pt>
                <c:pt idx="24">
                  <c:v>2.060608428639723</c:v>
                </c:pt>
                <c:pt idx="25">
                  <c:v>2.0836060750928547</c:v>
                </c:pt>
                <c:pt idx="26">
                  <c:v>2.1040984812267864</c:v>
                </c:pt>
                <c:pt idx="27">
                  <c:v>2.1434054719964699</c:v>
                </c:pt>
                <c:pt idx="28">
                  <c:v>2.1416449086161879</c:v>
                </c:pt>
                <c:pt idx="29">
                  <c:v>2.1725949692935682</c:v>
                </c:pt>
                <c:pt idx="30">
                  <c:v>2.1664904571029306</c:v>
                </c:pt>
                <c:pt idx="31">
                  <c:v>2.1468254697900195</c:v>
                </c:pt>
                <c:pt idx="32">
                  <c:v>2.1499190968263893</c:v>
                </c:pt>
                <c:pt idx="33">
                  <c:v>2.1586667524730632</c:v>
                </c:pt>
                <c:pt idx="34">
                  <c:v>2.1607490898392969</c:v>
                </c:pt>
                <c:pt idx="35">
                  <c:v>2.2034806751737577</c:v>
                </c:pt>
                <c:pt idx="36">
                  <c:v>2.2048689000845809</c:v>
                </c:pt>
                <c:pt idx="37">
                  <c:v>2.1909039090942524</c:v>
                </c:pt>
                <c:pt idx="38">
                  <c:v>2.1966728569852534</c:v>
                </c:pt>
                <c:pt idx="39">
                  <c:v>2.2032600301548193</c:v>
                </c:pt>
                <c:pt idx="40">
                  <c:v>2.200180193432133</c:v>
                </c:pt>
                <c:pt idx="41">
                  <c:v>2.2024004339352037</c:v>
                </c:pt>
                <c:pt idx="42">
                  <c:v>2.1723329533335782</c:v>
                </c:pt>
                <c:pt idx="43">
                  <c:v>2.1589011878056854</c:v>
                </c:pt>
                <c:pt idx="44">
                  <c:v>2.1371446695840839</c:v>
                </c:pt>
                <c:pt idx="45">
                  <c:v>2.0998142904423935</c:v>
                </c:pt>
                <c:pt idx="46">
                  <c:v>2.1240025006435479</c:v>
                </c:pt>
                <c:pt idx="47">
                  <c:v>2.1460807928511012</c:v>
                </c:pt>
                <c:pt idx="48">
                  <c:v>2.1650056999963225</c:v>
                </c:pt>
                <c:pt idx="49">
                  <c:v>2.1301851579450592</c:v>
                </c:pt>
                <c:pt idx="50">
                  <c:v>2.14630143787004</c:v>
                </c:pt>
                <c:pt idx="51">
                  <c:v>2.1660077961240027</c:v>
                </c:pt>
                <c:pt idx="52">
                  <c:v>2.1455199867612986</c:v>
                </c:pt>
                <c:pt idx="53">
                  <c:v>2.1610386864266538</c:v>
                </c:pt>
                <c:pt idx="54">
                  <c:v>2.1543917552311256</c:v>
                </c:pt>
                <c:pt idx="55">
                  <c:v>2.1106856543963519</c:v>
                </c:pt>
                <c:pt idx="56">
                  <c:v>2.0862124443790684</c:v>
                </c:pt>
                <c:pt idx="57">
                  <c:v>2.1039881587173173</c:v>
                </c:pt>
                <c:pt idx="58">
                  <c:v>2.0745412422314566</c:v>
                </c:pt>
                <c:pt idx="59">
                  <c:v>2.0993454197771486</c:v>
                </c:pt>
                <c:pt idx="60">
                  <c:v>2.1399211194057295</c:v>
                </c:pt>
                <c:pt idx="61">
                  <c:v>2.1120417019085793</c:v>
                </c:pt>
                <c:pt idx="62">
                  <c:v>2.161153605707351</c:v>
                </c:pt>
                <c:pt idx="63">
                  <c:v>2.1562074798661417</c:v>
                </c:pt>
                <c:pt idx="64">
                  <c:v>2.1526449821645275</c:v>
                </c:pt>
                <c:pt idx="65">
                  <c:v>2.1595447357775899</c:v>
                </c:pt>
                <c:pt idx="66">
                  <c:v>2.1635347332033978</c:v>
                </c:pt>
                <c:pt idx="67">
                  <c:v>2.1552743353068804</c:v>
                </c:pt>
                <c:pt idx="68">
                  <c:v>2.1608961865185892</c:v>
                </c:pt>
                <c:pt idx="69">
                  <c:v>2.1525806273673371</c:v>
                </c:pt>
                <c:pt idx="70">
                  <c:v>2.1525990144522487</c:v>
                </c:pt>
                <c:pt idx="71">
                  <c:v>2.1371630566689959</c:v>
                </c:pt>
                <c:pt idx="72">
                  <c:v>2.1359862832346561</c:v>
                </c:pt>
                <c:pt idx="73">
                  <c:v>2.1537022395469423</c:v>
                </c:pt>
                <c:pt idx="74">
                  <c:v>2.1612639282168202</c:v>
                </c:pt>
                <c:pt idx="75">
                  <c:v>2.1593470746147903</c:v>
                </c:pt>
                <c:pt idx="76">
                  <c:v>2.1513165152796678</c:v>
                </c:pt>
                <c:pt idx="77">
                  <c:v>2.1423574081565109</c:v>
                </c:pt>
                <c:pt idx="78">
                  <c:v>2.1286038686426654</c:v>
                </c:pt>
                <c:pt idx="79">
                  <c:v>2.120798551097709</c:v>
                </c:pt>
                <c:pt idx="80">
                  <c:v>2.1169878277497887</c:v>
                </c:pt>
                <c:pt idx="81">
                  <c:v>2.1128691207295995</c:v>
                </c:pt>
                <c:pt idx="82">
                  <c:v>2.0923031662560216</c:v>
                </c:pt>
                <c:pt idx="83">
                  <c:v>2.1029263045636744</c:v>
                </c:pt>
                <c:pt idx="84">
                  <c:v>2.0991063876732978</c:v>
                </c:pt>
                <c:pt idx="85">
                  <c:v>2.0891865553635123</c:v>
                </c:pt>
                <c:pt idx="86">
                  <c:v>2.0914297797227226</c:v>
                </c:pt>
                <c:pt idx="87">
                  <c:v>2.0851827676240204</c:v>
                </c:pt>
                <c:pt idx="88">
                  <c:v>2.077570514470636</c:v>
                </c:pt>
                <c:pt idx="89">
                  <c:v>2.0623322178501819</c:v>
                </c:pt>
                <c:pt idx="90">
                  <c:v>2.0553864965248407</c:v>
                </c:pt>
                <c:pt idx="91">
                  <c:v>2.0401527966756148</c:v>
                </c:pt>
                <c:pt idx="92">
                  <c:v>2.0059390284264333</c:v>
                </c:pt>
                <c:pt idx="93">
                  <c:v>1.9998896774905308</c:v>
                </c:pt>
                <c:pt idx="94">
                  <c:v>2.004739271135954</c:v>
                </c:pt>
                <c:pt idx="95">
                  <c:v>2.0186077299304968</c:v>
                </c:pt>
                <c:pt idx="96">
                  <c:v>2.022469017761924</c:v>
                </c:pt>
                <c:pt idx="97">
                  <c:v>2.0058241091457361</c:v>
                </c:pt>
                <c:pt idx="98">
                  <c:v>1.997628066046409</c:v>
                </c:pt>
                <c:pt idx="99">
                  <c:v>1.9768230794689809</c:v>
                </c:pt>
                <c:pt idx="100">
                  <c:v>2.0028362078476079</c:v>
                </c:pt>
                <c:pt idx="101">
                  <c:v>1.9800775934983268</c:v>
                </c:pt>
                <c:pt idx="102">
                  <c:v>2.0039440297135291</c:v>
                </c:pt>
                <c:pt idx="103">
                  <c:v>2.0008044349648806</c:v>
                </c:pt>
                <c:pt idx="104">
                  <c:v>2.0423960210348251</c:v>
                </c:pt>
                <c:pt idx="105">
                  <c:v>2.0480822270437242</c:v>
                </c:pt>
                <c:pt idx="106">
                  <c:v>2.045094325745596</c:v>
                </c:pt>
                <c:pt idx="107">
                  <c:v>2.0205751480160337</c:v>
                </c:pt>
                <c:pt idx="108">
                  <c:v>2.0015169345052035</c:v>
                </c:pt>
                <c:pt idx="109">
                  <c:v>2.0031487882911039</c:v>
                </c:pt>
                <c:pt idx="110">
                  <c:v>2.0377440885522007</c:v>
                </c:pt>
                <c:pt idx="111">
                  <c:v>2.0564851248483067</c:v>
                </c:pt>
                <c:pt idx="112">
                  <c:v>2.0596752840804617</c:v>
                </c:pt>
                <c:pt idx="113">
                  <c:v>2.0423684404074578</c:v>
                </c:pt>
                <c:pt idx="114">
                  <c:v>2.0541729489206779</c:v>
                </c:pt>
                <c:pt idx="115">
                  <c:v>2.0495072261243701</c:v>
                </c:pt>
                <c:pt idx="116">
                  <c:v>2.0654580222851466</c:v>
                </c:pt>
                <c:pt idx="117">
                  <c:v>2.0750147096679292</c:v>
                </c:pt>
                <c:pt idx="118">
                  <c:v>2.0777543853197513</c:v>
                </c:pt>
                <c:pt idx="119">
                  <c:v>2.0848334130107014</c:v>
                </c:pt>
                <c:pt idx="120">
                  <c:v>2.0855321222373404</c:v>
                </c:pt>
                <c:pt idx="121">
                  <c:v>2.0796206744382744</c:v>
                </c:pt>
                <c:pt idx="122">
                  <c:v>2.0789725296951422</c:v>
                </c:pt>
                <c:pt idx="123">
                  <c:v>2.0817811569153823</c:v>
                </c:pt>
                <c:pt idx="124">
                  <c:v>2.0728542271908212</c:v>
                </c:pt>
                <c:pt idx="125">
                  <c:v>2.054715367925569</c:v>
                </c:pt>
                <c:pt idx="126">
                  <c:v>2.0667956827124625</c:v>
                </c:pt>
                <c:pt idx="127">
                  <c:v>2.0622172985694847</c:v>
                </c:pt>
                <c:pt idx="128">
                  <c:v>2.0591420586180265</c:v>
                </c:pt>
                <c:pt idx="129">
                  <c:v>2.0417340859780091</c:v>
                </c:pt>
                <c:pt idx="130">
                  <c:v>2.0252454675835692</c:v>
                </c:pt>
                <c:pt idx="131">
                  <c:v>2.0227034530945467</c:v>
                </c:pt>
                <c:pt idx="132">
                  <c:v>2.0446806163350861</c:v>
                </c:pt>
                <c:pt idx="133">
                  <c:v>2.0591972198727611</c:v>
                </c:pt>
                <c:pt idx="134">
                  <c:v>2.0538373846210423</c:v>
                </c:pt>
                <c:pt idx="135">
                  <c:v>2.0505460964218734</c:v>
                </c:pt>
                <c:pt idx="136">
                  <c:v>2.0445059390284261</c:v>
                </c:pt>
                <c:pt idx="137">
                  <c:v>2.0394724745338872</c:v>
                </c:pt>
                <c:pt idx="138">
                  <c:v>2.0374498951936162</c:v>
                </c:pt>
                <c:pt idx="139">
                  <c:v>2.0393667487956462</c:v>
                </c:pt>
                <c:pt idx="140">
                  <c:v>2.0359559445445519</c:v>
                </c:pt>
                <c:pt idx="141">
                  <c:v>2.023811274960468</c:v>
                </c:pt>
                <c:pt idx="142">
                  <c:v>2.0332208656639574</c:v>
                </c:pt>
                <c:pt idx="143">
                  <c:v>2.0166541021586437</c:v>
                </c:pt>
                <c:pt idx="144">
                  <c:v>2.0204004707093737</c:v>
                </c:pt>
                <c:pt idx="145">
                  <c:v>2.0313821571728017</c:v>
                </c:pt>
                <c:pt idx="146">
                  <c:v>2.0228781304012058</c:v>
                </c:pt>
                <c:pt idx="147">
                  <c:v>2.0232504688706654</c:v>
                </c:pt>
                <c:pt idx="148">
                  <c:v>2.0327979627109913</c:v>
                </c:pt>
                <c:pt idx="149">
                  <c:v>2.0280035303203032</c:v>
                </c:pt>
                <c:pt idx="150">
                  <c:v>2.0076306402382964</c:v>
                </c:pt>
                <c:pt idx="151">
                  <c:v>2.0035900783289815</c:v>
                </c:pt>
                <c:pt idx="152">
                  <c:v>1.9872807340124297</c:v>
                </c:pt>
                <c:pt idx="153">
                  <c:v>1.9575947854227191</c:v>
                </c:pt>
                <c:pt idx="154">
                  <c:v>1.989096458647446</c:v>
                </c:pt>
                <c:pt idx="155">
                  <c:v>2.0042060456735187</c:v>
                </c:pt>
                <c:pt idx="156">
                  <c:v>2.0107656382157173</c:v>
                </c:pt>
                <c:pt idx="157">
                  <c:v>2.0084258816607217</c:v>
                </c:pt>
                <c:pt idx="158">
                  <c:v>2.015514102894127</c:v>
                </c:pt>
                <c:pt idx="159">
                  <c:v>2.0085821718824697</c:v>
                </c:pt>
                <c:pt idx="160">
                  <c:v>1.9861821056889639</c:v>
                </c:pt>
                <c:pt idx="161">
                  <c:v>2.0033326591402201</c:v>
                </c:pt>
                <c:pt idx="162">
                  <c:v>1.996625969918729</c:v>
                </c:pt>
                <c:pt idx="163">
                  <c:v>2.0006711285992718</c:v>
                </c:pt>
                <c:pt idx="164">
                  <c:v>1.9857775898209096</c:v>
                </c:pt>
                <c:pt idx="165">
                  <c:v>1.9754624351855257</c:v>
                </c:pt>
                <c:pt idx="166">
                  <c:v>1.9728422755856287</c:v>
                </c:pt>
                <c:pt idx="167">
                  <c:v>1.9722952598095096</c:v>
                </c:pt>
                <c:pt idx="168">
                  <c:v>1.9677398595226712</c:v>
                </c:pt>
                <c:pt idx="169">
                  <c:v>1.9612078476078401</c:v>
                </c:pt>
                <c:pt idx="170">
                  <c:v>1.9498768065310925</c:v>
                </c:pt>
                <c:pt idx="171">
                  <c:v>1.9519913212959215</c:v>
                </c:pt>
                <c:pt idx="172">
                  <c:v>1.942039311587541</c:v>
                </c:pt>
                <c:pt idx="173">
                  <c:v>1.9152217482440332</c:v>
                </c:pt>
                <c:pt idx="174">
                  <c:v>1.9406924576177691</c:v>
                </c:pt>
                <c:pt idx="175">
                  <c:v>1.9415382635237008</c:v>
                </c:pt>
                <c:pt idx="176">
                  <c:v>1.9520602728643401</c:v>
                </c:pt>
                <c:pt idx="177">
                  <c:v>1.9559951090354133</c:v>
                </c:pt>
                <c:pt idx="178">
                  <c:v>1.9524509984187104</c:v>
                </c:pt>
                <c:pt idx="179">
                  <c:v>1.9486540653844739</c:v>
                </c:pt>
                <c:pt idx="180">
                  <c:v>1.9396306034641269</c:v>
                </c:pt>
                <c:pt idx="181">
                  <c:v>1.9431747140808298</c:v>
                </c:pt>
                <c:pt idx="182">
                  <c:v>1.942834553009966</c:v>
                </c:pt>
                <c:pt idx="183">
                  <c:v>1.9443836649137647</c:v>
                </c:pt>
                <c:pt idx="184">
                  <c:v>1.9273572242856618</c:v>
                </c:pt>
                <c:pt idx="185">
                  <c:v>1.9343764939506489</c:v>
                </c:pt>
                <c:pt idx="186">
                  <c:v>1.9315816570440922</c:v>
                </c:pt>
                <c:pt idx="187">
                  <c:v>1.9325331886882651</c:v>
                </c:pt>
                <c:pt idx="188">
                  <c:v>1.931048431581657</c:v>
                </c:pt>
                <c:pt idx="189">
                  <c:v>1.928800610451219</c:v>
                </c:pt>
                <c:pt idx="190">
                  <c:v>1.9251875482660978</c:v>
                </c:pt>
                <c:pt idx="191">
                  <c:v>1.9292878682013754</c:v>
                </c:pt>
                <c:pt idx="192">
                  <c:v>1.9103537675136981</c:v>
                </c:pt>
                <c:pt idx="193">
                  <c:v>1.9118523149339903</c:v>
                </c:pt>
                <c:pt idx="194">
                  <c:v>1.8918839407200383</c:v>
                </c:pt>
                <c:pt idx="195">
                  <c:v>1.897469017761924</c:v>
                </c:pt>
                <c:pt idx="196">
                  <c:v>1.9137691685360203</c:v>
                </c:pt>
                <c:pt idx="197">
                  <c:v>1.9186233589526718</c:v>
                </c:pt>
                <c:pt idx="198">
                  <c:v>1.8904221674695694</c:v>
                </c:pt>
                <c:pt idx="199">
                  <c:v>1.8676865369764277</c:v>
                </c:pt>
                <c:pt idx="200">
                  <c:v>1.908625381532012</c:v>
                </c:pt>
                <c:pt idx="201">
                  <c:v>1.9253254514029348</c:v>
                </c:pt>
                <c:pt idx="202">
                  <c:v>1.9456293899165227</c:v>
                </c:pt>
                <c:pt idx="203">
                  <c:v>1.9313885926525207</c:v>
                </c:pt>
                <c:pt idx="204">
                  <c:v>1.9157457801640128</c:v>
                </c:pt>
                <c:pt idx="205">
                  <c:v>1.9143989261942411</c:v>
                </c:pt>
                <c:pt idx="206">
                  <c:v>1.9272698856323318</c:v>
                </c:pt>
                <c:pt idx="207">
                  <c:v>1.9219881954914868</c:v>
                </c:pt>
                <c:pt idx="208">
                  <c:v>1.9359164123119921</c:v>
                </c:pt>
                <c:pt idx="209">
                  <c:v>1.9229121465082926</c:v>
                </c:pt>
                <c:pt idx="210">
                  <c:v>1.9245394035229655</c:v>
                </c:pt>
                <c:pt idx="211">
                  <c:v>1.9249531129334754</c:v>
                </c:pt>
                <c:pt idx="212">
                  <c:v>1.9215285183686979</c:v>
                </c:pt>
                <c:pt idx="213">
                  <c:v>1.9007557091898648</c:v>
                </c:pt>
                <c:pt idx="214">
                  <c:v>1.9184256977898724</c:v>
                </c:pt>
                <c:pt idx="215">
                  <c:v>1.9007373221049533</c:v>
                </c:pt>
                <c:pt idx="216">
                  <c:v>1.9137553782223367</c:v>
                </c:pt>
                <c:pt idx="217">
                  <c:v>1.9239648071194793</c:v>
                </c:pt>
                <c:pt idx="218">
                  <c:v>1.9170466664215056</c:v>
                </c:pt>
                <c:pt idx="219">
                  <c:v>1.896011841282683</c:v>
                </c:pt>
                <c:pt idx="220">
                  <c:v>1.9037941749714999</c:v>
                </c:pt>
                <c:pt idx="221">
                  <c:v>1.8975425661015701</c:v>
                </c:pt>
                <c:pt idx="222">
                  <c:v>1.8979149045710293</c:v>
                </c:pt>
                <c:pt idx="223">
                  <c:v>1.8833753171772147</c:v>
                </c:pt>
                <c:pt idx="224">
                  <c:v>1.8754596771227887</c:v>
                </c:pt>
                <c:pt idx="225">
                  <c:v>1.8726970176148274</c:v>
                </c:pt>
                <c:pt idx="226">
                  <c:v>1.8745219357922993</c:v>
                </c:pt>
                <c:pt idx="227">
                  <c:v>1.8478422755856285</c:v>
                </c:pt>
                <c:pt idx="228">
                  <c:v>1.8262466443570036</c:v>
                </c:pt>
                <c:pt idx="229">
                  <c:v>1.81965487441621</c:v>
                </c:pt>
                <c:pt idx="230">
                  <c:v>1.8254192255359836</c:v>
                </c:pt>
                <c:pt idx="231">
                  <c:v>1.8270051116096053</c:v>
                </c:pt>
                <c:pt idx="232">
                  <c:v>1.7971169050858677</c:v>
                </c:pt>
                <c:pt idx="233">
                  <c:v>1.7877486853234288</c:v>
                </c:pt>
                <c:pt idx="234">
                  <c:v>1.7975765822086567</c:v>
                </c:pt>
                <c:pt idx="235">
                  <c:v>1.8113990732909204</c:v>
                </c:pt>
                <c:pt idx="236">
                  <c:v>1.798762549185452</c:v>
                </c:pt>
                <c:pt idx="237">
                  <c:v>1.7998473871952341</c:v>
                </c:pt>
                <c:pt idx="238">
                  <c:v>1.826812047218034</c:v>
                </c:pt>
                <c:pt idx="239">
                  <c:v>1.8215671312470121</c:v>
                </c:pt>
                <c:pt idx="240">
                  <c:v>1.8244309197219872</c:v>
                </c:pt>
                <c:pt idx="241">
                  <c:v>1.8126631853785902</c:v>
                </c:pt>
                <c:pt idx="242">
                  <c:v>1.8108244768874342</c:v>
                </c:pt>
                <c:pt idx="243">
                  <c:v>1.792193763100798</c:v>
                </c:pt>
                <c:pt idx="244">
                  <c:v>1.7814511087412201</c:v>
                </c:pt>
                <c:pt idx="245">
                  <c:v>1.7565871731695657</c:v>
                </c:pt>
                <c:pt idx="246">
                  <c:v>1.7660519251277902</c:v>
                </c:pt>
                <c:pt idx="247">
                  <c:v>1.7322794469164857</c:v>
                </c:pt>
                <c:pt idx="248">
                  <c:v>1.7558378994594195</c:v>
                </c:pt>
                <c:pt idx="249">
                  <c:v>1.779083771558857</c:v>
                </c:pt>
                <c:pt idx="250">
                  <c:v>1.7935773912403927</c:v>
                </c:pt>
                <c:pt idx="251">
                  <c:v>1.7518984665171184</c:v>
                </c:pt>
                <c:pt idx="252">
                  <c:v>1.7602599933806495</c:v>
                </c:pt>
                <c:pt idx="253">
                  <c:v>1.8044303681094398</c:v>
                </c:pt>
                <c:pt idx="254">
                  <c:v>1.7841769940793586</c:v>
                </c:pt>
                <c:pt idx="255">
                  <c:v>1.7819383664913764</c:v>
                </c:pt>
                <c:pt idx="256">
                  <c:v>1.7958252123708307</c:v>
                </c:pt>
                <c:pt idx="257">
                  <c:v>1.7991624682822784</c:v>
                </c:pt>
                <c:pt idx="258">
                  <c:v>1.8071424631338946</c:v>
                </c:pt>
                <c:pt idx="259">
                  <c:v>1.8077216563086089</c:v>
                </c:pt>
                <c:pt idx="260">
                  <c:v>1.808751333063656</c:v>
                </c:pt>
                <c:pt idx="261">
                  <c:v>1.8002702901481999</c:v>
                </c:pt>
                <c:pt idx="262">
                  <c:v>1.7972823888500717</c:v>
                </c:pt>
                <c:pt idx="263">
                  <c:v>1.7979029529658368</c:v>
                </c:pt>
                <c:pt idx="264">
                  <c:v>1.7999071452211965</c:v>
                </c:pt>
                <c:pt idx="265">
                  <c:v>1.7866868311697863</c:v>
                </c:pt>
                <c:pt idx="266">
                  <c:v>1.7797503033869009</c:v>
                </c:pt>
                <c:pt idx="267">
                  <c:v>1.7606415253925642</c:v>
                </c:pt>
                <c:pt idx="268">
                  <c:v>1.7588671716985989</c:v>
                </c:pt>
                <c:pt idx="269">
                  <c:v>1.7347571066083183</c:v>
                </c:pt>
                <c:pt idx="270">
                  <c:v>1.7073511565476407</c:v>
                </c:pt>
                <c:pt idx="271">
                  <c:v>1.740971941308425</c:v>
                </c:pt>
                <c:pt idx="272">
                  <c:v>1.7241431618431213</c:v>
                </c:pt>
                <c:pt idx="273">
                  <c:v>1.7695822454308092</c:v>
                </c:pt>
                <c:pt idx="274">
                  <c:v>1.7722207921156179</c:v>
                </c:pt>
                <c:pt idx="275">
                  <c:v>1.7658358768800793</c:v>
                </c:pt>
                <c:pt idx="276">
                  <c:v>1.7711681315044314</c:v>
                </c:pt>
                <c:pt idx="277">
                  <c:v>1.7706073254146286</c:v>
                </c:pt>
                <c:pt idx="278">
                  <c:v>1.7462720185341816</c:v>
                </c:pt>
                <c:pt idx="279">
                  <c:v>1.7321783179494723</c:v>
                </c:pt>
                <c:pt idx="280">
                  <c:v>1.7447229066303827</c:v>
                </c:pt>
                <c:pt idx="281">
                  <c:v>1.7512962894862649</c:v>
                </c:pt>
                <c:pt idx="282">
                  <c:v>1.7473200823741404</c:v>
                </c:pt>
                <c:pt idx="283">
                  <c:v>1.7465937925201338</c:v>
                </c:pt>
                <c:pt idx="284">
                  <c:v>1.7581178979884529</c:v>
                </c:pt>
                <c:pt idx="285">
                  <c:v>1.7485152428933917</c:v>
                </c:pt>
                <c:pt idx="286">
                  <c:v>1.7229342110101864</c:v>
                </c:pt>
                <c:pt idx="287">
                  <c:v>1.7131522818372376</c:v>
                </c:pt>
                <c:pt idx="288">
                  <c:v>1.701104144448939</c:v>
                </c:pt>
                <c:pt idx="289">
                  <c:v>1.7265794505939029</c:v>
                </c:pt>
                <c:pt idx="290">
                  <c:v>1.7155334093332841</c:v>
                </c:pt>
                <c:pt idx="291">
                  <c:v>1.7132350237193394</c:v>
                </c:pt>
                <c:pt idx="292">
                  <c:v>1.7170595373809436</c:v>
                </c:pt>
                <c:pt idx="293">
                  <c:v>1.7022119663148603</c:v>
                </c:pt>
                <c:pt idx="294">
                  <c:v>1.6962131798624647</c:v>
                </c:pt>
                <c:pt idx="295">
                  <c:v>1.6949490677747951</c:v>
                </c:pt>
                <c:pt idx="296">
                  <c:v>1.6984701945353584</c:v>
                </c:pt>
                <c:pt idx="297">
                  <c:v>1.7051309160445702</c:v>
                </c:pt>
                <c:pt idx="298">
                  <c:v>1.7111388960394218</c:v>
                </c:pt>
                <c:pt idx="299">
                  <c:v>1.7013431765527893</c:v>
                </c:pt>
                <c:pt idx="300">
                  <c:v>1.6983322913985215</c:v>
                </c:pt>
                <c:pt idx="301">
                  <c:v>1.6766677086014781</c:v>
                </c:pt>
                <c:pt idx="302">
                  <c:v>1.6840087522524179</c:v>
                </c:pt>
                <c:pt idx="303">
                  <c:v>1.6861416541021585</c:v>
                </c:pt>
                <c:pt idx="304">
                  <c:v>1.6883113301217225</c:v>
                </c:pt>
                <c:pt idx="305">
                  <c:v>1.7018396278454013</c:v>
                </c:pt>
                <c:pt idx="306">
                  <c:v>1.6971095502519031</c:v>
                </c:pt>
                <c:pt idx="307">
                  <c:v>1.7004008384510718</c:v>
                </c:pt>
                <c:pt idx="308">
                  <c:v>1.6855072996727098</c:v>
                </c:pt>
                <c:pt idx="309">
                  <c:v>1.6865599602838965</c:v>
                </c:pt>
                <c:pt idx="310">
                  <c:v>1.683544478358401</c:v>
                </c:pt>
                <c:pt idx="311">
                  <c:v>1.6647804582061561</c:v>
                </c:pt>
                <c:pt idx="312">
                  <c:v>1.6724662596991873</c:v>
                </c:pt>
                <c:pt idx="313">
                  <c:v>1.6684670687309233</c:v>
                </c:pt>
                <c:pt idx="314">
                  <c:v>1.6711148089581878</c:v>
                </c:pt>
                <c:pt idx="315">
                  <c:v>1.6445362777185306</c:v>
                </c:pt>
                <c:pt idx="316">
                  <c:v>1.635319751406612</c:v>
                </c:pt>
                <c:pt idx="317">
                  <c:v>1.6465036958040671</c:v>
                </c:pt>
                <c:pt idx="318">
                  <c:v>1.6400314419151987</c:v>
                </c:pt>
                <c:pt idx="319">
                  <c:v>1.6592183650204098</c:v>
                </c:pt>
                <c:pt idx="320">
                  <c:v>1.6672075534144815</c:v>
                </c:pt>
                <c:pt idx="321">
                  <c:v>1.6480114367668151</c:v>
                </c:pt>
                <c:pt idx="322">
                  <c:v>1.6258825800757548</c:v>
                </c:pt>
                <c:pt idx="323">
                  <c:v>1.6422700695031809</c:v>
                </c:pt>
                <c:pt idx="324">
                  <c:v>1.6297990291619167</c:v>
                </c:pt>
                <c:pt idx="325">
                  <c:v>1.6320836244621777</c:v>
                </c:pt>
                <c:pt idx="326">
                  <c:v>1.6132092818004633</c:v>
                </c:pt>
                <c:pt idx="327">
                  <c:v>1.6136735556944801</c:v>
                </c:pt>
                <c:pt idx="328">
                  <c:v>1.5828705916963925</c:v>
                </c:pt>
                <c:pt idx="329">
                  <c:v>1.5487257750156289</c:v>
                </c:pt>
                <c:pt idx="330">
                  <c:v>1.5216415989409038</c:v>
                </c:pt>
                <c:pt idx="331">
                  <c:v>1.5031258044349649</c:v>
                </c:pt>
                <c:pt idx="332">
                  <c:v>1.5215818409149413</c:v>
                </c:pt>
                <c:pt idx="333">
                  <c:v>1.503617658956349</c:v>
                </c:pt>
                <c:pt idx="334">
                  <c:v>1.5586180266980472</c:v>
                </c:pt>
                <c:pt idx="335">
                  <c:v>1.5633481042915456</c:v>
                </c:pt>
                <c:pt idx="336">
                  <c:v>1.59296050454161</c:v>
                </c:pt>
                <c:pt idx="337">
                  <c:v>1.5874903467804213</c:v>
                </c:pt>
                <c:pt idx="338">
                  <c:v>1.5792483359688154</c:v>
                </c:pt>
                <c:pt idx="339">
                  <c:v>1.5827234950170999</c:v>
                </c:pt>
                <c:pt idx="340">
                  <c:v>1.575276725627919</c:v>
                </c:pt>
                <c:pt idx="341">
                  <c:v>1.6014277571433824</c:v>
                </c:pt>
                <c:pt idx="342">
                  <c:v>1.6012117088956717</c:v>
                </c:pt>
                <c:pt idx="343">
                  <c:v>1.6036617879601367</c:v>
                </c:pt>
                <c:pt idx="344">
                  <c:v>1.6143538778362077</c:v>
                </c:pt>
                <c:pt idx="345">
                  <c:v>1.6246000809031735</c:v>
                </c:pt>
                <c:pt idx="346">
                  <c:v>1.5983571139631523</c:v>
                </c:pt>
                <c:pt idx="347">
                  <c:v>1.584428897142647</c:v>
                </c:pt>
                <c:pt idx="348">
                  <c:v>1.5718429375206853</c:v>
                </c:pt>
                <c:pt idx="349">
                  <c:v>1.5449518258375317</c:v>
                </c:pt>
                <c:pt idx="350">
                  <c:v>1.5668692310521091</c:v>
                </c:pt>
                <c:pt idx="351">
                  <c:v>1.5392012650314419</c:v>
                </c:pt>
                <c:pt idx="352">
                  <c:v>1.5540764167248924</c:v>
                </c:pt>
                <c:pt idx="353">
                  <c:v>1.5458941639392489</c:v>
                </c:pt>
                <c:pt idx="354">
                  <c:v>1.533239252748869</c:v>
                </c:pt>
                <c:pt idx="355">
                  <c:v>1.5406538447394549</c:v>
                </c:pt>
                <c:pt idx="356">
                  <c:v>1.51622660243445</c:v>
                </c:pt>
                <c:pt idx="357">
                  <c:v>1.492383150075387</c:v>
                </c:pt>
                <c:pt idx="358">
                  <c:v>1.4879380722980178</c:v>
                </c:pt>
                <c:pt idx="359">
                  <c:v>1.524091678005369</c:v>
                </c:pt>
                <c:pt idx="360">
                  <c:v>1.5082282204979223</c:v>
                </c:pt>
                <c:pt idx="361">
                  <c:v>1.5258844187842457</c:v>
                </c:pt>
                <c:pt idx="362">
                  <c:v>1.5431406979737432</c:v>
                </c:pt>
                <c:pt idx="363">
                  <c:v>1.5562323024307725</c:v>
                </c:pt>
                <c:pt idx="364">
                  <c:v>1.5634538300297869</c:v>
                </c:pt>
                <c:pt idx="365">
                  <c:v>1.555335932041334</c:v>
                </c:pt>
                <c:pt idx="366">
                  <c:v>1.5357674769242082</c:v>
                </c:pt>
                <c:pt idx="367">
                  <c:v>1.534949251645644</c:v>
                </c:pt>
                <c:pt idx="368">
                  <c:v>1.5624241532747398</c:v>
                </c:pt>
                <c:pt idx="369">
                  <c:v>1.5315706247931453</c:v>
                </c:pt>
                <c:pt idx="370">
                  <c:v>1.5752951127128305</c:v>
                </c:pt>
                <c:pt idx="371">
                  <c:v>1.5882120398632</c:v>
                </c:pt>
                <c:pt idx="372">
                  <c:v>1.6460302283675947</c:v>
                </c:pt>
                <c:pt idx="373">
                  <c:v>1.6211203250836612</c:v>
                </c:pt>
                <c:pt idx="374">
                  <c:v>1.6090124296694002</c:v>
                </c:pt>
                <c:pt idx="375">
                  <c:v>1.6125519435148752</c:v>
                </c:pt>
                <c:pt idx="376">
                  <c:v>1.6017679182142464</c:v>
                </c:pt>
                <c:pt idx="377">
                  <c:v>1.5990925973596146</c:v>
                </c:pt>
                <c:pt idx="378">
                  <c:v>1.5829533335784944</c:v>
                </c:pt>
                <c:pt idx="379">
                  <c:v>1.5772809178832787</c:v>
                </c:pt>
                <c:pt idx="380">
                  <c:v>1.5615967344537196</c:v>
                </c:pt>
                <c:pt idx="381">
                  <c:v>1.5562414959732285</c:v>
                </c:pt>
                <c:pt idx="382">
                  <c:v>1.5513413378442982</c:v>
                </c:pt>
                <c:pt idx="383">
                  <c:v>1.5582043172875373</c:v>
                </c:pt>
                <c:pt idx="384">
                  <c:v>1.5546234325010111</c:v>
                </c:pt>
                <c:pt idx="385">
                  <c:v>1.5504219835987201</c:v>
                </c:pt>
                <c:pt idx="386">
                  <c:v>1.5506885963299377</c:v>
                </c:pt>
                <c:pt idx="387">
                  <c:v>1.5538695620196372</c:v>
                </c:pt>
                <c:pt idx="388">
                  <c:v>1.532421027470305</c:v>
                </c:pt>
                <c:pt idx="389">
                  <c:v>1.5447311808185928</c:v>
                </c:pt>
                <c:pt idx="390">
                  <c:v>1.5405067480601626</c:v>
                </c:pt>
                <c:pt idx="391">
                  <c:v>1.5395322325598499</c:v>
                </c:pt>
                <c:pt idx="392">
                  <c:v>1.5296997389033942</c:v>
                </c:pt>
                <c:pt idx="393">
                  <c:v>1.5199270032729011</c:v>
                </c:pt>
                <c:pt idx="394">
                  <c:v>1.5144568455117127</c:v>
                </c:pt>
                <c:pt idx="395">
                  <c:v>1.5036590298974</c:v>
                </c:pt>
                <c:pt idx="396">
                  <c:v>1.4922130695399549</c:v>
                </c:pt>
                <c:pt idx="397">
                  <c:v>1.497830323980436</c:v>
                </c:pt>
                <c:pt idx="398">
                  <c:v>1.4794432390688781</c:v>
                </c:pt>
                <c:pt idx="399">
                  <c:v>1.4890826683337623</c:v>
                </c:pt>
                <c:pt idx="400">
                  <c:v>1.4781515463538411</c:v>
                </c:pt>
                <c:pt idx="401">
                  <c:v>1.4873588791233037</c:v>
                </c:pt>
                <c:pt idx="402">
                  <c:v>1.5059114477990658</c:v>
                </c:pt>
                <c:pt idx="403">
                  <c:v>1.4973062920604567</c:v>
                </c:pt>
                <c:pt idx="404">
                  <c:v>1.494796454970029</c:v>
                </c:pt>
                <c:pt idx="405">
                  <c:v>1.4823346081712205</c:v>
                </c:pt>
                <c:pt idx="406">
                  <c:v>1.4781239657264738</c:v>
                </c:pt>
                <c:pt idx="407">
                  <c:v>1.4831758173059242</c:v>
                </c:pt>
                <c:pt idx="408">
                  <c:v>1.469826793660133</c:v>
                </c:pt>
                <c:pt idx="409">
                  <c:v>1.4503824513661603</c:v>
                </c:pt>
                <c:pt idx="410">
                  <c:v>1.464090023167727</c:v>
                </c:pt>
                <c:pt idx="411">
                  <c:v>1.4489252748869195</c:v>
                </c:pt>
                <c:pt idx="412">
                  <c:v>1.4571488986136139</c:v>
                </c:pt>
                <c:pt idx="413">
                  <c:v>1.4458316478505497</c:v>
                </c:pt>
                <c:pt idx="414">
                  <c:v>1.4616445408744896</c:v>
                </c:pt>
                <c:pt idx="415">
                  <c:v>1.4387939911006509</c:v>
                </c:pt>
                <c:pt idx="416">
                  <c:v>1.4322895598131873</c:v>
                </c:pt>
                <c:pt idx="417">
                  <c:v>1.4251323870113632</c:v>
                </c:pt>
                <c:pt idx="418">
                  <c:v>1.4035045783841429</c:v>
                </c:pt>
                <c:pt idx="419">
                  <c:v>1.3831914463280992</c:v>
                </c:pt>
                <c:pt idx="420">
                  <c:v>1.4175339241716618</c:v>
                </c:pt>
                <c:pt idx="421">
                  <c:v>1.402166917956827</c:v>
                </c:pt>
                <c:pt idx="422">
                  <c:v>1.4393823778178207</c:v>
                </c:pt>
                <c:pt idx="423">
                  <c:v>1.4332089140587652</c:v>
                </c:pt>
                <c:pt idx="424">
                  <c:v>1.4239602103482512</c:v>
                </c:pt>
                <c:pt idx="425">
                  <c:v>1.4320505277093369</c:v>
                </c:pt>
                <c:pt idx="426">
                  <c:v>1.4312001250321773</c:v>
                </c:pt>
                <c:pt idx="427">
                  <c:v>1.4363714926635529</c:v>
                </c:pt>
                <c:pt idx="428">
                  <c:v>1.4096412679733756</c:v>
                </c:pt>
                <c:pt idx="429">
                  <c:v>1.3980206303092708</c:v>
                </c:pt>
                <c:pt idx="430">
                  <c:v>1.3799966903247158</c:v>
                </c:pt>
                <c:pt idx="431">
                  <c:v>1.4664343764939505</c:v>
                </c:pt>
                <c:pt idx="432">
                  <c:v>1.4742672746662744</c:v>
                </c:pt>
                <c:pt idx="433">
                  <c:v>1.4858557349317838</c:v>
                </c:pt>
                <c:pt idx="434">
                  <c:v>1.4681765527893207</c:v>
                </c:pt>
                <c:pt idx="435">
                  <c:v>1.430676093112198</c:v>
                </c:pt>
                <c:pt idx="436">
                  <c:v>1.4355118964439377</c:v>
                </c:pt>
                <c:pt idx="437">
                  <c:v>1.4161824734306623</c:v>
                </c:pt>
                <c:pt idx="438">
                  <c:v>1.4046491744198875</c:v>
                </c:pt>
                <c:pt idx="439">
                  <c:v>1.3993996616776376</c:v>
                </c:pt>
                <c:pt idx="440">
                  <c:v>1.3926975692273746</c:v>
                </c:pt>
                <c:pt idx="441">
                  <c:v>1.395639502813224</c:v>
                </c:pt>
                <c:pt idx="442">
                  <c:v>1.3752482256463059</c:v>
                </c:pt>
                <c:pt idx="443">
                  <c:v>1.3585527525466112</c:v>
                </c:pt>
                <c:pt idx="444">
                  <c:v>1.355362593314456</c:v>
                </c:pt>
                <c:pt idx="445">
                  <c:v>1.3659811348508808</c:v>
                </c:pt>
                <c:pt idx="446">
                  <c:v>1.3436086492847423</c:v>
                </c:pt>
                <c:pt idx="447">
                  <c:v>1.3578448497775162</c:v>
                </c:pt>
                <c:pt idx="448">
                  <c:v>1.3163773765307247</c:v>
                </c:pt>
                <c:pt idx="449">
                  <c:v>1.3112289927554885</c:v>
                </c:pt>
                <c:pt idx="450">
                  <c:v>1.2962894862648475</c:v>
                </c:pt>
                <c:pt idx="451">
                  <c:v>1.3193285036590299</c:v>
                </c:pt>
                <c:pt idx="452">
                  <c:v>1.3470010664509249</c:v>
                </c:pt>
                <c:pt idx="453">
                  <c:v>1.3467620343470748</c:v>
                </c:pt>
                <c:pt idx="454">
                  <c:v>1.3244171294083036</c:v>
                </c:pt>
                <c:pt idx="455">
                  <c:v>1.3093535100945095</c:v>
                </c:pt>
                <c:pt idx="456">
                  <c:v>1.3185562460927445</c:v>
                </c:pt>
                <c:pt idx="457">
                  <c:v>1.3067425440370681</c:v>
                </c:pt>
                <c:pt idx="458">
                  <c:v>1.3012126282499172</c:v>
                </c:pt>
                <c:pt idx="459">
                  <c:v>1.3387774427242305</c:v>
                </c:pt>
                <c:pt idx="460">
                  <c:v>1.3512254992093553</c:v>
                </c:pt>
                <c:pt idx="461">
                  <c:v>1.3162348766226601</c:v>
                </c:pt>
                <c:pt idx="462">
                  <c:v>1.3231714044055456</c:v>
                </c:pt>
                <c:pt idx="463">
                  <c:v>1.3039844813003345</c:v>
                </c:pt>
                <c:pt idx="464">
                  <c:v>1.2860846541389328</c:v>
                </c:pt>
                <c:pt idx="465">
                  <c:v>1.286778766594344</c:v>
                </c:pt>
                <c:pt idx="466">
                  <c:v>1.2579340271393373</c:v>
                </c:pt>
                <c:pt idx="467">
                  <c:v>1.2977420659728605</c:v>
                </c:pt>
                <c:pt idx="468">
                  <c:v>1.3213694700842127</c:v>
                </c:pt>
                <c:pt idx="469">
                  <c:v>1.2868890891038136</c:v>
                </c:pt>
                <c:pt idx="470">
                  <c:v>1.2794469164858604</c:v>
                </c:pt>
                <c:pt idx="471">
                  <c:v>1.3082686720847276</c:v>
                </c:pt>
                <c:pt idx="472">
                  <c:v>1.2694581326076564</c:v>
                </c:pt>
                <c:pt idx="473">
                  <c:v>1.2824164306990771</c:v>
                </c:pt>
                <c:pt idx="474">
                  <c:v>1.264102894127165</c:v>
                </c:pt>
                <c:pt idx="475">
                  <c:v>1.2224699371161696</c:v>
                </c:pt>
                <c:pt idx="476">
                  <c:v>1.2244327584304784</c:v>
                </c:pt>
                <c:pt idx="477">
                  <c:v>1.143975471628728</c:v>
                </c:pt>
                <c:pt idx="478">
                  <c:v>1.1615581215754054</c:v>
                </c:pt>
                <c:pt idx="479">
                  <c:v>1.1356323318501085</c:v>
                </c:pt>
                <c:pt idx="480">
                  <c:v>1.1880768947891003</c:v>
                </c:pt>
                <c:pt idx="481">
                  <c:v>1.2074109145736036</c:v>
                </c:pt>
                <c:pt idx="482">
                  <c:v>1.1682556172544403</c:v>
                </c:pt>
                <c:pt idx="483">
                  <c:v>1.2089830103335417</c:v>
                </c:pt>
                <c:pt idx="484">
                  <c:v>1.1379582980914205</c:v>
                </c:pt>
                <c:pt idx="485">
                  <c:v>1.1249816129150885</c:v>
                </c:pt>
                <c:pt idx="486">
                  <c:v>1.0284815945280035</c:v>
                </c:pt>
                <c:pt idx="487">
                  <c:v>1.0595189938587137</c:v>
                </c:pt>
                <c:pt idx="488">
                  <c:v>1.1075414628764755</c:v>
                </c:pt>
                <c:pt idx="489">
                  <c:v>1.1023517081601881</c:v>
                </c:pt>
                <c:pt idx="490">
                  <c:v>1.1626107821865921</c:v>
                </c:pt>
                <c:pt idx="491">
                  <c:v>1.0968493730004045</c:v>
                </c:pt>
                <c:pt idx="492">
                  <c:v>1.2461938734233073</c:v>
                </c:pt>
                <c:pt idx="493">
                  <c:v>1.1402934578751884</c:v>
                </c:pt>
                <c:pt idx="494">
                  <c:v>1.2601496708711801</c:v>
                </c:pt>
                <c:pt idx="495">
                  <c:v>1.3248951936160041</c:v>
                </c:pt>
                <c:pt idx="496">
                  <c:v>1.2625307983672267</c:v>
                </c:pt>
                <c:pt idx="497">
                  <c:v>1.3663304894642003</c:v>
                </c:pt>
                <c:pt idx="498">
                  <c:v>1.3900360386864266</c:v>
                </c:pt>
                <c:pt idx="499">
                  <c:v>1.4388445555841576</c:v>
                </c:pt>
                <c:pt idx="500">
                  <c:v>1.3805804802706578</c:v>
                </c:pt>
                <c:pt idx="501">
                  <c:v>1.4205080351561064</c:v>
                </c:pt>
                <c:pt idx="502">
                  <c:v>1.3579873496855808</c:v>
                </c:pt>
                <c:pt idx="503">
                  <c:v>1.3692678262788218</c:v>
                </c:pt>
                <c:pt idx="504">
                  <c:v>1.4325331886882653</c:v>
                </c:pt>
                <c:pt idx="505">
                  <c:v>1.4379665722796309</c:v>
                </c:pt>
                <c:pt idx="506">
                  <c:v>1.4828678336336556</c:v>
                </c:pt>
                <c:pt idx="507">
                  <c:v>1.534287316588828</c:v>
                </c:pt>
                <c:pt idx="508">
                  <c:v>1.5505966609053801</c:v>
                </c:pt>
                <c:pt idx="509">
                  <c:v>1.5565356893318134</c:v>
                </c:pt>
                <c:pt idx="510">
                  <c:v>1.5492452101643805</c:v>
                </c:pt>
                <c:pt idx="511">
                  <c:v>1.5537822233663074</c:v>
                </c:pt>
                <c:pt idx="512">
                  <c:v>1.5509230316625602</c:v>
                </c:pt>
                <c:pt idx="513">
                  <c:v>1.5534558526091273</c:v>
                </c:pt>
                <c:pt idx="514">
                  <c:v>1.543480859044607</c:v>
                </c:pt>
                <c:pt idx="515">
                  <c:v>1.5408790865296216</c:v>
                </c:pt>
                <c:pt idx="516">
                  <c:v>1.5296721582760269</c:v>
                </c:pt>
                <c:pt idx="517">
                  <c:v>1.5379785238848234</c:v>
                </c:pt>
                <c:pt idx="518">
                  <c:v>1.5328807045930939</c:v>
                </c:pt>
                <c:pt idx="519">
                  <c:v>1.5158266833376237</c:v>
                </c:pt>
                <c:pt idx="520">
                  <c:v>1.4934541977714852</c:v>
                </c:pt>
                <c:pt idx="521">
                  <c:v>1.4826977530982237</c:v>
                </c:pt>
                <c:pt idx="522">
                  <c:v>1.5094233810171733</c:v>
                </c:pt>
                <c:pt idx="523">
                  <c:v>1.5047070937373588</c:v>
                </c:pt>
                <c:pt idx="524">
                  <c:v>1.5060125767660795</c:v>
                </c:pt>
                <c:pt idx="525">
                  <c:v>1.4910225057919317</c:v>
                </c:pt>
                <c:pt idx="526">
                  <c:v>1.514852167837311</c:v>
                </c:pt>
                <c:pt idx="527">
                  <c:v>1.5286746589195748</c:v>
                </c:pt>
                <c:pt idx="528">
                  <c:v>1.5269324826242048</c:v>
                </c:pt>
                <c:pt idx="529">
                  <c:v>1.5264911925863274</c:v>
                </c:pt>
                <c:pt idx="530">
                  <c:v>1.5305501415805538</c:v>
                </c:pt>
                <c:pt idx="531">
                  <c:v>1.5246616776376272</c:v>
                </c:pt>
                <c:pt idx="532">
                  <c:v>1.5120113632184753</c:v>
                </c:pt>
                <c:pt idx="533">
                  <c:v>1.5091889456845511</c:v>
                </c:pt>
                <c:pt idx="534">
                  <c:v>1.5114781377560402</c:v>
                </c:pt>
                <c:pt idx="535">
                  <c:v>1.5010066928989076</c:v>
                </c:pt>
                <c:pt idx="536">
                  <c:v>1.5053046739969844</c:v>
                </c:pt>
                <c:pt idx="537">
                  <c:v>1.4953526642886037</c:v>
                </c:pt>
                <c:pt idx="538">
                  <c:v>1.488057588349943</c:v>
                </c:pt>
                <c:pt idx="539">
                  <c:v>1.4922406501673224</c:v>
                </c:pt>
                <c:pt idx="540">
                  <c:v>1.4869865406538447</c:v>
                </c:pt>
                <c:pt idx="541">
                  <c:v>1.4975591144779905</c:v>
                </c:pt>
                <c:pt idx="542">
                  <c:v>1.4851156547640938</c:v>
                </c:pt>
                <c:pt idx="543">
                  <c:v>1.4807533188688264</c:v>
                </c:pt>
                <c:pt idx="544">
                  <c:v>1.4893630713786636</c:v>
                </c:pt>
                <c:pt idx="545">
                  <c:v>1.4893125068951567</c:v>
                </c:pt>
                <c:pt idx="546">
                  <c:v>1.4817140440554555</c:v>
                </c:pt>
                <c:pt idx="547">
                  <c:v>1.4820036406428125</c:v>
                </c:pt>
                <c:pt idx="548">
                  <c:v>1.4807211414702313</c:v>
                </c:pt>
                <c:pt idx="549">
                  <c:v>1.4734352590740263</c:v>
                </c:pt>
                <c:pt idx="550">
                  <c:v>1.4668940536167394</c:v>
                </c:pt>
                <c:pt idx="551">
                  <c:v>1.4675284080461883</c:v>
                </c:pt>
                <c:pt idx="552">
                  <c:v>1.467036553524804</c:v>
                </c:pt>
                <c:pt idx="553">
                  <c:v>1.4566248666936343</c:v>
                </c:pt>
                <c:pt idx="554">
                  <c:v>1.456519140955393</c:v>
                </c:pt>
                <c:pt idx="555">
                  <c:v>1.4441354392674586</c:v>
                </c:pt>
                <c:pt idx="556">
                  <c:v>1.4399477806788512</c:v>
                </c:pt>
                <c:pt idx="557">
                  <c:v>1.4415290699812451</c:v>
                </c:pt>
                <c:pt idx="558">
                  <c:v>1.4461028573529953</c:v>
                </c:pt>
                <c:pt idx="559">
                  <c:v>1.4330112528959658</c:v>
                </c:pt>
                <c:pt idx="560">
                  <c:v>1.4308645607325414</c:v>
                </c:pt>
                <c:pt idx="561">
                  <c:v>1.4218732762107895</c:v>
                </c:pt>
                <c:pt idx="562">
                  <c:v>1.4313748023388371</c:v>
                </c:pt>
                <c:pt idx="563">
                  <c:v>1.4438366491376458</c:v>
                </c:pt>
                <c:pt idx="564">
                  <c:v>1.449651564740926</c:v>
                </c:pt>
                <c:pt idx="565">
                  <c:v>1.4436251976611627</c:v>
                </c:pt>
                <c:pt idx="566">
                  <c:v>1.4404626190563747</c:v>
                </c:pt>
                <c:pt idx="567">
                  <c:v>1.4297291582392526</c:v>
                </c:pt>
                <c:pt idx="568">
                  <c:v>1.4266263376604273</c:v>
                </c:pt>
                <c:pt idx="569">
                  <c:v>1.428887949104549</c:v>
                </c:pt>
                <c:pt idx="570">
                  <c:v>1.4342753649836353</c:v>
                </c:pt>
                <c:pt idx="571">
                  <c:v>1.4351257676607951</c:v>
                </c:pt>
                <c:pt idx="572">
                  <c:v>1.4344040745780164</c:v>
                </c:pt>
                <c:pt idx="573">
                  <c:v>1.4234499687419557</c:v>
                </c:pt>
                <c:pt idx="574">
                  <c:v>1.4222594049939321</c:v>
                </c:pt>
                <c:pt idx="575">
                  <c:v>1.4212481153237966</c:v>
                </c:pt>
                <c:pt idx="576">
                  <c:v>1.4190278748207259</c:v>
                </c:pt>
                <c:pt idx="577">
                  <c:v>1.4218181149560547</c:v>
                </c:pt>
                <c:pt idx="578">
                  <c:v>1.418186665686022</c:v>
                </c:pt>
                <c:pt idx="579">
                  <c:v>1.414325377854595</c:v>
                </c:pt>
                <c:pt idx="580">
                  <c:v>1.4133324752693708</c:v>
                </c:pt>
                <c:pt idx="581">
                  <c:v>1.4150102967675504</c:v>
                </c:pt>
                <c:pt idx="582">
                  <c:v>1.4097883646526679</c:v>
                </c:pt>
                <c:pt idx="583">
                  <c:v>1.3962968410988121</c:v>
                </c:pt>
                <c:pt idx="584">
                  <c:v>1.4005304673996983</c:v>
                </c:pt>
                <c:pt idx="585">
                  <c:v>1.3959888574265436</c:v>
                </c:pt>
                <c:pt idx="586">
                  <c:v>1.3971518405471997</c:v>
                </c:pt>
                <c:pt idx="587">
                  <c:v>1.38939708748575</c:v>
                </c:pt>
                <c:pt idx="588">
                  <c:v>1.3837614459603573</c:v>
                </c:pt>
                <c:pt idx="589">
                  <c:v>1.3811091089618652</c:v>
                </c:pt>
                <c:pt idx="590">
                  <c:v>1.3771880631044753</c:v>
                </c:pt>
                <c:pt idx="591">
                  <c:v>1.3821203986320008</c:v>
                </c:pt>
                <c:pt idx="592">
                  <c:v>1.3726878240723714</c:v>
                </c:pt>
                <c:pt idx="593">
                  <c:v>1.3780890302651416</c:v>
                </c:pt>
                <c:pt idx="594">
                  <c:v>1.374292097230905</c:v>
                </c:pt>
                <c:pt idx="595">
                  <c:v>1.3770455631964107</c:v>
                </c:pt>
                <c:pt idx="596">
                  <c:v>1.3634712977604531</c:v>
                </c:pt>
                <c:pt idx="597">
                  <c:v>1.3653651675063434</c:v>
                </c:pt>
                <c:pt idx="598">
                  <c:v>1.3505911447799066</c:v>
                </c:pt>
                <c:pt idx="599">
                  <c:v>1.3419813922700694</c:v>
                </c:pt>
                <c:pt idx="600">
                  <c:v>1.3298734968558084</c:v>
                </c:pt>
                <c:pt idx="601">
                  <c:v>1.3508945316809473</c:v>
                </c:pt>
                <c:pt idx="602">
                  <c:v>1.3569714632442174</c:v>
                </c:pt>
                <c:pt idx="603">
                  <c:v>1.3379500239032105</c:v>
                </c:pt>
                <c:pt idx="604">
                  <c:v>1.3273682565366087</c:v>
                </c:pt>
                <c:pt idx="605">
                  <c:v>1.3515656602802191</c:v>
                </c:pt>
                <c:pt idx="606">
                  <c:v>1.368339278490788</c:v>
                </c:pt>
                <c:pt idx="607">
                  <c:v>1.3614671055050931</c:v>
                </c:pt>
                <c:pt idx="608">
                  <c:v>1.3687437943588423</c:v>
                </c:pt>
                <c:pt idx="609">
                  <c:v>1.3720764534990622</c:v>
                </c:pt>
                <c:pt idx="610">
                  <c:v>1.363678152465708</c:v>
                </c:pt>
                <c:pt idx="611">
                  <c:v>1.375252822417534</c:v>
                </c:pt>
                <c:pt idx="612">
                  <c:v>1.3753861287831428</c:v>
                </c:pt>
                <c:pt idx="613">
                  <c:v>1.3821525760305962</c:v>
                </c:pt>
                <c:pt idx="614">
                  <c:v>1.3821249954032286</c:v>
                </c:pt>
                <c:pt idx="615">
                  <c:v>1.3816515279667561</c:v>
                </c:pt>
                <c:pt idx="616">
                  <c:v>1.3780936270363697</c:v>
                </c:pt>
                <c:pt idx="617">
                  <c:v>1.3824283823042693</c:v>
                </c:pt>
                <c:pt idx="618">
                  <c:v>1.3834304784319493</c:v>
                </c:pt>
                <c:pt idx="619">
                  <c:v>1.3794588680910527</c:v>
                </c:pt>
                <c:pt idx="620">
                  <c:v>1.3695574228661787</c:v>
                </c:pt>
                <c:pt idx="621">
                  <c:v>1.3691161328283012</c:v>
                </c:pt>
                <c:pt idx="622">
                  <c:v>1.3692448424226822</c:v>
                </c:pt>
                <c:pt idx="623">
                  <c:v>1.3679991174199242</c:v>
                </c:pt>
                <c:pt idx="624">
                  <c:v>1.3504302577869305</c:v>
                </c:pt>
                <c:pt idx="625">
                  <c:v>1.3359458316478505</c:v>
                </c:pt>
                <c:pt idx="626">
                  <c:v>1.3452267127569595</c:v>
                </c:pt>
                <c:pt idx="627">
                  <c:v>1.3443625197661162</c:v>
                </c:pt>
                <c:pt idx="628">
                  <c:v>1.3275199499871291</c:v>
                </c:pt>
                <c:pt idx="629">
                  <c:v>1.3188872136211525</c:v>
                </c:pt>
                <c:pt idx="630">
                  <c:v>1.3231254366932668</c:v>
                </c:pt>
                <c:pt idx="631">
                  <c:v>1.3087513330636562</c:v>
                </c:pt>
                <c:pt idx="632">
                  <c:v>1.3436132460559702</c:v>
                </c:pt>
                <c:pt idx="633">
                  <c:v>1.3442935681976977</c:v>
                </c:pt>
                <c:pt idx="634">
                  <c:v>1.3332980914205863</c:v>
                </c:pt>
                <c:pt idx="635">
                  <c:v>1.3439350200419227</c:v>
                </c:pt>
                <c:pt idx="636">
                  <c:v>1.3278601110579928</c:v>
                </c:pt>
                <c:pt idx="637">
                  <c:v>1.3089765748538227</c:v>
                </c:pt>
                <c:pt idx="638">
                  <c:v>1.3057588349942999</c:v>
                </c:pt>
                <c:pt idx="639">
                  <c:v>1.3451623579597691</c:v>
                </c:pt>
                <c:pt idx="640">
                  <c:v>1.3255939028426433</c:v>
                </c:pt>
                <c:pt idx="641">
                  <c:v>1.3416366344279778</c:v>
                </c:pt>
                <c:pt idx="642">
                  <c:v>1.3505727576949951</c:v>
                </c:pt>
                <c:pt idx="643">
                  <c:v>1.3256996285808849</c:v>
                </c:pt>
                <c:pt idx="644">
                  <c:v>1.3246837421395212</c:v>
                </c:pt>
                <c:pt idx="645">
                  <c:v>1.3076618982826462</c:v>
                </c:pt>
                <c:pt idx="646">
                  <c:v>1.3477963078733499</c:v>
                </c:pt>
                <c:pt idx="647">
                  <c:v>1.3576839627845401</c:v>
                </c:pt>
                <c:pt idx="648">
                  <c:v>1.3700125032177399</c:v>
                </c:pt>
                <c:pt idx="649">
                  <c:v>1.3850899128452174</c:v>
                </c:pt>
                <c:pt idx="650">
                  <c:v>1.3886707976317434</c:v>
                </c:pt>
                <c:pt idx="651">
                  <c:v>1.3909186187621814</c:v>
                </c:pt>
                <c:pt idx="652">
                  <c:v>1.3807183834074945</c:v>
                </c:pt>
                <c:pt idx="653">
                  <c:v>1.388022652888611</c:v>
                </c:pt>
                <c:pt idx="654">
                  <c:v>1.3815458022285145</c:v>
                </c:pt>
                <c:pt idx="655">
                  <c:v>1.3721500018387085</c:v>
                </c:pt>
                <c:pt idx="656">
                  <c:v>1.3682795204648255</c:v>
                </c:pt>
                <c:pt idx="657">
                  <c:v>1.3767835472364212</c:v>
                </c:pt>
                <c:pt idx="658">
                  <c:v>1.3718695987938072</c:v>
                </c:pt>
                <c:pt idx="659">
                  <c:v>1.3808884639429264</c:v>
                </c:pt>
                <c:pt idx="660">
                  <c:v>1.3856047512227412</c:v>
                </c:pt>
                <c:pt idx="661">
                  <c:v>1.385361122347663</c:v>
                </c:pt>
                <c:pt idx="662">
                  <c:v>1.378989997425808</c:v>
                </c:pt>
                <c:pt idx="663">
                  <c:v>1.3758458059059318</c:v>
                </c:pt>
                <c:pt idx="664">
                  <c:v>1.3696677453756481</c:v>
                </c:pt>
                <c:pt idx="665">
                  <c:v>1.3679761335637848</c:v>
                </c:pt>
                <c:pt idx="666">
                  <c:v>1.374623064759313</c:v>
                </c:pt>
                <c:pt idx="667">
                  <c:v>1.3771099179936013</c:v>
                </c:pt>
                <c:pt idx="668">
                  <c:v>1.3666246828227853</c:v>
                </c:pt>
                <c:pt idx="669">
                  <c:v>1.3626346853969771</c:v>
                </c:pt>
                <c:pt idx="670">
                  <c:v>1.3522597727356305</c:v>
                </c:pt>
                <c:pt idx="671">
                  <c:v>1.3445188099878644</c:v>
                </c:pt>
                <c:pt idx="672">
                  <c:v>1.3393980068399955</c:v>
                </c:pt>
                <c:pt idx="673">
                  <c:v>1.3410528444820358</c:v>
                </c:pt>
                <c:pt idx="674">
                  <c:v>1.3539100136064428</c:v>
                </c:pt>
                <c:pt idx="675">
                  <c:v>1.3562589637038944</c:v>
                </c:pt>
                <c:pt idx="676">
                  <c:v>1.3579689626006692</c:v>
                </c:pt>
                <c:pt idx="677">
                  <c:v>1.3452267127569595</c:v>
                </c:pt>
                <c:pt idx="678">
                  <c:v>1.3412229250174676</c:v>
                </c:pt>
                <c:pt idx="679">
                  <c:v>1.3283151914095539</c:v>
                </c:pt>
                <c:pt idx="680">
                  <c:v>1.3270786599492517</c:v>
                </c:pt>
                <c:pt idx="681">
                  <c:v>1.3292207553414481</c:v>
                </c:pt>
                <c:pt idx="682">
                  <c:v>1.3237965652925385</c:v>
                </c:pt>
                <c:pt idx="683">
                  <c:v>1.3264994667745373</c:v>
                </c:pt>
                <c:pt idx="684">
                  <c:v>1.3269637406685544</c:v>
                </c:pt>
                <c:pt idx="685">
                  <c:v>1.3208086639944103</c:v>
                </c:pt>
                <c:pt idx="686">
                  <c:v>1.30708730187916</c:v>
                </c:pt>
                <c:pt idx="687">
                  <c:v>1.2991165005699996</c:v>
                </c:pt>
                <c:pt idx="688">
                  <c:v>1.2885990880005884</c:v>
                </c:pt>
                <c:pt idx="689">
                  <c:v>1.2615608796381421</c:v>
                </c:pt>
                <c:pt idx="690">
                  <c:v>1.265059022542566</c:v>
                </c:pt>
                <c:pt idx="691">
                  <c:v>1.2819751406611997</c:v>
                </c:pt>
                <c:pt idx="692">
                  <c:v>1.2792906262641119</c:v>
                </c:pt>
                <c:pt idx="693">
                  <c:v>1.2881945721325341</c:v>
                </c:pt>
                <c:pt idx="694">
                  <c:v>1.2990751296289487</c:v>
                </c:pt>
                <c:pt idx="695">
                  <c:v>1.2973191630198946</c:v>
                </c:pt>
                <c:pt idx="696">
                  <c:v>1.3129619755084028</c:v>
                </c:pt>
                <c:pt idx="697">
                  <c:v>1.3166807634317657</c:v>
                </c:pt>
                <c:pt idx="698">
                  <c:v>1.305588754458868</c:v>
                </c:pt>
                <c:pt idx="699">
                  <c:v>1.314460522928695</c:v>
                </c:pt>
                <c:pt idx="700">
                  <c:v>1.3221785018203214</c:v>
                </c:pt>
                <c:pt idx="701">
                  <c:v>1.3105210899863935</c:v>
                </c:pt>
                <c:pt idx="702">
                  <c:v>1.3029134336042363</c:v>
                </c:pt>
                <c:pt idx="703">
                  <c:v>1.2925523112565733</c:v>
                </c:pt>
                <c:pt idx="704">
                  <c:v>1.3245136616040893</c:v>
                </c:pt>
                <c:pt idx="705">
                  <c:v>1.3196043099327031</c:v>
                </c:pt>
                <c:pt idx="706">
                  <c:v>1.3236035009009672</c:v>
                </c:pt>
                <c:pt idx="707">
                  <c:v>1.32573180597948</c:v>
                </c:pt>
                <c:pt idx="708">
                  <c:v>1.347989372264921</c:v>
                </c:pt>
                <c:pt idx="709">
                  <c:v>1.3540433199720516</c:v>
                </c:pt>
                <c:pt idx="710">
                  <c:v>1.3411171992792261</c:v>
                </c:pt>
                <c:pt idx="711">
                  <c:v>1.3439717942117457</c:v>
                </c:pt>
                <c:pt idx="712">
                  <c:v>1.3541306586253814</c:v>
                </c:pt>
                <c:pt idx="713">
                  <c:v>1.3528435626815725</c:v>
                </c:pt>
                <c:pt idx="714">
                  <c:v>1.3513955797447872</c:v>
                </c:pt>
                <c:pt idx="715">
                  <c:v>1.3450934063913507</c:v>
                </c:pt>
                <c:pt idx="716">
                  <c:v>1.3455898576839627</c:v>
                </c:pt>
                <c:pt idx="717">
                  <c:v>1.3485455815834957</c:v>
                </c:pt>
                <c:pt idx="718">
                  <c:v>1.3367272827565917</c:v>
                </c:pt>
                <c:pt idx="719">
                  <c:v>1.3353758320155924</c:v>
                </c:pt>
                <c:pt idx="720">
                  <c:v>1.3332705107932188</c:v>
                </c:pt>
                <c:pt idx="721">
                  <c:v>1.3363089765748537</c:v>
                </c:pt>
                <c:pt idx="722">
                  <c:v>1.3356286544331262</c:v>
                </c:pt>
                <c:pt idx="723">
                  <c:v>1.3364698635678298</c:v>
                </c:pt>
                <c:pt idx="724">
                  <c:v>1.3276946272937888</c:v>
                </c:pt>
                <c:pt idx="725">
                  <c:v>1.3276440628102821</c:v>
                </c:pt>
                <c:pt idx="726">
                  <c:v>1.3230426948111644</c:v>
                </c:pt>
                <c:pt idx="727">
                  <c:v>1.3311192218585666</c:v>
                </c:pt>
                <c:pt idx="728">
                  <c:v>1.3297264001765159</c:v>
                </c:pt>
                <c:pt idx="729">
                  <c:v>1.3235897105872834</c:v>
                </c:pt>
                <c:pt idx="730">
                  <c:v>1.3208362446217776</c:v>
                </c:pt>
                <c:pt idx="731">
                  <c:v>1.3180046335453977</c:v>
                </c:pt>
                <c:pt idx="732">
                  <c:v>1.3179816496892582</c:v>
                </c:pt>
                <c:pt idx="733">
                  <c:v>1.3029088368330084</c:v>
                </c:pt>
                <c:pt idx="734">
                  <c:v>1.2941933585849299</c:v>
                </c:pt>
                <c:pt idx="735">
                  <c:v>1.2895644099584451</c:v>
                </c:pt>
                <c:pt idx="736">
                  <c:v>1.2955815834957525</c:v>
                </c:pt>
                <c:pt idx="737">
                  <c:v>1.2863420733276947</c:v>
                </c:pt>
                <c:pt idx="738">
                  <c:v>1.2874223145662487</c:v>
                </c:pt>
                <c:pt idx="739">
                  <c:v>1.3123230243077262</c:v>
                </c:pt>
                <c:pt idx="740">
                  <c:v>1.2982339204942448</c:v>
                </c:pt>
                <c:pt idx="741">
                  <c:v>1.3020676276983048</c:v>
                </c:pt>
                <c:pt idx="742">
                  <c:v>1.3022377082337366</c:v>
                </c:pt>
                <c:pt idx="743">
                  <c:v>1.2974294855293642</c:v>
                </c:pt>
                <c:pt idx="744">
                  <c:v>1.2909940058103189</c:v>
                </c:pt>
                <c:pt idx="745">
                  <c:v>1.2921156179899238</c:v>
                </c:pt>
                <c:pt idx="746">
                  <c:v>1.2831978818078182</c:v>
                </c:pt>
                <c:pt idx="747">
                  <c:v>1.2794193358584931</c:v>
                </c:pt>
                <c:pt idx="748">
                  <c:v>1.2609265252086934</c:v>
                </c:pt>
                <c:pt idx="749">
                  <c:v>1.2636202331482367</c:v>
                </c:pt>
                <c:pt idx="750">
                  <c:v>1.2739721619534439</c:v>
                </c:pt>
                <c:pt idx="751">
                  <c:v>1.2823382855882028</c:v>
                </c:pt>
                <c:pt idx="752">
                  <c:v>1.2837908652962158</c:v>
                </c:pt>
                <c:pt idx="753">
                  <c:v>1.2887921523921597</c:v>
                </c:pt>
                <c:pt idx="754">
                  <c:v>1.2799663516346118</c:v>
                </c:pt>
                <c:pt idx="755">
                  <c:v>1.2835932041334166</c:v>
                </c:pt>
                <c:pt idx="756">
                  <c:v>1.2842919133600559</c:v>
                </c:pt>
                <c:pt idx="757">
                  <c:v>1.2853077998014195</c:v>
                </c:pt>
                <c:pt idx="758">
                  <c:v>1.2837265104990254</c:v>
                </c:pt>
                <c:pt idx="759">
                  <c:v>1.2755488544846101</c:v>
                </c:pt>
                <c:pt idx="760">
                  <c:v>1.2800628838303973</c:v>
                </c:pt>
                <c:pt idx="761">
                  <c:v>1.2777920788438202</c:v>
                </c:pt>
                <c:pt idx="762">
                  <c:v>1.2758798220130181</c:v>
                </c:pt>
                <c:pt idx="763">
                  <c:v>1.262149266355312</c:v>
                </c:pt>
                <c:pt idx="764">
                  <c:v>1.2655049093516715</c:v>
                </c:pt>
                <c:pt idx="765">
                  <c:v>1.2616895892325231</c:v>
                </c:pt>
                <c:pt idx="766">
                  <c:v>1.245633067333505</c:v>
                </c:pt>
                <c:pt idx="767">
                  <c:v>1.2447504872577502</c:v>
                </c:pt>
                <c:pt idx="768">
                  <c:v>1.2439092781230465</c:v>
                </c:pt>
                <c:pt idx="769">
                  <c:v>1.2556586253815321</c:v>
                </c:pt>
                <c:pt idx="770">
                  <c:v>1.2584580590593166</c:v>
                </c:pt>
                <c:pt idx="771">
                  <c:v>1.2525604015739344</c:v>
                </c:pt>
                <c:pt idx="772">
                  <c:v>1.2441299231419851</c:v>
                </c:pt>
                <c:pt idx="773">
                  <c:v>1.2430129077336078</c:v>
                </c:pt>
                <c:pt idx="774">
                  <c:v>1.2324173500533226</c:v>
                </c:pt>
                <c:pt idx="775">
                  <c:v>1.2135476041628359</c:v>
                </c:pt>
                <c:pt idx="776">
                  <c:v>1.2153173610855734</c:v>
                </c:pt>
                <c:pt idx="777">
                  <c:v>1.2249292097230906</c:v>
                </c:pt>
                <c:pt idx="778">
                  <c:v>1.2146186518589341</c:v>
                </c:pt>
                <c:pt idx="779">
                  <c:v>1.2129500239032103</c:v>
                </c:pt>
                <c:pt idx="780">
                  <c:v>1.2102838965910345</c:v>
                </c:pt>
                <c:pt idx="781">
                  <c:v>1.2276642886036848</c:v>
                </c:pt>
                <c:pt idx="782">
                  <c:v>1.2116905085867686</c:v>
                </c:pt>
                <c:pt idx="783">
                  <c:v>1.20256132092818</c:v>
                </c:pt>
                <c:pt idx="784">
                  <c:v>1.1998951936160043</c:v>
                </c:pt>
                <c:pt idx="785">
                  <c:v>1.1871667340859779</c:v>
                </c:pt>
                <c:pt idx="786">
                  <c:v>1.1934413268120474</c:v>
                </c:pt>
                <c:pt idx="787">
                  <c:v>1.1936160041187069</c:v>
                </c:pt>
                <c:pt idx="788">
                  <c:v>1.1882469753245319</c:v>
                </c:pt>
                <c:pt idx="789">
                  <c:v>1.1833973816791086</c:v>
                </c:pt>
                <c:pt idx="790">
                  <c:v>1.1720341632037656</c:v>
                </c:pt>
                <c:pt idx="791">
                  <c:v>1.1638748942742618</c:v>
                </c:pt>
                <c:pt idx="792">
                  <c:v>1.1252390321038501</c:v>
                </c:pt>
                <c:pt idx="793">
                  <c:v>1.1538033685139559</c:v>
                </c:pt>
                <c:pt idx="794">
                  <c:v>1.1523415952634868</c:v>
                </c:pt>
                <c:pt idx="795">
                  <c:v>1.1426378112014119</c:v>
                </c:pt>
                <c:pt idx="796">
                  <c:v>1.1440582135108299</c:v>
                </c:pt>
                <c:pt idx="797">
                  <c:v>1.1343452359062993</c:v>
                </c:pt>
                <c:pt idx="798">
                  <c:v>1.0807468833891074</c:v>
                </c:pt>
                <c:pt idx="799">
                  <c:v>1.1108649284742396</c:v>
                </c:pt>
                <c:pt idx="800">
                  <c:v>1.1342165263119186</c:v>
                </c:pt>
                <c:pt idx="801">
                  <c:v>1.1523921597469937</c:v>
                </c:pt>
                <c:pt idx="802">
                  <c:v>1.1704115029603206</c:v>
                </c:pt>
                <c:pt idx="803">
                  <c:v>1.1703103739933072</c:v>
                </c:pt>
                <c:pt idx="804">
                  <c:v>1.1951375353951383</c:v>
                </c:pt>
                <c:pt idx="805">
                  <c:v>1.2183926010370316</c:v>
                </c:pt>
                <c:pt idx="806">
                  <c:v>1.2186362299121098</c:v>
                </c:pt>
                <c:pt idx="807">
                  <c:v>1.2120674438274557</c:v>
                </c:pt>
                <c:pt idx="808">
                  <c:v>1.2124995403228771</c:v>
                </c:pt>
                <c:pt idx="809">
                  <c:v>1.2103666384731364</c:v>
                </c:pt>
                <c:pt idx="810">
                  <c:v>1.2392665391828779</c:v>
                </c:pt>
                <c:pt idx="811">
                  <c:v>1.2411558121575406</c:v>
                </c:pt>
                <c:pt idx="812">
                  <c:v>1.2826692531166108</c:v>
                </c:pt>
                <c:pt idx="813">
                  <c:v>1.2687870040083846</c:v>
                </c:pt>
                <c:pt idx="814">
                  <c:v>1.2584856396866841</c:v>
                </c:pt>
                <c:pt idx="815">
                  <c:v>1.2612574927371014</c:v>
                </c:pt>
                <c:pt idx="816">
                  <c:v>1.2329321884308462</c:v>
                </c:pt>
                <c:pt idx="817">
                  <c:v>1.2289238039201265</c:v>
                </c:pt>
                <c:pt idx="818">
                  <c:v>1.2101276063692861</c:v>
                </c:pt>
                <c:pt idx="819">
                  <c:v>1.2181121979921303</c:v>
                </c:pt>
                <c:pt idx="820">
                  <c:v>1.2144163939249071</c:v>
                </c:pt>
                <c:pt idx="821">
                  <c:v>1.2368670246019196</c:v>
                </c:pt>
                <c:pt idx="822">
                  <c:v>1.2578007207737285</c:v>
                </c:pt>
                <c:pt idx="823">
                  <c:v>1.2550104806383995</c:v>
                </c:pt>
                <c:pt idx="824">
                  <c:v>1.2418545213841796</c:v>
                </c:pt>
                <c:pt idx="825">
                  <c:v>1.251323870113632</c:v>
                </c:pt>
                <c:pt idx="826">
                  <c:v>1.2531809656896995</c:v>
                </c:pt>
                <c:pt idx="827">
                  <c:v>1.2783666752473064</c:v>
                </c:pt>
                <c:pt idx="828">
                  <c:v>1.2902355385577169</c:v>
                </c:pt>
                <c:pt idx="829">
                  <c:v>1.293480859044607</c:v>
                </c:pt>
                <c:pt idx="830">
                  <c:v>1.2666173279888204</c:v>
                </c:pt>
                <c:pt idx="831">
                  <c:v>1.2587384621042179</c:v>
                </c:pt>
                <c:pt idx="832">
                  <c:v>1.2517283859816863</c:v>
                </c:pt>
                <c:pt idx="833">
                  <c:v>1.2596853969771631</c:v>
                </c:pt>
                <c:pt idx="834">
                  <c:v>1.2465248409517153</c:v>
                </c:pt>
                <c:pt idx="835">
                  <c:v>1.233143639907329</c:v>
                </c:pt>
                <c:pt idx="836">
                  <c:v>1.2141222005663221</c:v>
                </c:pt>
                <c:pt idx="837">
                  <c:v>1.2221389695877616</c:v>
                </c:pt>
                <c:pt idx="838">
                  <c:v>1.2436886331041077</c:v>
                </c:pt>
                <c:pt idx="839">
                  <c:v>1.2209484058397382</c:v>
                </c:pt>
                <c:pt idx="840">
                  <c:v>1.2598324936564558</c:v>
                </c:pt>
                <c:pt idx="841">
                  <c:v>1.2668149891516198</c:v>
                </c:pt>
                <c:pt idx="842">
                  <c:v>1.2722851469128085</c:v>
                </c:pt>
                <c:pt idx="843">
                  <c:v>1.2727448240355974</c:v>
                </c:pt>
                <c:pt idx="844">
                  <c:v>1.2913295701099547</c:v>
                </c:pt>
                <c:pt idx="845">
                  <c:v>1.2916559408671349</c:v>
                </c:pt>
                <c:pt idx="846">
                  <c:v>1.264475232596624</c:v>
                </c:pt>
                <c:pt idx="847">
                  <c:v>1.2719863567829957</c:v>
                </c:pt>
                <c:pt idx="848">
                  <c:v>1.2541692715036956</c:v>
                </c:pt>
                <c:pt idx="849">
                  <c:v>1.2805133674107305</c:v>
                </c:pt>
                <c:pt idx="850">
                  <c:v>1.3240264038539331</c:v>
                </c:pt>
                <c:pt idx="851">
                  <c:v>1.3259064832861398</c:v>
                </c:pt>
                <c:pt idx="852">
                  <c:v>1.3264305152061193</c:v>
                </c:pt>
                <c:pt idx="853">
                  <c:v>1.3338037362556541</c:v>
                </c:pt>
                <c:pt idx="854">
                  <c:v>1.34479001949031</c:v>
                </c:pt>
                <c:pt idx="855">
                  <c:v>1.3438338910749088</c:v>
                </c:pt>
                <c:pt idx="856">
                  <c:v>1.3443671165373443</c:v>
                </c:pt>
                <c:pt idx="857">
                  <c:v>1.3394899422645534</c:v>
                </c:pt>
                <c:pt idx="858">
                  <c:v>1.3394991358070092</c:v>
                </c:pt>
                <c:pt idx="859">
                  <c:v>1.3358079285110138</c:v>
                </c:pt>
                <c:pt idx="860">
                  <c:v>1.3402162321185598</c:v>
                </c:pt>
                <c:pt idx="861">
                  <c:v>1.3419676019563858</c:v>
                </c:pt>
                <c:pt idx="862">
                  <c:v>1.3467022763211121</c:v>
                </c:pt>
                <c:pt idx="863">
                  <c:v>1.3471987276137241</c:v>
                </c:pt>
                <c:pt idx="864">
                  <c:v>1.3367180892141359</c:v>
                </c:pt>
                <c:pt idx="865">
                  <c:v>1.3350448644871842</c:v>
                </c:pt>
                <c:pt idx="866">
                  <c:v>1.3279152723127277</c:v>
                </c:pt>
                <c:pt idx="867">
                  <c:v>1.3353528481594528</c:v>
                </c:pt>
                <c:pt idx="868">
                  <c:v>1.3349851064612215</c:v>
                </c:pt>
                <c:pt idx="869">
                  <c:v>1.3279704335674622</c:v>
                </c:pt>
                <c:pt idx="870">
                  <c:v>1.3274969661309894</c:v>
                </c:pt>
                <c:pt idx="871">
                  <c:v>1.3225508402897805</c:v>
                </c:pt>
                <c:pt idx="872">
                  <c:v>1.3200455999705805</c:v>
                </c:pt>
                <c:pt idx="873">
                  <c:v>1.3229737432427464</c:v>
                </c:pt>
                <c:pt idx="874">
                  <c:v>1.3278233368881698</c:v>
                </c:pt>
                <c:pt idx="875">
                  <c:v>1.3315559151252159</c:v>
                </c:pt>
                <c:pt idx="876">
                  <c:v>1.3337623653146029</c:v>
                </c:pt>
                <c:pt idx="877">
                  <c:v>1.3335830912367153</c:v>
                </c:pt>
                <c:pt idx="878">
                  <c:v>1.3395175228919207</c:v>
                </c:pt>
                <c:pt idx="879">
                  <c:v>1.3319236568234472</c:v>
                </c:pt>
                <c:pt idx="880">
                  <c:v>1.3315651086676716</c:v>
                </c:pt>
                <c:pt idx="881">
                  <c:v>1.3214292281101754</c:v>
                </c:pt>
                <c:pt idx="882">
                  <c:v>1.3132883462655831</c:v>
                </c:pt>
                <c:pt idx="883">
                  <c:v>1.3155131835398817</c:v>
                </c:pt>
                <c:pt idx="884">
                  <c:v>1.316037215459861</c:v>
                </c:pt>
                <c:pt idx="885">
                  <c:v>1.3133205236641783</c:v>
                </c:pt>
                <c:pt idx="886">
                  <c:v>1.3101395579744788</c:v>
                </c:pt>
                <c:pt idx="887">
                  <c:v>1.3058002059353511</c:v>
                </c:pt>
                <c:pt idx="888">
                  <c:v>1.2955402125547015</c:v>
                </c:pt>
                <c:pt idx="889">
                  <c:v>1.305464641635715</c:v>
                </c:pt>
                <c:pt idx="890">
                  <c:v>1.2971766631118302</c:v>
                </c:pt>
                <c:pt idx="891">
                  <c:v>1.3023939984554849</c:v>
                </c:pt>
                <c:pt idx="892">
                  <c:v>1.3117254440481005</c:v>
                </c:pt>
                <c:pt idx="893">
                  <c:v>1.3136193137939909</c:v>
                </c:pt>
                <c:pt idx="894">
                  <c:v>1.3139640716360828</c:v>
                </c:pt>
                <c:pt idx="895">
                  <c:v>1.3102636707976318</c:v>
                </c:pt>
                <c:pt idx="896">
                  <c:v>1.3056439157136026</c:v>
                </c:pt>
                <c:pt idx="897">
                  <c:v>1.2996083550913837</c:v>
                </c:pt>
                <c:pt idx="898">
                  <c:v>1.293237230169529</c:v>
                </c:pt>
                <c:pt idx="899">
                  <c:v>1.2945840841393006</c:v>
                </c:pt>
                <c:pt idx="900">
                  <c:v>1.2882911043283196</c:v>
                </c:pt>
                <c:pt idx="901">
                  <c:v>1.2957470672599567</c:v>
                </c:pt>
                <c:pt idx="902">
                  <c:v>1.304306255286287</c:v>
                </c:pt>
                <c:pt idx="903">
                  <c:v>1.3082732688559555</c:v>
                </c:pt>
                <c:pt idx="904">
                  <c:v>1.2964733571139631</c:v>
                </c:pt>
                <c:pt idx="905">
                  <c:v>1.2903044901261354</c:v>
                </c:pt>
                <c:pt idx="906">
                  <c:v>1.2879371529437722</c:v>
                </c:pt>
                <c:pt idx="907">
                  <c:v>1.2891598940903908</c:v>
                </c:pt>
                <c:pt idx="908">
                  <c:v>1.2942761004670318</c:v>
                </c:pt>
                <c:pt idx="909">
                  <c:v>1.291485860331703</c:v>
                </c:pt>
                <c:pt idx="910">
                  <c:v>1.2863742507262896</c:v>
                </c:pt>
                <c:pt idx="911">
                  <c:v>1.2876981208399221</c:v>
                </c:pt>
                <c:pt idx="912">
                  <c:v>1.2863098959290993</c:v>
                </c:pt>
                <c:pt idx="913">
                  <c:v>1.2751535321590115</c:v>
                </c:pt>
                <c:pt idx="914">
                  <c:v>1.2842643327326886</c:v>
                </c:pt>
                <c:pt idx="915">
                  <c:v>1.2798192549553193</c:v>
                </c:pt>
                <c:pt idx="916">
                  <c:v>1.2686261170154085</c:v>
                </c:pt>
                <c:pt idx="917">
                  <c:v>1.2579570109954767</c:v>
                </c:pt>
                <c:pt idx="918">
                  <c:v>1.2472051630934431</c:v>
                </c:pt>
                <c:pt idx="919">
                  <c:v>1.2534062074798662</c:v>
                </c:pt>
                <c:pt idx="920">
                  <c:v>1.2495725002758062</c:v>
                </c:pt>
                <c:pt idx="921">
                  <c:v>1.2486255654028611</c:v>
                </c:pt>
                <c:pt idx="922">
                  <c:v>1.2409581509947414</c:v>
                </c:pt>
                <c:pt idx="923">
                  <c:v>1.2517283859816863</c:v>
                </c:pt>
                <c:pt idx="924">
                  <c:v>1.2489749200161806</c:v>
                </c:pt>
                <c:pt idx="925">
                  <c:v>1.2663553120288309</c:v>
                </c:pt>
                <c:pt idx="926">
                  <c:v>1.2640017651601516</c:v>
                </c:pt>
                <c:pt idx="927">
                  <c:v>1.2720736954363256</c:v>
                </c:pt>
                <c:pt idx="928">
                  <c:v>1.2698994226455338</c:v>
                </c:pt>
                <c:pt idx="929">
                  <c:v>1.2750294193358584</c:v>
                </c:pt>
                <c:pt idx="930">
                  <c:v>1.2777461111315411</c:v>
                </c:pt>
                <c:pt idx="931">
                  <c:v>1.2790469973890337</c:v>
                </c:pt>
                <c:pt idx="932">
                  <c:v>1.2758936123267017</c:v>
                </c:pt>
                <c:pt idx="933">
                  <c:v>1.2810511896443937</c:v>
                </c:pt>
                <c:pt idx="934">
                  <c:v>1.2788217555988672</c:v>
                </c:pt>
                <c:pt idx="935">
                  <c:v>1.2774565145441843</c:v>
                </c:pt>
                <c:pt idx="936">
                  <c:v>1.2734757106608317</c:v>
                </c:pt>
                <c:pt idx="937">
                  <c:v>1.274385871363954</c:v>
                </c:pt>
                <c:pt idx="938">
                  <c:v>1.2635604751222742</c:v>
                </c:pt>
                <c:pt idx="939">
                  <c:v>1.2626732982752913</c:v>
                </c:pt>
                <c:pt idx="940">
                  <c:v>1.2570422535211268</c:v>
                </c:pt>
                <c:pt idx="941">
                  <c:v>1.243550729967271</c:v>
                </c:pt>
                <c:pt idx="942">
                  <c:v>1.2521650792483361</c:v>
                </c:pt>
                <c:pt idx="943">
                  <c:v>1.2364671055050933</c:v>
                </c:pt>
                <c:pt idx="944">
                  <c:v>1.2509331445592615</c:v>
                </c:pt>
                <c:pt idx="945">
                  <c:v>1.2538888684587945</c:v>
                </c:pt>
                <c:pt idx="946">
                  <c:v>1.2564308829478175</c:v>
                </c:pt>
                <c:pt idx="947">
                  <c:v>1.2523627404111353</c:v>
                </c:pt>
                <c:pt idx="948">
                  <c:v>1.2563021733534365</c:v>
                </c:pt>
                <c:pt idx="949">
                  <c:v>1.2470902438127458</c:v>
                </c:pt>
                <c:pt idx="950">
                  <c:v>1.2503815320119149</c:v>
                </c:pt>
                <c:pt idx="951">
                  <c:v>1.2514525797080132</c:v>
                </c:pt>
                <c:pt idx="952">
                  <c:v>1.2463915345861065</c:v>
                </c:pt>
                <c:pt idx="953">
                  <c:v>1.2549783032398043</c:v>
                </c:pt>
                <c:pt idx="954">
                  <c:v>1.2538704813738828</c:v>
                </c:pt>
                <c:pt idx="955">
                  <c:v>1.2517329827529144</c:v>
                </c:pt>
                <c:pt idx="956">
                  <c:v>1.2401123450888096</c:v>
                </c:pt>
                <c:pt idx="957">
                  <c:v>1.2282204979222595</c:v>
                </c:pt>
                <c:pt idx="958">
                  <c:v>1.2285468686794396</c:v>
                </c:pt>
                <c:pt idx="959">
                  <c:v>1.2243132423785532</c:v>
                </c:pt>
                <c:pt idx="960">
                  <c:v>1.2088267201117935</c:v>
                </c:pt>
                <c:pt idx="961">
                  <c:v>1.2115572022211598</c:v>
                </c:pt>
                <c:pt idx="962">
                  <c:v>1.2203508255801125</c:v>
                </c:pt>
                <c:pt idx="963">
                  <c:v>1.217248005001287</c:v>
                </c:pt>
                <c:pt idx="964">
                  <c:v>1.2272965469054535</c:v>
                </c:pt>
                <c:pt idx="965">
                  <c:v>1.2259313058507704</c:v>
                </c:pt>
                <c:pt idx="966">
                  <c:v>1.2132717978891627</c:v>
                </c:pt>
                <c:pt idx="967">
                  <c:v>1.2110469606148642</c:v>
                </c:pt>
                <c:pt idx="968">
                  <c:v>1.2274712242121133</c:v>
                </c:pt>
                <c:pt idx="969">
                  <c:v>1.2274022726436951</c:v>
                </c:pt>
                <c:pt idx="970">
                  <c:v>1.2379702496966132</c:v>
                </c:pt>
                <c:pt idx="971">
                  <c:v>1.2450998418710697</c:v>
                </c:pt>
                <c:pt idx="972">
                  <c:v>1.2440655683447945</c:v>
                </c:pt>
                <c:pt idx="973">
                  <c:v>1.2309417864891701</c:v>
                </c:pt>
                <c:pt idx="974">
                  <c:v>1.2210403412642961</c:v>
                </c:pt>
                <c:pt idx="975">
                  <c:v>1.224575258338543</c:v>
                </c:pt>
                <c:pt idx="976">
                  <c:v>1.2145542970617438</c:v>
                </c:pt>
                <c:pt idx="977">
                  <c:v>1.2213023572242856</c:v>
                </c:pt>
                <c:pt idx="978">
                  <c:v>1.2012098701871805</c:v>
                </c:pt>
                <c:pt idx="979">
                  <c:v>1.1972152759901444</c:v>
                </c:pt>
                <c:pt idx="980">
                  <c:v>1.2240466296473358</c:v>
                </c:pt>
                <c:pt idx="981">
                  <c:v>1.2157034898687162</c:v>
                </c:pt>
                <c:pt idx="982">
                  <c:v>1.2018028536755783</c:v>
                </c:pt>
                <c:pt idx="983">
                  <c:v>1.1868311697863421</c:v>
                </c:pt>
                <c:pt idx="984">
                  <c:v>1.2139475232596624</c:v>
                </c:pt>
                <c:pt idx="985">
                  <c:v>1.1974589048652227</c:v>
                </c:pt>
                <c:pt idx="986">
                  <c:v>1.2009616445408744</c:v>
                </c:pt>
                <c:pt idx="987">
                  <c:v>1.2220746147905712</c:v>
                </c:pt>
                <c:pt idx="988">
                  <c:v>1.1897639098297357</c:v>
                </c:pt>
                <c:pt idx="989">
                  <c:v>1.2152438127459273</c:v>
                </c:pt>
                <c:pt idx="990">
                  <c:v>1.2466121796050453</c:v>
                </c:pt>
                <c:pt idx="991">
                  <c:v>1.2489151619902181</c:v>
                </c:pt>
                <c:pt idx="992">
                  <c:v>1.2470672599566064</c:v>
                </c:pt>
                <c:pt idx="993">
                  <c:v>1.2650360386864268</c:v>
                </c:pt>
                <c:pt idx="994">
                  <c:v>1.2628847497517743</c:v>
                </c:pt>
                <c:pt idx="995">
                  <c:v>1.2638730555657707</c:v>
                </c:pt>
                <c:pt idx="996">
                  <c:v>1.2711497444195197</c:v>
                </c:pt>
                <c:pt idx="997">
                  <c:v>1.2792906262641119</c:v>
                </c:pt>
                <c:pt idx="998">
                  <c:v>1.280922480050013</c:v>
                </c:pt>
                <c:pt idx="999">
                  <c:v>1.2590418490052586</c:v>
                </c:pt>
                <c:pt idx="1000">
                  <c:v>1.2534475784209171</c:v>
                </c:pt>
                <c:pt idx="1001">
                  <c:v>1.2540543522229985</c:v>
                </c:pt>
                <c:pt idx="1002">
                  <c:v>1.2507538704813739</c:v>
                </c:pt>
                <c:pt idx="1003">
                  <c:v>1.2371060567057699</c:v>
                </c:pt>
                <c:pt idx="1004">
                  <c:v>1.2308636413782958</c:v>
                </c:pt>
                <c:pt idx="1005">
                  <c:v>1.2474855661383444</c:v>
                </c:pt>
                <c:pt idx="1006">
                  <c:v>1.2614827345272681</c:v>
                </c:pt>
                <c:pt idx="1007">
                  <c:v>1.2777185305041738</c:v>
                </c:pt>
                <c:pt idx="1008">
                  <c:v>1.2628709594380907</c:v>
                </c:pt>
                <c:pt idx="1009">
                  <c:v>1.2429485529364175</c:v>
                </c:pt>
                <c:pt idx="1010">
                  <c:v>1.2417396021034826</c:v>
                </c:pt>
                <c:pt idx="1011">
                  <c:v>1.2486025815467217</c:v>
                </c:pt>
                <c:pt idx="1012">
                  <c:v>1.2559390284264331</c:v>
                </c:pt>
                <c:pt idx="1013">
                  <c:v>1.2554701577611884</c:v>
                </c:pt>
                <c:pt idx="1014">
                  <c:v>1.2404984738719524</c:v>
                </c:pt>
                <c:pt idx="1015">
                  <c:v>1.2240925973596146</c:v>
                </c:pt>
                <c:pt idx="1016">
                  <c:v>1.2209024381274591</c:v>
                </c:pt>
                <c:pt idx="1017">
                  <c:v>1.204147207001802</c:v>
                </c:pt>
                <c:pt idx="1018">
                  <c:v>1.1864266539182877</c:v>
                </c:pt>
                <c:pt idx="1019">
                  <c:v>1.2326977530982237</c:v>
                </c:pt>
                <c:pt idx="1020">
                  <c:v>1.2388942007134187</c:v>
                </c:pt>
                <c:pt idx="1021">
                  <c:v>1.2176571176405693</c:v>
                </c:pt>
                <c:pt idx="1022">
                  <c:v>1.269687971169051</c:v>
                </c:pt>
                <c:pt idx="1023">
                  <c:v>1.2971996469679696</c:v>
                </c:pt>
                <c:pt idx="1024">
                  <c:v>1.2980408561026735</c:v>
                </c:pt>
                <c:pt idx="1025">
                  <c:v>1.2974065016732246</c:v>
                </c:pt>
                <c:pt idx="1026">
                  <c:v>1.3117024601919611</c:v>
                </c:pt>
                <c:pt idx="1027">
                  <c:v>1.3205926157466994</c:v>
                </c:pt>
                <c:pt idx="1028">
                  <c:v>1.3051382708785348</c:v>
                </c:pt>
                <c:pt idx="1029">
                  <c:v>1.3043522229985658</c:v>
                </c:pt>
                <c:pt idx="1030">
                  <c:v>1.3050831096238003</c:v>
                </c:pt>
                <c:pt idx="1031">
                  <c:v>1.3022514985474201</c:v>
                </c:pt>
                <c:pt idx="1032">
                  <c:v>1.2918306181737949</c:v>
                </c:pt>
                <c:pt idx="1033">
                  <c:v>1.2861903798771743</c:v>
                </c:pt>
                <c:pt idx="1034">
                  <c:v>1.2882727172434081</c:v>
                </c:pt>
                <c:pt idx="1035">
                  <c:v>1.2762567572537049</c:v>
                </c:pt>
                <c:pt idx="1036">
                  <c:v>1.2807707865994924</c:v>
                </c:pt>
                <c:pt idx="1037">
                  <c:v>1.2721840179457948</c:v>
                </c:pt>
                <c:pt idx="1038">
                  <c:v>1.2632984591622844</c:v>
                </c:pt>
                <c:pt idx="1039">
                  <c:v>1.2647050711580186</c:v>
                </c:pt>
                <c:pt idx="1040">
                  <c:v>1.2630594270584341</c:v>
                </c:pt>
                <c:pt idx="1041">
                  <c:v>1.2609632993785165</c:v>
                </c:pt>
                <c:pt idx="1042">
                  <c:v>1.2521558857058801</c:v>
                </c:pt>
                <c:pt idx="1043">
                  <c:v>1.247131614753797</c:v>
                </c:pt>
                <c:pt idx="1044">
                  <c:v>1.2392021843856875</c:v>
                </c:pt>
                <c:pt idx="1045">
                  <c:v>1.2289973522597728</c:v>
                </c:pt>
                <c:pt idx="1046">
                  <c:v>1.2354006545802227</c:v>
                </c:pt>
                <c:pt idx="1047">
                  <c:v>1.2331390431361011</c:v>
                </c:pt>
                <c:pt idx="1048">
                  <c:v>1.2321645276357887</c:v>
                </c:pt>
                <c:pt idx="1049">
                  <c:v>1.2334700106645093</c:v>
                </c:pt>
                <c:pt idx="1050">
                  <c:v>1.2340354135255398</c:v>
                </c:pt>
                <c:pt idx="1051">
                  <c:v>1.2315899312323024</c:v>
                </c:pt>
                <c:pt idx="1052">
                  <c:v>1.2326104144448937</c:v>
                </c:pt>
                <c:pt idx="1053">
                  <c:v>1.2366050086419298</c:v>
                </c:pt>
                <c:pt idx="1054">
                  <c:v>1.2300086419299083</c:v>
                </c:pt>
                <c:pt idx="1055">
                  <c:v>1.2190683264075315</c:v>
                </c:pt>
                <c:pt idx="1056">
                  <c:v>1.2240512264185635</c:v>
                </c:pt>
                <c:pt idx="1057">
                  <c:v>1.2246304195932778</c:v>
                </c:pt>
                <c:pt idx="1058">
                  <c:v>1.222736549847387</c:v>
                </c:pt>
                <c:pt idx="1059">
                  <c:v>1.218833891074909</c:v>
                </c:pt>
                <c:pt idx="1060">
                  <c:v>1.2121593792520133</c:v>
                </c:pt>
                <c:pt idx="1061">
                  <c:v>1.2086152686353104</c:v>
                </c:pt>
                <c:pt idx="1062">
                  <c:v>1.2087531717721474</c:v>
                </c:pt>
                <c:pt idx="1063">
                  <c:v>1.2132901849740743</c:v>
                </c:pt>
                <c:pt idx="1064">
                  <c:v>1.2145680873754274</c:v>
                </c:pt>
                <c:pt idx="1065">
                  <c:v>1.2170319567535761</c:v>
                </c:pt>
                <c:pt idx="1066">
                  <c:v>1.207144301842386</c:v>
                </c:pt>
                <c:pt idx="1067">
                  <c:v>1.207590188651491</c:v>
                </c:pt>
                <c:pt idx="1068">
                  <c:v>1.1958132607656382</c:v>
                </c:pt>
                <c:pt idx="1069">
                  <c:v>1.1962729378884271</c:v>
                </c:pt>
                <c:pt idx="1070">
                  <c:v>1.193818262052734</c:v>
                </c:pt>
                <c:pt idx="1071">
                  <c:v>1.1947146324421727</c:v>
                </c:pt>
                <c:pt idx="1072">
                  <c:v>1.186950685838267</c:v>
                </c:pt>
                <c:pt idx="1073">
                  <c:v>1.1854383481042914</c:v>
                </c:pt>
                <c:pt idx="1074">
                  <c:v>1.1885595557680284</c:v>
                </c:pt>
                <c:pt idx="1075">
                  <c:v>1.1788971426470047</c:v>
                </c:pt>
                <c:pt idx="1076">
                  <c:v>1.1854475416467471</c:v>
                </c:pt>
                <c:pt idx="1077">
                  <c:v>1.1881918140697973</c:v>
                </c:pt>
                <c:pt idx="1078">
                  <c:v>1.1870242341779136</c:v>
                </c:pt>
                <c:pt idx="1079">
                  <c:v>1.1880906851027837</c:v>
                </c:pt>
                <c:pt idx="1080">
                  <c:v>1.1925771338212041</c:v>
                </c:pt>
                <c:pt idx="1081">
                  <c:v>1.1908579413819733</c:v>
                </c:pt>
                <c:pt idx="1082">
                  <c:v>1.19108318317214</c:v>
                </c:pt>
                <c:pt idx="1083">
                  <c:v>1.1895708454381642</c:v>
                </c:pt>
                <c:pt idx="1084">
                  <c:v>1.1858980252270803</c:v>
                </c:pt>
                <c:pt idx="1085">
                  <c:v>1.1856727834369138</c:v>
                </c:pt>
                <c:pt idx="1086">
                  <c:v>1.1837881072334793</c:v>
                </c:pt>
                <c:pt idx="1087">
                  <c:v>1.182671091825102</c:v>
                </c:pt>
                <c:pt idx="1088">
                  <c:v>1.1864588313168831</c:v>
                </c:pt>
                <c:pt idx="1089">
                  <c:v>1.1769573051888353</c:v>
                </c:pt>
                <c:pt idx="1090">
                  <c:v>1.1754633545397712</c:v>
                </c:pt>
                <c:pt idx="1091">
                  <c:v>1.1809702864707829</c:v>
                </c:pt>
                <c:pt idx="1092">
                  <c:v>1.1790626264112087</c:v>
                </c:pt>
                <c:pt idx="1093">
                  <c:v>1.1837651233773396</c:v>
                </c:pt>
                <c:pt idx="1094">
                  <c:v>1.1777387562975765</c:v>
                </c:pt>
                <c:pt idx="1095">
                  <c:v>1.1773526275144339</c:v>
                </c:pt>
                <c:pt idx="1096">
                  <c:v>1.1764792409811349</c:v>
                </c:pt>
                <c:pt idx="1097">
                  <c:v>1.1756885963299377</c:v>
                </c:pt>
                <c:pt idx="1098">
                  <c:v>1.1736338395910713</c:v>
                </c:pt>
                <c:pt idx="1099">
                  <c:v>1.172604162836024</c:v>
                </c:pt>
                <c:pt idx="1100">
                  <c:v>1.1745853712352443</c:v>
                </c:pt>
                <c:pt idx="1101">
                  <c:v>1.1724708564704152</c:v>
                </c:pt>
                <c:pt idx="1102">
                  <c:v>1.1697541646747325</c:v>
                </c:pt>
                <c:pt idx="1103">
                  <c:v>1.1718686794395616</c:v>
                </c:pt>
                <c:pt idx="1104">
                  <c:v>1.1731281947560035</c:v>
                </c:pt>
                <c:pt idx="1105">
                  <c:v>1.1665410215864376</c:v>
                </c:pt>
                <c:pt idx="1106">
                  <c:v>1.1650884418784246</c:v>
                </c:pt>
                <c:pt idx="1107">
                  <c:v>1.1625786047879969</c:v>
                </c:pt>
                <c:pt idx="1108">
                  <c:v>1.1580921560695767</c:v>
                </c:pt>
                <c:pt idx="1109">
                  <c:v>1.1538171588276394</c:v>
                </c:pt>
                <c:pt idx="1110">
                  <c:v>1.1524289339168168</c:v>
                </c:pt>
                <c:pt idx="1111">
                  <c:v>1.1477402272643695</c:v>
                </c:pt>
                <c:pt idx="1112">
                  <c:v>1.1476574853822674</c:v>
                </c:pt>
                <c:pt idx="1113">
                  <c:v>1.150213290184974</c:v>
                </c:pt>
                <c:pt idx="1114">
                  <c:v>1.1494686132460559</c:v>
                </c:pt>
                <c:pt idx="1115">
                  <c:v>1.1529805464641634</c:v>
                </c:pt>
                <c:pt idx="1116">
                  <c:v>1.1522496598389291</c:v>
                </c:pt>
                <c:pt idx="1117">
                  <c:v>1.1509717574375757</c:v>
                </c:pt>
                <c:pt idx="1118">
                  <c:v>1.149298532710624</c:v>
                </c:pt>
                <c:pt idx="1119">
                  <c:v>1.1471794211745669</c:v>
                </c:pt>
                <c:pt idx="1120">
                  <c:v>1.1484435332622365</c:v>
                </c:pt>
                <c:pt idx="1121">
                  <c:v>1.1475747435001655</c:v>
                </c:pt>
                <c:pt idx="1122">
                  <c:v>1.1437272459824219</c:v>
                </c:pt>
                <c:pt idx="1123">
                  <c:v>1.1314630603464126</c:v>
                </c:pt>
                <c:pt idx="1124">
                  <c:v>1.133150075387048</c:v>
                </c:pt>
                <c:pt idx="1125">
                  <c:v>1.1333523333210753</c:v>
                </c:pt>
                <c:pt idx="1126">
                  <c:v>1.1298174162468282</c:v>
                </c:pt>
                <c:pt idx="1127">
                  <c:v>1.1384133784429817</c:v>
                </c:pt>
                <c:pt idx="1128">
                  <c:v>1.1361609605413159</c:v>
                </c:pt>
                <c:pt idx="1129">
                  <c:v>1.1296979001949032</c:v>
                </c:pt>
                <c:pt idx="1130">
                  <c:v>1.1245081454786159</c:v>
                </c:pt>
                <c:pt idx="1131">
                  <c:v>1.1235612106056705</c:v>
                </c:pt>
                <c:pt idx="1132">
                  <c:v>1.1230141948295518</c:v>
                </c:pt>
                <c:pt idx="1133">
                  <c:v>1.1211387121685727</c:v>
                </c:pt>
                <c:pt idx="1134">
                  <c:v>1.1234692751811128</c:v>
                </c:pt>
                <c:pt idx="1135">
                  <c:v>1.1273627404111353</c:v>
                </c:pt>
                <c:pt idx="1136">
                  <c:v>1.1162661346670097</c:v>
                </c:pt>
                <c:pt idx="1137">
                  <c:v>1.114969845180745</c:v>
                </c:pt>
                <c:pt idx="1138">
                  <c:v>1.1170200051483838</c:v>
                </c:pt>
                <c:pt idx="1139">
                  <c:v>1.134533703526643</c:v>
                </c:pt>
                <c:pt idx="1140">
                  <c:v>1.1329248335968816</c:v>
                </c:pt>
                <c:pt idx="1141">
                  <c:v>1.133490236457912</c:v>
                </c:pt>
                <c:pt idx="1142">
                  <c:v>1.122218953407127</c:v>
                </c:pt>
                <c:pt idx="1143">
                  <c:v>1.1207893575552532</c:v>
                </c:pt>
                <c:pt idx="1144">
                  <c:v>1.1372503953223256</c:v>
                </c:pt>
                <c:pt idx="1145">
                  <c:v>1.1376641047328357</c:v>
                </c:pt>
                <c:pt idx="1146">
                  <c:v>1.1404175706983415</c:v>
                </c:pt>
                <c:pt idx="1147">
                  <c:v>1.1385420880373625</c:v>
                </c:pt>
                <c:pt idx="1148">
                  <c:v>1.1363953958739381</c:v>
                </c:pt>
                <c:pt idx="1149">
                  <c:v>1.1388822491082264</c:v>
                </c:pt>
                <c:pt idx="1150">
                  <c:v>1.1383214430184239</c:v>
                </c:pt>
                <c:pt idx="1151">
                  <c:v>1.1355403964255508</c:v>
                </c:pt>
                <c:pt idx="1152">
                  <c:v>1.1363678152465708</c:v>
                </c:pt>
                <c:pt idx="1153">
                  <c:v>1.1378939432942301</c:v>
                </c:pt>
                <c:pt idx="1154">
                  <c:v>1.1390017651601514</c:v>
                </c:pt>
                <c:pt idx="1155">
                  <c:v>1.1386799911741992</c:v>
                </c:pt>
                <c:pt idx="1156">
                  <c:v>1.135361122347663</c:v>
                </c:pt>
                <c:pt idx="1157">
                  <c:v>1.1365700731805979</c:v>
                </c:pt>
                <c:pt idx="1158">
                  <c:v>1.1369883793623359</c:v>
                </c:pt>
                <c:pt idx="1159">
                  <c:v>1.1371630566689956</c:v>
                </c:pt>
                <c:pt idx="1160">
                  <c:v>1.1310861251057258</c:v>
                </c:pt>
                <c:pt idx="1161">
                  <c:v>1.1304103997352259</c:v>
                </c:pt>
                <c:pt idx="1162">
                  <c:v>1.1304701577611884</c:v>
                </c:pt>
                <c:pt idx="1163">
                  <c:v>1.1252114514764828</c:v>
                </c:pt>
                <c:pt idx="1164">
                  <c:v>1.1231061302541094</c:v>
                </c:pt>
                <c:pt idx="1165">
                  <c:v>1.1149606516382893</c:v>
                </c:pt>
                <c:pt idx="1166">
                  <c:v>1.1158340381715881</c:v>
                </c:pt>
                <c:pt idx="1167">
                  <c:v>1.1147997646453129</c:v>
                </c:pt>
                <c:pt idx="1168">
                  <c:v>1.1077069466406795</c:v>
                </c:pt>
                <c:pt idx="1169">
                  <c:v>1.1181829882690397</c:v>
                </c:pt>
                <c:pt idx="1170">
                  <c:v>1.1165603280255949</c:v>
                </c:pt>
                <c:pt idx="1171">
                  <c:v>1.1139861361379766</c:v>
                </c:pt>
                <c:pt idx="1172">
                  <c:v>1.1122807340124297</c:v>
                </c:pt>
                <c:pt idx="1173">
                  <c:v>1.1219293568197697</c:v>
                </c:pt>
                <c:pt idx="1174">
                  <c:v>1.1121336373331372</c:v>
                </c:pt>
                <c:pt idx="1175">
                  <c:v>1.1211846798808518</c:v>
                </c:pt>
                <c:pt idx="1176">
                  <c:v>1.1208307284963042</c:v>
                </c:pt>
                <c:pt idx="1177">
                  <c:v>1.1190839554297061</c:v>
                </c:pt>
                <c:pt idx="1178">
                  <c:v>1.1195941970360019</c:v>
                </c:pt>
                <c:pt idx="1179">
                  <c:v>1.1202469385503624</c:v>
                </c:pt>
                <c:pt idx="1180">
                  <c:v>1.1277994336777848</c:v>
                </c:pt>
                <c:pt idx="1181">
                  <c:v>1.118463391313941</c:v>
                </c:pt>
                <c:pt idx="1182">
                  <c:v>1.1181462140992167</c:v>
                </c:pt>
                <c:pt idx="1183">
                  <c:v>1.1206560511896444</c:v>
                </c:pt>
                <c:pt idx="1184">
                  <c:v>1.1217730665980215</c:v>
                </c:pt>
                <c:pt idx="1185">
                  <c:v>1.1167350053322544</c:v>
                </c:pt>
                <c:pt idx="1186">
                  <c:v>1.1178290368844923</c:v>
                </c:pt>
                <c:pt idx="1187">
                  <c:v>1.118757584672526</c:v>
                </c:pt>
                <c:pt idx="1188">
                  <c:v>1.1184587945427131</c:v>
                </c:pt>
                <c:pt idx="1189">
                  <c:v>1.1167074247048872</c:v>
                </c:pt>
                <c:pt idx="1190">
                  <c:v>1.1198194388261684</c:v>
                </c:pt>
                <c:pt idx="1191">
                  <c:v>1.1211846798808518</c:v>
                </c:pt>
                <c:pt idx="1192">
                  <c:v>1.1170429890045233</c:v>
                </c:pt>
                <c:pt idx="1193">
                  <c:v>1.108649284742397</c:v>
                </c:pt>
                <c:pt idx="1194">
                  <c:v>1.1091595263486926</c:v>
                </c:pt>
                <c:pt idx="1195">
                  <c:v>1.1104971867760085</c:v>
                </c:pt>
                <c:pt idx="1196">
                  <c:v>1.1101524289339169</c:v>
                </c:pt>
                <c:pt idx="1197">
                  <c:v>1.1052430772625308</c:v>
                </c:pt>
                <c:pt idx="1198">
                  <c:v>1.1024988048394808</c:v>
                </c:pt>
                <c:pt idx="1199">
                  <c:v>1.1004762254992093</c:v>
                </c:pt>
                <c:pt idx="1200">
                  <c:v>1.094826793660133</c:v>
                </c:pt>
                <c:pt idx="1201">
                  <c:v>1.0874673629242819</c:v>
                </c:pt>
                <c:pt idx="1202">
                  <c:v>1.0834727687272461</c:v>
                </c:pt>
                <c:pt idx="1203">
                  <c:v>1.103533078365756</c:v>
                </c:pt>
                <c:pt idx="1204">
                  <c:v>1.1042915456183577</c:v>
                </c:pt>
                <c:pt idx="1205">
                  <c:v>1.0990420328761079</c:v>
                </c:pt>
                <c:pt idx="1206">
                  <c:v>1.1006692898907806</c:v>
                </c:pt>
                <c:pt idx="1207">
                  <c:v>1.1030550141580555</c:v>
                </c:pt>
                <c:pt idx="1208">
                  <c:v>1.1018092891552973</c:v>
                </c:pt>
                <c:pt idx="1209">
                  <c:v>1.1029400948773582</c:v>
                </c:pt>
                <c:pt idx="1210">
                  <c:v>1.1028987239363071</c:v>
                </c:pt>
                <c:pt idx="1211">
                  <c:v>1.098407678446659</c:v>
                </c:pt>
                <c:pt idx="1212">
                  <c:v>1.0977687272459824</c:v>
                </c:pt>
                <c:pt idx="1213">
                  <c:v>1.0991661456992607</c:v>
                </c:pt>
                <c:pt idx="1214">
                  <c:v>1.0978606626705401</c:v>
                </c:pt>
                <c:pt idx="1215">
                  <c:v>1.0959621961534218</c:v>
                </c:pt>
                <c:pt idx="1216">
                  <c:v>1.0980629206045673</c:v>
                </c:pt>
                <c:pt idx="1217">
                  <c:v>1.0974561468024859</c:v>
                </c:pt>
                <c:pt idx="1218">
                  <c:v>1.0979893722649212</c:v>
                </c:pt>
                <c:pt idx="1219">
                  <c:v>1.0913424410693928</c:v>
                </c:pt>
                <c:pt idx="1220">
                  <c:v>1.0796390615231861</c:v>
                </c:pt>
                <c:pt idx="1221">
                  <c:v>1.0829257529511271</c:v>
                </c:pt>
                <c:pt idx="1222">
                  <c:v>1.0748032581914464</c:v>
                </c:pt>
                <c:pt idx="1223">
                  <c:v>1.0766511602250579</c:v>
                </c:pt>
                <c:pt idx="1224">
                  <c:v>1.0797861582024786</c:v>
                </c:pt>
                <c:pt idx="1225">
                  <c:v>1.0705650351193321</c:v>
                </c:pt>
                <c:pt idx="1226">
                  <c:v>1.0779106755414996</c:v>
                </c:pt>
                <c:pt idx="1227">
                  <c:v>1.081978818078182</c:v>
                </c:pt>
                <c:pt idx="1228">
                  <c:v>1.0835325267532085</c:v>
                </c:pt>
                <c:pt idx="1229">
                  <c:v>1.0827878498142904</c:v>
                </c:pt>
                <c:pt idx="1230">
                  <c:v>1.0836842202037287</c:v>
                </c:pt>
                <c:pt idx="1231">
                  <c:v>1.081597286066267</c:v>
                </c:pt>
                <c:pt idx="1232">
                  <c:v>1.0849115581215754</c:v>
                </c:pt>
                <c:pt idx="1233">
                  <c:v>1.084304784319494</c:v>
                </c:pt>
                <c:pt idx="1234">
                  <c:v>1.0860883315559151</c:v>
                </c:pt>
                <c:pt idx="1235">
                  <c:v>1.088543007391608</c:v>
                </c:pt>
                <c:pt idx="1236">
                  <c:v>1.0853574449306806</c:v>
                </c:pt>
                <c:pt idx="1237">
                  <c:v>1.0841806714963411</c:v>
                </c:pt>
                <c:pt idx="1238">
                  <c:v>1.0763753539513845</c:v>
                </c:pt>
                <c:pt idx="1239">
                  <c:v>1.07747398227485</c:v>
                </c:pt>
                <c:pt idx="1240">
                  <c:v>1.0783841429779724</c:v>
                </c:pt>
                <c:pt idx="1241">
                  <c:v>1.0795287390137167</c:v>
                </c:pt>
                <c:pt idx="1242">
                  <c:v>1.0774923693597616</c:v>
                </c:pt>
                <c:pt idx="1243">
                  <c:v>1.0910298606258964</c:v>
                </c:pt>
                <c:pt idx="1244">
                  <c:v>1.0932271172728276</c:v>
                </c:pt>
                <c:pt idx="1245">
                  <c:v>1.0946659066671569</c:v>
                </c:pt>
                <c:pt idx="1246">
                  <c:v>1.0964494539035783</c:v>
                </c:pt>
                <c:pt idx="1247">
                  <c:v>1.0873432501011289</c:v>
                </c:pt>
                <c:pt idx="1248">
                  <c:v>1.0910298606258964</c:v>
                </c:pt>
                <c:pt idx="1249">
                  <c:v>1.0906299415290699</c:v>
                </c:pt>
                <c:pt idx="1250">
                  <c:v>1.0870766373699112</c:v>
                </c:pt>
                <c:pt idx="1251">
                  <c:v>1.0862078476078403</c:v>
                </c:pt>
                <c:pt idx="1252">
                  <c:v>1.0886947008421284</c:v>
                </c:pt>
                <c:pt idx="1253">
                  <c:v>1.0918756665318279</c:v>
                </c:pt>
                <c:pt idx="1254">
                  <c:v>1.0954657448608096</c:v>
                </c:pt>
                <c:pt idx="1255">
                  <c:v>1.094914132313463</c:v>
                </c:pt>
                <c:pt idx="1256">
                  <c:v>1.1013679991174199</c:v>
                </c:pt>
                <c:pt idx="1257">
                  <c:v>1.086511234508881</c:v>
                </c:pt>
                <c:pt idx="1258">
                  <c:v>1.0893198617291215</c:v>
                </c:pt>
                <c:pt idx="1259">
                  <c:v>1.0882120398632</c:v>
                </c:pt>
                <c:pt idx="1260">
                  <c:v>1.086589379619755</c:v>
                </c:pt>
                <c:pt idx="1261">
                  <c:v>1.0861342992681942</c:v>
                </c:pt>
                <c:pt idx="1262">
                  <c:v>1.0873110727025337</c:v>
                </c:pt>
                <c:pt idx="1263">
                  <c:v>1.0807744640164747</c:v>
                </c:pt>
                <c:pt idx="1264">
                  <c:v>1.0789633361526862</c:v>
                </c:pt>
                <c:pt idx="1265">
                  <c:v>1.079896480711948</c:v>
                </c:pt>
                <c:pt idx="1266">
                  <c:v>1.0745320486890009</c:v>
                </c:pt>
                <c:pt idx="1267">
                  <c:v>1.0702432611333799</c:v>
                </c:pt>
                <c:pt idx="1268">
                  <c:v>1.0646581840914942</c:v>
                </c:pt>
                <c:pt idx="1269">
                  <c:v>1.0608750413709409</c:v>
                </c:pt>
                <c:pt idx="1270">
                  <c:v>1.0548073033501268</c:v>
                </c:pt>
                <c:pt idx="1271">
                  <c:v>1.0540764167248924</c:v>
                </c:pt>
                <c:pt idx="1272">
                  <c:v>1.053837384621042</c:v>
                </c:pt>
                <c:pt idx="1273">
                  <c:v>1.0560714154377966</c:v>
                </c:pt>
                <c:pt idx="1274">
                  <c:v>1.0484545655131834</c:v>
                </c:pt>
                <c:pt idx="1275">
                  <c:v>1.047856985253558</c:v>
                </c:pt>
                <c:pt idx="1276">
                  <c:v>1.0475444048100613</c:v>
                </c:pt>
                <c:pt idx="1277">
                  <c:v>1.048477549369323</c:v>
                </c:pt>
                <c:pt idx="1278">
                  <c:v>1.0548164968925826</c:v>
                </c:pt>
                <c:pt idx="1279">
                  <c:v>1.0557312543669326</c:v>
                </c:pt>
                <c:pt idx="1280">
                  <c:v>1.0565081087044459</c:v>
                </c:pt>
                <c:pt idx="1281">
                  <c:v>1.0480960173574083</c:v>
                </c:pt>
                <c:pt idx="1282">
                  <c:v>1.0412606185415363</c:v>
                </c:pt>
                <c:pt idx="1283">
                  <c:v>1.0440692457617768</c:v>
                </c:pt>
                <c:pt idx="1284">
                  <c:v>1.0405665060861251</c:v>
                </c:pt>
                <c:pt idx="1285">
                  <c:v>1.0443358584929945</c:v>
                </c:pt>
                <c:pt idx="1286">
                  <c:v>1.0424971500018385</c:v>
                </c:pt>
                <c:pt idx="1287">
                  <c:v>1.045599970580664</c:v>
                </c:pt>
                <c:pt idx="1288">
                  <c:v>1.0436693266649506</c:v>
                </c:pt>
                <c:pt idx="1289">
                  <c:v>1.0459125510241607</c:v>
                </c:pt>
                <c:pt idx="1290">
                  <c:v>1.0429614238958556</c:v>
                </c:pt>
                <c:pt idx="1291">
                  <c:v>1.0429614238958556</c:v>
                </c:pt>
                <c:pt idx="1292">
                  <c:v>1.0466756150479903</c:v>
                </c:pt>
                <c:pt idx="1293">
                  <c:v>1.0430073916081344</c:v>
                </c:pt>
                <c:pt idx="1294">
                  <c:v>1.0438118265730152</c:v>
                </c:pt>
                <c:pt idx="1295">
                  <c:v>1.0378727981465818</c:v>
                </c:pt>
                <c:pt idx="1296">
                  <c:v>1.0291389328135916</c:v>
                </c:pt>
                <c:pt idx="1297">
                  <c:v>1.0339333652042806</c:v>
                </c:pt>
                <c:pt idx="1298">
                  <c:v>1.0342367521053213</c:v>
                </c:pt>
                <c:pt idx="1299">
                  <c:v>1.0429522303533998</c:v>
                </c:pt>
                <c:pt idx="1300">
                  <c:v>1.0406124737984039</c:v>
                </c:pt>
                <c:pt idx="1301">
                  <c:v>1.0393115875409114</c:v>
                </c:pt>
                <c:pt idx="1302">
                  <c:v>1.0412514249990805</c:v>
                </c:pt>
                <c:pt idx="1303">
                  <c:v>1.0438164233442431</c:v>
                </c:pt>
                <c:pt idx="1304">
                  <c:v>1.04003328062369</c:v>
                </c:pt>
                <c:pt idx="1305">
                  <c:v>1.0379831206560513</c:v>
                </c:pt>
                <c:pt idx="1306">
                  <c:v>1.0398034420622955</c:v>
                </c:pt>
                <c:pt idx="1307">
                  <c:v>1.0357812672378921</c:v>
                </c:pt>
                <c:pt idx="1308">
                  <c:v>1.0442577133821203</c:v>
                </c:pt>
                <c:pt idx="1309">
                  <c:v>1.0374728790497554</c:v>
                </c:pt>
                <c:pt idx="1310">
                  <c:v>1.0386542492553232</c:v>
                </c:pt>
                <c:pt idx="1311">
                  <c:v>1.0325221564373184</c:v>
                </c:pt>
                <c:pt idx="1312">
                  <c:v>1.0302973191630198</c:v>
                </c:pt>
                <c:pt idx="1313">
                  <c:v>1.0169115213474056</c:v>
                </c:pt>
                <c:pt idx="1314">
                  <c:v>1.0134547493840327</c:v>
                </c:pt>
                <c:pt idx="1315">
                  <c:v>1.0075892692972455</c:v>
                </c:pt>
                <c:pt idx="1316">
                  <c:v>1.0071893502004192</c:v>
                </c:pt>
                <c:pt idx="1317">
                  <c:v>1.0107426543595779</c:v>
                </c:pt>
                <c:pt idx="1318">
                  <c:v>1.013431765527893</c:v>
                </c:pt>
                <c:pt idx="1319">
                  <c:v>1.0120803147868935</c:v>
                </c:pt>
                <c:pt idx="1320">
                  <c:v>1.0174263597249291</c:v>
                </c:pt>
                <c:pt idx="1321">
                  <c:v>1.0134593461552603</c:v>
                </c:pt>
                <c:pt idx="1322">
                  <c:v>1.0126411208766961</c:v>
                </c:pt>
                <c:pt idx="1323">
                  <c:v>1.0104530577722206</c:v>
                </c:pt>
                <c:pt idx="1324">
                  <c:v>1.0029695142132167</c:v>
                </c:pt>
                <c:pt idx="1325">
                  <c:v>1.005369028794175</c:v>
                </c:pt>
                <c:pt idx="1326">
                  <c:v>1.0006895156841835</c:v>
                </c:pt>
                <c:pt idx="1327">
                  <c:v>1.0022754017578053</c:v>
                </c:pt>
                <c:pt idx="1328">
                  <c:v>0.99483322913985206</c:v>
                </c:pt>
                <c:pt idx="1329">
                  <c:v>0.99494814842054935</c:v>
                </c:pt>
                <c:pt idx="1330">
                  <c:v>0.99634097010259992</c:v>
                </c:pt>
                <c:pt idx="1331">
                  <c:v>0.99440113264443064</c:v>
                </c:pt>
                <c:pt idx="1332">
                  <c:v>0.98350678483433229</c:v>
                </c:pt>
                <c:pt idx="1333">
                  <c:v>0.97981098076710915</c:v>
                </c:pt>
                <c:pt idx="1334">
                  <c:v>0.95850954289706902</c:v>
                </c:pt>
                <c:pt idx="1335">
                  <c:v>0.96010921928437454</c:v>
                </c:pt>
                <c:pt idx="1336">
                  <c:v>0.96437502298385613</c:v>
                </c:pt>
                <c:pt idx="1337">
                  <c:v>0.97070937373588784</c:v>
                </c:pt>
                <c:pt idx="1338">
                  <c:v>0.97734251461773247</c:v>
                </c:pt>
                <c:pt idx="1339">
                  <c:v>0.97746203066965753</c:v>
                </c:pt>
                <c:pt idx="1340">
                  <c:v>0.98050968999374832</c:v>
                </c:pt>
                <c:pt idx="1341">
                  <c:v>0.98344702680836971</c:v>
                </c:pt>
                <c:pt idx="1342">
                  <c:v>0.98516162247637251</c:v>
                </c:pt>
                <c:pt idx="1343">
                  <c:v>0.98891718456955824</c:v>
                </c:pt>
                <c:pt idx="1344">
                  <c:v>0.98424226823079464</c:v>
                </c:pt>
                <c:pt idx="1345">
                  <c:v>0.98432501011289675</c:v>
                </c:pt>
                <c:pt idx="1346">
                  <c:v>0.98568105762512404</c:v>
                </c:pt>
                <c:pt idx="1347">
                  <c:v>0.98352517191924382</c:v>
                </c:pt>
                <c:pt idx="1348">
                  <c:v>0.97750340161070859</c:v>
                </c:pt>
                <c:pt idx="1349">
                  <c:v>0.98048210936638103</c:v>
                </c:pt>
                <c:pt idx="1350">
                  <c:v>0.98028444820358185</c:v>
                </c:pt>
                <c:pt idx="1351">
                  <c:v>0.98333210752767242</c:v>
                </c:pt>
                <c:pt idx="1352">
                  <c:v>0.9822058985768396</c:v>
                </c:pt>
                <c:pt idx="1353">
                  <c:v>0.99458500349354606</c:v>
                </c:pt>
                <c:pt idx="1354">
                  <c:v>0.99002500643547964</c:v>
                </c:pt>
                <c:pt idx="1355">
                  <c:v>0.99325653660868607</c:v>
                </c:pt>
                <c:pt idx="1356">
                  <c:v>0.99277847240098549</c:v>
                </c:pt>
                <c:pt idx="1357">
                  <c:v>0.98853105578641554</c:v>
                </c:pt>
                <c:pt idx="1358">
                  <c:v>0.99345419777148525</c:v>
                </c:pt>
                <c:pt idx="1359">
                  <c:v>0.99670411502960321</c:v>
                </c:pt>
                <c:pt idx="1360">
                  <c:v>0.98882524914500058</c:v>
                </c:pt>
                <c:pt idx="1361">
                  <c:v>0.99812911411024885</c:v>
                </c:pt>
                <c:pt idx="1362">
                  <c:v>0.99287040782554326</c:v>
                </c:pt>
                <c:pt idx="1363">
                  <c:v>0.98651307321737203</c:v>
                </c:pt>
                <c:pt idx="1364">
                  <c:v>0.99505847093001876</c:v>
                </c:pt>
                <c:pt idx="1365">
                  <c:v>1.0007998381936527</c:v>
                </c:pt>
                <c:pt idx="1366">
                  <c:v>0.99433677784724006</c:v>
                </c:pt>
                <c:pt idx="1367">
                  <c:v>0.98359872025889028</c:v>
                </c:pt>
                <c:pt idx="1368">
                  <c:v>0.98330452690030512</c:v>
                </c:pt>
                <c:pt idx="1369">
                  <c:v>0.98332291398521665</c:v>
                </c:pt>
                <c:pt idx="1370">
                  <c:v>0.98704629867980742</c:v>
                </c:pt>
                <c:pt idx="1371">
                  <c:v>0.97716783731107271</c:v>
                </c:pt>
                <c:pt idx="1372">
                  <c:v>0.97774243371455882</c:v>
                </c:pt>
                <c:pt idx="1373">
                  <c:v>0.99246129518626114</c:v>
                </c:pt>
                <c:pt idx="1374">
                  <c:v>0.97810557864156211</c:v>
                </c:pt>
                <c:pt idx="1375">
                  <c:v>1.0026937079395433</c:v>
                </c:pt>
                <c:pt idx="1376">
                  <c:v>1.0049277387562976</c:v>
                </c:pt>
                <c:pt idx="1377">
                  <c:v>1.0050748354355901</c:v>
                </c:pt>
                <c:pt idx="1378">
                  <c:v>1.0020869341374619</c:v>
                </c:pt>
                <c:pt idx="1379">
                  <c:v>0.99789467877762661</c:v>
                </c:pt>
                <c:pt idx="1380">
                  <c:v>0.99793604971867744</c:v>
                </c:pt>
                <c:pt idx="1381">
                  <c:v>1.0003125804434965</c:v>
                </c:pt>
                <c:pt idx="1382">
                  <c:v>1.0022708049865774</c:v>
                </c:pt>
                <c:pt idx="1383">
                  <c:v>0.99705806641415062</c:v>
                </c:pt>
                <c:pt idx="1384">
                  <c:v>0.99863475894531673</c:v>
                </c:pt>
                <c:pt idx="138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E-D54F-A1E7-8685155A79F4}"/>
            </c:ext>
          </c:extLst>
        </c:ser>
        <c:ser>
          <c:idx val="1"/>
          <c:order val="1"/>
          <c:tx>
            <c:v>Cryptos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'S&amp;P 500 vs. Cryptos'!$A$2:$A$1387</c:f>
              <c:numCache>
                <c:formatCode>d\-mmm\-yy</c:formatCode>
                <c:ptCount val="1386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</c:numCache>
            </c:numRef>
          </c:cat>
          <c:val>
            <c:numRef>
              <c:f>'S&amp;P 500 vs. Cryptos'!$E$2:$E$1387</c:f>
              <c:numCache>
                <c:formatCode>_("$"* #,##0.00_);_("$"* \(#,##0.00\);_("$"* "-"??_);_(@_)</c:formatCode>
                <c:ptCount val="1386"/>
                <c:pt idx="0">
                  <c:v>69.03532060760854</c:v>
                </c:pt>
                <c:pt idx="1">
                  <c:v>67.177544024734516</c:v>
                </c:pt>
                <c:pt idx="2">
                  <c:v>68.972140072590406</c:v>
                </c:pt>
                <c:pt idx="3">
                  <c:v>72.143097190482592</c:v>
                </c:pt>
                <c:pt idx="4">
                  <c:v>73.210276918940721</c:v>
                </c:pt>
                <c:pt idx="5">
                  <c:v>79.202816238741761</c:v>
                </c:pt>
                <c:pt idx="6">
                  <c:v>80.450497378679927</c:v>
                </c:pt>
                <c:pt idx="7">
                  <c:v>76.650759510686925</c:v>
                </c:pt>
                <c:pt idx="8">
                  <c:v>76.410975937626034</c:v>
                </c:pt>
                <c:pt idx="9">
                  <c:v>78.564827261728723</c:v>
                </c:pt>
                <c:pt idx="10">
                  <c:v>80.354550342788002</c:v>
                </c:pt>
                <c:pt idx="11">
                  <c:v>79.499932786664871</c:v>
                </c:pt>
                <c:pt idx="12">
                  <c:v>79.217132679123537</c:v>
                </c:pt>
                <c:pt idx="13">
                  <c:v>75.079983868799573</c:v>
                </c:pt>
                <c:pt idx="14">
                  <c:v>67.442868665143166</c:v>
                </c:pt>
                <c:pt idx="15">
                  <c:v>66.736288479634368</c:v>
                </c:pt>
                <c:pt idx="16">
                  <c:v>69.964981852399518</c:v>
                </c:pt>
                <c:pt idx="17">
                  <c:v>69.439944885065188</c:v>
                </c:pt>
                <c:pt idx="18">
                  <c:v>67.913109961016275</c:v>
                </c:pt>
                <c:pt idx="19">
                  <c:v>66.793251781153387</c:v>
                </c:pt>
                <c:pt idx="20">
                  <c:v>66.206563382175034</c:v>
                </c:pt>
                <c:pt idx="21">
                  <c:v>66.477853206076091</c:v>
                </c:pt>
                <c:pt idx="22">
                  <c:v>65.958966258905761</c:v>
                </c:pt>
                <c:pt idx="23">
                  <c:v>65.848400322624002</c:v>
                </c:pt>
                <c:pt idx="24">
                  <c:v>73.72731549939509</c:v>
                </c:pt>
                <c:pt idx="25">
                  <c:v>75.437558811668225</c:v>
                </c:pt>
                <c:pt idx="26">
                  <c:v>76.781489447506388</c:v>
                </c:pt>
                <c:pt idx="27">
                  <c:v>78.211285118967595</c:v>
                </c:pt>
                <c:pt idx="28">
                  <c:v>77.191154725097462</c:v>
                </c:pt>
                <c:pt idx="29">
                  <c:v>79.685105524936148</c:v>
                </c:pt>
                <c:pt idx="30">
                  <c:v>77.487565533001742</c:v>
                </c:pt>
                <c:pt idx="31">
                  <c:v>75.701203118698757</c:v>
                </c:pt>
                <c:pt idx="32">
                  <c:v>75.351861809382967</c:v>
                </c:pt>
                <c:pt idx="33">
                  <c:v>78.397802123941389</c:v>
                </c:pt>
                <c:pt idx="34">
                  <c:v>79.126394676703853</c:v>
                </c:pt>
                <c:pt idx="35">
                  <c:v>83.616749563113316</c:v>
                </c:pt>
                <c:pt idx="36">
                  <c:v>84.616715956445759</c:v>
                </c:pt>
                <c:pt idx="37">
                  <c:v>84.088083075682221</c:v>
                </c:pt>
                <c:pt idx="38">
                  <c:v>85.724223685979297</c:v>
                </c:pt>
                <c:pt idx="39">
                  <c:v>84.417512434467</c:v>
                </c:pt>
                <c:pt idx="40">
                  <c:v>86.525070574001873</c:v>
                </c:pt>
                <c:pt idx="41">
                  <c:v>92.213956849038851</c:v>
                </c:pt>
                <c:pt idx="42">
                  <c:v>92.566877268450057</c:v>
                </c:pt>
                <c:pt idx="43">
                  <c:v>88.659766097593774</c:v>
                </c:pt>
                <c:pt idx="44">
                  <c:v>89.219317112515128</c:v>
                </c:pt>
                <c:pt idx="45">
                  <c:v>85.682887484877</c:v>
                </c:pt>
                <c:pt idx="46">
                  <c:v>84.379116816776445</c:v>
                </c:pt>
                <c:pt idx="47">
                  <c:v>87.0120311869875</c:v>
                </c:pt>
                <c:pt idx="48">
                  <c:v>89.188146928350591</c:v>
                </c:pt>
                <c:pt idx="49">
                  <c:v>88.086436348971631</c:v>
                </c:pt>
                <c:pt idx="50">
                  <c:v>85.209369538916519</c:v>
                </c:pt>
                <c:pt idx="51">
                  <c:v>86.067011695120314</c:v>
                </c:pt>
                <c:pt idx="52">
                  <c:v>87.162925124344667</c:v>
                </c:pt>
                <c:pt idx="53">
                  <c:v>92.601828202715424</c:v>
                </c:pt>
                <c:pt idx="54">
                  <c:v>92.594938835865037</c:v>
                </c:pt>
                <c:pt idx="55">
                  <c:v>92.563852668369407</c:v>
                </c:pt>
                <c:pt idx="56">
                  <c:v>97.661816104315093</c:v>
                </c:pt>
                <c:pt idx="57">
                  <c:v>102.89773491060626</c:v>
                </c:pt>
                <c:pt idx="58">
                  <c:v>104.2618631536497</c:v>
                </c:pt>
                <c:pt idx="59">
                  <c:v>103.79755343460143</c:v>
                </c:pt>
                <c:pt idx="60">
                  <c:v>105.01697136711923</c:v>
                </c:pt>
                <c:pt idx="61">
                  <c:v>97.414975131066001</c:v>
                </c:pt>
                <c:pt idx="62">
                  <c:v>103.66850383116009</c:v>
                </c:pt>
                <c:pt idx="63">
                  <c:v>104.45002688533405</c:v>
                </c:pt>
                <c:pt idx="64">
                  <c:v>101.83038714881032</c:v>
                </c:pt>
                <c:pt idx="65">
                  <c:v>105.26801317381369</c:v>
                </c:pt>
                <c:pt idx="66">
                  <c:v>102.8827799435408</c:v>
                </c:pt>
                <c:pt idx="67">
                  <c:v>109.06654120177443</c:v>
                </c:pt>
                <c:pt idx="68">
                  <c:v>108.48921225971232</c:v>
                </c:pt>
                <c:pt idx="69">
                  <c:v>114.90926199758033</c:v>
                </c:pt>
                <c:pt idx="70">
                  <c:v>116.06986826186315</c:v>
                </c:pt>
                <c:pt idx="71">
                  <c:v>117.26189676031724</c:v>
                </c:pt>
                <c:pt idx="72">
                  <c:v>117.36792579647802</c:v>
                </c:pt>
                <c:pt idx="73">
                  <c:v>120.86688398978357</c:v>
                </c:pt>
                <c:pt idx="74">
                  <c:v>121.92868665143163</c:v>
                </c:pt>
                <c:pt idx="75">
                  <c:v>110.39097829009276</c:v>
                </c:pt>
                <c:pt idx="76">
                  <c:v>111.17294999327866</c:v>
                </c:pt>
                <c:pt idx="77">
                  <c:v>113.77714410539049</c:v>
                </c:pt>
                <c:pt idx="78">
                  <c:v>114.32822624008605</c:v>
                </c:pt>
                <c:pt idx="79">
                  <c:v>109.97072523188601</c:v>
                </c:pt>
                <c:pt idx="80">
                  <c:v>112.32272146793925</c:v>
                </c:pt>
                <c:pt idx="81">
                  <c:v>109.3466174889098</c:v>
                </c:pt>
                <c:pt idx="82">
                  <c:v>105.11490959806426</c:v>
                </c:pt>
                <c:pt idx="83">
                  <c:v>108.57865640543083</c:v>
                </c:pt>
                <c:pt idx="84">
                  <c:v>113.44858347896223</c:v>
                </c:pt>
                <c:pt idx="85">
                  <c:v>109.00344468342519</c:v>
                </c:pt>
                <c:pt idx="86">
                  <c:v>111.65990220459739</c:v>
                </c:pt>
                <c:pt idx="87">
                  <c:v>118.22172334991264</c:v>
                </c:pt>
                <c:pt idx="88">
                  <c:v>114.77055047721468</c:v>
                </c:pt>
                <c:pt idx="89">
                  <c:v>110.84663597257696</c:v>
                </c:pt>
                <c:pt idx="90">
                  <c:v>110.51341914235785</c:v>
                </c:pt>
                <c:pt idx="91">
                  <c:v>103.04764585293722</c:v>
                </c:pt>
                <c:pt idx="92">
                  <c:v>102.77932181744858</c:v>
                </c:pt>
                <c:pt idx="93">
                  <c:v>100.19933626831563</c:v>
                </c:pt>
                <c:pt idx="94">
                  <c:v>102.82255679526818</c:v>
                </c:pt>
                <c:pt idx="95">
                  <c:v>96.893485347492941</c:v>
                </c:pt>
                <c:pt idx="96">
                  <c:v>96.71639333243715</c:v>
                </c:pt>
                <c:pt idx="97">
                  <c:v>99.285586100282302</c:v>
                </c:pt>
                <c:pt idx="98">
                  <c:v>92.751934063718252</c:v>
                </c:pt>
                <c:pt idx="99">
                  <c:v>88.734270399247222</c:v>
                </c:pt>
                <c:pt idx="100">
                  <c:v>86.760703723618761</c:v>
                </c:pt>
                <c:pt idx="101">
                  <c:v>78.952530582067482</c:v>
                </c:pt>
                <c:pt idx="102">
                  <c:v>74.855071246135239</c:v>
                </c:pt>
                <c:pt idx="103">
                  <c:v>73.957569901868538</c:v>
                </c:pt>
                <c:pt idx="104">
                  <c:v>76.059030111574131</c:v>
                </c:pt>
                <c:pt idx="105">
                  <c:v>77.233030313214144</c:v>
                </c:pt>
                <c:pt idx="106">
                  <c:v>80.98978357306089</c:v>
                </c:pt>
                <c:pt idx="107">
                  <c:v>78.676334184702242</c:v>
                </c:pt>
                <c:pt idx="108">
                  <c:v>73.21537168974325</c:v>
                </c:pt>
                <c:pt idx="109">
                  <c:v>77.524179997311464</c:v>
                </c:pt>
                <c:pt idx="110">
                  <c:v>85.48176838284715</c:v>
                </c:pt>
                <c:pt idx="111">
                  <c:v>86.606316373168426</c:v>
                </c:pt>
                <c:pt idx="112">
                  <c:v>87.272938230945016</c:v>
                </c:pt>
                <c:pt idx="113">
                  <c:v>85.178096854415926</c:v>
                </c:pt>
                <c:pt idx="114">
                  <c:v>81.368075346148672</c:v>
                </c:pt>
                <c:pt idx="115">
                  <c:v>81.048260854953625</c:v>
                </c:pt>
                <c:pt idx="116">
                  <c:v>84.005914773491071</c:v>
                </c:pt>
                <c:pt idx="117">
                  <c:v>83.626440045705067</c:v>
                </c:pt>
                <c:pt idx="118">
                  <c:v>84.659981180266158</c:v>
                </c:pt>
                <c:pt idx="119">
                  <c:v>90.988372093023258</c:v>
                </c:pt>
                <c:pt idx="120">
                  <c:v>89.49808441994891</c:v>
                </c:pt>
                <c:pt idx="121">
                  <c:v>88.816610095442925</c:v>
                </c:pt>
                <c:pt idx="122">
                  <c:v>85.295385804543614</c:v>
                </c:pt>
                <c:pt idx="123">
                  <c:v>84.691707554778873</c:v>
                </c:pt>
                <c:pt idx="124">
                  <c:v>88.265257427073522</c:v>
                </c:pt>
                <c:pt idx="125">
                  <c:v>84.168755881166831</c:v>
                </c:pt>
                <c:pt idx="126">
                  <c:v>88.042208294125544</c:v>
                </c:pt>
                <c:pt idx="127">
                  <c:v>85.79916655464443</c:v>
                </c:pt>
                <c:pt idx="128">
                  <c:v>89.140027221400729</c:v>
                </c:pt>
                <c:pt idx="129">
                  <c:v>88.726757628713528</c:v>
                </c:pt>
                <c:pt idx="130">
                  <c:v>84.230205672805482</c:v>
                </c:pt>
                <c:pt idx="131">
                  <c:v>80.539356768382845</c:v>
                </c:pt>
                <c:pt idx="132">
                  <c:v>80.453985750772944</c:v>
                </c:pt>
                <c:pt idx="133">
                  <c:v>82.783888963570377</c:v>
                </c:pt>
                <c:pt idx="134">
                  <c:v>86.284564457588388</c:v>
                </c:pt>
                <c:pt idx="135">
                  <c:v>80.041934399784907</c:v>
                </c:pt>
                <c:pt idx="136">
                  <c:v>82.134340973249081</c:v>
                </c:pt>
                <c:pt idx="137">
                  <c:v>82.197257695926879</c:v>
                </c:pt>
                <c:pt idx="138">
                  <c:v>83.38711688398979</c:v>
                </c:pt>
                <c:pt idx="139">
                  <c:v>77.074826925662052</c:v>
                </c:pt>
                <c:pt idx="140">
                  <c:v>73.698514585293722</c:v>
                </c:pt>
                <c:pt idx="141">
                  <c:v>71.619149079177319</c:v>
                </c:pt>
                <c:pt idx="142">
                  <c:v>68.648759913966927</c:v>
                </c:pt>
                <c:pt idx="143">
                  <c:v>70.41388291437022</c:v>
                </c:pt>
                <c:pt idx="144">
                  <c:v>75.236221266299239</c:v>
                </c:pt>
                <c:pt idx="145">
                  <c:v>71.524213603979021</c:v>
                </c:pt>
                <c:pt idx="146">
                  <c:v>71.318221535152574</c:v>
                </c:pt>
                <c:pt idx="147">
                  <c:v>70.576403078370745</c:v>
                </c:pt>
                <c:pt idx="148">
                  <c:v>66.638987095039653</c:v>
                </c:pt>
                <c:pt idx="149">
                  <c:v>60.230486288479632</c:v>
                </c:pt>
                <c:pt idx="150">
                  <c:v>57.914400457050682</c:v>
                </c:pt>
                <c:pt idx="151">
                  <c:v>57.556988506519687</c:v>
                </c:pt>
                <c:pt idx="152">
                  <c:v>53.268534077160908</c:v>
                </c:pt>
                <c:pt idx="153">
                  <c:v>55.078468208092488</c:v>
                </c:pt>
                <c:pt idx="154">
                  <c:v>56.169838015862339</c:v>
                </c:pt>
                <c:pt idx="155">
                  <c:v>56.964380293050141</c:v>
                </c:pt>
                <c:pt idx="156">
                  <c:v>58.72539319801048</c:v>
                </c:pt>
                <c:pt idx="157">
                  <c:v>58.473938029305017</c:v>
                </c:pt>
                <c:pt idx="158">
                  <c:v>59.240361607742969</c:v>
                </c:pt>
                <c:pt idx="159">
                  <c:v>60.570700026885348</c:v>
                </c:pt>
                <c:pt idx="160">
                  <c:v>59.013358650356231</c:v>
                </c:pt>
                <c:pt idx="161">
                  <c:v>61.063802258368064</c:v>
                </c:pt>
                <c:pt idx="162">
                  <c:v>61.483588183895684</c:v>
                </c:pt>
                <c:pt idx="163">
                  <c:v>60.676233364699556</c:v>
                </c:pt>
                <c:pt idx="164">
                  <c:v>60.155182148138181</c:v>
                </c:pt>
                <c:pt idx="165">
                  <c:v>62.949237128646324</c:v>
                </c:pt>
                <c:pt idx="166">
                  <c:v>64.193876865170054</c:v>
                </c:pt>
                <c:pt idx="167">
                  <c:v>61.675578034682083</c:v>
                </c:pt>
                <c:pt idx="168">
                  <c:v>56.323805282968145</c:v>
                </c:pt>
                <c:pt idx="169">
                  <c:v>61.805094770802533</c:v>
                </c:pt>
                <c:pt idx="170">
                  <c:v>60.159779540260786</c:v>
                </c:pt>
                <c:pt idx="171">
                  <c:v>58.061999260653316</c:v>
                </c:pt>
                <c:pt idx="172">
                  <c:v>56.764086234708962</c:v>
                </c:pt>
                <c:pt idx="173">
                  <c:v>64.173780077967464</c:v>
                </c:pt>
                <c:pt idx="174">
                  <c:v>68.221563718241697</c:v>
                </c:pt>
                <c:pt idx="175">
                  <c:v>68.667258704126894</c:v>
                </c:pt>
                <c:pt idx="176">
                  <c:v>72.012407581664206</c:v>
                </c:pt>
                <c:pt idx="177">
                  <c:v>72.694066742841784</c:v>
                </c:pt>
                <c:pt idx="178">
                  <c:v>66.96755780346821</c:v>
                </c:pt>
                <c:pt idx="179">
                  <c:v>66.016272348433915</c:v>
                </c:pt>
                <c:pt idx="180">
                  <c:v>67.428006116413499</c:v>
                </c:pt>
                <c:pt idx="181">
                  <c:v>60.633868799569832</c:v>
                </c:pt>
                <c:pt idx="182">
                  <c:v>61.081864161849708</c:v>
                </c:pt>
                <c:pt idx="183">
                  <c:v>66.750586436348968</c:v>
                </c:pt>
                <c:pt idx="184">
                  <c:v>71.002234843392927</c:v>
                </c:pt>
                <c:pt idx="185">
                  <c:v>68.026456849038851</c:v>
                </c:pt>
                <c:pt idx="186">
                  <c:v>66.35356230676166</c:v>
                </c:pt>
                <c:pt idx="187">
                  <c:v>64.282322892861956</c:v>
                </c:pt>
                <c:pt idx="188">
                  <c:v>69.503553905094762</c:v>
                </c:pt>
                <c:pt idx="189">
                  <c:v>71.225788076354348</c:v>
                </c:pt>
                <c:pt idx="190">
                  <c:v>69.317793050141148</c:v>
                </c:pt>
                <c:pt idx="191">
                  <c:v>69.906084487162261</c:v>
                </c:pt>
                <c:pt idx="192">
                  <c:v>67.270928552224746</c:v>
                </c:pt>
                <c:pt idx="193">
                  <c:v>73.195103508536079</c:v>
                </c:pt>
                <c:pt idx="194">
                  <c:v>66.178411076757627</c:v>
                </c:pt>
                <c:pt idx="195">
                  <c:v>78.316952883452075</c:v>
                </c:pt>
                <c:pt idx="196">
                  <c:v>79.155740018819742</c:v>
                </c:pt>
                <c:pt idx="197">
                  <c:v>91.284967737599146</c:v>
                </c:pt>
                <c:pt idx="198">
                  <c:v>90.380612313482999</c:v>
                </c:pt>
                <c:pt idx="199">
                  <c:v>90.501461890038982</c:v>
                </c:pt>
                <c:pt idx="200">
                  <c:v>102.94490018819734</c:v>
                </c:pt>
                <c:pt idx="201">
                  <c:v>101.08416117757763</c:v>
                </c:pt>
                <c:pt idx="202">
                  <c:v>102.79612011022986</c:v>
                </c:pt>
                <c:pt idx="203">
                  <c:v>101.31701169512031</c:v>
                </c:pt>
                <c:pt idx="204">
                  <c:v>103.10014282833714</c:v>
                </c:pt>
                <c:pt idx="205">
                  <c:v>95.451888694717027</c:v>
                </c:pt>
                <c:pt idx="206">
                  <c:v>102.28261695120311</c:v>
                </c:pt>
                <c:pt idx="207">
                  <c:v>101.9583949455572</c:v>
                </c:pt>
                <c:pt idx="208">
                  <c:v>95.073227248286059</c:v>
                </c:pt>
                <c:pt idx="209">
                  <c:v>97.235275238607343</c:v>
                </c:pt>
                <c:pt idx="210">
                  <c:v>97.408136174216963</c:v>
                </c:pt>
                <c:pt idx="211">
                  <c:v>95.590536362414298</c:v>
                </c:pt>
                <c:pt idx="212">
                  <c:v>90.315060828068283</c:v>
                </c:pt>
                <c:pt idx="213">
                  <c:v>91.471634292243593</c:v>
                </c:pt>
                <c:pt idx="214">
                  <c:v>94.834268718913833</c:v>
                </c:pt>
                <c:pt idx="215">
                  <c:v>99.253558946094913</c:v>
                </c:pt>
                <c:pt idx="216">
                  <c:v>97.562016063987102</c:v>
                </c:pt>
                <c:pt idx="217">
                  <c:v>107.63320674821884</c:v>
                </c:pt>
                <c:pt idx="218">
                  <c:v>110.89738876193037</c:v>
                </c:pt>
                <c:pt idx="219">
                  <c:v>110.31591611775777</c:v>
                </c:pt>
                <c:pt idx="220">
                  <c:v>111.04007595106869</c:v>
                </c:pt>
                <c:pt idx="221">
                  <c:v>104.65764047587041</c:v>
                </c:pt>
                <c:pt idx="222">
                  <c:v>101.49596551955908</c:v>
                </c:pt>
                <c:pt idx="223">
                  <c:v>101.52218040059148</c:v>
                </c:pt>
                <c:pt idx="224">
                  <c:v>97.694874983196669</c:v>
                </c:pt>
                <c:pt idx="225">
                  <c:v>101.39119337276514</c:v>
                </c:pt>
                <c:pt idx="226">
                  <c:v>103.29724425325985</c:v>
                </c:pt>
                <c:pt idx="227">
                  <c:v>102.32734910606264</c:v>
                </c:pt>
                <c:pt idx="228">
                  <c:v>102.35156102970829</c:v>
                </c:pt>
                <c:pt idx="229">
                  <c:v>102.29982356499529</c:v>
                </c:pt>
                <c:pt idx="230">
                  <c:v>100.28945758838555</c:v>
                </c:pt>
                <c:pt idx="231">
                  <c:v>95.568458462158887</c:v>
                </c:pt>
                <c:pt idx="232">
                  <c:v>89.264450867052034</c:v>
                </c:pt>
                <c:pt idx="233">
                  <c:v>90.921494824573188</c:v>
                </c:pt>
                <c:pt idx="234">
                  <c:v>94.411698480978629</c:v>
                </c:pt>
                <c:pt idx="235">
                  <c:v>94.000603239682761</c:v>
                </c:pt>
                <c:pt idx="236">
                  <c:v>100.96161446430972</c:v>
                </c:pt>
                <c:pt idx="237">
                  <c:v>100.17312978895013</c:v>
                </c:pt>
                <c:pt idx="238">
                  <c:v>102.32727853206076</c:v>
                </c:pt>
                <c:pt idx="239">
                  <c:v>99.024395079983861</c:v>
                </c:pt>
                <c:pt idx="240">
                  <c:v>96.854856163462841</c:v>
                </c:pt>
                <c:pt idx="241">
                  <c:v>99.651011560693632</c:v>
                </c:pt>
                <c:pt idx="242">
                  <c:v>100.65235414706278</c:v>
                </c:pt>
                <c:pt idx="243">
                  <c:v>97.379407514450861</c:v>
                </c:pt>
                <c:pt idx="244">
                  <c:v>95.819752318860054</c:v>
                </c:pt>
                <c:pt idx="245">
                  <c:v>91.442893870143834</c:v>
                </c:pt>
                <c:pt idx="246">
                  <c:v>84.895049737867993</c:v>
                </c:pt>
                <c:pt idx="247">
                  <c:v>84.164970090065864</c:v>
                </c:pt>
                <c:pt idx="248">
                  <c:v>87.684520768920549</c:v>
                </c:pt>
                <c:pt idx="249">
                  <c:v>84.342519155800503</c:v>
                </c:pt>
                <c:pt idx="250">
                  <c:v>86.230807232154859</c:v>
                </c:pt>
                <c:pt idx="251">
                  <c:v>80.547150154590653</c:v>
                </c:pt>
                <c:pt idx="252">
                  <c:v>82.006497849173272</c:v>
                </c:pt>
                <c:pt idx="253">
                  <c:v>86.572622328269929</c:v>
                </c:pt>
                <c:pt idx="254">
                  <c:v>85.099640408657081</c:v>
                </c:pt>
                <c:pt idx="255">
                  <c:v>94.199890778330413</c:v>
                </c:pt>
                <c:pt idx="256">
                  <c:v>97.52637115203656</c:v>
                </c:pt>
                <c:pt idx="257">
                  <c:v>90.285455034278797</c:v>
                </c:pt>
                <c:pt idx="258">
                  <c:v>90.981089528162386</c:v>
                </c:pt>
                <c:pt idx="259">
                  <c:v>86.066589931442394</c:v>
                </c:pt>
                <c:pt idx="260">
                  <c:v>83.054647802123938</c:v>
                </c:pt>
                <c:pt idx="261">
                  <c:v>83.910063516601696</c:v>
                </c:pt>
                <c:pt idx="262">
                  <c:v>78.571886342250309</c:v>
                </c:pt>
                <c:pt idx="263">
                  <c:v>81.393739077833047</c:v>
                </c:pt>
                <c:pt idx="264">
                  <c:v>81.262016063987105</c:v>
                </c:pt>
                <c:pt idx="265">
                  <c:v>67.437199220325297</c:v>
                </c:pt>
                <c:pt idx="266">
                  <c:v>65.053989111439705</c:v>
                </c:pt>
                <c:pt idx="267">
                  <c:v>66.365507796746869</c:v>
                </c:pt>
                <c:pt idx="268">
                  <c:v>62.540186853071646</c:v>
                </c:pt>
                <c:pt idx="269">
                  <c:v>58.925005041000134</c:v>
                </c:pt>
                <c:pt idx="270">
                  <c:v>60.146647734910601</c:v>
                </c:pt>
                <c:pt idx="271">
                  <c:v>58.461851391316031</c:v>
                </c:pt>
                <c:pt idx="272">
                  <c:v>53.466763005780344</c:v>
                </c:pt>
                <c:pt idx="273">
                  <c:v>57.167813214141688</c:v>
                </c:pt>
                <c:pt idx="274">
                  <c:v>56.666739481113055</c:v>
                </c:pt>
                <c:pt idx="275">
                  <c:v>57.864835663395617</c:v>
                </c:pt>
                <c:pt idx="276">
                  <c:v>53.966329479768788</c:v>
                </c:pt>
                <c:pt idx="277">
                  <c:v>62.255192230138455</c:v>
                </c:pt>
                <c:pt idx="278">
                  <c:v>62.977034883720926</c:v>
                </c:pt>
                <c:pt idx="279">
                  <c:v>63.942855222476133</c:v>
                </c:pt>
                <c:pt idx="280">
                  <c:v>68.144426334184701</c:v>
                </c:pt>
                <c:pt idx="281">
                  <c:v>64.944784245194242</c:v>
                </c:pt>
                <c:pt idx="282">
                  <c:v>59.295587444548993</c:v>
                </c:pt>
                <c:pt idx="283">
                  <c:v>61.672886140610302</c:v>
                </c:pt>
                <c:pt idx="284">
                  <c:v>70.399027086974058</c:v>
                </c:pt>
                <c:pt idx="285">
                  <c:v>68.555133418470234</c:v>
                </c:pt>
                <c:pt idx="286">
                  <c:v>64.071723349912631</c:v>
                </c:pt>
                <c:pt idx="287">
                  <c:v>59.243735717166281</c:v>
                </c:pt>
                <c:pt idx="288">
                  <c:v>55.820200967872012</c:v>
                </c:pt>
                <c:pt idx="289">
                  <c:v>50.062242908993149</c:v>
                </c:pt>
                <c:pt idx="290">
                  <c:v>50.010562575615005</c:v>
                </c:pt>
                <c:pt idx="291">
                  <c:v>47.341579849442127</c:v>
                </c:pt>
                <c:pt idx="292">
                  <c:v>46.910492001613122</c:v>
                </c:pt>
                <c:pt idx="293">
                  <c:v>41.098939709638394</c:v>
                </c:pt>
                <c:pt idx="294">
                  <c:v>40.196528431240758</c:v>
                </c:pt>
                <c:pt idx="295">
                  <c:v>41.262686517004973</c:v>
                </c:pt>
                <c:pt idx="296">
                  <c:v>39.340943003091809</c:v>
                </c:pt>
                <c:pt idx="297">
                  <c:v>40.145014450867052</c:v>
                </c:pt>
                <c:pt idx="298">
                  <c:v>39.571882981583549</c:v>
                </c:pt>
                <c:pt idx="299">
                  <c:v>37.053710176098939</c:v>
                </c:pt>
                <c:pt idx="300">
                  <c:v>33.825065533001741</c:v>
                </c:pt>
                <c:pt idx="301">
                  <c:v>33.522450934265358</c:v>
                </c:pt>
                <c:pt idx="302">
                  <c:v>31.3667512434467</c:v>
                </c:pt>
                <c:pt idx="303">
                  <c:v>31.746711587578979</c:v>
                </c:pt>
                <c:pt idx="304">
                  <c:v>32.280946699825243</c:v>
                </c:pt>
                <c:pt idx="305">
                  <c:v>31.871210848232288</c:v>
                </c:pt>
                <c:pt idx="306">
                  <c:v>33.39028095174082</c:v>
                </c:pt>
                <c:pt idx="307">
                  <c:v>32.437582336335531</c:v>
                </c:pt>
                <c:pt idx="308">
                  <c:v>33.863007460680201</c:v>
                </c:pt>
                <c:pt idx="309">
                  <c:v>33.486688398978352</c:v>
                </c:pt>
                <c:pt idx="310">
                  <c:v>32.731413832504366</c:v>
                </c:pt>
                <c:pt idx="311">
                  <c:v>34.261281758300846</c:v>
                </c:pt>
                <c:pt idx="312">
                  <c:v>29.839355088049469</c:v>
                </c:pt>
                <c:pt idx="313">
                  <c:v>32.567351122462696</c:v>
                </c:pt>
                <c:pt idx="314">
                  <c:v>33.318206412152165</c:v>
                </c:pt>
                <c:pt idx="315">
                  <c:v>32.044626293856702</c:v>
                </c:pt>
                <c:pt idx="316">
                  <c:v>32.366556324774834</c:v>
                </c:pt>
                <c:pt idx="317">
                  <c:v>30.855536698480979</c:v>
                </c:pt>
                <c:pt idx="318">
                  <c:v>30.791833579782228</c:v>
                </c:pt>
                <c:pt idx="319">
                  <c:v>30.638837545369</c:v>
                </c:pt>
                <c:pt idx="320">
                  <c:v>28.975929224358115</c:v>
                </c:pt>
                <c:pt idx="321">
                  <c:v>28.317420016131198</c:v>
                </c:pt>
                <c:pt idx="322">
                  <c:v>28.258794864901194</c:v>
                </c:pt>
                <c:pt idx="323">
                  <c:v>27.277103777389435</c:v>
                </c:pt>
                <c:pt idx="324">
                  <c:v>26.5837024465654</c:v>
                </c:pt>
                <c:pt idx="325">
                  <c:v>26.604318456781826</c:v>
                </c:pt>
                <c:pt idx="326">
                  <c:v>27.037269794327194</c:v>
                </c:pt>
                <c:pt idx="327">
                  <c:v>26.968092149482459</c:v>
                </c:pt>
                <c:pt idx="328">
                  <c:v>24.561555652641481</c:v>
                </c:pt>
                <c:pt idx="329">
                  <c:v>24.309581260922169</c:v>
                </c:pt>
                <c:pt idx="330">
                  <c:v>23.524944548998523</c:v>
                </c:pt>
                <c:pt idx="331">
                  <c:v>23.532939575211721</c:v>
                </c:pt>
                <c:pt idx="332">
                  <c:v>23.344866581529775</c:v>
                </c:pt>
                <c:pt idx="333">
                  <c:v>23.047835730608952</c:v>
                </c:pt>
                <c:pt idx="334">
                  <c:v>23.671160438230945</c:v>
                </c:pt>
                <c:pt idx="335">
                  <c:v>22.702154187390779</c:v>
                </c:pt>
                <c:pt idx="336">
                  <c:v>22.516485750772954</c:v>
                </c:pt>
                <c:pt idx="337">
                  <c:v>22.611668234977817</c:v>
                </c:pt>
                <c:pt idx="338">
                  <c:v>22.296918268584488</c:v>
                </c:pt>
                <c:pt idx="339">
                  <c:v>20.736498521306626</c:v>
                </c:pt>
                <c:pt idx="340">
                  <c:v>20.4741850383116</c:v>
                </c:pt>
                <c:pt idx="341">
                  <c:v>19.724141349643769</c:v>
                </c:pt>
                <c:pt idx="342">
                  <c:v>20.057314491195054</c:v>
                </c:pt>
                <c:pt idx="343">
                  <c:v>19.944253259846754</c:v>
                </c:pt>
                <c:pt idx="344">
                  <c:v>19.95171057937895</c:v>
                </c:pt>
                <c:pt idx="345">
                  <c:v>20.16093392929157</c:v>
                </c:pt>
                <c:pt idx="346">
                  <c:v>19.29776683694045</c:v>
                </c:pt>
                <c:pt idx="347">
                  <c:v>19.057790025541067</c:v>
                </c:pt>
                <c:pt idx="348">
                  <c:v>18.611281758300848</c:v>
                </c:pt>
                <c:pt idx="349">
                  <c:v>18.484964376932385</c:v>
                </c:pt>
                <c:pt idx="350">
                  <c:v>18.83245395886544</c:v>
                </c:pt>
                <c:pt idx="351">
                  <c:v>18.444888425863692</c:v>
                </c:pt>
                <c:pt idx="352">
                  <c:v>18.540388493077025</c:v>
                </c:pt>
                <c:pt idx="353">
                  <c:v>18.820637854550345</c:v>
                </c:pt>
                <c:pt idx="354">
                  <c:v>18.924430366984812</c:v>
                </c:pt>
                <c:pt idx="355">
                  <c:v>18.671521709907243</c:v>
                </c:pt>
                <c:pt idx="356">
                  <c:v>18.662916722677778</c:v>
                </c:pt>
                <c:pt idx="357">
                  <c:v>18.733107608549535</c:v>
                </c:pt>
                <c:pt idx="358">
                  <c:v>17.857255679526819</c:v>
                </c:pt>
                <c:pt idx="359">
                  <c:v>18.37970157279204</c:v>
                </c:pt>
                <c:pt idx="360">
                  <c:v>18.177723820405969</c:v>
                </c:pt>
                <c:pt idx="361">
                  <c:v>19.140252386073399</c:v>
                </c:pt>
                <c:pt idx="362">
                  <c:v>19.152369270063183</c:v>
                </c:pt>
                <c:pt idx="363">
                  <c:v>19.130125016803333</c:v>
                </c:pt>
                <c:pt idx="364">
                  <c:v>18.836160774297621</c:v>
                </c:pt>
                <c:pt idx="365">
                  <c:v>18.672723148272617</c:v>
                </c:pt>
                <c:pt idx="366">
                  <c:v>18.194846417529238</c:v>
                </c:pt>
                <c:pt idx="367">
                  <c:v>18.100650289017338</c:v>
                </c:pt>
                <c:pt idx="368">
                  <c:v>17.877644844737198</c:v>
                </c:pt>
                <c:pt idx="369">
                  <c:v>17.702745664739883</c:v>
                </c:pt>
                <c:pt idx="370">
                  <c:v>18.351749227046646</c:v>
                </c:pt>
                <c:pt idx="371">
                  <c:v>17.810599542949319</c:v>
                </c:pt>
                <c:pt idx="372">
                  <c:v>20.006027355827396</c:v>
                </c:pt>
                <c:pt idx="373">
                  <c:v>20.972106465922838</c:v>
                </c:pt>
                <c:pt idx="374">
                  <c:v>20.443888627503696</c:v>
                </c:pt>
                <c:pt idx="375">
                  <c:v>20.161231348299502</c:v>
                </c:pt>
                <c:pt idx="376">
                  <c:v>19.798521306627233</c:v>
                </c:pt>
                <c:pt idx="377">
                  <c:v>20.021335192902271</c:v>
                </c:pt>
                <c:pt idx="378">
                  <c:v>19.799433727651568</c:v>
                </c:pt>
                <c:pt idx="379">
                  <c:v>20.564914639064391</c:v>
                </c:pt>
                <c:pt idx="380">
                  <c:v>20.127002957386747</c:v>
                </c:pt>
                <c:pt idx="381">
                  <c:v>20.774924384997984</c:v>
                </c:pt>
                <c:pt idx="382">
                  <c:v>20.582025473854014</c:v>
                </c:pt>
                <c:pt idx="383">
                  <c:v>20.919226374512704</c:v>
                </c:pt>
                <c:pt idx="384">
                  <c:v>21.505894609490522</c:v>
                </c:pt>
                <c:pt idx="385">
                  <c:v>20.594096988842587</c:v>
                </c:pt>
                <c:pt idx="386">
                  <c:v>20.625710781018952</c:v>
                </c:pt>
                <c:pt idx="387">
                  <c:v>20.221578841242103</c:v>
                </c:pt>
                <c:pt idx="388">
                  <c:v>19.849529506654122</c:v>
                </c:pt>
                <c:pt idx="389">
                  <c:v>20.745649616883991</c:v>
                </c:pt>
                <c:pt idx="390">
                  <c:v>20.191248823766635</c:v>
                </c:pt>
                <c:pt idx="391">
                  <c:v>20.52148138190617</c:v>
                </c:pt>
                <c:pt idx="392">
                  <c:v>20.492529237800778</c:v>
                </c:pt>
                <c:pt idx="393">
                  <c:v>19.544429694851459</c:v>
                </c:pt>
                <c:pt idx="394">
                  <c:v>19.610607944616213</c:v>
                </c:pt>
                <c:pt idx="395">
                  <c:v>19.75227853206076</c:v>
                </c:pt>
                <c:pt idx="396">
                  <c:v>19.34931946498185</c:v>
                </c:pt>
                <c:pt idx="397">
                  <c:v>19.308082403548863</c:v>
                </c:pt>
                <c:pt idx="398">
                  <c:v>18.996615808576422</c:v>
                </c:pt>
                <c:pt idx="399">
                  <c:v>19.188681274364832</c:v>
                </c:pt>
                <c:pt idx="400">
                  <c:v>16.607322892861944</c:v>
                </c:pt>
                <c:pt idx="401">
                  <c:v>16.695320271541874</c:v>
                </c:pt>
                <c:pt idx="402">
                  <c:v>16.580375386476678</c:v>
                </c:pt>
                <c:pt idx="403">
                  <c:v>16.285429829278129</c:v>
                </c:pt>
                <c:pt idx="404">
                  <c:v>15.891894071783844</c:v>
                </c:pt>
                <c:pt idx="405">
                  <c:v>15.866332840435541</c:v>
                </c:pt>
                <c:pt idx="406">
                  <c:v>15.838723282699286</c:v>
                </c:pt>
                <c:pt idx="407">
                  <c:v>15.950379755343462</c:v>
                </c:pt>
                <c:pt idx="408">
                  <c:v>16.043581126495496</c:v>
                </c:pt>
                <c:pt idx="409">
                  <c:v>16.023393601290497</c:v>
                </c:pt>
                <c:pt idx="410">
                  <c:v>16.11697976878613</c:v>
                </c:pt>
                <c:pt idx="411">
                  <c:v>16.023101223282698</c:v>
                </c:pt>
                <c:pt idx="412">
                  <c:v>16.365939642425058</c:v>
                </c:pt>
                <c:pt idx="413">
                  <c:v>16.048013845947033</c:v>
                </c:pt>
                <c:pt idx="414">
                  <c:v>16.210517206613794</c:v>
                </c:pt>
                <c:pt idx="415">
                  <c:v>15.740724559752653</c:v>
                </c:pt>
                <c:pt idx="416">
                  <c:v>15.984907245597524</c:v>
                </c:pt>
                <c:pt idx="417">
                  <c:v>15.824700900658689</c:v>
                </c:pt>
                <c:pt idx="418">
                  <c:v>15.903157346417526</c:v>
                </c:pt>
                <c:pt idx="419">
                  <c:v>15.872193843258504</c:v>
                </c:pt>
                <c:pt idx="420">
                  <c:v>16.016989850786398</c:v>
                </c:pt>
                <c:pt idx="421">
                  <c:v>16.113447708025273</c:v>
                </c:pt>
                <c:pt idx="422">
                  <c:v>16.673462494959001</c:v>
                </c:pt>
                <c:pt idx="423">
                  <c:v>16.778804274768113</c:v>
                </c:pt>
                <c:pt idx="424">
                  <c:v>16.110157615270872</c:v>
                </c:pt>
                <c:pt idx="425">
                  <c:v>16.257450598198684</c:v>
                </c:pt>
                <c:pt idx="426">
                  <c:v>16.385960814625619</c:v>
                </c:pt>
                <c:pt idx="427">
                  <c:v>16.49072960075279</c:v>
                </c:pt>
                <c:pt idx="428">
                  <c:v>16.31399045570641</c:v>
                </c:pt>
                <c:pt idx="429">
                  <c:v>16.38441322758435</c:v>
                </c:pt>
                <c:pt idx="430">
                  <c:v>16.039911278397636</c:v>
                </c:pt>
                <c:pt idx="431">
                  <c:v>17.12863456109692</c:v>
                </c:pt>
                <c:pt idx="432">
                  <c:v>16.904797351794592</c:v>
                </c:pt>
                <c:pt idx="433">
                  <c:v>16.931012232826994</c:v>
                </c:pt>
                <c:pt idx="434">
                  <c:v>16.647655934937493</c:v>
                </c:pt>
                <c:pt idx="435">
                  <c:v>16.940398575077296</c:v>
                </c:pt>
                <c:pt idx="436">
                  <c:v>16.742806492808171</c:v>
                </c:pt>
                <c:pt idx="437">
                  <c:v>16.490166689071113</c:v>
                </c:pt>
                <c:pt idx="438">
                  <c:v>17.673445691625219</c:v>
                </c:pt>
                <c:pt idx="439">
                  <c:v>16.284535891920957</c:v>
                </c:pt>
                <c:pt idx="440">
                  <c:v>16.558934332571582</c:v>
                </c:pt>
                <c:pt idx="441">
                  <c:v>15.900468813012502</c:v>
                </c:pt>
                <c:pt idx="442">
                  <c:v>15.272538311601021</c:v>
                </c:pt>
                <c:pt idx="443">
                  <c:v>15.818860061836267</c:v>
                </c:pt>
                <c:pt idx="444">
                  <c:v>15.628730340099478</c:v>
                </c:pt>
                <c:pt idx="445">
                  <c:v>16.393080387148807</c:v>
                </c:pt>
                <c:pt idx="446">
                  <c:v>16.854274768113996</c:v>
                </c:pt>
                <c:pt idx="447">
                  <c:v>16.760759174620244</c:v>
                </c:pt>
                <c:pt idx="448">
                  <c:v>16.048312945288341</c:v>
                </c:pt>
                <c:pt idx="449">
                  <c:v>16.867542680467803</c:v>
                </c:pt>
                <c:pt idx="450">
                  <c:v>16.05559887081597</c:v>
                </c:pt>
                <c:pt idx="451">
                  <c:v>15.195849576555988</c:v>
                </c:pt>
                <c:pt idx="452">
                  <c:v>14.757028834520767</c:v>
                </c:pt>
                <c:pt idx="453">
                  <c:v>16.890484272079579</c:v>
                </c:pt>
                <c:pt idx="454">
                  <c:v>17.205173746471299</c:v>
                </c:pt>
                <c:pt idx="455">
                  <c:v>15.798449052291975</c:v>
                </c:pt>
                <c:pt idx="456">
                  <c:v>15.580133418470226</c:v>
                </c:pt>
                <c:pt idx="457">
                  <c:v>15.323801922301381</c:v>
                </c:pt>
                <c:pt idx="458">
                  <c:v>15.260243312273154</c:v>
                </c:pt>
                <c:pt idx="459">
                  <c:v>14.934954294932112</c:v>
                </c:pt>
                <c:pt idx="460">
                  <c:v>15.185848232289283</c:v>
                </c:pt>
                <c:pt idx="461">
                  <c:v>13.439632343056862</c:v>
                </c:pt>
                <c:pt idx="462">
                  <c:v>13.474526145987364</c:v>
                </c:pt>
                <c:pt idx="463">
                  <c:v>13.004004234440114</c:v>
                </c:pt>
                <c:pt idx="464">
                  <c:v>12.978903414437424</c:v>
                </c:pt>
                <c:pt idx="465">
                  <c:v>12.363588856029036</c:v>
                </c:pt>
                <c:pt idx="466">
                  <c:v>11.865470829412555</c:v>
                </c:pt>
                <c:pt idx="467">
                  <c:v>11.850877134023388</c:v>
                </c:pt>
                <c:pt idx="468">
                  <c:v>12.198003763946769</c:v>
                </c:pt>
                <c:pt idx="469">
                  <c:v>12.316821817448581</c:v>
                </c:pt>
                <c:pt idx="470">
                  <c:v>11.470200967872024</c:v>
                </c:pt>
                <c:pt idx="471">
                  <c:v>11.883641954563783</c:v>
                </c:pt>
                <c:pt idx="472">
                  <c:v>11.84071951875252</c:v>
                </c:pt>
                <c:pt idx="473">
                  <c:v>12.618947439171933</c:v>
                </c:pt>
                <c:pt idx="474">
                  <c:v>12.748188600618363</c:v>
                </c:pt>
                <c:pt idx="475">
                  <c:v>12.455950060492002</c:v>
                </c:pt>
                <c:pt idx="476">
                  <c:v>12.707539655867725</c:v>
                </c:pt>
                <c:pt idx="477">
                  <c:v>11.63273457453959</c:v>
                </c:pt>
                <c:pt idx="478">
                  <c:v>11.762325245328675</c:v>
                </c:pt>
                <c:pt idx="479">
                  <c:v>11.511567414975131</c:v>
                </c:pt>
                <c:pt idx="480">
                  <c:v>11.090028901734104</c:v>
                </c:pt>
                <c:pt idx="481">
                  <c:v>11.05453185912085</c:v>
                </c:pt>
                <c:pt idx="482">
                  <c:v>10.98774364833983</c:v>
                </c:pt>
                <c:pt idx="483">
                  <c:v>11.64446330151902</c:v>
                </c:pt>
                <c:pt idx="484">
                  <c:v>11.533037034547652</c:v>
                </c:pt>
                <c:pt idx="485">
                  <c:v>11.663887955370345</c:v>
                </c:pt>
                <c:pt idx="486">
                  <c:v>11.202330622395483</c:v>
                </c:pt>
                <c:pt idx="487">
                  <c:v>10.715964847425729</c:v>
                </c:pt>
                <c:pt idx="488">
                  <c:v>10.66822489581933</c:v>
                </c:pt>
                <c:pt idx="489">
                  <c:v>9.3586940448985079</c:v>
                </c:pt>
                <c:pt idx="490">
                  <c:v>9.2346148675897286</c:v>
                </c:pt>
                <c:pt idx="491">
                  <c:v>8.7434248554913303</c:v>
                </c:pt>
                <c:pt idx="492">
                  <c:v>9.74284514047587</c:v>
                </c:pt>
                <c:pt idx="493">
                  <c:v>8.5131889366850384</c:v>
                </c:pt>
                <c:pt idx="494">
                  <c:v>13.801838284715688</c:v>
                </c:pt>
                <c:pt idx="495">
                  <c:v>13.720135434870279</c:v>
                </c:pt>
                <c:pt idx="496">
                  <c:v>13.8149062373975</c:v>
                </c:pt>
                <c:pt idx="497">
                  <c:v>15.946197405565263</c:v>
                </c:pt>
                <c:pt idx="498">
                  <c:v>15.765319599408523</c:v>
                </c:pt>
                <c:pt idx="499">
                  <c:v>15.247420688264551</c:v>
                </c:pt>
                <c:pt idx="500">
                  <c:v>15.251446767038582</c:v>
                </c:pt>
                <c:pt idx="501">
                  <c:v>15.512896558677244</c:v>
                </c:pt>
                <c:pt idx="502">
                  <c:v>15.150446968678587</c:v>
                </c:pt>
                <c:pt idx="503">
                  <c:v>15.316223618765964</c:v>
                </c:pt>
                <c:pt idx="504">
                  <c:v>15.287486557332976</c:v>
                </c:pt>
                <c:pt idx="505">
                  <c:v>16.207949657211991</c:v>
                </c:pt>
                <c:pt idx="506">
                  <c:v>16.829629318456782</c:v>
                </c:pt>
                <c:pt idx="507">
                  <c:v>16.857475803199353</c:v>
                </c:pt>
                <c:pt idx="508">
                  <c:v>16.694775843527356</c:v>
                </c:pt>
                <c:pt idx="509">
                  <c:v>16.672153515257428</c:v>
                </c:pt>
                <c:pt idx="510">
                  <c:v>17.716045503427882</c:v>
                </c:pt>
                <c:pt idx="511">
                  <c:v>17.984498924586639</c:v>
                </c:pt>
                <c:pt idx="512">
                  <c:v>17.762990657346418</c:v>
                </c:pt>
                <c:pt idx="513">
                  <c:v>17.954916655464444</c:v>
                </c:pt>
                <c:pt idx="514">
                  <c:v>17.745604247882778</c:v>
                </c:pt>
                <c:pt idx="515">
                  <c:v>17.051082134695523</c:v>
                </c:pt>
                <c:pt idx="516">
                  <c:v>16.97581664202178</c:v>
                </c:pt>
                <c:pt idx="517">
                  <c:v>16.855565264148407</c:v>
                </c:pt>
                <c:pt idx="518">
                  <c:v>16.61572960075279</c:v>
                </c:pt>
                <c:pt idx="519">
                  <c:v>15.886750571313348</c:v>
                </c:pt>
                <c:pt idx="520">
                  <c:v>16.079807433794862</c:v>
                </c:pt>
                <c:pt idx="521">
                  <c:v>16.157285925527624</c:v>
                </c:pt>
                <c:pt idx="522">
                  <c:v>16.408941053905096</c:v>
                </c:pt>
                <c:pt idx="523">
                  <c:v>16.026729063046108</c:v>
                </c:pt>
                <c:pt idx="524">
                  <c:v>16.182180064524804</c:v>
                </c:pt>
                <c:pt idx="525">
                  <c:v>15.359446834251916</c:v>
                </c:pt>
                <c:pt idx="526">
                  <c:v>14.55874445489985</c:v>
                </c:pt>
                <c:pt idx="527">
                  <c:v>14.485992740959807</c:v>
                </c:pt>
                <c:pt idx="528">
                  <c:v>14.938010821346955</c:v>
                </c:pt>
                <c:pt idx="529">
                  <c:v>15.057512770533673</c:v>
                </c:pt>
                <c:pt idx="530">
                  <c:v>15.300752789353407</c:v>
                </c:pt>
                <c:pt idx="531">
                  <c:v>15.025981314692835</c:v>
                </c:pt>
                <c:pt idx="532">
                  <c:v>15.176653448044092</c:v>
                </c:pt>
                <c:pt idx="533">
                  <c:v>15.121520029573869</c:v>
                </c:pt>
                <c:pt idx="534">
                  <c:v>13.925999798359994</c:v>
                </c:pt>
                <c:pt idx="535">
                  <c:v>14.06424586637989</c:v>
                </c:pt>
                <c:pt idx="536">
                  <c:v>13.442824976475332</c:v>
                </c:pt>
                <c:pt idx="537">
                  <c:v>13.81683357978223</c:v>
                </c:pt>
                <c:pt idx="538">
                  <c:v>14.01312340368329</c:v>
                </c:pt>
                <c:pt idx="539">
                  <c:v>13.355051082134695</c:v>
                </c:pt>
                <c:pt idx="540">
                  <c:v>12.677137384056996</c:v>
                </c:pt>
                <c:pt idx="541">
                  <c:v>12.025332706008871</c:v>
                </c:pt>
                <c:pt idx="542">
                  <c:v>12.399242169646458</c:v>
                </c:pt>
                <c:pt idx="543">
                  <c:v>12.493539118161042</c:v>
                </c:pt>
                <c:pt idx="544">
                  <c:v>12.526824842048661</c:v>
                </c:pt>
                <c:pt idx="545">
                  <c:v>12.432178384191422</c:v>
                </c:pt>
                <c:pt idx="546">
                  <c:v>12.510621387283237</c:v>
                </c:pt>
                <c:pt idx="547">
                  <c:v>12.629750302460007</c:v>
                </c:pt>
                <c:pt idx="548">
                  <c:v>12.404047923107942</c:v>
                </c:pt>
                <c:pt idx="549">
                  <c:v>12.350650289017342</c:v>
                </c:pt>
                <c:pt idx="550">
                  <c:v>12.59859860196263</c:v>
                </c:pt>
                <c:pt idx="551">
                  <c:v>11.471461217905633</c:v>
                </c:pt>
                <c:pt idx="552">
                  <c:v>11.930575346148677</c:v>
                </c:pt>
                <c:pt idx="553">
                  <c:v>12.557164941524398</c:v>
                </c:pt>
                <c:pt idx="554">
                  <c:v>12.45652137384057</c:v>
                </c:pt>
                <c:pt idx="555">
                  <c:v>12.465981650759511</c:v>
                </c:pt>
                <c:pt idx="556">
                  <c:v>12.510199623605322</c:v>
                </c:pt>
                <c:pt idx="557">
                  <c:v>12.723601962629385</c:v>
                </c:pt>
                <c:pt idx="558">
                  <c:v>13.07859927409598</c:v>
                </c:pt>
                <c:pt idx="559">
                  <c:v>12.826871891383249</c:v>
                </c:pt>
                <c:pt idx="560">
                  <c:v>12.48345711789219</c:v>
                </c:pt>
                <c:pt idx="561">
                  <c:v>12.651777792714075</c:v>
                </c:pt>
                <c:pt idx="562">
                  <c:v>12.679125218443339</c:v>
                </c:pt>
                <c:pt idx="563">
                  <c:v>13.443918873504503</c:v>
                </c:pt>
                <c:pt idx="564">
                  <c:v>13.023195321951876</c:v>
                </c:pt>
                <c:pt idx="565">
                  <c:v>12.423758233633553</c:v>
                </c:pt>
                <c:pt idx="566">
                  <c:v>12.367924116144643</c:v>
                </c:pt>
                <c:pt idx="567">
                  <c:v>12.637758771340234</c:v>
                </c:pt>
                <c:pt idx="568">
                  <c:v>13.247555114934803</c:v>
                </c:pt>
                <c:pt idx="569">
                  <c:v>14.042040260787742</c:v>
                </c:pt>
                <c:pt idx="570">
                  <c:v>14.108924250571311</c:v>
                </c:pt>
                <c:pt idx="571">
                  <c:v>14.205714813819061</c:v>
                </c:pt>
                <c:pt idx="572">
                  <c:v>14.675742707353137</c:v>
                </c:pt>
                <c:pt idx="573">
                  <c:v>14.954777187794059</c:v>
                </c:pt>
                <c:pt idx="574">
                  <c:v>15.208386543890308</c:v>
                </c:pt>
                <c:pt idx="575">
                  <c:v>15.255514854147064</c:v>
                </c:pt>
                <c:pt idx="576">
                  <c:v>15.097363556929695</c:v>
                </c:pt>
                <c:pt idx="577">
                  <c:v>15.168120715149884</c:v>
                </c:pt>
                <c:pt idx="578">
                  <c:v>15.889449186718643</c:v>
                </c:pt>
                <c:pt idx="579">
                  <c:v>16.145834453555587</c:v>
                </c:pt>
                <c:pt idx="580">
                  <c:v>16.10831092888829</c:v>
                </c:pt>
                <c:pt idx="581">
                  <c:v>16.281612111842993</c:v>
                </c:pt>
                <c:pt idx="582">
                  <c:v>16.016013577093698</c:v>
                </c:pt>
                <c:pt idx="583">
                  <c:v>15.840618698749834</c:v>
                </c:pt>
                <c:pt idx="584">
                  <c:v>15.838995496706545</c:v>
                </c:pt>
                <c:pt idx="585">
                  <c:v>16.293497109826593</c:v>
                </c:pt>
                <c:pt idx="586">
                  <c:v>15.905652641484071</c:v>
                </c:pt>
                <c:pt idx="587">
                  <c:v>14.985213066272351</c:v>
                </c:pt>
                <c:pt idx="588">
                  <c:v>12.87773222207286</c:v>
                </c:pt>
                <c:pt idx="589">
                  <c:v>12.948860733969619</c:v>
                </c:pt>
                <c:pt idx="590">
                  <c:v>13.9200951068692</c:v>
                </c:pt>
                <c:pt idx="591">
                  <c:v>14.238624143029979</c:v>
                </c:pt>
                <c:pt idx="592">
                  <c:v>13.802354147062779</c:v>
                </c:pt>
                <c:pt idx="593">
                  <c:v>13.988333445355559</c:v>
                </c:pt>
                <c:pt idx="594">
                  <c:v>13.851757628713537</c:v>
                </c:pt>
                <c:pt idx="595">
                  <c:v>14.159685441591614</c:v>
                </c:pt>
                <c:pt idx="596">
                  <c:v>14.474311063314961</c:v>
                </c:pt>
                <c:pt idx="597">
                  <c:v>14.311155733297488</c:v>
                </c:pt>
                <c:pt idx="598">
                  <c:v>14.863409060357572</c:v>
                </c:pt>
                <c:pt idx="599">
                  <c:v>14.888017542680469</c:v>
                </c:pt>
                <c:pt idx="600">
                  <c:v>14.198679257964779</c:v>
                </c:pt>
                <c:pt idx="601">
                  <c:v>14.224262333646996</c:v>
                </c:pt>
                <c:pt idx="602">
                  <c:v>14.119189407178386</c:v>
                </c:pt>
                <c:pt idx="603">
                  <c:v>14.265541403414439</c:v>
                </c:pt>
                <c:pt idx="604">
                  <c:v>14.536456512972173</c:v>
                </c:pt>
                <c:pt idx="605">
                  <c:v>14.39529674687458</c:v>
                </c:pt>
                <c:pt idx="606">
                  <c:v>14.398341510955774</c:v>
                </c:pt>
                <c:pt idx="607">
                  <c:v>14.188474593359322</c:v>
                </c:pt>
                <c:pt idx="608">
                  <c:v>13.989492875386478</c:v>
                </c:pt>
                <c:pt idx="609">
                  <c:v>14.623558273961555</c:v>
                </c:pt>
                <c:pt idx="610">
                  <c:v>14.736582537975535</c:v>
                </c:pt>
                <c:pt idx="611">
                  <c:v>16.753002755746742</c:v>
                </c:pt>
                <c:pt idx="612">
                  <c:v>17.629767105793789</c:v>
                </c:pt>
                <c:pt idx="613">
                  <c:v>17.809997983599946</c:v>
                </c:pt>
                <c:pt idx="614">
                  <c:v>17.599178316978087</c:v>
                </c:pt>
                <c:pt idx="615">
                  <c:v>17.638116682349779</c:v>
                </c:pt>
                <c:pt idx="616">
                  <c:v>17.754185710444954</c:v>
                </c:pt>
                <c:pt idx="617">
                  <c:v>17.85290193574405</c:v>
                </c:pt>
                <c:pt idx="618">
                  <c:v>17.983986422906302</c:v>
                </c:pt>
                <c:pt idx="619">
                  <c:v>17.514676031724694</c:v>
                </c:pt>
                <c:pt idx="620">
                  <c:v>17.430140139803736</c:v>
                </c:pt>
                <c:pt idx="621">
                  <c:v>17.758873840569969</c:v>
                </c:pt>
                <c:pt idx="622">
                  <c:v>17.729649482457319</c:v>
                </c:pt>
                <c:pt idx="623">
                  <c:v>18.177779271407449</c:v>
                </c:pt>
                <c:pt idx="624">
                  <c:v>18.20162152170991</c:v>
                </c:pt>
                <c:pt idx="625">
                  <c:v>18.297850853609354</c:v>
                </c:pt>
                <c:pt idx="626">
                  <c:v>16.524136308643634</c:v>
                </c:pt>
                <c:pt idx="627">
                  <c:v>16.369347358515927</c:v>
                </c:pt>
                <c:pt idx="628">
                  <c:v>16.748746471299903</c:v>
                </c:pt>
                <c:pt idx="629">
                  <c:v>17.549709302325581</c:v>
                </c:pt>
                <c:pt idx="630">
                  <c:v>17.877570910068556</c:v>
                </c:pt>
                <c:pt idx="631">
                  <c:v>17.942885468476945</c:v>
                </c:pt>
                <c:pt idx="632">
                  <c:v>17.443782766500874</c:v>
                </c:pt>
                <c:pt idx="633">
                  <c:v>17.487024465653988</c:v>
                </c:pt>
                <c:pt idx="634">
                  <c:v>18.592483868799569</c:v>
                </c:pt>
                <c:pt idx="635">
                  <c:v>18.847901263610698</c:v>
                </c:pt>
                <c:pt idx="636">
                  <c:v>17.855672805484609</c:v>
                </c:pt>
                <c:pt idx="637">
                  <c:v>17.797904624277457</c:v>
                </c:pt>
                <c:pt idx="638">
                  <c:v>17.358285723887622</c:v>
                </c:pt>
                <c:pt idx="639">
                  <c:v>18.816601693776047</c:v>
                </c:pt>
                <c:pt idx="640">
                  <c:v>19.662237867993014</c:v>
                </c:pt>
                <c:pt idx="641">
                  <c:v>20.480123336469955</c:v>
                </c:pt>
                <c:pt idx="642">
                  <c:v>20.789502957386748</c:v>
                </c:pt>
                <c:pt idx="643">
                  <c:v>20.691450463772014</c:v>
                </c:pt>
                <c:pt idx="644">
                  <c:v>19.811582537975539</c:v>
                </c:pt>
                <c:pt idx="645">
                  <c:v>20.396094905229202</c:v>
                </c:pt>
                <c:pt idx="646">
                  <c:v>18.200342788009142</c:v>
                </c:pt>
                <c:pt idx="647">
                  <c:v>18.005153582470761</c:v>
                </c:pt>
                <c:pt idx="648">
                  <c:v>17.484677039924723</c:v>
                </c:pt>
                <c:pt idx="649">
                  <c:v>16.616672267777929</c:v>
                </c:pt>
                <c:pt idx="650">
                  <c:v>16.481022314827261</c:v>
                </c:pt>
                <c:pt idx="651">
                  <c:v>17.064736523726307</c:v>
                </c:pt>
                <c:pt idx="652">
                  <c:v>17.144081865842182</c:v>
                </c:pt>
                <c:pt idx="653">
                  <c:v>16.941374848769996</c:v>
                </c:pt>
                <c:pt idx="654">
                  <c:v>17.067984608146254</c:v>
                </c:pt>
                <c:pt idx="655">
                  <c:v>17.881536496840972</c:v>
                </c:pt>
                <c:pt idx="656">
                  <c:v>18.212121924989916</c:v>
                </c:pt>
                <c:pt idx="657">
                  <c:v>18.397474458932653</c:v>
                </c:pt>
                <c:pt idx="658">
                  <c:v>16.776898776717299</c:v>
                </c:pt>
                <c:pt idx="659">
                  <c:v>16.279226038446026</c:v>
                </c:pt>
                <c:pt idx="660">
                  <c:v>18.715774969753998</c:v>
                </c:pt>
                <c:pt idx="661">
                  <c:v>20.406951539185371</c:v>
                </c:pt>
                <c:pt idx="662">
                  <c:v>19.679021037773893</c:v>
                </c:pt>
                <c:pt idx="663">
                  <c:v>20.987353810996101</c:v>
                </c:pt>
                <c:pt idx="664">
                  <c:v>21.810849912622665</c:v>
                </c:pt>
                <c:pt idx="665">
                  <c:v>21.403199354751983</c:v>
                </c:pt>
                <c:pt idx="666">
                  <c:v>19.163133485683563</c:v>
                </c:pt>
                <c:pt idx="667">
                  <c:v>20.849196800645245</c:v>
                </c:pt>
                <c:pt idx="668">
                  <c:v>18.949274095980645</c:v>
                </c:pt>
                <c:pt idx="669">
                  <c:v>18.580447640811936</c:v>
                </c:pt>
                <c:pt idx="670">
                  <c:v>21.471484742572926</c:v>
                </c:pt>
                <c:pt idx="671">
                  <c:v>19.508579782228793</c:v>
                </c:pt>
                <c:pt idx="672">
                  <c:v>22.415538042747681</c:v>
                </c:pt>
                <c:pt idx="673">
                  <c:v>20.506121454496572</c:v>
                </c:pt>
                <c:pt idx="674">
                  <c:v>19.324517744320474</c:v>
                </c:pt>
                <c:pt idx="675">
                  <c:v>17.929867925796476</c:v>
                </c:pt>
                <c:pt idx="676">
                  <c:v>16.745153918537437</c:v>
                </c:pt>
                <c:pt idx="677">
                  <c:v>16.319320473181879</c:v>
                </c:pt>
                <c:pt idx="678">
                  <c:v>15.956803669848098</c:v>
                </c:pt>
                <c:pt idx="679">
                  <c:v>16.40715317919075</c:v>
                </c:pt>
                <c:pt idx="680">
                  <c:v>15.265813617421696</c:v>
                </c:pt>
                <c:pt idx="681">
                  <c:v>14.471977080252719</c:v>
                </c:pt>
                <c:pt idx="682">
                  <c:v>14.407516131200429</c:v>
                </c:pt>
                <c:pt idx="683">
                  <c:v>13.921691423578439</c:v>
                </c:pt>
                <c:pt idx="684">
                  <c:v>14.099257292646861</c:v>
                </c:pt>
                <c:pt idx="685">
                  <c:v>14.044520432853879</c:v>
                </c:pt>
                <c:pt idx="686">
                  <c:v>13.722373638929964</c:v>
                </c:pt>
                <c:pt idx="687">
                  <c:v>13.676597997042615</c:v>
                </c:pt>
                <c:pt idx="688">
                  <c:v>13.503767307433796</c:v>
                </c:pt>
                <c:pt idx="689">
                  <c:v>14.214180333378142</c:v>
                </c:pt>
                <c:pt idx="690">
                  <c:v>14.980271205807231</c:v>
                </c:pt>
                <c:pt idx="691">
                  <c:v>14.505741699153111</c:v>
                </c:pt>
                <c:pt idx="692">
                  <c:v>15.233712528565665</c:v>
                </c:pt>
                <c:pt idx="693">
                  <c:v>15.337820943675228</c:v>
                </c:pt>
                <c:pt idx="694">
                  <c:v>14.021513308240355</c:v>
                </c:pt>
                <c:pt idx="695">
                  <c:v>13.78951640005377</c:v>
                </c:pt>
                <c:pt idx="696">
                  <c:v>13.362584016668908</c:v>
                </c:pt>
                <c:pt idx="697">
                  <c:v>13.916875588116682</c:v>
                </c:pt>
                <c:pt idx="698">
                  <c:v>13.994241497513105</c:v>
                </c:pt>
                <c:pt idx="699">
                  <c:v>13.024163193977685</c:v>
                </c:pt>
                <c:pt idx="700">
                  <c:v>13.806921293184567</c:v>
                </c:pt>
                <c:pt idx="701">
                  <c:v>14.250875453690012</c:v>
                </c:pt>
                <c:pt idx="702">
                  <c:v>13.890694313751849</c:v>
                </c:pt>
                <c:pt idx="703">
                  <c:v>13.502898575077294</c:v>
                </c:pt>
                <c:pt idx="704">
                  <c:v>11.241237061432987</c:v>
                </c:pt>
                <c:pt idx="705">
                  <c:v>10.932107810189542</c:v>
                </c:pt>
                <c:pt idx="706">
                  <c:v>10.842522516467266</c:v>
                </c:pt>
                <c:pt idx="707">
                  <c:v>10.65255074606802</c:v>
                </c:pt>
                <c:pt idx="708">
                  <c:v>10.559977819599409</c:v>
                </c:pt>
                <c:pt idx="709">
                  <c:v>10.536463234305685</c:v>
                </c:pt>
                <c:pt idx="710">
                  <c:v>10.026159430030917</c:v>
                </c:pt>
                <c:pt idx="711">
                  <c:v>9.8648843930635834</c:v>
                </c:pt>
                <c:pt idx="712">
                  <c:v>9.8204143702110489</c:v>
                </c:pt>
                <c:pt idx="713">
                  <c:v>9.5948380158623472</c:v>
                </c:pt>
                <c:pt idx="714">
                  <c:v>9.4863741766366445</c:v>
                </c:pt>
                <c:pt idx="715">
                  <c:v>9.1498403683290768</c:v>
                </c:pt>
                <c:pt idx="716">
                  <c:v>9.6114296276381239</c:v>
                </c:pt>
                <c:pt idx="717">
                  <c:v>9.7386375856970027</c:v>
                </c:pt>
                <c:pt idx="718">
                  <c:v>9.5217334319128923</c:v>
                </c:pt>
                <c:pt idx="719">
                  <c:v>9.3556274364833989</c:v>
                </c:pt>
                <c:pt idx="720">
                  <c:v>9.2434466998252454</c:v>
                </c:pt>
                <c:pt idx="721">
                  <c:v>9.2118480306492803</c:v>
                </c:pt>
                <c:pt idx="722">
                  <c:v>8.8852097056055914</c:v>
                </c:pt>
                <c:pt idx="723">
                  <c:v>9.0029893130797163</c:v>
                </c:pt>
                <c:pt idx="724">
                  <c:v>8.9232541336201106</c:v>
                </c:pt>
                <c:pt idx="725">
                  <c:v>9.3714040865707755</c:v>
                </c:pt>
                <c:pt idx="726">
                  <c:v>9.2071027691894081</c:v>
                </c:pt>
                <c:pt idx="727">
                  <c:v>9.3812642828337136</c:v>
                </c:pt>
                <c:pt idx="728">
                  <c:v>8.9657951337545363</c:v>
                </c:pt>
                <c:pt idx="729">
                  <c:v>8.7081428955504769</c:v>
                </c:pt>
                <c:pt idx="730">
                  <c:v>8.7786715284312411</c:v>
                </c:pt>
                <c:pt idx="731">
                  <c:v>8.6866463906439044</c:v>
                </c:pt>
                <c:pt idx="732">
                  <c:v>7.3949993278666488</c:v>
                </c:pt>
                <c:pt idx="733">
                  <c:v>7.3712696599005243</c:v>
                </c:pt>
                <c:pt idx="734">
                  <c:v>7.2147062777255009</c:v>
                </c:pt>
                <c:pt idx="735">
                  <c:v>7.235166016937761</c:v>
                </c:pt>
                <c:pt idx="736">
                  <c:v>7.0340956445758831</c:v>
                </c:pt>
                <c:pt idx="737">
                  <c:v>6.9976004839360133</c:v>
                </c:pt>
                <c:pt idx="738">
                  <c:v>7.1293419814491203</c:v>
                </c:pt>
                <c:pt idx="739">
                  <c:v>7.1256217233499131</c:v>
                </c:pt>
                <c:pt idx="740">
                  <c:v>7.2753679930098123</c:v>
                </c:pt>
                <c:pt idx="741">
                  <c:v>7.2354701572792042</c:v>
                </c:pt>
                <c:pt idx="742">
                  <c:v>7.1808845274902531</c:v>
                </c:pt>
                <c:pt idx="743">
                  <c:v>7.0588452749025397</c:v>
                </c:pt>
                <c:pt idx="744">
                  <c:v>6.955024196800645</c:v>
                </c:pt>
                <c:pt idx="745">
                  <c:v>6.9530178787471435</c:v>
                </c:pt>
                <c:pt idx="746">
                  <c:v>6.9684719048259174</c:v>
                </c:pt>
                <c:pt idx="747">
                  <c:v>6.9555282968140872</c:v>
                </c:pt>
                <c:pt idx="748">
                  <c:v>6.9439289555047727</c:v>
                </c:pt>
                <c:pt idx="749">
                  <c:v>6.9928350584756016</c:v>
                </c:pt>
                <c:pt idx="750">
                  <c:v>6.9691322758435277</c:v>
                </c:pt>
                <c:pt idx="751">
                  <c:v>6.9637871353676566</c:v>
                </c:pt>
                <c:pt idx="752">
                  <c:v>6.6782195187525195</c:v>
                </c:pt>
                <c:pt idx="753">
                  <c:v>6.8886594300309172</c:v>
                </c:pt>
                <c:pt idx="754">
                  <c:v>6.8523827127302059</c:v>
                </c:pt>
                <c:pt idx="755">
                  <c:v>6.8651162790697668</c:v>
                </c:pt>
                <c:pt idx="756">
                  <c:v>6.8580504772146798</c:v>
                </c:pt>
                <c:pt idx="757">
                  <c:v>6.9038362011022985</c:v>
                </c:pt>
                <c:pt idx="758">
                  <c:v>7.1564877671730089</c:v>
                </c:pt>
                <c:pt idx="759">
                  <c:v>7.0676334184702245</c:v>
                </c:pt>
                <c:pt idx="760">
                  <c:v>7.1554375588116681</c:v>
                </c:pt>
                <c:pt idx="761">
                  <c:v>7.0304190751445086</c:v>
                </c:pt>
                <c:pt idx="762">
                  <c:v>6.4464057669041539</c:v>
                </c:pt>
                <c:pt idx="763">
                  <c:v>6.420012770533674</c:v>
                </c:pt>
                <c:pt idx="764">
                  <c:v>6.4385552493614728</c:v>
                </c:pt>
                <c:pt idx="765">
                  <c:v>6.4909430030918127</c:v>
                </c:pt>
                <c:pt idx="766">
                  <c:v>6.4639299637047989</c:v>
                </c:pt>
                <c:pt idx="767">
                  <c:v>6.5339494555719853</c:v>
                </c:pt>
                <c:pt idx="768">
                  <c:v>6.0074220325312533</c:v>
                </c:pt>
                <c:pt idx="769">
                  <c:v>6.0340704395752116</c:v>
                </c:pt>
                <c:pt idx="770">
                  <c:v>6.1427476811399373</c:v>
                </c:pt>
                <c:pt idx="771">
                  <c:v>6.1048763274633684</c:v>
                </c:pt>
                <c:pt idx="772">
                  <c:v>6.1802224761392655</c:v>
                </c:pt>
                <c:pt idx="773">
                  <c:v>6.1180568624815157</c:v>
                </c:pt>
                <c:pt idx="774">
                  <c:v>6.1700631805350179</c:v>
                </c:pt>
                <c:pt idx="775">
                  <c:v>6.0746236053232963</c:v>
                </c:pt>
                <c:pt idx="776">
                  <c:v>6.1171629251243447</c:v>
                </c:pt>
                <c:pt idx="777">
                  <c:v>6.3498874176636644</c:v>
                </c:pt>
                <c:pt idx="778">
                  <c:v>6.3923074337948647</c:v>
                </c:pt>
                <c:pt idx="779">
                  <c:v>6.3355575346148685</c:v>
                </c:pt>
                <c:pt idx="780">
                  <c:v>6.3697808845274908</c:v>
                </c:pt>
                <c:pt idx="781">
                  <c:v>6.4329748622126628</c:v>
                </c:pt>
                <c:pt idx="782">
                  <c:v>6.5191910875117625</c:v>
                </c:pt>
                <c:pt idx="783">
                  <c:v>6.4303955504772139</c:v>
                </c:pt>
                <c:pt idx="784">
                  <c:v>6.4022214007259031</c:v>
                </c:pt>
                <c:pt idx="785">
                  <c:v>6.5744606129856162</c:v>
                </c:pt>
                <c:pt idx="786">
                  <c:v>6.5137904960344137</c:v>
                </c:pt>
                <c:pt idx="787">
                  <c:v>6.511819464981853</c:v>
                </c:pt>
                <c:pt idx="788">
                  <c:v>7.1820876461890037</c:v>
                </c:pt>
                <c:pt idx="789">
                  <c:v>7.2116144643097204</c:v>
                </c:pt>
                <c:pt idx="790">
                  <c:v>7.235905363624143</c:v>
                </c:pt>
                <c:pt idx="791">
                  <c:v>6.9657800107541323</c:v>
                </c:pt>
                <c:pt idx="792">
                  <c:v>6.9012518483667167</c:v>
                </c:pt>
                <c:pt idx="793">
                  <c:v>7.1256822153515245</c:v>
                </c:pt>
                <c:pt idx="794">
                  <c:v>6.7152725500739345</c:v>
                </c:pt>
                <c:pt idx="795">
                  <c:v>7.0761980776986153</c:v>
                </c:pt>
                <c:pt idx="796">
                  <c:v>6.4878528700094087</c:v>
                </c:pt>
                <c:pt idx="797">
                  <c:v>6.8807601828202714</c:v>
                </c:pt>
                <c:pt idx="798">
                  <c:v>7.2605071246135227</c:v>
                </c:pt>
                <c:pt idx="799">
                  <c:v>6.9193591208495766</c:v>
                </c:pt>
                <c:pt idx="800">
                  <c:v>7.3352500336066679</c:v>
                </c:pt>
                <c:pt idx="801">
                  <c:v>6.6229214276112378</c:v>
                </c:pt>
                <c:pt idx="802">
                  <c:v>6.5771558677241568</c:v>
                </c:pt>
                <c:pt idx="803">
                  <c:v>6.3036782497647526</c:v>
                </c:pt>
                <c:pt idx="804">
                  <c:v>5.6987834386342247</c:v>
                </c:pt>
                <c:pt idx="805">
                  <c:v>5.8230676166151367</c:v>
                </c:pt>
                <c:pt idx="806">
                  <c:v>6.1361338889635704</c:v>
                </c:pt>
                <c:pt idx="807">
                  <c:v>5.9618866783169784</c:v>
                </c:pt>
                <c:pt idx="808">
                  <c:v>6.1186550611641346</c:v>
                </c:pt>
                <c:pt idx="809">
                  <c:v>6.0152204597392123</c:v>
                </c:pt>
                <c:pt idx="810">
                  <c:v>6.1329563785455035</c:v>
                </c:pt>
                <c:pt idx="811">
                  <c:v>6.9293571044495224</c:v>
                </c:pt>
                <c:pt idx="812">
                  <c:v>6.7909362817582997</c:v>
                </c:pt>
                <c:pt idx="813">
                  <c:v>7.0308643634897168</c:v>
                </c:pt>
                <c:pt idx="814">
                  <c:v>7.5030195590805215</c:v>
                </c:pt>
                <c:pt idx="815">
                  <c:v>7.5028027960747412</c:v>
                </c:pt>
                <c:pt idx="816">
                  <c:v>6.7679257964780213</c:v>
                </c:pt>
                <c:pt idx="817">
                  <c:v>6.7188936685038305</c:v>
                </c:pt>
                <c:pt idx="818">
                  <c:v>7.697019088587175</c:v>
                </c:pt>
                <c:pt idx="819">
                  <c:v>8.1327496975399924</c:v>
                </c:pt>
                <c:pt idx="820">
                  <c:v>8.0126377873370078</c:v>
                </c:pt>
                <c:pt idx="821">
                  <c:v>8.6141920957117897</c:v>
                </c:pt>
                <c:pt idx="822">
                  <c:v>9.8812878075010087</c:v>
                </c:pt>
                <c:pt idx="823">
                  <c:v>10.052228122059416</c:v>
                </c:pt>
                <c:pt idx="824">
                  <c:v>10.275423444011292</c:v>
                </c:pt>
                <c:pt idx="825">
                  <c:v>11.300090738002419</c:v>
                </c:pt>
                <c:pt idx="826">
                  <c:v>11.275663731684366</c:v>
                </c:pt>
                <c:pt idx="827">
                  <c:v>11.230180467804812</c:v>
                </c:pt>
                <c:pt idx="828">
                  <c:v>11.33387384056997</c:v>
                </c:pt>
                <c:pt idx="829">
                  <c:v>11.503782430434198</c:v>
                </c:pt>
                <c:pt idx="830">
                  <c:v>11.413582134695524</c:v>
                </c:pt>
                <c:pt idx="831">
                  <c:v>11.316305955101493</c:v>
                </c:pt>
                <c:pt idx="832">
                  <c:v>11.22604852802796</c:v>
                </c:pt>
                <c:pt idx="833">
                  <c:v>11.174260653313615</c:v>
                </c:pt>
                <c:pt idx="834">
                  <c:v>11.118838217502352</c:v>
                </c:pt>
                <c:pt idx="835">
                  <c:v>11.05147533270601</c:v>
                </c:pt>
                <c:pt idx="836">
                  <c:v>11.073773356633957</c:v>
                </c:pt>
                <c:pt idx="837">
                  <c:v>11.408013509880361</c:v>
                </c:pt>
                <c:pt idx="838">
                  <c:v>11.400714141685709</c:v>
                </c:pt>
                <c:pt idx="839">
                  <c:v>11.44715015459067</c:v>
                </c:pt>
                <c:pt idx="840">
                  <c:v>11.441759645113589</c:v>
                </c:pt>
                <c:pt idx="841">
                  <c:v>11.470736994219651</c:v>
                </c:pt>
                <c:pt idx="842">
                  <c:v>11.402470090065869</c:v>
                </c:pt>
                <c:pt idx="843">
                  <c:v>11.5481012232827</c:v>
                </c:pt>
                <c:pt idx="844">
                  <c:v>11.77158220190886</c:v>
                </c:pt>
                <c:pt idx="845">
                  <c:v>11.803716897432452</c:v>
                </c:pt>
                <c:pt idx="846">
                  <c:v>11.782398507863959</c:v>
                </c:pt>
                <c:pt idx="847">
                  <c:v>10.996145315230541</c:v>
                </c:pt>
                <c:pt idx="848">
                  <c:v>10.91277053367388</c:v>
                </c:pt>
                <c:pt idx="849">
                  <c:v>11.619965721199085</c:v>
                </c:pt>
                <c:pt idx="850">
                  <c:v>11.679120177443204</c:v>
                </c:pt>
                <c:pt idx="851">
                  <c:v>11.700253730340098</c:v>
                </c:pt>
                <c:pt idx="852">
                  <c:v>11.648660774297619</c:v>
                </c:pt>
                <c:pt idx="853">
                  <c:v>11.528449724425327</c:v>
                </c:pt>
                <c:pt idx="854">
                  <c:v>11.395148877537302</c:v>
                </c:pt>
                <c:pt idx="855">
                  <c:v>11.457984944212932</c:v>
                </c:pt>
                <c:pt idx="856">
                  <c:v>11.583850315902673</c:v>
                </c:pt>
                <c:pt idx="857">
                  <c:v>11.626322422368599</c:v>
                </c:pt>
                <c:pt idx="858">
                  <c:v>11.737224425325984</c:v>
                </c:pt>
                <c:pt idx="859">
                  <c:v>11.315531321414166</c:v>
                </c:pt>
                <c:pt idx="860">
                  <c:v>11.276278733700765</c:v>
                </c:pt>
                <c:pt idx="861">
                  <c:v>11.545288345207689</c:v>
                </c:pt>
                <c:pt idx="862">
                  <c:v>11.882366581529777</c:v>
                </c:pt>
                <c:pt idx="863">
                  <c:v>11.397792041941122</c:v>
                </c:pt>
                <c:pt idx="864">
                  <c:v>11.182704328538781</c:v>
                </c:pt>
                <c:pt idx="865">
                  <c:v>11.099752990993414</c:v>
                </c:pt>
                <c:pt idx="866">
                  <c:v>10.927149146390642</c:v>
                </c:pt>
                <c:pt idx="867">
                  <c:v>11.343644979163868</c:v>
                </c:pt>
                <c:pt idx="868">
                  <c:v>11.326750907380026</c:v>
                </c:pt>
                <c:pt idx="869">
                  <c:v>11.03460478558946</c:v>
                </c:pt>
                <c:pt idx="870">
                  <c:v>10.969370883183222</c:v>
                </c:pt>
                <c:pt idx="871">
                  <c:v>11.021758636913564</c:v>
                </c:pt>
                <c:pt idx="872">
                  <c:v>11.216593292109154</c:v>
                </c:pt>
                <c:pt idx="873">
                  <c:v>11.431161782497648</c:v>
                </c:pt>
                <c:pt idx="874">
                  <c:v>11.756749899179999</c:v>
                </c:pt>
                <c:pt idx="875">
                  <c:v>12.958161379217637</c:v>
                </c:pt>
                <c:pt idx="876">
                  <c:v>12.383725971232693</c:v>
                </c:pt>
                <c:pt idx="877">
                  <c:v>12.332136375856969</c:v>
                </c:pt>
                <c:pt idx="878">
                  <c:v>12.428266568087109</c:v>
                </c:pt>
                <c:pt idx="879">
                  <c:v>12.499193439978491</c:v>
                </c:pt>
                <c:pt idx="880">
                  <c:v>12.196195725231886</c:v>
                </c:pt>
                <c:pt idx="881">
                  <c:v>11.821246135233229</c:v>
                </c:pt>
                <c:pt idx="882">
                  <c:v>11.527535623067616</c:v>
                </c:pt>
                <c:pt idx="883">
                  <c:v>11.225082336335529</c:v>
                </c:pt>
                <c:pt idx="884">
                  <c:v>11.454830958462161</c:v>
                </c:pt>
                <c:pt idx="885">
                  <c:v>11.056956580185508</c:v>
                </c:pt>
                <c:pt idx="886">
                  <c:v>11.699114464309719</c:v>
                </c:pt>
                <c:pt idx="887">
                  <c:v>11.184680400591477</c:v>
                </c:pt>
                <c:pt idx="888">
                  <c:v>11.099830286328809</c:v>
                </c:pt>
                <c:pt idx="889">
                  <c:v>10.958307568221535</c:v>
                </c:pt>
                <c:pt idx="890">
                  <c:v>11.077345745395885</c:v>
                </c:pt>
                <c:pt idx="891">
                  <c:v>10.985567616615135</c:v>
                </c:pt>
                <c:pt idx="892">
                  <c:v>11.687521844333915</c:v>
                </c:pt>
                <c:pt idx="893">
                  <c:v>11.253231281086167</c:v>
                </c:pt>
                <c:pt idx="894">
                  <c:v>12.040816978088452</c:v>
                </c:pt>
                <c:pt idx="895">
                  <c:v>12.468418134157817</c:v>
                </c:pt>
                <c:pt idx="896">
                  <c:v>13.300530985347493</c:v>
                </c:pt>
                <c:pt idx="897">
                  <c:v>13.480207353138864</c:v>
                </c:pt>
                <c:pt idx="898">
                  <c:v>13.62173343191289</c:v>
                </c:pt>
                <c:pt idx="899">
                  <c:v>13.847981919612851</c:v>
                </c:pt>
                <c:pt idx="900">
                  <c:v>14.650095779002555</c:v>
                </c:pt>
                <c:pt idx="901">
                  <c:v>14.687148810323968</c:v>
                </c:pt>
                <c:pt idx="902">
                  <c:v>14.257378343863421</c:v>
                </c:pt>
                <c:pt idx="903">
                  <c:v>14.677149146390642</c:v>
                </c:pt>
                <c:pt idx="904">
                  <c:v>15.062157211990861</c:v>
                </c:pt>
                <c:pt idx="905">
                  <c:v>13.864185374378279</c:v>
                </c:pt>
                <c:pt idx="906">
                  <c:v>13.21536664874311</c:v>
                </c:pt>
                <c:pt idx="907">
                  <c:v>13.490850584756016</c:v>
                </c:pt>
                <c:pt idx="908">
                  <c:v>13.350416722677778</c:v>
                </c:pt>
                <c:pt idx="909">
                  <c:v>13.28871152036564</c:v>
                </c:pt>
                <c:pt idx="910">
                  <c:v>12.254026078774029</c:v>
                </c:pt>
                <c:pt idx="911">
                  <c:v>11.306948178518619</c:v>
                </c:pt>
                <c:pt idx="912">
                  <c:v>11.353859725769592</c:v>
                </c:pt>
                <c:pt idx="913">
                  <c:v>11.597074539588656</c:v>
                </c:pt>
                <c:pt idx="914">
                  <c:v>11.442951001478693</c:v>
                </c:pt>
                <c:pt idx="915">
                  <c:v>12.130007393466864</c:v>
                </c:pt>
                <c:pt idx="916">
                  <c:v>12.023680938298158</c:v>
                </c:pt>
                <c:pt idx="917">
                  <c:v>11.916531119774165</c:v>
                </c:pt>
                <c:pt idx="918">
                  <c:v>11.840803535421427</c:v>
                </c:pt>
                <c:pt idx="919">
                  <c:v>12.003548864094638</c:v>
                </c:pt>
                <c:pt idx="920">
                  <c:v>11.296570439575213</c:v>
                </c:pt>
                <c:pt idx="921">
                  <c:v>10.66189339965049</c:v>
                </c:pt>
                <c:pt idx="922">
                  <c:v>11.183531052560829</c:v>
                </c:pt>
                <c:pt idx="923">
                  <c:v>11.063067952681813</c:v>
                </c:pt>
                <c:pt idx="924">
                  <c:v>11.404575547788681</c:v>
                </c:pt>
                <c:pt idx="925">
                  <c:v>11.071987162252993</c:v>
                </c:pt>
                <c:pt idx="926">
                  <c:v>12.32763980373706</c:v>
                </c:pt>
                <c:pt idx="927">
                  <c:v>12.425139467670386</c:v>
                </c:pt>
                <c:pt idx="928">
                  <c:v>12.392094031455841</c:v>
                </c:pt>
                <c:pt idx="929">
                  <c:v>12.30944347358516</c:v>
                </c:pt>
                <c:pt idx="930">
                  <c:v>11.70852097056056</c:v>
                </c:pt>
                <c:pt idx="931">
                  <c:v>12.189709638392255</c:v>
                </c:pt>
                <c:pt idx="932">
                  <c:v>11.535594501949186</c:v>
                </c:pt>
                <c:pt idx="933">
                  <c:v>11.994555719854819</c:v>
                </c:pt>
                <c:pt idx="934">
                  <c:v>12.621387283236993</c:v>
                </c:pt>
                <c:pt idx="935">
                  <c:v>14.005585428148946</c:v>
                </c:pt>
                <c:pt idx="936">
                  <c:v>14.141458865438903</c:v>
                </c:pt>
                <c:pt idx="937">
                  <c:v>14.08466023659094</c:v>
                </c:pt>
                <c:pt idx="938">
                  <c:v>14.035127369270061</c:v>
                </c:pt>
                <c:pt idx="939">
                  <c:v>13.777505377066811</c:v>
                </c:pt>
                <c:pt idx="940">
                  <c:v>13.813288076354349</c:v>
                </c:pt>
                <c:pt idx="941">
                  <c:v>13.747936550611643</c:v>
                </c:pt>
                <c:pt idx="942">
                  <c:v>13.525982995026213</c:v>
                </c:pt>
                <c:pt idx="943">
                  <c:v>13.688728323699422</c:v>
                </c:pt>
                <c:pt idx="944">
                  <c:v>13.714067751041807</c:v>
                </c:pt>
                <c:pt idx="945">
                  <c:v>13.950473854012635</c:v>
                </c:pt>
                <c:pt idx="946">
                  <c:v>13.762457991665546</c:v>
                </c:pt>
                <c:pt idx="947">
                  <c:v>14.696146995563918</c:v>
                </c:pt>
                <c:pt idx="948">
                  <c:v>15.49883048796881</c:v>
                </c:pt>
                <c:pt idx="949">
                  <c:v>15.23837881435677</c:v>
                </c:pt>
                <c:pt idx="950">
                  <c:v>14.874763072993682</c:v>
                </c:pt>
                <c:pt idx="951">
                  <c:v>15.429241161446431</c:v>
                </c:pt>
                <c:pt idx="952">
                  <c:v>15.647360196262937</c:v>
                </c:pt>
                <c:pt idx="953">
                  <c:v>16.03980373706143</c:v>
                </c:pt>
                <c:pt idx="954">
                  <c:v>15.503747143433253</c:v>
                </c:pt>
                <c:pt idx="955">
                  <c:v>16.619396088183894</c:v>
                </c:pt>
                <c:pt idx="956">
                  <c:v>17.184722408925932</c:v>
                </c:pt>
                <c:pt idx="957">
                  <c:v>16.95745395886544</c:v>
                </c:pt>
                <c:pt idx="958">
                  <c:v>17.287536967334319</c:v>
                </c:pt>
                <c:pt idx="959">
                  <c:v>17.907921091544562</c:v>
                </c:pt>
                <c:pt idx="960">
                  <c:v>17.984174620244655</c:v>
                </c:pt>
                <c:pt idx="961">
                  <c:v>16.931220594165882</c:v>
                </c:pt>
                <c:pt idx="962">
                  <c:v>16.61214040865708</c:v>
                </c:pt>
                <c:pt idx="963">
                  <c:v>16.901342586369136</c:v>
                </c:pt>
                <c:pt idx="964">
                  <c:v>16.315321279741902</c:v>
                </c:pt>
                <c:pt idx="965">
                  <c:v>16.962086637988975</c:v>
                </c:pt>
                <c:pt idx="966">
                  <c:v>16.200005041000136</c:v>
                </c:pt>
                <c:pt idx="967">
                  <c:v>17.663718241699151</c:v>
                </c:pt>
                <c:pt idx="968">
                  <c:v>16.36069028095174</c:v>
                </c:pt>
                <c:pt idx="969">
                  <c:v>16.195736994219651</c:v>
                </c:pt>
                <c:pt idx="970">
                  <c:v>15.099090939642426</c:v>
                </c:pt>
                <c:pt idx="971">
                  <c:v>14.841166487431106</c:v>
                </c:pt>
                <c:pt idx="972">
                  <c:v>14.325411681677641</c:v>
                </c:pt>
                <c:pt idx="973">
                  <c:v>14.612530246000805</c:v>
                </c:pt>
                <c:pt idx="974">
                  <c:v>14.291825178115339</c:v>
                </c:pt>
                <c:pt idx="975">
                  <c:v>14.341082470762201</c:v>
                </c:pt>
                <c:pt idx="976">
                  <c:v>12.587654590670789</c:v>
                </c:pt>
                <c:pt idx="977">
                  <c:v>12.381941457185105</c:v>
                </c:pt>
                <c:pt idx="978">
                  <c:v>12.230083008468881</c:v>
                </c:pt>
                <c:pt idx="979">
                  <c:v>11.918633216830221</c:v>
                </c:pt>
                <c:pt idx="980">
                  <c:v>12.207013711520366</c:v>
                </c:pt>
                <c:pt idx="981">
                  <c:v>12.236464914639063</c:v>
                </c:pt>
                <c:pt idx="982">
                  <c:v>13.36753931980105</c:v>
                </c:pt>
                <c:pt idx="983">
                  <c:v>12.69891450463772</c:v>
                </c:pt>
                <c:pt idx="984">
                  <c:v>12.758394945557198</c:v>
                </c:pt>
                <c:pt idx="985">
                  <c:v>14.304849442129319</c:v>
                </c:pt>
                <c:pt idx="986">
                  <c:v>14.059332571582202</c:v>
                </c:pt>
                <c:pt idx="987">
                  <c:v>14.711019626293856</c:v>
                </c:pt>
                <c:pt idx="988">
                  <c:v>16.162145449657213</c:v>
                </c:pt>
                <c:pt idx="989">
                  <c:v>15.810354214276114</c:v>
                </c:pt>
                <c:pt idx="990">
                  <c:v>16.178994152439842</c:v>
                </c:pt>
                <c:pt idx="991">
                  <c:v>16.173758233633553</c:v>
                </c:pt>
                <c:pt idx="992">
                  <c:v>15.653476609759377</c:v>
                </c:pt>
                <c:pt idx="993">
                  <c:v>15.15084016668907</c:v>
                </c:pt>
                <c:pt idx="994">
                  <c:v>15.167517475467131</c:v>
                </c:pt>
                <c:pt idx="995">
                  <c:v>15.052609557736256</c:v>
                </c:pt>
                <c:pt idx="996">
                  <c:v>16.801576152708698</c:v>
                </c:pt>
                <c:pt idx="997">
                  <c:v>16.794967401532464</c:v>
                </c:pt>
                <c:pt idx="998">
                  <c:v>16.943876865170051</c:v>
                </c:pt>
                <c:pt idx="999">
                  <c:v>17.094854819196129</c:v>
                </c:pt>
                <c:pt idx="1000">
                  <c:v>18.209801384594702</c:v>
                </c:pt>
                <c:pt idx="1001">
                  <c:v>19.714497916386613</c:v>
                </c:pt>
                <c:pt idx="1002">
                  <c:v>20.962158892324236</c:v>
                </c:pt>
                <c:pt idx="1003">
                  <c:v>20.318421494824573</c:v>
                </c:pt>
                <c:pt idx="1004">
                  <c:v>20.170508468880225</c:v>
                </c:pt>
                <c:pt idx="1005">
                  <c:v>19.102483532732894</c:v>
                </c:pt>
                <c:pt idx="1006">
                  <c:v>19.585122328269932</c:v>
                </c:pt>
                <c:pt idx="1007">
                  <c:v>19.167897230810592</c:v>
                </c:pt>
                <c:pt idx="1008">
                  <c:v>18.827690213738407</c:v>
                </c:pt>
                <c:pt idx="1009">
                  <c:v>18.191119438096521</c:v>
                </c:pt>
                <c:pt idx="1010">
                  <c:v>19.32853878209437</c:v>
                </c:pt>
                <c:pt idx="1011">
                  <c:v>20.720537034547654</c:v>
                </c:pt>
                <c:pt idx="1012">
                  <c:v>19.034139333243715</c:v>
                </c:pt>
                <c:pt idx="1013">
                  <c:v>18.726571111708562</c:v>
                </c:pt>
                <c:pt idx="1014">
                  <c:v>17.789003898373437</c:v>
                </c:pt>
                <c:pt idx="1015">
                  <c:v>15.988131805350182</c:v>
                </c:pt>
                <c:pt idx="1016">
                  <c:v>16.683121051216563</c:v>
                </c:pt>
                <c:pt idx="1017">
                  <c:v>16.343087108482322</c:v>
                </c:pt>
                <c:pt idx="1018">
                  <c:v>15.454367186449794</c:v>
                </c:pt>
                <c:pt idx="1019">
                  <c:v>14.242914034144375</c:v>
                </c:pt>
                <c:pt idx="1020">
                  <c:v>14.446866178249763</c:v>
                </c:pt>
                <c:pt idx="1021">
                  <c:v>13.062595779002553</c:v>
                </c:pt>
                <c:pt idx="1022">
                  <c:v>16.720535354214274</c:v>
                </c:pt>
                <c:pt idx="1023">
                  <c:v>17.408132813550207</c:v>
                </c:pt>
                <c:pt idx="1024">
                  <c:v>19.440077631402069</c:v>
                </c:pt>
                <c:pt idx="1025">
                  <c:v>19.184979499932787</c:v>
                </c:pt>
                <c:pt idx="1026">
                  <c:v>21.116027019760718</c:v>
                </c:pt>
                <c:pt idx="1027">
                  <c:v>20.65585092082269</c:v>
                </c:pt>
                <c:pt idx="1028">
                  <c:v>20.790865707756421</c:v>
                </c:pt>
                <c:pt idx="1029">
                  <c:v>21.269323833848638</c:v>
                </c:pt>
                <c:pt idx="1030">
                  <c:v>20.130813953488371</c:v>
                </c:pt>
                <c:pt idx="1031">
                  <c:v>20.07242236859793</c:v>
                </c:pt>
                <c:pt idx="1032">
                  <c:v>21.342082269122194</c:v>
                </c:pt>
                <c:pt idx="1033">
                  <c:v>20.554526818120713</c:v>
                </c:pt>
                <c:pt idx="1034">
                  <c:v>20.648776717300713</c:v>
                </c:pt>
                <c:pt idx="1035">
                  <c:v>20.639921360397903</c:v>
                </c:pt>
                <c:pt idx="1036">
                  <c:v>25.668302191154726</c:v>
                </c:pt>
                <c:pt idx="1037">
                  <c:v>24.580605592149482</c:v>
                </c:pt>
                <c:pt idx="1038">
                  <c:v>27.544864901196398</c:v>
                </c:pt>
                <c:pt idx="1039">
                  <c:v>26.807181744858184</c:v>
                </c:pt>
                <c:pt idx="1040">
                  <c:v>27.414050947708024</c:v>
                </c:pt>
                <c:pt idx="1041">
                  <c:v>30.45772281220594</c:v>
                </c:pt>
                <c:pt idx="1042">
                  <c:v>27.454815835461755</c:v>
                </c:pt>
                <c:pt idx="1043">
                  <c:v>27.460008065600213</c:v>
                </c:pt>
                <c:pt idx="1044">
                  <c:v>26.586049872294662</c:v>
                </c:pt>
                <c:pt idx="1045">
                  <c:v>25.699539588654392</c:v>
                </c:pt>
                <c:pt idx="1046">
                  <c:v>25.671461217905634</c:v>
                </c:pt>
                <c:pt idx="1047">
                  <c:v>27.515207017072189</c:v>
                </c:pt>
                <c:pt idx="1048">
                  <c:v>28.076522382040594</c:v>
                </c:pt>
                <c:pt idx="1049">
                  <c:v>23.635535690280953</c:v>
                </c:pt>
                <c:pt idx="1050">
                  <c:v>28.170402607877403</c:v>
                </c:pt>
                <c:pt idx="1051">
                  <c:v>29.448817045301791</c:v>
                </c:pt>
                <c:pt idx="1052">
                  <c:v>31.079059685441592</c:v>
                </c:pt>
                <c:pt idx="1053">
                  <c:v>33.736708562978897</c:v>
                </c:pt>
                <c:pt idx="1054">
                  <c:v>31.093023255813957</c:v>
                </c:pt>
                <c:pt idx="1055">
                  <c:v>29.159346014249223</c:v>
                </c:pt>
                <c:pt idx="1056">
                  <c:v>28.875823363355288</c:v>
                </c:pt>
                <c:pt idx="1057">
                  <c:v>30.168621454496574</c:v>
                </c:pt>
                <c:pt idx="1058">
                  <c:v>29.385418066944478</c:v>
                </c:pt>
                <c:pt idx="1059">
                  <c:v>27.624949589998657</c:v>
                </c:pt>
                <c:pt idx="1060">
                  <c:v>28.757191826858449</c:v>
                </c:pt>
                <c:pt idx="1061">
                  <c:v>23.593090469149079</c:v>
                </c:pt>
                <c:pt idx="1062">
                  <c:v>20.412488237666356</c:v>
                </c:pt>
                <c:pt idx="1063">
                  <c:v>20.440045705067888</c:v>
                </c:pt>
                <c:pt idx="1064">
                  <c:v>19.205924855491329</c:v>
                </c:pt>
                <c:pt idx="1065">
                  <c:v>17.51752587713402</c:v>
                </c:pt>
                <c:pt idx="1066">
                  <c:v>17.234238472913027</c:v>
                </c:pt>
                <c:pt idx="1067">
                  <c:v>17.573010485280278</c:v>
                </c:pt>
                <c:pt idx="1068">
                  <c:v>17.296713267912352</c:v>
                </c:pt>
                <c:pt idx="1069">
                  <c:v>14.685525608280685</c:v>
                </c:pt>
                <c:pt idx="1070">
                  <c:v>14.590149885737329</c:v>
                </c:pt>
                <c:pt idx="1071">
                  <c:v>14.328706815432181</c:v>
                </c:pt>
                <c:pt idx="1072">
                  <c:v>14.594804409194786</c:v>
                </c:pt>
                <c:pt idx="1073">
                  <c:v>13.571044495227852</c:v>
                </c:pt>
                <c:pt idx="1074">
                  <c:v>13.888829143702107</c:v>
                </c:pt>
                <c:pt idx="1075">
                  <c:v>12.891836940448986</c:v>
                </c:pt>
                <c:pt idx="1076">
                  <c:v>11.721686382578303</c:v>
                </c:pt>
                <c:pt idx="1077">
                  <c:v>11.508704126898778</c:v>
                </c:pt>
                <c:pt idx="1078">
                  <c:v>11.590435542411614</c:v>
                </c:pt>
                <c:pt idx="1079">
                  <c:v>12.619505309853473</c:v>
                </c:pt>
                <c:pt idx="1080">
                  <c:v>13.127369270063181</c:v>
                </c:pt>
                <c:pt idx="1081">
                  <c:v>12.527439844065063</c:v>
                </c:pt>
                <c:pt idx="1082">
                  <c:v>12.277355827396155</c:v>
                </c:pt>
                <c:pt idx="1083">
                  <c:v>12.834487162252991</c:v>
                </c:pt>
                <c:pt idx="1084">
                  <c:v>12.365808576421562</c:v>
                </c:pt>
                <c:pt idx="1085">
                  <c:v>11.878108616749564</c:v>
                </c:pt>
                <c:pt idx="1086">
                  <c:v>11.455504772146794</c:v>
                </c:pt>
                <c:pt idx="1087">
                  <c:v>10.903179190751445</c:v>
                </c:pt>
                <c:pt idx="1088">
                  <c:v>10.268231617152843</c:v>
                </c:pt>
                <c:pt idx="1089">
                  <c:v>10.486389299637048</c:v>
                </c:pt>
                <c:pt idx="1090">
                  <c:v>10.202681812071514</c:v>
                </c:pt>
                <c:pt idx="1091">
                  <c:v>9.849122865976609</c:v>
                </c:pt>
                <c:pt idx="1092">
                  <c:v>10.49621924989918</c:v>
                </c:pt>
                <c:pt idx="1093">
                  <c:v>10.665462427745664</c:v>
                </c:pt>
                <c:pt idx="1094">
                  <c:v>10.184181341578169</c:v>
                </c:pt>
                <c:pt idx="1095">
                  <c:v>9.9797015727920417</c:v>
                </c:pt>
                <c:pt idx="1096">
                  <c:v>10.034850114262669</c:v>
                </c:pt>
                <c:pt idx="1097">
                  <c:v>10.356869202849845</c:v>
                </c:pt>
                <c:pt idx="1098">
                  <c:v>10.137720123672537</c:v>
                </c:pt>
                <c:pt idx="1099">
                  <c:v>9.7310458394945556</c:v>
                </c:pt>
                <c:pt idx="1100">
                  <c:v>8.7022953353945418</c:v>
                </c:pt>
                <c:pt idx="1101">
                  <c:v>8.6145987363892988</c:v>
                </c:pt>
                <c:pt idx="1102">
                  <c:v>8.6196733431912893</c:v>
                </c:pt>
                <c:pt idx="1103">
                  <c:v>7.9505813953488378</c:v>
                </c:pt>
                <c:pt idx="1104">
                  <c:v>7.8340334722408915</c:v>
                </c:pt>
                <c:pt idx="1105">
                  <c:v>7.6583882242236854</c:v>
                </c:pt>
                <c:pt idx="1106">
                  <c:v>7.8218510552493603</c:v>
                </c:pt>
                <c:pt idx="1107">
                  <c:v>7.9820708428552223</c:v>
                </c:pt>
                <c:pt idx="1108">
                  <c:v>7.587007662320203</c:v>
                </c:pt>
                <c:pt idx="1109">
                  <c:v>7.6413160371017605</c:v>
                </c:pt>
                <c:pt idx="1110">
                  <c:v>7.6825346148675893</c:v>
                </c:pt>
                <c:pt idx="1111">
                  <c:v>7.0922166957924455</c:v>
                </c:pt>
                <c:pt idx="1112">
                  <c:v>7.1874915983331098</c:v>
                </c:pt>
                <c:pt idx="1113">
                  <c:v>6.5675830084688798</c:v>
                </c:pt>
                <c:pt idx="1114">
                  <c:v>6.5645248017206619</c:v>
                </c:pt>
                <c:pt idx="1115">
                  <c:v>7.0712965452345733</c:v>
                </c:pt>
                <c:pt idx="1116">
                  <c:v>7.1171864497916388</c:v>
                </c:pt>
                <c:pt idx="1117">
                  <c:v>7.4559920688264549</c:v>
                </c:pt>
                <c:pt idx="1118">
                  <c:v>6.7364061029708289</c:v>
                </c:pt>
                <c:pt idx="1119">
                  <c:v>5.891282430434198</c:v>
                </c:pt>
                <c:pt idx="1120">
                  <c:v>7.035522247613927</c:v>
                </c:pt>
                <c:pt idx="1121">
                  <c:v>7.5662051350988024</c:v>
                </c:pt>
                <c:pt idx="1122">
                  <c:v>7.676552628041402</c:v>
                </c:pt>
                <c:pt idx="1123">
                  <c:v>7.8698413765291031</c:v>
                </c:pt>
                <c:pt idx="1124">
                  <c:v>8.4484305686248149</c:v>
                </c:pt>
                <c:pt idx="1125">
                  <c:v>8.4149919343997848</c:v>
                </c:pt>
                <c:pt idx="1126">
                  <c:v>8.007242236859792</c:v>
                </c:pt>
                <c:pt idx="1127">
                  <c:v>9.0477214679392386</c:v>
                </c:pt>
                <c:pt idx="1128">
                  <c:v>8.701992875386475</c:v>
                </c:pt>
                <c:pt idx="1129">
                  <c:v>8.4317448581798615</c:v>
                </c:pt>
                <c:pt idx="1130">
                  <c:v>8.4400625084016667</c:v>
                </c:pt>
                <c:pt idx="1131">
                  <c:v>8.0542915714477754</c:v>
                </c:pt>
                <c:pt idx="1132">
                  <c:v>7.9501781153380824</c:v>
                </c:pt>
                <c:pt idx="1133">
                  <c:v>7.9007763140207015</c:v>
                </c:pt>
                <c:pt idx="1134">
                  <c:v>7.5596686382578318</c:v>
                </c:pt>
                <c:pt idx="1135">
                  <c:v>7.4488674553031329</c:v>
                </c:pt>
                <c:pt idx="1136">
                  <c:v>7.3476441726038439</c:v>
                </c:pt>
                <c:pt idx="1137">
                  <c:v>7.4420116951203106</c:v>
                </c:pt>
                <c:pt idx="1138">
                  <c:v>7.7343728995832777</c:v>
                </c:pt>
                <c:pt idx="1139">
                  <c:v>7.9503965586772427</c:v>
                </c:pt>
                <c:pt idx="1140">
                  <c:v>7.5295738674553032</c:v>
                </c:pt>
                <c:pt idx="1141">
                  <c:v>7.8359154456244129</c:v>
                </c:pt>
                <c:pt idx="1142">
                  <c:v>6.7213167092351123</c:v>
                </c:pt>
                <c:pt idx="1143">
                  <c:v>6.3030481247479493</c:v>
                </c:pt>
                <c:pt idx="1144">
                  <c:v>6.1862817583008471</c:v>
                </c:pt>
                <c:pt idx="1145">
                  <c:v>6.3178686651431644</c:v>
                </c:pt>
                <c:pt idx="1146">
                  <c:v>6.2377335663395614</c:v>
                </c:pt>
                <c:pt idx="1147">
                  <c:v>5.2490254066406781</c:v>
                </c:pt>
                <c:pt idx="1148">
                  <c:v>5.1377537303400995</c:v>
                </c:pt>
                <c:pt idx="1149">
                  <c:v>4.9768450060492002</c:v>
                </c:pt>
                <c:pt idx="1150">
                  <c:v>5.0415882511090189</c:v>
                </c:pt>
                <c:pt idx="1151">
                  <c:v>5.2074875655330013</c:v>
                </c:pt>
                <c:pt idx="1152">
                  <c:v>5.0684735851592952</c:v>
                </c:pt>
                <c:pt idx="1153">
                  <c:v>4.8886107003629515</c:v>
                </c:pt>
                <c:pt idx="1154">
                  <c:v>4.6562373974996634</c:v>
                </c:pt>
                <c:pt idx="1155">
                  <c:v>4.7146961957252316</c:v>
                </c:pt>
                <c:pt idx="1156">
                  <c:v>5.1103979029439444</c:v>
                </c:pt>
                <c:pt idx="1157">
                  <c:v>4.9158321010888564</c:v>
                </c:pt>
                <c:pt idx="1158">
                  <c:v>5.2566037101760985</c:v>
                </c:pt>
                <c:pt idx="1159">
                  <c:v>4.1805350181476006</c:v>
                </c:pt>
                <c:pt idx="1160">
                  <c:v>4.322086301922301</c:v>
                </c:pt>
                <c:pt idx="1161">
                  <c:v>4.1193708831832234</c:v>
                </c:pt>
                <c:pt idx="1162">
                  <c:v>4.1073564995295069</c:v>
                </c:pt>
                <c:pt idx="1163">
                  <c:v>4.3343863422503022</c:v>
                </c:pt>
                <c:pt idx="1164">
                  <c:v>4.4450194918671864</c:v>
                </c:pt>
                <c:pt idx="1165">
                  <c:v>4.2254503293453425</c:v>
                </c:pt>
                <c:pt idx="1166">
                  <c:v>4.3101223282699284</c:v>
                </c:pt>
                <c:pt idx="1167">
                  <c:v>4.6442566205135103</c:v>
                </c:pt>
                <c:pt idx="1168">
                  <c:v>4.8891820137115198</c:v>
                </c:pt>
                <c:pt idx="1169">
                  <c:v>4.9009779540260787</c:v>
                </c:pt>
                <c:pt idx="1170">
                  <c:v>4.7780279607474121</c:v>
                </c:pt>
                <c:pt idx="1171">
                  <c:v>4.5970728592552756</c:v>
                </c:pt>
                <c:pt idx="1172">
                  <c:v>4.6975399919343994</c:v>
                </c:pt>
                <c:pt idx="1173">
                  <c:v>4.8256150020163995</c:v>
                </c:pt>
                <c:pt idx="1174">
                  <c:v>4.7733230272886136</c:v>
                </c:pt>
                <c:pt idx="1175">
                  <c:v>4.5100988036026353</c:v>
                </c:pt>
                <c:pt idx="1176">
                  <c:v>5.1171192364565137</c:v>
                </c:pt>
                <c:pt idx="1177">
                  <c:v>5.1077429762064801</c:v>
                </c:pt>
                <c:pt idx="1178">
                  <c:v>5.0189205538378809</c:v>
                </c:pt>
                <c:pt idx="1179">
                  <c:v>5.2123605323296145</c:v>
                </c:pt>
                <c:pt idx="1180">
                  <c:v>5.0139971770399248</c:v>
                </c:pt>
                <c:pt idx="1181">
                  <c:v>4.7374143029977143</c:v>
                </c:pt>
                <c:pt idx="1182">
                  <c:v>4.6126327463368728</c:v>
                </c:pt>
                <c:pt idx="1183">
                  <c:v>4.6373168436617824</c:v>
                </c:pt>
                <c:pt idx="1184">
                  <c:v>5.1912555451001481</c:v>
                </c:pt>
                <c:pt idx="1185">
                  <c:v>5.0204328538782095</c:v>
                </c:pt>
                <c:pt idx="1186">
                  <c:v>5.2375487296679655</c:v>
                </c:pt>
                <c:pt idx="1187">
                  <c:v>5.1571615808576414</c:v>
                </c:pt>
                <c:pt idx="1188">
                  <c:v>4.9097660975937618</c:v>
                </c:pt>
                <c:pt idx="1189">
                  <c:v>5.2688365371689736</c:v>
                </c:pt>
                <c:pt idx="1190">
                  <c:v>4.8881906170184157</c:v>
                </c:pt>
                <c:pt idx="1191">
                  <c:v>4.4504805753461492</c:v>
                </c:pt>
                <c:pt idx="1192">
                  <c:v>4.2860935609624944</c:v>
                </c:pt>
                <c:pt idx="1193">
                  <c:v>4.0933257158220195</c:v>
                </c:pt>
                <c:pt idx="1194">
                  <c:v>4.0252386073396957</c:v>
                </c:pt>
                <c:pt idx="1195">
                  <c:v>3.8748991799973118</c:v>
                </c:pt>
                <c:pt idx="1196">
                  <c:v>4.1174048931307974</c:v>
                </c:pt>
                <c:pt idx="1197">
                  <c:v>4.3906943137518484</c:v>
                </c:pt>
                <c:pt idx="1198">
                  <c:v>4.1144643097190476</c:v>
                </c:pt>
                <c:pt idx="1199">
                  <c:v>3.8061735448312946</c:v>
                </c:pt>
                <c:pt idx="1200">
                  <c:v>3.5597022449253934</c:v>
                </c:pt>
                <c:pt idx="1201">
                  <c:v>3.4760720526952547</c:v>
                </c:pt>
                <c:pt idx="1202">
                  <c:v>3.3354113456109693</c:v>
                </c:pt>
                <c:pt idx="1203">
                  <c:v>3.1883821750235248</c:v>
                </c:pt>
                <c:pt idx="1204">
                  <c:v>3.1769559080521574</c:v>
                </c:pt>
                <c:pt idx="1205">
                  <c:v>3.1072724828605995</c:v>
                </c:pt>
                <c:pt idx="1206">
                  <c:v>3.316927678451405</c:v>
                </c:pt>
                <c:pt idx="1207">
                  <c:v>3.2228458126092212</c:v>
                </c:pt>
                <c:pt idx="1208">
                  <c:v>3.1626226643366047</c:v>
                </c:pt>
                <c:pt idx="1209">
                  <c:v>3.0599374915983328</c:v>
                </c:pt>
                <c:pt idx="1210">
                  <c:v>2.7942767845140475</c:v>
                </c:pt>
                <c:pt idx="1211">
                  <c:v>2.9077496975399919</c:v>
                </c:pt>
                <c:pt idx="1212">
                  <c:v>2.8995832773222205</c:v>
                </c:pt>
                <c:pt idx="1213">
                  <c:v>2.786412824304342</c:v>
                </c:pt>
                <c:pt idx="1214">
                  <c:v>2.7405733297486221</c:v>
                </c:pt>
                <c:pt idx="1215">
                  <c:v>2.5311701841645382</c:v>
                </c:pt>
                <c:pt idx="1216">
                  <c:v>2.5596182282564861</c:v>
                </c:pt>
                <c:pt idx="1217">
                  <c:v>2.4729466326119098</c:v>
                </c:pt>
                <c:pt idx="1218">
                  <c:v>2.4192263745127032</c:v>
                </c:pt>
                <c:pt idx="1219">
                  <c:v>2.3753360666756285</c:v>
                </c:pt>
                <c:pt idx="1220">
                  <c:v>2.3341342922435806</c:v>
                </c:pt>
                <c:pt idx="1221">
                  <c:v>2.3043251781153384</c:v>
                </c:pt>
                <c:pt idx="1222">
                  <c:v>2.2186617824976476</c:v>
                </c:pt>
                <c:pt idx="1223">
                  <c:v>2.2327765828740427</c:v>
                </c:pt>
                <c:pt idx="1224">
                  <c:v>2.1855592149482459</c:v>
                </c:pt>
                <c:pt idx="1225">
                  <c:v>2.0982322892861944</c:v>
                </c:pt>
                <c:pt idx="1226">
                  <c:v>2.1608079042882107</c:v>
                </c:pt>
                <c:pt idx="1227">
                  <c:v>2.16682349778196</c:v>
                </c:pt>
                <c:pt idx="1228">
                  <c:v>2.141316037101761</c:v>
                </c:pt>
                <c:pt idx="1229">
                  <c:v>2.09829950262132</c:v>
                </c:pt>
                <c:pt idx="1230">
                  <c:v>2.092821615808576</c:v>
                </c:pt>
                <c:pt idx="1231">
                  <c:v>2.0146357037236187</c:v>
                </c:pt>
                <c:pt idx="1232">
                  <c:v>2.0139803737061435</c:v>
                </c:pt>
                <c:pt idx="1233">
                  <c:v>2.0215922839091274</c:v>
                </c:pt>
                <c:pt idx="1234">
                  <c:v>1.9133452076892057</c:v>
                </c:pt>
                <c:pt idx="1235">
                  <c:v>1.8492236859792983</c:v>
                </c:pt>
                <c:pt idx="1236">
                  <c:v>1.8466527759107407</c:v>
                </c:pt>
                <c:pt idx="1237">
                  <c:v>1.8467872025809924</c:v>
                </c:pt>
                <c:pt idx="1238">
                  <c:v>1.8411580857642156</c:v>
                </c:pt>
                <c:pt idx="1239">
                  <c:v>1.682383384863557</c:v>
                </c:pt>
                <c:pt idx="1240">
                  <c:v>1.8149280817314157</c:v>
                </c:pt>
                <c:pt idx="1241">
                  <c:v>1.8223215485952413</c:v>
                </c:pt>
                <c:pt idx="1242">
                  <c:v>1.9516904153784111</c:v>
                </c:pt>
                <c:pt idx="1243">
                  <c:v>1.8235649952950665</c:v>
                </c:pt>
                <c:pt idx="1244">
                  <c:v>1.8772180400591478</c:v>
                </c:pt>
                <c:pt idx="1245">
                  <c:v>2.0472845812609219</c:v>
                </c:pt>
                <c:pt idx="1246">
                  <c:v>2.1764182013711517</c:v>
                </c:pt>
                <c:pt idx="1247">
                  <c:v>2.1472140072590404</c:v>
                </c:pt>
                <c:pt idx="1248">
                  <c:v>2.1362078236322088</c:v>
                </c:pt>
                <c:pt idx="1249">
                  <c:v>1.9098333109288881</c:v>
                </c:pt>
                <c:pt idx="1250">
                  <c:v>2.0366816776448449</c:v>
                </c:pt>
                <c:pt idx="1251">
                  <c:v>1.9654355424116141</c:v>
                </c:pt>
                <c:pt idx="1252">
                  <c:v>2.109272079580589</c:v>
                </c:pt>
                <c:pt idx="1253">
                  <c:v>2.1893231617152842</c:v>
                </c:pt>
                <c:pt idx="1254">
                  <c:v>2.2041941121118431</c:v>
                </c:pt>
                <c:pt idx="1255">
                  <c:v>2.1598333109288883</c:v>
                </c:pt>
                <c:pt idx="1256">
                  <c:v>2.1072892861943808</c:v>
                </c:pt>
                <c:pt idx="1257">
                  <c:v>2.0312037908321008</c:v>
                </c:pt>
                <c:pt idx="1258">
                  <c:v>2.0413866111036429</c:v>
                </c:pt>
                <c:pt idx="1259">
                  <c:v>2.020029573867455</c:v>
                </c:pt>
                <c:pt idx="1260">
                  <c:v>2.029960344132276</c:v>
                </c:pt>
                <c:pt idx="1261">
                  <c:v>1.9187222744992609</c:v>
                </c:pt>
                <c:pt idx="1262">
                  <c:v>1.9261157413630861</c:v>
                </c:pt>
                <c:pt idx="1263">
                  <c:v>1.8027792714074473</c:v>
                </c:pt>
                <c:pt idx="1264">
                  <c:v>1.7730541739481114</c:v>
                </c:pt>
                <c:pt idx="1265">
                  <c:v>1.7317683828471571</c:v>
                </c:pt>
                <c:pt idx="1266">
                  <c:v>1.7315499395079985</c:v>
                </c:pt>
                <c:pt idx="1267">
                  <c:v>1.6998756553300174</c:v>
                </c:pt>
                <c:pt idx="1268">
                  <c:v>1.6923141551283774</c:v>
                </c:pt>
                <c:pt idx="1269">
                  <c:v>1.6797620647936551</c:v>
                </c:pt>
                <c:pt idx="1270">
                  <c:v>1.7880595510149211</c:v>
                </c:pt>
                <c:pt idx="1271">
                  <c:v>1.793739077833042</c:v>
                </c:pt>
                <c:pt idx="1272">
                  <c:v>1.7440012098400324</c:v>
                </c:pt>
                <c:pt idx="1273">
                  <c:v>1.7319028095174083</c:v>
                </c:pt>
                <c:pt idx="1274">
                  <c:v>1.7149314423981719</c:v>
                </c:pt>
                <c:pt idx="1275">
                  <c:v>1.6777960747412288</c:v>
                </c:pt>
                <c:pt idx="1276">
                  <c:v>1.6483734372899586</c:v>
                </c:pt>
                <c:pt idx="1277">
                  <c:v>1.5660034950934263</c:v>
                </c:pt>
                <c:pt idx="1278">
                  <c:v>1.5645584083882242</c:v>
                </c:pt>
                <c:pt idx="1279">
                  <c:v>1.5620211049872295</c:v>
                </c:pt>
                <c:pt idx="1280">
                  <c:v>1.5248521306627236</c:v>
                </c:pt>
                <c:pt idx="1281">
                  <c:v>1.5129049603441322</c:v>
                </c:pt>
                <c:pt idx="1282">
                  <c:v>1.5536698480978626</c:v>
                </c:pt>
                <c:pt idx="1283">
                  <c:v>1.5299435407984945</c:v>
                </c:pt>
                <c:pt idx="1284">
                  <c:v>1.5367656943137518</c:v>
                </c:pt>
                <c:pt idx="1285">
                  <c:v>1.5154590670789085</c:v>
                </c:pt>
                <c:pt idx="1286">
                  <c:v>1.5426300578034682</c:v>
                </c:pt>
                <c:pt idx="1287">
                  <c:v>1.4144038177174352</c:v>
                </c:pt>
                <c:pt idx="1288">
                  <c:v>1.3752352466729401</c:v>
                </c:pt>
                <c:pt idx="1289">
                  <c:v>1.3315129721736791</c:v>
                </c:pt>
                <c:pt idx="1290">
                  <c:v>1.547721467939239</c:v>
                </c:pt>
                <c:pt idx="1291">
                  <c:v>1.5419579244522112</c:v>
                </c:pt>
                <c:pt idx="1292">
                  <c:v>1.5323968275305822</c:v>
                </c:pt>
                <c:pt idx="1293">
                  <c:v>1.7098736389299638</c:v>
                </c:pt>
                <c:pt idx="1294">
                  <c:v>1.9410371017609891</c:v>
                </c:pt>
                <c:pt idx="1295">
                  <c:v>1.7673578437962092</c:v>
                </c:pt>
                <c:pt idx="1296">
                  <c:v>1.6329647802123941</c:v>
                </c:pt>
                <c:pt idx="1297">
                  <c:v>1.6560693641618498</c:v>
                </c:pt>
                <c:pt idx="1298">
                  <c:v>1.6699321145315231</c:v>
                </c:pt>
                <c:pt idx="1299">
                  <c:v>1.5925359591342922</c:v>
                </c:pt>
                <c:pt idx="1300">
                  <c:v>1.5638022583680602</c:v>
                </c:pt>
                <c:pt idx="1301">
                  <c:v>1.4627302056728058</c:v>
                </c:pt>
                <c:pt idx="1302">
                  <c:v>1.414084554375588</c:v>
                </c:pt>
                <c:pt idx="1303">
                  <c:v>1.3597761795940315</c:v>
                </c:pt>
                <c:pt idx="1304">
                  <c:v>1.3473585159295605</c:v>
                </c:pt>
                <c:pt idx="1305">
                  <c:v>1.3370412689877673</c:v>
                </c:pt>
                <c:pt idx="1306">
                  <c:v>1.325329345342116</c:v>
                </c:pt>
                <c:pt idx="1307">
                  <c:v>1.3212629385670118</c:v>
                </c:pt>
                <c:pt idx="1308">
                  <c:v>1.3224391719317112</c:v>
                </c:pt>
                <c:pt idx="1309">
                  <c:v>1.3276145987363894</c:v>
                </c:pt>
                <c:pt idx="1310">
                  <c:v>1.3152977550746068</c:v>
                </c:pt>
                <c:pt idx="1311">
                  <c:v>1.3055350181476004</c:v>
                </c:pt>
                <c:pt idx="1312">
                  <c:v>1.3056190348165075</c:v>
                </c:pt>
                <c:pt idx="1313">
                  <c:v>1.2915210377738944</c:v>
                </c:pt>
                <c:pt idx="1314">
                  <c:v>1.2785320607608552</c:v>
                </c:pt>
                <c:pt idx="1315">
                  <c:v>1.3216494152439846</c:v>
                </c:pt>
                <c:pt idx="1316">
                  <c:v>1.2900591477349106</c:v>
                </c:pt>
                <c:pt idx="1317">
                  <c:v>1.2627033203387552</c:v>
                </c:pt>
                <c:pt idx="1318">
                  <c:v>1.2484708966258906</c:v>
                </c:pt>
                <c:pt idx="1319">
                  <c:v>1.2502352466729401</c:v>
                </c:pt>
                <c:pt idx="1320">
                  <c:v>1.2663832504368866</c:v>
                </c:pt>
                <c:pt idx="1321">
                  <c:v>1.269575883855357</c:v>
                </c:pt>
                <c:pt idx="1322">
                  <c:v>1.2833378142223417</c:v>
                </c:pt>
                <c:pt idx="1323">
                  <c:v>1.2645180803871487</c:v>
                </c:pt>
                <c:pt idx="1324">
                  <c:v>1.2894710310525608</c:v>
                </c:pt>
                <c:pt idx="1325">
                  <c:v>1.2679627638123405</c:v>
                </c:pt>
                <c:pt idx="1326">
                  <c:v>1.275272214007259</c:v>
                </c:pt>
                <c:pt idx="1327">
                  <c:v>1.2205773625487297</c:v>
                </c:pt>
                <c:pt idx="1328">
                  <c:v>1.2119740556526415</c:v>
                </c:pt>
                <c:pt idx="1329">
                  <c:v>1.2247445893265221</c:v>
                </c:pt>
                <c:pt idx="1330">
                  <c:v>1.2253663126764349</c:v>
                </c:pt>
                <c:pt idx="1331">
                  <c:v>1.2409261997580321</c:v>
                </c:pt>
                <c:pt idx="1332">
                  <c:v>1.2246773759913965</c:v>
                </c:pt>
                <c:pt idx="1333">
                  <c:v>1.2141416857104448</c:v>
                </c:pt>
                <c:pt idx="1334">
                  <c:v>1.2157043957521172</c:v>
                </c:pt>
                <c:pt idx="1335">
                  <c:v>1.1843997849173276</c:v>
                </c:pt>
                <c:pt idx="1336">
                  <c:v>1.2650053770668102</c:v>
                </c:pt>
                <c:pt idx="1337">
                  <c:v>1.2586201102298695</c:v>
                </c:pt>
                <c:pt idx="1338">
                  <c:v>1.2082269122193845</c:v>
                </c:pt>
                <c:pt idx="1339">
                  <c:v>1.1906002150826722</c:v>
                </c:pt>
                <c:pt idx="1340">
                  <c:v>1.1833915848904424</c:v>
                </c:pt>
                <c:pt idx="1341">
                  <c:v>1.1663025944347358</c:v>
                </c:pt>
                <c:pt idx="1342">
                  <c:v>1.1337377335663397</c:v>
                </c:pt>
                <c:pt idx="1343">
                  <c:v>1.1267643500470494</c:v>
                </c:pt>
                <c:pt idx="1344">
                  <c:v>1.096669579244522</c:v>
                </c:pt>
                <c:pt idx="1345">
                  <c:v>1.0895113590536363</c:v>
                </c:pt>
                <c:pt idx="1346">
                  <c:v>1.0881502890173409</c:v>
                </c:pt>
                <c:pt idx="1347">
                  <c:v>1.1010384460276916</c:v>
                </c:pt>
                <c:pt idx="1348">
                  <c:v>1.1016601693776045</c:v>
                </c:pt>
                <c:pt idx="1349">
                  <c:v>1.1069196128511896</c:v>
                </c:pt>
                <c:pt idx="1350">
                  <c:v>1.0970896625890578</c:v>
                </c:pt>
                <c:pt idx="1351">
                  <c:v>1.0974593359322489</c:v>
                </c:pt>
                <c:pt idx="1352">
                  <c:v>1.1044999327866649</c:v>
                </c:pt>
                <c:pt idx="1353">
                  <c:v>1.0660371017609893</c:v>
                </c:pt>
                <c:pt idx="1354">
                  <c:v>1.0697170318591211</c:v>
                </c:pt>
                <c:pt idx="1355">
                  <c:v>1.0588788815701036</c:v>
                </c:pt>
                <c:pt idx="1356">
                  <c:v>1.0604415916117758</c:v>
                </c:pt>
                <c:pt idx="1357">
                  <c:v>1.0555518214813819</c:v>
                </c:pt>
                <c:pt idx="1358">
                  <c:v>1.0583915848904424</c:v>
                </c:pt>
                <c:pt idx="1359">
                  <c:v>1.055602231482726</c:v>
                </c:pt>
                <c:pt idx="1360">
                  <c:v>1.0444280145180804</c:v>
                </c:pt>
                <c:pt idx="1361">
                  <c:v>1.0432517811533806</c:v>
                </c:pt>
                <c:pt idx="1362">
                  <c:v>1.0458562978895014</c:v>
                </c:pt>
                <c:pt idx="1363">
                  <c:v>1.0517542680467804</c:v>
                </c:pt>
                <c:pt idx="1364">
                  <c:v>1.0426300578034682</c:v>
                </c:pt>
                <c:pt idx="1365">
                  <c:v>1.0318255141820136</c:v>
                </c:pt>
                <c:pt idx="1366">
                  <c:v>1.0333378142223417</c:v>
                </c:pt>
                <c:pt idx="1367">
                  <c:v>1.0392021777120581</c:v>
                </c:pt>
                <c:pt idx="1368">
                  <c:v>1.0528296814087914</c:v>
                </c:pt>
                <c:pt idx="1369">
                  <c:v>1.0527120580723213</c:v>
                </c:pt>
                <c:pt idx="1370">
                  <c:v>1.0546108347896221</c:v>
                </c:pt>
                <c:pt idx="1371">
                  <c:v>1.0580891248823767</c:v>
                </c:pt>
                <c:pt idx="1372">
                  <c:v>1.0586436348971635</c:v>
                </c:pt>
                <c:pt idx="1373">
                  <c:v>1.0543755881166823</c:v>
                </c:pt>
                <c:pt idx="1374">
                  <c:v>1.0786732087646187</c:v>
                </c:pt>
                <c:pt idx="1375">
                  <c:v>1.0874445489985214</c:v>
                </c:pt>
                <c:pt idx="1376">
                  <c:v>1.0676838284715686</c:v>
                </c:pt>
                <c:pt idx="1377">
                  <c:v>1.060088721602366</c:v>
                </c:pt>
                <c:pt idx="1378">
                  <c:v>1.0010922166957925</c:v>
                </c:pt>
                <c:pt idx="1379">
                  <c:v>0.98901061970694992</c:v>
                </c:pt>
                <c:pt idx="1380">
                  <c:v>0.99403481650759518</c:v>
                </c:pt>
                <c:pt idx="1381">
                  <c:v>0.99912622664336592</c:v>
                </c:pt>
                <c:pt idx="1382">
                  <c:v>0.99055652641484049</c:v>
                </c:pt>
                <c:pt idx="1383">
                  <c:v>0.99648810323968273</c:v>
                </c:pt>
                <c:pt idx="1384">
                  <c:v>0.99542949321145313</c:v>
                </c:pt>
                <c:pt idx="138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E-D54F-A1E7-8685155A79F4}"/>
            </c:ext>
          </c:extLst>
        </c:ser>
        <c:ser>
          <c:idx val="2"/>
          <c:order val="2"/>
          <c:tx>
            <c:v>Cryptos/S&amp;P 500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'S&amp;P 500 vs. Cryptos'!$A$2:$A$1387</c:f>
              <c:numCache>
                <c:formatCode>d\-mmm\-yy</c:formatCode>
                <c:ptCount val="1386"/>
                <c:pt idx="0">
                  <c:v>44616</c:v>
                </c:pt>
                <c:pt idx="1">
                  <c:v>44615</c:v>
                </c:pt>
                <c:pt idx="2">
                  <c:v>44614</c:v>
                </c:pt>
                <c:pt idx="3">
                  <c:v>44610</c:v>
                </c:pt>
                <c:pt idx="4">
                  <c:v>44609</c:v>
                </c:pt>
                <c:pt idx="5">
                  <c:v>44608</c:v>
                </c:pt>
                <c:pt idx="6">
                  <c:v>44607</c:v>
                </c:pt>
                <c:pt idx="7">
                  <c:v>44606</c:v>
                </c:pt>
                <c:pt idx="8">
                  <c:v>44603</c:v>
                </c:pt>
                <c:pt idx="9">
                  <c:v>44602</c:v>
                </c:pt>
                <c:pt idx="10">
                  <c:v>44601</c:v>
                </c:pt>
                <c:pt idx="11">
                  <c:v>44600</c:v>
                </c:pt>
                <c:pt idx="12">
                  <c:v>44599</c:v>
                </c:pt>
                <c:pt idx="13">
                  <c:v>44596</c:v>
                </c:pt>
                <c:pt idx="14">
                  <c:v>44595</c:v>
                </c:pt>
                <c:pt idx="15">
                  <c:v>44594</c:v>
                </c:pt>
                <c:pt idx="16">
                  <c:v>44593</c:v>
                </c:pt>
                <c:pt idx="17">
                  <c:v>44592</c:v>
                </c:pt>
                <c:pt idx="18">
                  <c:v>44589</c:v>
                </c:pt>
                <c:pt idx="19">
                  <c:v>44588</c:v>
                </c:pt>
                <c:pt idx="20">
                  <c:v>44587</c:v>
                </c:pt>
                <c:pt idx="21">
                  <c:v>44586</c:v>
                </c:pt>
                <c:pt idx="22">
                  <c:v>44585</c:v>
                </c:pt>
                <c:pt idx="23">
                  <c:v>44582</c:v>
                </c:pt>
                <c:pt idx="24">
                  <c:v>44581</c:v>
                </c:pt>
                <c:pt idx="25">
                  <c:v>44580</c:v>
                </c:pt>
                <c:pt idx="26">
                  <c:v>44579</c:v>
                </c:pt>
                <c:pt idx="27">
                  <c:v>44575</c:v>
                </c:pt>
                <c:pt idx="28">
                  <c:v>44574</c:v>
                </c:pt>
                <c:pt idx="29">
                  <c:v>44573</c:v>
                </c:pt>
                <c:pt idx="30">
                  <c:v>44572</c:v>
                </c:pt>
                <c:pt idx="31">
                  <c:v>44571</c:v>
                </c:pt>
                <c:pt idx="32">
                  <c:v>44568</c:v>
                </c:pt>
                <c:pt idx="33">
                  <c:v>44567</c:v>
                </c:pt>
                <c:pt idx="34">
                  <c:v>44566</c:v>
                </c:pt>
                <c:pt idx="35">
                  <c:v>44565</c:v>
                </c:pt>
                <c:pt idx="36">
                  <c:v>44564</c:v>
                </c:pt>
                <c:pt idx="37">
                  <c:v>44561</c:v>
                </c:pt>
                <c:pt idx="38">
                  <c:v>44560</c:v>
                </c:pt>
                <c:pt idx="39">
                  <c:v>44559</c:v>
                </c:pt>
                <c:pt idx="40">
                  <c:v>44558</c:v>
                </c:pt>
                <c:pt idx="41">
                  <c:v>44557</c:v>
                </c:pt>
                <c:pt idx="42">
                  <c:v>44553</c:v>
                </c:pt>
                <c:pt idx="43">
                  <c:v>44552</c:v>
                </c:pt>
                <c:pt idx="44">
                  <c:v>44551</c:v>
                </c:pt>
                <c:pt idx="45">
                  <c:v>44550</c:v>
                </c:pt>
                <c:pt idx="46">
                  <c:v>44547</c:v>
                </c:pt>
                <c:pt idx="47">
                  <c:v>44546</c:v>
                </c:pt>
                <c:pt idx="48">
                  <c:v>44545</c:v>
                </c:pt>
                <c:pt idx="49">
                  <c:v>44544</c:v>
                </c:pt>
                <c:pt idx="50">
                  <c:v>44543</c:v>
                </c:pt>
                <c:pt idx="51">
                  <c:v>44540</c:v>
                </c:pt>
                <c:pt idx="52">
                  <c:v>44539</c:v>
                </c:pt>
                <c:pt idx="53">
                  <c:v>44538</c:v>
                </c:pt>
                <c:pt idx="54">
                  <c:v>44537</c:v>
                </c:pt>
                <c:pt idx="55">
                  <c:v>44536</c:v>
                </c:pt>
                <c:pt idx="56">
                  <c:v>44533</c:v>
                </c:pt>
                <c:pt idx="57">
                  <c:v>44532</c:v>
                </c:pt>
                <c:pt idx="58">
                  <c:v>44531</c:v>
                </c:pt>
                <c:pt idx="59">
                  <c:v>44530</c:v>
                </c:pt>
                <c:pt idx="60">
                  <c:v>44529</c:v>
                </c:pt>
                <c:pt idx="61">
                  <c:v>44526</c:v>
                </c:pt>
                <c:pt idx="62">
                  <c:v>44524</c:v>
                </c:pt>
                <c:pt idx="63">
                  <c:v>44523</c:v>
                </c:pt>
                <c:pt idx="64">
                  <c:v>44522</c:v>
                </c:pt>
                <c:pt idx="65">
                  <c:v>44519</c:v>
                </c:pt>
                <c:pt idx="66">
                  <c:v>44518</c:v>
                </c:pt>
                <c:pt idx="67">
                  <c:v>44517</c:v>
                </c:pt>
                <c:pt idx="68">
                  <c:v>44516</c:v>
                </c:pt>
                <c:pt idx="69">
                  <c:v>44515</c:v>
                </c:pt>
                <c:pt idx="70">
                  <c:v>44512</c:v>
                </c:pt>
                <c:pt idx="71">
                  <c:v>44511</c:v>
                </c:pt>
                <c:pt idx="72">
                  <c:v>44510</c:v>
                </c:pt>
                <c:pt idx="73">
                  <c:v>44509</c:v>
                </c:pt>
                <c:pt idx="74">
                  <c:v>44508</c:v>
                </c:pt>
                <c:pt idx="75">
                  <c:v>44505</c:v>
                </c:pt>
                <c:pt idx="76">
                  <c:v>44504</c:v>
                </c:pt>
                <c:pt idx="77">
                  <c:v>44503</c:v>
                </c:pt>
                <c:pt idx="78">
                  <c:v>44502</c:v>
                </c:pt>
                <c:pt idx="79">
                  <c:v>44501</c:v>
                </c:pt>
                <c:pt idx="80">
                  <c:v>44498</c:v>
                </c:pt>
                <c:pt idx="81">
                  <c:v>44497</c:v>
                </c:pt>
                <c:pt idx="82">
                  <c:v>44496</c:v>
                </c:pt>
                <c:pt idx="83">
                  <c:v>44495</c:v>
                </c:pt>
                <c:pt idx="84">
                  <c:v>44494</c:v>
                </c:pt>
                <c:pt idx="85">
                  <c:v>44491</c:v>
                </c:pt>
                <c:pt idx="86">
                  <c:v>44490</c:v>
                </c:pt>
                <c:pt idx="87">
                  <c:v>44489</c:v>
                </c:pt>
                <c:pt idx="88">
                  <c:v>44488</c:v>
                </c:pt>
                <c:pt idx="89">
                  <c:v>44487</c:v>
                </c:pt>
                <c:pt idx="90">
                  <c:v>44484</c:v>
                </c:pt>
                <c:pt idx="91">
                  <c:v>44483</c:v>
                </c:pt>
                <c:pt idx="92">
                  <c:v>44482</c:v>
                </c:pt>
                <c:pt idx="93">
                  <c:v>44481</c:v>
                </c:pt>
                <c:pt idx="94">
                  <c:v>44480</c:v>
                </c:pt>
                <c:pt idx="95">
                  <c:v>44477</c:v>
                </c:pt>
                <c:pt idx="96">
                  <c:v>44476</c:v>
                </c:pt>
                <c:pt idx="97">
                  <c:v>44475</c:v>
                </c:pt>
                <c:pt idx="98">
                  <c:v>44474</c:v>
                </c:pt>
                <c:pt idx="99">
                  <c:v>44473</c:v>
                </c:pt>
                <c:pt idx="100">
                  <c:v>44470</c:v>
                </c:pt>
                <c:pt idx="101">
                  <c:v>44469</c:v>
                </c:pt>
                <c:pt idx="102">
                  <c:v>44468</c:v>
                </c:pt>
                <c:pt idx="103">
                  <c:v>44467</c:v>
                </c:pt>
                <c:pt idx="104">
                  <c:v>44466</c:v>
                </c:pt>
                <c:pt idx="105">
                  <c:v>44463</c:v>
                </c:pt>
                <c:pt idx="106">
                  <c:v>44462</c:v>
                </c:pt>
                <c:pt idx="107">
                  <c:v>44461</c:v>
                </c:pt>
                <c:pt idx="108">
                  <c:v>44460</c:v>
                </c:pt>
                <c:pt idx="109">
                  <c:v>44459</c:v>
                </c:pt>
                <c:pt idx="110">
                  <c:v>44456</c:v>
                </c:pt>
                <c:pt idx="111">
                  <c:v>44455</c:v>
                </c:pt>
                <c:pt idx="112">
                  <c:v>44454</c:v>
                </c:pt>
                <c:pt idx="113">
                  <c:v>44453</c:v>
                </c:pt>
                <c:pt idx="114">
                  <c:v>44452</c:v>
                </c:pt>
                <c:pt idx="115">
                  <c:v>44449</c:v>
                </c:pt>
                <c:pt idx="116">
                  <c:v>44448</c:v>
                </c:pt>
                <c:pt idx="117">
                  <c:v>44447</c:v>
                </c:pt>
                <c:pt idx="118">
                  <c:v>44446</c:v>
                </c:pt>
                <c:pt idx="119">
                  <c:v>44442</c:v>
                </c:pt>
                <c:pt idx="120">
                  <c:v>44441</c:v>
                </c:pt>
                <c:pt idx="121">
                  <c:v>44440</c:v>
                </c:pt>
                <c:pt idx="122">
                  <c:v>44439</c:v>
                </c:pt>
                <c:pt idx="123">
                  <c:v>44438</c:v>
                </c:pt>
                <c:pt idx="124">
                  <c:v>44435</c:v>
                </c:pt>
                <c:pt idx="125">
                  <c:v>44434</c:v>
                </c:pt>
                <c:pt idx="126">
                  <c:v>44433</c:v>
                </c:pt>
                <c:pt idx="127">
                  <c:v>44432</c:v>
                </c:pt>
                <c:pt idx="128">
                  <c:v>44431</c:v>
                </c:pt>
                <c:pt idx="129">
                  <c:v>44428</c:v>
                </c:pt>
                <c:pt idx="130">
                  <c:v>44427</c:v>
                </c:pt>
                <c:pt idx="131">
                  <c:v>44426</c:v>
                </c:pt>
                <c:pt idx="132">
                  <c:v>44425</c:v>
                </c:pt>
                <c:pt idx="133">
                  <c:v>44424</c:v>
                </c:pt>
                <c:pt idx="134">
                  <c:v>44421</c:v>
                </c:pt>
                <c:pt idx="135">
                  <c:v>44420</c:v>
                </c:pt>
                <c:pt idx="136">
                  <c:v>44419</c:v>
                </c:pt>
                <c:pt idx="137">
                  <c:v>44418</c:v>
                </c:pt>
                <c:pt idx="138">
                  <c:v>44417</c:v>
                </c:pt>
                <c:pt idx="139">
                  <c:v>44414</c:v>
                </c:pt>
                <c:pt idx="140">
                  <c:v>44413</c:v>
                </c:pt>
                <c:pt idx="141">
                  <c:v>44412</c:v>
                </c:pt>
                <c:pt idx="142">
                  <c:v>44411</c:v>
                </c:pt>
                <c:pt idx="143">
                  <c:v>44410</c:v>
                </c:pt>
                <c:pt idx="144">
                  <c:v>44407</c:v>
                </c:pt>
                <c:pt idx="145">
                  <c:v>44406</c:v>
                </c:pt>
                <c:pt idx="146">
                  <c:v>44405</c:v>
                </c:pt>
                <c:pt idx="147">
                  <c:v>44404</c:v>
                </c:pt>
                <c:pt idx="148">
                  <c:v>44403</c:v>
                </c:pt>
                <c:pt idx="149">
                  <c:v>44400</c:v>
                </c:pt>
                <c:pt idx="150">
                  <c:v>44399</c:v>
                </c:pt>
                <c:pt idx="151">
                  <c:v>44398</c:v>
                </c:pt>
                <c:pt idx="152">
                  <c:v>44397</c:v>
                </c:pt>
                <c:pt idx="153">
                  <c:v>44396</c:v>
                </c:pt>
                <c:pt idx="154">
                  <c:v>44393</c:v>
                </c:pt>
                <c:pt idx="155">
                  <c:v>44392</c:v>
                </c:pt>
                <c:pt idx="156">
                  <c:v>44391</c:v>
                </c:pt>
                <c:pt idx="157">
                  <c:v>44390</c:v>
                </c:pt>
                <c:pt idx="158">
                  <c:v>44389</c:v>
                </c:pt>
                <c:pt idx="159">
                  <c:v>44386</c:v>
                </c:pt>
                <c:pt idx="160">
                  <c:v>44385</c:v>
                </c:pt>
                <c:pt idx="161">
                  <c:v>44384</c:v>
                </c:pt>
                <c:pt idx="162">
                  <c:v>44383</c:v>
                </c:pt>
                <c:pt idx="163">
                  <c:v>44379</c:v>
                </c:pt>
                <c:pt idx="164">
                  <c:v>44378</c:v>
                </c:pt>
                <c:pt idx="165">
                  <c:v>44377</c:v>
                </c:pt>
                <c:pt idx="166">
                  <c:v>44376</c:v>
                </c:pt>
                <c:pt idx="167">
                  <c:v>44375</c:v>
                </c:pt>
                <c:pt idx="168">
                  <c:v>44372</c:v>
                </c:pt>
                <c:pt idx="169">
                  <c:v>44371</c:v>
                </c:pt>
                <c:pt idx="170">
                  <c:v>44370</c:v>
                </c:pt>
                <c:pt idx="171">
                  <c:v>44369</c:v>
                </c:pt>
                <c:pt idx="172">
                  <c:v>44368</c:v>
                </c:pt>
                <c:pt idx="173">
                  <c:v>44365</c:v>
                </c:pt>
                <c:pt idx="174">
                  <c:v>44364</c:v>
                </c:pt>
                <c:pt idx="175">
                  <c:v>44363</c:v>
                </c:pt>
                <c:pt idx="176">
                  <c:v>44362</c:v>
                </c:pt>
                <c:pt idx="177">
                  <c:v>44361</c:v>
                </c:pt>
                <c:pt idx="178">
                  <c:v>44358</c:v>
                </c:pt>
                <c:pt idx="179">
                  <c:v>44357</c:v>
                </c:pt>
                <c:pt idx="180">
                  <c:v>44356</c:v>
                </c:pt>
                <c:pt idx="181">
                  <c:v>44355</c:v>
                </c:pt>
                <c:pt idx="182">
                  <c:v>44354</c:v>
                </c:pt>
                <c:pt idx="183">
                  <c:v>44351</c:v>
                </c:pt>
                <c:pt idx="184">
                  <c:v>44350</c:v>
                </c:pt>
                <c:pt idx="185">
                  <c:v>44349</c:v>
                </c:pt>
                <c:pt idx="186">
                  <c:v>44348</c:v>
                </c:pt>
                <c:pt idx="187">
                  <c:v>44344</c:v>
                </c:pt>
                <c:pt idx="188">
                  <c:v>44343</c:v>
                </c:pt>
                <c:pt idx="189">
                  <c:v>44342</c:v>
                </c:pt>
                <c:pt idx="190">
                  <c:v>44341</c:v>
                </c:pt>
                <c:pt idx="191">
                  <c:v>44340</c:v>
                </c:pt>
                <c:pt idx="192">
                  <c:v>44337</c:v>
                </c:pt>
                <c:pt idx="193">
                  <c:v>44336</c:v>
                </c:pt>
                <c:pt idx="194">
                  <c:v>44335</c:v>
                </c:pt>
                <c:pt idx="195">
                  <c:v>44334</c:v>
                </c:pt>
                <c:pt idx="196">
                  <c:v>44333</c:v>
                </c:pt>
                <c:pt idx="197">
                  <c:v>44330</c:v>
                </c:pt>
                <c:pt idx="198">
                  <c:v>44329</c:v>
                </c:pt>
                <c:pt idx="199">
                  <c:v>44328</c:v>
                </c:pt>
                <c:pt idx="200">
                  <c:v>44327</c:v>
                </c:pt>
                <c:pt idx="201">
                  <c:v>44326</c:v>
                </c:pt>
                <c:pt idx="202">
                  <c:v>44323</c:v>
                </c:pt>
                <c:pt idx="203">
                  <c:v>44322</c:v>
                </c:pt>
                <c:pt idx="204">
                  <c:v>44321</c:v>
                </c:pt>
                <c:pt idx="205">
                  <c:v>44320</c:v>
                </c:pt>
                <c:pt idx="206">
                  <c:v>44319</c:v>
                </c:pt>
                <c:pt idx="207">
                  <c:v>44316</c:v>
                </c:pt>
                <c:pt idx="208">
                  <c:v>44315</c:v>
                </c:pt>
                <c:pt idx="209">
                  <c:v>44314</c:v>
                </c:pt>
                <c:pt idx="210">
                  <c:v>44313</c:v>
                </c:pt>
                <c:pt idx="211">
                  <c:v>44312</c:v>
                </c:pt>
                <c:pt idx="212">
                  <c:v>44309</c:v>
                </c:pt>
                <c:pt idx="213">
                  <c:v>44308</c:v>
                </c:pt>
                <c:pt idx="214">
                  <c:v>44307</c:v>
                </c:pt>
                <c:pt idx="215">
                  <c:v>44306</c:v>
                </c:pt>
                <c:pt idx="216">
                  <c:v>44305</c:v>
                </c:pt>
                <c:pt idx="217">
                  <c:v>44302</c:v>
                </c:pt>
                <c:pt idx="218">
                  <c:v>44301</c:v>
                </c:pt>
                <c:pt idx="219">
                  <c:v>44300</c:v>
                </c:pt>
                <c:pt idx="220">
                  <c:v>44299</c:v>
                </c:pt>
                <c:pt idx="221">
                  <c:v>44298</c:v>
                </c:pt>
                <c:pt idx="222">
                  <c:v>44295</c:v>
                </c:pt>
                <c:pt idx="223">
                  <c:v>44294</c:v>
                </c:pt>
                <c:pt idx="224">
                  <c:v>44293</c:v>
                </c:pt>
                <c:pt idx="225">
                  <c:v>44292</c:v>
                </c:pt>
                <c:pt idx="226">
                  <c:v>44291</c:v>
                </c:pt>
                <c:pt idx="227">
                  <c:v>44287</c:v>
                </c:pt>
                <c:pt idx="228">
                  <c:v>44286</c:v>
                </c:pt>
                <c:pt idx="229">
                  <c:v>44285</c:v>
                </c:pt>
                <c:pt idx="230">
                  <c:v>44284</c:v>
                </c:pt>
                <c:pt idx="231">
                  <c:v>44281</c:v>
                </c:pt>
                <c:pt idx="232">
                  <c:v>44280</c:v>
                </c:pt>
                <c:pt idx="233">
                  <c:v>44279</c:v>
                </c:pt>
                <c:pt idx="234">
                  <c:v>44278</c:v>
                </c:pt>
                <c:pt idx="235">
                  <c:v>44277</c:v>
                </c:pt>
                <c:pt idx="236">
                  <c:v>44274</c:v>
                </c:pt>
                <c:pt idx="237">
                  <c:v>44273</c:v>
                </c:pt>
                <c:pt idx="238">
                  <c:v>44272</c:v>
                </c:pt>
                <c:pt idx="239">
                  <c:v>44271</c:v>
                </c:pt>
                <c:pt idx="240">
                  <c:v>44270</c:v>
                </c:pt>
                <c:pt idx="241">
                  <c:v>44267</c:v>
                </c:pt>
                <c:pt idx="242">
                  <c:v>44266</c:v>
                </c:pt>
                <c:pt idx="243">
                  <c:v>44265</c:v>
                </c:pt>
                <c:pt idx="244">
                  <c:v>44264</c:v>
                </c:pt>
                <c:pt idx="245">
                  <c:v>44263</c:v>
                </c:pt>
                <c:pt idx="246">
                  <c:v>44260</c:v>
                </c:pt>
                <c:pt idx="247">
                  <c:v>44259</c:v>
                </c:pt>
                <c:pt idx="248">
                  <c:v>44258</c:v>
                </c:pt>
                <c:pt idx="249">
                  <c:v>44257</c:v>
                </c:pt>
                <c:pt idx="250">
                  <c:v>44256</c:v>
                </c:pt>
                <c:pt idx="251">
                  <c:v>44253</c:v>
                </c:pt>
                <c:pt idx="252">
                  <c:v>44252</c:v>
                </c:pt>
                <c:pt idx="253">
                  <c:v>44251</c:v>
                </c:pt>
                <c:pt idx="254">
                  <c:v>44250</c:v>
                </c:pt>
                <c:pt idx="255">
                  <c:v>44249</c:v>
                </c:pt>
                <c:pt idx="256">
                  <c:v>44246</c:v>
                </c:pt>
                <c:pt idx="257">
                  <c:v>44245</c:v>
                </c:pt>
                <c:pt idx="258">
                  <c:v>44244</c:v>
                </c:pt>
                <c:pt idx="259">
                  <c:v>44243</c:v>
                </c:pt>
                <c:pt idx="260">
                  <c:v>44239</c:v>
                </c:pt>
                <c:pt idx="261">
                  <c:v>44238</c:v>
                </c:pt>
                <c:pt idx="262">
                  <c:v>44237</c:v>
                </c:pt>
                <c:pt idx="263">
                  <c:v>44236</c:v>
                </c:pt>
                <c:pt idx="264">
                  <c:v>44235</c:v>
                </c:pt>
                <c:pt idx="265">
                  <c:v>44232</c:v>
                </c:pt>
                <c:pt idx="266">
                  <c:v>44231</c:v>
                </c:pt>
                <c:pt idx="267">
                  <c:v>44230</c:v>
                </c:pt>
                <c:pt idx="268">
                  <c:v>44229</c:v>
                </c:pt>
                <c:pt idx="269">
                  <c:v>44228</c:v>
                </c:pt>
                <c:pt idx="270">
                  <c:v>44225</c:v>
                </c:pt>
                <c:pt idx="271">
                  <c:v>44224</c:v>
                </c:pt>
                <c:pt idx="272">
                  <c:v>44223</c:v>
                </c:pt>
                <c:pt idx="273">
                  <c:v>44222</c:v>
                </c:pt>
                <c:pt idx="274">
                  <c:v>44221</c:v>
                </c:pt>
                <c:pt idx="275">
                  <c:v>44218</c:v>
                </c:pt>
                <c:pt idx="276">
                  <c:v>44217</c:v>
                </c:pt>
                <c:pt idx="277">
                  <c:v>44216</c:v>
                </c:pt>
                <c:pt idx="278">
                  <c:v>44215</c:v>
                </c:pt>
                <c:pt idx="279">
                  <c:v>44211</c:v>
                </c:pt>
                <c:pt idx="280">
                  <c:v>44210</c:v>
                </c:pt>
                <c:pt idx="281">
                  <c:v>44209</c:v>
                </c:pt>
                <c:pt idx="282">
                  <c:v>44208</c:v>
                </c:pt>
                <c:pt idx="283">
                  <c:v>44207</c:v>
                </c:pt>
                <c:pt idx="284">
                  <c:v>44204</c:v>
                </c:pt>
                <c:pt idx="285">
                  <c:v>44203</c:v>
                </c:pt>
                <c:pt idx="286">
                  <c:v>44202</c:v>
                </c:pt>
                <c:pt idx="287">
                  <c:v>44201</c:v>
                </c:pt>
                <c:pt idx="288">
                  <c:v>44200</c:v>
                </c:pt>
                <c:pt idx="289">
                  <c:v>44196</c:v>
                </c:pt>
                <c:pt idx="290">
                  <c:v>44195</c:v>
                </c:pt>
                <c:pt idx="291">
                  <c:v>44194</c:v>
                </c:pt>
                <c:pt idx="292">
                  <c:v>44193</c:v>
                </c:pt>
                <c:pt idx="293">
                  <c:v>44189</c:v>
                </c:pt>
                <c:pt idx="294">
                  <c:v>44188</c:v>
                </c:pt>
                <c:pt idx="295">
                  <c:v>44187</c:v>
                </c:pt>
                <c:pt idx="296">
                  <c:v>44186</c:v>
                </c:pt>
                <c:pt idx="297">
                  <c:v>44183</c:v>
                </c:pt>
                <c:pt idx="298">
                  <c:v>44182</c:v>
                </c:pt>
                <c:pt idx="299">
                  <c:v>44181</c:v>
                </c:pt>
                <c:pt idx="300">
                  <c:v>44180</c:v>
                </c:pt>
                <c:pt idx="301">
                  <c:v>44179</c:v>
                </c:pt>
                <c:pt idx="302">
                  <c:v>44176</c:v>
                </c:pt>
                <c:pt idx="303">
                  <c:v>44175</c:v>
                </c:pt>
                <c:pt idx="304">
                  <c:v>44174</c:v>
                </c:pt>
                <c:pt idx="305">
                  <c:v>44173</c:v>
                </c:pt>
                <c:pt idx="306">
                  <c:v>44172</c:v>
                </c:pt>
                <c:pt idx="307">
                  <c:v>44169</c:v>
                </c:pt>
                <c:pt idx="308">
                  <c:v>44168</c:v>
                </c:pt>
                <c:pt idx="309">
                  <c:v>44167</c:v>
                </c:pt>
                <c:pt idx="310">
                  <c:v>44166</c:v>
                </c:pt>
                <c:pt idx="311">
                  <c:v>44165</c:v>
                </c:pt>
                <c:pt idx="312">
                  <c:v>44162</c:v>
                </c:pt>
                <c:pt idx="313">
                  <c:v>44160</c:v>
                </c:pt>
                <c:pt idx="314">
                  <c:v>44159</c:v>
                </c:pt>
                <c:pt idx="315">
                  <c:v>44158</c:v>
                </c:pt>
                <c:pt idx="316">
                  <c:v>44155</c:v>
                </c:pt>
                <c:pt idx="317">
                  <c:v>44154</c:v>
                </c:pt>
                <c:pt idx="318">
                  <c:v>44153</c:v>
                </c:pt>
                <c:pt idx="319">
                  <c:v>44152</c:v>
                </c:pt>
                <c:pt idx="320">
                  <c:v>44151</c:v>
                </c:pt>
                <c:pt idx="321">
                  <c:v>44148</c:v>
                </c:pt>
                <c:pt idx="322">
                  <c:v>44147</c:v>
                </c:pt>
                <c:pt idx="323">
                  <c:v>44146</c:v>
                </c:pt>
                <c:pt idx="324">
                  <c:v>44145</c:v>
                </c:pt>
                <c:pt idx="325">
                  <c:v>44144</c:v>
                </c:pt>
                <c:pt idx="326">
                  <c:v>44141</c:v>
                </c:pt>
                <c:pt idx="327">
                  <c:v>44140</c:v>
                </c:pt>
                <c:pt idx="328">
                  <c:v>44139</c:v>
                </c:pt>
                <c:pt idx="329">
                  <c:v>44138</c:v>
                </c:pt>
                <c:pt idx="330">
                  <c:v>44137</c:v>
                </c:pt>
                <c:pt idx="331">
                  <c:v>44134</c:v>
                </c:pt>
                <c:pt idx="332">
                  <c:v>44133</c:v>
                </c:pt>
                <c:pt idx="333">
                  <c:v>44132</c:v>
                </c:pt>
                <c:pt idx="334">
                  <c:v>44131</c:v>
                </c:pt>
                <c:pt idx="335">
                  <c:v>44130</c:v>
                </c:pt>
                <c:pt idx="336">
                  <c:v>44127</c:v>
                </c:pt>
                <c:pt idx="337">
                  <c:v>44126</c:v>
                </c:pt>
                <c:pt idx="338">
                  <c:v>44125</c:v>
                </c:pt>
                <c:pt idx="339">
                  <c:v>44124</c:v>
                </c:pt>
                <c:pt idx="340">
                  <c:v>44123</c:v>
                </c:pt>
                <c:pt idx="341">
                  <c:v>44120</c:v>
                </c:pt>
                <c:pt idx="342">
                  <c:v>44119</c:v>
                </c:pt>
                <c:pt idx="343">
                  <c:v>44118</c:v>
                </c:pt>
                <c:pt idx="344">
                  <c:v>44117</c:v>
                </c:pt>
                <c:pt idx="345">
                  <c:v>44116</c:v>
                </c:pt>
                <c:pt idx="346">
                  <c:v>44113</c:v>
                </c:pt>
                <c:pt idx="347">
                  <c:v>44112</c:v>
                </c:pt>
                <c:pt idx="348">
                  <c:v>44111</c:v>
                </c:pt>
                <c:pt idx="349">
                  <c:v>44110</c:v>
                </c:pt>
                <c:pt idx="350">
                  <c:v>44109</c:v>
                </c:pt>
                <c:pt idx="351">
                  <c:v>44106</c:v>
                </c:pt>
                <c:pt idx="352">
                  <c:v>44105</c:v>
                </c:pt>
                <c:pt idx="353">
                  <c:v>44104</c:v>
                </c:pt>
                <c:pt idx="354">
                  <c:v>44103</c:v>
                </c:pt>
                <c:pt idx="355">
                  <c:v>44102</c:v>
                </c:pt>
                <c:pt idx="356">
                  <c:v>44099</c:v>
                </c:pt>
                <c:pt idx="357">
                  <c:v>44098</c:v>
                </c:pt>
                <c:pt idx="358">
                  <c:v>44097</c:v>
                </c:pt>
                <c:pt idx="359">
                  <c:v>44096</c:v>
                </c:pt>
                <c:pt idx="360">
                  <c:v>44095</c:v>
                </c:pt>
                <c:pt idx="361">
                  <c:v>44092</c:v>
                </c:pt>
                <c:pt idx="362">
                  <c:v>44091</c:v>
                </c:pt>
                <c:pt idx="363">
                  <c:v>44090</c:v>
                </c:pt>
                <c:pt idx="364">
                  <c:v>44089</c:v>
                </c:pt>
                <c:pt idx="365">
                  <c:v>44088</c:v>
                </c:pt>
                <c:pt idx="366">
                  <c:v>44085</c:v>
                </c:pt>
                <c:pt idx="367">
                  <c:v>44084</c:v>
                </c:pt>
                <c:pt idx="368">
                  <c:v>44083</c:v>
                </c:pt>
                <c:pt idx="369">
                  <c:v>44082</c:v>
                </c:pt>
                <c:pt idx="370">
                  <c:v>44078</c:v>
                </c:pt>
                <c:pt idx="371">
                  <c:v>44077</c:v>
                </c:pt>
                <c:pt idx="372">
                  <c:v>44076</c:v>
                </c:pt>
                <c:pt idx="373">
                  <c:v>44075</c:v>
                </c:pt>
                <c:pt idx="374">
                  <c:v>44074</c:v>
                </c:pt>
                <c:pt idx="375">
                  <c:v>44071</c:v>
                </c:pt>
                <c:pt idx="376">
                  <c:v>44070</c:v>
                </c:pt>
                <c:pt idx="377">
                  <c:v>44069</c:v>
                </c:pt>
                <c:pt idx="378">
                  <c:v>44068</c:v>
                </c:pt>
                <c:pt idx="379">
                  <c:v>44067</c:v>
                </c:pt>
                <c:pt idx="380">
                  <c:v>44064</c:v>
                </c:pt>
                <c:pt idx="381">
                  <c:v>44063</c:v>
                </c:pt>
                <c:pt idx="382">
                  <c:v>44062</c:v>
                </c:pt>
                <c:pt idx="383">
                  <c:v>44061</c:v>
                </c:pt>
                <c:pt idx="384">
                  <c:v>44060</c:v>
                </c:pt>
                <c:pt idx="385">
                  <c:v>44057</c:v>
                </c:pt>
                <c:pt idx="386">
                  <c:v>44056</c:v>
                </c:pt>
                <c:pt idx="387">
                  <c:v>44055</c:v>
                </c:pt>
                <c:pt idx="388">
                  <c:v>44054</c:v>
                </c:pt>
                <c:pt idx="389">
                  <c:v>44053</c:v>
                </c:pt>
                <c:pt idx="390">
                  <c:v>44050</c:v>
                </c:pt>
                <c:pt idx="391">
                  <c:v>44049</c:v>
                </c:pt>
                <c:pt idx="392">
                  <c:v>44048</c:v>
                </c:pt>
                <c:pt idx="393">
                  <c:v>44047</c:v>
                </c:pt>
                <c:pt idx="394">
                  <c:v>44046</c:v>
                </c:pt>
                <c:pt idx="395">
                  <c:v>44043</c:v>
                </c:pt>
                <c:pt idx="396">
                  <c:v>44042</c:v>
                </c:pt>
                <c:pt idx="397">
                  <c:v>44041</c:v>
                </c:pt>
                <c:pt idx="398">
                  <c:v>44040</c:v>
                </c:pt>
                <c:pt idx="399">
                  <c:v>44039</c:v>
                </c:pt>
                <c:pt idx="400">
                  <c:v>44036</c:v>
                </c:pt>
                <c:pt idx="401">
                  <c:v>44035</c:v>
                </c:pt>
                <c:pt idx="402">
                  <c:v>44034</c:v>
                </c:pt>
                <c:pt idx="403">
                  <c:v>44033</c:v>
                </c:pt>
                <c:pt idx="404">
                  <c:v>44032</c:v>
                </c:pt>
                <c:pt idx="405">
                  <c:v>44029</c:v>
                </c:pt>
                <c:pt idx="406">
                  <c:v>44028</c:v>
                </c:pt>
                <c:pt idx="407">
                  <c:v>44027</c:v>
                </c:pt>
                <c:pt idx="408">
                  <c:v>44026</c:v>
                </c:pt>
                <c:pt idx="409">
                  <c:v>44025</c:v>
                </c:pt>
                <c:pt idx="410">
                  <c:v>44022</c:v>
                </c:pt>
                <c:pt idx="411">
                  <c:v>44021</c:v>
                </c:pt>
                <c:pt idx="412">
                  <c:v>44020</c:v>
                </c:pt>
                <c:pt idx="413">
                  <c:v>44019</c:v>
                </c:pt>
                <c:pt idx="414">
                  <c:v>44018</c:v>
                </c:pt>
                <c:pt idx="415">
                  <c:v>44014</c:v>
                </c:pt>
                <c:pt idx="416">
                  <c:v>44013</c:v>
                </c:pt>
                <c:pt idx="417">
                  <c:v>44012</c:v>
                </c:pt>
                <c:pt idx="418">
                  <c:v>44011</c:v>
                </c:pt>
                <c:pt idx="419">
                  <c:v>44008</c:v>
                </c:pt>
                <c:pt idx="420">
                  <c:v>44007</c:v>
                </c:pt>
                <c:pt idx="421">
                  <c:v>44006</c:v>
                </c:pt>
                <c:pt idx="422">
                  <c:v>44005</c:v>
                </c:pt>
                <c:pt idx="423">
                  <c:v>44004</c:v>
                </c:pt>
                <c:pt idx="424">
                  <c:v>44001</c:v>
                </c:pt>
                <c:pt idx="425">
                  <c:v>44000</c:v>
                </c:pt>
                <c:pt idx="426">
                  <c:v>43999</c:v>
                </c:pt>
                <c:pt idx="427">
                  <c:v>43998</c:v>
                </c:pt>
                <c:pt idx="428">
                  <c:v>43997</c:v>
                </c:pt>
                <c:pt idx="429">
                  <c:v>43994</c:v>
                </c:pt>
                <c:pt idx="430">
                  <c:v>43993</c:v>
                </c:pt>
                <c:pt idx="431">
                  <c:v>43992</c:v>
                </c:pt>
                <c:pt idx="432">
                  <c:v>43991</c:v>
                </c:pt>
                <c:pt idx="433">
                  <c:v>43990</c:v>
                </c:pt>
                <c:pt idx="434">
                  <c:v>43987</c:v>
                </c:pt>
                <c:pt idx="435">
                  <c:v>43986</c:v>
                </c:pt>
                <c:pt idx="436">
                  <c:v>43985</c:v>
                </c:pt>
                <c:pt idx="437">
                  <c:v>43984</c:v>
                </c:pt>
                <c:pt idx="438">
                  <c:v>43983</c:v>
                </c:pt>
                <c:pt idx="439">
                  <c:v>43980</c:v>
                </c:pt>
                <c:pt idx="440">
                  <c:v>43979</c:v>
                </c:pt>
                <c:pt idx="441">
                  <c:v>43978</c:v>
                </c:pt>
                <c:pt idx="442">
                  <c:v>43977</c:v>
                </c:pt>
                <c:pt idx="443">
                  <c:v>43973</c:v>
                </c:pt>
                <c:pt idx="444">
                  <c:v>43972</c:v>
                </c:pt>
                <c:pt idx="445">
                  <c:v>43971</c:v>
                </c:pt>
                <c:pt idx="446">
                  <c:v>43970</c:v>
                </c:pt>
                <c:pt idx="447">
                  <c:v>43969</c:v>
                </c:pt>
                <c:pt idx="448">
                  <c:v>43966</c:v>
                </c:pt>
                <c:pt idx="449">
                  <c:v>43965</c:v>
                </c:pt>
                <c:pt idx="450">
                  <c:v>43964</c:v>
                </c:pt>
                <c:pt idx="451">
                  <c:v>43963</c:v>
                </c:pt>
                <c:pt idx="452">
                  <c:v>43962</c:v>
                </c:pt>
                <c:pt idx="453">
                  <c:v>43959</c:v>
                </c:pt>
                <c:pt idx="454">
                  <c:v>43958</c:v>
                </c:pt>
                <c:pt idx="455">
                  <c:v>43957</c:v>
                </c:pt>
                <c:pt idx="456">
                  <c:v>43956</c:v>
                </c:pt>
                <c:pt idx="457">
                  <c:v>43955</c:v>
                </c:pt>
                <c:pt idx="458">
                  <c:v>43952</c:v>
                </c:pt>
                <c:pt idx="459">
                  <c:v>43951</c:v>
                </c:pt>
                <c:pt idx="460">
                  <c:v>43950</c:v>
                </c:pt>
                <c:pt idx="461">
                  <c:v>43949</c:v>
                </c:pt>
                <c:pt idx="462">
                  <c:v>43948</c:v>
                </c:pt>
                <c:pt idx="463">
                  <c:v>43945</c:v>
                </c:pt>
                <c:pt idx="464">
                  <c:v>43944</c:v>
                </c:pt>
                <c:pt idx="465">
                  <c:v>43943</c:v>
                </c:pt>
                <c:pt idx="466">
                  <c:v>43942</c:v>
                </c:pt>
                <c:pt idx="467">
                  <c:v>43941</c:v>
                </c:pt>
                <c:pt idx="468">
                  <c:v>43938</c:v>
                </c:pt>
                <c:pt idx="469">
                  <c:v>43937</c:v>
                </c:pt>
                <c:pt idx="470">
                  <c:v>43936</c:v>
                </c:pt>
                <c:pt idx="471">
                  <c:v>43935</c:v>
                </c:pt>
                <c:pt idx="472">
                  <c:v>43934</c:v>
                </c:pt>
                <c:pt idx="473">
                  <c:v>43930</c:v>
                </c:pt>
                <c:pt idx="474">
                  <c:v>43929</c:v>
                </c:pt>
                <c:pt idx="475">
                  <c:v>43928</c:v>
                </c:pt>
                <c:pt idx="476">
                  <c:v>43927</c:v>
                </c:pt>
                <c:pt idx="477">
                  <c:v>43924</c:v>
                </c:pt>
                <c:pt idx="478">
                  <c:v>43923</c:v>
                </c:pt>
                <c:pt idx="479">
                  <c:v>43922</c:v>
                </c:pt>
                <c:pt idx="480">
                  <c:v>43921</c:v>
                </c:pt>
                <c:pt idx="481">
                  <c:v>43920</c:v>
                </c:pt>
                <c:pt idx="482">
                  <c:v>43917</c:v>
                </c:pt>
                <c:pt idx="483">
                  <c:v>43916</c:v>
                </c:pt>
                <c:pt idx="484">
                  <c:v>43915</c:v>
                </c:pt>
                <c:pt idx="485">
                  <c:v>43914</c:v>
                </c:pt>
                <c:pt idx="486">
                  <c:v>43913</c:v>
                </c:pt>
                <c:pt idx="487">
                  <c:v>43910</c:v>
                </c:pt>
                <c:pt idx="488">
                  <c:v>43909</c:v>
                </c:pt>
                <c:pt idx="489">
                  <c:v>43908</c:v>
                </c:pt>
                <c:pt idx="490">
                  <c:v>43907</c:v>
                </c:pt>
                <c:pt idx="491">
                  <c:v>43906</c:v>
                </c:pt>
                <c:pt idx="492">
                  <c:v>43903</c:v>
                </c:pt>
                <c:pt idx="493">
                  <c:v>43902</c:v>
                </c:pt>
                <c:pt idx="494">
                  <c:v>43901</c:v>
                </c:pt>
                <c:pt idx="495">
                  <c:v>43900</c:v>
                </c:pt>
                <c:pt idx="496">
                  <c:v>43899</c:v>
                </c:pt>
                <c:pt idx="497">
                  <c:v>43896</c:v>
                </c:pt>
                <c:pt idx="498">
                  <c:v>43895</c:v>
                </c:pt>
                <c:pt idx="499">
                  <c:v>43894</c:v>
                </c:pt>
                <c:pt idx="500">
                  <c:v>43893</c:v>
                </c:pt>
                <c:pt idx="501">
                  <c:v>43892</c:v>
                </c:pt>
                <c:pt idx="502">
                  <c:v>43889</c:v>
                </c:pt>
                <c:pt idx="503">
                  <c:v>43888</c:v>
                </c:pt>
                <c:pt idx="504">
                  <c:v>43887</c:v>
                </c:pt>
                <c:pt idx="505">
                  <c:v>43886</c:v>
                </c:pt>
                <c:pt idx="506">
                  <c:v>43885</c:v>
                </c:pt>
                <c:pt idx="507">
                  <c:v>43882</c:v>
                </c:pt>
                <c:pt idx="508">
                  <c:v>43881</c:v>
                </c:pt>
                <c:pt idx="509">
                  <c:v>43880</c:v>
                </c:pt>
                <c:pt idx="510">
                  <c:v>43879</c:v>
                </c:pt>
                <c:pt idx="511">
                  <c:v>43875</c:v>
                </c:pt>
                <c:pt idx="512">
                  <c:v>43874</c:v>
                </c:pt>
                <c:pt idx="513">
                  <c:v>43873</c:v>
                </c:pt>
                <c:pt idx="514">
                  <c:v>43872</c:v>
                </c:pt>
                <c:pt idx="515">
                  <c:v>43871</c:v>
                </c:pt>
                <c:pt idx="516">
                  <c:v>43868</c:v>
                </c:pt>
                <c:pt idx="517">
                  <c:v>43867</c:v>
                </c:pt>
                <c:pt idx="518">
                  <c:v>43866</c:v>
                </c:pt>
                <c:pt idx="519">
                  <c:v>43865</c:v>
                </c:pt>
                <c:pt idx="520">
                  <c:v>43864</c:v>
                </c:pt>
                <c:pt idx="521">
                  <c:v>43861</c:v>
                </c:pt>
                <c:pt idx="522">
                  <c:v>43860</c:v>
                </c:pt>
                <c:pt idx="523">
                  <c:v>43859</c:v>
                </c:pt>
                <c:pt idx="524">
                  <c:v>43858</c:v>
                </c:pt>
                <c:pt idx="525">
                  <c:v>43857</c:v>
                </c:pt>
                <c:pt idx="526">
                  <c:v>43854</c:v>
                </c:pt>
                <c:pt idx="527">
                  <c:v>43853</c:v>
                </c:pt>
                <c:pt idx="528">
                  <c:v>43852</c:v>
                </c:pt>
                <c:pt idx="529">
                  <c:v>43851</c:v>
                </c:pt>
                <c:pt idx="530">
                  <c:v>43847</c:v>
                </c:pt>
                <c:pt idx="531">
                  <c:v>43846</c:v>
                </c:pt>
                <c:pt idx="532">
                  <c:v>43845</c:v>
                </c:pt>
                <c:pt idx="533">
                  <c:v>43844</c:v>
                </c:pt>
                <c:pt idx="534">
                  <c:v>43843</c:v>
                </c:pt>
                <c:pt idx="535">
                  <c:v>43840</c:v>
                </c:pt>
                <c:pt idx="536">
                  <c:v>43839</c:v>
                </c:pt>
                <c:pt idx="537">
                  <c:v>43838</c:v>
                </c:pt>
                <c:pt idx="538">
                  <c:v>43837</c:v>
                </c:pt>
                <c:pt idx="539">
                  <c:v>43836</c:v>
                </c:pt>
                <c:pt idx="540">
                  <c:v>43833</c:v>
                </c:pt>
                <c:pt idx="541">
                  <c:v>43832</c:v>
                </c:pt>
                <c:pt idx="542">
                  <c:v>43830</c:v>
                </c:pt>
                <c:pt idx="543">
                  <c:v>43829</c:v>
                </c:pt>
                <c:pt idx="544">
                  <c:v>43826</c:v>
                </c:pt>
                <c:pt idx="545">
                  <c:v>43825</c:v>
                </c:pt>
                <c:pt idx="546">
                  <c:v>43823</c:v>
                </c:pt>
                <c:pt idx="547">
                  <c:v>43822</c:v>
                </c:pt>
                <c:pt idx="548">
                  <c:v>43819</c:v>
                </c:pt>
                <c:pt idx="549">
                  <c:v>43818</c:v>
                </c:pt>
                <c:pt idx="550">
                  <c:v>43817</c:v>
                </c:pt>
                <c:pt idx="551">
                  <c:v>43816</c:v>
                </c:pt>
                <c:pt idx="552">
                  <c:v>43815</c:v>
                </c:pt>
                <c:pt idx="553">
                  <c:v>43812</c:v>
                </c:pt>
                <c:pt idx="554">
                  <c:v>43811</c:v>
                </c:pt>
                <c:pt idx="555">
                  <c:v>43810</c:v>
                </c:pt>
                <c:pt idx="556">
                  <c:v>43809</c:v>
                </c:pt>
                <c:pt idx="557">
                  <c:v>43808</c:v>
                </c:pt>
                <c:pt idx="558">
                  <c:v>43805</c:v>
                </c:pt>
                <c:pt idx="559">
                  <c:v>43804</c:v>
                </c:pt>
                <c:pt idx="560">
                  <c:v>43803</c:v>
                </c:pt>
                <c:pt idx="561">
                  <c:v>43802</c:v>
                </c:pt>
                <c:pt idx="562">
                  <c:v>43801</c:v>
                </c:pt>
                <c:pt idx="563">
                  <c:v>43798</c:v>
                </c:pt>
                <c:pt idx="564">
                  <c:v>43796</c:v>
                </c:pt>
                <c:pt idx="565">
                  <c:v>43795</c:v>
                </c:pt>
                <c:pt idx="566">
                  <c:v>43794</c:v>
                </c:pt>
                <c:pt idx="567">
                  <c:v>43791</c:v>
                </c:pt>
                <c:pt idx="568">
                  <c:v>43790</c:v>
                </c:pt>
                <c:pt idx="569">
                  <c:v>43789</c:v>
                </c:pt>
                <c:pt idx="570">
                  <c:v>43788</c:v>
                </c:pt>
                <c:pt idx="571">
                  <c:v>43787</c:v>
                </c:pt>
                <c:pt idx="572">
                  <c:v>43784</c:v>
                </c:pt>
                <c:pt idx="573">
                  <c:v>43783</c:v>
                </c:pt>
                <c:pt idx="574">
                  <c:v>43782</c:v>
                </c:pt>
                <c:pt idx="575">
                  <c:v>43781</c:v>
                </c:pt>
                <c:pt idx="576">
                  <c:v>43780</c:v>
                </c:pt>
                <c:pt idx="577">
                  <c:v>43777</c:v>
                </c:pt>
                <c:pt idx="578">
                  <c:v>43776</c:v>
                </c:pt>
                <c:pt idx="579">
                  <c:v>43775</c:v>
                </c:pt>
                <c:pt idx="580">
                  <c:v>43774</c:v>
                </c:pt>
                <c:pt idx="581">
                  <c:v>43773</c:v>
                </c:pt>
                <c:pt idx="582">
                  <c:v>43770</c:v>
                </c:pt>
                <c:pt idx="583">
                  <c:v>43769</c:v>
                </c:pt>
                <c:pt idx="584">
                  <c:v>43768</c:v>
                </c:pt>
                <c:pt idx="585">
                  <c:v>43767</c:v>
                </c:pt>
                <c:pt idx="586">
                  <c:v>43766</c:v>
                </c:pt>
                <c:pt idx="587">
                  <c:v>43763</c:v>
                </c:pt>
                <c:pt idx="588">
                  <c:v>43762</c:v>
                </c:pt>
                <c:pt idx="589">
                  <c:v>43761</c:v>
                </c:pt>
                <c:pt idx="590">
                  <c:v>43760</c:v>
                </c:pt>
                <c:pt idx="591">
                  <c:v>43759</c:v>
                </c:pt>
                <c:pt idx="592">
                  <c:v>43756</c:v>
                </c:pt>
                <c:pt idx="593">
                  <c:v>43755</c:v>
                </c:pt>
                <c:pt idx="594">
                  <c:v>43754</c:v>
                </c:pt>
                <c:pt idx="595">
                  <c:v>43753</c:v>
                </c:pt>
                <c:pt idx="596">
                  <c:v>43752</c:v>
                </c:pt>
                <c:pt idx="597">
                  <c:v>43749</c:v>
                </c:pt>
                <c:pt idx="598">
                  <c:v>43748</c:v>
                </c:pt>
                <c:pt idx="599">
                  <c:v>43747</c:v>
                </c:pt>
                <c:pt idx="600">
                  <c:v>43746</c:v>
                </c:pt>
                <c:pt idx="601">
                  <c:v>43745</c:v>
                </c:pt>
                <c:pt idx="602">
                  <c:v>43742</c:v>
                </c:pt>
                <c:pt idx="603">
                  <c:v>43741</c:v>
                </c:pt>
                <c:pt idx="604">
                  <c:v>43740</c:v>
                </c:pt>
                <c:pt idx="605">
                  <c:v>43739</c:v>
                </c:pt>
                <c:pt idx="606">
                  <c:v>43738</c:v>
                </c:pt>
                <c:pt idx="607">
                  <c:v>43735</c:v>
                </c:pt>
                <c:pt idx="608">
                  <c:v>43734</c:v>
                </c:pt>
                <c:pt idx="609">
                  <c:v>43733</c:v>
                </c:pt>
                <c:pt idx="610">
                  <c:v>43732</c:v>
                </c:pt>
                <c:pt idx="611">
                  <c:v>43731</c:v>
                </c:pt>
                <c:pt idx="612">
                  <c:v>43728</c:v>
                </c:pt>
                <c:pt idx="613">
                  <c:v>43727</c:v>
                </c:pt>
                <c:pt idx="614">
                  <c:v>43726</c:v>
                </c:pt>
                <c:pt idx="615">
                  <c:v>43725</c:v>
                </c:pt>
                <c:pt idx="616">
                  <c:v>43724</c:v>
                </c:pt>
                <c:pt idx="617">
                  <c:v>43721</c:v>
                </c:pt>
                <c:pt idx="618">
                  <c:v>43720</c:v>
                </c:pt>
                <c:pt idx="619">
                  <c:v>43719</c:v>
                </c:pt>
                <c:pt idx="620">
                  <c:v>43718</c:v>
                </c:pt>
                <c:pt idx="621">
                  <c:v>43717</c:v>
                </c:pt>
                <c:pt idx="622">
                  <c:v>43714</c:v>
                </c:pt>
                <c:pt idx="623">
                  <c:v>43713</c:v>
                </c:pt>
                <c:pt idx="624">
                  <c:v>43712</c:v>
                </c:pt>
                <c:pt idx="625">
                  <c:v>43711</c:v>
                </c:pt>
                <c:pt idx="626">
                  <c:v>43707</c:v>
                </c:pt>
                <c:pt idx="627">
                  <c:v>43706</c:v>
                </c:pt>
                <c:pt idx="628">
                  <c:v>43705</c:v>
                </c:pt>
                <c:pt idx="629">
                  <c:v>43704</c:v>
                </c:pt>
                <c:pt idx="630">
                  <c:v>43703</c:v>
                </c:pt>
                <c:pt idx="631">
                  <c:v>43700</c:v>
                </c:pt>
                <c:pt idx="632">
                  <c:v>43699</c:v>
                </c:pt>
                <c:pt idx="633">
                  <c:v>43698</c:v>
                </c:pt>
                <c:pt idx="634">
                  <c:v>43697</c:v>
                </c:pt>
                <c:pt idx="635">
                  <c:v>43696</c:v>
                </c:pt>
                <c:pt idx="636">
                  <c:v>43693</c:v>
                </c:pt>
                <c:pt idx="637">
                  <c:v>43692</c:v>
                </c:pt>
                <c:pt idx="638">
                  <c:v>43691</c:v>
                </c:pt>
                <c:pt idx="639">
                  <c:v>43690</c:v>
                </c:pt>
                <c:pt idx="640">
                  <c:v>43689</c:v>
                </c:pt>
                <c:pt idx="641">
                  <c:v>43686</c:v>
                </c:pt>
                <c:pt idx="642">
                  <c:v>43685</c:v>
                </c:pt>
                <c:pt idx="643">
                  <c:v>43684</c:v>
                </c:pt>
                <c:pt idx="644">
                  <c:v>43683</c:v>
                </c:pt>
                <c:pt idx="645">
                  <c:v>43682</c:v>
                </c:pt>
                <c:pt idx="646">
                  <c:v>43679</c:v>
                </c:pt>
                <c:pt idx="647">
                  <c:v>43678</c:v>
                </c:pt>
                <c:pt idx="648">
                  <c:v>43677</c:v>
                </c:pt>
                <c:pt idx="649">
                  <c:v>43676</c:v>
                </c:pt>
                <c:pt idx="650">
                  <c:v>43675</c:v>
                </c:pt>
                <c:pt idx="651">
                  <c:v>43672</c:v>
                </c:pt>
                <c:pt idx="652">
                  <c:v>43671</c:v>
                </c:pt>
                <c:pt idx="653">
                  <c:v>43670</c:v>
                </c:pt>
                <c:pt idx="654">
                  <c:v>43669</c:v>
                </c:pt>
                <c:pt idx="655">
                  <c:v>43668</c:v>
                </c:pt>
                <c:pt idx="656">
                  <c:v>43665</c:v>
                </c:pt>
                <c:pt idx="657">
                  <c:v>43664</c:v>
                </c:pt>
                <c:pt idx="658">
                  <c:v>43663</c:v>
                </c:pt>
                <c:pt idx="659">
                  <c:v>43662</c:v>
                </c:pt>
                <c:pt idx="660">
                  <c:v>43661</c:v>
                </c:pt>
                <c:pt idx="661">
                  <c:v>43658</c:v>
                </c:pt>
                <c:pt idx="662">
                  <c:v>43657</c:v>
                </c:pt>
                <c:pt idx="663">
                  <c:v>43656</c:v>
                </c:pt>
                <c:pt idx="664">
                  <c:v>43655</c:v>
                </c:pt>
                <c:pt idx="665">
                  <c:v>43654</c:v>
                </c:pt>
                <c:pt idx="666">
                  <c:v>43651</c:v>
                </c:pt>
                <c:pt idx="667">
                  <c:v>43649</c:v>
                </c:pt>
                <c:pt idx="668">
                  <c:v>43648</c:v>
                </c:pt>
                <c:pt idx="669">
                  <c:v>43647</c:v>
                </c:pt>
                <c:pt idx="670">
                  <c:v>43644</c:v>
                </c:pt>
                <c:pt idx="671">
                  <c:v>43643</c:v>
                </c:pt>
                <c:pt idx="672">
                  <c:v>43642</c:v>
                </c:pt>
                <c:pt idx="673">
                  <c:v>43641</c:v>
                </c:pt>
                <c:pt idx="674">
                  <c:v>43640</c:v>
                </c:pt>
                <c:pt idx="675">
                  <c:v>43637</c:v>
                </c:pt>
                <c:pt idx="676">
                  <c:v>43636</c:v>
                </c:pt>
                <c:pt idx="677">
                  <c:v>43635</c:v>
                </c:pt>
                <c:pt idx="678">
                  <c:v>43634</c:v>
                </c:pt>
                <c:pt idx="679">
                  <c:v>43633</c:v>
                </c:pt>
                <c:pt idx="680">
                  <c:v>43630</c:v>
                </c:pt>
                <c:pt idx="681">
                  <c:v>43629</c:v>
                </c:pt>
                <c:pt idx="682">
                  <c:v>43628</c:v>
                </c:pt>
                <c:pt idx="683">
                  <c:v>43627</c:v>
                </c:pt>
                <c:pt idx="684">
                  <c:v>43626</c:v>
                </c:pt>
                <c:pt idx="685">
                  <c:v>43623</c:v>
                </c:pt>
                <c:pt idx="686">
                  <c:v>43622</c:v>
                </c:pt>
                <c:pt idx="687">
                  <c:v>43621</c:v>
                </c:pt>
                <c:pt idx="688">
                  <c:v>43620</c:v>
                </c:pt>
                <c:pt idx="689">
                  <c:v>43619</c:v>
                </c:pt>
                <c:pt idx="690">
                  <c:v>43616</c:v>
                </c:pt>
                <c:pt idx="691">
                  <c:v>43615</c:v>
                </c:pt>
                <c:pt idx="692">
                  <c:v>43614</c:v>
                </c:pt>
                <c:pt idx="693">
                  <c:v>43613</c:v>
                </c:pt>
                <c:pt idx="694">
                  <c:v>43609</c:v>
                </c:pt>
                <c:pt idx="695">
                  <c:v>43608</c:v>
                </c:pt>
                <c:pt idx="696">
                  <c:v>43607</c:v>
                </c:pt>
                <c:pt idx="697">
                  <c:v>43606</c:v>
                </c:pt>
                <c:pt idx="698">
                  <c:v>43605</c:v>
                </c:pt>
                <c:pt idx="699">
                  <c:v>43602</c:v>
                </c:pt>
                <c:pt idx="700">
                  <c:v>43601</c:v>
                </c:pt>
                <c:pt idx="701">
                  <c:v>43600</c:v>
                </c:pt>
                <c:pt idx="702">
                  <c:v>43599</c:v>
                </c:pt>
                <c:pt idx="703">
                  <c:v>43598</c:v>
                </c:pt>
                <c:pt idx="704">
                  <c:v>43595</c:v>
                </c:pt>
                <c:pt idx="705">
                  <c:v>43594</c:v>
                </c:pt>
                <c:pt idx="706">
                  <c:v>43593</c:v>
                </c:pt>
                <c:pt idx="707">
                  <c:v>43592</c:v>
                </c:pt>
                <c:pt idx="708">
                  <c:v>43591</c:v>
                </c:pt>
                <c:pt idx="709">
                  <c:v>43588</c:v>
                </c:pt>
                <c:pt idx="710">
                  <c:v>43587</c:v>
                </c:pt>
                <c:pt idx="711">
                  <c:v>43586</c:v>
                </c:pt>
                <c:pt idx="712">
                  <c:v>43585</c:v>
                </c:pt>
                <c:pt idx="713">
                  <c:v>43584</c:v>
                </c:pt>
                <c:pt idx="714">
                  <c:v>43581</c:v>
                </c:pt>
                <c:pt idx="715">
                  <c:v>43580</c:v>
                </c:pt>
                <c:pt idx="716">
                  <c:v>43579</c:v>
                </c:pt>
                <c:pt idx="717">
                  <c:v>43578</c:v>
                </c:pt>
                <c:pt idx="718">
                  <c:v>43577</c:v>
                </c:pt>
                <c:pt idx="719">
                  <c:v>43573</c:v>
                </c:pt>
                <c:pt idx="720">
                  <c:v>43572</c:v>
                </c:pt>
                <c:pt idx="721">
                  <c:v>43571</c:v>
                </c:pt>
                <c:pt idx="722">
                  <c:v>43570</c:v>
                </c:pt>
                <c:pt idx="723">
                  <c:v>43567</c:v>
                </c:pt>
                <c:pt idx="724">
                  <c:v>43566</c:v>
                </c:pt>
                <c:pt idx="725">
                  <c:v>43565</c:v>
                </c:pt>
                <c:pt idx="726">
                  <c:v>43564</c:v>
                </c:pt>
                <c:pt idx="727">
                  <c:v>43563</c:v>
                </c:pt>
                <c:pt idx="728">
                  <c:v>43560</c:v>
                </c:pt>
                <c:pt idx="729">
                  <c:v>43559</c:v>
                </c:pt>
                <c:pt idx="730">
                  <c:v>43558</c:v>
                </c:pt>
                <c:pt idx="731">
                  <c:v>43557</c:v>
                </c:pt>
                <c:pt idx="732">
                  <c:v>43556</c:v>
                </c:pt>
                <c:pt idx="733">
                  <c:v>43553</c:v>
                </c:pt>
                <c:pt idx="734">
                  <c:v>43552</c:v>
                </c:pt>
                <c:pt idx="735">
                  <c:v>43551</c:v>
                </c:pt>
                <c:pt idx="736">
                  <c:v>43550</c:v>
                </c:pt>
                <c:pt idx="737">
                  <c:v>43549</c:v>
                </c:pt>
                <c:pt idx="738">
                  <c:v>43546</c:v>
                </c:pt>
                <c:pt idx="739">
                  <c:v>43545</c:v>
                </c:pt>
                <c:pt idx="740">
                  <c:v>43544</c:v>
                </c:pt>
                <c:pt idx="741">
                  <c:v>43543</c:v>
                </c:pt>
                <c:pt idx="742">
                  <c:v>43542</c:v>
                </c:pt>
                <c:pt idx="743">
                  <c:v>43539</c:v>
                </c:pt>
                <c:pt idx="744">
                  <c:v>43538</c:v>
                </c:pt>
                <c:pt idx="745">
                  <c:v>43537</c:v>
                </c:pt>
                <c:pt idx="746">
                  <c:v>43536</c:v>
                </c:pt>
                <c:pt idx="747">
                  <c:v>43535</c:v>
                </c:pt>
                <c:pt idx="748">
                  <c:v>43532</c:v>
                </c:pt>
                <c:pt idx="749">
                  <c:v>43531</c:v>
                </c:pt>
                <c:pt idx="750">
                  <c:v>43530</c:v>
                </c:pt>
                <c:pt idx="751">
                  <c:v>43529</c:v>
                </c:pt>
                <c:pt idx="752">
                  <c:v>43528</c:v>
                </c:pt>
                <c:pt idx="753">
                  <c:v>43525</c:v>
                </c:pt>
                <c:pt idx="754">
                  <c:v>43524</c:v>
                </c:pt>
                <c:pt idx="755">
                  <c:v>43523</c:v>
                </c:pt>
                <c:pt idx="756">
                  <c:v>43522</c:v>
                </c:pt>
                <c:pt idx="757">
                  <c:v>43521</c:v>
                </c:pt>
                <c:pt idx="758">
                  <c:v>43518</c:v>
                </c:pt>
                <c:pt idx="759">
                  <c:v>43517</c:v>
                </c:pt>
                <c:pt idx="760">
                  <c:v>43516</c:v>
                </c:pt>
                <c:pt idx="761">
                  <c:v>43515</c:v>
                </c:pt>
                <c:pt idx="762">
                  <c:v>43511</c:v>
                </c:pt>
                <c:pt idx="763">
                  <c:v>43510</c:v>
                </c:pt>
                <c:pt idx="764">
                  <c:v>43509</c:v>
                </c:pt>
                <c:pt idx="765">
                  <c:v>43508</c:v>
                </c:pt>
                <c:pt idx="766">
                  <c:v>43507</c:v>
                </c:pt>
                <c:pt idx="767">
                  <c:v>43504</c:v>
                </c:pt>
                <c:pt idx="768">
                  <c:v>43503</c:v>
                </c:pt>
                <c:pt idx="769">
                  <c:v>43502</c:v>
                </c:pt>
                <c:pt idx="770">
                  <c:v>43501</c:v>
                </c:pt>
                <c:pt idx="771">
                  <c:v>43500</c:v>
                </c:pt>
                <c:pt idx="772">
                  <c:v>43497</c:v>
                </c:pt>
                <c:pt idx="773">
                  <c:v>43496</c:v>
                </c:pt>
                <c:pt idx="774">
                  <c:v>43495</c:v>
                </c:pt>
                <c:pt idx="775">
                  <c:v>43494</c:v>
                </c:pt>
                <c:pt idx="776">
                  <c:v>43493</c:v>
                </c:pt>
                <c:pt idx="777">
                  <c:v>43490</c:v>
                </c:pt>
                <c:pt idx="778">
                  <c:v>43489</c:v>
                </c:pt>
                <c:pt idx="779">
                  <c:v>43488</c:v>
                </c:pt>
                <c:pt idx="780">
                  <c:v>43487</c:v>
                </c:pt>
                <c:pt idx="781">
                  <c:v>43483</c:v>
                </c:pt>
                <c:pt idx="782">
                  <c:v>43482</c:v>
                </c:pt>
                <c:pt idx="783">
                  <c:v>43481</c:v>
                </c:pt>
                <c:pt idx="784">
                  <c:v>43480</c:v>
                </c:pt>
                <c:pt idx="785">
                  <c:v>43479</c:v>
                </c:pt>
                <c:pt idx="786">
                  <c:v>43476</c:v>
                </c:pt>
                <c:pt idx="787">
                  <c:v>43475</c:v>
                </c:pt>
                <c:pt idx="788">
                  <c:v>43474</c:v>
                </c:pt>
                <c:pt idx="789">
                  <c:v>43473</c:v>
                </c:pt>
                <c:pt idx="790">
                  <c:v>43472</c:v>
                </c:pt>
                <c:pt idx="791">
                  <c:v>43469</c:v>
                </c:pt>
                <c:pt idx="792">
                  <c:v>43468</c:v>
                </c:pt>
                <c:pt idx="793">
                  <c:v>43467</c:v>
                </c:pt>
                <c:pt idx="794">
                  <c:v>43465</c:v>
                </c:pt>
                <c:pt idx="795">
                  <c:v>43462</c:v>
                </c:pt>
                <c:pt idx="796">
                  <c:v>43461</c:v>
                </c:pt>
                <c:pt idx="797">
                  <c:v>43460</c:v>
                </c:pt>
                <c:pt idx="798">
                  <c:v>43458</c:v>
                </c:pt>
                <c:pt idx="799">
                  <c:v>43455</c:v>
                </c:pt>
                <c:pt idx="800">
                  <c:v>43454</c:v>
                </c:pt>
                <c:pt idx="801">
                  <c:v>43453</c:v>
                </c:pt>
                <c:pt idx="802">
                  <c:v>43452</c:v>
                </c:pt>
                <c:pt idx="803">
                  <c:v>43451</c:v>
                </c:pt>
                <c:pt idx="804">
                  <c:v>43448</c:v>
                </c:pt>
                <c:pt idx="805">
                  <c:v>43447</c:v>
                </c:pt>
                <c:pt idx="806">
                  <c:v>43446</c:v>
                </c:pt>
                <c:pt idx="807">
                  <c:v>43445</c:v>
                </c:pt>
                <c:pt idx="808">
                  <c:v>43444</c:v>
                </c:pt>
                <c:pt idx="809">
                  <c:v>43441</c:v>
                </c:pt>
                <c:pt idx="810">
                  <c:v>43440</c:v>
                </c:pt>
                <c:pt idx="811">
                  <c:v>43438</c:v>
                </c:pt>
                <c:pt idx="812">
                  <c:v>43437</c:v>
                </c:pt>
                <c:pt idx="813">
                  <c:v>43434</c:v>
                </c:pt>
                <c:pt idx="814">
                  <c:v>43433</c:v>
                </c:pt>
                <c:pt idx="815">
                  <c:v>43432</c:v>
                </c:pt>
                <c:pt idx="816">
                  <c:v>43431</c:v>
                </c:pt>
                <c:pt idx="817">
                  <c:v>43430</c:v>
                </c:pt>
                <c:pt idx="818">
                  <c:v>43427</c:v>
                </c:pt>
                <c:pt idx="819">
                  <c:v>43425</c:v>
                </c:pt>
                <c:pt idx="820">
                  <c:v>43424</c:v>
                </c:pt>
                <c:pt idx="821">
                  <c:v>43423</c:v>
                </c:pt>
                <c:pt idx="822">
                  <c:v>43420</c:v>
                </c:pt>
                <c:pt idx="823">
                  <c:v>43419</c:v>
                </c:pt>
                <c:pt idx="824">
                  <c:v>43418</c:v>
                </c:pt>
                <c:pt idx="825">
                  <c:v>43417</c:v>
                </c:pt>
                <c:pt idx="826">
                  <c:v>43416</c:v>
                </c:pt>
                <c:pt idx="827">
                  <c:v>43413</c:v>
                </c:pt>
                <c:pt idx="828">
                  <c:v>43412</c:v>
                </c:pt>
                <c:pt idx="829">
                  <c:v>43411</c:v>
                </c:pt>
                <c:pt idx="830">
                  <c:v>43410</c:v>
                </c:pt>
                <c:pt idx="831">
                  <c:v>43409</c:v>
                </c:pt>
                <c:pt idx="832">
                  <c:v>43406</c:v>
                </c:pt>
                <c:pt idx="833">
                  <c:v>43405</c:v>
                </c:pt>
                <c:pt idx="834">
                  <c:v>43404</c:v>
                </c:pt>
                <c:pt idx="835">
                  <c:v>43403</c:v>
                </c:pt>
                <c:pt idx="836">
                  <c:v>43402</c:v>
                </c:pt>
                <c:pt idx="837">
                  <c:v>43399</c:v>
                </c:pt>
                <c:pt idx="838">
                  <c:v>43398</c:v>
                </c:pt>
                <c:pt idx="839">
                  <c:v>43397</c:v>
                </c:pt>
                <c:pt idx="840">
                  <c:v>43396</c:v>
                </c:pt>
                <c:pt idx="841">
                  <c:v>43395</c:v>
                </c:pt>
                <c:pt idx="842">
                  <c:v>43392</c:v>
                </c:pt>
                <c:pt idx="843">
                  <c:v>43391</c:v>
                </c:pt>
                <c:pt idx="844">
                  <c:v>43390</c:v>
                </c:pt>
                <c:pt idx="845">
                  <c:v>43389</c:v>
                </c:pt>
                <c:pt idx="846">
                  <c:v>43388</c:v>
                </c:pt>
                <c:pt idx="847">
                  <c:v>43385</c:v>
                </c:pt>
                <c:pt idx="848">
                  <c:v>43384</c:v>
                </c:pt>
                <c:pt idx="849">
                  <c:v>43383</c:v>
                </c:pt>
                <c:pt idx="850">
                  <c:v>43382</c:v>
                </c:pt>
                <c:pt idx="851">
                  <c:v>43381</c:v>
                </c:pt>
                <c:pt idx="852">
                  <c:v>43378</c:v>
                </c:pt>
                <c:pt idx="853">
                  <c:v>43377</c:v>
                </c:pt>
                <c:pt idx="854">
                  <c:v>43376</c:v>
                </c:pt>
                <c:pt idx="855">
                  <c:v>43375</c:v>
                </c:pt>
                <c:pt idx="856">
                  <c:v>43374</c:v>
                </c:pt>
                <c:pt idx="857">
                  <c:v>43371</c:v>
                </c:pt>
                <c:pt idx="858">
                  <c:v>43370</c:v>
                </c:pt>
                <c:pt idx="859">
                  <c:v>43369</c:v>
                </c:pt>
                <c:pt idx="860">
                  <c:v>43368</c:v>
                </c:pt>
                <c:pt idx="861">
                  <c:v>43367</c:v>
                </c:pt>
                <c:pt idx="862">
                  <c:v>43364</c:v>
                </c:pt>
                <c:pt idx="863">
                  <c:v>43363</c:v>
                </c:pt>
                <c:pt idx="864">
                  <c:v>43362</c:v>
                </c:pt>
                <c:pt idx="865">
                  <c:v>43361</c:v>
                </c:pt>
                <c:pt idx="866">
                  <c:v>43360</c:v>
                </c:pt>
                <c:pt idx="867">
                  <c:v>43357</c:v>
                </c:pt>
                <c:pt idx="868">
                  <c:v>43356</c:v>
                </c:pt>
                <c:pt idx="869">
                  <c:v>43355</c:v>
                </c:pt>
                <c:pt idx="870">
                  <c:v>43354</c:v>
                </c:pt>
                <c:pt idx="871">
                  <c:v>43353</c:v>
                </c:pt>
                <c:pt idx="872">
                  <c:v>43350</c:v>
                </c:pt>
                <c:pt idx="873">
                  <c:v>43349</c:v>
                </c:pt>
                <c:pt idx="874">
                  <c:v>43348</c:v>
                </c:pt>
                <c:pt idx="875">
                  <c:v>43347</c:v>
                </c:pt>
                <c:pt idx="876">
                  <c:v>43343</c:v>
                </c:pt>
                <c:pt idx="877">
                  <c:v>43342</c:v>
                </c:pt>
                <c:pt idx="878">
                  <c:v>43341</c:v>
                </c:pt>
                <c:pt idx="879">
                  <c:v>43340</c:v>
                </c:pt>
                <c:pt idx="880">
                  <c:v>43339</c:v>
                </c:pt>
                <c:pt idx="881">
                  <c:v>43336</c:v>
                </c:pt>
                <c:pt idx="882">
                  <c:v>43335</c:v>
                </c:pt>
                <c:pt idx="883">
                  <c:v>43334</c:v>
                </c:pt>
                <c:pt idx="884">
                  <c:v>43333</c:v>
                </c:pt>
                <c:pt idx="885">
                  <c:v>43332</c:v>
                </c:pt>
                <c:pt idx="886">
                  <c:v>43329</c:v>
                </c:pt>
                <c:pt idx="887">
                  <c:v>43328</c:v>
                </c:pt>
                <c:pt idx="888">
                  <c:v>43327</c:v>
                </c:pt>
                <c:pt idx="889">
                  <c:v>43326</c:v>
                </c:pt>
                <c:pt idx="890">
                  <c:v>43325</c:v>
                </c:pt>
                <c:pt idx="891">
                  <c:v>43322</c:v>
                </c:pt>
                <c:pt idx="892">
                  <c:v>43321</c:v>
                </c:pt>
                <c:pt idx="893">
                  <c:v>43320</c:v>
                </c:pt>
                <c:pt idx="894">
                  <c:v>43319</c:v>
                </c:pt>
                <c:pt idx="895">
                  <c:v>43318</c:v>
                </c:pt>
                <c:pt idx="896">
                  <c:v>43315</c:v>
                </c:pt>
                <c:pt idx="897">
                  <c:v>43314</c:v>
                </c:pt>
                <c:pt idx="898">
                  <c:v>43313</c:v>
                </c:pt>
                <c:pt idx="899">
                  <c:v>43312</c:v>
                </c:pt>
                <c:pt idx="900">
                  <c:v>43311</c:v>
                </c:pt>
                <c:pt idx="901">
                  <c:v>43308</c:v>
                </c:pt>
                <c:pt idx="902">
                  <c:v>43307</c:v>
                </c:pt>
                <c:pt idx="903">
                  <c:v>43306</c:v>
                </c:pt>
                <c:pt idx="904">
                  <c:v>43305</c:v>
                </c:pt>
                <c:pt idx="905">
                  <c:v>43304</c:v>
                </c:pt>
                <c:pt idx="906">
                  <c:v>43301</c:v>
                </c:pt>
                <c:pt idx="907">
                  <c:v>43300</c:v>
                </c:pt>
                <c:pt idx="908">
                  <c:v>43299</c:v>
                </c:pt>
                <c:pt idx="909">
                  <c:v>43298</c:v>
                </c:pt>
                <c:pt idx="910">
                  <c:v>43297</c:v>
                </c:pt>
                <c:pt idx="911">
                  <c:v>43294</c:v>
                </c:pt>
                <c:pt idx="912">
                  <c:v>43293</c:v>
                </c:pt>
                <c:pt idx="913">
                  <c:v>43292</c:v>
                </c:pt>
                <c:pt idx="914">
                  <c:v>43291</c:v>
                </c:pt>
                <c:pt idx="915">
                  <c:v>43290</c:v>
                </c:pt>
                <c:pt idx="916">
                  <c:v>43287</c:v>
                </c:pt>
                <c:pt idx="917">
                  <c:v>43286</c:v>
                </c:pt>
                <c:pt idx="918">
                  <c:v>43284</c:v>
                </c:pt>
                <c:pt idx="919">
                  <c:v>43283</c:v>
                </c:pt>
                <c:pt idx="920">
                  <c:v>43280</c:v>
                </c:pt>
                <c:pt idx="921">
                  <c:v>43279</c:v>
                </c:pt>
                <c:pt idx="922">
                  <c:v>43278</c:v>
                </c:pt>
                <c:pt idx="923">
                  <c:v>43277</c:v>
                </c:pt>
                <c:pt idx="924">
                  <c:v>43276</c:v>
                </c:pt>
                <c:pt idx="925">
                  <c:v>43273</c:v>
                </c:pt>
                <c:pt idx="926">
                  <c:v>43272</c:v>
                </c:pt>
                <c:pt idx="927">
                  <c:v>43271</c:v>
                </c:pt>
                <c:pt idx="928">
                  <c:v>43270</c:v>
                </c:pt>
                <c:pt idx="929">
                  <c:v>43269</c:v>
                </c:pt>
                <c:pt idx="930">
                  <c:v>43266</c:v>
                </c:pt>
                <c:pt idx="931">
                  <c:v>43265</c:v>
                </c:pt>
                <c:pt idx="932">
                  <c:v>43264</c:v>
                </c:pt>
                <c:pt idx="933">
                  <c:v>43263</c:v>
                </c:pt>
                <c:pt idx="934">
                  <c:v>43262</c:v>
                </c:pt>
                <c:pt idx="935">
                  <c:v>43259</c:v>
                </c:pt>
                <c:pt idx="936">
                  <c:v>43258</c:v>
                </c:pt>
                <c:pt idx="937">
                  <c:v>43257</c:v>
                </c:pt>
                <c:pt idx="938">
                  <c:v>43256</c:v>
                </c:pt>
                <c:pt idx="939">
                  <c:v>43255</c:v>
                </c:pt>
                <c:pt idx="940">
                  <c:v>43252</c:v>
                </c:pt>
                <c:pt idx="941">
                  <c:v>43251</c:v>
                </c:pt>
                <c:pt idx="942">
                  <c:v>43250</c:v>
                </c:pt>
                <c:pt idx="943">
                  <c:v>43249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43221</c:v>
                </c:pt>
                <c:pt idx="963">
                  <c:v>43220</c:v>
                </c:pt>
                <c:pt idx="964">
                  <c:v>43217</c:v>
                </c:pt>
                <c:pt idx="965">
                  <c:v>43216</c:v>
                </c:pt>
                <c:pt idx="966">
                  <c:v>43215</c:v>
                </c:pt>
                <c:pt idx="967">
                  <c:v>43214</c:v>
                </c:pt>
                <c:pt idx="968">
                  <c:v>43213</c:v>
                </c:pt>
                <c:pt idx="969">
                  <c:v>43210</c:v>
                </c:pt>
                <c:pt idx="970">
                  <c:v>43209</c:v>
                </c:pt>
                <c:pt idx="971">
                  <c:v>43208</c:v>
                </c:pt>
                <c:pt idx="972">
                  <c:v>43207</c:v>
                </c:pt>
                <c:pt idx="973">
                  <c:v>43206</c:v>
                </c:pt>
                <c:pt idx="974">
                  <c:v>43203</c:v>
                </c:pt>
                <c:pt idx="975">
                  <c:v>43202</c:v>
                </c:pt>
                <c:pt idx="976">
                  <c:v>43201</c:v>
                </c:pt>
                <c:pt idx="977">
                  <c:v>43200</c:v>
                </c:pt>
                <c:pt idx="978">
                  <c:v>43199</c:v>
                </c:pt>
                <c:pt idx="979">
                  <c:v>43196</c:v>
                </c:pt>
                <c:pt idx="980">
                  <c:v>43195</c:v>
                </c:pt>
                <c:pt idx="981">
                  <c:v>43194</c:v>
                </c:pt>
                <c:pt idx="982">
                  <c:v>43193</c:v>
                </c:pt>
                <c:pt idx="983">
                  <c:v>43192</c:v>
                </c:pt>
                <c:pt idx="984">
                  <c:v>43188</c:v>
                </c:pt>
                <c:pt idx="985">
                  <c:v>43187</c:v>
                </c:pt>
                <c:pt idx="986">
                  <c:v>43186</c:v>
                </c:pt>
                <c:pt idx="987">
                  <c:v>43185</c:v>
                </c:pt>
                <c:pt idx="988">
                  <c:v>43182</c:v>
                </c:pt>
                <c:pt idx="989">
                  <c:v>43181</c:v>
                </c:pt>
                <c:pt idx="990">
                  <c:v>43180</c:v>
                </c:pt>
                <c:pt idx="991">
                  <c:v>43179</c:v>
                </c:pt>
                <c:pt idx="992">
                  <c:v>43178</c:v>
                </c:pt>
                <c:pt idx="993">
                  <c:v>43175</c:v>
                </c:pt>
                <c:pt idx="994">
                  <c:v>43174</c:v>
                </c:pt>
                <c:pt idx="995">
                  <c:v>43173</c:v>
                </c:pt>
                <c:pt idx="996">
                  <c:v>43172</c:v>
                </c:pt>
                <c:pt idx="997">
                  <c:v>43171</c:v>
                </c:pt>
                <c:pt idx="998">
                  <c:v>43168</c:v>
                </c:pt>
                <c:pt idx="999">
                  <c:v>43167</c:v>
                </c:pt>
                <c:pt idx="1000">
                  <c:v>43166</c:v>
                </c:pt>
                <c:pt idx="1001">
                  <c:v>43165</c:v>
                </c:pt>
                <c:pt idx="1002">
                  <c:v>43164</c:v>
                </c:pt>
                <c:pt idx="1003">
                  <c:v>43161</c:v>
                </c:pt>
                <c:pt idx="1004">
                  <c:v>43160</c:v>
                </c:pt>
                <c:pt idx="1005">
                  <c:v>43159</c:v>
                </c:pt>
                <c:pt idx="1006">
                  <c:v>43158</c:v>
                </c:pt>
                <c:pt idx="1007">
                  <c:v>43157</c:v>
                </c:pt>
                <c:pt idx="1008">
                  <c:v>43154</c:v>
                </c:pt>
                <c:pt idx="1009">
                  <c:v>43153</c:v>
                </c:pt>
                <c:pt idx="1010">
                  <c:v>43152</c:v>
                </c:pt>
                <c:pt idx="1011">
                  <c:v>43151</c:v>
                </c:pt>
                <c:pt idx="1012">
                  <c:v>43147</c:v>
                </c:pt>
                <c:pt idx="1013">
                  <c:v>43146</c:v>
                </c:pt>
                <c:pt idx="1014">
                  <c:v>43145</c:v>
                </c:pt>
                <c:pt idx="1015">
                  <c:v>43144</c:v>
                </c:pt>
                <c:pt idx="1016">
                  <c:v>43143</c:v>
                </c:pt>
                <c:pt idx="1017">
                  <c:v>43140</c:v>
                </c:pt>
                <c:pt idx="1018">
                  <c:v>43139</c:v>
                </c:pt>
                <c:pt idx="1019">
                  <c:v>43138</c:v>
                </c:pt>
                <c:pt idx="1020">
                  <c:v>43137</c:v>
                </c:pt>
                <c:pt idx="1021">
                  <c:v>43136</c:v>
                </c:pt>
                <c:pt idx="1022">
                  <c:v>43133</c:v>
                </c:pt>
                <c:pt idx="1023">
                  <c:v>43132</c:v>
                </c:pt>
                <c:pt idx="1024">
                  <c:v>43131</c:v>
                </c:pt>
                <c:pt idx="1025">
                  <c:v>43130</c:v>
                </c:pt>
                <c:pt idx="1026">
                  <c:v>43129</c:v>
                </c:pt>
                <c:pt idx="1027">
                  <c:v>43126</c:v>
                </c:pt>
                <c:pt idx="1028">
                  <c:v>43125</c:v>
                </c:pt>
                <c:pt idx="1029">
                  <c:v>43124</c:v>
                </c:pt>
                <c:pt idx="1030">
                  <c:v>43123</c:v>
                </c:pt>
                <c:pt idx="1031">
                  <c:v>43122</c:v>
                </c:pt>
                <c:pt idx="1032">
                  <c:v>43119</c:v>
                </c:pt>
                <c:pt idx="1033">
                  <c:v>43118</c:v>
                </c:pt>
                <c:pt idx="1034">
                  <c:v>43117</c:v>
                </c:pt>
                <c:pt idx="1035">
                  <c:v>43116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43095</c:v>
                </c:pt>
                <c:pt idx="1049">
                  <c:v>43091</c:v>
                </c:pt>
                <c:pt idx="1050">
                  <c:v>43090</c:v>
                </c:pt>
                <c:pt idx="1051">
                  <c:v>43089</c:v>
                </c:pt>
                <c:pt idx="1052">
                  <c:v>43088</c:v>
                </c:pt>
                <c:pt idx="1053">
                  <c:v>43087</c:v>
                </c:pt>
                <c:pt idx="1054">
                  <c:v>43084</c:v>
                </c:pt>
                <c:pt idx="1055">
                  <c:v>43083</c:v>
                </c:pt>
                <c:pt idx="1056">
                  <c:v>43082</c:v>
                </c:pt>
                <c:pt idx="1057">
                  <c:v>43081</c:v>
                </c:pt>
                <c:pt idx="1058">
                  <c:v>43080</c:v>
                </c:pt>
                <c:pt idx="1059">
                  <c:v>43077</c:v>
                </c:pt>
                <c:pt idx="1060">
                  <c:v>43076</c:v>
                </c:pt>
                <c:pt idx="1061">
                  <c:v>43075</c:v>
                </c:pt>
                <c:pt idx="1062">
                  <c:v>43074</c:v>
                </c:pt>
                <c:pt idx="1063">
                  <c:v>43073</c:v>
                </c:pt>
                <c:pt idx="1064">
                  <c:v>43070</c:v>
                </c:pt>
                <c:pt idx="1065">
                  <c:v>43069</c:v>
                </c:pt>
                <c:pt idx="1066">
                  <c:v>43068</c:v>
                </c:pt>
                <c:pt idx="1067">
                  <c:v>43067</c:v>
                </c:pt>
                <c:pt idx="1068">
                  <c:v>43066</c:v>
                </c:pt>
                <c:pt idx="1069">
                  <c:v>43063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42979</c:v>
                </c:pt>
                <c:pt idx="1128">
                  <c:v>42978</c:v>
                </c:pt>
                <c:pt idx="1129">
                  <c:v>42977</c:v>
                </c:pt>
                <c:pt idx="1130">
                  <c:v>42976</c:v>
                </c:pt>
                <c:pt idx="1131">
                  <c:v>42975</c:v>
                </c:pt>
                <c:pt idx="1132">
                  <c:v>42972</c:v>
                </c:pt>
                <c:pt idx="1133">
                  <c:v>42971</c:v>
                </c:pt>
                <c:pt idx="1134">
                  <c:v>42970</c:v>
                </c:pt>
                <c:pt idx="1135">
                  <c:v>42969</c:v>
                </c:pt>
                <c:pt idx="1136">
                  <c:v>42968</c:v>
                </c:pt>
                <c:pt idx="1137">
                  <c:v>42965</c:v>
                </c:pt>
                <c:pt idx="1138">
                  <c:v>42964</c:v>
                </c:pt>
                <c:pt idx="1139">
                  <c:v>42963</c:v>
                </c:pt>
                <c:pt idx="1140">
                  <c:v>42962</c:v>
                </c:pt>
                <c:pt idx="1141">
                  <c:v>42961</c:v>
                </c:pt>
                <c:pt idx="1142">
                  <c:v>42958</c:v>
                </c:pt>
                <c:pt idx="1143">
                  <c:v>42957</c:v>
                </c:pt>
                <c:pt idx="1144">
                  <c:v>42956</c:v>
                </c:pt>
                <c:pt idx="1145">
                  <c:v>42955</c:v>
                </c:pt>
                <c:pt idx="1146">
                  <c:v>42954</c:v>
                </c:pt>
                <c:pt idx="1147">
                  <c:v>42951</c:v>
                </c:pt>
                <c:pt idx="1148">
                  <c:v>42950</c:v>
                </c:pt>
                <c:pt idx="1149">
                  <c:v>42949</c:v>
                </c:pt>
                <c:pt idx="1150">
                  <c:v>42948</c:v>
                </c:pt>
                <c:pt idx="1151">
                  <c:v>42947</c:v>
                </c:pt>
                <c:pt idx="1152">
                  <c:v>42944</c:v>
                </c:pt>
                <c:pt idx="1153">
                  <c:v>42943</c:v>
                </c:pt>
                <c:pt idx="1154">
                  <c:v>42942</c:v>
                </c:pt>
                <c:pt idx="1155">
                  <c:v>42941</c:v>
                </c:pt>
                <c:pt idx="1156">
                  <c:v>42940</c:v>
                </c:pt>
                <c:pt idx="1157">
                  <c:v>42937</c:v>
                </c:pt>
                <c:pt idx="1158">
                  <c:v>42936</c:v>
                </c:pt>
                <c:pt idx="1159">
                  <c:v>42935</c:v>
                </c:pt>
                <c:pt idx="1160">
                  <c:v>42934</c:v>
                </c:pt>
                <c:pt idx="1161">
                  <c:v>42933</c:v>
                </c:pt>
                <c:pt idx="1162">
                  <c:v>42930</c:v>
                </c:pt>
                <c:pt idx="1163">
                  <c:v>42929</c:v>
                </c:pt>
                <c:pt idx="1164">
                  <c:v>42928</c:v>
                </c:pt>
                <c:pt idx="1165">
                  <c:v>42927</c:v>
                </c:pt>
                <c:pt idx="1166">
                  <c:v>42926</c:v>
                </c:pt>
                <c:pt idx="1167">
                  <c:v>42923</c:v>
                </c:pt>
                <c:pt idx="1168">
                  <c:v>42922</c:v>
                </c:pt>
                <c:pt idx="1169">
                  <c:v>42921</c:v>
                </c:pt>
                <c:pt idx="1170">
                  <c:v>42919</c:v>
                </c:pt>
                <c:pt idx="1171">
                  <c:v>42916</c:v>
                </c:pt>
                <c:pt idx="1172">
                  <c:v>42915</c:v>
                </c:pt>
                <c:pt idx="1173">
                  <c:v>42914</c:v>
                </c:pt>
                <c:pt idx="1174">
                  <c:v>42913</c:v>
                </c:pt>
                <c:pt idx="1175">
                  <c:v>42912</c:v>
                </c:pt>
                <c:pt idx="1176">
                  <c:v>42909</c:v>
                </c:pt>
                <c:pt idx="1177">
                  <c:v>42908</c:v>
                </c:pt>
                <c:pt idx="1178">
                  <c:v>42907</c:v>
                </c:pt>
                <c:pt idx="1179">
                  <c:v>42906</c:v>
                </c:pt>
                <c:pt idx="1180">
                  <c:v>42905</c:v>
                </c:pt>
                <c:pt idx="1181">
                  <c:v>42902</c:v>
                </c:pt>
                <c:pt idx="1182">
                  <c:v>42901</c:v>
                </c:pt>
                <c:pt idx="1183">
                  <c:v>42900</c:v>
                </c:pt>
                <c:pt idx="1184">
                  <c:v>42899</c:v>
                </c:pt>
                <c:pt idx="1185">
                  <c:v>42898</c:v>
                </c:pt>
                <c:pt idx="1186">
                  <c:v>42895</c:v>
                </c:pt>
                <c:pt idx="1187">
                  <c:v>42894</c:v>
                </c:pt>
                <c:pt idx="1188">
                  <c:v>42893</c:v>
                </c:pt>
                <c:pt idx="1189">
                  <c:v>42892</c:v>
                </c:pt>
                <c:pt idx="1190">
                  <c:v>42891</c:v>
                </c:pt>
                <c:pt idx="1191">
                  <c:v>42888</c:v>
                </c:pt>
                <c:pt idx="1192">
                  <c:v>42887</c:v>
                </c:pt>
                <c:pt idx="1193">
                  <c:v>42886</c:v>
                </c:pt>
                <c:pt idx="1194">
                  <c:v>42885</c:v>
                </c:pt>
                <c:pt idx="1195">
                  <c:v>42881</c:v>
                </c:pt>
                <c:pt idx="1196">
                  <c:v>42880</c:v>
                </c:pt>
                <c:pt idx="1197">
                  <c:v>42879</c:v>
                </c:pt>
                <c:pt idx="1198">
                  <c:v>42878</c:v>
                </c:pt>
                <c:pt idx="1199">
                  <c:v>42877</c:v>
                </c:pt>
                <c:pt idx="1200">
                  <c:v>42874</c:v>
                </c:pt>
                <c:pt idx="1201">
                  <c:v>42873</c:v>
                </c:pt>
                <c:pt idx="1202">
                  <c:v>42872</c:v>
                </c:pt>
                <c:pt idx="1203">
                  <c:v>42871</c:v>
                </c:pt>
                <c:pt idx="1204">
                  <c:v>42870</c:v>
                </c:pt>
                <c:pt idx="1205">
                  <c:v>42867</c:v>
                </c:pt>
                <c:pt idx="1206">
                  <c:v>42866</c:v>
                </c:pt>
                <c:pt idx="1207">
                  <c:v>42865</c:v>
                </c:pt>
                <c:pt idx="1208">
                  <c:v>42864</c:v>
                </c:pt>
                <c:pt idx="1209">
                  <c:v>42863</c:v>
                </c:pt>
                <c:pt idx="1210">
                  <c:v>42860</c:v>
                </c:pt>
                <c:pt idx="1211">
                  <c:v>42859</c:v>
                </c:pt>
                <c:pt idx="1212">
                  <c:v>42858</c:v>
                </c:pt>
                <c:pt idx="1213">
                  <c:v>42857</c:v>
                </c:pt>
                <c:pt idx="1214">
                  <c:v>42856</c:v>
                </c:pt>
                <c:pt idx="1215">
                  <c:v>42853</c:v>
                </c:pt>
                <c:pt idx="1216">
                  <c:v>42852</c:v>
                </c:pt>
                <c:pt idx="1217">
                  <c:v>42851</c:v>
                </c:pt>
                <c:pt idx="1218">
                  <c:v>42850</c:v>
                </c:pt>
                <c:pt idx="1219">
                  <c:v>42849</c:v>
                </c:pt>
                <c:pt idx="1220">
                  <c:v>42846</c:v>
                </c:pt>
                <c:pt idx="1221">
                  <c:v>42845</c:v>
                </c:pt>
                <c:pt idx="1222">
                  <c:v>42844</c:v>
                </c:pt>
                <c:pt idx="1223">
                  <c:v>42843</c:v>
                </c:pt>
                <c:pt idx="1224">
                  <c:v>42842</c:v>
                </c:pt>
                <c:pt idx="1225">
                  <c:v>42838</c:v>
                </c:pt>
                <c:pt idx="1226">
                  <c:v>42837</c:v>
                </c:pt>
                <c:pt idx="1227">
                  <c:v>42836</c:v>
                </c:pt>
                <c:pt idx="1228">
                  <c:v>42835</c:v>
                </c:pt>
                <c:pt idx="1229">
                  <c:v>42832</c:v>
                </c:pt>
                <c:pt idx="1230">
                  <c:v>42831</c:v>
                </c:pt>
                <c:pt idx="1231">
                  <c:v>42830</c:v>
                </c:pt>
                <c:pt idx="1232">
                  <c:v>42829</c:v>
                </c:pt>
                <c:pt idx="1233">
                  <c:v>42828</c:v>
                </c:pt>
                <c:pt idx="1234">
                  <c:v>42825</c:v>
                </c:pt>
                <c:pt idx="1235">
                  <c:v>42824</c:v>
                </c:pt>
                <c:pt idx="1236">
                  <c:v>42823</c:v>
                </c:pt>
                <c:pt idx="1237">
                  <c:v>42822</c:v>
                </c:pt>
                <c:pt idx="1238">
                  <c:v>42821</c:v>
                </c:pt>
                <c:pt idx="1239">
                  <c:v>42818</c:v>
                </c:pt>
                <c:pt idx="1240">
                  <c:v>42817</c:v>
                </c:pt>
                <c:pt idx="1241">
                  <c:v>42816</c:v>
                </c:pt>
                <c:pt idx="1242">
                  <c:v>42815</c:v>
                </c:pt>
                <c:pt idx="1243">
                  <c:v>42814</c:v>
                </c:pt>
                <c:pt idx="1244">
                  <c:v>42811</c:v>
                </c:pt>
                <c:pt idx="1245">
                  <c:v>42810</c:v>
                </c:pt>
                <c:pt idx="1246">
                  <c:v>42809</c:v>
                </c:pt>
                <c:pt idx="1247">
                  <c:v>42808</c:v>
                </c:pt>
                <c:pt idx="1248">
                  <c:v>42807</c:v>
                </c:pt>
                <c:pt idx="1249">
                  <c:v>42804</c:v>
                </c:pt>
                <c:pt idx="1250">
                  <c:v>42803</c:v>
                </c:pt>
                <c:pt idx="1251">
                  <c:v>42802</c:v>
                </c:pt>
                <c:pt idx="1252">
                  <c:v>42801</c:v>
                </c:pt>
                <c:pt idx="1253">
                  <c:v>42800</c:v>
                </c:pt>
                <c:pt idx="1254">
                  <c:v>42797</c:v>
                </c:pt>
                <c:pt idx="1255">
                  <c:v>42796</c:v>
                </c:pt>
                <c:pt idx="1256">
                  <c:v>42795</c:v>
                </c:pt>
                <c:pt idx="1257">
                  <c:v>42794</c:v>
                </c:pt>
                <c:pt idx="1258">
                  <c:v>42793</c:v>
                </c:pt>
                <c:pt idx="1259">
                  <c:v>42790</c:v>
                </c:pt>
                <c:pt idx="1260">
                  <c:v>42789</c:v>
                </c:pt>
                <c:pt idx="1261">
                  <c:v>42788</c:v>
                </c:pt>
                <c:pt idx="1262">
                  <c:v>42787</c:v>
                </c:pt>
                <c:pt idx="1263">
                  <c:v>42783</c:v>
                </c:pt>
                <c:pt idx="1264">
                  <c:v>42782</c:v>
                </c:pt>
                <c:pt idx="1265">
                  <c:v>42781</c:v>
                </c:pt>
                <c:pt idx="1266">
                  <c:v>42780</c:v>
                </c:pt>
                <c:pt idx="1267">
                  <c:v>42779</c:v>
                </c:pt>
                <c:pt idx="1268">
                  <c:v>42776</c:v>
                </c:pt>
                <c:pt idx="1269">
                  <c:v>42775</c:v>
                </c:pt>
                <c:pt idx="1270">
                  <c:v>42774</c:v>
                </c:pt>
                <c:pt idx="1271">
                  <c:v>42773</c:v>
                </c:pt>
                <c:pt idx="1272">
                  <c:v>42772</c:v>
                </c:pt>
                <c:pt idx="1273">
                  <c:v>42769</c:v>
                </c:pt>
                <c:pt idx="1274">
                  <c:v>42768</c:v>
                </c:pt>
                <c:pt idx="1275">
                  <c:v>42767</c:v>
                </c:pt>
                <c:pt idx="1276">
                  <c:v>42766</c:v>
                </c:pt>
                <c:pt idx="1277">
                  <c:v>42765</c:v>
                </c:pt>
                <c:pt idx="1278">
                  <c:v>42762</c:v>
                </c:pt>
                <c:pt idx="1279">
                  <c:v>42761</c:v>
                </c:pt>
                <c:pt idx="1280">
                  <c:v>42760</c:v>
                </c:pt>
                <c:pt idx="1281">
                  <c:v>42759</c:v>
                </c:pt>
                <c:pt idx="1282">
                  <c:v>42758</c:v>
                </c:pt>
                <c:pt idx="1283">
                  <c:v>42755</c:v>
                </c:pt>
                <c:pt idx="1284">
                  <c:v>42754</c:v>
                </c:pt>
                <c:pt idx="1285">
                  <c:v>42753</c:v>
                </c:pt>
                <c:pt idx="1286">
                  <c:v>42752</c:v>
                </c:pt>
                <c:pt idx="1287">
                  <c:v>42748</c:v>
                </c:pt>
                <c:pt idx="1288">
                  <c:v>42747</c:v>
                </c:pt>
                <c:pt idx="1289">
                  <c:v>42746</c:v>
                </c:pt>
                <c:pt idx="1290">
                  <c:v>42745</c:v>
                </c:pt>
                <c:pt idx="1291">
                  <c:v>42744</c:v>
                </c:pt>
                <c:pt idx="1292">
                  <c:v>42741</c:v>
                </c:pt>
                <c:pt idx="1293">
                  <c:v>42740</c:v>
                </c:pt>
                <c:pt idx="1294">
                  <c:v>42739</c:v>
                </c:pt>
                <c:pt idx="1295">
                  <c:v>42738</c:v>
                </c:pt>
                <c:pt idx="1296">
                  <c:v>42734</c:v>
                </c:pt>
                <c:pt idx="1297">
                  <c:v>42733</c:v>
                </c:pt>
                <c:pt idx="1298">
                  <c:v>42732</c:v>
                </c:pt>
                <c:pt idx="1299">
                  <c:v>42731</c:v>
                </c:pt>
                <c:pt idx="1300">
                  <c:v>42727</c:v>
                </c:pt>
                <c:pt idx="1301">
                  <c:v>42726</c:v>
                </c:pt>
                <c:pt idx="1302">
                  <c:v>42725</c:v>
                </c:pt>
                <c:pt idx="1303">
                  <c:v>42724</c:v>
                </c:pt>
                <c:pt idx="1304">
                  <c:v>42723</c:v>
                </c:pt>
                <c:pt idx="1305">
                  <c:v>42720</c:v>
                </c:pt>
                <c:pt idx="1306">
                  <c:v>42719</c:v>
                </c:pt>
                <c:pt idx="1307">
                  <c:v>42718</c:v>
                </c:pt>
                <c:pt idx="1308">
                  <c:v>42717</c:v>
                </c:pt>
                <c:pt idx="1309">
                  <c:v>42716</c:v>
                </c:pt>
                <c:pt idx="1310">
                  <c:v>42713</c:v>
                </c:pt>
                <c:pt idx="1311">
                  <c:v>42712</c:v>
                </c:pt>
                <c:pt idx="1312">
                  <c:v>42711</c:v>
                </c:pt>
                <c:pt idx="1313">
                  <c:v>42710</c:v>
                </c:pt>
                <c:pt idx="1314">
                  <c:v>42709</c:v>
                </c:pt>
                <c:pt idx="1315">
                  <c:v>42706</c:v>
                </c:pt>
                <c:pt idx="1316">
                  <c:v>42705</c:v>
                </c:pt>
                <c:pt idx="1317">
                  <c:v>42704</c:v>
                </c:pt>
                <c:pt idx="1318">
                  <c:v>42703</c:v>
                </c:pt>
                <c:pt idx="1319">
                  <c:v>42702</c:v>
                </c:pt>
                <c:pt idx="1320">
                  <c:v>42699</c:v>
                </c:pt>
                <c:pt idx="1321">
                  <c:v>42697</c:v>
                </c:pt>
                <c:pt idx="1322">
                  <c:v>42696</c:v>
                </c:pt>
                <c:pt idx="1323">
                  <c:v>42695</c:v>
                </c:pt>
                <c:pt idx="1324">
                  <c:v>42692</c:v>
                </c:pt>
                <c:pt idx="1325">
                  <c:v>42691</c:v>
                </c:pt>
                <c:pt idx="1326">
                  <c:v>42690</c:v>
                </c:pt>
                <c:pt idx="1327">
                  <c:v>42689</c:v>
                </c:pt>
                <c:pt idx="1328">
                  <c:v>42688</c:v>
                </c:pt>
                <c:pt idx="1329">
                  <c:v>42685</c:v>
                </c:pt>
                <c:pt idx="1330">
                  <c:v>42684</c:v>
                </c:pt>
                <c:pt idx="1331">
                  <c:v>42683</c:v>
                </c:pt>
                <c:pt idx="1332">
                  <c:v>42682</c:v>
                </c:pt>
                <c:pt idx="1333">
                  <c:v>42681</c:v>
                </c:pt>
                <c:pt idx="1334">
                  <c:v>42678</c:v>
                </c:pt>
                <c:pt idx="1335">
                  <c:v>42677</c:v>
                </c:pt>
                <c:pt idx="1336">
                  <c:v>42676</c:v>
                </c:pt>
                <c:pt idx="1337">
                  <c:v>42675</c:v>
                </c:pt>
                <c:pt idx="1338">
                  <c:v>42674</c:v>
                </c:pt>
                <c:pt idx="1339">
                  <c:v>42671</c:v>
                </c:pt>
                <c:pt idx="1340">
                  <c:v>42670</c:v>
                </c:pt>
                <c:pt idx="1341">
                  <c:v>42669</c:v>
                </c:pt>
                <c:pt idx="1342">
                  <c:v>42668</c:v>
                </c:pt>
                <c:pt idx="1343">
                  <c:v>42667</c:v>
                </c:pt>
                <c:pt idx="1344">
                  <c:v>42664</c:v>
                </c:pt>
                <c:pt idx="1345">
                  <c:v>42663</c:v>
                </c:pt>
                <c:pt idx="1346">
                  <c:v>42662</c:v>
                </c:pt>
                <c:pt idx="1347">
                  <c:v>42661</c:v>
                </c:pt>
                <c:pt idx="1348">
                  <c:v>42660</c:v>
                </c:pt>
                <c:pt idx="1349">
                  <c:v>42657</c:v>
                </c:pt>
                <c:pt idx="1350">
                  <c:v>42656</c:v>
                </c:pt>
                <c:pt idx="1351">
                  <c:v>42655</c:v>
                </c:pt>
                <c:pt idx="1352">
                  <c:v>42654</c:v>
                </c:pt>
                <c:pt idx="1353">
                  <c:v>42653</c:v>
                </c:pt>
                <c:pt idx="1354">
                  <c:v>42650</c:v>
                </c:pt>
                <c:pt idx="1355">
                  <c:v>42649</c:v>
                </c:pt>
                <c:pt idx="1356">
                  <c:v>42648</c:v>
                </c:pt>
                <c:pt idx="1357">
                  <c:v>42647</c:v>
                </c:pt>
                <c:pt idx="1358">
                  <c:v>42646</c:v>
                </c:pt>
                <c:pt idx="1359">
                  <c:v>42643</c:v>
                </c:pt>
                <c:pt idx="1360">
                  <c:v>42642</c:v>
                </c:pt>
                <c:pt idx="1361">
                  <c:v>42641</c:v>
                </c:pt>
                <c:pt idx="1362">
                  <c:v>42640</c:v>
                </c:pt>
                <c:pt idx="1363">
                  <c:v>42639</c:v>
                </c:pt>
                <c:pt idx="1364">
                  <c:v>42636</c:v>
                </c:pt>
                <c:pt idx="1365">
                  <c:v>42635</c:v>
                </c:pt>
                <c:pt idx="1366">
                  <c:v>42634</c:v>
                </c:pt>
                <c:pt idx="1367">
                  <c:v>42633</c:v>
                </c:pt>
                <c:pt idx="1368">
                  <c:v>42632</c:v>
                </c:pt>
                <c:pt idx="1369">
                  <c:v>42629</c:v>
                </c:pt>
                <c:pt idx="1370">
                  <c:v>42628</c:v>
                </c:pt>
                <c:pt idx="1371">
                  <c:v>42627</c:v>
                </c:pt>
                <c:pt idx="1372">
                  <c:v>42626</c:v>
                </c:pt>
                <c:pt idx="1373">
                  <c:v>42625</c:v>
                </c:pt>
                <c:pt idx="1374">
                  <c:v>42622</c:v>
                </c:pt>
                <c:pt idx="1375">
                  <c:v>42621</c:v>
                </c:pt>
                <c:pt idx="1376">
                  <c:v>42620</c:v>
                </c:pt>
                <c:pt idx="1377">
                  <c:v>42619</c:v>
                </c:pt>
                <c:pt idx="1378">
                  <c:v>42615</c:v>
                </c:pt>
                <c:pt idx="1379">
                  <c:v>42614</c:v>
                </c:pt>
                <c:pt idx="1380">
                  <c:v>42613</c:v>
                </c:pt>
                <c:pt idx="1381">
                  <c:v>42612</c:v>
                </c:pt>
                <c:pt idx="1382">
                  <c:v>42611</c:v>
                </c:pt>
                <c:pt idx="1383">
                  <c:v>42608</c:v>
                </c:pt>
                <c:pt idx="1384">
                  <c:v>42607</c:v>
                </c:pt>
                <c:pt idx="1385">
                  <c:v>42606</c:v>
                </c:pt>
              </c:numCache>
            </c:numRef>
          </c:cat>
          <c:val>
            <c:numRef>
              <c:f>'S&amp;P 500 vs. Cryptos'!$F$2:$F$1387</c:f>
              <c:numCache>
                <c:formatCode>_(* #,##0.00_);_(* \(#,##0.00\);_(* "-"??_);_(@_)</c:formatCode>
                <c:ptCount val="1386"/>
                <c:pt idx="0">
                  <c:v>35.018116879850758</c:v>
                </c:pt>
                <c:pt idx="1">
                  <c:v>34.585425718416388</c:v>
                </c:pt>
                <c:pt idx="2">
                  <c:v>34.855706128480719</c:v>
                </c:pt>
                <c:pt idx="3">
                  <c:v>36.088220469239936</c:v>
                </c:pt>
                <c:pt idx="4">
                  <c:v>36.359614456799463</c:v>
                </c:pt>
                <c:pt idx="5">
                  <c:v>38.502925034448722</c:v>
                </c:pt>
                <c:pt idx="6">
                  <c:v>39.143925283539616</c:v>
                </c:pt>
                <c:pt idx="7">
                  <c:v>37.883150774576194</c:v>
                </c:pt>
                <c:pt idx="8">
                  <c:v>37.619605465425828</c:v>
                </c:pt>
                <c:pt idx="9">
                  <c:v>37.946445610905528</c:v>
                </c:pt>
                <c:pt idx="10">
                  <c:v>38.10761796958365</c:v>
                </c:pt>
                <c:pt idx="11">
                  <c:v>38.249652503665175</c:v>
                </c:pt>
                <c:pt idx="12">
                  <c:v>38.433790256067311</c:v>
                </c:pt>
                <c:pt idx="13">
                  <c:v>36.291645026494898</c:v>
                </c:pt>
                <c:pt idx="14">
                  <c:v>32.768259141138479</c:v>
                </c:pt>
                <c:pt idx="15">
                  <c:v>31.6344886410483</c:v>
                </c:pt>
                <c:pt idx="16">
                  <c:v>33.477022113735721</c:v>
                </c:pt>
                <c:pt idx="17">
                  <c:v>33.453828149564558</c:v>
                </c:pt>
                <c:pt idx="18">
                  <c:v>33.336167950989598</c:v>
                </c:pt>
                <c:pt idx="19">
                  <c:v>33.584817209012442</c:v>
                </c:pt>
                <c:pt idx="20">
                  <c:v>33.110511259748748</c:v>
                </c:pt>
                <c:pt idx="21">
                  <c:v>33.196428509136148</c:v>
                </c:pt>
                <c:pt idx="22">
                  <c:v>32.536404495621213</c:v>
                </c:pt>
                <c:pt idx="23">
                  <c:v>32.571969994485848</c:v>
                </c:pt>
                <c:pt idx="24">
                  <c:v>35.779391404346029</c:v>
                </c:pt>
                <c:pt idx="25">
                  <c:v>36.205288376453979</c:v>
                </c:pt>
                <c:pt idx="26">
                  <c:v>36.491395308996772</c:v>
                </c:pt>
                <c:pt idx="27">
                  <c:v>36.489262596739515</c:v>
                </c:pt>
                <c:pt idx="28">
                  <c:v>36.042928692121095</c:v>
                </c:pt>
                <c:pt idx="29">
                  <c:v>36.677386559007921</c:v>
                </c:pt>
                <c:pt idx="30">
                  <c:v>35.766400576081693</c:v>
                </c:pt>
                <c:pt idx="31">
                  <c:v>35.261927056465879</c:v>
                </c:pt>
                <c:pt idx="32">
                  <c:v>35.04869644658438</c:v>
                </c:pt>
                <c:pt idx="33">
                  <c:v>36.317695649004385</c:v>
                </c:pt>
                <c:pt idx="34">
                  <c:v>36.61989031895822</c:v>
                </c:pt>
                <c:pt idx="35">
                  <c:v>37.947575626693272</c:v>
                </c:pt>
                <c:pt idx="36">
                  <c:v>38.377209616952634</c:v>
                </c:pt>
                <c:pt idx="37">
                  <c:v>38.380543631621578</c:v>
                </c:pt>
                <c:pt idx="38">
                  <c:v>39.024574557555418</c:v>
                </c:pt>
                <c:pt idx="39">
                  <c:v>38.314820438391529</c:v>
                </c:pt>
                <c:pt idx="40">
                  <c:v>39.326356464935074</c:v>
                </c:pt>
                <c:pt idx="41">
                  <c:v>41.869750581311344</c:v>
                </c:pt>
                <c:pt idx="42">
                  <c:v>42.61173551982467</c:v>
                </c:pt>
                <c:pt idx="43">
                  <c:v>41.067079215287229</c:v>
                </c:pt>
                <c:pt idx="44">
                  <c:v>41.746971266048341</c:v>
                </c:pt>
                <c:pt idx="45">
                  <c:v>40.804983504910396</c:v>
                </c:pt>
                <c:pt idx="46">
                  <c:v>39.72646773777835</c:v>
                </c:pt>
                <c:pt idx="47">
                  <c:v>40.544620443385398</c:v>
                </c:pt>
                <c:pt idx="48">
                  <c:v>41.195340468850539</c:v>
                </c:pt>
                <c:pt idx="49">
                  <c:v>41.351539804148572</c:v>
                </c:pt>
                <c:pt idx="50">
                  <c:v>39.700560245385255</c:v>
                </c:pt>
                <c:pt idx="51">
                  <c:v>39.735319443048311</c:v>
                </c:pt>
                <c:pt idx="52">
                  <c:v>40.625547961414561</c:v>
                </c:pt>
                <c:pt idx="53">
                  <c:v>42.850611043819626</c:v>
                </c:pt>
                <c:pt idx="54">
                  <c:v>42.979619937290074</c:v>
                </c:pt>
                <c:pt idx="55">
                  <c:v>43.854873640500635</c:v>
                </c:pt>
                <c:pt idx="56">
                  <c:v>46.812977445057257</c:v>
                </c:pt>
                <c:pt idx="57">
                  <c:v>48.906042785591147</c:v>
                </c:pt>
                <c:pt idx="58">
                  <c:v>50.25779243679996</c:v>
                </c:pt>
                <c:pt idx="59">
                  <c:v>49.442817964477626</c:v>
                </c:pt>
                <c:pt idx="60">
                  <c:v>49.075160020983922</c:v>
                </c:pt>
                <c:pt idx="61">
                  <c:v>46.123604019293488</c:v>
                </c:pt>
                <c:pt idx="62">
                  <c:v>47.969058542337685</c:v>
                </c:pt>
                <c:pt idx="63">
                  <c:v>48.441547420945945</c:v>
                </c:pt>
                <c:pt idx="64">
                  <c:v>47.304775284597945</c:v>
                </c:pt>
                <c:pt idx="65">
                  <c:v>48.745465388986119</c:v>
                </c:pt>
                <c:pt idx="66">
                  <c:v>47.553098346246237</c:v>
                </c:pt>
                <c:pt idx="67">
                  <c:v>50.604481951595687</c:v>
                </c:pt>
                <c:pt idx="68">
                  <c:v>50.20565677173915</c:v>
                </c:pt>
                <c:pt idx="69">
                  <c:v>53.3820942810014</c:v>
                </c:pt>
                <c:pt idx="70">
                  <c:v>53.920803402113577</c:v>
                </c:pt>
                <c:pt idx="71">
                  <c:v>54.868015987082813</c:v>
                </c:pt>
                <c:pt idx="72">
                  <c:v>54.947883662782942</c:v>
                </c:pt>
                <c:pt idx="73">
                  <c:v>56.120517391117822</c:v>
                </c:pt>
                <c:pt idx="74">
                  <c:v>56.415454429034277</c:v>
                </c:pt>
                <c:pt idx="75">
                  <c:v>51.122387682760817</c:v>
                </c:pt>
                <c:pt idx="76">
                  <c:v>51.67670549808723</c:v>
                </c:pt>
                <c:pt idx="77">
                  <c:v>53.108385964083936</c:v>
                </c:pt>
                <c:pt idx="78">
                  <c:v>53.710428663736799</c:v>
                </c:pt>
                <c:pt idx="79">
                  <c:v>51.853451698637762</c:v>
                </c:pt>
                <c:pt idx="80">
                  <c:v>53.057802220492931</c:v>
                </c:pt>
                <c:pt idx="81">
                  <c:v>51.752669588521925</c:v>
                </c:pt>
                <c:pt idx="82">
                  <c:v>50.238852233903287</c:v>
                </c:pt>
                <c:pt idx="83">
                  <c:v>51.632173780792229</c:v>
                </c:pt>
                <c:pt idx="84">
                  <c:v>54.046133223724546</c:v>
                </c:pt>
                <c:pt idx="85">
                  <c:v>52.175065172415351</c:v>
                </c:pt>
                <c:pt idx="86">
                  <c:v>53.389266657282192</c:v>
                </c:pt>
                <c:pt idx="87">
                  <c:v>56.696096469577775</c:v>
                </c:pt>
                <c:pt idx="88">
                  <c:v>55.242673920243888</c:v>
                </c:pt>
                <c:pt idx="89">
                  <c:v>53.748195859601033</c:v>
                </c:pt>
                <c:pt idx="90">
                  <c:v>53.767707109689198</c:v>
                </c:pt>
                <c:pt idx="91">
                  <c:v>50.5097686902918</c:v>
                </c:pt>
                <c:pt idx="92">
                  <c:v>51.237510393361362</c:v>
                </c:pt>
                <c:pt idx="93">
                  <c:v>50.102431847163764</c:v>
                </c:pt>
                <c:pt idx="94">
                  <c:v>51.289740404499284</c:v>
                </c:pt>
                <c:pt idx="95">
                  <c:v>48.000155706740067</c:v>
                </c:pt>
                <c:pt idx="96">
                  <c:v>47.82095175898619</c:v>
                </c:pt>
                <c:pt idx="97">
                  <c:v>49.498650279244679</c:v>
                </c:pt>
                <c:pt idx="98">
                  <c:v>46.431032703343803</c:v>
                </c:pt>
                <c:pt idx="99">
                  <c:v>44.887310008077826</c:v>
                </c:pt>
                <c:pt idx="100">
                  <c:v>43.318921129780286</c:v>
                </c:pt>
                <c:pt idx="101">
                  <c:v>39.873452859277656</c:v>
                </c:pt>
                <c:pt idx="102">
                  <c:v>37.353873230100163</c:v>
                </c:pt>
                <c:pt idx="103">
                  <c:v>36.963917417129622</c:v>
                </c:pt>
                <c:pt idx="104">
                  <c:v>37.240099044570769</c:v>
                </c:pt>
                <c:pt idx="105">
                  <c:v>37.709926531951346</c:v>
                </c:pt>
                <c:pt idx="106">
                  <c:v>39.601979504556013</c:v>
                </c:pt>
                <c:pt idx="107">
                  <c:v>38.937593715310769</c:v>
                </c:pt>
                <c:pt idx="108">
                  <c:v>36.579941157401635</c:v>
                </c:pt>
                <c:pt idx="109">
                  <c:v>38.701159120310642</c:v>
                </c:pt>
                <c:pt idx="110">
                  <c:v>41.94921671620758</c:v>
                </c:pt>
                <c:pt idx="111">
                  <c:v>42.113757754292919</c:v>
                </c:pt>
                <c:pt idx="112">
                  <c:v>42.372183084144673</c:v>
                </c:pt>
                <c:pt idx="113">
                  <c:v>41.705548895684402</c:v>
                </c:pt>
                <c:pt idx="114">
                  <c:v>39.611112291641177</c:v>
                </c:pt>
                <c:pt idx="115">
                  <c:v>39.545242789027071</c:v>
                </c:pt>
                <c:pt idx="116">
                  <c:v>40.671809287389934</c:v>
                </c:pt>
                <c:pt idx="117">
                  <c:v>40.301613119209193</c:v>
                </c:pt>
                <c:pt idx="118">
                  <c:v>40.745904221608754</c:v>
                </c:pt>
                <c:pt idx="119">
                  <c:v>43.642993979853401</c:v>
                </c:pt>
                <c:pt idx="120">
                  <c:v>42.913788507815532</c:v>
                </c:pt>
                <c:pt idx="121">
                  <c:v>42.708081905097018</c:v>
                </c:pt>
                <c:pt idx="122">
                  <c:v>41.02766370705784</c:v>
                </c:pt>
                <c:pt idx="123">
                  <c:v>40.682329779691301</c:v>
                </c:pt>
                <c:pt idx="124">
                  <c:v>42.581507309702424</c:v>
                </c:pt>
                <c:pt idx="125">
                  <c:v>40.963705822740408</c:v>
                </c:pt>
                <c:pt idx="126">
                  <c:v>42.598409233455989</c:v>
                </c:pt>
                <c:pt idx="127">
                  <c:v>41.605298633738279</c:v>
                </c:pt>
                <c:pt idx="128">
                  <c:v>43.289887090755755</c:v>
                </c:pt>
                <c:pt idx="129">
                  <c:v>43.456568726584493</c:v>
                </c:pt>
                <c:pt idx="130">
                  <c:v>41.590121800546548</c:v>
                </c:pt>
                <c:pt idx="131">
                  <c:v>39.817678980655906</c:v>
                </c:pt>
                <c:pt idx="132">
                  <c:v>39.347947600236843</c:v>
                </c:pt>
                <c:pt idx="133">
                  <c:v>40.202020556673844</c:v>
                </c:pt>
                <c:pt idx="134">
                  <c:v>42.011390533486143</c:v>
                </c:pt>
                <c:pt idx="135">
                  <c:v>39.034447720758436</c:v>
                </c:pt>
                <c:pt idx="136">
                  <c:v>40.173197546337434</c:v>
                </c:pt>
                <c:pt idx="137">
                  <c:v>40.303195420527906</c:v>
                </c:pt>
                <c:pt idx="138">
                  <c:v>40.927198789379617</c:v>
                </c:pt>
                <c:pt idx="139">
                  <c:v>37.793509662339453</c:v>
                </c:pt>
                <c:pt idx="140">
                  <c:v>36.198481987182809</c:v>
                </c:pt>
                <c:pt idx="141">
                  <c:v>35.388254806800745</c:v>
                </c:pt>
                <c:pt idx="142">
                  <c:v>33.763552732156995</c:v>
                </c:pt>
                <c:pt idx="143">
                  <c:v>34.91619253842223</c:v>
                </c:pt>
                <c:pt idx="144">
                  <c:v>37.238271499651447</c:v>
                </c:pt>
                <c:pt idx="145">
                  <c:v>35.209629734822336</c:v>
                </c:pt>
                <c:pt idx="146">
                  <c:v>35.255817176197233</c:v>
                </c:pt>
                <c:pt idx="147">
                  <c:v>34.882682181096918</c:v>
                </c:pt>
                <c:pt idx="148">
                  <c:v>32.781903719624054</c:v>
                </c:pt>
                <c:pt idx="149">
                  <c:v>29.699399132193236</c:v>
                </c:pt>
                <c:pt idx="150">
                  <c:v>28.847139158115514</c:v>
                </c:pt>
                <c:pt idx="151">
                  <c:v>28.726928291900364</c:v>
                </c:pt>
                <c:pt idx="152">
                  <c:v>26.804735317696554</c:v>
                </c:pt>
                <c:pt idx="153">
                  <c:v>28.13578612807704</c:v>
                </c:pt>
                <c:pt idx="154">
                  <c:v>28.238870855995057</c:v>
                </c:pt>
                <c:pt idx="155">
                  <c:v>28.422417154173942</c:v>
                </c:pt>
                <c:pt idx="156">
                  <c:v>29.205488736181771</c:v>
                </c:pt>
                <c:pt idx="157">
                  <c:v>29.114312140288817</c:v>
                </c:pt>
                <c:pt idx="158">
                  <c:v>29.392184119514845</c:v>
                </c:pt>
                <c:pt idx="159">
                  <c:v>30.155948247871628</c:v>
                </c:pt>
                <c:pt idx="160">
                  <c:v>29.711957670611358</c:v>
                </c:pt>
                <c:pt idx="161">
                  <c:v>30.481109555002767</c:v>
                </c:pt>
                <c:pt idx="162">
                  <c:v>30.793743600559459</c:v>
                </c:pt>
                <c:pt idx="163">
                  <c:v>30.327939708502097</c:v>
                </c:pt>
                <c:pt idx="164">
                  <c:v>30.293010887268281</c:v>
                </c:pt>
                <c:pt idx="165">
                  <c:v>31.865570312773091</c:v>
                </c:pt>
                <c:pt idx="166">
                  <c:v>32.538778015649733</c:v>
                </c:pt>
                <c:pt idx="167">
                  <c:v>31.270966011771939</c:v>
                </c:pt>
                <c:pt idx="168">
                  <c:v>28.623603374396765</c:v>
                </c:pt>
                <c:pt idx="169">
                  <c:v>31.513791282340911</c:v>
                </c:pt>
                <c:pt idx="170">
                  <c:v>30.853118175854092</c:v>
                </c:pt>
                <c:pt idx="171">
                  <c:v>29.745008918434188</c:v>
                </c:pt>
                <c:pt idx="172">
                  <c:v>29.229112869145037</c:v>
                </c:pt>
                <c:pt idx="173">
                  <c:v>33.507232327956309</c:v>
                </c:pt>
                <c:pt idx="174">
                  <c:v>35.153207016625785</c:v>
                </c:pt>
                <c:pt idx="175">
                  <c:v>35.367450641689942</c:v>
                </c:pt>
                <c:pt idx="176">
                  <c:v>36.89046315972476</c:v>
                </c:pt>
                <c:pt idx="177">
                  <c:v>37.164748729198209</c:v>
                </c:pt>
                <c:pt idx="178">
                  <c:v>34.299225874403618</c:v>
                </c:pt>
                <c:pt idx="179">
                  <c:v>33.877881929447931</c:v>
                </c:pt>
                <c:pt idx="180">
                  <c:v>34.763323488497726</c:v>
                </c:pt>
                <c:pt idx="181">
                  <c:v>31.203508547223542</c:v>
                </c:pt>
                <c:pt idx="182">
                  <c:v>31.439560340955282</c:v>
                </c:pt>
                <c:pt idx="183">
                  <c:v>34.329946111386107</c:v>
                </c:pt>
                <c:pt idx="184">
                  <c:v>36.839167098205444</c:v>
                </c:pt>
                <c:pt idx="185">
                  <c:v>35.167123391840796</c:v>
                </c:pt>
                <c:pt idx="186">
                  <c:v>34.351932295889995</c:v>
                </c:pt>
                <c:pt idx="187">
                  <c:v>33.263243947957505</c:v>
                </c:pt>
                <c:pt idx="188">
                  <c:v>35.992651850873948</c:v>
                </c:pt>
                <c:pt idx="189">
                  <c:v>36.927501832183658</c:v>
                </c:pt>
                <c:pt idx="190">
                  <c:v>36.005735188019251</c:v>
                </c:pt>
                <c:pt idx="191">
                  <c:v>36.234138844367415</c:v>
                </c:pt>
                <c:pt idx="192">
                  <c:v>35.213859179484345</c:v>
                </c:pt>
                <c:pt idx="193">
                  <c:v>38.284915072565767</c:v>
                </c:pt>
                <c:pt idx="194">
                  <c:v>34.980164296743581</c:v>
                </c:pt>
                <c:pt idx="195">
                  <c:v>41.274430386129509</c:v>
                </c:pt>
                <c:pt idx="196">
                  <c:v>41.361174231567155</c:v>
                </c:pt>
                <c:pt idx="197">
                  <c:v>47.57836774562638</c:v>
                </c:pt>
                <c:pt idx="198">
                  <c:v>47.809750577809957</c:v>
                </c:pt>
                <c:pt idx="199">
                  <c:v>48.456451389616248</c:v>
                </c:pt>
                <c:pt idx="200">
                  <c:v>53.936671483204165</c:v>
                </c:pt>
                <c:pt idx="201">
                  <c:v>52.502376210692184</c:v>
                </c:pt>
                <c:pt idx="202">
                  <c:v>52.834378758351477</c:v>
                </c:pt>
                <c:pt idx="203">
                  <c:v>52.458118516675128</c:v>
                </c:pt>
                <c:pt idx="204">
                  <c:v>53.817236031969976</c:v>
                </c:pt>
                <c:pt idx="205">
                  <c:v>49.859978183581667</c:v>
                </c:pt>
                <c:pt idx="206">
                  <c:v>53.071247422954713</c:v>
                </c:pt>
                <c:pt idx="207">
                  <c:v>53.048398103966825</c:v>
                </c:pt>
                <c:pt idx="208">
                  <c:v>49.110192280845268</c:v>
                </c:pt>
                <c:pt idx="209">
                  <c:v>50.566675869810993</c:v>
                </c:pt>
                <c:pt idx="210">
                  <c:v>50.613739576288488</c:v>
                </c:pt>
                <c:pt idx="211">
                  <c:v>49.658631018156036</c:v>
                </c:pt>
                <c:pt idx="212">
                  <c:v>47.001675991123058</c:v>
                </c:pt>
                <c:pt idx="213">
                  <c:v>48.123824566193413</c:v>
                </c:pt>
                <c:pt idx="214">
                  <c:v>49.433381145888482</c:v>
                </c:pt>
                <c:pt idx="215">
                  <c:v>52.218451119893572</c:v>
                </c:pt>
                <c:pt idx="216">
                  <c:v>50.979355655481548</c:v>
                </c:pt>
                <c:pt idx="217">
                  <c:v>55.943438440209867</c:v>
                </c:pt>
                <c:pt idx="218">
                  <c:v>57.848038185183697</c:v>
                </c:pt>
                <c:pt idx="219">
                  <c:v>58.183136685015242</c:v>
                </c:pt>
                <c:pt idx="220">
                  <c:v>58.32567270709869</c:v>
                </c:pt>
                <c:pt idx="221">
                  <c:v>55.154304491248169</c:v>
                </c:pt>
                <c:pt idx="222">
                  <c:v>53.477616554415228</c:v>
                </c:pt>
                <c:pt idx="223">
                  <c:v>53.904380860609329</c:v>
                </c:pt>
                <c:pt idx="224">
                  <c:v>52.091162595974311</c:v>
                </c:pt>
                <c:pt idx="225">
                  <c:v>54.141803195640634</c:v>
                </c:pt>
                <c:pt idx="226">
                  <c:v>55.105913823088699</c:v>
                </c:pt>
                <c:pt idx="227">
                  <c:v>55.376668484128324</c:v>
                </c:pt>
                <c:pt idx="228">
                  <c:v>56.04476336532565</c:v>
                </c:pt>
                <c:pt idx="229">
                  <c:v>56.219355111400226</c:v>
                </c:pt>
                <c:pt idx="230">
                  <c:v>54.940506917767529</c:v>
                </c:pt>
                <c:pt idx="231">
                  <c:v>52.308807378191929</c:v>
                </c:pt>
                <c:pt idx="232">
                  <c:v>49.670920469576743</c:v>
                </c:pt>
                <c:pt idx="233">
                  <c:v>50.858096314652983</c:v>
                </c:pt>
                <c:pt idx="234">
                  <c:v>52.521655775564412</c:v>
                </c:pt>
                <c:pt idx="235">
                  <c:v>51.893922562797819</c:v>
                </c:pt>
                <c:pt idx="236">
                  <c:v>56.12837253590196</c:v>
                </c:pt>
                <c:pt idx="237">
                  <c:v>55.656457598359751</c:v>
                </c:pt>
                <c:pt idx="238">
                  <c:v>56.014125091790447</c:v>
                </c:pt>
                <c:pt idx="239">
                  <c:v>54.36219910939738</c:v>
                </c:pt>
                <c:pt idx="240">
                  <c:v>53.087708126664452</c:v>
                </c:pt>
                <c:pt idx="241">
                  <c:v>54.974918873238259</c:v>
                </c:pt>
                <c:pt idx="242">
                  <c:v>55.583716385406248</c:v>
                </c:pt>
                <c:pt idx="243">
                  <c:v>54.335312129402809</c:v>
                </c:pt>
                <c:pt idx="244">
                  <c:v>53.787472386242833</c:v>
                </c:pt>
                <c:pt idx="245">
                  <c:v>52.057134007841654</c:v>
                </c:pt>
                <c:pt idx="246">
                  <c:v>48.070528691688978</c:v>
                </c:pt>
                <c:pt idx="247">
                  <c:v>48.586254509849596</c:v>
                </c:pt>
                <c:pt idx="248">
                  <c:v>49.938847313818954</c:v>
                </c:pt>
                <c:pt idx="249">
                  <c:v>47.407840206365584</c:v>
                </c:pt>
                <c:pt idx="250">
                  <c:v>48.077550293226999</c:v>
                </c:pt>
                <c:pt idx="251">
                  <c:v>45.977065277489125</c:v>
                </c:pt>
                <c:pt idx="252">
                  <c:v>46.587718949219834</c:v>
                </c:pt>
                <c:pt idx="253">
                  <c:v>47.977812753713998</c:v>
                </c:pt>
                <c:pt idx="254">
                  <c:v>47.696860059878077</c:v>
                </c:pt>
                <c:pt idx="255">
                  <c:v>52.863719952227818</c:v>
                </c:pt>
                <c:pt idx="256">
                  <c:v>54.30727360336099</c:v>
                </c:pt>
                <c:pt idx="257">
                  <c:v>50.181935553867682</c:v>
                </c:pt>
                <c:pt idx="258">
                  <c:v>50.345277909294211</c:v>
                </c:pt>
                <c:pt idx="259">
                  <c:v>47.610532092198028</c:v>
                </c:pt>
                <c:pt idx="260">
                  <c:v>45.918223408546879</c:v>
                </c:pt>
                <c:pt idx="261">
                  <c:v>46.609702985041288</c:v>
                </c:pt>
                <c:pt idx="262">
                  <c:v>43.717051271237224</c:v>
                </c:pt>
                <c:pt idx="263">
                  <c:v>45.271486396729706</c:v>
                </c:pt>
                <c:pt idx="264">
                  <c:v>45.147893478694172</c:v>
                </c:pt>
                <c:pt idx="265">
                  <c:v>37.744275070395275</c:v>
                </c:pt>
                <c:pt idx="266">
                  <c:v>36.552312415758912</c:v>
                </c:pt>
                <c:pt idx="267">
                  <c:v>37.693935329595035</c:v>
                </c:pt>
                <c:pt idx="268">
                  <c:v>35.557083479291059</c:v>
                </c:pt>
                <c:pt idx="269">
                  <c:v>33.967294220345572</c:v>
                </c:pt>
                <c:pt idx="270">
                  <c:v>35.228047554394422</c:v>
                </c:pt>
                <c:pt idx="271">
                  <c:v>33.580007812980092</c:v>
                </c:pt>
                <c:pt idx="272">
                  <c:v>31.010628461167919</c:v>
                </c:pt>
                <c:pt idx="273">
                  <c:v>32.305824361514226</c:v>
                </c:pt>
                <c:pt idx="274">
                  <c:v>31.974988519046882</c:v>
                </c:pt>
                <c:pt idx="275">
                  <c:v>32.769090503264991</c:v>
                </c:pt>
                <c:pt idx="276">
                  <c:v>30.469343096146243</c:v>
                </c:pt>
                <c:pt idx="277">
                  <c:v>35.160360705928944</c:v>
                </c:pt>
                <c:pt idx="278">
                  <c:v>36.063702685096999</c:v>
                </c:pt>
                <c:pt idx="279">
                  <c:v>36.914707082912088</c:v>
                </c:pt>
                <c:pt idx="280">
                  <c:v>39.05744922315106</c:v>
                </c:pt>
                <c:pt idx="281">
                  <c:v>37.08383591918961</c:v>
                </c:pt>
                <c:pt idx="282">
                  <c:v>33.935160502466246</c:v>
                </c:pt>
                <c:pt idx="283">
                  <c:v>35.310377492881976</c:v>
                </c:pt>
                <c:pt idx="284">
                  <c:v>40.042267454031929</c:v>
                </c:pt>
                <c:pt idx="285">
                  <c:v>39.207626983581349</c:v>
                </c:pt>
                <c:pt idx="286">
                  <c:v>37.187562322734458</c:v>
                </c:pt>
                <c:pt idx="287">
                  <c:v>34.581710187276208</c:v>
                </c:pt>
                <c:pt idx="288">
                  <c:v>32.814099683446827</c:v>
                </c:pt>
                <c:pt idx="289">
                  <c:v>28.99504154979541</c:v>
                </c:pt>
                <c:pt idx="290">
                  <c:v>29.151610982062333</c:v>
                </c:pt>
                <c:pt idx="291">
                  <c:v>27.632857835620328</c:v>
                </c:pt>
                <c:pt idx="292">
                  <c:v>27.320247772634833</c:v>
                </c:pt>
                <c:pt idx="293">
                  <c:v>24.144431200665331</c:v>
                </c:pt>
                <c:pt idx="294">
                  <c:v>23.697804561629479</c:v>
                </c:pt>
                <c:pt idx="295">
                  <c:v>24.344499372583787</c:v>
                </c:pt>
                <c:pt idx="296">
                  <c:v>23.162574845097062</c:v>
                </c:pt>
                <c:pt idx="297">
                  <c:v>23.543655254338081</c:v>
                </c:pt>
                <c:pt idx="298">
                  <c:v>23.126049599583105</c:v>
                </c:pt>
                <c:pt idx="299">
                  <c:v>21.779092358765652</c:v>
                </c:pt>
                <c:pt idx="300">
                  <c:v>19.916635692740609</c:v>
                </c:pt>
                <c:pt idx="301">
                  <c:v>19.993497078933249</c:v>
                </c:pt>
                <c:pt idx="302">
                  <c:v>18.626240036753149</c:v>
                </c:pt>
                <c:pt idx="303">
                  <c:v>18.828021661373139</c:v>
                </c:pt>
                <c:pt idx="304">
                  <c:v>19.120257101809461</c:v>
                </c:pt>
                <c:pt idx="305">
                  <c:v>18.7275054163491</c:v>
                </c:pt>
                <c:pt idx="306">
                  <c:v>19.674794091391849</c:v>
                </c:pt>
                <c:pt idx="307">
                  <c:v>19.076432805034109</c:v>
                </c:pt>
                <c:pt idx="308">
                  <c:v>20.090691667283604</c:v>
                </c:pt>
                <c:pt idx="309">
                  <c:v>19.855023946697738</c:v>
                </c:pt>
                <c:pt idx="310">
                  <c:v>19.441965598925119</c:v>
                </c:pt>
                <c:pt idx="311">
                  <c:v>20.580060024982672</c:v>
                </c:pt>
                <c:pt idx="312">
                  <c:v>17.841528888849709</c:v>
                </c:pt>
                <c:pt idx="313">
                  <c:v>19.519325093562809</c:v>
                </c:pt>
                <c:pt idx="314">
                  <c:v>19.937712378315599</c:v>
                </c:pt>
                <c:pt idx="315">
                  <c:v>19.485508910944972</c:v>
                </c:pt>
                <c:pt idx="316">
                  <c:v>19.792188223089035</c:v>
                </c:pt>
                <c:pt idx="317">
                  <c:v>18.740034885504908</c:v>
                </c:pt>
                <c:pt idx="318">
                  <c:v>18.775148325098016</c:v>
                </c:pt>
                <c:pt idx="319">
                  <c:v>18.46582595232552</c:v>
                </c:pt>
                <c:pt idx="320">
                  <c:v>17.379917194481703</c:v>
                </c:pt>
                <c:pt idx="321">
                  <c:v>17.182781250405828</c:v>
                </c:pt>
                <c:pt idx="322">
                  <c:v>17.380587756579896</c:v>
                </c:pt>
                <c:pt idx="323">
                  <c:v>16.609389822004914</c:v>
                </c:pt>
                <c:pt idx="324">
                  <c:v>16.311030974313073</c:v>
                </c:pt>
                <c:pt idx="325">
                  <c:v>16.300830458702002</c:v>
                </c:pt>
                <c:pt idx="326">
                  <c:v>16.759926997290496</c:v>
                </c:pt>
                <c:pt idx="327">
                  <c:v>16.712235293386922</c:v>
                </c:pt>
                <c:pt idx="328">
                  <c:v>15.51709645847826</c:v>
                </c:pt>
                <c:pt idx="329">
                  <c:v>15.696504605973159</c:v>
                </c:pt>
                <c:pt idx="330">
                  <c:v>15.460240154693723</c:v>
                </c:pt>
                <c:pt idx="331">
                  <c:v>15.656001317905597</c:v>
                </c:pt>
                <c:pt idx="332">
                  <c:v>15.34249815145815</c:v>
                </c:pt>
                <c:pt idx="333">
                  <c:v>15.328255553081426</c:v>
                </c:pt>
                <c:pt idx="334">
                  <c:v>15.187274901714444</c:v>
                </c:pt>
                <c:pt idx="335">
                  <c:v>14.521496604032789</c:v>
                </c:pt>
                <c:pt idx="336">
                  <c:v>14.1349931065945</c:v>
                </c:pt>
                <c:pt idx="337">
                  <c:v>14.243657154096333</c:v>
                </c:pt>
                <c:pt idx="338">
                  <c:v>14.118690367279116</c:v>
                </c:pt>
                <c:pt idx="339">
                  <c:v>13.10178220427731</c:v>
                </c:pt>
                <c:pt idx="340">
                  <c:v>12.997198971596823</c:v>
                </c:pt>
                <c:pt idx="341">
                  <c:v>12.316597649604612</c:v>
                </c:pt>
                <c:pt idx="342">
                  <c:v>12.526335137174485</c:v>
                </c:pt>
                <c:pt idx="343">
                  <c:v>12.436695448867628</c:v>
                </c:pt>
                <c:pt idx="344">
                  <c:v>12.358944871567529</c:v>
                </c:pt>
                <c:pt idx="345">
                  <c:v>12.409782669765338</c:v>
                </c:pt>
                <c:pt idx="346">
                  <c:v>12.07350138986858</c:v>
                </c:pt>
                <c:pt idx="347">
                  <c:v>12.028176246917619</c:v>
                </c:pt>
                <c:pt idx="348">
                  <c:v>11.840420765993947</c:v>
                </c:pt>
                <c:pt idx="349">
                  <c:v>11.964751306670372</c:v>
                </c:pt>
                <c:pt idx="350">
                  <c:v>12.019161258415911</c:v>
                </c:pt>
                <c:pt idx="351">
                  <c:v>11.98341558372284</c:v>
                </c:pt>
                <c:pt idx="352">
                  <c:v>11.930165269575095</c:v>
                </c:pt>
                <c:pt idx="353">
                  <c:v>12.174596614422541</c:v>
                </c:pt>
                <c:pt idx="354">
                  <c:v>12.34277711913267</c:v>
                </c:pt>
                <c:pt idx="355">
                  <c:v>12.119219235171444</c:v>
                </c:pt>
                <c:pt idx="356">
                  <c:v>12.308791240512891</c:v>
                </c:pt>
                <c:pt idx="357">
                  <c:v>12.552478636336279</c:v>
                </c:pt>
                <c:pt idx="358">
                  <c:v>12.001343343508591</c:v>
                </c:pt>
                <c:pt idx="359">
                  <c:v>12.059446185577356</c:v>
                </c:pt>
                <c:pt idx="360">
                  <c:v>12.052369511031179</c:v>
                </c:pt>
                <c:pt idx="361">
                  <c:v>12.543710487143887</c:v>
                </c:pt>
                <c:pt idx="362">
                  <c:v>12.411291656821472</c:v>
                </c:pt>
                <c:pt idx="363">
                  <c:v>12.292589600487565</c:v>
                </c:pt>
                <c:pt idx="364">
                  <c:v>12.047788308490539</c:v>
                </c:pt>
                <c:pt idx="365">
                  <c:v>12.005588480017433</c:v>
                </c:pt>
                <c:pt idx="366">
                  <c:v>11.847396621505075</c:v>
                </c:pt>
                <c:pt idx="367">
                  <c:v>11.792344450222922</c:v>
                </c:pt>
                <c:pt idx="368">
                  <c:v>11.442248129143941</c:v>
                </c:pt>
                <c:pt idx="369">
                  <c:v>11.558556542001336</c:v>
                </c:pt>
                <c:pt idx="370">
                  <c:v>11.649721426128801</c:v>
                </c:pt>
                <c:pt idx="371">
                  <c:v>11.214245387840926</c:v>
                </c:pt>
                <c:pt idx="372">
                  <c:v>12.154106899766855</c:v>
                </c:pt>
                <c:pt idx="373">
                  <c:v>12.936798176804384</c:v>
                </c:pt>
                <c:pt idx="374">
                  <c:v>12.705861216811266</c:v>
                </c:pt>
                <c:pt idx="375">
                  <c:v>12.50268645880276</c:v>
                </c:pt>
                <c:pt idx="376">
                  <c:v>12.360418186362413</c:v>
                </c:pt>
                <c:pt idx="377">
                  <c:v>12.520435168020317</c:v>
                </c:pt>
                <c:pt idx="378">
                  <c:v>12.507907408042213</c:v>
                </c:pt>
                <c:pt idx="379">
                  <c:v>13.038206704904946</c:v>
                </c:pt>
                <c:pt idx="380">
                  <c:v>12.888732739587605</c:v>
                </c:pt>
                <c:pt idx="381">
                  <c:v>13.349421949455182</c:v>
                </c:pt>
                <c:pt idx="382">
                  <c:v>13.267244913652748</c:v>
                </c:pt>
                <c:pt idx="383">
                  <c:v>13.425213973818336</c:v>
                </c:pt>
                <c:pt idx="384">
                  <c:v>13.833507304654971</c:v>
                </c:pt>
                <c:pt idx="385">
                  <c:v>13.2828979508154</c:v>
                </c:pt>
                <c:pt idx="386">
                  <c:v>13.301001135775715</c:v>
                </c:pt>
                <c:pt idx="387">
                  <c:v>13.013691326162002</c:v>
                </c:pt>
                <c:pt idx="388">
                  <c:v>12.953052164405101</c:v>
                </c:pt>
                <c:pt idx="389">
                  <c:v>13.429941645827553</c:v>
                </c:pt>
                <c:pt idx="390">
                  <c:v>13.106887619409564</c:v>
                </c:pt>
                <c:pt idx="391">
                  <c:v>13.329686087691828</c:v>
                </c:pt>
                <c:pt idx="392">
                  <c:v>13.396438998212414</c:v>
                </c:pt>
                <c:pt idx="393">
                  <c:v>12.858794963683055</c:v>
                </c:pt>
                <c:pt idx="394">
                  <c:v>12.948938097995176</c:v>
                </c:pt>
                <c:pt idx="395">
                  <c:v>13.13614199717108</c:v>
                </c:pt>
                <c:pt idx="396">
                  <c:v>12.966861006616965</c:v>
                </c:pt>
                <c:pt idx="397">
                  <c:v>12.890700698486496</c:v>
                </c:pt>
                <c:pt idx="398">
                  <c:v>12.84038164284855</c:v>
                </c:pt>
                <c:pt idx="399">
                  <c:v>12.886243109549032</c:v>
                </c:pt>
                <c:pt idx="400">
                  <c:v>11.235196373353771</c:v>
                </c:pt>
                <c:pt idx="401">
                  <c:v>11.224809631272462</c:v>
                </c:pt>
                <c:pt idx="402">
                  <c:v>11.010192804304255</c:v>
                </c:pt>
                <c:pt idx="403">
                  <c:v>10.876485269334975</c:v>
                </c:pt>
                <c:pt idx="404">
                  <c:v>10.631476960588911</c:v>
                </c:pt>
                <c:pt idx="405">
                  <c:v>10.703610880413894</c:v>
                </c:pt>
                <c:pt idx="406">
                  <c:v>10.715422826470993</c:v>
                </c:pt>
                <c:pt idx="407">
                  <c:v>10.754206999083973</c:v>
                </c:pt>
                <c:pt idx="408">
                  <c:v>10.915286886656961</c:v>
                </c:pt>
                <c:pt idx="409">
                  <c:v>11.047702339612263</c:v>
                </c:pt>
                <c:pt idx="410">
                  <c:v>11.008189055147847</c:v>
                </c:pt>
                <c:pt idx="411">
                  <c:v>11.058611165805781</c:v>
                </c:pt>
                <c:pt idx="412">
                  <c:v>11.231480638661036</c:v>
                </c:pt>
                <c:pt idx="413">
                  <c:v>11.099503783725348</c:v>
                </c:pt>
                <c:pt idx="414">
                  <c:v>11.090601547292188</c:v>
                </c:pt>
                <c:pt idx="415">
                  <c:v>10.940221224938039</c:v>
                </c:pt>
                <c:pt idx="416">
                  <c:v>11.160388020759173</c:v>
                </c:pt>
                <c:pt idx="417">
                  <c:v>11.10402166485359</c:v>
                </c:pt>
                <c:pt idx="418">
                  <c:v>11.331033465332089</c:v>
                </c:pt>
                <c:pt idx="419">
                  <c:v>11.475052051105258</c:v>
                </c:pt>
                <c:pt idx="420">
                  <c:v>11.299193322760125</c:v>
                </c:pt>
                <c:pt idx="421">
                  <c:v>11.491818485851203</c:v>
                </c:pt>
                <c:pt idx="422">
                  <c:v>11.583761724411859</c:v>
                </c:pt>
                <c:pt idx="423">
                  <c:v>11.707158747186064</c:v>
                </c:pt>
                <c:pt idx="424">
                  <c:v>11.313629059431996</c:v>
                </c:pt>
                <c:pt idx="425">
                  <c:v>11.35256772273503</c:v>
                </c:pt>
                <c:pt idx="426">
                  <c:v>11.449105214588503</c:v>
                </c:pt>
                <c:pt idx="427">
                  <c:v>11.480824901483533</c:v>
                </c:pt>
                <c:pt idx="428">
                  <c:v>11.573150436465895</c:v>
                </c:pt>
                <c:pt idx="429">
                  <c:v>11.71972206444463</c:v>
                </c:pt>
                <c:pt idx="430">
                  <c:v>11.623151990765582</c:v>
                </c:pt>
                <c:pt idx="431">
                  <c:v>11.680464421496451</c:v>
                </c:pt>
                <c:pt idx="432">
                  <c:v>11.466575730388699</c:v>
                </c:pt>
                <c:pt idx="433">
                  <c:v>11.394788763664396</c:v>
                </c:pt>
                <c:pt idx="434">
                  <c:v>11.339001364181565</c:v>
                </c:pt>
                <c:pt idx="435">
                  <c:v>11.840834313674925</c:v>
                </c:pt>
                <c:pt idx="436">
                  <c:v>11.663300411709296</c:v>
                </c:pt>
                <c:pt idx="437">
                  <c:v>11.64409742278772</c:v>
                </c:pt>
                <c:pt idx="438">
                  <c:v>12.582106630948797</c:v>
                </c:pt>
                <c:pt idx="439">
                  <c:v>11.636801364092529</c:v>
                </c:pt>
                <c:pt idx="440">
                  <c:v>11.889827840913059</c:v>
                </c:pt>
                <c:pt idx="441">
                  <c:v>11.39296271061513</c:v>
                </c:pt>
                <c:pt idx="442">
                  <c:v>11.105295776276026</c:v>
                </c:pt>
                <c:pt idx="443">
                  <c:v>11.643905643107171</c:v>
                </c:pt>
                <c:pt idx="444">
                  <c:v>11.531032667708777</c:v>
                </c:pt>
                <c:pt idx="445">
                  <c:v>12.000956652258877</c:v>
                </c:pt>
                <c:pt idx="446">
                  <c:v>12.544035629039909</c:v>
                </c:pt>
                <c:pt idx="447">
                  <c:v>12.343648228563453</c:v>
                </c:pt>
                <c:pt idx="448">
                  <c:v>12.191270703529725</c:v>
                </c:pt>
                <c:pt idx="449">
                  <c:v>12.863918334372261</c:v>
                </c:pt>
                <c:pt idx="450">
                  <c:v>12.385812768626913</c:v>
                </c:pt>
                <c:pt idx="451">
                  <c:v>11.517866501338954</c:v>
                </c:pt>
                <c:pt idx="452">
                  <c:v>10.955469302932737</c:v>
                </c:pt>
                <c:pt idx="453">
                  <c:v>12.541550653577991</c:v>
                </c:pt>
                <c:pt idx="454">
                  <c:v>12.990751451665293</c:v>
                </c:pt>
                <c:pt idx="455">
                  <c:v>12.0658393096236</c:v>
                </c:pt>
                <c:pt idx="456">
                  <c:v>11.816055223005142</c:v>
                </c:pt>
                <c:pt idx="457">
                  <c:v>11.726718466638287</c:v>
                </c:pt>
                <c:pt idx="458">
                  <c:v>11.727709200607448</c:v>
                </c:pt>
                <c:pt idx="459">
                  <c:v>11.155666220773414</c:v>
                </c:pt>
                <c:pt idx="460">
                  <c:v>11.238574346898428</c:v>
                </c:pt>
                <c:pt idx="461">
                  <c:v>10.210664207243729</c:v>
                </c:pt>
                <c:pt idx="462">
                  <c:v>10.183507670376986</c:v>
                </c:pt>
                <c:pt idx="463">
                  <c:v>9.972514566640017</c:v>
                </c:pt>
                <c:pt idx="464">
                  <c:v>10.091795569341537</c:v>
                </c:pt>
                <c:pt idx="465">
                  <c:v>9.6081697778951991</c:v>
                </c:pt>
                <c:pt idx="466">
                  <c:v>9.4325064537730761</c:v>
                </c:pt>
                <c:pt idx="467">
                  <c:v>9.1319203135634694</c:v>
                </c:pt>
                <c:pt idx="468">
                  <c:v>9.2313346419070612</c:v>
                </c:pt>
                <c:pt idx="469">
                  <c:v>9.5710049309890302</c:v>
                </c:pt>
                <c:pt idx="470">
                  <c:v>8.9649682375070121</c:v>
                </c:pt>
                <c:pt idx="471">
                  <c:v>9.0834873662664304</c:v>
                </c:pt>
                <c:pt idx="472">
                  <c:v>9.327380883708166</c:v>
                </c:pt>
                <c:pt idx="473">
                  <c:v>9.8399764203684068</c:v>
                </c:pt>
                <c:pt idx="474">
                  <c:v>10.084771310820155</c:v>
                </c:pt>
                <c:pt idx="475">
                  <c:v>10.189166769921419</c:v>
                </c:pt>
                <c:pt idx="476">
                  <c:v>10.378307480238199</c:v>
                </c:pt>
                <c:pt idx="477">
                  <c:v>10.168692304195609</c:v>
                </c:pt>
                <c:pt idx="478">
                  <c:v>10.126333781193484</c:v>
                </c:pt>
                <c:pt idx="479">
                  <c:v>10.136702779693787</c:v>
                </c:pt>
                <c:pt idx="480">
                  <c:v>9.3344369799420548</c:v>
                </c:pt>
                <c:pt idx="481">
                  <c:v>9.1555672767996725</c:v>
                </c:pt>
                <c:pt idx="482">
                  <c:v>9.4052564233866249</c:v>
                </c:pt>
                <c:pt idx="483">
                  <c:v>9.6316186430994364</c:v>
                </c:pt>
                <c:pt idx="484">
                  <c:v>10.134850331414446</c:v>
                </c:pt>
                <c:pt idx="485">
                  <c:v>10.368069861290003</c:v>
                </c:pt>
                <c:pt idx="486">
                  <c:v>10.892106073649785</c:v>
                </c:pt>
                <c:pt idx="487">
                  <c:v>10.113990319700392</c:v>
                </c:pt>
                <c:pt idx="488">
                  <c:v>9.6323480911605035</c:v>
                </c:pt>
                <c:pt idx="489">
                  <c:v>8.4897532934548234</c:v>
                </c:pt>
                <c:pt idx="490">
                  <c:v>7.9429977848834605</c:v>
                </c:pt>
                <c:pt idx="491">
                  <c:v>7.9713997844333964</c:v>
                </c:pt>
                <c:pt idx="492">
                  <c:v>7.8180813982917234</c:v>
                </c:pt>
                <c:pt idx="493">
                  <c:v>7.4657877565556072</c:v>
                </c:pt>
                <c:pt idx="494">
                  <c:v>10.952538895775811</c:v>
                </c:pt>
                <c:pt idx="495">
                  <c:v>10.355638318397283</c:v>
                </c:pt>
                <c:pt idx="496">
                  <c:v>10.942233057018241</c:v>
                </c:pt>
                <c:pt idx="497">
                  <c:v>11.670820148219399</c:v>
                </c:pt>
                <c:pt idx="498">
                  <c:v>11.341662489777336</c:v>
                </c:pt>
                <c:pt idx="499">
                  <c:v>10.596989528221997</c:v>
                </c:pt>
                <c:pt idx="500">
                  <c:v>11.047126179886732</c:v>
                </c:pt>
                <c:pt idx="501">
                  <c:v>10.920667940447418</c:v>
                </c:pt>
                <c:pt idx="502">
                  <c:v>11.156544994462886</c:v>
                </c:pt>
                <c:pt idx="503">
                  <c:v>11.18570328230815</c:v>
                </c:pt>
                <c:pt idx="504">
                  <c:v>10.671645640078568</c:v>
                </c:pt>
                <c:pt idx="505">
                  <c:v>11.271437020623695</c:v>
                </c:pt>
                <c:pt idx="506">
                  <c:v>11.349379180487748</c:v>
                </c:pt>
                <c:pt idx="507">
                  <c:v>10.98717014794757</c:v>
                </c:pt>
                <c:pt idx="508">
                  <c:v>10.766678572478945</c:v>
                </c:pt>
                <c:pt idx="509">
                  <c:v>10.71106408258099</c:v>
                </c:pt>
                <c:pt idx="510">
                  <c:v>11.435275311613289</c:v>
                </c:pt>
                <c:pt idx="511">
                  <c:v>11.574658696778483</c:v>
                </c:pt>
                <c:pt idx="512">
                  <c:v>11.453173558396916</c:v>
                </c:pt>
                <c:pt idx="513">
                  <c:v>11.558047578441336</c:v>
                </c:pt>
                <c:pt idx="514">
                  <c:v>11.497132694516898</c:v>
                </c:pt>
                <c:pt idx="515">
                  <c:v>11.065814497552878</c:v>
                </c:pt>
                <c:pt idx="516">
                  <c:v>11.097682957865878</c:v>
                </c:pt>
                <c:pt idx="517">
                  <c:v>10.959558278858445</c:v>
                </c:pt>
                <c:pt idx="518">
                  <c:v>10.839545145924102</c:v>
                </c:pt>
                <c:pt idx="519">
                  <c:v>10.480585113024333</c:v>
                </c:pt>
                <c:pt idx="520">
                  <c:v>10.766856765871335</c:v>
                </c:pt>
                <c:pt idx="521">
                  <c:v>10.897221562361981</c:v>
                </c:pt>
                <c:pt idx="522">
                  <c:v>10.870999654747235</c:v>
                </c:pt>
                <c:pt idx="523">
                  <c:v>10.651062342797406</c:v>
                </c:pt>
                <c:pt idx="524">
                  <c:v>10.745049752023613</c:v>
                </c:pt>
                <c:pt idx="525">
                  <c:v>10.301284370012914</c:v>
                </c:pt>
                <c:pt idx="526">
                  <c:v>9.6106701129026604</c:v>
                </c:pt>
                <c:pt idx="527">
                  <c:v>9.4761777180228179</c:v>
                </c:pt>
                <c:pt idx="528">
                  <c:v>9.783019872413945</c:v>
                </c:pt>
                <c:pt idx="529">
                  <c:v>9.8641334084750234</c:v>
                </c:pt>
                <c:pt idx="530">
                  <c:v>9.9968974381674105</c:v>
                </c:pt>
                <c:pt idx="531">
                  <c:v>9.8552889044700738</c:v>
                </c:pt>
                <c:pt idx="532">
                  <c:v>10.037393777080476</c:v>
                </c:pt>
                <c:pt idx="533">
                  <c:v>10.019633441401147</c:v>
                </c:pt>
                <c:pt idx="534">
                  <c:v>9.2134973378012006</c:v>
                </c:pt>
                <c:pt idx="535">
                  <c:v>9.3698755194871826</c:v>
                </c:pt>
                <c:pt idx="536">
                  <c:v>8.9303017579697368</c:v>
                </c:pt>
                <c:pt idx="537">
                  <c:v>9.2398495082465555</c:v>
                </c:pt>
                <c:pt idx="538">
                  <c:v>9.4170571847437508</c:v>
                </c:pt>
                <c:pt idx="539">
                  <c:v>8.9496630993380428</c:v>
                </c:pt>
                <c:pt idx="540">
                  <c:v>8.5253881171531756</c:v>
                </c:pt>
                <c:pt idx="541">
                  <c:v>8.0299552717159912</c:v>
                </c:pt>
                <c:pt idx="542">
                  <c:v>8.3490077893065102</c:v>
                </c:pt>
                <c:pt idx="543">
                  <c:v>8.4372859131628193</c:v>
                </c:pt>
                <c:pt idx="544">
                  <c:v>8.4108603756724776</c:v>
                </c:pt>
                <c:pt idx="545">
                  <c:v>8.3475955023767288</c:v>
                </c:pt>
                <c:pt idx="546">
                  <c:v>8.4433440024916226</c:v>
                </c:pt>
                <c:pt idx="547">
                  <c:v>8.5220777844930993</c:v>
                </c:pt>
                <c:pt idx="548">
                  <c:v>8.3770316879461646</c:v>
                </c:pt>
                <c:pt idx="549">
                  <c:v>8.3822144291423104</c:v>
                </c:pt>
                <c:pt idx="550">
                  <c:v>8.58862204185764</c:v>
                </c:pt>
                <c:pt idx="551">
                  <c:v>7.8168580281033888</c:v>
                </c:pt>
                <c:pt idx="552">
                  <c:v>8.1324322270521812</c:v>
                </c:pt>
                <c:pt idx="553">
                  <c:v>8.6207267421073706</c:v>
                </c:pt>
                <c:pt idx="554">
                  <c:v>8.5522538108698019</c:v>
                </c:pt>
                <c:pt idx="555">
                  <c:v>8.6321416342243591</c:v>
                </c:pt>
                <c:pt idx="556">
                  <c:v>8.6879536823949923</c:v>
                </c:pt>
                <c:pt idx="557">
                  <c:v>8.8264622806357451</c:v>
                </c:pt>
                <c:pt idx="558">
                  <c:v>9.0440311403820708</c:v>
                </c:pt>
                <c:pt idx="559">
                  <c:v>8.9509917423617456</c:v>
                </c:pt>
                <c:pt idx="560">
                  <c:v>8.7244156158995185</c:v>
                </c:pt>
                <c:pt idx="561">
                  <c:v>8.8979643997743132</c:v>
                </c:pt>
                <c:pt idx="562">
                  <c:v>8.8580050436307172</c:v>
                </c:pt>
                <c:pt idx="563">
                  <c:v>9.3112464498903638</c:v>
                </c:pt>
                <c:pt idx="564">
                  <c:v>8.9836727933165861</c:v>
                </c:pt>
                <c:pt idx="565">
                  <c:v>8.6059444333345354</c:v>
                </c:pt>
                <c:pt idx="566">
                  <c:v>8.5860778006489902</c:v>
                </c:pt>
                <c:pt idx="567">
                  <c:v>8.8392677022156789</c:v>
                </c:pt>
                <c:pt idx="568">
                  <c:v>9.2859319677638332</c:v>
                </c:pt>
                <c:pt idx="569">
                  <c:v>9.8272508138847154</c:v>
                </c:pt>
                <c:pt idx="570">
                  <c:v>9.8369703580123122</c:v>
                </c:pt>
                <c:pt idx="571">
                  <c:v>9.8985852905239646</c:v>
                </c:pt>
                <c:pt idx="572">
                  <c:v>10.231247224859255</c:v>
                </c:pt>
                <c:pt idx="573">
                  <c:v>10.506008301093352</c:v>
                </c:pt>
                <c:pt idx="574">
                  <c:v>10.693117226358009</c:v>
                </c:pt>
                <c:pt idx="575">
                  <c:v>10.733885723163452</c:v>
                </c:pt>
                <c:pt idx="576">
                  <c:v>10.639229732423004</c:v>
                </c:pt>
                <c:pt idx="577">
                  <c:v>10.668116094173337</c:v>
                </c:pt>
                <c:pt idx="578">
                  <c:v>11.204060488773818</c:v>
                </c:pt>
                <c:pt idx="579">
                  <c:v>11.415926424262691</c:v>
                </c:pt>
                <c:pt idx="580">
                  <c:v>11.397396727771477</c:v>
                </c:pt>
                <c:pt idx="581">
                  <c:v>11.506355924784934</c:v>
                </c:pt>
                <c:pt idx="582">
                  <c:v>11.360580054893269</c:v>
                </c:pt>
                <c:pt idx="583">
                  <c:v>11.344735755675062</c:v>
                </c:pt>
                <c:pt idx="584">
                  <c:v>11.30928306480479</c:v>
                </c:pt>
                <c:pt idx="585">
                  <c:v>11.67165269489549</c:v>
                </c:pt>
                <c:pt idx="586">
                  <c:v>11.384340756588463</c:v>
                </c:pt>
                <c:pt idx="587">
                  <c:v>10.785406995051041</c:v>
                </c:pt>
                <c:pt idx="588">
                  <c:v>9.3063239040710979</c:v>
                </c:pt>
                <c:pt idx="589">
                  <c:v>9.3756971479993041</c:v>
                </c:pt>
                <c:pt idx="590">
                  <c:v>10.107621086614953</c:v>
                </c:pt>
                <c:pt idx="591">
                  <c:v>10.302014323153848</c:v>
                </c:pt>
                <c:pt idx="592">
                  <c:v>10.054984028426178</c:v>
                </c:pt>
                <c:pt idx="593">
                  <c:v>10.150529565324405</c:v>
                </c:pt>
                <c:pt idx="594">
                  <c:v>10.07919470440366</c:v>
                </c:pt>
                <c:pt idx="595">
                  <c:v>10.282655723260183</c:v>
                </c:pt>
                <c:pt idx="596">
                  <c:v>10.615779801958059</c:v>
                </c:pt>
                <c:pt idx="597">
                  <c:v>10.481559127097769</c:v>
                </c:pt>
                <c:pt idx="598">
                  <c:v>11.005113662861847</c:v>
                </c:pt>
                <c:pt idx="599">
                  <c:v>11.094056615417141</c:v>
                </c:pt>
                <c:pt idx="600">
                  <c:v>10.676714207429816</c:v>
                </c:pt>
                <c:pt idx="601">
                  <c:v>10.52951359270619</c:v>
                </c:pt>
                <c:pt idx="602">
                  <c:v>10.404927288170482</c:v>
                </c:pt>
                <c:pt idx="603">
                  <c:v>10.662237862814546</c:v>
                </c:pt>
                <c:pt idx="604">
                  <c:v>10.951336557422984</c:v>
                </c:pt>
                <c:pt idx="605">
                  <c:v>10.650830492312163</c:v>
                </c:pt>
                <c:pt idx="606">
                  <c:v>10.522493753768764</c:v>
                </c:pt>
                <c:pt idx="607">
                  <c:v>10.421459715029629</c:v>
                </c:pt>
                <c:pt idx="608">
                  <c:v>10.220680402748087</c:v>
                </c:pt>
                <c:pt idx="609">
                  <c:v>10.657976264127727</c:v>
                </c:pt>
                <c:pt idx="610">
                  <c:v>10.806496027915291</c:v>
                </c:pt>
                <c:pt idx="611">
                  <c:v>12.181762133232287</c:v>
                </c:pt>
                <c:pt idx="612">
                  <c:v>12.818049227667814</c:v>
                </c:pt>
                <c:pt idx="613">
                  <c:v>12.885696045763975</c:v>
                </c:pt>
                <c:pt idx="614">
                  <c:v>12.733420186676826</c:v>
                </c:pt>
                <c:pt idx="615">
                  <c:v>12.765966182736468</c:v>
                </c:pt>
                <c:pt idx="616">
                  <c:v>12.883149128717651</c:v>
                </c:pt>
                <c:pt idx="617">
                  <c:v>12.91416044713025</c:v>
                </c:pt>
                <c:pt idx="618">
                  <c:v>12.999559214056257</c:v>
                </c:pt>
                <c:pt idx="619">
                  <c:v>12.696772942539537</c:v>
                </c:pt>
                <c:pt idx="620">
                  <c:v>12.726841422484013</c:v>
                </c:pt>
                <c:pt idx="621">
                  <c:v>12.971050018878918</c:v>
                </c:pt>
                <c:pt idx="622">
                  <c:v>12.948487321732211</c:v>
                </c:pt>
                <c:pt idx="623">
                  <c:v>13.287858917402763</c:v>
                </c:pt>
                <c:pt idx="624">
                  <c:v>13.4783869190983</c:v>
                </c:pt>
                <c:pt idx="625">
                  <c:v>13.696551476970802</c:v>
                </c:pt>
                <c:pt idx="626">
                  <c:v>12.283532695227581</c:v>
                </c:pt>
                <c:pt idx="627">
                  <c:v>12.176289592902192</c:v>
                </c:pt>
                <c:pt idx="628">
                  <c:v>12.616568565664336</c:v>
                </c:pt>
                <c:pt idx="629">
                  <c:v>13.306451924832064</c:v>
                </c:pt>
                <c:pt idx="630">
                  <c:v>13.511622114036207</c:v>
                </c:pt>
                <c:pt idx="631">
                  <c:v>13.709927176520571</c:v>
                </c:pt>
                <c:pt idx="632">
                  <c:v>12.982740991654548</c:v>
                </c:pt>
                <c:pt idx="633">
                  <c:v>13.008337523401934</c:v>
                </c:pt>
                <c:pt idx="634">
                  <c:v>13.944731480857273</c:v>
                </c:pt>
                <c:pt idx="635">
                  <c:v>14.024414114175517</c:v>
                </c:pt>
                <c:pt idx="636">
                  <c:v>13.446953227066839</c:v>
                </c:pt>
                <c:pt idx="637">
                  <c:v>13.59680911498741</c:v>
                </c:pt>
                <c:pt idx="638">
                  <c:v>13.29363834935369</c:v>
                </c:pt>
                <c:pt idx="639">
                  <c:v>13.988349869019164</c:v>
                </c:pt>
                <c:pt idx="640">
                  <c:v>14.832776332049145</c:v>
                </c:pt>
                <c:pt idx="641">
                  <c:v>15.265029897757593</c:v>
                </c:pt>
                <c:pt idx="642">
                  <c:v>15.393101066889519</c:v>
                </c:pt>
                <c:pt idx="643">
                  <c:v>15.60794769620739</c:v>
                </c:pt>
                <c:pt idx="644">
                  <c:v>14.955707470205292</c:v>
                </c:pt>
                <c:pt idx="645">
                  <c:v>15.597376456418448</c:v>
                </c:pt>
                <c:pt idx="646">
                  <c:v>13.503778487661057</c:v>
                </c:pt>
                <c:pt idx="647">
                  <c:v>13.261667719447106</c:v>
                </c:pt>
                <c:pt idx="648">
                  <c:v>12.762421509919486</c:v>
                </c:pt>
                <c:pt idx="649">
                  <c:v>11.996818483533948</c:v>
                </c:pt>
                <c:pt idx="650">
                  <c:v>11.868199679099037</c:v>
                </c:pt>
                <c:pt idx="651">
                  <c:v>12.268680779406568</c:v>
                </c:pt>
                <c:pt idx="652">
                  <c:v>12.416783952374168</c:v>
                </c:pt>
                <c:pt idx="653">
                  <c:v>12.205402277486852</c:v>
                </c:pt>
                <c:pt idx="654">
                  <c:v>12.354266199944</c:v>
                </c:pt>
                <c:pt idx="655">
                  <c:v>13.031765093378533</c:v>
                </c:pt>
                <c:pt idx="656">
                  <c:v>13.310234972166345</c:v>
                </c:pt>
                <c:pt idx="657">
                  <c:v>13.36264839586541</c:v>
                </c:pt>
                <c:pt idx="658">
                  <c:v>12.229222654593483</c:v>
                </c:pt>
                <c:pt idx="659">
                  <c:v>11.788950710735218</c:v>
                </c:pt>
                <c:pt idx="660">
                  <c:v>13.50729705079177</c:v>
                </c:pt>
                <c:pt idx="661">
                  <c:v>14.730420256491181</c:v>
                </c:pt>
                <c:pt idx="662">
                  <c:v>14.270604626943756</c:v>
                </c:pt>
                <c:pt idx="663">
                  <c:v>15.254146737160626</c:v>
                </c:pt>
                <c:pt idx="664">
                  <c:v>15.924190363876003</c:v>
                </c:pt>
                <c:pt idx="665">
                  <c:v>15.645886525076582</c:v>
                </c:pt>
                <c:pt idx="666">
                  <c:v>13.940645968310518</c:v>
                </c:pt>
                <c:pt idx="667">
                  <c:v>15.139820379060055</c:v>
                </c:pt>
                <c:pt idx="668">
                  <c:v>13.865748463462999</c:v>
                </c:pt>
                <c:pt idx="669">
                  <c:v>13.6356778819254</c:v>
                </c:pt>
                <c:pt idx="670">
                  <c:v>15.878224861437658</c:v>
                </c:pt>
                <c:pt idx="671">
                  <c:v>14.509711308839835</c:v>
                </c:pt>
                <c:pt idx="672">
                  <c:v>16.735531879453841</c:v>
                </c:pt>
                <c:pt idx="673">
                  <c:v>15.291061451360475</c:v>
                </c:pt>
                <c:pt idx="674">
                  <c:v>14.27311826496156</c:v>
                </c:pt>
                <c:pt idx="675">
                  <c:v>13.220091741794393</c:v>
                </c:pt>
                <c:pt idx="676">
                  <c:v>12.331028454780373</c:v>
                </c:pt>
                <c:pt idx="677">
                  <c:v>12.131278927502439</c:v>
                </c:pt>
                <c:pt idx="678">
                  <c:v>11.897204687013742</c:v>
                </c:pt>
                <c:pt idx="679">
                  <c:v>12.351852395650274</c:v>
                </c:pt>
                <c:pt idx="680">
                  <c:v>11.503322356193619</c:v>
                </c:pt>
                <c:pt idx="681">
                  <c:v>10.887564779663089</c:v>
                </c:pt>
                <c:pt idx="682">
                  <c:v>10.88348203110543</c:v>
                </c:pt>
                <c:pt idx="683">
                  <c:v>10.495059947087549</c:v>
                </c:pt>
                <c:pt idx="684">
                  <c:v>10.625201624230769</c:v>
                </c:pt>
                <c:pt idx="685">
                  <c:v>10.633274005320514</c:v>
                </c:pt>
                <c:pt idx="686">
                  <c:v>10.498436959185298</c:v>
                </c:pt>
                <c:pt idx="687">
                  <c:v>10.527614722037537</c:v>
                </c:pt>
                <c:pt idx="688">
                  <c:v>10.479417091926134</c:v>
                </c:pt>
                <c:pt idx="689">
                  <c:v>11.26713784708927</c:v>
                </c:pt>
                <c:pt idx="690">
                  <c:v>11.841559120063257</c:v>
                </c:pt>
                <c:pt idx="691">
                  <c:v>11.315150535346215</c:v>
                </c:pt>
                <c:pt idx="692">
                  <c:v>11.90793727071415</c:v>
                </c:pt>
                <c:pt idx="693">
                  <c:v>11.906447422988535</c:v>
                </c:pt>
                <c:pt idx="694">
                  <c:v>10.793458352362794</c:v>
                </c:pt>
                <c:pt idx="695">
                  <c:v>10.629239737702315</c:v>
                </c:pt>
                <c:pt idx="696">
                  <c:v>10.177434126753498</c:v>
                </c:pt>
                <c:pt idx="697">
                  <c:v>10.569665764573081</c:v>
                </c:pt>
                <c:pt idx="698">
                  <c:v>10.718720921668284</c:v>
                </c:pt>
                <c:pt idx="699">
                  <c:v>9.9083715081523227</c:v>
                </c:pt>
                <c:pt idx="700">
                  <c:v>10.442554673348388</c:v>
                </c:pt>
                <c:pt idx="701">
                  <c:v>10.874205354328156</c:v>
                </c:pt>
                <c:pt idx="702">
                  <c:v>10.661256500615057</c:v>
                </c:pt>
                <c:pt idx="703">
                  <c:v>10.446694077665807</c:v>
                </c:pt>
                <c:pt idx="704">
                  <c:v>8.4870676590975833</c:v>
                </c:pt>
                <c:pt idx="705">
                  <c:v>8.2843832260195143</c:v>
                </c:pt>
                <c:pt idx="706">
                  <c:v>8.191669566518101</c:v>
                </c:pt>
                <c:pt idx="707">
                  <c:v>8.0352230353240106</c:v>
                </c:pt>
                <c:pt idx="708">
                  <c:v>7.8338732017273287</c:v>
                </c:pt>
                <c:pt idx="709">
                  <c:v>7.7814816401318421</c:v>
                </c:pt>
                <c:pt idx="710">
                  <c:v>7.4759755787334656</c:v>
                </c:pt>
                <c:pt idx="711">
                  <c:v>7.3400977874312066</c:v>
                </c:pt>
                <c:pt idx="712">
                  <c:v>7.2521911439329241</c:v>
                </c:pt>
                <c:pt idx="713">
                  <c:v>7.092348502471121</c:v>
                </c:pt>
                <c:pt idx="714">
                  <c:v>7.0196871432923871</c:v>
                </c:pt>
                <c:pt idx="715">
                  <c:v>6.8023828864617597</c:v>
                </c:pt>
                <c:pt idx="716">
                  <c:v>7.1429117667261366</c:v>
                </c:pt>
                <c:pt idx="717">
                  <c:v>7.2215857726230155</c:v>
                </c:pt>
                <c:pt idx="718">
                  <c:v>7.123168319178184</c:v>
                </c:pt>
                <c:pt idx="719">
                  <c:v>7.0059882859810205</c:v>
                </c:pt>
                <c:pt idx="720">
                  <c:v>6.9329116822106336</c:v>
                </c:pt>
                <c:pt idx="721">
                  <c:v>6.8935015719646904</c:v>
                </c:pt>
                <c:pt idx="722">
                  <c:v>6.652455138720196</c:v>
                </c:pt>
                <c:pt idx="723">
                  <c:v>6.7363953041525413</c:v>
                </c:pt>
                <c:pt idx="724">
                  <c:v>6.7208633297011877</c:v>
                </c:pt>
                <c:pt idx="725">
                  <c:v>7.0586720862020167</c:v>
                </c:pt>
                <c:pt idx="726">
                  <c:v>6.9590367758339964</c:v>
                </c:pt>
                <c:pt idx="727">
                  <c:v>7.0476514265455386</c:v>
                </c:pt>
                <c:pt idx="728">
                  <c:v>6.7425863941366906</c:v>
                </c:pt>
                <c:pt idx="729">
                  <c:v>6.5791860014434764</c:v>
                </c:pt>
                <c:pt idx="730">
                  <c:v>6.6462981797906524</c:v>
                </c:pt>
                <c:pt idx="731">
                  <c:v>6.5907555782084435</c:v>
                </c:pt>
                <c:pt idx="732">
                  <c:v>5.6108515089039175</c:v>
                </c:pt>
                <c:pt idx="733">
                  <c:v>5.6575482885033859</c:v>
                </c:pt>
                <c:pt idx="734">
                  <c:v>5.5746741627650254</c:v>
                </c:pt>
                <c:pt idx="735">
                  <c:v>5.610550323090032</c:v>
                </c:pt>
                <c:pt idx="736">
                  <c:v>5.4292957959439407</c:v>
                </c:pt>
                <c:pt idx="737">
                  <c:v>5.4399219531346077</c:v>
                </c:pt>
                <c:pt idx="738">
                  <c:v>5.5376871293792194</c:v>
                </c:pt>
                <c:pt idx="739">
                  <c:v>5.4297772662403796</c:v>
                </c:pt>
                <c:pt idx="740">
                  <c:v>5.6040501470182198</c:v>
                </c:pt>
                <c:pt idx="741">
                  <c:v>5.5569081078142712</c:v>
                </c:pt>
                <c:pt idx="742">
                  <c:v>5.514265546211143</c:v>
                </c:pt>
                <c:pt idx="743">
                  <c:v>5.4406388583210443</c:v>
                </c:pt>
                <c:pt idx="744">
                  <c:v>5.3873404256708239</c:v>
                </c:pt>
                <c:pt idx="745">
                  <c:v>5.3811112426329055</c:v>
                </c:pt>
                <c:pt idx="746">
                  <c:v>5.4305512841156407</c:v>
                </c:pt>
                <c:pt idx="747">
                  <c:v>5.4364727043513943</c:v>
                </c:pt>
                <c:pt idx="748">
                  <c:v>5.5070052193211634</c:v>
                </c:pt>
                <c:pt idx="749">
                  <c:v>5.5339688895716383</c:v>
                </c:pt>
                <c:pt idx="750">
                  <c:v>5.4703960447278659</c:v>
                </c:pt>
                <c:pt idx="751">
                  <c:v>5.4305382703078218</c:v>
                </c:pt>
                <c:pt idx="752">
                  <c:v>5.2019528252458933</c:v>
                </c:pt>
                <c:pt idx="753">
                  <c:v>5.3450507261738851</c:v>
                </c:pt>
                <c:pt idx="754">
                  <c:v>5.3535647276814782</c:v>
                </c:pt>
                <c:pt idx="755">
                  <c:v>5.3483582313795166</c:v>
                </c:pt>
                <c:pt idx="756">
                  <c:v>5.3399467876988806</c:v>
                </c:pt>
                <c:pt idx="757">
                  <c:v>5.3713485611531677</c:v>
                </c:pt>
                <c:pt idx="758">
                  <c:v>5.5747760201595069</c:v>
                </c:pt>
                <c:pt idx="759">
                  <c:v>5.5408567015066827</c:v>
                </c:pt>
                <c:pt idx="760">
                  <c:v>5.589910971717333</c:v>
                </c:pt>
                <c:pt idx="761">
                  <c:v>5.5020055230783838</c:v>
                </c:pt>
                <c:pt idx="762">
                  <c:v>5.0525180002716432</c:v>
                </c:pt>
                <c:pt idx="763">
                  <c:v>5.0865717246523792</c:v>
                </c:pt>
                <c:pt idx="764">
                  <c:v>5.0877362875344332</c:v>
                </c:pt>
                <c:pt idx="765">
                  <c:v>5.1446433881095963</c:v>
                </c:pt>
                <c:pt idx="766">
                  <c:v>5.1892729353612692</c:v>
                </c:pt>
                <c:pt idx="767">
                  <c:v>5.2492041758237145</c:v>
                </c:pt>
                <c:pt idx="768">
                  <c:v>4.8294695908980945</c:v>
                </c:pt>
                <c:pt idx="769">
                  <c:v>4.8055023217331527</c:v>
                </c:pt>
                <c:pt idx="770">
                  <c:v>4.8811699658322922</c:v>
                </c:pt>
                <c:pt idx="771">
                  <c:v>4.8739177127044266</c:v>
                </c:pt>
                <c:pt idx="772">
                  <c:v>4.9675056930802182</c:v>
                </c:pt>
                <c:pt idx="773">
                  <c:v>4.9219576276457193</c:v>
                </c:pt>
                <c:pt idx="774">
                  <c:v>5.0064721827131526</c:v>
                </c:pt>
                <c:pt idx="775">
                  <c:v>5.0056739302895883</c:v>
                </c:pt>
                <c:pt idx="776">
                  <c:v>5.0333872624515408</c:v>
                </c:pt>
                <c:pt idx="777">
                  <c:v>5.1838811314648376</c:v>
                </c:pt>
                <c:pt idx="778">
                  <c:v>5.2628102030309245</c:v>
                </c:pt>
                <c:pt idx="779">
                  <c:v>5.2232634566652409</c:v>
                </c:pt>
                <c:pt idx="780">
                  <c:v>5.2630468788926601</c:v>
                </c:pt>
                <c:pt idx="781">
                  <c:v>5.2400113955659409</c:v>
                </c:pt>
                <c:pt idx="782">
                  <c:v>5.3802444116817361</c:v>
                </c:pt>
                <c:pt idx="783">
                  <c:v>5.3472496067926114</c:v>
                </c:pt>
                <c:pt idx="784">
                  <c:v>5.335650509135025</c:v>
                </c:pt>
                <c:pt idx="785">
                  <c:v>5.5379420802650925</c:v>
                </c:pt>
                <c:pt idx="786">
                  <c:v>5.4579897224057312</c:v>
                </c:pt>
                <c:pt idx="787">
                  <c:v>5.4555396731545853</c:v>
                </c:pt>
                <c:pt idx="788">
                  <c:v>6.0442717678514981</c:v>
                </c:pt>
                <c:pt idx="789">
                  <c:v>6.0939922429752595</c:v>
                </c:pt>
                <c:pt idx="790">
                  <c:v>6.1738007225358791</c:v>
                </c:pt>
                <c:pt idx="791">
                  <c:v>5.9849903499273163</c:v>
                </c:pt>
                <c:pt idx="792">
                  <c:v>6.1331429602681871</c:v>
                </c:pt>
                <c:pt idx="793">
                  <c:v>6.1758202565564231</c:v>
                </c:pt>
                <c:pt idx="794">
                  <c:v>5.8275016520066387</c:v>
                </c:pt>
                <c:pt idx="795">
                  <c:v>6.1928618222938354</c:v>
                </c:pt>
                <c:pt idx="796">
                  <c:v>5.6709114915575869</c:v>
                </c:pt>
                <c:pt idx="797">
                  <c:v>6.0658430652488278</c:v>
                </c:pt>
                <c:pt idx="798">
                  <c:v>6.7180458590316201</c:v>
                </c:pt>
                <c:pt idx="799">
                  <c:v>6.2288032896611814</c:v>
                </c:pt>
                <c:pt idx="800">
                  <c:v>6.4672395997070984</c:v>
                </c:pt>
                <c:pt idx="801">
                  <c:v>5.7471073293880206</c:v>
                </c:pt>
                <c:pt idx="802">
                  <c:v>5.6195242879009335</c:v>
                </c:pt>
                <c:pt idx="803">
                  <c:v>5.3863303187303053</c:v>
                </c:pt>
                <c:pt idx="804">
                  <c:v>4.7683076381247478</c:v>
                </c:pt>
                <c:pt idx="805">
                  <c:v>4.7793031668600481</c:v>
                </c:pt>
                <c:pt idx="806">
                  <c:v>5.0352465636165427</c:v>
                </c:pt>
                <c:pt idx="807">
                  <c:v>4.9187747007630085</c:v>
                </c:pt>
                <c:pt idx="808">
                  <c:v>5.0463153656411244</c:v>
                </c:pt>
                <c:pt idx="809">
                  <c:v>4.9697507090308966</c:v>
                </c:pt>
                <c:pt idx="810">
                  <c:v>4.9488598171861611</c:v>
                </c:pt>
                <c:pt idx="811">
                  <c:v>5.5829872740989712</c:v>
                </c:pt>
                <c:pt idx="812">
                  <c:v>5.2943783171365357</c:v>
                </c:pt>
                <c:pt idx="813">
                  <c:v>5.5414063521123946</c:v>
                </c:pt>
                <c:pt idx="814">
                  <c:v>5.9619429276511191</c:v>
                </c:pt>
                <c:pt idx="815">
                  <c:v>5.9486685623509219</c:v>
                </c:pt>
                <c:pt idx="816">
                  <c:v>5.4892928094379352</c:v>
                </c:pt>
                <c:pt idx="817">
                  <c:v>5.4672988244440601</c:v>
                </c:pt>
                <c:pt idx="818">
                  <c:v>6.3605020231546803</c:v>
                </c:pt>
                <c:pt idx="819">
                  <c:v>6.6765193805181271</c:v>
                </c:pt>
                <c:pt idx="820">
                  <c:v>6.5979328238815471</c:v>
                </c:pt>
                <c:pt idx="821">
                  <c:v>6.9645256315926369</c:v>
                </c:pt>
                <c:pt idx="822">
                  <c:v>7.8560042495623588</c:v>
                </c:pt>
                <c:pt idx="823">
                  <c:v>8.0096766338923668</c:v>
                </c:pt>
                <c:pt idx="824">
                  <c:v>8.2742569818550358</c:v>
                </c:pt>
                <c:pt idx="825">
                  <c:v>9.0305084142415222</c:v>
                </c:pt>
                <c:pt idx="826">
                  <c:v>8.9976340531781869</c:v>
                </c:pt>
                <c:pt idx="827">
                  <c:v>8.7847881873424765</c:v>
                </c:pt>
                <c:pt idx="828">
                  <c:v>8.7843447974154252</c:v>
                </c:pt>
                <c:pt idx="829">
                  <c:v>8.8936626699919952</c:v>
                </c:pt>
                <c:pt idx="830">
                  <c:v>9.0110737335469828</c:v>
                </c:pt>
                <c:pt idx="831">
                  <c:v>8.9901963718373725</c:v>
                </c:pt>
                <c:pt idx="832">
                  <c:v>8.968438084292357</c:v>
                </c:pt>
                <c:pt idx="833">
                  <c:v>8.8706757100846136</c:v>
                </c:pt>
                <c:pt idx="834">
                  <c:v>8.9198689446198092</c:v>
                </c:pt>
                <c:pt idx="835">
                  <c:v>8.9620340851261506</c:v>
                </c:pt>
                <c:pt idx="836">
                  <c:v>9.1208062511900714</c:v>
                </c:pt>
                <c:pt idx="837">
                  <c:v>9.3344650598355319</c:v>
                </c:pt>
                <c:pt idx="838">
                  <c:v>9.1668556246516477</c:v>
                </c:pt>
                <c:pt idx="839">
                  <c:v>9.3756215249059629</c:v>
                </c:pt>
                <c:pt idx="840">
                  <c:v>9.0819689940729909</c:v>
                </c:pt>
                <c:pt idx="841">
                  <c:v>9.0547847100400602</c:v>
                </c:pt>
                <c:pt idx="842">
                  <c:v>8.9621969711223048</c:v>
                </c:pt>
                <c:pt idx="843">
                  <c:v>9.0733829792103808</c:v>
                </c:pt>
                <c:pt idx="844">
                  <c:v>9.1158620342803172</c:v>
                </c:pt>
                <c:pt idx="845">
                  <c:v>9.1384373531454468</c:v>
                </c:pt>
                <c:pt idx="846">
                  <c:v>9.3180144649164696</c:v>
                </c:pt>
                <c:pt idx="847">
                  <c:v>8.6448610526303877</c:v>
                </c:pt>
                <c:pt idx="848">
                  <c:v>8.7011943137387924</c:v>
                </c:pt>
                <c:pt idx="849">
                  <c:v>9.0744587420397682</c:v>
                </c:pt>
                <c:pt idx="850">
                  <c:v>8.8209118363863439</c:v>
                </c:pt>
                <c:pt idx="851">
                  <c:v>8.8243431024954884</c:v>
                </c:pt>
                <c:pt idx="852">
                  <c:v>8.7819607893199656</c:v>
                </c:pt>
                <c:pt idx="853">
                  <c:v>8.6432879223961301</c:v>
                </c:pt>
                <c:pt idx="854">
                  <c:v>8.4735525341392606</c:v>
                </c:pt>
                <c:pt idx="855">
                  <c:v>8.5263402123664953</c:v>
                </c:pt>
                <c:pt idx="856">
                  <c:v>8.6165826085801118</c:v>
                </c:pt>
                <c:pt idx="857">
                  <c:v>8.6796638448162113</c:v>
                </c:pt>
                <c:pt idx="858">
                  <c:v>8.7623979079722574</c:v>
                </c:pt>
                <c:pt idx="859">
                  <c:v>8.4709269049085965</c:v>
                </c:pt>
                <c:pt idx="860">
                  <c:v>8.4137756754935573</c:v>
                </c:pt>
                <c:pt idx="861">
                  <c:v>8.603254153361382</c:v>
                </c:pt>
                <c:pt idx="862">
                  <c:v>8.8233062277058973</c:v>
                </c:pt>
                <c:pt idx="863">
                  <c:v>8.4603643162058848</c:v>
                </c:pt>
                <c:pt idx="864">
                  <c:v>8.3657911258709419</c:v>
                </c:pt>
                <c:pt idx="865">
                  <c:v>8.3141423080617134</c:v>
                </c:pt>
                <c:pt idx="866">
                  <c:v>8.2287999650457131</c:v>
                </c:pt>
                <c:pt idx="867">
                  <c:v>8.4948671018293567</c:v>
                </c:pt>
                <c:pt idx="868">
                  <c:v>8.4845522639611897</c:v>
                </c:pt>
                <c:pt idx="869">
                  <c:v>8.3093753495294909</c:v>
                </c:pt>
                <c:pt idx="870">
                  <c:v>8.2631984577363102</c:v>
                </c:pt>
                <c:pt idx="871">
                  <c:v>8.3337126265018409</c:v>
                </c:pt>
                <c:pt idx="872">
                  <c:v>8.4971256238111295</c:v>
                </c:pt>
                <c:pt idx="873">
                  <c:v>8.6405054075213013</c:v>
                </c:pt>
                <c:pt idx="874">
                  <c:v>8.8541521846819009</c:v>
                </c:pt>
                <c:pt idx="875">
                  <c:v>9.7315938685151551</c:v>
                </c:pt>
                <c:pt idx="876">
                  <c:v>9.2848068691094507</c:v>
                </c:pt>
                <c:pt idx="877">
                  <c:v>9.2473700790706683</c:v>
                </c:pt>
                <c:pt idx="878">
                  <c:v>9.2781664709061715</c:v>
                </c:pt>
                <c:pt idx="879">
                  <c:v>9.3843167181130109</c:v>
                </c:pt>
                <c:pt idx="880">
                  <c:v>9.1592935605192238</c:v>
                </c:pt>
                <c:pt idx="881">
                  <c:v>8.9458034405211606</c:v>
                </c:pt>
                <c:pt idx="882">
                  <c:v>8.7776120574334477</c:v>
                </c:pt>
                <c:pt idx="883">
                  <c:v>8.5328543087118547</c:v>
                </c:pt>
                <c:pt idx="884">
                  <c:v>8.7040327005186668</c:v>
                </c:pt>
                <c:pt idx="885">
                  <c:v>8.4190845882286833</c:v>
                </c:pt>
                <c:pt idx="886">
                  <c:v>8.9296704256430175</c:v>
                </c:pt>
                <c:pt idx="887">
                  <c:v>8.5653841604197289</c:v>
                </c:pt>
                <c:pt idx="888">
                  <c:v>8.5677234706909111</c:v>
                </c:pt>
                <c:pt idx="889">
                  <c:v>8.3941818251707279</c:v>
                </c:pt>
                <c:pt idx="890">
                  <c:v>8.5395814312771847</c:v>
                </c:pt>
                <c:pt idx="891">
                  <c:v>8.4349034390844633</c:v>
                </c:pt>
                <c:pt idx="892">
                  <c:v>8.9100366981257828</c:v>
                </c:pt>
                <c:pt idx="893">
                  <c:v>8.5665848263030036</c:v>
                </c:pt>
                <c:pt idx="894">
                  <c:v>9.1637338021699684</c:v>
                </c:pt>
                <c:pt idx="895">
                  <c:v>9.5159611092381002</c:v>
                </c:pt>
                <c:pt idx="896">
                  <c:v>10.186951300637018</c:v>
                </c:pt>
                <c:pt idx="897">
                  <c:v>10.372515150682441</c:v>
                </c:pt>
                <c:pt idx="898">
                  <c:v>10.533050792333928</c:v>
                </c:pt>
                <c:pt idx="899">
                  <c:v>10.696857847452705</c:v>
                </c:pt>
                <c:pt idx="900">
                  <c:v>11.371727810416514</c:v>
                </c:pt>
                <c:pt idx="901">
                  <c:v>11.334888715111703</c:v>
                </c:pt>
                <c:pt idx="902">
                  <c:v>10.931005111781831</c:v>
                </c:pt>
                <c:pt idx="903">
                  <c:v>11.218718211085482</c:v>
                </c:pt>
                <c:pt idx="904">
                  <c:v>11.6177915491609</c:v>
                </c:pt>
                <c:pt idx="905">
                  <c:v>10.744894310197253</c:v>
                </c:pt>
                <c:pt idx="906">
                  <c:v>10.260878505241829</c:v>
                </c:pt>
                <c:pt idx="907">
                  <c:v>10.464838881971991</c:v>
                </c:pt>
                <c:pt idx="908">
                  <c:v>10.314968126090221</c:v>
                </c:pt>
                <c:pt idx="909">
                  <c:v>10.289475036879297</c:v>
                </c:pt>
                <c:pt idx="910">
                  <c:v>9.5260194083140117</c:v>
                </c:pt>
                <c:pt idx="911">
                  <c:v>8.7807444893555306</c:v>
                </c:pt>
                <c:pt idx="912">
                  <c:v>8.8266908011064622</c:v>
                </c:pt>
                <c:pt idx="913">
                  <c:v>9.0946495830609528</c:v>
                </c:pt>
                <c:pt idx="914">
                  <c:v>8.910121312121241</c:v>
                </c:pt>
                <c:pt idx="915">
                  <c:v>9.4779066235336042</c:v>
                </c:pt>
                <c:pt idx="916">
                  <c:v>9.4777182788773704</c:v>
                </c:pt>
                <c:pt idx="917">
                  <c:v>9.4729239676831956</c:v>
                </c:pt>
                <c:pt idx="918">
                  <c:v>9.4938698826844821</c:v>
                </c:pt>
                <c:pt idx="919">
                  <c:v>9.5767427929284885</c:v>
                </c:pt>
                <c:pt idx="920">
                  <c:v>9.0403481487323294</c:v>
                </c:pt>
                <c:pt idx="921">
                  <c:v>8.5389036514004886</c:v>
                </c:pt>
                <c:pt idx="922">
                  <c:v>9.0120130510414125</c:v>
                </c:pt>
                <c:pt idx="923">
                  <c:v>8.8382336588184334</c:v>
                </c:pt>
                <c:pt idx="924">
                  <c:v>9.1311485643290045</c:v>
                </c:pt>
                <c:pt idx="925">
                  <c:v>8.7431916280388453</c:v>
                </c:pt>
                <c:pt idx="926">
                  <c:v>9.7528659718090847</c:v>
                </c:pt>
                <c:pt idx="927">
                  <c:v>9.7676255017666413</c:v>
                </c:pt>
                <c:pt idx="928">
                  <c:v>9.758327163925987</c:v>
                </c:pt>
                <c:pt idx="929">
                  <c:v>9.6542427075894022</c:v>
                </c:pt>
                <c:pt idx="930">
                  <c:v>9.1634174180281995</c:v>
                </c:pt>
                <c:pt idx="931">
                  <c:v>9.5303062852855014</c:v>
                </c:pt>
                <c:pt idx="932">
                  <c:v>9.0411883800507766</c:v>
                </c:pt>
                <c:pt idx="933">
                  <c:v>9.3630573210617616</c:v>
                </c:pt>
                <c:pt idx="934">
                  <c:v>9.8695437639989532</c:v>
                </c:pt>
                <c:pt idx="935">
                  <c:v>10.963649461795065</c:v>
                </c:pt>
                <c:pt idx="936">
                  <c:v>11.10461608890885</c:v>
                </c:pt>
                <c:pt idx="937">
                  <c:v>11.052115809724384</c:v>
                </c:pt>
                <c:pt idx="938">
                  <c:v>11.107602402577436</c:v>
                </c:pt>
                <c:pt idx="939">
                  <c:v>10.911377785438054</c:v>
                </c:pt>
                <c:pt idx="940">
                  <c:v>10.988722167183852</c:v>
                </c:pt>
                <c:pt idx="941">
                  <c:v>11.055388589553942</c:v>
                </c:pt>
                <c:pt idx="942">
                  <c:v>10.802076514660307</c:v>
                </c:pt>
                <c:pt idx="943">
                  <c:v>11.070839056496869</c:v>
                </c:pt>
                <c:pt idx="944">
                  <c:v>10.963070097462046</c:v>
                </c:pt>
                <c:pt idx="945">
                  <c:v>11.12576577153901</c:v>
                </c:pt>
                <c:pt idx="946">
                  <c:v>10.953613269498989</c:v>
                </c:pt>
                <c:pt idx="947">
                  <c:v>11.734736687183263</c:v>
                </c:pt>
                <c:pt idx="948">
                  <c:v>12.336865140173973</c:v>
                </c:pt>
                <c:pt idx="949">
                  <c:v>12.219146841986566</c:v>
                </c:pt>
                <c:pt idx="950">
                  <c:v>11.89617943977434</c:v>
                </c:pt>
                <c:pt idx="951">
                  <c:v>12.329065768553816</c:v>
                </c:pt>
                <c:pt idx="952">
                  <c:v>12.55412906944928</c:v>
                </c:pt>
                <c:pt idx="953">
                  <c:v>12.780941069382381</c:v>
                </c:pt>
                <c:pt idx="954">
                  <c:v>12.36471180535775</c:v>
                </c:pt>
                <c:pt idx="955">
                  <c:v>13.277109668895315</c:v>
                </c:pt>
                <c:pt idx="956">
                  <c:v>13.857391612124676</c:v>
                </c:pt>
                <c:pt idx="957">
                  <c:v>13.806522515746815</c:v>
                </c:pt>
                <c:pt idx="958">
                  <c:v>14.071532318434564</c:v>
                </c:pt>
                <c:pt idx="959">
                  <c:v>14.626911211671349</c:v>
                </c:pt>
                <c:pt idx="960">
                  <c:v>14.877380124904469</c:v>
                </c:pt>
                <c:pt idx="961">
                  <c:v>13.974759559949549</c:v>
                </c:pt>
                <c:pt idx="962">
                  <c:v>13.612594067579087</c:v>
                </c:pt>
                <c:pt idx="963">
                  <c:v>13.884880087645957</c:v>
                </c:pt>
                <c:pt idx="964">
                  <c:v>13.293707475084076</c:v>
                </c:pt>
                <c:pt idx="965">
                  <c:v>13.83608245995288</c:v>
                </c:pt>
                <c:pt idx="966">
                  <c:v>13.352329683410371</c:v>
                </c:pt>
                <c:pt idx="967">
                  <c:v>14.585494052791358</c:v>
                </c:pt>
                <c:pt idx="968">
                  <c:v>13.328777048482994</c:v>
                </c:pt>
                <c:pt idx="969">
                  <c:v>13.195133620973131</c:v>
                </c:pt>
                <c:pt idx="970">
                  <c:v>12.196650883446294</c:v>
                </c:pt>
                <c:pt idx="971">
                  <c:v>11.919659764094574</c:v>
                </c:pt>
                <c:pt idx="972">
                  <c:v>11.514997317012259</c:v>
                </c:pt>
                <c:pt idx="973">
                  <c:v>11.871016490290678</c:v>
                </c:pt>
                <c:pt idx="974">
                  <c:v>11.704629810442807</c:v>
                </c:pt>
                <c:pt idx="975">
                  <c:v>11.711066651975017</c:v>
                </c:pt>
                <c:pt idx="976">
                  <c:v>10.364011408236676</c:v>
                </c:pt>
                <c:pt idx="977">
                  <c:v>10.138309636383703</c:v>
                </c:pt>
                <c:pt idx="978">
                  <c:v>10.181470625581113</c:v>
                </c:pt>
                <c:pt idx="979">
                  <c:v>9.9552966420120548</c:v>
                </c:pt>
                <c:pt idx="980">
                  <c:v>9.9726704978856642</c:v>
                </c:pt>
                <c:pt idx="981">
                  <c:v>10.065336668532948</c:v>
                </c:pt>
                <c:pt idx="982">
                  <c:v>11.122905290928493</c:v>
                </c:pt>
                <c:pt idx="983">
                  <c:v>10.699849168036113</c:v>
                </c:pt>
                <c:pt idx="984">
                  <c:v>10.509840582975668</c:v>
                </c:pt>
                <c:pt idx="985">
                  <c:v>11.946004479994551</c:v>
                </c:pt>
                <c:pt idx="986">
                  <c:v>11.706729049583478</c:v>
                </c:pt>
                <c:pt idx="987">
                  <c:v>12.037742579911871</c:v>
                </c:pt>
                <c:pt idx="988">
                  <c:v>13.584329896147329</c:v>
                </c:pt>
                <c:pt idx="989">
                  <c:v>13.010026505340955</c:v>
                </c:pt>
                <c:pt idx="990">
                  <c:v>12.978370031300118</c:v>
                </c:pt>
                <c:pt idx="991">
                  <c:v>12.950245721942986</c:v>
                </c:pt>
                <c:pt idx="992">
                  <c:v>12.552231232743663</c:v>
                </c:pt>
                <c:pt idx="993">
                  <c:v>11.976607545838158</c:v>
                </c:pt>
                <c:pt idx="994">
                  <c:v>12.010215087677933</c:v>
                </c:pt>
                <c:pt idx="995">
                  <c:v>11.909906213641037</c:v>
                </c:pt>
                <c:pt idx="996">
                  <c:v>13.217621469436921</c:v>
                </c:pt>
                <c:pt idx="997">
                  <c:v>13.128343987463182</c:v>
                </c:pt>
                <c:pt idx="998">
                  <c:v>13.227870639375839</c:v>
                </c:pt>
                <c:pt idx="999">
                  <c:v>13.577670061326714</c:v>
                </c:pt>
                <c:pt idx="1000">
                  <c:v>14.527772599421555</c:v>
                </c:pt>
                <c:pt idx="1001">
                  <c:v>15.720608824840584</c:v>
                </c:pt>
                <c:pt idx="1002">
                  <c:v>16.759619447954691</c:v>
                </c:pt>
                <c:pt idx="1003">
                  <c:v>16.42415489333996</c:v>
                </c:pt>
                <c:pt idx="1004">
                  <c:v>16.387281085249789</c:v>
                </c:pt>
                <c:pt idx="1005">
                  <c:v>15.31278922277683</c:v>
                </c:pt>
                <c:pt idx="1006">
                  <c:v>15.525477909619841</c:v>
                </c:pt>
                <c:pt idx="1007">
                  <c:v>15.001658638579146</c:v>
                </c:pt>
                <c:pt idx="1008">
                  <c:v>14.908641356449998</c:v>
                </c:pt>
                <c:pt idx="1009">
                  <c:v>14.635456467703921</c:v>
                </c:pt>
                <c:pt idx="1010">
                  <c:v>15.565694087030971</c:v>
                </c:pt>
                <c:pt idx="1011">
                  <c:v>16.594981734604325</c:v>
                </c:pt>
                <c:pt idx="1012">
                  <c:v>15.155305235710049</c:v>
                </c:pt>
                <c:pt idx="1013">
                  <c:v>14.915982666686906</c:v>
                </c:pt>
                <c:pt idx="1014">
                  <c:v>14.340206193764061</c:v>
                </c:pt>
                <c:pt idx="1015">
                  <c:v>13.06121108798208</c:v>
                </c:pt>
                <c:pt idx="1016">
                  <c:v>13.664581648967832</c:v>
                </c:pt>
                <c:pt idx="1017">
                  <c:v>13.572333194356581</c:v>
                </c:pt>
                <c:pt idx="1018">
                  <c:v>13.025977741995483</c:v>
                </c:pt>
                <c:pt idx="1019">
                  <c:v>11.554262996218403</c:v>
                </c:pt>
                <c:pt idx="1020">
                  <c:v>11.661097590036759</c:v>
                </c:pt>
                <c:pt idx="1021">
                  <c:v>10.72764704427934</c:v>
                </c:pt>
                <c:pt idx="1022">
                  <c:v>13.169011390112665</c:v>
                </c:pt>
                <c:pt idx="1023">
                  <c:v>13.419779179125884</c:v>
                </c:pt>
                <c:pt idx="1024">
                  <c:v>14.976475925241894</c:v>
                </c:pt>
                <c:pt idx="1025">
                  <c:v>14.78717693736737</c:v>
                </c:pt>
                <c:pt idx="1026">
                  <c:v>16.098183590103577</c:v>
                </c:pt>
                <c:pt idx="1027">
                  <c:v>15.641349705066542</c:v>
                </c:pt>
                <c:pt idx="1028">
                  <c:v>15.930010000979706</c:v>
                </c:pt>
                <c:pt idx="1029">
                  <c:v>16.306426637547904</c:v>
                </c:pt>
                <c:pt idx="1030">
                  <c:v>15.424928730624078</c:v>
                </c:pt>
                <c:pt idx="1031">
                  <c:v>15.413629695175977</c:v>
                </c:pt>
                <c:pt idx="1032">
                  <c:v>16.520805412781261</c:v>
                </c:pt>
                <c:pt idx="1033">
                  <c:v>15.980936523630026</c:v>
                </c:pt>
                <c:pt idx="1034">
                  <c:v>16.028265165379036</c:v>
                </c:pt>
                <c:pt idx="1035">
                  <c:v>16.172232776116012</c:v>
                </c:pt>
                <c:pt idx="1036">
                  <c:v>20.041292680718691</c:v>
                </c:pt>
                <c:pt idx="1037">
                  <c:v>19.321580247360732</c:v>
                </c:pt>
                <c:pt idx="1038">
                  <c:v>21.80392503562609</c:v>
                </c:pt>
                <c:pt idx="1039">
                  <c:v>21.19638985895136</c:v>
                </c:pt>
                <c:pt idx="1040">
                  <c:v>21.704482275670266</c:v>
                </c:pt>
                <c:pt idx="1041">
                  <c:v>24.154329334737543</c:v>
                </c:pt>
                <c:pt idx="1042">
                  <c:v>21.926036645177451</c:v>
                </c:pt>
                <c:pt idx="1043">
                  <c:v>22.018532559629836</c:v>
                </c:pt>
                <c:pt idx="1044">
                  <c:v>21.454166404229046</c:v>
                </c:pt>
                <c:pt idx="1045">
                  <c:v>20.910980435718862</c:v>
                </c:pt>
                <c:pt idx="1046">
                  <c:v>20.779866938494177</c:v>
                </c:pt>
                <c:pt idx="1047">
                  <c:v>22.313142358298801</c:v>
                </c:pt>
                <c:pt idx="1048">
                  <c:v>22.786342044688077</c:v>
                </c:pt>
                <c:pt idx="1049">
                  <c:v>19.161824354000906</c:v>
                </c:pt>
                <c:pt idx="1050">
                  <c:v>22.827872117054429</c:v>
                </c:pt>
                <c:pt idx="1051">
                  <c:v>23.911219390886004</c:v>
                </c:pt>
                <c:pt idx="1052">
                  <c:v>25.214016790080468</c:v>
                </c:pt>
                <c:pt idx="1053">
                  <c:v>27.281717547003456</c:v>
                </c:pt>
                <c:pt idx="1054">
                  <c:v>25.278703088645276</c:v>
                </c:pt>
                <c:pt idx="1055">
                  <c:v>23.919369720792275</c:v>
                </c:pt>
                <c:pt idx="1056">
                  <c:v>23.590371661031465</c:v>
                </c:pt>
                <c:pt idx="1057">
                  <c:v>24.63487838601635</c:v>
                </c:pt>
                <c:pt idx="1058">
                  <c:v>24.03250158066523</c:v>
                </c:pt>
                <c:pt idx="1059">
                  <c:v>22.665065184260484</c:v>
                </c:pt>
                <c:pt idx="1060">
                  <c:v>23.723936240631687</c:v>
                </c:pt>
                <c:pt idx="1061">
                  <c:v>19.520761553665345</c:v>
                </c:pt>
                <c:pt idx="1062">
                  <c:v>16.887226204949439</c:v>
                </c:pt>
                <c:pt idx="1063">
                  <c:v>16.846790617946567</c:v>
                </c:pt>
                <c:pt idx="1064">
                  <c:v>15.812966811102051</c:v>
                </c:pt>
                <c:pt idx="1065">
                  <c:v>14.393644949029845</c:v>
                </c:pt>
                <c:pt idx="1066">
                  <c:v>14.276866855610823</c:v>
                </c:pt>
                <c:pt idx="1067">
                  <c:v>14.552130888794283</c:v>
                </c:pt>
                <c:pt idx="1068">
                  <c:v>14.464393258892162</c:v>
                </c:pt>
                <c:pt idx="1069">
                  <c:v>12.276066057468869</c:v>
                </c:pt>
                <c:pt idx="1070">
                  <c:v>12.221416231855939</c:v>
                </c:pt>
                <c:pt idx="1071">
                  <c:v>11.993413679166375</c:v>
                </c:pt>
                <c:pt idx="1072">
                  <c:v>12.296049518592605</c:v>
                </c:pt>
                <c:pt idx="1073">
                  <c:v>11.448123402562569</c:v>
                </c:pt>
                <c:pt idx="1074">
                  <c:v>11.685429708843968</c:v>
                </c:pt>
                <c:pt idx="1075">
                  <c:v>10.93550613881602</c:v>
                </c:pt>
                <c:pt idx="1076">
                  <c:v>9.8879840488726263</c:v>
                </c:pt>
                <c:pt idx="1077">
                  <c:v>9.6858975046117664</c:v>
                </c:pt>
                <c:pt idx="1078">
                  <c:v>9.7642787810803995</c:v>
                </c:pt>
                <c:pt idx="1079">
                  <c:v>10.621668419832563</c:v>
                </c:pt>
                <c:pt idx="1080">
                  <c:v>11.007564121241392</c:v>
                </c:pt>
                <c:pt idx="1081">
                  <c:v>10.519676116470409</c:v>
                </c:pt>
                <c:pt idx="1082">
                  <c:v>10.307723256320868</c:v>
                </c:pt>
                <c:pt idx="1083">
                  <c:v>10.789174273622654</c:v>
                </c:pt>
                <c:pt idx="1084">
                  <c:v>10.427379347439009</c:v>
                </c:pt>
                <c:pt idx="1085">
                  <c:v>10.018032616316324</c:v>
                </c:pt>
                <c:pt idx="1086">
                  <c:v>9.6769892366281542</c:v>
                </c:pt>
                <c:pt idx="1087">
                  <c:v>9.2191136370177293</c:v>
                </c:pt>
                <c:pt idx="1088">
                  <c:v>8.6545199429767408</c:v>
                </c:pt>
                <c:pt idx="1089">
                  <c:v>8.9097448593979145</c:v>
                </c:pt>
                <c:pt idx="1090">
                  <c:v>8.6797106627506615</c:v>
                </c:pt>
                <c:pt idx="1091">
                  <c:v>8.3398566236664369</c:v>
                </c:pt>
                <c:pt idx="1092">
                  <c:v>8.9021728064159067</c:v>
                </c:pt>
                <c:pt idx="1093">
                  <c:v>9.0097792350196801</c:v>
                </c:pt>
                <c:pt idx="1094">
                  <c:v>8.6472329174204017</c:v>
                </c:pt>
                <c:pt idx="1095">
                  <c:v>8.4763913033095886</c:v>
                </c:pt>
                <c:pt idx="1096">
                  <c:v>8.5295598636266803</c:v>
                </c:pt>
                <c:pt idx="1097">
                  <c:v>8.809194233217994</c:v>
                </c:pt>
                <c:pt idx="1098">
                  <c:v>8.6378900996965271</c:v>
                </c:pt>
                <c:pt idx="1099">
                  <c:v>8.2986621981277562</c:v>
                </c:pt>
                <c:pt idx="1100">
                  <c:v>7.408823188597041</c:v>
                </c:pt>
                <c:pt idx="1101">
                  <c:v>7.3473883711894805</c:v>
                </c:pt>
                <c:pt idx="1102">
                  <c:v>7.368790471960506</c:v>
                </c:pt>
                <c:pt idx="1103">
                  <c:v>6.7845327167128913</c:v>
                </c:pt>
                <c:pt idx="1104">
                  <c:v>6.6779005971042027</c:v>
                </c:pt>
                <c:pt idx="1105">
                  <c:v>6.5650397907213405</c:v>
                </c:pt>
                <c:pt idx="1106">
                  <c:v>6.7135255780569825</c:v>
                </c:pt>
                <c:pt idx="1107">
                  <c:v>6.8658332520327088</c:v>
                </c:pt>
                <c:pt idx="1108">
                  <c:v>6.5512987222619481</c:v>
                </c:pt>
                <c:pt idx="1109">
                  <c:v>6.6226403192563748</c:v>
                </c:pt>
                <c:pt idx="1110">
                  <c:v>6.6663847017070124</c:v>
                </c:pt>
                <c:pt idx="1111">
                  <c:v>6.1792873747195323</c:v>
                </c:pt>
                <c:pt idx="1112">
                  <c:v>6.262749722700641</c:v>
                </c:pt>
                <c:pt idx="1113">
                  <c:v>5.7098827361077529</c:v>
                </c:pt>
                <c:pt idx="1114">
                  <c:v>5.7109213127470202</c:v>
                </c:pt>
                <c:pt idx="1115">
                  <c:v>6.1330579834326473</c:v>
                </c:pt>
                <c:pt idx="1116">
                  <c:v>6.1767746156562433</c:v>
                </c:pt>
                <c:pt idx="1117">
                  <c:v>6.4779974144855066</c:v>
                </c:pt>
                <c:pt idx="1118">
                  <c:v>5.861319675648585</c:v>
                </c:pt>
                <c:pt idx="1119">
                  <c:v>5.1354498883899682</c:v>
                </c:pt>
                <c:pt idx="1120">
                  <c:v>6.1261368485649612</c:v>
                </c:pt>
                <c:pt idx="1121">
                  <c:v>6.5932133640563269</c:v>
                </c:pt>
                <c:pt idx="1122">
                  <c:v>6.7118735301680346</c:v>
                </c:pt>
                <c:pt idx="1123">
                  <c:v>6.955455862712518</c:v>
                </c:pt>
                <c:pt idx="1124">
                  <c:v>7.4557031342376252</c:v>
                </c:pt>
                <c:pt idx="1125">
                  <c:v>7.4248684076391651</c:v>
                </c:pt>
                <c:pt idx="1126">
                  <c:v>7.0872002163493564</c:v>
                </c:pt>
                <c:pt idx="1127">
                  <c:v>7.947659118618132</c:v>
                </c:pt>
                <c:pt idx="1128">
                  <c:v>7.6591197705301122</c:v>
                </c:pt>
                <c:pt idx="1129">
                  <c:v>7.4637165004247237</c:v>
                </c:pt>
                <c:pt idx="1130">
                  <c:v>7.5055592459131431</c:v>
                </c:pt>
                <c:pt idx="1131">
                  <c:v>7.1685383007357499</c:v>
                </c:pt>
                <c:pt idx="1132">
                  <c:v>7.0793211269646861</c:v>
                </c:pt>
                <c:pt idx="1133">
                  <c:v>7.0470997283989538</c:v>
                </c:pt>
                <c:pt idx="1134">
                  <c:v>6.7288610425408821</c:v>
                </c:pt>
                <c:pt idx="1135">
                  <c:v>6.6073386925903037</c:v>
                </c:pt>
                <c:pt idx="1136">
                  <c:v>6.5823408454433663</c:v>
                </c:pt>
                <c:pt idx="1137">
                  <c:v>6.674630464031881</c:v>
                </c:pt>
                <c:pt idx="1138">
                  <c:v>6.924113143842801</c:v>
                </c:pt>
                <c:pt idx="1139">
                  <c:v>7.0076336506917523</c:v>
                </c:pt>
                <c:pt idx="1140">
                  <c:v>6.6461371877160946</c:v>
                </c:pt>
                <c:pt idx="1141">
                  <c:v>6.9130859654434884</c:v>
                </c:pt>
                <c:pt idx="1142">
                  <c:v>5.989309562834217</c:v>
                </c:pt>
                <c:pt idx="1143">
                  <c:v>5.6237580079245344</c:v>
                </c:pt>
                <c:pt idx="1144">
                  <c:v>5.4396831021083072</c:v>
                </c:pt>
                <c:pt idx="1145">
                  <c:v>5.5533690821921695</c:v>
                </c:pt>
                <c:pt idx="1146">
                  <c:v>5.469692616643786</c:v>
                </c:pt>
                <c:pt idx="1147">
                  <c:v>4.6103042318699297</c:v>
                </c:pt>
                <c:pt idx="1148">
                  <c:v>4.5210969254138353</c:v>
                </c:pt>
                <c:pt idx="1149">
                  <c:v>4.3699381652020612</c:v>
                </c:pt>
                <c:pt idx="1150">
                  <c:v>4.4289671270186375</c:v>
                </c:pt>
                <c:pt idx="1151">
                  <c:v>4.5859113263826705</c:v>
                </c:pt>
                <c:pt idx="1152">
                  <c:v>4.4602403527765615</c:v>
                </c:pt>
                <c:pt idx="1153">
                  <c:v>4.2961918631979943</c:v>
                </c:pt>
                <c:pt idx="1154">
                  <c:v>4.0879984034484487</c:v>
                </c:pt>
                <c:pt idx="1155">
                  <c:v>4.1404927040682153</c:v>
                </c:pt>
                <c:pt idx="1156">
                  <c:v>4.5011210991414163</c:v>
                </c:pt>
                <c:pt idx="1157">
                  <c:v>4.3251465238146771</c:v>
                </c:pt>
                <c:pt idx="1158">
                  <c:v>4.623269512327111</c:v>
                </c:pt>
                <c:pt idx="1159">
                  <c:v>3.6762845870084107</c:v>
                </c:pt>
                <c:pt idx="1160">
                  <c:v>3.8211823184713749</c:v>
                </c:pt>
                <c:pt idx="1161">
                  <c:v>3.6441374602959211</c:v>
                </c:pt>
                <c:pt idx="1162">
                  <c:v>3.6333170507250001</c:v>
                </c:pt>
                <c:pt idx="1163">
                  <c:v>3.8520638379237928</c:v>
                </c:pt>
                <c:pt idx="1164">
                  <c:v>3.9577911402384336</c:v>
                </c:pt>
                <c:pt idx="1165">
                  <c:v>3.789775292192235</c:v>
                </c:pt>
                <c:pt idx="1166">
                  <c:v>3.8626912074958017</c:v>
                </c:pt>
                <c:pt idx="1167">
                  <c:v>4.1660007185157033</c:v>
                </c:pt>
                <c:pt idx="1168">
                  <c:v>4.4137865421344911</c:v>
                </c:pt>
                <c:pt idx="1169">
                  <c:v>4.3829838277300652</c:v>
                </c:pt>
                <c:pt idx="1170">
                  <c:v>4.2792385156620805</c:v>
                </c:pt>
                <c:pt idx="1171">
                  <c:v>4.1266876760178004</c:v>
                </c:pt>
                <c:pt idx="1172">
                  <c:v>4.2233402488133942</c:v>
                </c:pt>
                <c:pt idx="1173">
                  <c:v>4.3011754462822225</c:v>
                </c:pt>
                <c:pt idx="1174">
                  <c:v>4.2920408726552841</c:v>
                </c:pt>
                <c:pt idx="1175">
                  <c:v>4.0226190069613894</c:v>
                </c:pt>
                <c:pt idx="1176">
                  <c:v>4.5654701520555134</c:v>
                </c:pt>
                <c:pt idx="1177">
                  <c:v>4.5642178599953285</c:v>
                </c:pt>
                <c:pt idx="1178">
                  <c:v>4.4828032934833901</c:v>
                </c:pt>
                <c:pt idx="1179">
                  <c:v>4.652867464270499</c:v>
                </c:pt>
                <c:pt idx="1180">
                  <c:v>4.4458234570034696</c:v>
                </c:pt>
                <c:pt idx="1181">
                  <c:v>4.2356453861510177</c:v>
                </c:pt>
                <c:pt idx="1182">
                  <c:v>4.1252500685277811</c:v>
                </c:pt>
                <c:pt idx="1183">
                  <c:v>4.1380375707060066</c:v>
                </c:pt>
                <c:pt idx="1184">
                  <c:v>4.6277234671390035</c:v>
                </c:pt>
                <c:pt idx="1185">
                  <c:v>4.4956348909153387</c:v>
                </c:pt>
                <c:pt idx="1186">
                  <c:v>4.6854649117592864</c:v>
                </c:pt>
                <c:pt idx="1187">
                  <c:v>4.6097221163128079</c:v>
                </c:pt>
                <c:pt idx="1188">
                  <c:v>4.389760375214486</c:v>
                </c:pt>
                <c:pt idx="1189">
                  <c:v>4.7181888654151036</c:v>
                </c:pt>
                <c:pt idx="1190">
                  <c:v>4.365159638720308</c:v>
                </c:pt>
                <c:pt idx="1191">
                  <c:v>3.9694446911449961</c:v>
                </c:pt>
                <c:pt idx="1192">
                  <c:v>3.8369996527905683</c:v>
                </c:pt>
                <c:pt idx="1193">
                  <c:v>3.6921736857234655</c:v>
                </c:pt>
                <c:pt idx="1194">
                  <c:v>3.6290889738743126</c:v>
                </c:pt>
                <c:pt idx="1195">
                  <c:v>3.4893372321337486</c:v>
                </c:pt>
                <c:pt idx="1196">
                  <c:v>3.7088644638509285</c:v>
                </c:pt>
                <c:pt idx="1197">
                  <c:v>3.9726051255862491</c:v>
                </c:pt>
                <c:pt idx="1198">
                  <c:v>3.7319444625775322</c:v>
                </c:pt>
                <c:pt idx="1199">
                  <c:v>3.4586604023223666</c:v>
                </c:pt>
                <c:pt idx="1200">
                  <c:v>3.2513839317221089</c:v>
                </c:pt>
                <c:pt idx="1201">
                  <c:v>3.196484024447257</c:v>
                </c:pt>
                <c:pt idx="1202">
                  <c:v>3.0784450166930104</c:v>
                </c:pt>
                <c:pt idx="1203">
                  <c:v>2.8892493007506972</c:v>
                </c:pt>
                <c:pt idx="1204">
                  <c:v>2.8769177131327153</c:v>
                </c:pt>
                <c:pt idx="1205">
                  <c:v>2.8272553641366271</c:v>
                </c:pt>
                <c:pt idx="1206">
                  <c:v>3.0135552149188642</c:v>
                </c:pt>
                <c:pt idx="1207">
                  <c:v>2.9217453084778082</c:v>
                </c:pt>
                <c:pt idx="1208">
                  <c:v>2.870390271224915</c:v>
                </c:pt>
                <c:pt idx="1209">
                  <c:v>2.7743460463630925</c:v>
                </c:pt>
                <c:pt idx="1210">
                  <c:v>2.5335751360207559</c:v>
                </c:pt>
                <c:pt idx="1211">
                  <c:v>2.6472408693027889</c:v>
                </c:pt>
                <c:pt idx="1212">
                  <c:v>2.6413425754954094</c:v>
                </c:pt>
                <c:pt idx="1213">
                  <c:v>2.5350242410638466</c:v>
                </c:pt>
                <c:pt idx="1214">
                  <c:v>2.4962852053394395</c:v>
                </c:pt>
                <c:pt idx="1215">
                  <c:v>2.3095415088662459</c:v>
                </c:pt>
                <c:pt idx="1216">
                  <c:v>2.3310305632096395</c:v>
                </c:pt>
                <c:pt idx="1217">
                  <c:v>2.2533443726357634</c:v>
                </c:pt>
                <c:pt idx="1218">
                  <c:v>2.2033240353887469</c:v>
                </c:pt>
                <c:pt idx="1219">
                  <c:v>2.1765267960696795</c:v>
                </c:pt>
                <c:pt idx="1220">
                  <c:v>2.1619579870984995</c:v>
                </c:pt>
                <c:pt idx="1221">
                  <c:v>2.127869959538522</c:v>
                </c:pt>
                <c:pt idx="1222">
                  <c:v>2.0642492154619561</c:v>
                </c:pt>
                <c:pt idx="1223">
                  <c:v>2.073816167538717</c:v>
                </c:pt>
                <c:pt idx="1224">
                  <c:v>2.0240667083439456</c:v>
                </c:pt>
                <c:pt idx="1225">
                  <c:v>1.9599297758237657</c:v>
                </c:pt>
                <c:pt idx="1226">
                  <c:v>2.0046261284152385</c:v>
                </c:pt>
                <c:pt idx="1227">
                  <c:v>2.0026487224867178</c:v>
                </c:pt>
                <c:pt idx="1228">
                  <c:v>1.9762360466632112</c:v>
                </c:pt>
                <c:pt idx="1229">
                  <c:v>1.937867609967364</c:v>
                </c:pt>
                <c:pt idx="1230">
                  <c:v>1.9312098273564722</c:v>
                </c:pt>
                <c:pt idx="1231">
                  <c:v>1.8626486305737517</c:v>
                </c:pt>
                <c:pt idx="1232">
                  <c:v>1.8563544268927925</c:v>
                </c:pt>
                <c:pt idx="1233">
                  <c:v>1.8644133209998441</c:v>
                </c:pt>
                <c:pt idx="1234">
                  <c:v>1.7616847102557247</c:v>
                </c:pt>
                <c:pt idx="1235">
                  <c:v>1.6988062698693467</c:v>
                </c:pt>
                <c:pt idx="1236">
                  <c:v>1.7014236043027118</c:v>
                </c:pt>
                <c:pt idx="1237">
                  <c:v>1.7033943245198546</c:v>
                </c:pt>
                <c:pt idx="1238">
                  <c:v>1.710516762582222</c:v>
                </c:pt>
                <c:pt idx="1239">
                  <c:v>1.5614143937949883</c:v>
                </c:pt>
                <c:pt idx="1240">
                  <c:v>1.6830070189269173</c:v>
                </c:pt>
                <c:pt idx="1241">
                  <c:v>1.6880713618241956</c:v>
                </c:pt>
                <c:pt idx="1242">
                  <c:v>1.8113264380128205</c:v>
                </c:pt>
                <c:pt idx="1243">
                  <c:v>1.6714162105965946</c:v>
                </c:pt>
                <c:pt idx="1244">
                  <c:v>1.7171345371875422</c:v>
                </c:pt>
                <c:pt idx="1245">
                  <c:v>1.8702369086236805</c:v>
                </c:pt>
                <c:pt idx="1246">
                  <c:v>1.9849690230796047</c:v>
                </c:pt>
                <c:pt idx="1247">
                  <c:v>1.9747342957794953</c:v>
                </c:pt>
                <c:pt idx="1248">
                  <c:v>1.9579737463892328</c:v>
                </c:pt>
                <c:pt idx="1249">
                  <c:v>1.7511286259492289</c:v>
                </c:pt>
                <c:pt idx="1250">
                  <c:v>1.8735401052978395</c:v>
                </c:pt>
                <c:pt idx="1251">
                  <c:v>1.8094470102937485</c:v>
                </c:pt>
                <c:pt idx="1252">
                  <c:v>1.9374321175156106</c:v>
                </c:pt>
                <c:pt idx="1253">
                  <c:v>2.0051029882086544</c:v>
                </c:pt>
                <c:pt idx="1254">
                  <c:v>2.0121068344240278</c:v>
                </c:pt>
                <c:pt idx="1255">
                  <c:v>1.9726051999761289</c:v>
                </c:pt>
                <c:pt idx="1256">
                  <c:v>1.9133380376795539</c:v>
                </c:pt>
                <c:pt idx="1257">
                  <c:v>1.869473343964303</c:v>
                </c:pt>
                <c:pt idx="1258">
                  <c:v>1.8740010926297326</c:v>
                </c:pt>
                <c:pt idx="1259">
                  <c:v>1.8562830586963497</c:v>
                </c:pt>
                <c:pt idx="1260">
                  <c:v>1.868194538071638</c:v>
                </c:pt>
                <c:pt idx="1261">
                  <c:v>1.7665607980449936</c:v>
                </c:pt>
                <c:pt idx="1262">
                  <c:v>1.7714486587317522</c:v>
                </c:pt>
                <c:pt idx="1263">
                  <c:v>1.6680439179769211</c:v>
                </c:pt>
                <c:pt idx="1264">
                  <c:v>1.6432941829797292</c:v>
                </c:pt>
                <c:pt idx="1265">
                  <c:v>1.6036429544667528</c:v>
                </c:pt>
                <c:pt idx="1266">
                  <c:v>1.6114455977563464</c:v>
                </c:pt>
                <c:pt idx="1267">
                  <c:v>1.5883077399897489</c:v>
                </c:pt>
                <c:pt idx="1268">
                  <c:v>1.5895375439888075</c:v>
                </c:pt>
                <c:pt idx="1269">
                  <c:v>1.5833741008959386</c:v>
                </c:pt>
                <c:pt idx="1270">
                  <c:v>1.6951527974218079</c:v>
                </c:pt>
                <c:pt idx="1271">
                  <c:v>1.7017163550687777</c:v>
                </c:pt>
                <c:pt idx="1272">
                  <c:v>1.6549054297093209</c:v>
                </c:pt>
                <c:pt idx="1273">
                  <c:v>1.6399485718486608</c:v>
                </c:pt>
                <c:pt idx="1274">
                  <c:v>1.6356754968764624</c:v>
                </c:pt>
                <c:pt idx="1275">
                  <c:v>1.6011689556425868</c:v>
                </c:pt>
                <c:pt idx="1276">
                  <c:v>1.5735594879997841</c:v>
                </c:pt>
                <c:pt idx="1277">
                  <c:v>1.4935975463045479</c:v>
                </c:pt>
                <c:pt idx="1278">
                  <c:v>1.4832517437841619</c:v>
                </c:pt>
                <c:pt idx="1279">
                  <c:v>1.4795631923617651</c:v>
                </c:pt>
                <c:pt idx="1280">
                  <c:v>1.4432942994943876</c:v>
                </c:pt>
                <c:pt idx="1281">
                  <c:v>1.4434793523580585</c:v>
                </c:pt>
                <c:pt idx="1282">
                  <c:v>1.4921046858317211</c:v>
                </c:pt>
                <c:pt idx="1283">
                  <c:v>1.4653659678311974</c:v>
                </c:pt>
                <c:pt idx="1284">
                  <c:v>1.4768548529338859</c:v>
                </c:pt>
                <c:pt idx="1285">
                  <c:v>1.4511223135302065</c:v>
                </c:pt>
                <c:pt idx="1286">
                  <c:v>1.4797451079849453</c:v>
                </c:pt>
                <c:pt idx="1287">
                  <c:v>1.3527198331231394</c:v>
                </c:pt>
                <c:pt idx="1288">
                  <c:v>1.3176925023441186</c:v>
                </c:pt>
                <c:pt idx="1289">
                  <c:v>1.2730633845725035</c:v>
                </c:pt>
                <c:pt idx="1290">
                  <c:v>1.483968085950786</c:v>
                </c:pt>
                <c:pt idx="1291">
                  <c:v>1.4784419530037984</c:v>
                </c:pt>
                <c:pt idx="1292">
                  <c:v>1.4640608852441082</c:v>
                </c:pt>
                <c:pt idx="1293">
                  <c:v>1.639368668608991</c:v>
                </c:pt>
                <c:pt idx="1294">
                  <c:v>1.8595661136870751</c:v>
                </c:pt>
                <c:pt idx="1295">
                  <c:v>1.7028655601653027</c:v>
                </c:pt>
                <c:pt idx="1296">
                  <c:v>1.5867291850945588</c:v>
                </c:pt>
                <c:pt idx="1297">
                  <c:v>1.6017176927399475</c:v>
                </c:pt>
                <c:pt idx="1298">
                  <c:v>1.6146516850538937</c:v>
                </c:pt>
                <c:pt idx="1299">
                  <c:v>1.5269500488959771</c:v>
                </c:pt>
                <c:pt idx="1300">
                  <c:v>1.5027710100955536</c:v>
                </c:pt>
                <c:pt idx="1301">
                  <c:v>1.4074029609673981</c:v>
                </c:pt>
                <c:pt idx="1302">
                  <c:v>1.3580625393879646</c:v>
                </c:pt>
                <c:pt idx="1303">
                  <c:v>1.3026966707780829</c:v>
                </c:pt>
                <c:pt idx="1304">
                  <c:v>1.2954955779122499</c:v>
                </c:pt>
                <c:pt idx="1305">
                  <c:v>1.2881146546416844</c:v>
                </c:pt>
                <c:pt idx="1306">
                  <c:v>1.2745960358753212</c:v>
                </c:pt>
                <c:pt idx="1307">
                  <c:v>1.2756196509427236</c:v>
                </c:pt>
                <c:pt idx="1308">
                  <c:v>1.2663915765090425</c:v>
                </c:pt>
                <c:pt idx="1309">
                  <c:v>1.2796619801303928</c:v>
                </c:pt>
                <c:pt idx="1310">
                  <c:v>1.2663480229514554</c:v>
                </c:pt>
                <c:pt idx="1311">
                  <c:v>1.2644135624675632</c:v>
                </c:pt>
                <c:pt idx="1312">
                  <c:v>1.2672254994093843</c:v>
                </c:pt>
                <c:pt idx="1313">
                  <c:v>1.2700426838144501</c:v>
                </c:pt>
                <c:pt idx="1314">
                  <c:v>1.2615581125234587</c:v>
                </c:pt>
                <c:pt idx="1315">
                  <c:v>1.3116946116008004</c:v>
                </c:pt>
                <c:pt idx="1316">
                  <c:v>1.2808506637587098</c:v>
                </c:pt>
                <c:pt idx="1317">
                  <c:v>1.2492827080092148</c:v>
                </c:pt>
                <c:pt idx="1318">
                  <c:v>1.231923982544169</c:v>
                </c:pt>
                <c:pt idx="1319">
                  <c:v>1.2353122854051293</c:v>
                </c:pt>
                <c:pt idx="1320">
                  <c:v>1.2446927861975832</c:v>
                </c:pt>
                <c:pt idx="1321">
                  <c:v>1.2527151569243706</c:v>
                </c:pt>
                <c:pt idx="1322">
                  <c:v>1.2673175005092518</c:v>
                </c:pt>
                <c:pt idx="1323">
                  <c:v>1.2514367398472461</c:v>
                </c:pt>
                <c:pt idx="1324">
                  <c:v>1.2856532654076642</c:v>
                </c:pt>
                <c:pt idx="1325">
                  <c:v>1.261191390919528</c:v>
                </c:pt>
                <c:pt idx="1326">
                  <c:v>1.2743934997013933</c:v>
                </c:pt>
                <c:pt idx="1327">
                  <c:v>1.2178063638078549</c:v>
                </c:pt>
                <c:pt idx="1328">
                  <c:v>1.2182685702009901</c:v>
                </c:pt>
                <c:pt idx="1329">
                  <c:v>1.2309632328787865</c:v>
                </c:pt>
                <c:pt idx="1330">
                  <c:v>1.2298664307162344</c:v>
                </c:pt>
                <c:pt idx="1331">
                  <c:v>1.2479130996743864</c:v>
                </c:pt>
                <c:pt idx="1332">
                  <c:v>1.2452149744932246</c:v>
                </c:pt>
                <c:pt idx="1333">
                  <c:v>1.2391590924607463</c:v>
                </c:pt>
                <c:pt idx="1334">
                  <c:v>1.2683279000829597</c:v>
                </c:pt>
                <c:pt idx="1335">
                  <c:v>1.2336094281024923</c:v>
                </c:pt>
                <c:pt idx="1336">
                  <c:v>1.3117359397724537</c:v>
                </c:pt>
                <c:pt idx="1337">
                  <c:v>1.2965982860409844</c:v>
                </c:pt>
                <c:pt idx="1338">
                  <c:v>1.2362369324452827</c:v>
                </c:pt>
                <c:pt idx="1339">
                  <c:v>1.2180526483130951</c:v>
                </c:pt>
                <c:pt idx="1340">
                  <c:v>1.2069147270721901</c:v>
                </c:pt>
                <c:pt idx="1341">
                  <c:v>1.185933316835373</c:v>
                </c:pt>
                <c:pt idx="1342">
                  <c:v>1.1508139453468516</c:v>
                </c:pt>
                <c:pt idx="1343">
                  <c:v>1.1393920215245237</c:v>
                </c:pt>
                <c:pt idx="1344">
                  <c:v>1.1142272737542749</c:v>
                </c:pt>
                <c:pt idx="1345">
                  <c:v>1.1068614003099193</c:v>
                </c:pt>
                <c:pt idx="1346">
                  <c:v>1.1039577970982863</c:v>
                </c:pt>
                <c:pt idx="1347">
                  <c:v>1.1194817148188829</c:v>
                </c:pt>
                <c:pt idx="1348">
                  <c:v>1.1270141541833134</c:v>
                </c:pt>
                <c:pt idx="1349">
                  <c:v>1.1289544217859482</c:v>
                </c:pt>
                <c:pt idx="1350">
                  <c:v>1.1191544093140793</c:v>
                </c:pt>
                <c:pt idx="1351">
                  <c:v>1.1160617328885143</c:v>
                </c:pt>
                <c:pt idx="1352">
                  <c:v>1.1245095701288521</c:v>
                </c:pt>
                <c:pt idx="1353">
                  <c:v>1.0718411176686387</c:v>
                </c:pt>
                <c:pt idx="1354">
                  <c:v>1.080494962153095</c:v>
                </c:pt>
                <c:pt idx="1355">
                  <c:v>1.0660678712324154</c:v>
                </c:pt>
                <c:pt idx="1356">
                  <c:v>1.0681553046241528</c:v>
                </c:pt>
                <c:pt idx="1357">
                  <c:v>1.0677983410866629</c:v>
                </c:pt>
                <c:pt idx="1358">
                  <c:v>1.0653652551517971</c:v>
                </c:pt>
                <c:pt idx="1359">
                  <c:v>1.0590928797874719</c:v>
                </c:pt>
                <c:pt idx="1360">
                  <c:v>1.056231134289054</c:v>
                </c:pt>
                <c:pt idx="1361">
                  <c:v>1.0452072446392418</c:v>
                </c:pt>
                <c:pt idx="1362">
                  <c:v>1.0533663705216081</c:v>
                </c:pt>
                <c:pt idx="1363">
                  <c:v>1.0661331274776051</c:v>
                </c:pt>
                <c:pt idx="1364">
                  <c:v>1.0478078306584206</c:v>
                </c:pt>
                <c:pt idx="1365">
                  <c:v>1.0310008803002599</c:v>
                </c:pt>
                <c:pt idx="1366">
                  <c:v>1.0392231658769977</c:v>
                </c:pt>
                <c:pt idx="1367">
                  <c:v>1.0565306321652519</c:v>
                </c:pt>
                <c:pt idx="1368">
                  <c:v>1.0707056182560779</c:v>
                </c:pt>
                <c:pt idx="1369">
                  <c:v>1.0705659789884117</c:v>
                </c:pt>
                <c:pt idx="1370">
                  <c:v>1.0684512329362701</c:v>
                </c:pt>
                <c:pt idx="1371">
                  <c:v>1.0828120661379723</c:v>
                </c:pt>
                <c:pt idx="1372">
                  <c:v>1.0827428557797696</c:v>
                </c:pt>
                <c:pt idx="1373">
                  <c:v>1.0623845919540886</c:v>
                </c:pt>
                <c:pt idx="1374">
                  <c:v>1.1028187879908931</c:v>
                </c:pt>
                <c:pt idx="1375">
                  <c:v>1.0845231603508656</c:v>
                </c:pt>
                <c:pt idx="1376">
                  <c:v>1.0624483605089239</c:v>
                </c:pt>
                <c:pt idx="1377">
                  <c:v>1.0547361094190897</c:v>
                </c:pt>
                <c:pt idx="1378">
                  <c:v>0.9990073541448522</c:v>
                </c:pt>
                <c:pt idx="1379">
                  <c:v>0.99109719767064075</c:v>
                </c:pt>
                <c:pt idx="1380">
                  <c:v>0.99609069818433549</c:v>
                </c:pt>
                <c:pt idx="1381">
                  <c:v>0.99881401691498817</c:v>
                </c:pt>
                <c:pt idx="1382">
                  <c:v>0.98831226200199074</c:v>
                </c:pt>
                <c:pt idx="1383">
                  <c:v>0.99942835508415495</c:v>
                </c:pt>
                <c:pt idx="1384">
                  <c:v>0.99679035232335722</c:v>
                </c:pt>
                <c:pt idx="138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2E-D54F-A1E7-8685155A7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713199"/>
        <c:axId val="1020499823"/>
      </c:lineChart>
      <c:dateAx>
        <c:axId val="1020713199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99823"/>
        <c:crosses val="autoZero"/>
        <c:auto val="1"/>
        <c:lblOffset val="100"/>
        <c:baseTimeUnit val="days"/>
      </c:dateAx>
      <c:valAx>
        <c:axId val="102049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1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 for Bitcoin'!$B$1</c:f>
              <c:strCache>
                <c:ptCount val="1"/>
                <c:pt idx="0">
                  <c:v>Bitcoin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Bitcoin'!$A$2:$A$2013</c:f>
              <c:numCache>
                <c:formatCode>d\-mmm\-yy</c:formatCode>
                <c:ptCount val="2012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  <c:pt idx="421">
                  <c:v>44196</c:v>
                </c:pt>
                <c:pt idx="422">
                  <c:v>44195</c:v>
                </c:pt>
                <c:pt idx="423">
                  <c:v>44194</c:v>
                </c:pt>
                <c:pt idx="424">
                  <c:v>44193</c:v>
                </c:pt>
                <c:pt idx="425">
                  <c:v>44192</c:v>
                </c:pt>
                <c:pt idx="426">
                  <c:v>44191</c:v>
                </c:pt>
                <c:pt idx="427">
                  <c:v>44190</c:v>
                </c:pt>
                <c:pt idx="428">
                  <c:v>44189</c:v>
                </c:pt>
                <c:pt idx="429">
                  <c:v>44188</c:v>
                </c:pt>
                <c:pt idx="430">
                  <c:v>44187</c:v>
                </c:pt>
                <c:pt idx="431">
                  <c:v>44186</c:v>
                </c:pt>
                <c:pt idx="432">
                  <c:v>44185</c:v>
                </c:pt>
                <c:pt idx="433">
                  <c:v>44184</c:v>
                </c:pt>
                <c:pt idx="434">
                  <c:v>44183</c:v>
                </c:pt>
                <c:pt idx="435">
                  <c:v>44182</c:v>
                </c:pt>
                <c:pt idx="436">
                  <c:v>44181</c:v>
                </c:pt>
                <c:pt idx="437">
                  <c:v>44180</c:v>
                </c:pt>
                <c:pt idx="438">
                  <c:v>44179</c:v>
                </c:pt>
                <c:pt idx="439">
                  <c:v>44178</c:v>
                </c:pt>
                <c:pt idx="440">
                  <c:v>44177</c:v>
                </c:pt>
                <c:pt idx="441">
                  <c:v>44176</c:v>
                </c:pt>
                <c:pt idx="442">
                  <c:v>44175</c:v>
                </c:pt>
                <c:pt idx="443">
                  <c:v>44174</c:v>
                </c:pt>
                <c:pt idx="444">
                  <c:v>44173</c:v>
                </c:pt>
                <c:pt idx="445">
                  <c:v>44172</c:v>
                </c:pt>
                <c:pt idx="446">
                  <c:v>44171</c:v>
                </c:pt>
                <c:pt idx="447">
                  <c:v>44170</c:v>
                </c:pt>
                <c:pt idx="448">
                  <c:v>44169</c:v>
                </c:pt>
                <c:pt idx="449">
                  <c:v>44168</c:v>
                </c:pt>
                <c:pt idx="450">
                  <c:v>44167</c:v>
                </c:pt>
                <c:pt idx="451">
                  <c:v>44166</c:v>
                </c:pt>
                <c:pt idx="452">
                  <c:v>44165</c:v>
                </c:pt>
                <c:pt idx="453">
                  <c:v>44164</c:v>
                </c:pt>
                <c:pt idx="454">
                  <c:v>44163</c:v>
                </c:pt>
                <c:pt idx="455">
                  <c:v>44162</c:v>
                </c:pt>
                <c:pt idx="456">
                  <c:v>44161</c:v>
                </c:pt>
                <c:pt idx="457">
                  <c:v>44160</c:v>
                </c:pt>
                <c:pt idx="458">
                  <c:v>44159</c:v>
                </c:pt>
                <c:pt idx="459">
                  <c:v>44158</c:v>
                </c:pt>
                <c:pt idx="460">
                  <c:v>44157</c:v>
                </c:pt>
                <c:pt idx="461">
                  <c:v>44156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44150</c:v>
                </c:pt>
                <c:pt idx="468">
                  <c:v>44149</c:v>
                </c:pt>
                <c:pt idx="469">
                  <c:v>44148</c:v>
                </c:pt>
                <c:pt idx="470">
                  <c:v>44147</c:v>
                </c:pt>
                <c:pt idx="471">
                  <c:v>44146</c:v>
                </c:pt>
                <c:pt idx="472">
                  <c:v>44145</c:v>
                </c:pt>
                <c:pt idx="473">
                  <c:v>44144</c:v>
                </c:pt>
                <c:pt idx="474">
                  <c:v>44143</c:v>
                </c:pt>
                <c:pt idx="475">
                  <c:v>44142</c:v>
                </c:pt>
                <c:pt idx="476">
                  <c:v>44141</c:v>
                </c:pt>
                <c:pt idx="477">
                  <c:v>44140</c:v>
                </c:pt>
                <c:pt idx="478">
                  <c:v>44139</c:v>
                </c:pt>
                <c:pt idx="479">
                  <c:v>44138</c:v>
                </c:pt>
                <c:pt idx="480">
                  <c:v>44137</c:v>
                </c:pt>
                <c:pt idx="481">
                  <c:v>44136</c:v>
                </c:pt>
                <c:pt idx="482">
                  <c:v>44135</c:v>
                </c:pt>
                <c:pt idx="483">
                  <c:v>44134</c:v>
                </c:pt>
                <c:pt idx="484">
                  <c:v>44133</c:v>
                </c:pt>
                <c:pt idx="485">
                  <c:v>44132</c:v>
                </c:pt>
                <c:pt idx="486">
                  <c:v>44131</c:v>
                </c:pt>
                <c:pt idx="487">
                  <c:v>44130</c:v>
                </c:pt>
                <c:pt idx="488">
                  <c:v>44129</c:v>
                </c:pt>
                <c:pt idx="489">
                  <c:v>44128</c:v>
                </c:pt>
                <c:pt idx="490">
                  <c:v>44127</c:v>
                </c:pt>
                <c:pt idx="491">
                  <c:v>44126</c:v>
                </c:pt>
                <c:pt idx="492">
                  <c:v>44125</c:v>
                </c:pt>
                <c:pt idx="493">
                  <c:v>44124</c:v>
                </c:pt>
                <c:pt idx="494">
                  <c:v>44123</c:v>
                </c:pt>
                <c:pt idx="495">
                  <c:v>44122</c:v>
                </c:pt>
                <c:pt idx="496">
                  <c:v>44121</c:v>
                </c:pt>
                <c:pt idx="497">
                  <c:v>44120</c:v>
                </c:pt>
                <c:pt idx="498">
                  <c:v>44119</c:v>
                </c:pt>
                <c:pt idx="499">
                  <c:v>44118</c:v>
                </c:pt>
                <c:pt idx="500">
                  <c:v>44117</c:v>
                </c:pt>
                <c:pt idx="501">
                  <c:v>44116</c:v>
                </c:pt>
                <c:pt idx="502">
                  <c:v>44115</c:v>
                </c:pt>
                <c:pt idx="503">
                  <c:v>44114</c:v>
                </c:pt>
                <c:pt idx="504">
                  <c:v>44113</c:v>
                </c:pt>
                <c:pt idx="505">
                  <c:v>44112</c:v>
                </c:pt>
                <c:pt idx="506">
                  <c:v>44111</c:v>
                </c:pt>
                <c:pt idx="507">
                  <c:v>44110</c:v>
                </c:pt>
                <c:pt idx="508">
                  <c:v>44109</c:v>
                </c:pt>
                <c:pt idx="509">
                  <c:v>44108</c:v>
                </c:pt>
                <c:pt idx="510">
                  <c:v>44107</c:v>
                </c:pt>
                <c:pt idx="511">
                  <c:v>44106</c:v>
                </c:pt>
                <c:pt idx="512">
                  <c:v>44105</c:v>
                </c:pt>
                <c:pt idx="513">
                  <c:v>44104</c:v>
                </c:pt>
                <c:pt idx="514">
                  <c:v>44103</c:v>
                </c:pt>
                <c:pt idx="515">
                  <c:v>44102</c:v>
                </c:pt>
                <c:pt idx="516">
                  <c:v>44101</c:v>
                </c:pt>
                <c:pt idx="517">
                  <c:v>44100</c:v>
                </c:pt>
                <c:pt idx="518">
                  <c:v>44099</c:v>
                </c:pt>
                <c:pt idx="519">
                  <c:v>44098</c:v>
                </c:pt>
                <c:pt idx="520">
                  <c:v>44097</c:v>
                </c:pt>
                <c:pt idx="521">
                  <c:v>44096</c:v>
                </c:pt>
                <c:pt idx="522">
                  <c:v>44095</c:v>
                </c:pt>
                <c:pt idx="523">
                  <c:v>44094</c:v>
                </c:pt>
                <c:pt idx="524">
                  <c:v>44093</c:v>
                </c:pt>
                <c:pt idx="525">
                  <c:v>44092</c:v>
                </c:pt>
                <c:pt idx="526">
                  <c:v>44091</c:v>
                </c:pt>
                <c:pt idx="527">
                  <c:v>44090</c:v>
                </c:pt>
                <c:pt idx="528">
                  <c:v>44089</c:v>
                </c:pt>
                <c:pt idx="529">
                  <c:v>44088</c:v>
                </c:pt>
                <c:pt idx="530">
                  <c:v>44087</c:v>
                </c:pt>
                <c:pt idx="531">
                  <c:v>44086</c:v>
                </c:pt>
                <c:pt idx="532">
                  <c:v>44085</c:v>
                </c:pt>
                <c:pt idx="533">
                  <c:v>44084</c:v>
                </c:pt>
                <c:pt idx="534">
                  <c:v>44083</c:v>
                </c:pt>
                <c:pt idx="535">
                  <c:v>44082</c:v>
                </c:pt>
                <c:pt idx="536">
                  <c:v>44081</c:v>
                </c:pt>
                <c:pt idx="537">
                  <c:v>44080</c:v>
                </c:pt>
                <c:pt idx="538">
                  <c:v>44079</c:v>
                </c:pt>
                <c:pt idx="539">
                  <c:v>44078</c:v>
                </c:pt>
                <c:pt idx="540">
                  <c:v>44077</c:v>
                </c:pt>
                <c:pt idx="541">
                  <c:v>44076</c:v>
                </c:pt>
                <c:pt idx="542">
                  <c:v>44075</c:v>
                </c:pt>
                <c:pt idx="543">
                  <c:v>44074</c:v>
                </c:pt>
                <c:pt idx="544">
                  <c:v>44073</c:v>
                </c:pt>
                <c:pt idx="545">
                  <c:v>44072</c:v>
                </c:pt>
                <c:pt idx="546">
                  <c:v>44071</c:v>
                </c:pt>
                <c:pt idx="547">
                  <c:v>44070</c:v>
                </c:pt>
                <c:pt idx="548">
                  <c:v>44069</c:v>
                </c:pt>
                <c:pt idx="549">
                  <c:v>44068</c:v>
                </c:pt>
                <c:pt idx="550">
                  <c:v>44067</c:v>
                </c:pt>
                <c:pt idx="551">
                  <c:v>44066</c:v>
                </c:pt>
                <c:pt idx="552">
                  <c:v>44065</c:v>
                </c:pt>
                <c:pt idx="553">
                  <c:v>44064</c:v>
                </c:pt>
                <c:pt idx="554">
                  <c:v>44063</c:v>
                </c:pt>
                <c:pt idx="555">
                  <c:v>44062</c:v>
                </c:pt>
                <c:pt idx="556">
                  <c:v>44061</c:v>
                </c:pt>
                <c:pt idx="557">
                  <c:v>44060</c:v>
                </c:pt>
                <c:pt idx="558">
                  <c:v>44059</c:v>
                </c:pt>
                <c:pt idx="559">
                  <c:v>44058</c:v>
                </c:pt>
                <c:pt idx="560">
                  <c:v>44057</c:v>
                </c:pt>
                <c:pt idx="561">
                  <c:v>44056</c:v>
                </c:pt>
                <c:pt idx="562">
                  <c:v>44055</c:v>
                </c:pt>
                <c:pt idx="563">
                  <c:v>44054</c:v>
                </c:pt>
                <c:pt idx="564">
                  <c:v>44053</c:v>
                </c:pt>
                <c:pt idx="565">
                  <c:v>44052</c:v>
                </c:pt>
                <c:pt idx="566">
                  <c:v>44051</c:v>
                </c:pt>
                <c:pt idx="567">
                  <c:v>44050</c:v>
                </c:pt>
                <c:pt idx="568">
                  <c:v>44049</c:v>
                </c:pt>
                <c:pt idx="569">
                  <c:v>44048</c:v>
                </c:pt>
                <c:pt idx="570">
                  <c:v>44047</c:v>
                </c:pt>
                <c:pt idx="571">
                  <c:v>44046</c:v>
                </c:pt>
                <c:pt idx="572">
                  <c:v>44045</c:v>
                </c:pt>
                <c:pt idx="573">
                  <c:v>44044</c:v>
                </c:pt>
                <c:pt idx="574">
                  <c:v>44043</c:v>
                </c:pt>
                <c:pt idx="575">
                  <c:v>44042</c:v>
                </c:pt>
                <c:pt idx="576">
                  <c:v>44041</c:v>
                </c:pt>
                <c:pt idx="577">
                  <c:v>44040</c:v>
                </c:pt>
                <c:pt idx="578">
                  <c:v>44039</c:v>
                </c:pt>
                <c:pt idx="579">
                  <c:v>44038</c:v>
                </c:pt>
                <c:pt idx="580">
                  <c:v>44037</c:v>
                </c:pt>
                <c:pt idx="581">
                  <c:v>44036</c:v>
                </c:pt>
                <c:pt idx="582">
                  <c:v>44035</c:v>
                </c:pt>
                <c:pt idx="583">
                  <c:v>44034</c:v>
                </c:pt>
                <c:pt idx="584">
                  <c:v>44033</c:v>
                </c:pt>
                <c:pt idx="585">
                  <c:v>44032</c:v>
                </c:pt>
                <c:pt idx="586">
                  <c:v>44031</c:v>
                </c:pt>
                <c:pt idx="587">
                  <c:v>44030</c:v>
                </c:pt>
                <c:pt idx="588">
                  <c:v>44029</c:v>
                </c:pt>
                <c:pt idx="589">
                  <c:v>44028</c:v>
                </c:pt>
                <c:pt idx="590">
                  <c:v>44027</c:v>
                </c:pt>
                <c:pt idx="591">
                  <c:v>44026</c:v>
                </c:pt>
                <c:pt idx="592">
                  <c:v>44025</c:v>
                </c:pt>
                <c:pt idx="593">
                  <c:v>44024</c:v>
                </c:pt>
                <c:pt idx="594">
                  <c:v>44023</c:v>
                </c:pt>
                <c:pt idx="595">
                  <c:v>44022</c:v>
                </c:pt>
                <c:pt idx="596">
                  <c:v>44021</c:v>
                </c:pt>
                <c:pt idx="597">
                  <c:v>44020</c:v>
                </c:pt>
                <c:pt idx="598">
                  <c:v>44019</c:v>
                </c:pt>
                <c:pt idx="599">
                  <c:v>44018</c:v>
                </c:pt>
                <c:pt idx="600">
                  <c:v>44017</c:v>
                </c:pt>
                <c:pt idx="601">
                  <c:v>44016</c:v>
                </c:pt>
                <c:pt idx="602">
                  <c:v>44015</c:v>
                </c:pt>
                <c:pt idx="603">
                  <c:v>44014</c:v>
                </c:pt>
                <c:pt idx="604">
                  <c:v>44013</c:v>
                </c:pt>
                <c:pt idx="605">
                  <c:v>44012</c:v>
                </c:pt>
                <c:pt idx="606">
                  <c:v>44011</c:v>
                </c:pt>
                <c:pt idx="607">
                  <c:v>44010</c:v>
                </c:pt>
                <c:pt idx="608">
                  <c:v>44009</c:v>
                </c:pt>
                <c:pt idx="609">
                  <c:v>44008</c:v>
                </c:pt>
                <c:pt idx="610">
                  <c:v>44007</c:v>
                </c:pt>
                <c:pt idx="611">
                  <c:v>44006</c:v>
                </c:pt>
                <c:pt idx="612">
                  <c:v>44005</c:v>
                </c:pt>
                <c:pt idx="613">
                  <c:v>44004</c:v>
                </c:pt>
                <c:pt idx="614">
                  <c:v>44003</c:v>
                </c:pt>
                <c:pt idx="615">
                  <c:v>44002</c:v>
                </c:pt>
                <c:pt idx="616">
                  <c:v>44001</c:v>
                </c:pt>
                <c:pt idx="617">
                  <c:v>44000</c:v>
                </c:pt>
                <c:pt idx="618">
                  <c:v>43999</c:v>
                </c:pt>
                <c:pt idx="619">
                  <c:v>43998</c:v>
                </c:pt>
                <c:pt idx="620">
                  <c:v>43997</c:v>
                </c:pt>
                <c:pt idx="621">
                  <c:v>43996</c:v>
                </c:pt>
                <c:pt idx="622">
                  <c:v>43995</c:v>
                </c:pt>
                <c:pt idx="623">
                  <c:v>43994</c:v>
                </c:pt>
                <c:pt idx="624">
                  <c:v>43993</c:v>
                </c:pt>
                <c:pt idx="625">
                  <c:v>43992</c:v>
                </c:pt>
                <c:pt idx="626">
                  <c:v>43991</c:v>
                </c:pt>
                <c:pt idx="627">
                  <c:v>43990</c:v>
                </c:pt>
                <c:pt idx="628">
                  <c:v>43989</c:v>
                </c:pt>
                <c:pt idx="629">
                  <c:v>43988</c:v>
                </c:pt>
                <c:pt idx="630">
                  <c:v>43987</c:v>
                </c:pt>
                <c:pt idx="631">
                  <c:v>43986</c:v>
                </c:pt>
                <c:pt idx="632">
                  <c:v>43985</c:v>
                </c:pt>
                <c:pt idx="633">
                  <c:v>43984</c:v>
                </c:pt>
                <c:pt idx="634">
                  <c:v>43983</c:v>
                </c:pt>
                <c:pt idx="635">
                  <c:v>43982</c:v>
                </c:pt>
                <c:pt idx="636">
                  <c:v>43981</c:v>
                </c:pt>
                <c:pt idx="637">
                  <c:v>43980</c:v>
                </c:pt>
                <c:pt idx="638">
                  <c:v>43979</c:v>
                </c:pt>
                <c:pt idx="639">
                  <c:v>43978</c:v>
                </c:pt>
                <c:pt idx="640">
                  <c:v>43977</c:v>
                </c:pt>
                <c:pt idx="641">
                  <c:v>43976</c:v>
                </c:pt>
                <c:pt idx="642">
                  <c:v>43975</c:v>
                </c:pt>
                <c:pt idx="643">
                  <c:v>43974</c:v>
                </c:pt>
                <c:pt idx="644">
                  <c:v>43973</c:v>
                </c:pt>
                <c:pt idx="645">
                  <c:v>43972</c:v>
                </c:pt>
                <c:pt idx="646">
                  <c:v>43971</c:v>
                </c:pt>
                <c:pt idx="647">
                  <c:v>43970</c:v>
                </c:pt>
                <c:pt idx="648">
                  <c:v>43969</c:v>
                </c:pt>
                <c:pt idx="649">
                  <c:v>43968</c:v>
                </c:pt>
                <c:pt idx="650">
                  <c:v>43967</c:v>
                </c:pt>
                <c:pt idx="651">
                  <c:v>43966</c:v>
                </c:pt>
                <c:pt idx="652">
                  <c:v>43965</c:v>
                </c:pt>
                <c:pt idx="653">
                  <c:v>43964</c:v>
                </c:pt>
                <c:pt idx="654">
                  <c:v>43963</c:v>
                </c:pt>
                <c:pt idx="655">
                  <c:v>43962</c:v>
                </c:pt>
                <c:pt idx="656">
                  <c:v>43961</c:v>
                </c:pt>
                <c:pt idx="657">
                  <c:v>43960</c:v>
                </c:pt>
                <c:pt idx="658">
                  <c:v>43959</c:v>
                </c:pt>
                <c:pt idx="659">
                  <c:v>43958</c:v>
                </c:pt>
                <c:pt idx="660">
                  <c:v>43957</c:v>
                </c:pt>
                <c:pt idx="661">
                  <c:v>43956</c:v>
                </c:pt>
                <c:pt idx="662">
                  <c:v>43955</c:v>
                </c:pt>
                <c:pt idx="663">
                  <c:v>43954</c:v>
                </c:pt>
                <c:pt idx="664">
                  <c:v>43953</c:v>
                </c:pt>
                <c:pt idx="665">
                  <c:v>43952</c:v>
                </c:pt>
                <c:pt idx="666">
                  <c:v>43951</c:v>
                </c:pt>
                <c:pt idx="667">
                  <c:v>43950</c:v>
                </c:pt>
                <c:pt idx="668">
                  <c:v>43949</c:v>
                </c:pt>
                <c:pt idx="669">
                  <c:v>43948</c:v>
                </c:pt>
                <c:pt idx="670">
                  <c:v>43947</c:v>
                </c:pt>
                <c:pt idx="671">
                  <c:v>43946</c:v>
                </c:pt>
                <c:pt idx="672">
                  <c:v>43945</c:v>
                </c:pt>
                <c:pt idx="673">
                  <c:v>43944</c:v>
                </c:pt>
                <c:pt idx="674">
                  <c:v>43943</c:v>
                </c:pt>
                <c:pt idx="675">
                  <c:v>43942</c:v>
                </c:pt>
                <c:pt idx="676">
                  <c:v>43941</c:v>
                </c:pt>
                <c:pt idx="677">
                  <c:v>43940</c:v>
                </c:pt>
                <c:pt idx="678">
                  <c:v>43939</c:v>
                </c:pt>
                <c:pt idx="679">
                  <c:v>43938</c:v>
                </c:pt>
                <c:pt idx="680">
                  <c:v>43937</c:v>
                </c:pt>
                <c:pt idx="681">
                  <c:v>43936</c:v>
                </c:pt>
                <c:pt idx="682">
                  <c:v>43935</c:v>
                </c:pt>
                <c:pt idx="683">
                  <c:v>43934</c:v>
                </c:pt>
                <c:pt idx="684">
                  <c:v>43933</c:v>
                </c:pt>
                <c:pt idx="685">
                  <c:v>43932</c:v>
                </c:pt>
                <c:pt idx="686">
                  <c:v>43931</c:v>
                </c:pt>
                <c:pt idx="687">
                  <c:v>43930</c:v>
                </c:pt>
                <c:pt idx="688">
                  <c:v>43929</c:v>
                </c:pt>
                <c:pt idx="689">
                  <c:v>43928</c:v>
                </c:pt>
                <c:pt idx="690">
                  <c:v>43927</c:v>
                </c:pt>
                <c:pt idx="691">
                  <c:v>43926</c:v>
                </c:pt>
                <c:pt idx="692">
                  <c:v>43925</c:v>
                </c:pt>
                <c:pt idx="693">
                  <c:v>43924</c:v>
                </c:pt>
                <c:pt idx="694">
                  <c:v>43923</c:v>
                </c:pt>
                <c:pt idx="695">
                  <c:v>43922</c:v>
                </c:pt>
                <c:pt idx="696">
                  <c:v>43921</c:v>
                </c:pt>
                <c:pt idx="697">
                  <c:v>43920</c:v>
                </c:pt>
                <c:pt idx="698">
                  <c:v>43919</c:v>
                </c:pt>
                <c:pt idx="699">
                  <c:v>43918</c:v>
                </c:pt>
                <c:pt idx="700">
                  <c:v>43917</c:v>
                </c:pt>
                <c:pt idx="701">
                  <c:v>43916</c:v>
                </c:pt>
                <c:pt idx="702">
                  <c:v>43915</c:v>
                </c:pt>
                <c:pt idx="703">
                  <c:v>43914</c:v>
                </c:pt>
                <c:pt idx="704">
                  <c:v>43913</c:v>
                </c:pt>
                <c:pt idx="705">
                  <c:v>43912</c:v>
                </c:pt>
                <c:pt idx="706">
                  <c:v>43911</c:v>
                </c:pt>
                <c:pt idx="707">
                  <c:v>43910</c:v>
                </c:pt>
                <c:pt idx="708">
                  <c:v>43909</c:v>
                </c:pt>
                <c:pt idx="709">
                  <c:v>43908</c:v>
                </c:pt>
                <c:pt idx="710">
                  <c:v>43907</c:v>
                </c:pt>
                <c:pt idx="711">
                  <c:v>43906</c:v>
                </c:pt>
                <c:pt idx="712">
                  <c:v>43905</c:v>
                </c:pt>
                <c:pt idx="713">
                  <c:v>43904</c:v>
                </c:pt>
                <c:pt idx="714">
                  <c:v>43903</c:v>
                </c:pt>
                <c:pt idx="715">
                  <c:v>43902</c:v>
                </c:pt>
                <c:pt idx="716">
                  <c:v>43901</c:v>
                </c:pt>
                <c:pt idx="717">
                  <c:v>43900</c:v>
                </c:pt>
                <c:pt idx="718">
                  <c:v>43899</c:v>
                </c:pt>
                <c:pt idx="719">
                  <c:v>43898</c:v>
                </c:pt>
                <c:pt idx="720">
                  <c:v>43897</c:v>
                </c:pt>
                <c:pt idx="721">
                  <c:v>43896</c:v>
                </c:pt>
                <c:pt idx="722">
                  <c:v>43895</c:v>
                </c:pt>
                <c:pt idx="723">
                  <c:v>43894</c:v>
                </c:pt>
                <c:pt idx="724">
                  <c:v>43893</c:v>
                </c:pt>
                <c:pt idx="725">
                  <c:v>43892</c:v>
                </c:pt>
                <c:pt idx="726">
                  <c:v>43891</c:v>
                </c:pt>
                <c:pt idx="727">
                  <c:v>43890</c:v>
                </c:pt>
                <c:pt idx="728">
                  <c:v>43889</c:v>
                </c:pt>
                <c:pt idx="729">
                  <c:v>43888</c:v>
                </c:pt>
                <c:pt idx="730">
                  <c:v>43887</c:v>
                </c:pt>
                <c:pt idx="731">
                  <c:v>43886</c:v>
                </c:pt>
                <c:pt idx="732">
                  <c:v>43885</c:v>
                </c:pt>
                <c:pt idx="733">
                  <c:v>43884</c:v>
                </c:pt>
                <c:pt idx="734">
                  <c:v>43883</c:v>
                </c:pt>
                <c:pt idx="735">
                  <c:v>43882</c:v>
                </c:pt>
                <c:pt idx="736">
                  <c:v>43881</c:v>
                </c:pt>
                <c:pt idx="737">
                  <c:v>43880</c:v>
                </c:pt>
                <c:pt idx="738">
                  <c:v>43879</c:v>
                </c:pt>
                <c:pt idx="739">
                  <c:v>43878</c:v>
                </c:pt>
                <c:pt idx="740">
                  <c:v>43877</c:v>
                </c:pt>
                <c:pt idx="741">
                  <c:v>43876</c:v>
                </c:pt>
                <c:pt idx="742">
                  <c:v>43875</c:v>
                </c:pt>
                <c:pt idx="743">
                  <c:v>43874</c:v>
                </c:pt>
                <c:pt idx="744">
                  <c:v>43873</c:v>
                </c:pt>
                <c:pt idx="745">
                  <c:v>43872</c:v>
                </c:pt>
                <c:pt idx="746">
                  <c:v>43871</c:v>
                </c:pt>
                <c:pt idx="747">
                  <c:v>43870</c:v>
                </c:pt>
                <c:pt idx="748">
                  <c:v>43869</c:v>
                </c:pt>
                <c:pt idx="749">
                  <c:v>43868</c:v>
                </c:pt>
                <c:pt idx="750">
                  <c:v>43867</c:v>
                </c:pt>
                <c:pt idx="751">
                  <c:v>43866</c:v>
                </c:pt>
                <c:pt idx="752">
                  <c:v>43865</c:v>
                </c:pt>
                <c:pt idx="753">
                  <c:v>43864</c:v>
                </c:pt>
                <c:pt idx="754">
                  <c:v>43863</c:v>
                </c:pt>
                <c:pt idx="755">
                  <c:v>43862</c:v>
                </c:pt>
                <c:pt idx="756">
                  <c:v>43861</c:v>
                </c:pt>
                <c:pt idx="757">
                  <c:v>43860</c:v>
                </c:pt>
                <c:pt idx="758">
                  <c:v>43859</c:v>
                </c:pt>
                <c:pt idx="759">
                  <c:v>43858</c:v>
                </c:pt>
                <c:pt idx="760">
                  <c:v>43857</c:v>
                </c:pt>
                <c:pt idx="761">
                  <c:v>43856</c:v>
                </c:pt>
                <c:pt idx="762">
                  <c:v>43855</c:v>
                </c:pt>
                <c:pt idx="763">
                  <c:v>43854</c:v>
                </c:pt>
                <c:pt idx="764">
                  <c:v>43853</c:v>
                </c:pt>
                <c:pt idx="765">
                  <c:v>43852</c:v>
                </c:pt>
                <c:pt idx="766">
                  <c:v>43851</c:v>
                </c:pt>
                <c:pt idx="767">
                  <c:v>43850</c:v>
                </c:pt>
                <c:pt idx="768">
                  <c:v>43849</c:v>
                </c:pt>
                <c:pt idx="769">
                  <c:v>43848</c:v>
                </c:pt>
                <c:pt idx="770">
                  <c:v>43847</c:v>
                </c:pt>
                <c:pt idx="771">
                  <c:v>43846</c:v>
                </c:pt>
                <c:pt idx="772">
                  <c:v>43845</c:v>
                </c:pt>
                <c:pt idx="773">
                  <c:v>43844</c:v>
                </c:pt>
                <c:pt idx="774">
                  <c:v>43843</c:v>
                </c:pt>
                <c:pt idx="775">
                  <c:v>43842</c:v>
                </c:pt>
                <c:pt idx="776">
                  <c:v>43841</c:v>
                </c:pt>
                <c:pt idx="777">
                  <c:v>43840</c:v>
                </c:pt>
                <c:pt idx="778">
                  <c:v>43839</c:v>
                </c:pt>
                <c:pt idx="779">
                  <c:v>43838</c:v>
                </c:pt>
                <c:pt idx="780">
                  <c:v>43837</c:v>
                </c:pt>
                <c:pt idx="781">
                  <c:v>43836</c:v>
                </c:pt>
                <c:pt idx="782">
                  <c:v>43835</c:v>
                </c:pt>
                <c:pt idx="783">
                  <c:v>43834</c:v>
                </c:pt>
                <c:pt idx="784">
                  <c:v>43833</c:v>
                </c:pt>
                <c:pt idx="785">
                  <c:v>43832</c:v>
                </c:pt>
                <c:pt idx="786">
                  <c:v>43831</c:v>
                </c:pt>
                <c:pt idx="787">
                  <c:v>43830</c:v>
                </c:pt>
                <c:pt idx="788">
                  <c:v>43829</c:v>
                </c:pt>
                <c:pt idx="789">
                  <c:v>43828</c:v>
                </c:pt>
                <c:pt idx="790">
                  <c:v>43827</c:v>
                </c:pt>
                <c:pt idx="791">
                  <c:v>43826</c:v>
                </c:pt>
                <c:pt idx="792">
                  <c:v>43825</c:v>
                </c:pt>
                <c:pt idx="793">
                  <c:v>43824</c:v>
                </c:pt>
                <c:pt idx="794">
                  <c:v>43823</c:v>
                </c:pt>
                <c:pt idx="795">
                  <c:v>43822</c:v>
                </c:pt>
                <c:pt idx="796">
                  <c:v>43821</c:v>
                </c:pt>
                <c:pt idx="797">
                  <c:v>43820</c:v>
                </c:pt>
                <c:pt idx="798">
                  <c:v>43819</c:v>
                </c:pt>
                <c:pt idx="799">
                  <c:v>43818</c:v>
                </c:pt>
                <c:pt idx="800">
                  <c:v>43817</c:v>
                </c:pt>
                <c:pt idx="801">
                  <c:v>43816</c:v>
                </c:pt>
                <c:pt idx="802">
                  <c:v>43815</c:v>
                </c:pt>
                <c:pt idx="803">
                  <c:v>43814</c:v>
                </c:pt>
                <c:pt idx="804">
                  <c:v>43813</c:v>
                </c:pt>
                <c:pt idx="805">
                  <c:v>43812</c:v>
                </c:pt>
                <c:pt idx="806">
                  <c:v>43811</c:v>
                </c:pt>
                <c:pt idx="807">
                  <c:v>43810</c:v>
                </c:pt>
                <c:pt idx="808">
                  <c:v>43809</c:v>
                </c:pt>
                <c:pt idx="809">
                  <c:v>43808</c:v>
                </c:pt>
                <c:pt idx="810">
                  <c:v>43807</c:v>
                </c:pt>
                <c:pt idx="811">
                  <c:v>43806</c:v>
                </c:pt>
                <c:pt idx="812">
                  <c:v>43805</c:v>
                </c:pt>
                <c:pt idx="813">
                  <c:v>43804</c:v>
                </c:pt>
                <c:pt idx="814">
                  <c:v>43803</c:v>
                </c:pt>
                <c:pt idx="815">
                  <c:v>43802</c:v>
                </c:pt>
                <c:pt idx="816">
                  <c:v>43801</c:v>
                </c:pt>
                <c:pt idx="817">
                  <c:v>43800</c:v>
                </c:pt>
                <c:pt idx="818">
                  <c:v>43799</c:v>
                </c:pt>
                <c:pt idx="819">
                  <c:v>43798</c:v>
                </c:pt>
                <c:pt idx="820">
                  <c:v>43797</c:v>
                </c:pt>
                <c:pt idx="821">
                  <c:v>43796</c:v>
                </c:pt>
                <c:pt idx="822">
                  <c:v>43795</c:v>
                </c:pt>
                <c:pt idx="823">
                  <c:v>43794</c:v>
                </c:pt>
                <c:pt idx="824">
                  <c:v>43793</c:v>
                </c:pt>
                <c:pt idx="825">
                  <c:v>43792</c:v>
                </c:pt>
                <c:pt idx="826">
                  <c:v>43791</c:v>
                </c:pt>
                <c:pt idx="827">
                  <c:v>43790</c:v>
                </c:pt>
                <c:pt idx="828">
                  <c:v>43789</c:v>
                </c:pt>
                <c:pt idx="829">
                  <c:v>43788</c:v>
                </c:pt>
                <c:pt idx="830">
                  <c:v>43787</c:v>
                </c:pt>
                <c:pt idx="831">
                  <c:v>43786</c:v>
                </c:pt>
                <c:pt idx="832">
                  <c:v>43785</c:v>
                </c:pt>
                <c:pt idx="833">
                  <c:v>43784</c:v>
                </c:pt>
                <c:pt idx="834">
                  <c:v>43783</c:v>
                </c:pt>
                <c:pt idx="835">
                  <c:v>43782</c:v>
                </c:pt>
                <c:pt idx="836">
                  <c:v>43781</c:v>
                </c:pt>
                <c:pt idx="837">
                  <c:v>43780</c:v>
                </c:pt>
                <c:pt idx="838">
                  <c:v>43779</c:v>
                </c:pt>
                <c:pt idx="839">
                  <c:v>43778</c:v>
                </c:pt>
                <c:pt idx="840">
                  <c:v>43777</c:v>
                </c:pt>
                <c:pt idx="841">
                  <c:v>43776</c:v>
                </c:pt>
                <c:pt idx="842">
                  <c:v>43775</c:v>
                </c:pt>
                <c:pt idx="843">
                  <c:v>43774</c:v>
                </c:pt>
                <c:pt idx="844">
                  <c:v>43773</c:v>
                </c:pt>
                <c:pt idx="845">
                  <c:v>43772</c:v>
                </c:pt>
                <c:pt idx="846">
                  <c:v>43771</c:v>
                </c:pt>
                <c:pt idx="847">
                  <c:v>43770</c:v>
                </c:pt>
                <c:pt idx="848">
                  <c:v>43769</c:v>
                </c:pt>
                <c:pt idx="849">
                  <c:v>43768</c:v>
                </c:pt>
                <c:pt idx="850">
                  <c:v>43767</c:v>
                </c:pt>
                <c:pt idx="851">
                  <c:v>43766</c:v>
                </c:pt>
                <c:pt idx="852">
                  <c:v>43765</c:v>
                </c:pt>
                <c:pt idx="853">
                  <c:v>43764</c:v>
                </c:pt>
                <c:pt idx="854">
                  <c:v>43763</c:v>
                </c:pt>
                <c:pt idx="855">
                  <c:v>43762</c:v>
                </c:pt>
                <c:pt idx="856">
                  <c:v>43761</c:v>
                </c:pt>
                <c:pt idx="857">
                  <c:v>43760</c:v>
                </c:pt>
                <c:pt idx="858">
                  <c:v>43759</c:v>
                </c:pt>
                <c:pt idx="859">
                  <c:v>43758</c:v>
                </c:pt>
                <c:pt idx="860">
                  <c:v>43757</c:v>
                </c:pt>
                <c:pt idx="861">
                  <c:v>43756</c:v>
                </c:pt>
                <c:pt idx="862">
                  <c:v>43755</c:v>
                </c:pt>
                <c:pt idx="863">
                  <c:v>43754</c:v>
                </c:pt>
                <c:pt idx="864">
                  <c:v>43753</c:v>
                </c:pt>
                <c:pt idx="865">
                  <c:v>43752</c:v>
                </c:pt>
                <c:pt idx="866">
                  <c:v>43751</c:v>
                </c:pt>
                <c:pt idx="867">
                  <c:v>43750</c:v>
                </c:pt>
                <c:pt idx="868">
                  <c:v>43749</c:v>
                </c:pt>
                <c:pt idx="869">
                  <c:v>43748</c:v>
                </c:pt>
                <c:pt idx="870">
                  <c:v>43747</c:v>
                </c:pt>
                <c:pt idx="871">
                  <c:v>43746</c:v>
                </c:pt>
                <c:pt idx="872">
                  <c:v>43745</c:v>
                </c:pt>
                <c:pt idx="873">
                  <c:v>43744</c:v>
                </c:pt>
                <c:pt idx="874">
                  <c:v>43743</c:v>
                </c:pt>
                <c:pt idx="875">
                  <c:v>43742</c:v>
                </c:pt>
                <c:pt idx="876">
                  <c:v>43741</c:v>
                </c:pt>
                <c:pt idx="877">
                  <c:v>43740</c:v>
                </c:pt>
                <c:pt idx="878">
                  <c:v>43739</c:v>
                </c:pt>
                <c:pt idx="879">
                  <c:v>43738</c:v>
                </c:pt>
                <c:pt idx="880">
                  <c:v>43737</c:v>
                </c:pt>
                <c:pt idx="881">
                  <c:v>43736</c:v>
                </c:pt>
                <c:pt idx="882">
                  <c:v>43735</c:v>
                </c:pt>
                <c:pt idx="883">
                  <c:v>43734</c:v>
                </c:pt>
                <c:pt idx="884">
                  <c:v>43733</c:v>
                </c:pt>
                <c:pt idx="885">
                  <c:v>43732</c:v>
                </c:pt>
                <c:pt idx="886">
                  <c:v>43731</c:v>
                </c:pt>
                <c:pt idx="887">
                  <c:v>43730</c:v>
                </c:pt>
                <c:pt idx="888">
                  <c:v>43729</c:v>
                </c:pt>
                <c:pt idx="889">
                  <c:v>43728</c:v>
                </c:pt>
                <c:pt idx="890">
                  <c:v>43727</c:v>
                </c:pt>
                <c:pt idx="891">
                  <c:v>43726</c:v>
                </c:pt>
                <c:pt idx="892">
                  <c:v>43725</c:v>
                </c:pt>
                <c:pt idx="893">
                  <c:v>43724</c:v>
                </c:pt>
                <c:pt idx="894">
                  <c:v>43723</c:v>
                </c:pt>
                <c:pt idx="895">
                  <c:v>43722</c:v>
                </c:pt>
                <c:pt idx="896">
                  <c:v>43721</c:v>
                </c:pt>
                <c:pt idx="897">
                  <c:v>43720</c:v>
                </c:pt>
                <c:pt idx="898">
                  <c:v>43719</c:v>
                </c:pt>
                <c:pt idx="899">
                  <c:v>43718</c:v>
                </c:pt>
                <c:pt idx="900">
                  <c:v>43717</c:v>
                </c:pt>
                <c:pt idx="901">
                  <c:v>43716</c:v>
                </c:pt>
                <c:pt idx="902">
                  <c:v>43715</c:v>
                </c:pt>
                <c:pt idx="903">
                  <c:v>43714</c:v>
                </c:pt>
                <c:pt idx="904">
                  <c:v>43713</c:v>
                </c:pt>
                <c:pt idx="905">
                  <c:v>43712</c:v>
                </c:pt>
                <c:pt idx="906">
                  <c:v>43711</c:v>
                </c:pt>
                <c:pt idx="907">
                  <c:v>43710</c:v>
                </c:pt>
                <c:pt idx="908">
                  <c:v>43709</c:v>
                </c:pt>
                <c:pt idx="909">
                  <c:v>43708</c:v>
                </c:pt>
                <c:pt idx="910">
                  <c:v>43707</c:v>
                </c:pt>
                <c:pt idx="911">
                  <c:v>43706</c:v>
                </c:pt>
                <c:pt idx="912">
                  <c:v>43705</c:v>
                </c:pt>
                <c:pt idx="913">
                  <c:v>43704</c:v>
                </c:pt>
                <c:pt idx="914">
                  <c:v>43703</c:v>
                </c:pt>
                <c:pt idx="915">
                  <c:v>43702</c:v>
                </c:pt>
                <c:pt idx="916">
                  <c:v>43701</c:v>
                </c:pt>
                <c:pt idx="917">
                  <c:v>43700</c:v>
                </c:pt>
                <c:pt idx="918">
                  <c:v>43699</c:v>
                </c:pt>
                <c:pt idx="919">
                  <c:v>43698</c:v>
                </c:pt>
                <c:pt idx="920">
                  <c:v>43697</c:v>
                </c:pt>
                <c:pt idx="921">
                  <c:v>43696</c:v>
                </c:pt>
                <c:pt idx="922">
                  <c:v>43695</c:v>
                </c:pt>
                <c:pt idx="923">
                  <c:v>43694</c:v>
                </c:pt>
                <c:pt idx="924">
                  <c:v>43693</c:v>
                </c:pt>
                <c:pt idx="925">
                  <c:v>43692</c:v>
                </c:pt>
                <c:pt idx="926">
                  <c:v>43691</c:v>
                </c:pt>
                <c:pt idx="927">
                  <c:v>43690</c:v>
                </c:pt>
                <c:pt idx="928">
                  <c:v>43689</c:v>
                </c:pt>
                <c:pt idx="929">
                  <c:v>43688</c:v>
                </c:pt>
                <c:pt idx="930">
                  <c:v>43687</c:v>
                </c:pt>
                <c:pt idx="931">
                  <c:v>43686</c:v>
                </c:pt>
                <c:pt idx="932">
                  <c:v>43685</c:v>
                </c:pt>
                <c:pt idx="933">
                  <c:v>43684</c:v>
                </c:pt>
                <c:pt idx="934">
                  <c:v>43683</c:v>
                </c:pt>
                <c:pt idx="935">
                  <c:v>43682</c:v>
                </c:pt>
                <c:pt idx="936">
                  <c:v>43681</c:v>
                </c:pt>
                <c:pt idx="937">
                  <c:v>43680</c:v>
                </c:pt>
                <c:pt idx="938">
                  <c:v>43679</c:v>
                </c:pt>
                <c:pt idx="939">
                  <c:v>43678</c:v>
                </c:pt>
                <c:pt idx="940">
                  <c:v>43677</c:v>
                </c:pt>
                <c:pt idx="941">
                  <c:v>43676</c:v>
                </c:pt>
                <c:pt idx="942">
                  <c:v>43675</c:v>
                </c:pt>
                <c:pt idx="943">
                  <c:v>43674</c:v>
                </c:pt>
                <c:pt idx="944">
                  <c:v>43673</c:v>
                </c:pt>
                <c:pt idx="945">
                  <c:v>43672</c:v>
                </c:pt>
                <c:pt idx="946">
                  <c:v>43671</c:v>
                </c:pt>
                <c:pt idx="947">
                  <c:v>43670</c:v>
                </c:pt>
                <c:pt idx="948">
                  <c:v>43669</c:v>
                </c:pt>
                <c:pt idx="949">
                  <c:v>43668</c:v>
                </c:pt>
                <c:pt idx="950">
                  <c:v>43667</c:v>
                </c:pt>
                <c:pt idx="951">
                  <c:v>43666</c:v>
                </c:pt>
                <c:pt idx="952">
                  <c:v>43665</c:v>
                </c:pt>
                <c:pt idx="953">
                  <c:v>43664</c:v>
                </c:pt>
                <c:pt idx="954">
                  <c:v>43663</c:v>
                </c:pt>
                <c:pt idx="955">
                  <c:v>43662</c:v>
                </c:pt>
                <c:pt idx="956">
                  <c:v>43661</c:v>
                </c:pt>
                <c:pt idx="957">
                  <c:v>43660</c:v>
                </c:pt>
                <c:pt idx="958">
                  <c:v>43659</c:v>
                </c:pt>
                <c:pt idx="959">
                  <c:v>43658</c:v>
                </c:pt>
                <c:pt idx="960">
                  <c:v>43657</c:v>
                </c:pt>
                <c:pt idx="961">
                  <c:v>43656</c:v>
                </c:pt>
                <c:pt idx="962">
                  <c:v>43655</c:v>
                </c:pt>
                <c:pt idx="963">
                  <c:v>43654</c:v>
                </c:pt>
                <c:pt idx="964">
                  <c:v>43653</c:v>
                </c:pt>
                <c:pt idx="965">
                  <c:v>43652</c:v>
                </c:pt>
                <c:pt idx="966">
                  <c:v>43651</c:v>
                </c:pt>
                <c:pt idx="967">
                  <c:v>43650</c:v>
                </c:pt>
                <c:pt idx="968">
                  <c:v>43649</c:v>
                </c:pt>
                <c:pt idx="969">
                  <c:v>43648</c:v>
                </c:pt>
                <c:pt idx="970">
                  <c:v>43647</c:v>
                </c:pt>
                <c:pt idx="971">
                  <c:v>43646</c:v>
                </c:pt>
                <c:pt idx="972">
                  <c:v>43645</c:v>
                </c:pt>
                <c:pt idx="973">
                  <c:v>43644</c:v>
                </c:pt>
                <c:pt idx="974">
                  <c:v>43643</c:v>
                </c:pt>
                <c:pt idx="975">
                  <c:v>43642</c:v>
                </c:pt>
                <c:pt idx="976">
                  <c:v>43641</c:v>
                </c:pt>
                <c:pt idx="977">
                  <c:v>43640</c:v>
                </c:pt>
                <c:pt idx="978">
                  <c:v>43639</c:v>
                </c:pt>
                <c:pt idx="979">
                  <c:v>43638</c:v>
                </c:pt>
                <c:pt idx="980">
                  <c:v>43637</c:v>
                </c:pt>
                <c:pt idx="981">
                  <c:v>43636</c:v>
                </c:pt>
                <c:pt idx="982">
                  <c:v>43635</c:v>
                </c:pt>
                <c:pt idx="983">
                  <c:v>43634</c:v>
                </c:pt>
                <c:pt idx="984">
                  <c:v>43633</c:v>
                </c:pt>
                <c:pt idx="985">
                  <c:v>43632</c:v>
                </c:pt>
                <c:pt idx="986">
                  <c:v>43631</c:v>
                </c:pt>
                <c:pt idx="987">
                  <c:v>43630</c:v>
                </c:pt>
                <c:pt idx="988">
                  <c:v>43629</c:v>
                </c:pt>
                <c:pt idx="989">
                  <c:v>43628</c:v>
                </c:pt>
                <c:pt idx="990">
                  <c:v>43627</c:v>
                </c:pt>
                <c:pt idx="991">
                  <c:v>43626</c:v>
                </c:pt>
                <c:pt idx="992">
                  <c:v>43625</c:v>
                </c:pt>
                <c:pt idx="993">
                  <c:v>43624</c:v>
                </c:pt>
                <c:pt idx="994">
                  <c:v>43623</c:v>
                </c:pt>
                <c:pt idx="995">
                  <c:v>43622</c:v>
                </c:pt>
                <c:pt idx="996">
                  <c:v>43621</c:v>
                </c:pt>
                <c:pt idx="997">
                  <c:v>43620</c:v>
                </c:pt>
                <c:pt idx="998">
                  <c:v>43619</c:v>
                </c:pt>
                <c:pt idx="999">
                  <c:v>43618</c:v>
                </c:pt>
                <c:pt idx="1000">
                  <c:v>43617</c:v>
                </c:pt>
                <c:pt idx="1001">
                  <c:v>43616</c:v>
                </c:pt>
                <c:pt idx="1002">
                  <c:v>43615</c:v>
                </c:pt>
                <c:pt idx="1003">
                  <c:v>43614</c:v>
                </c:pt>
                <c:pt idx="1004">
                  <c:v>43613</c:v>
                </c:pt>
                <c:pt idx="1005">
                  <c:v>43612</c:v>
                </c:pt>
                <c:pt idx="1006">
                  <c:v>43611</c:v>
                </c:pt>
                <c:pt idx="1007">
                  <c:v>43610</c:v>
                </c:pt>
                <c:pt idx="1008">
                  <c:v>43609</c:v>
                </c:pt>
                <c:pt idx="1009">
                  <c:v>43608</c:v>
                </c:pt>
                <c:pt idx="1010">
                  <c:v>43607</c:v>
                </c:pt>
                <c:pt idx="1011">
                  <c:v>43606</c:v>
                </c:pt>
                <c:pt idx="1012">
                  <c:v>43605</c:v>
                </c:pt>
                <c:pt idx="1013">
                  <c:v>43604</c:v>
                </c:pt>
                <c:pt idx="1014">
                  <c:v>43603</c:v>
                </c:pt>
                <c:pt idx="1015">
                  <c:v>43602</c:v>
                </c:pt>
                <c:pt idx="1016">
                  <c:v>43601</c:v>
                </c:pt>
                <c:pt idx="1017">
                  <c:v>43600</c:v>
                </c:pt>
                <c:pt idx="1018">
                  <c:v>43599</c:v>
                </c:pt>
                <c:pt idx="1019">
                  <c:v>43598</c:v>
                </c:pt>
                <c:pt idx="1020">
                  <c:v>43597</c:v>
                </c:pt>
                <c:pt idx="1021">
                  <c:v>43596</c:v>
                </c:pt>
                <c:pt idx="1022">
                  <c:v>43595</c:v>
                </c:pt>
                <c:pt idx="1023">
                  <c:v>43594</c:v>
                </c:pt>
                <c:pt idx="1024">
                  <c:v>43593</c:v>
                </c:pt>
                <c:pt idx="1025">
                  <c:v>43592</c:v>
                </c:pt>
                <c:pt idx="1026">
                  <c:v>43591</c:v>
                </c:pt>
                <c:pt idx="1027">
                  <c:v>43590</c:v>
                </c:pt>
                <c:pt idx="1028">
                  <c:v>43589</c:v>
                </c:pt>
                <c:pt idx="1029">
                  <c:v>43588</c:v>
                </c:pt>
                <c:pt idx="1030">
                  <c:v>43587</c:v>
                </c:pt>
                <c:pt idx="1031">
                  <c:v>43586</c:v>
                </c:pt>
                <c:pt idx="1032">
                  <c:v>43585</c:v>
                </c:pt>
                <c:pt idx="1033">
                  <c:v>43584</c:v>
                </c:pt>
                <c:pt idx="1034">
                  <c:v>43583</c:v>
                </c:pt>
                <c:pt idx="1035">
                  <c:v>43582</c:v>
                </c:pt>
                <c:pt idx="1036">
                  <c:v>43581</c:v>
                </c:pt>
                <c:pt idx="1037">
                  <c:v>43580</c:v>
                </c:pt>
                <c:pt idx="1038">
                  <c:v>43579</c:v>
                </c:pt>
                <c:pt idx="1039">
                  <c:v>43578</c:v>
                </c:pt>
                <c:pt idx="1040">
                  <c:v>43577</c:v>
                </c:pt>
                <c:pt idx="1041">
                  <c:v>43576</c:v>
                </c:pt>
                <c:pt idx="1042">
                  <c:v>43575</c:v>
                </c:pt>
                <c:pt idx="1043">
                  <c:v>43574</c:v>
                </c:pt>
                <c:pt idx="1044">
                  <c:v>43573</c:v>
                </c:pt>
                <c:pt idx="1045">
                  <c:v>43572</c:v>
                </c:pt>
                <c:pt idx="1046">
                  <c:v>43571</c:v>
                </c:pt>
                <c:pt idx="1047">
                  <c:v>43570</c:v>
                </c:pt>
                <c:pt idx="1048">
                  <c:v>43569</c:v>
                </c:pt>
                <c:pt idx="1049">
                  <c:v>43568</c:v>
                </c:pt>
                <c:pt idx="1050">
                  <c:v>43567</c:v>
                </c:pt>
                <c:pt idx="1051">
                  <c:v>43566</c:v>
                </c:pt>
                <c:pt idx="1052">
                  <c:v>43565</c:v>
                </c:pt>
                <c:pt idx="1053">
                  <c:v>43564</c:v>
                </c:pt>
                <c:pt idx="1054">
                  <c:v>43563</c:v>
                </c:pt>
                <c:pt idx="1055">
                  <c:v>43562</c:v>
                </c:pt>
                <c:pt idx="1056">
                  <c:v>43561</c:v>
                </c:pt>
                <c:pt idx="1057">
                  <c:v>43560</c:v>
                </c:pt>
                <c:pt idx="1058">
                  <c:v>43559</c:v>
                </c:pt>
                <c:pt idx="1059">
                  <c:v>43558</c:v>
                </c:pt>
                <c:pt idx="1060">
                  <c:v>43557</c:v>
                </c:pt>
                <c:pt idx="1061">
                  <c:v>43556</c:v>
                </c:pt>
                <c:pt idx="1062">
                  <c:v>43555</c:v>
                </c:pt>
                <c:pt idx="1063">
                  <c:v>43554</c:v>
                </c:pt>
                <c:pt idx="1064">
                  <c:v>43553</c:v>
                </c:pt>
                <c:pt idx="1065">
                  <c:v>43552</c:v>
                </c:pt>
                <c:pt idx="1066">
                  <c:v>43551</c:v>
                </c:pt>
                <c:pt idx="1067">
                  <c:v>43550</c:v>
                </c:pt>
                <c:pt idx="1068">
                  <c:v>43549</c:v>
                </c:pt>
                <c:pt idx="1069">
                  <c:v>43548</c:v>
                </c:pt>
                <c:pt idx="1070">
                  <c:v>43547</c:v>
                </c:pt>
                <c:pt idx="1071">
                  <c:v>43546</c:v>
                </c:pt>
                <c:pt idx="1072">
                  <c:v>43545</c:v>
                </c:pt>
                <c:pt idx="1073">
                  <c:v>43544</c:v>
                </c:pt>
                <c:pt idx="1074">
                  <c:v>43543</c:v>
                </c:pt>
                <c:pt idx="1075">
                  <c:v>43542</c:v>
                </c:pt>
                <c:pt idx="1076">
                  <c:v>43541</c:v>
                </c:pt>
                <c:pt idx="1077">
                  <c:v>43540</c:v>
                </c:pt>
                <c:pt idx="1078">
                  <c:v>43539</c:v>
                </c:pt>
                <c:pt idx="1079">
                  <c:v>43538</c:v>
                </c:pt>
                <c:pt idx="1080">
                  <c:v>43537</c:v>
                </c:pt>
                <c:pt idx="1081">
                  <c:v>43536</c:v>
                </c:pt>
                <c:pt idx="1082">
                  <c:v>43535</c:v>
                </c:pt>
                <c:pt idx="1083">
                  <c:v>43534</c:v>
                </c:pt>
                <c:pt idx="1084">
                  <c:v>43533</c:v>
                </c:pt>
                <c:pt idx="1085">
                  <c:v>43532</c:v>
                </c:pt>
                <c:pt idx="1086">
                  <c:v>43531</c:v>
                </c:pt>
                <c:pt idx="1087">
                  <c:v>43530</c:v>
                </c:pt>
                <c:pt idx="1088">
                  <c:v>43529</c:v>
                </c:pt>
                <c:pt idx="1089">
                  <c:v>43528</c:v>
                </c:pt>
                <c:pt idx="1090">
                  <c:v>43527</c:v>
                </c:pt>
                <c:pt idx="1091">
                  <c:v>43526</c:v>
                </c:pt>
                <c:pt idx="1092">
                  <c:v>43525</c:v>
                </c:pt>
                <c:pt idx="1093">
                  <c:v>43524</c:v>
                </c:pt>
                <c:pt idx="1094">
                  <c:v>43523</c:v>
                </c:pt>
                <c:pt idx="1095">
                  <c:v>43522</c:v>
                </c:pt>
                <c:pt idx="1096">
                  <c:v>43521</c:v>
                </c:pt>
                <c:pt idx="1097">
                  <c:v>43520</c:v>
                </c:pt>
                <c:pt idx="1098">
                  <c:v>43519</c:v>
                </c:pt>
                <c:pt idx="1099">
                  <c:v>43518</c:v>
                </c:pt>
                <c:pt idx="1100">
                  <c:v>43517</c:v>
                </c:pt>
                <c:pt idx="1101">
                  <c:v>43516</c:v>
                </c:pt>
                <c:pt idx="1102">
                  <c:v>43515</c:v>
                </c:pt>
                <c:pt idx="1103">
                  <c:v>43514</c:v>
                </c:pt>
                <c:pt idx="1104">
                  <c:v>43513</c:v>
                </c:pt>
                <c:pt idx="1105">
                  <c:v>43512</c:v>
                </c:pt>
                <c:pt idx="1106">
                  <c:v>43511</c:v>
                </c:pt>
                <c:pt idx="1107">
                  <c:v>43510</c:v>
                </c:pt>
                <c:pt idx="1108">
                  <c:v>43509</c:v>
                </c:pt>
                <c:pt idx="1109">
                  <c:v>43508</c:v>
                </c:pt>
                <c:pt idx="1110">
                  <c:v>43507</c:v>
                </c:pt>
                <c:pt idx="1111">
                  <c:v>43506</c:v>
                </c:pt>
                <c:pt idx="1112">
                  <c:v>43505</c:v>
                </c:pt>
                <c:pt idx="1113">
                  <c:v>43504</c:v>
                </c:pt>
                <c:pt idx="1114">
                  <c:v>43503</c:v>
                </c:pt>
                <c:pt idx="1115">
                  <c:v>43502</c:v>
                </c:pt>
                <c:pt idx="1116">
                  <c:v>43501</c:v>
                </c:pt>
                <c:pt idx="1117">
                  <c:v>43500</c:v>
                </c:pt>
                <c:pt idx="1118">
                  <c:v>43499</c:v>
                </c:pt>
                <c:pt idx="1119">
                  <c:v>43498</c:v>
                </c:pt>
                <c:pt idx="1120">
                  <c:v>43497</c:v>
                </c:pt>
                <c:pt idx="1121">
                  <c:v>43496</c:v>
                </c:pt>
                <c:pt idx="1122">
                  <c:v>43495</c:v>
                </c:pt>
                <c:pt idx="1123">
                  <c:v>43494</c:v>
                </c:pt>
                <c:pt idx="1124">
                  <c:v>43493</c:v>
                </c:pt>
                <c:pt idx="1125">
                  <c:v>43492</c:v>
                </c:pt>
                <c:pt idx="1126">
                  <c:v>43491</c:v>
                </c:pt>
                <c:pt idx="1127">
                  <c:v>43490</c:v>
                </c:pt>
                <c:pt idx="1128">
                  <c:v>43489</c:v>
                </c:pt>
                <c:pt idx="1129">
                  <c:v>43488</c:v>
                </c:pt>
                <c:pt idx="1130">
                  <c:v>43487</c:v>
                </c:pt>
                <c:pt idx="1131">
                  <c:v>43486</c:v>
                </c:pt>
                <c:pt idx="1132">
                  <c:v>43485</c:v>
                </c:pt>
                <c:pt idx="1133">
                  <c:v>43484</c:v>
                </c:pt>
                <c:pt idx="1134">
                  <c:v>43483</c:v>
                </c:pt>
                <c:pt idx="1135">
                  <c:v>43482</c:v>
                </c:pt>
                <c:pt idx="1136">
                  <c:v>43481</c:v>
                </c:pt>
                <c:pt idx="1137">
                  <c:v>43480</c:v>
                </c:pt>
                <c:pt idx="1138">
                  <c:v>43479</c:v>
                </c:pt>
                <c:pt idx="1139">
                  <c:v>43478</c:v>
                </c:pt>
                <c:pt idx="1140">
                  <c:v>43477</c:v>
                </c:pt>
                <c:pt idx="1141">
                  <c:v>43476</c:v>
                </c:pt>
                <c:pt idx="1142">
                  <c:v>43475</c:v>
                </c:pt>
                <c:pt idx="1143">
                  <c:v>43474</c:v>
                </c:pt>
                <c:pt idx="1144">
                  <c:v>43473</c:v>
                </c:pt>
                <c:pt idx="1145">
                  <c:v>43472</c:v>
                </c:pt>
                <c:pt idx="1146">
                  <c:v>43471</c:v>
                </c:pt>
                <c:pt idx="1147">
                  <c:v>43470</c:v>
                </c:pt>
                <c:pt idx="1148">
                  <c:v>43469</c:v>
                </c:pt>
                <c:pt idx="1149">
                  <c:v>43468</c:v>
                </c:pt>
                <c:pt idx="1150">
                  <c:v>43467</c:v>
                </c:pt>
                <c:pt idx="1151">
                  <c:v>43466</c:v>
                </c:pt>
                <c:pt idx="1152">
                  <c:v>43465</c:v>
                </c:pt>
                <c:pt idx="1153">
                  <c:v>43464</c:v>
                </c:pt>
                <c:pt idx="1154">
                  <c:v>43463</c:v>
                </c:pt>
                <c:pt idx="1155">
                  <c:v>43462</c:v>
                </c:pt>
                <c:pt idx="1156">
                  <c:v>43461</c:v>
                </c:pt>
                <c:pt idx="1157">
                  <c:v>43460</c:v>
                </c:pt>
                <c:pt idx="1158">
                  <c:v>43459</c:v>
                </c:pt>
                <c:pt idx="1159">
                  <c:v>43458</c:v>
                </c:pt>
                <c:pt idx="1160">
                  <c:v>43457</c:v>
                </c:pt>
                <c:pt idx="1161">
                  <c:v>43456</c:v>
                </c:pt>
                <c:pt idx="1162">
                  <c:v>43455</c:v>
                </c:pt>
                <c:pt idx="1163">
                  <c:v>43454</c:v>
                </c:pt>
                <c:pt idx="1164">
                  <c:v>43453</c:v>
                </c:pt>
                <c:pt idx="1165">
                  <c:v>43452</c:v>
                </c:pt>
                <c:pt idx="1166">
                  <c:v>43451</c:v>
                </c:pt>
                <c:pt idx="1167">
                  <c:v>43450</c:v>
                </c:pt>
                <c:pt idx="1168">
                  <c:v>43449</c:v>
                </c:pt>
                <c:pt idx="1169">
                  <c:v>43448</c:v>
                </c:pt>
                <c:pt idx="1170">
                  <c:v>43447</c:v>
                </c:pt>
                <c:pt idx="1171">
                  <c:v>43446</c:v>
                </c:pt>
                <c:pt idx="1172">
                  <c:v>43445</c:v>
                </c:pt>
                <c:pt idx="1173">
                  <c:v>43444</c:v>
                </c:pt>
                <c:pt idx="1174">
                  <c:v>43443</c:v>
                </c:pt>
                <c:pt idx="1175">
                  <c:v>43442</c:v>
                </c:pt>
                <c:pt idx="1176">
                  <c:v>43441</c:v>
                </c:pt>
                <c:pt idx="1177">
                  <c:v>43440</c:v>
                </c:pt>
                <c:pt idx="1178">
                  <c:v>43439</c:v>
                </c:pt>
                <c:pt idx="1179">
                  <c:v>43438</c:v>
                </c:pt>
                <c:pt idx="1180">
                  <c:v>43437</c:v>
                </c:pt>
                <c:pt idx="1181">
                  <c:v>43436</c:v>
                </c:pt>
                <c:pt idx="1182">
                  <c:v>43435</c:v>
                </c:pt>
                <c:pt idx="1183">
                  <c:v>43434</c:v>
                </c:pt>
                <c:pt idx="1184">
                  <c:v>43433</c:v>
                </c:pt>
                <c:pt idx="1185">
                  <c:v>43432</c:v>
                </c:pt>
                <c:pt idx="1186">
                  <c:v>43431</c:v>
                </c:pt>
                <c:pt idx="1187">
                  <c:v>43430</c:v>
                </c:pt>
                <c:pt idx="1188">
                  <c:v>43429</c:v>
                </c:pt>
                <c:pt idx="1189">
                  <c:v>43428</c:v>
                </c:pt>
                <c:pt idx="1190">
                  <c:v>43427</c:v>
                </c:pt>
                <c:pt idx="1191">
                  <c:v>43426</c:v>
                </c:pt>
                <c:pt idx="1192">
                  <c:v>43425</c:v>
                </c:pt>
                <c:pt idx="1193">
                  <c:v>43424</c:v>
                </c:pt>
                <c:pt idx="1194">
                  <c:v>43423</c:v>
                </c:pt>
                <c:pt idx="1195">
                  <c:v>43422</c:v>
                </c:pt>
                <c:pt idx="1196">
                  <c:v>43421</c:v>
                </c:pt>
                <c:pt idx="1197">
                  <c:v>43420</c:v>
                </c:pt>
                <c:pt idx="1198">
                  <c:v>43419</c:v>
                </c:pt>
                <c:pt idx="1199">
                  <c:v>43418</c:v>
                </c:pt>
                <c:pt idx="1200">
                  <c:v>43417</c:v>
                </c:pt>
                <c:pt idx="1201">
                  <c:v>43416</c:v>
                </c:pt>
                <c:pt idx="1202">
                  <c:v>43415</c:v>
                </c:pt>
                <c:pt idx="1203">
                  <c:v>43414</c:v>
                </c:pt>
                <c:pt idx="1204">
                  <c:v>43413</c:v>
                </c:pt>
                <c:pt idx="1205">
                  <c:v>43412</c:v>
                </c:pt>
                <c:pt idx="1206">
                  <c:v>43411</c:v>
                </c:pt>
                <c:pt idx="1207">
                  <c:v>43410</c:v>
                </c:pt>
                <c:pt idx="1208">
                  <c:v>43409</c:v>
                </c:pt>
                <c:pt idx="1209">
                  <c:v>43408</c:v>
                </c:pt>
                <c:pt idx="1210">
                  <c:v>43407</c:v>
                </c:pt>
                <c:pt idx="1211">
                  <c:v>43406</c:v>
                </c:pt>
                <c:pt idx="1212">
                  <c:v>43405</c:v>
                </c:pt>
                <c:pt idx="1213">
                  <c:v>43404</c:v>
                </c:pt>
                <c:pt idx="1214">
                  <c:v>43403</c:v>
                </c:pt>
                <c:pt idx="1215">
                  <c:v>43402</c:v>
                </c:pt>
                <c:pt idx="1216">
                  <c:v>43401</c:v>
                </c:pt>
                <c:pt idx="1217">
                  <c:v>43400</c:v>
                </c:pt>
                <c:pt idx="1218">
                  <c:v>43399</c:v>
                </c:pt>
                <c:pt idx="1219">
                  <c:v>43398</c:v>
                </c:pt>
                <c:pt idx="1220">
                  <c:v>43397</c:v>
                </c:pt>
                <c:pt idx="1221">
                  <c:v>43396</c:v>
                </c:pt>
                <c:pt idx="1222">
                  <c:v>43395</c:v>
                </c:pt>
                <c:pt idx="1223">
                  <c:v>43394</c:v>
                </c:pt>
                <c:pt idx="1224">
                  <c:v>43393</c:v>
                </c:pt>
                <c:pt idx="1225">
                  <c:v>43392</c:v>
                </c:pt>
                <c:pt idx="1226">
                  <c:v>43391</c:v>
                </c:pt>
                <c:pt idx="1227">
                  <c:v>43390</c:v>
                </c:pt>
                <c:pt idx="1228">
                  <c:v>43389</c:v>
                </c:pt>
                <c:pt idx="1229">
                  <c:v>43388</c:v>
                </c:pt>
                <c:pt idx="1230">
                  <c:v>43387</c:v>
                </c:pt>
                <c:pt idx="1231">
                  <c:v>43386</c:v>
                </c:pt>
                <c:pt idx="1232">
                  <c:v>43385</c:v>
                </c:pt>
                <c:pt idx="1233">
                  <c:v>43384</c:v>
                </c:pt>
                <c:pt idx="1234">
                  <c:v>43383</c:v>
                </c:pt>
                <c:pt idx="1235">
                  <c:v>43382</c:v>
                </c:pt>
                <c:pt idx="1236">
                  <c:v>43381</c:v>
                </c:pt>
                <c:pt idx="1237">
                  <c:v>43380</c:v>
                </c:pt>
                <c:pt idx="1238">
                  <c:v>43379</c:v>
                </c:pt>
                <c:pt idx="1239">
                  <c:v>43378</c:v>
                </c:pt>
                <c:pt idx="1240">
                  <c:v>43377</c:v>
                </c:pt>
                <c:pt idx="1241">
                  <c:v>43376</c:v>
                </c:pt>
                <c:pt idx="1242">
                  <c:v>43375</c:v>
                </c:pt>
                <c:pt idx="1243">
                  <c:v>43374</c:v>
                </c:pt>
                <c:pt idx="1244">
                  <c:v>43373</c:v>
                </c:pt>
                <c:pt idx="1245">
                  <c:v>43372</c:v>
                </c:pt>
                <c:pt idx="1246">
                  <c:v>43371</c:v>
                </c:pt>
                <c:pt idx="1247">
                  <c:v>43370</c:v>
                </c:pt>
                <c:pt idx="1248">
                  <c:v>43369</c:v>
                </c:pt>
                <c:pt idx="1249">
                  <c:v>43368</c:v>
                </c:pt>
                <c:pt idx="1250">
                  <c:v>43367</c:v>
                </c:pt>
                <c:pt idx="1251">
                  <c:v>43366</c:v>
                </c:pt>
                <c:pt idx="1252">
                  <c:v>43365</c:v>
                </c:pt>
                <c:pt idx="1253">
                  <c:v>43364</c:v>
                </c:pt>
                <c:pt idx="1254">
                  <c:v>43363</c:v>
                </c:pt>
                <c:pt idx="1255">
                  <c:v>43362</c:v>
                </c:pt>
                <c:pt idx="1256">
                  <c:v>43361</c:v>
                </c:pt>
                <c:pt idx="1257">
                  <c:v>43360</c:v>
                </c:pt>
                <c:pt idx="1258">
                  <c:v>43359</c:v>
                </c:pt>
                <c:pt idx="1259">
                  <c:v>43358</c:v>
                </c:pt>
                <c:pt idx="1260">
                  <c:v>43357</c:v>
                </c:pt>
                <c:pt idx="1261">
                  <c:v>43356</c:v>
                </c:pt>
                <c:pt idx="1262">
                  <c:v>43355</c:v>
                </c:pt>
                <c:pt idx="1263">
                  <c:v>43354</c:v>
                </c:pt>
                <c:pt idx="1264">
                  <c:v>43353</c:v>
                </c:pt>
                <c:pt idx="1265">
                  <c:v>43352</c:v>
                </c:pt>
                <c:pt idx="1266">
                  <c:v>43351</c:v>
                </c:pt>
                <c:pt idx="1267">
                  <c:v>43350</c:v>
                </c:pt>
                <c:pt idx="1268">
                  <c:v>43349</c:v>
                </c:pt>
                <c:pt idx="1269">
                  <c:v>43348</c:v>
                </c:pt>
                <c:pt idx="1270">
                  <c:v>43347</c:v>
                </c:pt>
                <c:pt idx="1271">
                  <c:v>43346</c:v>
                </c:pt>
                <c:pt idx="1272">
                  <c:v>43345</c:v>
                </c:pt>
                <c:pt idx="1273">
                  <c:v>43344</c:v>
                </c:pt>
                <c:pt idx="1274">
                  <c:v>43343</c:v>
                </c:pt>
                <c:pt idx="1275">
                  <c:v>43342</c:v>
                </c:pt>
                <c:pt idx="1276">
                  <c:v>43341</c:v>
                </c:pt>
                <c:pt idx="1277">
                  <c:v>43340</c:v>
                </c:pt>
                <c:pt idx="1278">
                  <c:v>43339</c:v>
                </c:pt>
                <c:pt idx="1279">
                  <c:v>43338</c:v>
                </c:pt>
                <c:pt idx="1280">
                  <c:v>43337</c:v>
                </c:pt>
                <c:pt idx="1281">
                  <c:v>43336</c:v>
                </c:pt>
                <c:pt idx="1282">
                  <c:v>43335</c:v>
                </c:pt>
                <c:pt idx="1283">
                  <c:v>43334</c:v>
                </c:pt>
                <c:pt idx="1284">
                  <c:v>43333</c:v>
                </c:pt>
                <c:pt idx="1285">
                  <c:v>43332</c:v>
                </c:pt>
                <c:pt idx="1286">
                  <c:v>43331</c:v>
                </c:pt>
                <c:pt idx="1287">
                  <c:v>43330</c:v>
                </c:pt>
                <c:pt idx="1288">
                  <c:v>43329</c:v>
                </c:pt>
                <c:pt idx="1289">
                  <c:v>43328</c:v>
                </c:pt>
                <c:pt idx="1290">
                  <c:v>43327</c:v>
                </c:pt>
                <c:pt idx="1291">
                  <c:v>43326</c:v>
                </c:pt>
                <c:pt idx="1292">
                  <c:v>43325</c:v>
                </c:pt>
                <c:pt idx="1293">
                  <c:v>43324</c:v>
                </c:pt>
                <c:pt idx="1294">
                  <c:v>43323</c:v>
                </c:pt>
                <c:pt idx="1295">
                  <c:v>43322</c:v>
                </c:pt>
                <c:pt idx="1296">
                  <c:v>43321</c:v>
                </c:pt>
                <c:pt idx="1297">
                  <c:v>43320</c:v>
                </c:pt>
                <c:pt idx="1298">
                  <c:v>43319</c:v>
                </c:pt>
                <c:pt idx="1299">
                  <c:v>43318</c:v>
                </c:pt>
                <c:pt idx="1300">
                  <c:v>43317</c:v>
                </c:pt>
                <c:pt idx="1301">
                  <c:v>43316</c:v>
                </c:pt>
                <c:pt idx="1302">
                  <c:v>43315</c:v>
                </c:pt>
                <c:pt idx="1303">
                  <c:v>43314</c:v>
                </c:pt>
                <c:pt idx="1304">
                  <c:v>43313</c:v>
                </c:pt>
                <c:pt idx="1305">
                  <c:v>43312</c:v>
                </c:pt>
                <c:pt idx="1306">
                  <c:v>43311</c:v>
                </c:pt>
                <c:pt idx="1307">
                  <c:v>43310</c:v>
                </c:pt>
                <c:pt idx="1308">
                  <c:v>43309</c:v>
                </c:pt>
                <c:pt idx="1309">
                  <c:v>43308</c:v>
                </c:pt>
                <c:pt idx="1310">
                  <c:v>43307</c:v>
                </c:pt>
                <c:pt idx="1311">
                  <c:v>43306</c:v>
                </c:pt>
                <c:pt idx="1312">
                  <c:v>43305</c:v>
                </c:pt>
                <c:pt idx="1313">
                  <c:v>43304</c:v>
                </c:pt>
                <c:pt idx="1314">
                  <c:v>43303</c:v>
                </c:pt>
                <c:pt idx="1315">
                  <c:v>43302</c:v>
                </c:pt>
                <c:pt idx="1316">
                  <c:v>43301</c:v>
                </c:pt>
                <c:pt idx="1317">
                  <c:v>43300</c:v>
                </c:pt>
                <c:pt idx="1318">
                  <c:v>43299</c:v>
                </c:pt>
                <c:pt idx="1319">
                  <c:v>43298</c:v>
                </c:pt>
                <c:pt idx="1320">
                  <c:v>43297</c:v>
                </c:pt>
                <c:pt idx="1321">
                  <c:v>43296</c:v>
                </c:pt>
                <c:pt idx="1322">
                  <c:v>43295</c:v>
                </c:pt>
                <c:pt idx="1323">
                  <c:v>43294</c:v>
                </c:pt>
                <c:pt idx="1324">
                  <c:v>43293</c:v>
                </c:pt>
                <c:pt idx="1325">
                  <c:v>43292</c:v>
                </c:pt>
                <c:pt idx="1326">
                  <c:v>43291</c:v>
                </c:pt>
                <c:pt idx="1327">
                  <c:v>43290</c:v>
                </c:pt>
                <c:pt idx="1328">
                  <c:v>43289</c:v>
                </c:pt>
                <c:pt idx="1329">
                  <c:v>43288</c:v>
                </c:pt>
                <c:pt idx="1330">
                  <c:v>43287</c:v>
                </c:pt>
                <c:pt idx="1331">
                  <c:v>43286</c:v>
                </c:pt>
                <c:pt idx="1332">
                  <c:v>43285</c:v>
                </c:pt>
                <c:pt idx="1333">
                  <c:v>43284</c:v>
                </c:pt>
                <c:pt idx="1334">
                  <c:v>43283</c:v>
                </c:pt>
                <c:pt idx="1335">
                  <c:v>43282</c:v>
                </c:pt>
                <c:pt idx="1336">
                  <c:v>43281</c:v>
                </c:pt>
                <c:pt idx="1337">
                  <c:v>43280</c:v>
                </c:pt>
                <c:pt idx="1338">
                  <c:v>43279</c:v>
                </c:pt>
                <c:pt idx="1339">
                  <c:v>43278</c:v>
                </c:pt>
                <c:pt idx="1340">
                  <c:v>43277</c:v>
                </c:pt>
                <c:pt idx="1341">
                  <c:v>43276</c:v>
                </c:pt>
                <c:pt idx="1342">
                  <c:v>43275</c:v>
                </c:pt>
                <c:pt idx="1343">
                  <c:v>43274</c:v>
                </c:pt>
                <c:pt idx="1344">
                  <c:v>43273</c:v>
                </c:pt>
                <c:pt idx="1345">
                  <c:v>43272</c:v>
                </c:pt>
                <c:pt idx="1346">
                  <c:v>43271</c:v>
                </c:pt>
                <c:pt idx="1347">
                  <c:v>43270</c:v>
                </c:pt>
                <c:pt idx="1348">
                  <c:v>43269</c:v>
                </c:pt>
                <c:pt idx="1349">
                  <c:v>43268</c:v>
                </c:pt>
                <c:pt idx="1350">
                  <c:v>43267</c:v>
                </c:pt>
                <c:pt idx="1351">
                  <c:v>43266</c:v>
                </c:pt>
                <c:pt idx="1352">
                  <c:v>43265</c:v>
                </c:pt>
                <c:pt idx="1353">
                  <c:v>43264</c:v>
                </c:pt>
                <c:pt idx="1354">
                  <c:v>43263</c:v>
                </c:pt>
                <c:pt idx="1355">
                  <c:v>43262</c:v>
                </c:pt>
                <c:pt idx="1356">
                  <c:v>43261</c:v>
                </c:pt>
                <c:pt idx="1357">
                  <c:v>43260</c:v>
                </c:pt>
                <c:pt idx="1358">
                  <c:v>43259</c:v>
                </c:pt>
                <c:pt idx="1359">
                  <c:v>43258</c:v>
                </c:pt>
                <c:pt idx="1360">
                  <c:v>43257</c:v>
                </c:pt>
                <c:pt idx="1361">
                  <c:v>43256</c:v>
                </c:pt>
                <c:pt idx="1362">
                  <c:v>43255</c:v>
                </c:pt>
                <c:pt idx="1363">
                  <c:v>43254</c:v>
                </c:pt>
                <c:pt idx="1364">
                  <c:v>43253</c:v>
                </c:pt>
                <c:pt idx="1365">
                  <c:v>43252</c:v>
                </c:pt>
                <c:pt idx="1366">
                  <c:v>43251</c:v>
                </c:pt>
                <c:pt idx="1367">
                  <c:v>43250</c:v>
                </c:pt>
                <c:pt idx="1368">
                  <c:v>43249</c:v>
                </c:pt>
                <c:pt idx="1369">
                  <c:v>43248</c:v>
                </c:pt>
                <c:pt idx="1370">
                  <c:v>43247</c:v>
                </c:pt>
                <c:pt idx="1371">
                  <c:v>43246</c:v>
                </c:pt>
                <c:pt idx="1372">
                  <c:v>43245</c:v>
                </c:pt>
                <c:pt idx="1373">
                  <c:v>43244</c:v>
                </c:pt>
                <c:pt idx="1374">
                  <c:v>43243</c:v>
                </c:pt>
                <c:pt idx="1375">
                  <c:v>43242</c:v>
                </c:pt>
                <c:pt idx="1376">
                  <c:v>43241</c:v>
                </c:pt>
                <c:pt idx="1377">
                  <c:v>43240</c:v>
                </c:pt>
                <c:pt idx="1378">
                  <c:v>43239</c:v>
                </c:pt>
                <c:pt idx="1379">
                  <c:v>43238</c:v>
                </c:pt>
                <c:pt idx="1380">
                  <c:v>43237</c:v>
                </c:pt>
                <c:pt idx="1381">
                  <c:v>43236</c:v>
                </c:pt>
                <c:pt idx="1382">
                  <c:v>43235</c:v>
                </c:pt>
                <c:pt idx="1383">
                  <c:v>43234</c:v>
                </c:pt>
                <c:pt idx="1384">
                  <c:v>43233</c:v>
                </c:pt>
                <c:pt idx="1385">
                  <c:v>43232</c:v>
                </c:pt>
                <c:pt idx="1386">
                  <c:v>43231</c:v>
                </c:pt>
                <c:pt idx="1387">
                  <c:v>43230</c:v>
                </c:pt>
                <c:pt idx="1388">
                  <c:v>43229</c:v>
                </c:pt>
                <c:pt idx="1389">
                  <c:v>43228</c:v>
                </c:pt>
                <c:pt idx="1390">
                  <c:v>43227</c:v>
                </c:pt>
                <c:pt idx="1391">
                  <c:v>43226</c:v>
                </c:pt>
                <c:pt idx="1392">
                  <c:v>43225</c:v>
                </c:pt>
                <c:pt idx="1393">
                  <c:v>43224</c:v>
                </c:pt>
                <c:pt idx="1394">
                  <c:v>43223</c:v>
                </c:pt>
                <c:pt idx="1395">
                  <c:v>43222</c:v>
                </c:pt>
                <c:pt idx="1396">
                  <c:v>43221</c:v>
                </c:pt>
                <c:pt idx="1397">
                  <c:v>43220</c:v>
                </c:pt>
                <c:pt idx="1398">
                  <c:v>43219</c:v>
                </c:pt>
                <c:pt idx="1399">
                  <c:v>43218</c:v>
                </c:pt>
                <c:pt idx="1400">
                  <c:v>43217</c:v>
                </c:pt>
                <c:pt idx="1401">
                  <c:v>43216</c:v>
                </c:pt>
                <c:pt idx="1402">
                  <c:v>43215</c:v>
                </c:pt>
                <c:pt idx="1403">
                  <c:v>43214</c:v>
                </c:pt>
                <c:pt idx="1404">
                  <c:v>43213</c:v>
                </c:pt>
                <c:pt idx="1405">
                  <c:v>43212</c:v>
                </c:pt>
                <c:pt idx="1406">
                  <c:v>43211</c:v>
                </c:pt>
                <c:pt idx="1407">
                  <c:v>43210</c:v>
                </c:pt>
                <c:pt idx="1408">
                  <c:v>43209</c:v>
                </c:pt>
                <c:pt idx="1409">
                  <c:v>43208</c:v>
                </c:pt>
                <c:pt idx="1410">
                  <c:v>43207</c:v>
                </c:pt>
                <c:pt idx="1411">
                  <c:v>43206</c:v>
                </c:pt>
                <c:pt idx="1412">
                  <c:v>43205</c:v>
                </c:pt>
                <c:pt idx="1413">
                  <c:v>43204</c:v>
                </c:pt>
                <c:pt idx="1414">
                  <c:v>43203</c:v>
                </c:pt>
                <c:pt idx="1415">
                  <c:v>43202</c:v>
                </c:pt>
                <c:pt idx="1416">
                  <c:v>43201</c:v>
                </c:pt>
                <c:pt idx="1417">
                  <c:v>43200</c:v>
                </c:pt>
                <c:pt idx="1418">
                  <c:v>43199</c:v>
                </c:pt>
                <c:pt idx="1419">
                  <c:v>43198</c:v>
                </c:pt>
                <c:pt idx="1420">
                  <c:v>43197</c:v>
                </c:pt>
                <c:pt idx="1421">
                  <c:v>43196</c:v>
                </c:pt>
                <c:pt idx="1422">
                  <c:v>43195</c:v>
                </c:pt>
                <c:pt idx="1423">
                  <c:v>43194</c:v>
                </c:pt>
                <c:pt idx="1424">
                  <c:v>43193</c:v>
                </c:pt>
                <c:pt idx="1425">
                  <c:v>43192</c:v>
                </c:pt>
                <c:pt idx="1426">
                  <c:v>43191</c:v>
                </c:pt>
                <c:pt idx="1427">
                  <c:v>43190</c:v>
                </c:pt>
                <c:pt idx="1428">
                  <c:v>43189</c:v>
                </c:pt>
                <c:pt idx="1429">
                  <c:v>43188</c:v>
                </c:pt>
                <c:pt idx="1430">
                  <c:v>43187</c:v>
                </c:pt>
                <c:pt idx="1431">
                  <c:v>43186</c:v>
                </c:pt>
                <c:pt idx="1432">
                  <c:v>43185</c:v>
                </c:pt>
                <c:pt idx="1433">
                  <c:v>43184</c:v>
                </c:pt>
                <c:pt idx="1434">
                  <c:v>43183</c:v>
                </c:pt>
                <c:pt idx="1435">
                  <c:v>43182</c:v>
                </c:pt>
                <c:pt idx="1436">
                  <c:v>43181</c:v>
                </c:pt>
                <c:pt idx="1437">
                  <c:v>43180</c:v>
                </c:pt>
                <c:pt idx="1438">
                  <c:v>43179</c:v>
                </c:pt>
                <c:pt idx="1439">
                  <c:v>43178</c:v>
                </c:pt>
                <c:pt idx="1440">
                  <c:v>43177</c:v>
                </c:pt>
                <c:pt idx="1441">
                  <c:v>43176</c:v>
                </c:pt>
                <c:pt idx="1442">
                  <c:v>43175</c:v>
                </c:pt>
                <c:pt idx="1443">
                  <c:v>43174</c:v>
                </c:pt>
                <c:pt idx="1444">
                  <c:v>43173</c:v>
                </c:pt>
                <c:pt idx="1445">
                  <c:v>43172</c:v>
                </c:pt>
                <c:pt idx="1446">
                  <c:v>43171</c:v>
                </c:pt>
                <c:pt idx="1447">
                  <c:v>43170</c:v>
                </c:pt>
                <c:pt idx="1448">
                  <c:v>43169</c:v>
                </c:pt>
                <c:pt idx="1449">
                  <c:v>43168</c:v>
                </c:pt>
                <c:pt idx="1450">
                  <c:v>43167</c:v>
                </c:pt>
                <c:pt idx="1451">
                  <c:v>43166</c:v>
                </c:pt>
                <c:pt idx="1452">
                  <c:v>43165</c:v>
                </c:pt>
                <c:pt idx="1453">
                  <c:v>43164</c:v>
                </c:pt>
                <c:pt idx="1454">
                  <c:v>43163</c:v>
                </c:pt>
                <c:pt idx="1455">
                  <c:v>43162</c:v>
                </c:pt>
                <c:pt idx="1456">
                  <c:v>43161</c:v>
                </c:pt>
                <c:pt idx="1457">
                  <c:v>43160</c:v>
                </c:pt>
                <c:pt idx="1458">
                  <c:v>43159</c:v>
                </c:pt>
                <c:pt idx="1459">
                  <c:v>43158</c:v>
                </c:pt>
                <c:pt idx="1460">
                  <c:v>43157</c:v>
                </c:pt>
                <c:pt idx="1461">
                  <c:v>43156</c:v>
                </c:pt>
                <c:pt idx="1462">
                  <c:v>43155</c:v>
                </c:pt>
                <c:pt idx="1463">
                  <c:v>43154</c:v>
                </c:pt>
                <c:pt idx="1464">
                  <c:v>43153</c:v>
                </c:pt>
                <c:pt idx="1465">
                  <c:v>43152</c:v>
                </c:pt>
                <c:pt idx="1466">
                  <c:v>43151</c:v>
                </c:pt>
                <c:pt idx="1467">
                  <c:v>43150</c:v>
                </c:pt>
                <c:pt idx="1468">
                  <c:v>43149</c:v>
                </c:pt>
                <c:pt idx="1469">
                  <c:v>43148</c:v>
                </c:pt>
                <c:pt idx="1470">
                  <c:v>43147</c:v>
                </c:pt>
                <c:pt idx="1471">
                  <c:v>43146</c:v>
                </c:pt>
                <c:pt idx="1472">
                  <c:v>43145</c:v>
                </c:pt>
                <c:pt idx="1473">
                  <c:v>43144</c:v>
                </c:pt>
                <c:pt idx="1474">
                  <c:v>43143</c:v>
                </c:pt>
                <c:pt idx="1475">
                  <c:v>43142</c:v>
                </c:pt>
                <c:pt idx="1476">
                  <c:v>43141</c:v>
                </c:pt>
                <c:pt idx="1477">
                  <c:v>43140</c:v>
                </c:pt>
                <c:pt idx="1478">
                  <c:v>43139</c:v>
                </c:pt>
                <c:pt idx="1479">
                  <c:v>43138</c:v>
                </c:pt>
                <c:pt idx="1480">
                  <c:v>43137</c:v>
                </c:pt>
                <c:pt idx="1481">
                  <c:v>43136</c:v>
                </c:pt>
                <c:pt idx="1482">
                  <c:v>43135</c:v>
                </c:pt>
                <c:pt idx="1483">
                  <c:v>43134</c:v>
                </c:pt>
                <c:pt idx="1484">
                  <c:v>43133</c:v>
                </c:pt>
                <c:pt idx="1485">
                  <c:v>43132</c:v>
                </c:pt>
                <c:pt idx="1486">
                  <c:v>43131</c:v>
                </c:pt>
                <c:pt idx="1487">
                  <c:v>43130</c:v>
                </c:pt>
                <c:pt idx="1488">
                  <c:v>43129</c:v>
                </c:pt>
                <c:pt idx="1489">
                  <c:v>43128</c:v>
                </c:pt>
                <c:pt idx="1490">
                  <c:v>43127</c:v>
                </c:pt>
                <c:pt idx="1491">
                  <c:v>43126</c:v>
                </c:pt>
                <c:pt idx="1492">
                  <c:v>43125</c:v>
                </c:pt>
                <c:pt idx="1493">
                  <c:v>43124</c:v>
                </c:pt>
                <c:pt idx="1494">
                  <c:v>43123</c:v>
                </c:pt>
                <c:pt idx="1495">
                  <c:v>43122</c:v>
                </c:pt>
                <c:pt idx="1496">
                  <c:v>43121</c:v>
                </c:pt>
                <c:pt idx="1497">
                  <c:v>43120</c:v>
                </c:pt>
                <c:pt idx="1498">
                  <c:v>43119</c:v>
                </c:pt>
                <c:pt idx="1499">
                  <c:v>43118</c:v>
                </c:pt>
                <c:pt idx="1500">
                  <c:v>43117</c:v>
                </c:pt>
                <c:pt idx="1501">
                  <c:v>43116</c:v>
                </c:pt>
                <c:pt idx="1502">
                  <c:v>43115</c:v>
                </c:pt>
                <c:pt idx="1503">
                  <c:v>43114</c:v>
                </c:pt>
                <c:pt idx="1504">
                  <c:v>43113</c:v>
                </c:pt>
                <c:pt idx="1505">
                  <c:v>43112</c:v>
                </c:pt>
                <c:pt idx="1506">
                  <c:v>43111</c:v>
                </c:pt>
                <c:pt idx="1507">
                  <c:v>43110</c:v>
                </c:pt>
                <c:pt idx="1508">
                  <c:v>43109</c:v>
                </c:pt>
                <c:pt idx="1509">
                  <c:v>43108</c:v>
                </c:pt>
                <c:pt idx="1510">
                  <c:v>43107</c:v>
                </c:pt>
                <c:pt idx="1511">
                  <c:v>43106</c:v>
                </c:pt>
                <c:pt idx="1512">
                  <c:v>43105</c:v>
                </c:pt>
                <c:pt idx="1513">
                  <c:v>43104</c:v>
                </c:pt>
                <c:pt idx="1514">
                  <c:v>43103</c:v>
                </c:pt>
                <c:pt idx="1515">
                  <c:v>43102</c:v>
                </c:pt>
                <c:pt idx="1516">
                  <c:v>43101</c:v>
                </c:pt>
                <c:pt idx="1517">
                  <c:v>43100</c:v>
                </c:pt>
                <c:pt idx="1518">
                  <c:v>43099</c:v>
                </c:pt>
                <c:pt idx="1519">
                  <c:v>43098</c:v>
                </c:pt>
                <c:pt idx="1520">
                  <c:v>43097</c:v>
                </c:pt>
                <c:pt idx="1521">
                  <c:v>43096</c:v>
                </c:pt>
                <c:pt idx="1522">
                  <c:v>43095</c:v>
                </c:pt>
                <c:pt idx="1523">
                  <c:v>43094</c:v>
                </c:pt>
                <c:pt idx="1524">
                  <c:v>43093</c:v>
                </c:pt>
                <c:pt idx="1525">
                  <c:v>43092</c:v>
                </c:pt>
                <c:pt idx="1526">
                  <c:v>43091</c:v>
                </c:pt>
                <c:pt idx="1527">
                  <c:v>43090</c:v>
                </c:pt>
                <c:pt idx="1528">
                  <c:v>43089</c:v>
                </c:pt>
                <c:pt idx="1529">
                  <c:v>43088</c:v>
                </c:pt>
                <c:pt idx="1530">
                  <c:v>43087</c:v>
                </c:pt>
                <c:pt idx="1531">
                  <c:v>43086</c:v>
                </c:pt>
                <c:pt idx="1532">
                  <c:v>43085</c:v>
                </c:pt>
                <c:pt idx="1533">
                  <c:v>43084</c:v>
                </c:pt>
                <c:pt idx="1534">
                  <c:v>43083</c:v>
                </c:pt>
                <c:pt idx="1535">
                  <c:v>43082</c:v>
                </c:pt>
                <c:pt idx="1536">
                  <c:v>43081</c:v>
                </c:pt>
                <c:pt idx="1537">
                  <c:v>43080</c:v>
                </c:pt>
                <c:pt idx="1538">
                  <c:v>43079</c:v>
                </c:pt>
                <c:pt idx="1539">
                  <c:v>43078</c:v>
                </c:pt>
                <c:pt idx="1540">
                  <c:v>43077</c:v>
                </c:pt>
                <c:pt idx="1541">
                  <c:v>43076</c:v>
                </c:pt>
                <c:pt idx="1542">
                  <c:v>43075</c:v>
                </c:pt>
                <c:pt idx="1543">
                  <c:v>43074</c:v>
                </c:pt>
                <c:pt idx="1544">
                  <c:v>43073</c:v>
                </c:pt>
                <c:pt idx="1545">
                  <c:v>43072</c:v>
                </c:pt>
                <c:pt idx="1546">
                  <c:v>43071</c:v>
                </c:pt>
                <c:pt idx="1547">
                  <c:v>43070</c:v>
                </c:pt>
                <c:pt idx="1548">
                  <c:v>43069</c:v>
                </c:pt>
                <c:pt idx="1549">
                  <c:v>43068</c:v>
                </c:pt>
                <c:pt idx="1550">
                  <c:v>43067</c:v>
                </c:pt>
                <c:pt idx="1551">
                  <c:v>43066</c:v>
                </c:pt>
                <c:pt idx="1552">
                  <c:v>43065</c:v>
                </c:pt>
                <c:pt idx="1553">
                  <c:v>43064</c:v>
                </c:pt>
                <c:pt idx="1554">
                  <c:v>43063</c:v>
                </c:pt>
                <c:pt idx="1555">
                  <c:v>43062</c:v>
                </c:pt>
                <c:pt idx="1556">
                  <c:v>43061</c:v>
                </c:pt>
                <c:pt idx="1557">
                  <c:v>43060</c:v>
                </c:pt>
                <c:pt idx="1558">
                  <c:v>43059</c:v>
                </c:pt>
                <c:pt idx="1559">
                  <c:v>43058</c:v>
                </c:pt>
                <c:pt idx="1560">
                  <c:v>43057</c:v>
                </c:pt>
                <c:pt idx="1561">
                  <c:v>43056</c:v>
                </c:pt>
                <c:pt idx="1562">
                  <c:v>43055</c:v>
                </c:pt>
                <c:pt idx="1563">
                  <c:v>43054</c:v>
                </c:pt>
                <c:pt idx="1564">
                  <c:v>43053</c:v>
                </c:pt>
                <c:pt idx="1565">
                  <c:v>43052</c:v>
                </c:pt>
                <c:pt idx="1566">
                  <c:v>43051</c:v>
                </c:pt>
                <c:pt idx="1567">
                  <c:v>43050</c:v>
                </c:pt>
                <c:pt idx="1568">
                  <c:v>43049</c:v>
                </c:pt>
                <c:pt idx="1569">
                  <c:v>43048</c:v>
                </c:pt>
                <c:pt idx="1570">
                  <c:v>43047</c:v>
                </c:pt>
                <c:pt idx="1571">
                  <c:v>43046</c:v>
                </c:pt>
                <c:pt idx="1572">
                  <c:v>43045</c:v>
                </c:pt>
                <c:pt idx="1573">
                  <c:v>43044</c:v>
                </c:pt>
                <c:pt idx="1574">
                  <c:v>43043</c:v>
                </c:pt>
                <c:pt idx="1575">
                  <c:v>43042</c:v>
                </c:pt>
                <c:pt idx="1576">
                  <c:v>43041</c:v>
                </c:pt>
                <c:pt idx="1577">
                  <c:v>43040</c:v>
                </c:pt>
                <c:pt idx="1578">
                  <c:v>43039</c:v>
                </c:pt>
                <c:pt idx="1579">
                  <c:v>43038</c:v>
                </c:pt>
                <c:pt idx="1580">
                  <c:v>43037</c:v>
                </c:pt>
                <c:pt idx="1581">
                  <c:v>43036</c:v>
                </c:pt>
                <c:pt idx="1582">
                  <c:v>43035</c:v>
                </c:pt>
                <c:pt idx="1583">
                  <c:v>43034</c:v>
                </c:pt>
                <c:pt idx="1584">
                  <c:v>43033</c:v>
                </c:pt>
                <c:pt idx="1585">
                  <c:v>43032</c:v>
                </c:pt>
                <c:pt idx="1586">
                  <c:v>43031</c:v>
                </c:pt>
                <c:pt idx="1587">
                  <c:v>43030</c:v>
                </c:pt>
                <c:pt idx="1588">
                  <c:v>43029</c:v>
                </c:pt>
                <c:pt idx="1589">
                  <c:v>43028</c:v>
                </c:pt>
                <c:pt idx="1590">
                  <c:v>43027</c:v>
                </c:pt>
                <c:pt idx="1591">
                  <c:v>43026</c:v>
                </c:pt>
                <c:pt idx="1592">
                  <c:v>43025</c:v>
                </c:pt>
                <c:pt idx="1593">
                  <c:v>43024</c:v>
                </c:pt>
                <c:pt idx="1594">
                  <c:v>43023</c:v>
                </c:pt>
                <c:pt idx="1595">
                  <c:v>43022</c:v>
                </c:pt>
                <c:pt idx="1596">
                  <c:v>43021</c:v>
                </c:pt>
                <c:pt idx="1597">
                  <c:v>43020</c:v>
                </c:pt>
                <c:pt idx="1598">
                  <c:v>43019</c:v>
                </c:pt>
                <c:pt idx="1599">
                  <c:v>43018</c:v>
                </c:pt>
                <c:pt idx="1600">
                  <c:v>43017</c:v>
                </c:pt>
                <c:pt idx="1601">
                  <c:v>43016</c:v>
                </c:pt>
                <c:pt idx="1602">
                  <c:v>43015</c:v>
                </c:pt>
                <c:pt idx="1603">
                  <c:v>43014</c:v>
                </c:pt>
                <c:pt idx="1604">
                  <c:v>43013</c:v>
                </c:pt>
                <c:pt idx="1605">
                  <c:v>43012</c:v>
                </c:pt>
                <c:pt idx="1606">
                  <c:v>43011</c:v>
                </c:pt>
                <c:pt idx="1607">
                  <c:v>43010</c:v>
                </c:pt>
                <c:pt idx="1608">
                  <c:v>43009</c:v>
                </c:pt>
                <c:pt idx="1609">
                  <c:v>43008</c:v>
                </c:pt>
                <c:pt idx="1610">
                  <c:v>43007</c:v>
                </c:pt>
                <c:pt idx="1611">
                  <c:v>43006</c:v>
                </c:pt>
                <c:pt idx="1612">
                  <c:v>43005</c:v>
                </c:pt>
                <c:pt idx="1613">
                  <c:v>43004</c:v>
                </c:pt>
                <c:pt idx="1614">
                  <c:v>43003</c:v>
                </c:pt>
                <c:pt idx="1615">
                  <c:v>43002</c:v>
                </c:pt>
                <c:pt idx="1616">
                  <c:v>43001</c:v>
                </c:pt>
                <c:pt idx="1617">
                  <c:v>43000</c:v>
                </c:pt>
                <c:pt idx="1618">
                  <c:v>42999</c:v>
                </c:pt>
                <c:pt idx="1619">
                  <c:v>42998</c:v>
                </c:pt>
                <c:pt idx="1620">
                  <c:v>42997</c:v>
                </c:pt>
                <c:pt idx="1621">
                  <c:v>42996</c:v>
                </c:pt>
                <c:pt idx="1622">
                  <c:v>42995</c:v>
                </c:pt>
                <c:pt idx="1623">
                  <c:v>42994</c:v>
                </c:pt>
                <c:pt idx="1624">
                  <c:v>42993</c:v>
                </c:pt>
                <c:pt idx="1625">
                  <c:v>42992</c:v>
                </c:pt>
                <c:pt idx="1626">
                  <c:v>42991</c:v>
                </c:pt>
                <c:pt idx="1627">
                  <c:v>42990</c:v>
                </c:pt>
                <c:pt idx="1628">
                  <c:v>42989</c:v>
                </c:pt>
                <c:pt idx="1629">
                  <c:v>42988</c:v>
                </c:pt>
                <c:pt idx="1630">
                  <c:v>42987</c:v>
                </c:pt>
                <c:pt idx="1631">
                  <c:v>42986</c:v>
                </c:pt>
                <c:pt idx="1632">
                  <c:v>42985</c:v>
                </c:pt>
                <c:pt idx="1633">
                  <c:v>42984</c:v>
                </c:pt>
                <c:pt idx="1634">
                  <c:v>42983</c:v>
                </c:pt>
                <c:pt idx="1635">
                  <c:v>42982</c:v>
                </c:pt>
                <c:pt idx="1636">
                  <c:v>42981</c:v>
                </c:pt>
                <c:pt idx="1637">
                  <c:v>42980</c:v>
                </c:pt>
                <c:pt idx="1638">
                  <c:v>42979</c:v>
                </c:pt>
                <c:pt idx="1639">
                  <c:v>42978</c:v>
                </c:pt>
                <c:pt idx="1640">
                  <c:v>42977</c:v>
                </c:pt>
                <c:pt idx="1641">
                  <c:v>42976</c:v>
                </c:pt>
                <c:pt idx="1642">
                  <c:v>42975</c:v>
                </c:pt>
                <c:pt idx="1643">
                  <c:v>42974</c:v>
                </c:pt>
                <c:pt idx="1644">
                  <c:v>42973</c:v>
                </c:pt>
                <c:pt idx="1645">
                  <c:v>42972</c:v>
                </c:pt>
                <c:pt idx="1646">
                  <c:v>42971</c:v>
                </c:pt>
                <c:pt idx="1647">
                  <c:v>42970</c:v>
                </c:pt>
                <c:pt idx="1648">
                  <c:v>42969</c:v>
                </c:pt>
                <c:pt idx="1649">
                  <c:v>42968</c:v>
                </c:pt>
                <c:pt idx="1650">
                  <c:v>42967</c:v>
                </c:pt>
                <c:pt idx="1651">
                  <c:v>42966</c:v>
                </c:pt>
                <c:pt idx="1652">
                  <c:v>42965</c:v>
                </c:pt>
                <c:pt idx="1653">
                  <c:v>42964</c:v>
                </c:pt>
                <c:pt idx="1654">
                  <c:v>42963</c:v>
                </c:pt>
                <c:pt idx="1655">
                  <c:v>42962</c:v>
                </c:pt>
                <c:pt idx="1656">
                  <c:v>42961</c:v>
                </c:pt>
                <c:pt idx="1657">
                  <c:v>42960</c:v>
                </c:pt>
                <c:pt idx="1658">
                  <c:v>42959</c:v>
                </c:pt>
                <c:pt idx="1659">
                  <c:v>42958</c:v>
                </c:pt>
                <c:pt idx="1660">
                  <c:v>42957</c:v>
                </c:pt>
                <c:pt idx="1661">
                  <c:v>42956</c:v>
                </c:pt>
                <c:pt idx="1662">
                  <c:v>42955</c:v>
                </c:pt>
                <c:pt idx="1663">
                  <c:v>42954</c:v>
                </c:pt>
                <c:pt idx="1664">
                  <c:v>42953</c:v>
                </c:pt>
                <c:pt idx="1665">
                  <c:v>42952</c:v>
                </c:pt>
                <c:pt idx="1666">
                  <c:v>42951</c:v>
                </c:pt>
                <c:pt idx="1667">
                  <c:v>42950</c:v>
                </c:pt>
                <c:pt idx="1668">
                  <c:v>42949</c:v>
                </c:pt>
                <c:pt idx="1669">
                  <c:v>42948</c:v>
                </c:pt>
                <c:pt idx="1670">
                  <c:v>42947</c:v>
                </c:pt>
                <c:pt idx="1671">
                  <c:v>42946</c:v>
                </c:pt>
                <c:pt idx="1672">
                  <c:v>42945</c:v>
                </c:pt>
                <c:pt idx="1673">
                  <c:v>42944</c:v>
                </c:pt>
                <c:pt idx="1674">
                  <c:v>42943</c:v>
                </c:pt>
                <c:pt idx="1675">
                  <c:v>42942</c:v>
                </c:pt>
                <c:pt idx="1676">
                  <c:v>42941</c:v>
                </c:pt>
                <c:pt idx="1677">
                  <c:v>42940</c:v>
                </c:pt>
                <c:pt idx="1678">
                  <c:v>42939</c:v>
                </c:pt>
                <c:pt idx="1679">
                  <c:v>42938</c:v>
                </c:pt>
                <c:pt idx="1680">
                  <c:v>42937</c:v>
                </c:pt>
                <c:pt idx="1681">
                  <c:v>42936</c:v>
                </c:pt>
                <c:pt idx="1682">
                  <c:v>42935</c:v>
                </c:pt>
                <c:pt idx="1683">
                  <c:v>42934</c:v>
                </c:pt>
                <c:pt idx="1684">
                  <c:v>42933</c:v>
                </c:pt>
                <c:pt idx="1685">
                  <c:v>42932</c:v>
                </c:pt>
                <c:pt idx="1686">
                  <c:v>42931</c:v>
                </c:pt>
                <c:pt idx="1687">
                  <c:v>42930</c:v>
                </c:pt>
                <c:pt idx="1688">
                  <c:v>42929</c:v>
                </c:pt>
                <c:pt idx="1689">
                  <c:v>42928</c:v>
                </c:pt>
                <c:pt idx="1690">
                  <c:v>42927</c:v>
                </c:pt>
                <c:pt idx="1691">
                  <c:v>42926</c:v>
                </c:pt>
                <c:pt idx="1692">
                  <c:v>42925</c:v>
                </c:pt>
                <c:pt idx="1693">
                  <c:v>42924</c:v>
                </c:pt>
                <c:pt idx="1694">
                  <c:v>42923</c:v>
                </c:pt>
                <c:pt idx="1695">
                  <c:v>42922</c:v>
                </c:pt>
                <c:pt idx="1696">
                  <c:v>42921</c:v>
                </c:pt>
                <c:pt idx="1697">
                  <c:v>42920</c:v>
                </c:pt>
                <c:pt idx="1698">
                  <c:v>42919</c:v>
                </c:pt>
                <c:pt idx="1699">
                  <c:v>42918</c:v>
                </c:pt>
                <c:pt idx="1700">
                  <c:v>42917</c:v>
                </c:pt>
                <c:pt idx="1701">
                  <c:v>42916</c:v>
                </c:pt>
                <c:pt idx="1702">
                  <c:v>42915</c:v>
                </c:pt>
                <c:pt idx="1703">
                  <c:v>42914</c:v>
                </c:pt>
                <c:pt idx="1704">
                  <c:v>42913</c:v>
                </c:pt>
                <c:pt idx="1705">
                  <c:v>42912</c:v>
                </c:pt>
                <c:pt idx="1706">
                  <c:v>42911</c:v>
                </c:pt>
                <c:pt idx="1707">
                  <c:v>42910</c:v>
                </c:pt>
                <c:pt idx="1708">
                  <c:v>42909</c:v>
                </c:pt>
                <c:pt idx="1709">
                  <c:v>42908</c:v>
                </c:pt>
                <c:pt idx="1710">
                  <c:v>42907</c:v>
                </c:pt>
                <c:pt idx="1711">
                  <c:v>42906</c:v>
                </c:pt>
                <c:pt idx="1712">
                  <c:v>42905</c:v>
                </c:pt>
                <c:pt idx="1713">
                  <c:v>42904</c:v>
                </c:pt>
                <c:pt idx="1714">
                  <c:v>42903</c:v>
                </c:pt>
                <c:pt idx="1715">
                  <c:v>42902</c:v>
                </c:pt>
                <c:pt idx="1716">
                  <c:v>42901</c:v>
                </c:pt>
                <c:pt idx="1717">
                  <c:v>42900</c:v>
                </c:pt>
                <c:pt idx="1718">
                  <c:v>42899</c:v>
                </c:pt>
                <c:pt idx="1719">
                  <c:v>42898</c:v>
                </c:pt>
                <c:pt idx="1720">
                  <c:v>42897</c:v>
                </c:pt>
                <c:pt idx="1721">
                  <c:v>42896</c:v>
                </c:pt>
                <c:pt idx="1722">
                  <c:v>42895</c:v>
                </c:pt>
                <c:pt idx="1723">
                  <c:v>42894</c:v>
                </c:pt>
                <c:pt idx="1724">
                  <c:v>42893</c:v>
                </c:pt>
                <c:pt idx="1725">
                  <c:v>42892</c:v>
                </c:pt>
                <c:pt idx="1726">
                  <c:v>42891</c:v>
                </c:pt>
                <c:pt idx="1727">
                  <c:v>42890</c:v>
                </c:pt>
                <c:pt idx="1728">
                  <c:v>42889</c:v>
                </c:pt>
                <c:pt idx="1729">
                  <c:v>42888</c:v>
                </c:pt>
                <c:pt idx="1730">
                  <c:v>42887</c:v>
                </c:pt>
                <c:pt idx="1731">
                  <c:v>42886</c:v>
                </c:pt>
                <c:pt idx="1732">
                  <c:v>42885</c:v>
                </c:pt>
                <c:pt idx="1733">
                  <c:v>42884</c:v>
                </c:pt>
                <c:pt idx="1734">
                  <c:v>42883</c:v>
                </c:pt>
                <c:pt idx="1735">
                  <c:v>42882</c:v>
                </c:pt>
                <c:pt idx="1736">
                  <c:v>42881</c:v>
                </c:pt>
                <c:pt idx="1737">
                  <c:v>42880</c:v>
                </c:pt>
                <c:pt idx="1738">
                  <c:v>42879</c:v>
                </c:pt>
                <c:pt idx="1739">
                  <c:v>42878</c:v>
                </c:pt>
                <c:pt idx="1740">
                  <c:v>42877</c:v>
                </c:pt>
                <c:pt idx="1741">
                  <c:v>42876</c:v>
                </c:pt>
                <c:pt idx="1742">
                  <c:v>42875</c:v>
                </c:pt>
                <c:pt idx="1743">
                  <c:v>42874</c:v>
                </c:pt>
                <c:pt idx="1744">
                  <c:v>42873</c:v>
                </c:pt>
                <c:pt idx="1745">
                  <c:v>42872</c:v>
                </c:pt>
                <c:pt idx="1746">
                  <c:v>42871</c:v>
                </c:pt>
                <c:pt idx="1747">
                  <c:v>42870</c:v>
                </c:pt>
                <c:pt idx="1748">
                  <c:v>42869</c:v>
                </c:pt>
                <c:pt idx="1749">
                  <c:v>42868</c:v>
                </c:pt>
                <c:pt idx="1750">
                  <c:v>42867</c:v>
                </c:pt>
                <c:pt idx="1751">
                  <c:v>42866</c:v>
                </c:pt>
                <c:pt idx="1752">
                  <c:v>42865</c:v>
                </c:pt>
                <c:pt idx="1753">
                  <c:v>42864</c:v>
                </c:pt>
                <c:pt idx="1754">
                  <c:v>42863</c:v>
                </c:pt>
                <c:pt idx="1755">
                  <c:v>42862</c:v>
                </c:pt>
                <c:pt idx="1756">
                  <c:v>42861</c:v>
                </c:pt>
                <c:pt idx="1757">
                  <c:v>42860</c:v>
                </c:pt>
                <c:pt idx="1758">
                  <c:v>42859</c:v>
                </c:pt>
                <c:pt idx="1759">
                  <c:v>42858</c:v>
                </c:pt>
                <c:pt idx="1760">
                  <c:v>42857</c:v>
                </c:pt>
                <c:pt idx="1761">
                  <c:v>42856</c:v>
                </c:pt>
                <c:pt idx="1762">
                  <c:v>42855</c:v>
                </c:pt>
                <c:pt idx="1763">
                  <c:v>42854</c:v>
                </c:pt>
                <c:pt idx="1764">
                  <c:v>42853</c:v>
                </c:pt>
                <c:pt idx="1765">
                  <c:v>42852</c:v>
                </c:pt>
                <c:pt idx="1766">
                  <c:v>42851</c:v>
                </c:pt>
                <c:pt idx="1767">
                  <c:v>42850</c:v>
                </c:pt>
                <c:pt idx="1768">
                  <c:v>42849</c:v>
                </c:pt>
                <c:pt idx="1769">
                  <c:v>42848</c:v>
                </c:pt>
                <c:pt idx="1770">
                  <c:v>42847</c:v>
                </c:pt>
                <c:pt idx="1771">
                  <c:v>42846</c:v>
                </c:pt>
                <c:pt idx="1772">
                  <c:v>42845</c:v>
                </c:pt>
                <c:pt idx="1773">
                  <c:v>42844</c:v>
                </c:pt>
                <c:pt idx="1774">
                  <c:v>42843</c:v>
                </c:pt>
                <c:pt idx="1775">
                  <c:v>42842</c:v>
                </c:pt>
                <c:pt idx="1776">
                  <c:v>42841</c:v>
                </c:pt>
                <c:pt idx="1777">
                  <c:v>42840</c:v>
                </c:pt>
                <c:pt idx="1778">
                  <c:v>42839</c:v>
                </c:pt>
                <c:pt idx="1779">
                  <c:v>42838</c:v>
                </c:pt>
                <c:pt idx="1780">
                  <c:v>42837</c:v>
                </c:pt>
                <c:pt idx="1781">
                  <c:v>42836</c:v>
                </c:pt>
                <c:pt idx="1782">
                  <c:v>42835</c:v>
                </c:pt>
                <c:pt idx="1783">
                  <c:v>42834</c:v>
                </c:pt>
                <c:pt idx="1784">
                  <c:v>42833</c:v>
                </c:pt>
                <c:pt idx="1785">
                  <c:v>42832</c:v>
                </c:pt>
                <c:pt idx="1786">
                  <c:v>42831</c:v>
                </c:pt>
                <c:pt idx="1787">
                  <c:v>42830</c:v>
                </c:pt>
                <c:pt idx="1788">
                  <c:v>42829</c:v>
                </c:pt>
                <c:pt idx="1789">
                  <c:v>42828</c:v>
                </c:pt>
                <c:pt idx="1790">
                  <c:v>42827</c:v>
                </c:pt>
                <c:pt idx="1791">
                  <c:v>42826</c:v>
                </c:pt>
                <c:pt idx="1792">
                  <c:v>42825</c:v>
                </c:pt>
                <c:pt idx="1793">
                  <c:v>42824</c:v>
                </c:pt>
                <c:pt idx="1794">
                  <c:v>42823</c:v>
                </c:pt>
                <c:pt idx="1795">
                  <c:v>42822</c:v>
                </c:pt>
                <c:pt idx="1796">
                  <c:v>42821</c:v>
                </c:pt>
                <c:pt idx="1797">
                  <c:v>42820</c:v>
                </c:pt>
                <c:pt idx="1798">
                  <c:v>42819</c:v>
                </c:pt>
                <c:pt idx="1799">
                  <c:v>42818</c:v>
                </c:pt>
                <c:pt idx="1800">
                  <c:v>42817</c:v>
                </c:pt>
                <c:pt idx="1801">
                  <c:v>42816</c:v>
                </c:pt>
                <c:pt idx="1802">
                  <c:v>42815</c:v>
                </c:pt>
                <c:pt idx="1803">
                  <c:v>42814</c:v>
                </c:pt>
                <c:pt idx="1804">
                  <c:v>42813</c:v>
                </c:pt>
                <c:pt idx="1805">
                  <c:v>42812</c:v>
                </c:pt>
                <c:pt idx="1806">
                  <c:v>42811</c:v>
                </c:pt>
                <c:pt idx="1807">
                  <c:v>42810</c:v>
                </c:pt>
                <c:pt idx="1808">
                  <c:v>42809</c:v>
                </c:pt>
                <c:pt idx="1809">
                  <c:v>42808</c:v>
                </c:pt>
                <c:pt idx="1810">
                  <c:v>42807</c:v>
                </c:pt>
                <c:pt idx="1811">
                  <c:v>42806</c:v>
                </c:pt>
                <c:pt idx="1812">
                  <c:v>42805</c:v>
                </c:pt>
                <c:pt idx="1813">
                  <c:v>42804</c:v>
                </c:pt>
                <c:pt idx="1814">
                  <c:v>42803</c:v>
                </c:pt>
                <c:pt idx="1815">
                  <c:v>42802</c:v>
                </c:pt>
                <c:pt idx="1816">
                  <c:v>42801</c:v>
                </c:pt>
                <c:pt idx="1817">
                  <c:v>42800</c:v>
                </c:pt>
                <c:pt idx="1818">
                  <c:v>42799</c:v>
                </c:pt>
                <c:pt idx="1819">
                  <c:v>42798</c:v>
                </c:pt>
                <c:pt idx="1820">
                  <c:v>42797</c:v>
                </c:pt>
                <c:pt idx="1821">
                  <c:v>42796</c:v>
                </c:pt>
                <c:pt idx="1822">
                  <c:v>42795</c:v>
                </c:pt>
                <c:pt idx="1823">
                  <c:v>42794</c:v>
                </c:pt>
                <c:pt idx="1824">
                  <c:v>42793</c:v>
                </c:pt>
                <c:pt idx="1825">
                  <c:v>42792</c:v>
                </c:pt>
                <c:pt idx="1826">
                  <c:v>42791</c:v>
                </c:pt>
                <c:pt idx="1827">
                  <c:v>42790</c:v>
                </c:pt>
                <c:pt idx="1828">
                  <c:v>42789</c:v>
                </c:pt>
                <c:pt idx="1829">
                  <c:v>42788</c:v>
                </c:pt>
                <c:pt idx="1830">
                  <c:v>42787</c:v>
                </c:pt>
                <c:pt idx="1831">
                  <c:v>42786</c:v>
                </c:pt>
                <c:pt idx="1832">
                  <c:v>42785</c:v>
                </c:pt>
                <c:pt idx="1833">
                  <c:v>42784</c:v>
                </c:pt>
                <c:pt idx="1834">
                  <c:v>42783</c:v>
                </c:pt>
                <c:pt idx="1835">
                  <c:v>42782</c:v>
                </c:pt>
                <c:pt idx="1836">
                  <c:v>42781</c:v>
                </c:pt>
                <c:pt idx="1837">
                  <c:v>42780</c:v>
                </c:pt>
                <c:pt idx="1838">
                  <c:v>42779</c:v>
                </c:pt>
                <c:pt idx="1839">
                  <c:v>42778</c:v>
                </c:pt>
                <c:pt idx="1840">
                  <c:v>42777</c:v>
                </c:pt>
                <c:pt idx="1841">
                  <c:v>42776</c:v>
                </c:pt>
                <c:pt idx="1842">
                  <c:v>42775</c:v>
                </c:pt>
                <c:pt idx="1843">
                  <c:v>42774</c:v>
                </c:pt>
                <c:pt idx="1844">
                  <c:v>42773</c:v>
                </c:pt>
                <c:pt idx="1845">
                  <c:v>42772</c:v>
                </c:pt>
                <c:pt idx="1846">
                  <c:v>42771</c:v>
                </c:pt>
                <c:pt idx="1847">
                  <c:v>42770</c:v>
                </c:pt>
                <c:pt idx="1848">
                  <c:v>42769</c:v>
                </c:pt>
                <c:pt idx="1849">
                  <c:v>42768</c:v>
                </c:pt>
                <c:pt idx="1850">
                  <c:v>42767</c:v>
                </c:pt>
                <c:pt idx="1851">
                  <c:v>42766</c:v>
                </c:pt>
                <c:pt idx="1852">
                  <c:v>42765</c:v>
                </c:pt>
                <c:pt idx="1853">
                  <c:v>42764</c:v>
                </c:pt>
                <c:pt idx="1854">
                  <c:v>42763</c:v>
                </c:pt>
                <c:pt idx="1855">
                  <c:v>42762</c:v>
                </c:pt>
                <c:pt idx="1856">
                  <c:v>42761</c:v>
                </c:pt>
                <c:pt idx="1857">
                  <c:v>42760</c:v>
                </c:pt>
                <c:pt idx="1858">
                  <c:v>42759</c:v>
                </c:pt>
                <c:pt idx="1859">
                  <c:v>42758</c:v>
                </c:pt>
                <c:pt idx="1860">
                  <c:v>42757</c:v>
                </c:pt>
                <c:pt idx="1861">
                  <c:v>42756</c:v>
                </c:pt>
                <c:pt idx="1862">
                  <c:v>42755</c:v>
                </c:pt>
                <c:pt idx="1863">
                  <c:v>42754</c:v>
                </c:pt>
                <c:pt idx="1864">
                  <c:v>42753</c:v>
                </c:pt>
                <c:pt idx="1865">
                  <c:v>42752</c:v>
                </c:pt>
                <c:pt idx="1866">
                  <c:v>42751</c:v>
                </c:pt>
                <c:pt idx="1867">
                  <c:v>42750</c:v>
                </c:pt>
                <c:pt idx="1868">
                  <c:v>42749</c:v>
                </c:pt>
                <c:pt idx="1869">
                  <c:v>42748</c:v>
                </c:pt>
                <c:pt idx="1870">
                  <c:v>42747</c:v>
                </c:pt>
                <c:pt idx="1871">
                  <c:v>42746</c:v>
                </c:pt>
                <c:pt idx="1872">
                  <c:v>42745</c:v>
                </c:pt>
                <c:pt idx="1873">
                  <c:v>42744</c:v>
                </c:pt>
                <c:pt idx="1874">
                  <c:v>42743</c:v>
                </c:pt>
                <c:pt idx="1875">
                  <c:v>42742</c:v>
                </c:pt>
                <c:pt idx="1876">
                  <c:v>42741</c:v>
                </c:pt>
                <c:pt idx="1877">
                  <c:v>42740</c:v>
                </c:pt>
                <c:pt idx="1878">
                  <c:v>42739</c:v>
                </c:pt>
                <c:pt idx="1879">
                  <c:v>42738</c:v>
                </c:pt>
                <c:pt idx="1880">
                  <c:v>42737</c:v>
                </c:pt>
                <c:pt idx="1881">
                  <c:v>42736</c:v>
                </c:pt>
                <c:pt idx="1882">
                  <c:v>42735</c:v>
                </c:pt>
                <c:pt idx="1883">
                  <c:v>42734</c:v>
                </c:pt>
                <c:pt idx="1884">
                  <c:v>42733</c:v>
                </c:pt>
                <c:pt idx="1885">
                  <c:v>42732</c:v>
                </c:pt>
                <c:pt idx="1886">
                  <c:v>42731</c:v>
                </c:pt>
                <c:pt idx="1887">
                  <c:v>42730</c:v>
                </c:pt>
                <c:pt idx="1888">
                  <c:v>42729</c:v>
                </c:pt>
                <c:pt idx="1889">
                  <c:v>42728</c:v>
                </c:pt>
                <c:pt idx="1890">
                  <c:v>42727</c:v>
                </c:pt>
                <c:pt idx="1891">
                  <c:v>42726</c:v>
                </c:pt>
                <c:pt idx="1892">
                  <c:v>42725</c:v>
                </c:pt>
                <c:pt idx="1893">
                  <c:v>42724</c:v>
                </c:pt>
                <c:pt idx="1894">
                  <c:v>42723</c:v>
                </c:pt>
                <c:pt idx="1895">
                  <c:v>42722</c:v>
                </c:pt>
                <c:pt idx="1896">
                  <c:v>42721</c:v>
                </c:pt>
                <c:pt idx="1897">
                  <c:v>42720</c:v>
                </c:pt>
                <c:pt idx="1898">
                  <c:v>42719</c:v>
                </c:pt>
                <c:pt idx="1899">
                  <c:v>42718</c:v>
                </c:pt>
                <c:pt idx="1900">
                  <c:v>42717</c:v>
                </c:pt>
                <c:pt idx="1901">
                  <c:v>42716</c:v>
                </c:pt>
                <c:pt idx="1902">
                  <c:v>42715</c:v>
                </c:pt>
                <c:pt idx="1903">
                  <c:v>42714</c:v>
                </c:pt>
                <c:pt idx="1904">
                  <c:v>42713</c:v>
                </c:pt>
                <c:pt idx="1905">
                  <c:v>42712</c:v>
                </c:pt>
                <c:pt idx="1906">
                  <c:v>42711</c:v>
                </c:pt>
                <c:pt idx="1907">
                  <c:v>42710</c:v>
                </c:pt>
                <c:pt idx="1908">
                  <c:v>42709</c:v>
                </c:pt>
                <c:pt idx="1909">
                  <c:v>42708</c:v>
                </c:pt>
                <c:pt idx="1910">
                  <c:v>42707</c:v>
                </c:pt>
                <c:pt idx="1911">
                  <c:v>42706</c:v>
                </c:pt>
                <c:pt idx="1912">
                  <c:v>42705</c:v>
                </c:pt>
                <c:pt idx="1913">
                  <c:v>42704</c:v>
                </c:pt>
                <c:pt idx="1914">
                  <c:v>42703</c:v>
                </c:pt>
                <c:pt idx="1915">
                  <c:v>42702</c:v>
                </c:pt>
                <c:pt idx="1916">
                  <c:v>42701</c:v>
                </c:pt>
                <c:pt idx="1917">
                  <c:v>42700</c:v>
                </c:pt>
                <c:pt idx="1918">
                  <c:v>42699</c:v>
                </c:pt>
                <c:pt idx="1919">
                  <c:v>42698</c:v>
                </c:pt>
                <c:pt idx="1920">
                  <c:v>42697</c:v>
                </c:pt>
                <c:pt idx="1921">
                  <c:v>42696</c:v>
                </c:pt>
                <c:pt idx="1922">
                  <c:v>42695</c:v>
                </c:pt>
                <c:pt idx="1923">
                  <c:v>42694</c:v>
                </c:pt>
                <c:pt idx="1924">
                  <c:v>42693</c:v>
                </c:pt>
                <c:pt idx="1925">
                  <c:v>42692</c:v>
                </c:pt>
                <c:pt idx="1926">
                  <c:v>42691</c:v>
                </c:pt>
                <c:pt idx="1927">
                  <c:v>42690</c:v>
                </c:pt>
                <c:pt idx="1928">
                  <c:v>42689</c:v>
                </c:pt>
                <c:pt idx="1929">
                  <c:v>42688</c:v>
                </c:pt>
                <c:pt idx="1930">
                  <c:v>42687</c:v>
                </c:pt>
                <c:pt idx="1931">
                  <c:v>42686</c:v>
                </c:pt>
                <c:pt idx="1932">
                  <c:v>42685</c:v>
                </c:pt>
                <c:pt idx="1933">
                  <c:v>42684</c:v>
                </c:pt>
                <c:pt idx="1934">
                  <c:v>42683</c:v>
                </c:pt>
                <c:pt idx="1935">
                  <c:v>42682</c:v>
                </c:pt>
                <c:pt idx="1936">
                  <c:v>42681</c:v>
                </c:pt>
                <c:pt idx="1937">
                  <c:v>42680</c:v>
                </c:pt>
                <c:pt idx="1938">
                  <c:v>42679</c:v>
                </c:pt>
                <c:pt idx="1939">
                  <c:v>42678</c:v>
                </c:pt>
                <c:pt idx="1940">
                  <c:v>42677</c:v>
                </c:pt>
                <c:pt idx="1941">
                  <c:v>42676</c:v>
                </c:pt>
                <c:pt idx="1942">
                  <c:v>42675</c:v>
                </c:pt>
                <c:pt idx="1943">
                  <c:v>42674</c:v>
                </c:pt>
                <c:pt idx="1944">
                  <c:v>42673</c:v>
                </c:pt>
                <c:pt idx="1945">
                  <c:v>42672</c:v>
                </c:pt>
                <c:pt idx="1946">
                  <c:v>42671</c:v>
                </c:pt>
                <c:pt idx="1947">
                  <c:v>42670</c:v>
                </c:pt>
                <c:pt idx="1948">
                  <c:v>42669</c:v>
                </c:pt>
                <c:pt idx="1949">
                  <c:v>42668</c:v>
                </c:pt>
                <c:pt idx="1950">
                  <c:v>42667</c:v>
                </c:pt>
                <c:pt idx="1951">
                  <c:v>42666</c:v>
                </c:pt>
                <c:pt idx="1952">
                  <c:v>42665</c:v>
                </c:pt>
                <c:pt idx="1953">
                  <c:v>42664</c:v>
                </c:pt>
                <c:pt idx="1954">
                  <c:v>42663</c:v>
                </c:pt>
                <c:pt idx="1955">
                  <c:v>42662</c:v>
                </c:pt>
                <c:pt idx="1956">
                  <c:v>42661</c:v>
                </c:pt>
                <c:pt idx="1957">
                  <c:v>42660</c:v>
                </c:pt>
                <c:pt idx="1958">
                  <c:v>42659</c:v>
                </c:pt>
                <c:pt idx="1959">
                  <c:v>42658</c:v>
                </c:pt>
                <c:pt idx="1960">
                  <c:v>42657</c:v>
                </c:pt>
                <c:pt idx="1961">
                  <c:v>42656</c:v>
                </c:pt>
                <c:pt idx="1962">
                  <c:v>42655</c:v>
                </c:pt>
                <c:pt idx="1963">
                  <c:v>42654</c:v>
                </c:pt>
                <c:pt idx="1964">
                  <c:v>42653</c:v>
                </c:pt>
                <c:pt idx="1965">
                  <c:v>42652</c:v>
                </c:pt>
                <c:pt idx="1966">
                  <c:v>42651</c:v>
                </c:pt>
                <c:pt idx="1967">
                  <c:v>42650</c:v>
                </c:pt>
                <c:pt idx="1968">
                  <c:v>42649</c:v>
                </c:pt>
                <c:pt idx="1969">
                  <c:v>42648</c:v>
                </c:pt>
                <c:pt idx="1970">
                  <c:v>42647</c:v>
                </c:pt>
                <c:pt idx="1971">
                  <c:v>42646</c:v>
                </c:pt>
                <c:pt idx="1972">
                  <c:v>42645</c:v>
                </c:pt>
                <c:pt idx="1973">
                  <c:v>42644</c:v>
                </c:pt>
                <c:pt idx="1974">
                  <c:v>42643</c:v>
                </c:pt>
                <c:pt idx="1975">
                  <c:v>42642</c:v>
                </c:pt>
                <c:pt idx="1976">
                  <c:v>42641</c:v>
                </c:pt>
                <c:pt idx="1977">
                  <c:v>42640</c:v>
                </c:pt>
                <c:pt idx="1978">
                  <c:v>42639</c:v>
                </c:pt>
                <c:pt idx="1979">
                  <c:v>42638</c:v>
                </c:pt>
                <c:pt idx="1980">
                  <c:v>42637</c:v>
                </c:pt>
                <c:pt idx="1981">
                  <c:v>42636</c:v>
                </c:pt>
                <c:pt idx="1982">
                  <c:v>42635</c:v>
                </c:pt>
                <c:pt idx="1983">
                  <c:v>42634</c:v>
                </c:pt>
                <c:pt idx="1984">
                  <c:v>42633</c:v>
                </c:pt>
                <c:pt idx="1985">
                  <c:v>42632</c:v>
                </c:pt>
                <c:pt idx="1986">
                  <c:v>42631</c:v>
                </c:pt>
                <c:pt idx="1987">
                  <c:v>42630</c:v>
                </c:pt>
                <c:pt idx="1988">
                  <c:v>42629</c:v>
                </c:pt>
                <c:pt idx="1989">
                  <c:v>42628</c:v>
                </c:pt>
                <c:pt idx="1990">
                  <c:v>42627</c:v>
                </c:pt>
                <c:pt idx="1991">
                  <c:v>42626</c:v>
                </c:pt>
                <c:pt idx="1992">
                  <c:v>42625</c:v>
                </c:pt>
                <c:pt idx="1993">
                  <c:v>42624</c:v>
                </c:pt>
                <c:pt idx="1994">
                  <c:v>42623</c:v>
                </c:pt>
                <c:pt idx="1995">
                  <c:v>42622</c:v>
                </c:pt>
                <c:pt idx="1996">
                  <c:v>42621</c:v>
                </c:pt>
                <c:pt idx="1997">
                  <c:v>42620</c:v>
                </c:pt>
                <c:pt idx="1998">
                  <c:v>42619</c:v>
                </c:pt>
                <c:pt idx="1999">
                  <c:v>42618</c:v>
                </c:pt>
                <c:pt idx="2000">
                  <c:v>42617</c:v>
                </c:pt>
                <c:pt idx="2001">
                  <c:v>42616</c:v>
                </c:pt>
                <c:pt idx="2002">
                  <c:v>42615</c:v>
                </c:pt>
                <c:pt idx="2003">
                  <c:v>42614</c:v>
                </c:pt>
                <c:pt idx="2004">
                  <c:v>42613</c:v>
                </c:pt>
                <c:pt idx="2005">
                  <c:v>42612</c:v>
                </c:pt>
                <c:pt idx="2006">
                  <c:v>42611</c:v>
                </c:pt>
                <c:pt idx="2007">
                  <c:v>42610</c:v>
                </c:pt>
                <c:pt idx="2008">
                  <c:v>42609</c:v>
                </c:pt>
                <c:pt idx="2009">
                  <c:v>42608</c:v>
                </c:pt>
                <c:pt idx="2010">
                  <c:v>42607</c:v>
                </c:pt>
                <c:pt idx="2011">
                  <c:v>42606</c:v>
                </c:pt>
              </c:numCache>
            </c:numRef>
          </c:cat>
          <c:val>
            <c:numRef>
              <c:f>'Moving Average for Bitcoin'!$B$2:$B$2013</c:f>
              <c:numCache>
                <c:formatCode>_("$"* #,##0.00_);_("$"* \(#,##0.00\);_("$"* "-"??_);_(@_)</c:formatCode>
                <c:ptCount val="2012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  <c:pt idx="421">
                  <c:v>28933</c:v>
                </c:pt>
                <c:pt idx="422">
                  <c:v>28880</c:v>
                </c:pt>
                <c:pt idx="423">
                  <c:v>27315</c:v>
                </c:pt>
                <c:pt idx="424">
                  <c:v>27058</c:v>
                </c:pt>
                <c:pt idx="425">
                  <c:v>26241</c:v>
                </c:pt>
                <c:pt idx="426">
                  <c:v>26412</c:v>
                </c:pt>
                <c:pt idx="427">
                  <c:v>24717</c:v>
                </c:pt>
                <c:pt idx="428">
                  <c:v>23735</c:v>
                </c:pt>
                <c:pt idx="429">
                  <c:v>23234</c:v>
                </c:pt>
                <c:pt idx="430">
                  <c:v>23805</c:v>
                </c:pt>
                <c:pt idx="431">
                  <c:v>22701</c:v>
                </c:pt>
                <c:pt idx="432">
                  <c:v>23427</c:v>
                </c:pt>
                <c:pt idx="433">
                  <c:v>23804</c:v>
                </c:pt>
                <c:pt idx="434">
                  <c:v>23127</c:v>
                </c:pt>
                <c:pt idx="435">
                  <c:v>22806.6</c:v>
                </c:pt>
                <c:pt idx="436">
                  <c:v>21322</c:v>
                </c:pt>
                <c:pt idx="437">
                  <c:v>19459</c:v>
                </c:pt>
                <c:pt idx="438">
                  <c:v>19281</c:v>
                </c:pt>
                <c:pt idx="439">
                  <c:v>19180</c:v>
                </c:pt>
                <c:pt idx="440">
                  <c:v>18810.599999999999</c:v>
                </c:pt>
                <c:pt idx="441">
                  <c:v>18050</c:v>
                </c:pt>
                <c:pt idx="442">
                  <c:v>18260</c:v>
                </c:pt>
                <c:pt idx="443">
                  <c:v>18560</c:v>
                </c:pt>
                <c:pt idx="444">
                  <c:v>18335</c:v>
                </c:pt>
                <c:pt idx="445">
                  <c:v>19196</c:v>
                </c:pt>
                <c:pt idx="446">
                  <c:v>19410</c:v>
                </c:pt>
                <c:pt idx="447">
                  <c:v>19157</c:v>
                </c:pt>
                <c:pt idx="448">
                  <c:v>18657</c:v>
                </c:pt>
                <c:pt idx="449">
                  <c:v>19447</c:v>
                </c:pt>
                <c:pt idx="450">
                  <c:v>19241</c:v>
                </c:pt>
                <c:pt idx="451">
                  <c:v>18807</c:v>
                </c:pt>
                <c:pt idx="452">
                  <c:v>19686</c:v>
                </c:pt>
                <c:pt idx="453">
                  <c:v>18196</c:v>
                </c:pt>
                <c:pt idx="454">
                  <c:v>17746</c:v>
                </c:pt>
                <c:pt idx="455">
                  <c:v>17169.3</c:v>
                </c:pt>
                <c:pt idx="456">
                  <c:v>17219</c:v>
                </c:pt>
                <c:pt idx="457">
                  <c:v>18730</c:v>
                </c:pt>
                <c:pt idx="458">
                  <c:v>19134.8</c:v>
                </c:pt>
                <c:pt idx="459">
                  <c:v>18373</c:v>
                </c:pt>
                <c:pt idx="460">
                  <c:v>18399</c:v>
                </c:pt>
                <c:pt idx="461">
                  <c:v>18660</c:v>
                </c:pt>
                <c:pt idx="462">
                  <c:v>18669</c:v>
                </c:pt>
                <c:pt idx="463">
                  <c:v>17810</c:v>
                </c:pt>
                <c:pt idx="464">
                  <c:v>17773</c:v>
                </c:pt>
                <c:pt idx="465">
                  <c:v>17674.900000000001</c:v>
                </c:pt>
                <c:pt idx="466">
                  <c:v>16710</c:v>
                </c:pt>
                <c:pt idx="467">
                  <c:v>15962.2</c:v>
                </c:pt>
                <c:pt idx="468">
                  <c:v>16058.3</c:v>
                </c:pt>
                <c:pt idx="469">
                  <c:v>16310</c:v>
                </c:pt>
                <c:pt idx="470">
                  <c:v>16294</c:v>
                </c:pt>
                <c:pt idx="471">
                  <c:v>15710</c:v>
                </c:pt>
                <c:pt idx="472">
                  <c:v>15312</c:v>
                </c:pt>
                <c:pt idx="473">
                  <c:v>15329</c:v>
                </c:pt>
                <c:pt idx="474">
                  <c:v>15501</c:v>
                </c:pt>
                <c:pt idx="475">
                  <c:v>14844.1</c:v>
                </c:pt>
                <c:pt idx="476">
                  <c:v>15571.7</c:v>
                </c:pt>
                <c:pt idx="477">
                  <c:v>15574</c:v>
                </c:pt>
                <c:pt idx="478">
                  <c:v>14160</c:v>
                </c:pt>
                <c:pt idx="479">
                  <c:v>14025</c:v>
                </c:pt>
                <c:pt idx="480">
                  <c:v>13563</c:v>
                </c:pt>
                <c:pt idx="481">
                  <c:v>13756</c:v>
                </c:pt>
                <c:pt idx="482">
                  <c:v>13788</c:v>
                </c:pt>
                <c:pt idx="483">
                  <c:v>13568</c:v>
                </c:pt>
                <c:pt idx="484">
                  <c:v>13451</c:v>
                </c:pt>
                <c:pt idx="485">
                  <c:v>13272</c:v>
                </c:pt>
                <c:pt idx="486">
                  <c:v>13626.3</c:v>
                </c:pt>
                <c:pt idx="487">
                  <c:v>13061</c:v>
                </c:pt>
                <c:pt idx="488">
                  <c:v>13037</c:v>
                </c:pt>
                <c:pt idx="489">
                  <c:v>13132</c:v>
                </c:pt>
                <c:pt idx="490">
                  <c:v>12935</c:v>
                </c:pt>
                <c:pt idx="491">
                  <c:v>12988</c:v>
                </c:pt>
                <c:pt idx="492">
                  <c:v>12825</c:v>
                </c:pt>
                <c:pt idx="493">
                  <c:v>11925</c:v>
                </c:pt>
                <c:pt idx="494">
                  <c:v>11757</c:v>
                </c:pt>
                <c:pt idx="495">
                  <c:v>11518</c:v>
                </c:pt>
                <c:pt idx="496">
                  <c:v>11375</c:v>
                </c:pt>
                <c:pt idx="497">
                  <c:v>11325</c:v>
                </c:pt>
                <c:pt idx="498">
                  <c:v>11509</c:v>
                </c:pt>
                <c:pt idx="499">
                  <c:v>11440</c:v>
                </c:pt>
                <c:pt idx="500">
                  <c:v>11442</c:v>
                </c:pt>
                <c:pt idx="501">
                  <c:v>11560</c:v>
                </c:pt>
                <c:pt idx="502">
                  <c:v>11385</c:v>
                </c:pt>
                <c:pt idx="503">
                  <c:v>11308</c:v>
                </c:pt>
                <c:pt idx="504">
                  <c:v>11071</c:v>
                </c:pt>
                <c:pt idx="505">
                  <c:v>10943</c:v>
                </c:pt>
                <c:pt idx="506">
                  <c:v>10687</c:v>
                </c:pt>
                <c:pt idx="507">
                  <c:v>10613.7</c:v>
                </c:pt>
                <c:pt idx="508">
                  <c:v>10807</c:v>
                </c:pt>
                <c:pt idx="509">
                  <c:v>10687</c:v>
                </c:pt>
                <c:pt idx="510">
                  <c:v>10558.6</c:v>
                </c:pt>
                <c:pt idx="511">
                  <c:v>10586</c:v>
                </c:pt>
                <c:pt idx="512">
                  <c:v>10634</c:v>
                </c:pt>
                <c:pt idx="513">
                  <c:v>10794</c:v>
                </c:pt>
                <c:pt idx="514">
                  <c:v>10856</c:v>
                </c:pt>
                <c:pt idx="515">
                  <c:v>10712</c:v>
                </c:pt>
                <c:pt idx="516">
                  <c:v>10803</c:v>
                </c:pt>
                <c:pt idx="517">
                  <c:v>10750</c:v>
                </c:pt>
                <c:pt idx="518">
                  <c:v>10708</c:v>
                </c:pt>
                <c:pt idx="519">
                  <c:v>10754</c:v>
                </c:pt>
                <c:pt idx="520">
                  <c:v>10263</c:v>
                </c:pt>
                <c:pt idx="521">
                  <c:v>10549</c:v>
                </c:pt>
                <c:pt idx="522">
                  <c:v>10434</c:v>
                </c:pt>
                <c:pt idx="523">
                  <c:v>10934.5</c:v>
                </c:pt>
                <c:pt idx="524">
                  <c:v>11099</c:v>
                </c:pt>
                <c:pt idx="525">
                  <c:v>10957.2</c:v>
                </c:pt>
                <c:pt idx="526">
                  <c:v>10959</c:v>
                </c:pt>
                <c:pt idx="527">
                  <c:v>10971.3</c:v>
                </c:pt>
                <c:pt idx="528">
                  <c:v>10797</c:v>
                </c:pt>
                <c:pt idx="529">
                  <c:v>10686</c:v>
                </c:pt>
                <c:pt idx="530">
                  <c:v>10331</c:v>
                </c:pt>
                <c:pt idx="531">
                  <c:v>10458</c:v>
                </c:pt>
                <c:pt idx="532">
                  <c:v>10405</c:v>
                </c:pt>
                <c:pt idx="533">
                  <c:v>10355</c:v>
                </c:pt>
                <c:pt idx="534">
                  <c:v>10240</c:v>
                </c:pt>
                <c:pt idx="535">
                  <c:v>10149.799999999999</c:v>
                </c:pt>
                <c:pt idx="536">
                  <c:v>10397</c:v>
                </c:pt>
                <c:pt idx="537">
                  <c:v>10276</c:v>
                </c:pt>
                <c:pt idx="538">
                  <c:v>10197</c:v>
                </c:pt>
                <c:pt idx="539">
                  <c:v>10484.700000000001</c:v>
                </c:pt>
                <c:pt idx="540">
                  <c:v>10170</c:v>
                </c:pt>
                <c:pt idx="541">
                  <c:v>11408</c:v>
                </c:pt>
                <c:pt idx="542">
                  <c:v>11942</c:v>
                </c:pt>
                <c:pt idx="543">
                  <c:v>11671</c:v>
                </c:pt>
                <c:pt idx="544">
                  <c:v>11729.9</c:v>
                </c:pt>
                <c:pt idx="545">
                  <c:v>11492</c:v>
                </c:pt>
                <c:pt idx="546">
                  <c:v>11545</c:v>
                </c:pt>
                <c:pt idx="547">
                  <c:v>11343</c:v>
                </c:pt>
                <c:pt idx="548">
                  <c:v>11471</c:v>
                </c:pt>
                <c:pt idx="549">
                  <c:v>11341</c:v>
                </c:pt>
                <c:pt idx="550">
                  <c:v>11768</c:v>
                </c:pt>
                <c:pt idx="551">
                  <c:v>11663</c:v>
                </c:pt>
                <c:pt idx="552">
                  <c:v>11685</c:v>
                </c:pt>
                <c:pt idx="553">
                  <c:v>11531</c:v>
                </c:pt>
                <c:pt idx="554">
                  <c:v>11884</c:v>
                </c:pt>
                <c:pt idx="555">
                  <c:v>11778</c:v>
                </c:pt>
                <c:pt idx="556">
                  <c:v>11961.8</c:v>
                </c:pt>
                <c:pt idx="557">
                  <c:v>12300</c:v>
                </c:pt>
                <c:pt idx="558">
                  <c:v>11925</c:v>
                </c:pt>
                <c:pt idx="559">
                  <c:v>11873.4</c:v>
                </c:pt>
                <c:pt idx="560">
                  <c:v>11761</c:v>
                </c:pt>
                <c:pt idx="561">
                  <c:v>11792.5</c:v>
                </c:pt>
                <c:pt idx="562">
                  <c:v>11591</c:v>
                </c:pt>
                <c:pt idx="563">
                  <c:v>11379.8</c:v>
                </c:pt>
                <c:pt idx="564">
                  <c:v>11892</c:v>
                </c:pt>
                <c:pt idx="565">
                  <c:v>11675.7</c:v>
                </c:pt>
                <c:pt idx="566">
                  <c:v>11764</c:v>
                </c:pt>
                <c:pt idx="567">
                  <c:v>11580</c:v>
                </c:pt>
                <c:pt idx="568">
                  <c:v>11759</c:v>
                </c:pt>
                <c:pt idx="569">
                  <c:v>11735.8</c:v>
                </c:pt>
                <c:pt idx="570">
                  <c:v>11184</c:v>
                </c:pt>
                <c:pt idx="571">
                  <c:v>11226.5</c:v>
                </c:pt>
                <c:pt idx="572">
                  <c:v>11053.8</c:v>
                </c:pt>
                <c:pt idx="573">
                  <c:v>11804.7</c:v>
                </c:pt>
                <c:pt idx="574">
                  <c:v>11350</c:v>
                </c:pt>
                <c:pt idx="575">
                  <c:v>11123</c:v>
                </c:pt>
                <c:pt idx="576">
                  <c:v>11117</c:v>
                </c:pt>
                <c:pt idx="577">
                  <c:v>10932</c:v>
                </c:pt>
                <c:pt idx="578">
                  <c:v>11044</c:v>
                </c:pt>
                <c:pt idx="579">
                  <c:v>9948.1</c:v>
                </c:pt>
                <c:pt idx="580">
                  <c:v>9714.9</c:v>
                </c:pt>
                <c:pt idx="581">
                  <c:v>9559.4</c:v>
                </c:pt>
                <c:pt idx="582">
                  <c:v>9615</c:v>
                </c:pt>
                <c:pt idx="583">
                  <c:v>9557.7000000000007</c:v>
                </c:pt>
                <c:pt idx="584">
                  <c:v>9402</c:v>
                </c:pt>
                <c:pt idx="585">
                  <c:v>9179.2000000000007</c:v>
                </c:pt>
                <c:pt idx="586">
                  <c:v>9231.2000000000007</c:v>
                </c:pt>
                <c:pt idx="587">
                  <c:v>9189.1</c:v>
                </c:pt>
                <c:pt idx="588">
                  <c:v>9167.2999999999993</c:v>
                </c:pt>
                <c:pt idx="589">
                  <c:v>9149.9</c:v>
                </c:pt>
                <c:pt idx="590">
                  <c:v>9210.1</c:v>
                </c:pt>
                <c:pt idx="591">
                  <c:v>9263.4</c:v>
                </c:pt>
                <c:pt idx="592">
                  <c:v>9252</c:v>
                </c:pt>
                <c:pt idx="593">
                  <c:v>9315.7999999999993</c:v>
                </c:pt>
                <c:pt idx="594">
                  <c:v>9246.2999999999993</c:v>
                </c:pt>
                <c:pt idx="595">
                  <c:v>9305.7000000000007</c:v>
                </c:pt>
                <c:pt idx="596">
                  <c:v>9248.9</c:v>
                </c:pt>
                <c:pt idx="597">
                  <c:v>9447</c:v>
                </c:pt>
                <c:pt idx="598">
                  <c:v>9267.5</c:v>
                </c:pt>
                <c:pt idx="599">
                  <c:v>9361</c:v>
                </c:pt>
                <c:pt idx="600">
                  <c:v>9089.7000000000007</c:v>
                </c:pt>
                <c:pt idx="601">
                  <c:v>9147.7000000000007</c:v>
                </c:pt>
                <c:pt idx="602">
                  <c:v>9073.9</c:v>
                </c:pt>
                <c:pt idx="603">
                  <c:v>9100</c:v>
                </c:pt>
                <c:pt idx="604">
                  <c:v>9239.9</c:v>
                </c:pt>
                <c:pt idx="605">
                  <c:v>9150.6</c:v>
                </c:pt>
                <c:pt idx="606">
                  <c:v>9194.4</c:v>
                </c:pt>
                <c:pt idx="607">
                  <c:v>9127.7999999999993</c:v>
                </c:pt>
                <c:pt idx="608">
                  <c:v>9015.2999999999993</c:v>
                </c:pt>
                <c:pt idx="609">
                  <c:v>9173.1</c:v>
                </c:pt>
                <c:pt idx="610">
                  <c:v>9257</c:v>
                </c:pt>
                <c:pt idx="611">
                  <c:v>9312.1</c:v>
                </c:pt>
                <c:pt idx="612">
                  <c:v>9635.1</c:v>
                </c:pt>
                <c:pt idx="613">
                  <c:v>9697.7000000000007</c:v>
                </c:pt>
                <c:pt idx="614">
                  <c:v>9298.1</c:v>
                </c:pt>
                <c:pt idx="615">
                  <c:v>9371.2999999999993</c:v>
                </c:pt>
                <c:pt idx="616">
                  <c:v>9315.5</c:v>
                </c:pt>
                <c:pt idx="617">
                  <c:v>9400</c:v>
                </c:pt>
                <c:pt idx="618">
                  <c:v>9473.2999999999993</c:v>
                </c:pt>
                <c:pt idx="619">
                  <c:v>9534.4</c:v>
                </c:pt>
                <c:pt idx="620">
                  <c:v>9433.9</c:v>
                </c:pt>
                <c:pt idx="621">
                  <c:v>9345.4</c:v>
                </c:pt>
                <c:pt idx="622">
                  <c:v>9480.7999999999993</c:v>
                </c:pt>
                <c:pt idx="623">
                  <c:v>9468.2999999999993</c:v>
                </c:pt>
                <c:pt idx="624">
                  <c:v>9272.2000000000007</c:v>
                </c:pt>
                <c:pt idx="625">
                  <c:v>9898.7999999999993</c:v>
                </c:pt>
                <c:pt idx="626">
                  <c:v>9770.7999999999993</c:v>
                </c:pt>
                <c:pt idx="627">
                  <c:v>9783.2000000000007</c:v>
                </c:pt>
                <c:pt idx="628">
                  <c:v>9746.2999999999993</c:v>
                </c:pt>
                <c:pt idx="629">
                  <c:v>9668.4</c:v>
                </c:pt>
                <c:pt idx="630">
                  <c:v>9620.5</c:v>
                </c:pt>
                <c:pt idx="631">
                  <c:v>9790.7000000000007</c:v>
                </c:pt>
                <c:pt idx="632">
                  <c:v>9672</c:v>
                </c:pt>
                <c:pt idx="633">
                  <c:v>9530</c:v>
                </c:pt>
                <c:pt idx="634">
                  <c:v>10221</c:v>
                </c:pt>
                <c:pt idx="635">
                  <c:v>9452.1</c:v>
                </c:pt>
                <c:pt idx="636">
                  <c:v>9706.4</c:v>
                </c:pt>
                <c:pt idx="637">
                  <c:v>9426.2000000000007</c:v>
                </c:pt>
                <c:pt idx="638">
                  <c:v>9589.2999999999993</c:v>
                </c:pt>
                <c:pt idx="639">
                  <c:v>9210.2999999999993</c:v>
                </c:pt>
                <c:pt idx="640">
                  <c:v>8845.5</c:v>
                </c:pt>
                <c:pt idx="641">
                  <c:v>8902</c:v>
                </c:pt>
                <c:pt idx="642">
                  <c:v>8711.5</c:v>
                </c:pt>
                <c:pt idx="643">
                  <c:v>9174.6</c:v>
                </c:pt>
                <c:pt idx="644">
                  <c:v>9162.4</c:v>
                </c:pt>
                <c:pt idx="645">
                  <c:v>9059.5</c:v>
                </c:pt>
                <c:pt idx="646">
                  <c:v>9502</c:v>
                </c:pt>
                <c:pt idx="647">
                  <c:v>9770.1</c:v>
                </c:pt>
                <c:pt idx="648">
                  <c:v>9714.7999999999993</c:v>
                </c:pt>
                <c:pt idx="649">
                  <c:v>9668.2000000000007</c:v>
                </c:pt>
                <c:pt idx="650">
                  <c:v>9388</c:v>
                </c:pt>
                <c:pt idx="651">
                  <c:v>9313.2999999999993</c:v>
                </c:pt>
                <c:pt idx="652">
                  <c:v>9791</c:v>
                </c:pt>
                <c:pt idx="653">
                  <c:v>9312</c:v>
                </c:pt>
                <c:pt idx="654">
                  <c:v>8811.4</c:v>
                </c:pt>
                <c:pt idx="655">
                  <c:v>8555</c:v>
                </c:pt>
                <c:pt idx="656">
                  <c:v>8726</c:v>
                </c:pt>
                <c:pt idx="657">
                  <c:v>9537.9</c:v>
                </c:pt>
                <c:pt idx="658">
                  <c:v>9792.7999999999993</c:v>
                </c:pt>
                <c:pt idx="659">
                  <c:v>9979.6</c:v>
                </c:pt>
                <c:pt idx="660">
                  <c:v>9157.9</c:v>
                </c:pt>
                <c:pt idx="661">
                  <c:v>9020.1</c:v>
                </c:pt>
                <c:pt idx="662">
                  <c:v>8865.7999999999993</c:v>
                </c:pt>
                <c:pt idx="663">
                  <c:v>8899.7999999999993</c:v>
                </c:pt>
                <c:pt idx="664">
                  <c:v>8982.2999999999993</c:v>
                </c:pt>
                <c:pt idx="665">
                  <c:v>8822.9</c:v>
                </c:pt>
                <c:pt idx="666">
                  <c:v>8635.2999999999993</c:v>
                </c:pt>
                <c:pt idx="667">
                  <c:v>8773.2999999999993</c:v>
                </c:pt>
                <c:pt idx="668">
                  <c:v>7755.8</c:v>
                </c:pt>
                <c:pt idx="669">
                  <c:v>7777.7</c:v>
                </c:pt>
                <c:pt idx="670">
                  <c:v>7697.1</c:v>
                </c:pt>
                <c:pt idx="671">
                  <c:v>7538.5</c:v>
                </c:pt>
                <c:pt idx="672">
                  <c:v>7506.8</c:v>
                </c:pt>
                <c:pt idx="673">
                  <c:v>7495.2</c:v>
                </c:pt>
                <c:pt idx="674">
                  <c:v>7133</c:v>
                </c:pt>
                <c:pt idx="675">
                  <c:v>6850</c:v>
                </c:pt>
                <c:pt idx="676">
                  <c:v>6841.9</c:v>
                </c:pt>
                <c:pt idx="677">
                  <c:v>7133.3</c:v>
                </c:pt>
                <c:pt idx="678">
                  <c:v>7269.1</c:v>
                </c:pt>
                <c:pt idx="679">
                  <c:v>7045.8</c:v>
                </c:pt>
                <c:pt idx="680">
                  <c:v>7114.9</c:v>
                </c:pt>
                <c:pt idx="681">
                  <c:v>6633.8</c:v>
                </c:pt>
                <c:pt idx="682">
                  <c:v>6872.4</c:v>
                </c:pt>
                <c:pt idx="683">
                  <c:v>6848.7</c:v>
                </c:pt>
                <c:pt idx="684">
                  <c:v>6913</c:v>
                </c:pt>
                <c:pt idx="685">
                  <c:v>6884.5</c:v>
                </c:pt>
                <c:pt idx="686">
                  <c:v>6875.5</c:v>
                </c:pt>
                <c:pt idx="687">
                  <c:v>7293.5</c:v>
                </c:pt>
                <c:pt idx="688">
                  <c:v>7367</c:v>
                </c:pt>
                <c:pt idx="689">
                  <c:v>7203</c:v>
                </c:pt>
                <c:pt idx="690">
                  <c:v>7346</c:v>
                </c:pt>
                <c:pt idx="691">
                  <c:v>6778</c:v>
                </c:pt>
                <c:pt idx="692">
                  <c:v>6881.6</c:v>
                </c:pt>
                <c:pt idx="693">
                  <c:v>6740.8</c:v>
                </c:pt>
                <c:pt idx="694">
                  <c:v>6818.3</c:v>
                </c:pt>
                <c:pt idx="695">
                  <c:v>6675</c:v>
                </c:pt>
                <c:pt idx="696">
                  <c:v>6427.7</c:v>
                </c:pt>
                <c:pt idx="697">
                  <c:v>6407.6</c:v>
                </c:pt>
                <c:pt idx="698">
                  <c:v>5892.6</c:v>
                </c:pt>
                <c:pt idx="699">
                  <c:v>6249.3</c:v>
                </c:pt>
                <c:pt idx="700">
                  <c:v>6370</c:v>
                </c:pt>
                <c:pt idx="701">
                  <c:v>6750.7</c:v>
                </c:pt>
                <c:pt idx="702">
                  <c:v>6688.2</c:v>
                </c:pt>
                <c:pt idx="703">
                  <c:v>6762</c:v>
                </c:pt>
                <c:pt idx="704">
                  <c:v>6491.2</c:v>
                </c:pt>
                <c:pt idx="705">
                  <c:v>5827</c:v>
                </c:pt>
                <c:pt idx="706">
                  <c:v>6201.8</c:v>
                </c:pt>
                <c:pt idx="707">
                  <c:v>6205.8</c:v>
                </c:pt>
                <c:pt idx="708">
                  <c:v>6173.4</c:v>
                </c:pt>
                <c:pt idx="709">
                  <c:v>5416.2</c:v>
                </c:pt>
                <c:pt idx="710">
                  <c:v>5345.2</c:v>
                </c:pt>
                <c:pt idx="711">
                  <c:v>5058.5</c:v>
                </c:pt>
                <c:pt idx="712">
                  <c:v>5383.2</c:v>
                </c:pt>
                <c:pt idx="713">
                  <c:v>5218.2</c:v>
                </c:pt>
                <c:pt idx="714">
                  <c:v>5625.4</c:v>
                </c:pt>
                <c:pt idx="715">
                  <c:v>4927</c:v>
                </c:pt>
                <c:pt idx="716">
                  <c:v>7969.6</c:v>
                </c:pt>
                <c:pt idx="717">
                  <c:v>7913.8</c:v>
                </c:pt>
                <c:pt idx="718">
                  <c:v>7967.3</c:v>
                </c:pt>
                <c:pt idx="719">
                  <c:v>8074</c:v>
                </c:pt>
                <c:pt idx="720">
                  <c:v>8919</c:v>
                </c:pt>
                <c:pt idx="721">
                  <c:v>9180.6</c:v>
                </c:pt>
                <c:pt idx="722">
                  <c:v>9090.7999999999993</c:v>
                </c:pt>
                <c:pt idx="723">
                  <c:v>8788.6</c:v>
                </c:pt>
                <c:pt idx="724">
                  <c:v>8791.1</c:v>
                </c:pt>
                <c:pt idx="725">
                  <c:v>8938.1</c:v>
                </c:pt>
                <c:pt idx="726">
                  <c:v>8565.2000000000007</c:v>
                </c:pt>
                <c:pt idx="727">
                  <c:v>8557.2999999999993</c:v>
                </c:pt>
                <c:pt idx="728">
                  <c:v>8728</c:v>
                </c:pt>
                <c:pt idx="729">
                  <c:v>8825.7999999999993</c:v>
                </c:pt>
                <c:pt idx="730">
                  <c:v>8813.2000000000007</c:v>
                </c:pt>
                <c:pt idx="731">
                  <c:v>9327.5</c:v>
                </c:pt>
                <c:pt idx="732">
                  <c:v>9674.1</c:v>
                </c:pt>
                <c:pt idx="733">
                  <c:v>9985</c:v>
                </c:pt>
                <c:pt idx="734">
                  <c:v>9662.4</c:v>
                </c:pt>
                <c:pt idx="735">
                  <c:v>9693.5</c:v>
                </c:pt>
                <c:pt idx="736">
                  <c:v>9608.1</c:v>
                </c:pt>
                <c:pt idx="737">
                  <c:v>9592.2000000000007</c:v>
                </c:pt>
                <c:pt idx="738">
                  <c:v>10183</c:v>
                </c:pt>
                <c:pt idx="739">
                  <c:v>9708</c:v>
                </c:pt>
                <c:pt idx="740">
                  <c:v>9929.7000000000007</c:v>
                </c:pt>
                <c:pt idx="741">
                  <c:v>9901</c:v>
                </c:pt>
                <c:pt idx="742">
                  <c:v>10335</c:v>
                </c:pt>
                <c:pt idx="743">
                  <c:v>10222</c:v>
                </c:pt>
                <c:pt idx="744">
                  <c:v>10339</c:v>
                </c:pt>
                <c:pt idx="745">
                  <c:v>10247</c:v>
                </c:pt>
                <c:pt idx="746">
                  <c:v>9850.2000000000007</c:v>
                </c:pt>
                <c:pt idx="747">
                  <c:v>10151</c:v>
                </c:pt>
                <c:pt idx="748">
                  <c:v>9877.2000000000007</c:v>
                </c:pt>
                <c:pt idx="749">
                  <c:v>9805.2000000000007</c:v>
                </c:pt>
                <c:pt idx="750">
                  <c:v>9744.9</c:v>
                </c:pt>
                <c:pt idx="751">
                  <c:v>9612</c:v>
                </c:pt>
                <c:pt idx="752">
                  <c:v>9197.4</c:v>
                </c:pt>
                <c:pt idx="753">
                  <c:v>9309.2999999999993</c:v>
                </c:pt>
                <c:pt idx="754">
                  <c:v>9353.1</c:v>
                </c:pt>
                <c:pt idx="755">
                  <c:v>9410.6</c:v>
                </c:pt>
                <c:pt idx="756">
                  <c:v>9367.4</c:v>
                </c:pt>
                <c:pt idx="757">
                  <c:v>9512.7000000000007</c:v>
                </c:pt>
                <c:pt idx="758">
                  <c:v>9304.2000000000007</c:v>
                </c:pt>
                <c:pt idx="759">
                  <c:v>9393.7000000000007</c:v>
                </c:pt>
                <c:pt idx="760">
                  <c:v>8912</c:v>
                </c:pt>
                <c:pt idx="761">
                  <c:v>8621.6</c:v>
                </c:pt>
                <c:pt idx="762">
                  <c:v>8353.7000000000007</c:v>
                </c:pt>
                <c:pt idx="763">
                  <c:v>8447.1</c:v>
                </c:pt>
                <c:pt idx="764">
                  <c:v>8403.5</c:v>
                </c:pt>
                <c:pt idx="765">
                  <c:v>8663.9</c:v>
                </c:pt>
                <c:pt idx="766">
                  <c:v>8734.1</c:v>
                </c:pt>
                <c:pt idx="767">
                  <c:v>8638.2000000000007</c:v>
                </c:pt>
                <c:pt idx="768">
                  <c:v>8694</c:v>
                </c:pt>
                <c:pt idx="769">
                  <c:v>8891.5</c:v>
                </c:pt>
                <c:pt idx="770">
                  <c:v>8875.4</c:v>
                </c:pt>
                <c:pt idx="771">
                  <c:v>8720.6</c:v>
                </c:pt>
                <c:pt idx="772">
                  <c:v>8807.7000000000007</c:v>
                </c:pt>
                <c:pt idx="773">
                  <c:v>8775.6</c:v>
                </c:pt>
                <c:pt idx="774">
                  <c:v>8094.5</c:v>
                </c:pt>
                <c:pt idx="775">
                  <c:v>8174.7</c:v>
                </c:pt>
                <c:pt idx="776">
                  <c:v>8013.8</c:v>
                </c:pt>
                <c:pt idx="777">
                  <c:v>8176.3</c:v>
                </c:pt>
                <c:pt idx="778">
                  <c:v>7817.5</c:v>
                </c:pt>
                <c:pt idx="779">
                  <c:v>8036.8</c:v>
                </c:pt>
                <c:pt idx="780">
                  <c:v>8150</c:v>
                </c:pt>
                <c:pt idx="781">
                  <c:v>7757.9</c:v>
                </c:pt>
                <c:pt idx="782">
                  <c:v>7364.6</c:v>
                </c:pt>
                <c:pt idx="783">
                  <c:v>7369.8</c:v>
                </c:pt>
                <c:pt idx="784">
                  <c:v>7367.5</c:v>
                </c:pt>
                <c:pt idx="785">
                  <c:v>6989.4</c:v>
                </c:pt>
                <c:pt idx="786">
                  <c:v>7212.7</c:v>
                </c:pt>
                <c:pt idx="787">
                  <c:v>7208.3</c:v>
                </c:pt>
                <c:pt idx="788">
                  <c:v>7260.9</c:v>
                </c:pt>
                <c:pt idx="789">
                  <c:v>7417.9</c:v>
                </c:pt>
                <c:pt idx="790">
                  <c:v>7334.4</c:v>
                </c:pt>
                <c:pt idx="791">
                  <c:v>7287</c:v>
                </c:pt>
                <c:pt idx="792">
                  <c:v>7232.4</c:v>
                </c:pt>
                <c:pt idx="793">
                  <c:v>7220.1</c:v>
                </c:pt>
                <c:pt idx="794">
                  <c:v>7276.9</c:v>
                </c:pt>
                <c:pt idx="795">
                  <c:v>7347.4</c:v>
                </c:pt>
                <c:pt idx="796">
                  <c:v>7532</c:v>
                </c:pt>
                <c:pt idx="797">
                  <c:v>7166.4</c:v>
                </c:pt>
                <c:pt idx="798">
                  <c:v>7212.9</c:v>
                </c:pt>
                <c:pt idx="799">
                  <c:v>7181.8</c:v>
                </c:pt>
                <c:pt idx="800">
                  <c:v>7323.4</c:v>
                </c:pt>
                <c:pt idx="801">
                  <c:v>6667.1</c:v>
                </c:pt>
                <c:pt idx="802">
                  <c:v>6926.8</c:v>
                </c:pt>
                <c:pt idx="803">
                  <c:v>7152.7</c:v>
                </c:pt>
                <c:pt idx="804">
                  <c:v>7100.8</c:v>
                </c:pt>
                <c:pt idx="805">
                  <c:v>7283.2</c:v>
                </c:pt>
                <c:pt idx="806">
                  <c:v>7224</c:v>
                </c:pt>
                <c:pt idx="807">
                  <c:v>7230.7</c:v>
                </c:pt>
                <c:pt idx="808">
                  <c:v>7254.6</c:v>
                </c:pt>
                <c:pt idx="809">
                  <c:v>7379.5</c:v>
                </c:pt>
                <c:pt idx="810">
                  <c:v>7564.6</c:v>
                </c:pt>
                <c:pt idx="811">
                  <c:v>7543.2</c:v>
                </c:pt>
                <c:pt idx="812">
                  <c:v>7588.3</c:v>
                </c:pt>
                <c:pt idx="813">
                  <c:v>7440</c:v>
                </c:pt>
                <c:pt idx="814">
                  <c:v>7238.2</c:v>
                </c:pt>
                <c:pt idx="815">
                  <c:v>7336</c:v>
                </c:pt>
                <c:pt idx="816">
                  <c:v>7350.3</c:v>
                </c:pt>
                <c:pt idx="817">
                  <c:v>7450.1</c:v>
                </c:pt>
                <c:pt idx="818">
                  <c:v>7599.9</c:v>
                </c:pt>
                <c:pt idx="819">
                  <c:v>7796.6</c:v>
                </c:pt>
                <c:pt idx="820">
                  <c:v>7460.8</c:v>
                </c:pt>
                <c:pt idx="821">
                  <c:v>7549.3</c:v>
                </c:pt>
                <c:pt idx="822">
                  <c:v>7198.3</c:v>
                </c:pt>
                <c:pt idx="823">
                  <c:v>7168</c:v>
                </c:pt>
                <c:pt idx="824">
                  <c:v>6965.3</c:v>
                </c:pt>
                <c:pt idx="825">
                  <c:v>7352.6</c:v>
                </c:pt>
                <c:pt idx="826">
                  <c:v>7323</c:v>
                </c:pt>
                <c:pt idx="827">
                  <c:v>7671.1</c:v>
                </c:pt>
                <c:pt idx="828">
                  <c:v>8126.4</c:v>
                </c:pt>
                <c:pt idx="829">
                  <c:v>8164.9</c:v>
                </c:pt>
                <c:pt idx="830">
                  <c:v>8219.5</c:v>
                </c:pt>
                <c:pt idx="831">
                  <c:v>8537.2999999999993</c:v>
                </c:pt>
                <c:pt idx="832">
                  <c:v>8523.5</c:v>
                </c:pt>
                <c:pt idx="833">
                  <c:v>8495.7999999999993</c:v>
                </c:pt>
                <c:pt idx="834">
                  <c:v>8655.7000000000007</c:v>
                </c:pt>
                <c:pt idx="835">
                  <c:v>8801.1</c:v>
                </c:pt>
                <c:pt idx="836">
                  <c:v>8830</c:v>
                </c:pt>
                <c:pt idx="837">
                  <c:v>8737.7000000000007</c:v>
                </c:pt>
                <c:pt idx="838">
                  <c:v>9068.4</c:v>
                </c:pt>
                <c:pt idx="839">
                  <c:v>8828</c:v>
                </c:pt>
                <c:pt idx="840">
                  <c:v>8782.4</c:v>
                </c:pt>
                <c:pt idx="841">
                  <c:v>9208</c:v>
                </c:pt>
                <c:pt idx="842">
                  <c:v>9353</c:v>
                </c:pt>
                <c:pt idx="843">
                  <c:v>9333.9</c:v>
                </c:pt>
                <c:pt idx="844">
                  <c:v>9441.2000000000007</c:v>
                </c:pt>
                <c:pt idx="845">
                  <c:v>9222.4</c:v>
                </c:pt>
                <c:pt idx="846">
                  <c:v>9332.1</c:v>
                </c:pt>
                <c:pt idx="847">
                  <c:v>9289.1</c:v>
                </c:pt>
                <c:pt idx="848">
                  <c:v>9185.6</c:v>
                </c:pt>
                <c:pt idx="849">
                  <c:v>9184.2999999999993</c:v>
                </c:pt>
                <c:pt idx="850">
                  <c:v>9445.5</c:v>
                </c:pt>
                <c:pt idx="851">
                  <c:v>9225.7000000000007</c:v>
                </c:pt>
                <c:pt idx="852">
                  <c:v>9571.7999999999993</c:v>
                </c:pt>
                <c:pt idx="853">
                  <c:v>9270.9</c:v>
                </c:pt>
                <c:pt idx="854">
                  <c:v>8679.1</c:v>
                </c:pt>
                <c:pt idx="855">
                  <c:v>7453</c:v>
                </c:pt>
                <c:pt idx="856">
                  <c:v>7493.7</c:v>
                </c:pt>
                <c:pt idx="857">
                  <c:v>8058.9</c:v>
                </c:pt>
                <c:pt idx="858">
                  <c:v>8243.9</c:v>
                </c:pt>
                <c:pt idx="859">
                  <c:v>8260.6</c:v>
                </c:pt>
                <c:pt idx="860">
                  <c:v>7992.9</c:v>
                </c:pt>
                <c:pt idx="861">
                  <c:v>7987.2</c:v>
                </c:pt>
                <c:pt idx="862">
                  <c:v>8092.3</c:v>
                </c:pt>
                <c:pt idx="863">
                  <c:v>8016</c:v>
                </c:pt>
                <c:pt idx="864">
                  <c:v>8191.1</c:v>
                </c:pt>
                <c:pt idx="865">
                  <c:v>8370</c:v>
                </c:pt>
                <c:pt idx="866">
                  <c:v>8305.7000000000007</c:v>
                </c:pt>
                <c:pt idx="867">
                  <c:v>8318.2999999999993</c:v>
                </c:pt>
                <c:pt idx="868">
                  <c:v>8280</c:v>
                </c:pt>
                <c:pt idx="869">
                  <c:v>8596</c:v>
                </c:pt>
                <c:pt idx="870">
                  <c:v>8607.5</c:v>
                </c:pt>
                <c:pt idx="871">
                  <c:v>8211.2000000000007</c:v>
                </c:pt>
                <c:pt idx="872">
                  <c:v>8227</c:v>
                </c:pt>
                <c:pt idx="873">
                  <c:v>7883.1</c:v>
                </c:pt>
                <c:pt idx="874">
                  <c:v>8162.5</c:v>
                </c:pt>
                <c:pt idx="875">
                  <c:v>8170</c:v>
                </c:pt>
                <c:pt idx="876">
                  <c:v>8257.9</c:v>
                </c:pt>
                <c:pt idx="877">
                  <c:v>8413.4</c:v>
                </c:pt>
                <c:pt idx="878">
                  <c:v>8334.9</c:v>
                </c:pt>
                <c:pt idx="879">
                  <c:v>8331.1</c:v>
                </c:pt>
                <c:pt idx="880">
                  <c:v>8090</c:v>
                </c:pt>
                <c:pt idx="881">
                  <c:v>8238.6</c:v>
                </c:pt>
                <c:pt idx="882">
                  <c:v>8213.4</c:v>
                </c:pt>
                <c:pt idx="883">
                  <c:v>8103.6</c:v>
                </c:pt>
                <c:pt idx="884">
                  <c:v>8474.7000000000007</c:v>
                </c:pt>
                <c:pt idx="885">
                  <c:v>8547.9</c:v>
                </c:pt>
                <c:pt idx="886">
                  <c:v>9702.6</c:v>
                </c:pt>
                <c:pt idx="887">
                  <c:v>10052</c:v>
                </c:pt>
                <c:pt idx="888">
                  <c:v>10013</c:v>
                </c:pt>
                <c:pt idx="889">
                  <c:v>10198</c:v>
                </c:pt>
                <c:pt idx="890">
                  <c:v>10301</c:v>
                </c:pt>
                <c:pt idx="891">
                  <c:v>10185</c:v>
                </c:pt>
                <c:pt idx="892">
                  <c:v>10214.1</c:v>
                </c:pt>
                <c:pt idx="893">
                  <c:v>10295</c:v>
                </c:pt>
                <c:pt idx="894">
                  <c:v>10322</c:v>
                </c:pt>
                <c:pt idx="895">
                  <c:v>10379</c:v>
                </c:pt>
                <c:pt idx="896">
                  <c:v>10374</c:v>
                </c:pt>
                <c:pt idx="897">
                  <c:v>10452</c:v>
                </c:pt>
                <c:pt idx="898">
                  <c:v>10175</c:v>
                </c:pt>
                <c:pt idx="899">
                  <c:v>10122</c:v>
                </c:pt>
                <c:pt idx="900">
                  <c:v>10318</c:v>
                </c:pt>
                <c:pt idx="901">
                  <c:v>10415</c:v>
                </c:pt>
                <c:pt idx="902">
                  <c:v>10488</c:v>
                </c:pt>
                <c:pt idx="903">
                  <c:v>10317</c:v>
                </c:pt>
                <c:pt idx="904">
                  <c:v>10578.7</c:v>
                </c:pt>
                <c:pt idx="905">
                  <c:v>10590</c:v>
                </c:pt>
                <c:pt idx="906">
                  <c:v>10641</c:v>
                </c:pt>
                <c:pt idx="907">
                  <c:v>10388</c:v>
                </c:pt>
                <c:pt idx="908">
                  <c:v>9779.1</c:v>
                </c:pt>
                <c:pt idx="909">
                  <c:v>9623.9</c:v>
                </c:pt>
                <c:pt idx="910">
                  <c:v>9601</c:v>
                </c:pt>
                <c:pt idx="911">
                  <c:v>9509</c:v>
                </c:pt>
                <c:pt idx="912">
                  <c:v>9727.4</c:v>
                </c:pt>
                <c:pt idx="913">
                  <c:v>10184</c:v>
                </c:pt>
                <c:pt idx="914">
                  <c:v>10377</c:v>
                </c:pt>
                <c:pt idx="915">
                  <c:v>10132</c:v>
                </c:pt>
                <c:pt idx="916">
                  <c:v>10152</c:v>
                </c:pt>
                <c:pt idx="917">
                  <c:v>10408</c:v>
                </c:pt>
                <c:pt idx="918">
                  <c:v>10117</c:v>
                </c:pt>
                <c:pt idx="919">
                  <c:v>10146</c:v>
                </c:pt>
                <c:pt idx="920">
                  <c:v>10793</c:v>
                </c:pt>
                <c:pt idx="921">
                  <c:v>10937</c:v>
                </c:pt>
                <c:pt idx="922">
                  <c:v>10327</c:v>
                </c:pt>
                <c:pt idx="923">
                  <c:v>10228</c:v>
                </c:pt>
                <c:pt idx="924">
                  <c:v>10366</c:v>
                </c:pt>
                <c:pt idx="925">
                  <c:v>10327</c:v>
                </c:pt>
                <c:pt idx="926">
                  <c:v>10067</c:v>
                </c:pt>
                <c:pt idx="927">
                  <c:v>10904</c:v>
                </c:pt>
                <c:pt idx="928">
                  <c:v>11404</c:v>
                </c:pt>
                <c:pt idx="929">
                  <c:v>11586</c:v>
                </c:pt>
                <c:pt idx="930">
                  <c:v>11314</c:v>
                </c:pt>
                <c:pt idx="931">
                  <c:v>11893</c:v>
                </c:pt>
                <c:pt idx="932">
                  <c:v>12060</c:v>
                </c:pt>
                <c:pt idx="933">
                  <c:v>11997</c:v>
                </c:pt>
                <c:pt idx="934">
                  <c:v>11471.2</c:v>
                </c:pt>
                <c:pt idx="935">
                  <c:v>11808</c:v>
                </c:pt>
                <c:pt idx="936">
                  <c:v>10973</c:v>
                </c:pt>
                <c:pt idx="937">
                  <c:v>10822</c:v>
                </c:pt>
                <c:pt idx="938">
                  <c:v>10519</c:v>
                </c:pt>
                <c:pt idx="939">
                  <c:v>10399</c:v>
                </c:pt>
                <c:pt idx="940">
                  <c:v>10088</c:v>
                </c:pt>
                <c:pt idx="941">
                  <c:v>9589</c:v>
                </c:pt>
                <c:pt idx="942">
                  <c:v>9507</c:v>
                </c:pt>
                <c:pt idx="943">
                  <c:v>9519</c:v>
                </c:pt>
                <c:pt idx="944">
                  <c:v>9465.7000000000007</c:v>
                </c:pt>
                <c:pt idx="945">
                  <c:v>9842.5</c:v>
                </c:pt>
                <c:pt idx="946">
                  <c:v>9890.1</c:v>
                </c:pt>
                <c:pt idx="947">
                  <c:v>9771</c:v>
                </c:pt>
                <c:pt idx="948">
                  <c:v>9854.9</c:v>
                </c:pt>
                <c:pt idx="949">
                  <c:v>10329</c:v>
                </c:pt>
                <c:pt idx="950">
                  <c:v>10569.4</c:v>
                </c:pt>
                <c:pt idx="951">
                  <c:v>10740</c:v>
                </c:pt>
                <c:pt idx="952">
                  <c:v>10519</c:v>
                </c:pt>
                <c:pt idx="953">
                  <c:v>10622</c:v>
                </c:pt>
                <c:pt idx="954">
                  <c:v>9683.2000000000007</c:v>
                </c:pt>
                <c:pt idx="955">
                  <c:v>9410</c:v>
                </c:pt>
                <c:pt idx="956">
                  <c:v>10820</c:v>
                </c:pt>
                <c:pt idx="957">
                  <c:v>10206.799999999999</c:v>
                </c:pt>
                <c:pt idx="958">
                  <c:v>11312</c:v>
                </c:pt>
                <c:pt idx="959">
                  <c:v>11765</c:v>
                </c:pt>
                <c:pt idx="960">
                  <c:v>11340</c:v>
                </c:pt>
                <c:pt idx="961">
                  <c:v>12093</c:v>
                </c:pt>
                <c:pt idx="962">
                  <c:v>12553</c:v>
                </c:pt>
                <c:pt idx="963">
                  <c:v>12301</c:v>
                </c:pt>
                <c:pt idx="964">
                  <c:v>11486</c:v>
                </c:pt>
                <c:pt idx="965">
                  <c:v>11283</c:v>
                </c:pt>
                <c:pt idx="966">
                  <c:v>10998</c:v>
                </c:pt>
                <c:pt idx="967">
                  <c:v>11169</c:v>
                </c:pt>
                <c:pt idx="968">
                  <c:v>11984</c:v>
                </c:pt>
                <c:pt idx="969">
                  <c:v>10866</c:v>
                </c:pt>
                <c:pt idx="970">
                  <c:v>10639</c:v>
                </c:pt>
                <c:pt idx="971">
                  <c:v>10745</c:v>
                </c:pt>
                <c:pt idx="972">
                  <c:v>11921</c:v>
                </c:pt>
                <c:pt idx="973">
                  <c:v>12349</c:v>
                </c:pt>
                <c:pt idx="974">
                  <c:v>11200</c:v>
                </c:pt>
                <c:pt idx="975">
                  <c:v>12876</c:v>
                </c:pt>
                <c:pt idx="976">
                  <c:v>11751</c:v>
                </c:pt>
                <c:pt idx="977">
                  <c:v>11053</c:v>
                </c:pt>
                <c:pt idx="978">
                  <c:v>10916</c:v>
                </c:pt>
                <c:pt idx="979">
                  <c:v>10747.9</c:v>
                </c:pt>
                <c:pt idx="980">
                  <c:v>10236</c:v>
                </c:pt>
                <c:pt idx="981">
                  <c:v>9557.1</c:v>
                </c:pt>
                <c:pt idx="982">
                  <c:v>9305.9</c:v>
                </c:pt>
                <c:pt idx="983">
                  <c:v>9095.9</c:v>
                </c:pt>
                <c:pt idx="984">
                  <c:v>9356</c:v>
                </c:pt>
                <c:pt idx="985">
                  <c:v>8986</c:v>
                </c:pt>
                <c:pt idx="986">
                  <c:v>8856</c:v>
                </c:pt>
                <c:pt idx="987">
                  <c:v>8689.1</c:v>
                </c:pt>
                <c:pt idx="988">
                  <c:v>8227.4</c:v>
                </c:pt>
                <c:pt idx="989">
                  <c:v>8175.4</c:v>
                </c:pt>
                <c:pt idx="990">
                  <c:v>7904.1</c:v>
                </c:pt>
                <c:pt idx="991">
                  <c:v>8013.7</c:v>
                </c:pt>
                <c:pt idx="992">
                  <c:v>7639.2</c:v>
                </c:pt>
                <c:pt idx="993">
                  <c:v>7924.6</c:v>
                </c:pt>
                <c:pt idx="994">
                  <c:v>7991.5</c:v>
                </c:pt>
                <c:pt idx="995">
                  <c:v>7805.6</c:v>
                </c:pt>
                <c:pt idx="996">
                  <c:v>7789.3</c:v>
                </c:pt>
                <c:pt idx="997">
                  <c:v>7692.8</c:v>
                </c:pt>
                <c:pt idx="998">
                  <c:v>8103.4</c:v>
                </c:pt>
                <c:pt idx="999">
                  <c:v>8740</c:v>
                </c:pt>
                <c:pt idx="1000">
                  <c:v>8547</c:v>
                </c:pt>
                <c:pt idx="1001">
                  <c:v>8533.2999999999993</c:v>
                </c:pt>
                <c:pt idx="1002">
                  <c:v>8269.9</c:v>
                </c:pt>
                <c:pt idx="1003">
                  <c:v>8680.9</c:v>
                </c:pt>
                <c:pt idx="1004">
                  <c:v>8740.9</c:v>
                </c:pt>
                <c:pt idx="1005">
                  <c:v>8806</c:v>
                </c:pt>
                <c:pt idx="1006">
                  <c:v>8729.9</c:v>
                </c:pt>
                <c:pt idx="1007">
                  <c:v>8054.9</c:v>
                </c:pt>
                <c:pt idx="1008">
                  <c:v>7994.9</c:v>
                </c:pt>
                <c:pt idx="1009">
                  <c:v>7872.4</c:v>
                </c:pt>
                <c:pt idx="1010">
                  <c:v>7621.1</c:v>
                </c:pt>
                <c:pt idx="1011">
                  <c:v>7937</c:v>
                </c:pt>
                <c:pt idx="1012">
                  <c:v>7985</c:v>
                </c:pt>
                <c:pt idx="1013">
                  <c:v>8189.5</c:v>
                </c:pt>
                <c:pt idx="1014">
                  <c:v>7260</c:v>
                </c:pt>
                <c:pt idx="1015">
                  <c:v>7415.4</c:v>
                </c:pt>
                <c:pt idx="1016">
                  <c:v>7857</c:v>
                </c:pt>
                <c:pt idx="1017">
                  <c:v>8132.9</c:v>
                </c:pt>
                <c:pt idx="1018">
                  <c:v>7958.3</c:v>
                </c:pt>
                <c:pt idx="1019">
                  <c:v>7753.2</c:v>
                </c:pt>
                <c:pt idx="1020">
                  <c:v>6979.9</c:v>
                </c:pt>
                <c:pt idx="1021">
                  <c:v>7136.4</c:v>
                </c:pt>
                <c:pt idx="1022">
                  <c:v>6438.7</c:v>
                </c:pt>
                <c:pt idx="1023">
                  <c:v>6258.4</c:v>
                </c:pt>
                <c:pt idx="1024">
                  <c:v>6201</c:v>
                </c:pt>
                <c:pt idx="1025">
                  <c:v>6087.9</c:v>
                </c:pt>
                <c:pt idx="1026">
                  <c:v>6027.9</c:v>
                </c:pt>
                <c:pt idx="1027">
                  <c:v>6042</c:v>
                </c:pt>
                <c:pt idx="1028">
                  <c:v>6098.3</c:v>
                </c:pt>
                <c:pt idx="1029">
                  <c:v>6016</c:v>
                </c:pt>
                <c:pt idx="1030">
                  <c:v>5723.8</c:v>
                </c:pt>
                <c:pt idx="1031">
                  <c:v>5629.6</c:v>
                </c:pt>
                <c:pt idx="1032">
                  <c:v>5599.5</c:v>
                </c:pt>
                <c:pt idx="1033">
                  <c:v>5480.1</c:v>
                </c:pt>
                <c:pt idx="1034">
                  <c:v>5486.8</c:v>
                </c:pt>
                <c:pt idx="1035">
                  <c:v>5401.8</c:v>
                </c:pt>
                <c:pt idx="1036">
                  <c:v>5410.8</c:v>
                </c:pt>
                <c:pt idx="1037">
                  <c:v>5219</c:v>
                </c:pt>
                <c:pt idx="1038">
                  <c:v>5480.3</c:v>
                </c:pt>
                <c:pt idx="1039">
                  <c:v>5550.9</c:v>
                </c:pt>
                <c:pt idx="1040">
                  <c:v>5417.8</c:v>
                </c:pt>
                <c:pt idx="1041">
                  <c:v>5321.9</c:v>
                </c:pt>
                <c:pt idx="1042">
                  <c:v>5340</c:v>
                </c:pt>
                <c:pt idx="1043">
                  <c:v>5314</c:v>
                </c:pt>
                <c:pt idx="1044">
                  <c:v>5310.8</c:v>
                </c:pt>
                <c:pt idx="1045">
                  <c:v>5254.5</c:v>
                </c:pt>
                <c:pt idx="1046">
                  <c:v>5234.3</c:v>
                </c:pt>
                <c:pt idx="1047">
                  <c:v>5049.2</c:v>
                </c:pt>
                <c:pt idx="1048">
                  <c:v>5194.3</c:v>
                </c:pt>
                <c:pt idx="1049">
                  <c:v>5101.8</c:v>
                </c:pt>
                <c:pt idx="1050">
                  <c:v>5114</c:v>
                </c:pt>
                <c:pt idx="1051">
                  <c:v>5065.8</c:v>
                </c:pt>
                <c:pt idx="1052">
                  <c:v>5311.7</c:v>
                </c:pt>
                <c:pt idx="1053">
                  <c:v>5216.3</c:v>
                </c:pt>
                <c:pt idx="1054">
                  <c:v>5312.5</c:v>
                </c:pt>
                <c:pt idx="1055">
                  <c:v>5238.1000000000004</c:v>
                </c:pt>
                <c:pt idx="1056">
                  <c:v>5090.5</c:v>
                </c:pt>
                <c:pt idx="1057">
                  <c:v>5080.3999999999996</c:v>
                </c:pt>
                <c:pt idx="1058">
                  <c:v>4938.8999999999996</c:v>
                </c:pt>
                <c:pt idx="1059">
                  <c:v>4978</c:v>
                </c:pt>
                <c:pt idx="1060">
                  <c:v>4927.1000000000004</c:v>
                </c:pt>
                <c:pt idx="1061">
                  <c:v>4196.8</c:v>
                </c:pt>
                <c:pt idx="1062">
                  <c:v>4167.6000000000004</c:v>
                </c:pt>
                <c:pt idx="1063">
                  <c:v>4165.1000000000004</c:v>
                </c:pt>
                <c:pt idx="1064">
                  <c:v>4179</c:v>
                </c:pt>
                <c:pt idx="1065">
                  <c:v>4092.6</c:v>
                </c:pt>
                <c:pt idx="1066">
                  <c:v>4102.5</c:v>
                </c:pt>
                <c:pt idx="1067">
                  <c:v>3991.7</c:v>
                </c:pt>
                <c:pt idx="1068">
                  <c:v>3970</c:v>
                </c:pt>
                <c:pt idx="1069">
                  <c:v>4041.4</c:v>
                </c:pt>
                <c:pt idx="1070">
                  <c:v>4063.2</c:v>
                </c:pt>
                <c:pt idx="1071">
                  <c:v>4045.3</c:v>
                </c:pt>
                <c:pt idx="1072">
                  <c:v>4044.8</c:v>
                </c:pt>
                <c:pt idx="1073">
                  <c:v>4127.2</c:v>
                </c:pt>
                <c:pt idx="1074">
                  <c:v>4104.7</c:v>
                </c:pt>
                <c:pt idx="1075">
                  <c:v>4073.5</c:v>
                </c:pt>
                <c:pt idx="1076">
                  <c:v>4068.9</c:v>
                </c:pt>
                <c:pt idx="1077">
                  <c:v>4088</c:v>
                </c:pt>
                <c:pt idx="1078">
                  <c:v>4003.1</c:v>
                </c:pt>
                <c:pt idx="1079">
                  <c:v>3948.3</c:v>
                </c:pt>
                <c:pt idx="1080">
                  <c:v>3947.9</c:v>
                </c:pt>
                <c:pt idx="1081">
                  <c:v>3954.1</c:v>
                </c:pt>
                <c:pt idx="1082">
                  <c:v>3949</c:v>
                </c:pt>
                <c:pt idx="1083">
                  <c:v>4000</c:v>
                </c:pt>
                <c:pt idx="1084">
                  <c:v>4017.3</c:v>
                </c:pt>
                <c:pt idx="1085">
                  <c:v>3940.5</c:v>
                </c:pt>
                <c:pt idx="1086">
                  <c:v>3964.7</c:v>
                </c:pt>
                <c:pt idx="1087">
                  <c:v>3951.4</c:v>
                </c:pt>
                <c:pt idx="1088">
                  <c:v>3951.6</c:v>
                </c:pt>
                <c:pt idx="1089">
                  <c:v>3800</c:v>
                </c:pt>
                <c:pt idx="1090">
                  <c:v>3884.8</c:v>
                </c:pt>
                <c:pt idx="1091">
                  <c:v>3913</c:v>
                </c:pt>
                <c:pt idx="1092">
                  <c:v>3914</c:v>
                </c:pt>
                <c:pt idx="1093">
                  <c:v>3894</c:v>
                </c:pt>
                <c:pt idx="1094">
                  <c:v>3902.7</c:v>
                </c:pt>
                <c:pt idx="1095">
                  <c:v>3896.8</c:v>
                </c:pt>
                <c:pt idx="1096">
                  <c:v>3921.8</c:v>
                </c:pt>
                <c:pt idx="1097">
                  <c:v>3832</c:v>
                </c:pt>
                <c:pt idx="1098">
                  <c:v>4211.7</c:v>
                </c:pt>
                <c:pt idx="1099">
                  <c:v>4058.3</c:v>
                </c:pt>
                <c:pt idx="1100">
                  <c:v>4008.8</c:v>
                </c:pt>
                <c:pt idx="1101">
                  <c:v>4055</c:v>
                </c:pt>
                <c:pt idx="1102">
                  <c:v>3989.9</c:v>
                </c:pt>
                <c:pt idx="1103">
                  <c:v>3978.1</c:v>
                </c:pt>
                <c:pt idx="1104">
                  <c:v>3734.5</c:v>
                </c:pt>
                <c:pt idx="1105">
                  <c:v>3676.4</c:v>
                </c:pt>
                <c:pt idx="1106">
                  <c:v>3670</c:v>
                </c:pt>
                <c:pt idx="1107">
                  <c:v>3656.7</c:v>
                </c:pt>
                <c:pt idx="1108">
                  <c:v>3666.1</c:v>
                </c:pt>
                <c:pt idx="1109">
                  <c:v>3694.2</c:v>
                </c:pt>
                <c:pt idx="1110">
                  <c:v>3681.1</c:v>
                </c:pt>
                <c:pt idx="1111">
                  <c:v>3746.3</c:v>
                </c:pt>
                <c:pt idx="1112">
                  <c:v>3718.4</c:v>
                </c:pt>
                <c:pt idx="1113">
                  <c:v>3724</c:v>
                </c:pt>
                <c:pt idx="1114">
                  <c:v>3436.1</c:v>
                </c:pt>
                <c:pt idx="1115">
                  <c:v>3452</c:v>
                </c:pt>
                <c:pt idx="1116">
                  <c:v>3512.6</c:v>
                </c:pt>
                <c:pt idx="1117">
                  <c:v>3490.5</c:v>
                </c:pt>
                <c:pt idx="1118">
                  <c:v>3501.7</c:v>
                </c:pt>
                <c:pt idx="1119">
                  <c:v>3564.3</c:v>
                </c:pt>
                <c:pt idx="1120">
                  <c:v>3536.2</c:v>
                </c:pt>
                <c:pt idx="1121">
                  <c:v>3501.1</c:v>
                </c:pt>
                <c:pt idx="1122">
                  <c:v>3529.6</c:v>
                </c:pt>
                <c:pt idx="1123">
                  <c:v>3477.9</c:v>
                </c:pt>
                <c:pt idx="1124">
                  <c:v>3501.9</c:v>
                </c:pt>
                <c:pt idx="1125">
                  <c:v>3597.1</c:v>
                </c:pt>
                <c:pt idx="1126">
                  <c:v>3630.7</c:v>
                </c:pt>
                <c:pt idx="1127">
                  <c:v>3628.9</c:v>
                </c:pt>
                <c:pt idx="1128">
                  <c:v>3652.6</c:v>
                </c:pt>
                <c:pt idx="1129">
                  <c:v>3619.9</c:v>
                </c:pt>
                <c:pt idx="1130">
                  <c:v>3639.1</c:v>
                </c:pt>
                <c:pt idx="1131">
                  <c:v>3579.4</c:v>
                </c:pt>
                <c:pt idx="1132">
                  <c:v>3586.1</c:v>
                </c:pt>
                <c:pt idx="1133">
                  <c:v>3760</c:v>
                </c:pt>
                <c:pt idx="1134">
                  <c:v>3675.7</c:v>
                </c:pt>
                <c:pt idx="1135">
                  <c:v>3723</c:v>
                </c:pt>
                <c:pt idx="1136">
                  <c:v>3671.2</c:v>
                </c:pt>
                <c:pt idx="1137">
                  <c:v>3656.5</c:v>
                </c:pt>
                <c:pt idx="1138">
                  <c:v>3749.3</c:v>
                </c:pt>
                <c:pt idx="1139">
                  <c:v>3591</c:v>
                </c:pt>
                <c:pt idx="1140">
                  <c:v>3702</c:v>
                </c:pt>
                <c:pt idx="1141">
                  <c:v>3716.1</c:v>
                </c:pt>
                <c:pt idx="1142">
                  <c:v>3712.8</c:v>
                </c:pt>
                <c:pt idx="1143">
                  <c:v>4083.2</c:v>
                </c:pt>
                <c:pt idx="1144">
                  <c:v>4100</c:v>
                </c:pt>
                <c:pt idx="1145">
                  <c:v>4113.8999999999996</c:v>
                </c:pt>
                <c:pt idx="1146">
                  <c:v>4171.5</c:v>
                </c:pt>
                <c:pt idx="1147">
                  <c:v>3911</c:v>
                </c:pt>
                <c:pt idx="1148">
                  <c:v>3954.9</c:v>
                </c:pt>
                <c:pt idx="1149">
                  <c:v>3923.2</c:v>
                </c:pt>
                <c:pt idx="1150">
                  <c:v>4048.5</c:v>
                </c:pt>
                <c:pt idx="1151">
                  <c:v>3963</c:v>
                </c:pt>
                <c:pt idx="1152">
                  <c:v>3830.5</c:v>
                </c:pt>
                <c:pt idx="1153">
                  <c:v>3978.3</c:v>
                </c:pt>
                <c:pt idx="1154">
                  <c:v>3887</c:v>
                </c:pt>
                <c:pt idx="1155">
                  <c:v>4036.7</c:v>
                </c:pt>
                <c:pt idx="1156">
                  <c:v>3714.7</c:v>
                </c:pt>
                <c:pt idx="1157">
                  <c:v>3929.8</c:v>
                </c:pt>
                <c:pt idx="1158">
                  <c:v>3909.7</c:v>
                </c:pt>
                <c:pt idx="1159">
                  <c:v>4145.2</c:v>
                </c:pt>
                <c:pt idx="1160">
                  <c:v>4075.7</c:v>
                </c:pt>
                <c:pt idx="1161">
                  <c:v>4135</c:v>
                </c:pt>
                <c:pt idx="1162">
                  <c:v>3976.1</c:v>
                </c:pt>
                <c:pt idx="1163">
                  <c:v>4214.5</c:v>
                </c:pt>
                <c:pt idx="1164">
                  <c:v>3810</c:v>
                </c:pt>
                <c:pt idx="1165">
                  <c:v>3780.1</c:v>
                </c:pt>
                <c:pt idx="1166">
                  <c:v>3625.1</c:v>
                </c:pt>
                <c:pt idx="1167">
                  <c:v>3299.9</c:v>
                </c:pt>
                <c:pt idx="1168">
                  <c:v>3285.1</c:v>
                </c:pt>
                <c:pt idx="1169">
                  <c:v>3282.8</c:v>
                </c:pt>
                <c:pt idx="1170">
                  <c:v>3354.4</c:v>
                </c:pt>
                <c:pt idx="1171">
                  <c:v>3535.6</c:v>
                </c:pt>
                <c:pt idx="1172">
                  <c:v>3435.3</c:v>
                </c:pt>
                <c:pt idx="1173">
                  <c:v>3524.9</c:v>
                </c:pt>
                <c:pt idx="1174">
                  <c:v>3639.6</c:v>
                </c:pt>
                <c:pt idx="1175">
                  <c:v>3506</c:v>
                </c:pt>
                <c:pt idx="1176">
                  <c:v>3460</c:v>
                </c:pt>
                <c:pt idx="1177">
                  <c:v>3531.3</c:v>
                </c:pt>
                <c:pt idx="1178">
                  <c:v>3765.3</c:v>
                </c:pt>
                <c:pt idx="1179">
                  <c:v>3981.9</c:v>
                </c:pt>
                <c:pt idx="1180">
                  <c:v>3901.2</c:v>
                </c:pt>
                <c:pt idx="1181">
                  <c:v>4159.7</c:v>
                </c:pt>
                <c:pt idx="1182">
                  <c:v>4243</c:v>
                </c:pt>
                <c:pt idx="1183">
                  <c:v>4038.3</c:v>
                </c:pt>
                <c:pt idx="1184">
                  <c:v>4312.8999999999996</c:v>
                </c:pt>
                <c:pt idx="1185">
                  <c:v>4306.3</c:v>
                </c:pt>
                <c:pt idx="1186">
                  <c:v>3884.4</c:v>
                </c:pt>
                <c:pt idx="1187">
                  <c:v>3858</c:v>
                </c:pt>
                <c:pt idx="1188">
                  <c:v>4087.8</c:v>
                </c:pt>
                <c:pt idx="1189">
                  <c:v>3929.8</c:v>
                </c:pt>
                <c:pt idx="1190">
                  <c:v>4422.7</c:v>
                </c:pt>
                <c:pt idx="1191">
                  <c:v>4392.3999999999996</c:v>
                </c:pt>
                <c:pt idx="1192">
                  <c:v>4666.6000000000004</c:v>
                </c:pt>
                <c:pt idx="1193">
                  <c:v>4600.1000000000004</c:v>
                </c:pt>
                <c:pt idx="1194">
                  <c:v>4938.1000000000004</c:v>
                </c:pt>
                <c:pt idx="1195">
                  <c:v>5659.4</c:v>
                </c:pt>
                <c:pt idx="1196">
                  <c:v>5626.7</c:v>
                </c:pt>
                <c:pt idx="1197">
                  <c:v>5660.5</c:v>
                </c:pt>
                <c:pt idx="1198">
                  <c:v>5753.4</c:v>
                </c:pt>
                <c:pt idx="1199">
                  <c:v>5884.6</c:v>
                </c:pt>
                <c:pt idx="1200">
                  <c:v>6464.4</c:v>
                </c:pt>
                <c:pt idx="1201">
                  <c:v>6446.9</c:v>
                </c:pt>
                <c:pt idx="1202">
                  <c:v>6450</c:v>
                </c:pt>
                <c:pt idx="1203">
                  <c:v>6431.1</c:v>
                </c:pt>
                <c:pt idx="1204">
                  <c:v>6420.2</c:v>
                </c:pt>
                <c:pt idx="1205">
                  <c:v>6479.6</c:v>
                </c:pt>
                <c:pt idx="1206">
                  <c:v>6572.7</c:v>
                </c:pt>
                <c:pt idx="1207">
                  <c:v>6515.2</c:v>
                </c:pt>
                <c:pt idx="1208">
                  <c:v>6470.1</c:v>
                </c:pt>
                <c:pt idx="1209">
                  <c:v>6485.2</c:v>
                </c:pt>
                <c:pt idx="1210">
                  <c:v>6387.9</c:v>
                </c:pt>
                <c:pt idx="1211">
                  <c:v>6426.9</c:v>
                </c:pt>
                <c:pt idx="1212">
                  <c:v>6399.7</c:v>
                </c:pt>
                <c:pt idx="1213">
                  <c:v>6368.4</c:v>
                </c:pt>
                <c:pt idx="1214">
                  <c:v>6330.1</c:v>
                </c:pt>
                <c:pt idx="1215">
                  <c:v>6344</c:v>
                </c:pt>
                <c:pt idx="1216">
                  <c:v>6490.1</c:v>
                </c:pt>
                <c:pt idx="1217">
                  <c:v>6500.2</c:v>
                </c:pt>
                <c:pt idx="1218">
                  <c:v>6531.5</c:v>
                </c:pt>
                <c:pt idx="1219">
                  <c:v>6528.1</c:v>
                </c:pt>
                <c:pt idx="1220">
                  <c:v>6554.1</c:v>
                </c:pt>
                <c:pt idx="1221">
                  <c:v>6550</c:v>
                </c:pt>
                <c:pt idx="1222">
                  <c:v>6567.2</c:v>
                </c:pt>
                <c:pt idx="1223">
                  <c:v>6591.6</c:v>
                </c:pt>
                <c:pt idx="1224">
                  <c:v>6586.7</c:v>
                </c:pt>
                <c:pt idx="1225">
                  <c:v>6527.3</c:v>
                </c:pt>
                <c:pt idx="1226">
                  <c:v>6613</c:v>
                </c:pt>
                <c:pt idx="1227">
                  <c:v>6737.1</c:v>
                </c:pt>
                <c:pt idx="1228">
                  <c:v>6754.1</c:v>
                </c:pt>
                <c:pt idx="1229">
                  <c:v>6742</c:v>
                </c:pt>
                <c:pt idx="1230">
                  <c:v>6335.2</c:v>
                </c:pt>
                <c:pt idx="1231">
                  <c:v>6326.5</c:v>
                </c:pt>
                <c:pt idx="1232">
                  <c:v>6293.2</c:v>
                </c:pt>
                <c:pt idx="1233">
                  <c:v>6252</c:v>
                </c:pt>
                <c:pt idx="1234">
                  <c:v>6630.2</c:v>
                </c:pt>
                <c:pt idx="1235">
                  <c:v>6663</c:v>
                </c:pt>
                <c:pt idx="1236">
                  <c:v>6673.2</c:v>
                </c:pt>
                <c:pt idx="1237">
                  <c:v>6601</c:v>
                </c:pt>
                <c:pt idx="1238">
                  <c:v>6592</c:v>
                </c:pt>
                <c:pt idx="1239">
                  <c:v>6644.7</c:v>
                </c:pt>
                <c:pt idx="1240">
                  <c:v>6580.1</c:v>
                </c:pt>
                <c:pt idx="1241">
                  <c:v>6503.2</c:v>
                </c:pt>
                <c:pt idx="1242">
                  <c:v>6533.3</c:v>
                </c:pt>
                <c:pt idx="1243">
                  <c:v>6601.9</c:v>
                </c:pt>
                <c:pt idx="1244">
                  <c:v>6618.1</c:v>
                </c:pt>
                <c:pt idx="1245">
                  <c:v>6604.6</c:v>
                </c:pt>
                <c:pt idx="1246">
                  <c:v>6635.1</c:v>
                </c:pt>
                <c:pt idx="1247">
                  <c:v>6692.5</c:v>
                </c:pt>
                <c:pt idx="1248">
                  <c:v>6462.4</c:v>
                </c:pt>
                <c:pt idx="1249">
                  <c:v>6434.7</c:v>
                </c:pt>
                <c:pt idx="1250">
                  <c:v>6585</c:v>
                </c:pt>
                <c:pt idx="1251">
                  <c:v>6710</c:v>
                </c:pt>
                <c:pt idx="1252">
                  <c:v>6723</c:v>
                </c:pt>
                <c:pt idx="1253">
                  <c:v>6762.7</c:v>
                </c:pt>
                <c:pt idx="1254">
                  <c:v>6500.5</c:v>
                </c:pt>
                <c:pt idx="1255">
                  <c:v>6390.9</c:v>
                </c:pt>
                <c:pt idx="1256">
                  <c:v>6342.8</c:v>
                </c:pt>
                <c:pt idx="1257">
                  <c:v>6254.2</c:v>
                </c:pt>
                <c:pt idx="1258">
                  <c:v>6498.5</c:v>
                </c:pt>
                <c:pt idx="1259">
                  <c:v>6513.6</c:v>
                </c:pt>
                <c:pt idx="1260">
                  <c:v>6485</c:v>
                </c:pt>
                <c:pt idx="1261">
                  <c:v>6475.6</c:v>
                </c:pt>
                <c:pt idx="1262">
                  <c:v>6332</c:v>
                </c:pt>
                <c:pt idx="1263">
                  <c:v>6290.8</c:v>
                </c:pt>
                <c:pt idx="1264">
                  <c:v>6308</c:v>
                </c:pt>
                <c:pt idx="1265">
                  <c:v>6239.9</c:v>
                </c:pt>
                <c:pt idx="1266">
                  <c:v>6185</c:v>
                </c:pt>
                <c:pt idx="1267">
                  <c:v>6404.1</c:v>
                </c:pt>
                <c:pt idx="1268">
                  <c:v>6515.6</c:v>
                </c:pt>
                <c:pt idx="1269">
                  <c:v>6710.5</c:v>
                </c:pt>
                <c:pt idx="1270">
                  <c:v>7358.9</c:v>
                </c:pt>
                <c:pt idx="1271">
                  <c:v>7268</c:v>
                </c:pt>
                <c:pt idx="1272">
                  <c:v>7290.4</c:v>
                </c:pt>
                <c:pt idx="1273">
                  <c:v>7197.5</c:v>
                </c:pt>
                <c:pt idx="1274">
                  <c:v>7025.9</c:v>
                </c:pt>
                <c:pt idx="1275">
                  <c:v>6994.7</c:v>
                </c:pt>
                <c:pt idx="1276">
                  <c:v>7045.7</c:v>
                </c:pt>
                <c:pt idx="1277">
                  <c:v>7079.7</c:v>
                </c:pt>
                <c:pt idx="1278">
                  <c:v>6909.5</c:v>
                </c:pt>
                <c:pt idx="1279">
                  <c:v>6708.4</c:v>
                </c:pt>
                <c:pt idx="1280">
                  <c:v>6732.9</c:v>
                </c:pt>
                <c:pt idx="1281">
                  <c:v>6695.9</c:v>
                </c:pt>
                <c:pt idx="1282">
                  <c:v>6527.2</c:v>
                </c:pt>
                <c:pt idx="1283">
                  <c:v>6354.9</c:v>
                </c:pt>
                <c:pt idx="1284">
                  <c:v>6479.1</c:v>
                </c:pt>
                <c:pt idx="1285">
                  <c:v>6255.9</c:v>
                </c:pt>
                <c:pt idx="1286">
                  <c:v>6485.1</c:v>
                </c:pt>
                <c:pt idx="1287">
                  <c:v>6391.2</c:v>
                </c:pt>
                <c:pt idx="1288">
                  <c:v>6583.3</c:v>
                </c:pt>
                <c:pt idx="1289">
                  <c:v>6314</c:v>
                </c:pt>
                <c:pt idx="1290">
                  <c:v>6270.1</c:v>
                </c:pt>
                <c:pt idx="1291">
                  <c:v>6189</c:v>
                </c:pt>
                <c:pt idx="1292">
                  <c:v>6251.9</c:v>
                </c:pt>
                <c:pt idx="1293">
                  <c:v>6313.9</c:v>
                </c:pt>
                <c:pt idx="1294">
                  <c:v>6232.7</c:v>
                </c:pt>
                <c:pt idx="1295">
                  <c:v>6146.8</c:v>
                </c:pt>
                <c:pt idx="1296">
                  <c:v>6529.1</c:v>
                </c:pt>
                <c:pt idx="1297">
                  <c:v>6279.2</c:v>
                </c:pt>
                <c:pt idx="1298">
                  <c:v>6720.5</c:v>
                </c:pt>
                <c:pt idx="1299">
                  <c:v>6941.3</c:v>
                </c:pt>
                <c:pt idx="1300">
                  <c:v>7025.8</c:v>
                </c:pt>
                <c:pt idx="1301">
                  <c:v>7013.2</c:v>
                </c:pt>
                <c:pt idx="1302">
                  <c:v>7420</c:v>
                </c:pt>
                <c:pt idx="1303">
                  <c:v>7535.2</c:v>
                </c:pt>
                <c:pt idx="1304">
                  <c:v>7608.8</c:v>
                </c:pt>
                <c:pt idx="1305">
                  <c:v>7730.6</c:v>
                </c:pt>
                <c:pt idx="1306">
                  <c:v>8179.6</c:v>
                </c:pt>
                <c:pt idx="1307">
                  <c:v>8221</c:v>
                </c:pt>
                <c:pt idx="1308">
                  <c:v>8246.4</c:v>
                </c:pt>
                <c:pt idx="1309">
                  <c:v>8185.7</c:v>
                </c:pt>
                <c:pt idx="1310">
                  <c:v>7939</c:v>
                </c:pt>
                <c:pt idx="1311">
                  <c:v>8176</c:v>
                </c:pt>
                <c:pt idx="1312">
                  <c:v>8394.5</c:v>
                </c:pt>
                <c:pt idx="1313">
                  <c:v>7719.8</c:v>
                </c:pt>
                <c:pt idx="1314">
                  <c:v>7400.5</c:v>
                </c:pt>
                <c:pt idx="1315">
                  <c:v>7403.3</c:v>
                </c:pt>
                <c:pt idx="1316">
                  <c:v>7333.1</c:v>
                </c:pt>
                <c:pt idx="1317">
                  <c:v>7473.5</c:v>
                </c:pt>
                <c:pt idx="1318">
                  <c:v>7379.4</c:v>
                </c:pt>
                <c:pt idx="1319">
                  <c:v>7319.8</c:v>
                </c:pt>
                <c:pt idx="1320">
                  <c:v>6729.2</c:v>
                </c:pt>
                <c:pt idx="1321">
                  <c:v>6347.2</c:v>
                </c:pt>
                <c:pt idx="1322">
                  <c:v>6250.1</c:v>
                </c:pt>
                <c:pt idx="1323">
                  <c:v>6220</c:v>
                </c:pt>
                <c:pt idx="1324">
                  <c:v>6249</c:v>
                </c:pt>
                <c:pt idx="1325">
                  <c:v>6377.8</c:v>
                </c:pt>
                <c:pt idx="1326">
                  <c:v>6301.5</c:v>
                </c:pt>
                <c:pt idx="1327">
                  <c:v>6666.7</c:v>
                </c:pt>
                <c:pt idx="1328">
                  <c:v>6707</c:v>
                </c:pt>
                <c:pt idx="1329">
                  <c:v>6761.7</c:v>
                </c:pt>
                <c:pt idx="1330">
                  <c:v>6602.1</c:v>
                </c:pt>
                <c:pt idx="1331">
                  <c:v>6540.2</c:v>
                </c:pt>
                <c:pt idx="1332">
                  <c:v>6590</c:v>
                </c:pt>
                <c:pt idx="1333">
                  <c:v>6500</c:v>
                </c:pt>
                <c:pt idx="1334">
                  <c:v>6581.3</c:v>
                </c:pt>
                <c:pt idx="1335">
                  <c:v>6349.7</c:v>
                </c:pt>
                <c:pt idx="1336">
                  <c:v>6391.5</c:v>
                </c:pt>
                <c:pt idx="1337">
                  <c:v>6208.1</c:v>
                </c:pt>
                <c:pt idx="1338">
                  <c:v>5850</c:v>
                </c:pt>
                <c:pt idx="1339">
                  <c:v>6133.1</c:v>
                </c:pt>
                <c:pt idx="1340">
                  <c:v>6078.5</c:v>
                </c:pt>
                <c:pt idx="1341">
                  <c:v>6246.6</c:v>
                </c:pt>
                <c:pt idx="1342">
                  <c:v>6148</c:v>
                </c:pt>
                <c:pt idx="1343">
                  <c:v>6152</c:v>
                </c:pt>
                <c:pt idx="1344">
                  <c:v>6042.6</c:v>
                </c:pt>
                <c:pt idx="1345">
                  <c:v>6713.5</c:v>
                </c:pt>
                <c:pt idx="1346">
                  <c:v>6760.4</c:v>
                </c:pt>
                <c:pt idx="1347">
                  <c:v>6737.5</c:v>
                </c:pt>
                <c:pt idx="1348">
                  <c:v>6709.2</c:v>
                </c:pt>
                <c:pt idx="1349">
                  <c:v>6435.7</c:v>
                </c:pt>
                <c:pt idx="1350">
                  <c:v>6485.9</c:v>
                </c:pt>
                <c:pt idx="1351">
                  <c:v>6385</c:v>
                </c:pt>
                <c:pt idx="1352">
                  <c:v>6633.7</c:v>
                </c:pt>
                <c:pt idx="1353">
                  <c:v>6295.2</c:v>
                </c:pt>
                <c:pt idx="1354">
                  <c:v>6543.9</c:v>
                </c:pt>
                <c:pt idx="1355">
                  <c:v>6873.3</c:v>
                </c:pt>
                <c:pt idx="1356">
                  <c:v>6757.3</c:v>
                </c:pt>
                <c:pt idx="1357">
                  <c:v>7498.6</c:v>
                </c:pt>
                <c:pt idx="1358">
                  <c:v>7615.1</c:v>
                </c:pt>
                <c:pt idx="1359">
                  <c:v>7688.9</c:v>
                </c:pt>
                <c:pt idx="1360">
                  <c:v>7654</c:v>
                </c:pt>
                <c:pt idx="1361">
                  <c:v>7621.7</c:v>
                </c:pt>
                <c:pt idx="1362">
                  <c:v>7488.3</c:v>
                </c:pt>
                <c:pt idx="1363">
                  <c:v>7718</c:v>
                </c:pt>
                <c:pt idx="1364">
                  <c:v>7638.1</c:v>
                </c:pt>
                <c:pt idx="1365">
                  <c:v>7521</c:v>
                </c:pt>
                <c:pt idx="1366">
                  <c:v>7485.8</c:v>
                </c:pt>
                <c:pt idx="1367">
                  <c:v>7375.1</c:v>
                </c:pt>
                <c:pt idx="1368">
                  <c:v>7460</c:v>
                </c:pt>
                <c:pt idx="1369">
                  <c:v>7097.9</c:v>
                </c:pt>
                <c:pt idx="1370">
                  <c:v>7339.7</c:v>
                </c:pt>
                <c:pt idx="1371">
                  <c:v>7330.3</c:v>
                </c:pt>
                <c:pt idx="1372">
                  <c:v>7458</c:v>
                </c:pt>
                <c:pt idx="1373">
                  <c:v>7576.7</c:v>
                </c:pt>
                <c:pt idx="1374">
                  <c:v>7494.8</c:v>
                </c:pt>
                <c:pt idx="1375">
                  <c:v>7977.3</c:v>
                </c:pt>
                <c:pt idx="1376">
                  <c:v>8393.4</c:v>
                </c:pt>
                <c:pt idx="1377">
                  <c:v>8523.7000000000007</c:v>
                </c:pt>
                <c:pt idx="1378">
                  <c:v>8232.2999999999993</c:v>
                </c:pt>
                <c:pt idx="1379">
                  <c:v>8239</c:v>
                </c:pt>
                <c:pt idx="1380">
                  <c:v>8051.8</c:v>
                </c:pt>
                <c:pt idx="1381">
                  <c:v>8336.1</c:v>
                </c:pt>
                <c:pt idx="1382">
                  <c:v>8467.5</c:v>
                </c:pt>
                <c:pt idx="1383">
                  <c:v>8670.7999999999993</c:v>
                </c:pt>
                <c:pt idx="1384">
                  <c:v>8683.6</c:v>
                </c:pt>
                <c:pt idx="1385">
                  <c:v>8462.7000000000007</c:v>
                </c:pt>
                <c:pt idx="1386">
                  <c:v>8412.4</c:v>
                </c:pt>
                <c:pt idx="1387">
                  <c:v>9018.7000000000007</c:v>
                </c:pt>
                <c:pt idx="1388">
                  <c:v>9318.2000000000007</c:v>
                </c:pt>
                <c:pt idx="1389">
                  <c:v>9184.7000000000007</c:v>
                </c:pt>
                <c:pt idx="1390">
                  <c:v>9370</c:v>
                </c:pt>
                <c:pt idx="1391">
                  <c:v>9658.7000000000007</c:v>
                </c:pt>
                <c:pt idx="1392">
                  <c:v>9859.6</c:v>
                </c:pt>
                <c:pt idx="1393">
                  <c:v>9702.7999999999993</c:v>
                </c:pt>
                <c:pt idx="1394">
                  <c:v>9762.1</c:v>
                </c:pt>
                <c:pt idx="1395">
                  <c:v>9236.4</c:v>
                </c:pt>
                <c:pt idx="1396">
                  <c:v>9067</c:v>
                </c:pt>
                <c:pt idx="1397">
                  <c:v>9240</c:v>
                </c:pt>
                <c:pt idx="1398">
                  <c:v>9398.6</c:v>
                </c:pt>
                <c:pt idx="1399">
                  <c:v>9345.2999999999993</c:v>
                </c:pt>
                <c:pt idx="1400">
                  <c:v>8920.1</c:v>
                </c:pt>
                <c:pt idx="1401">
                  <c:v>9279.2999999999993</c:v>
                </c:pt>
                <c:pt idx="1402">
                  <c:v>8878.4</c:v>
                </c:pt>
                <c:pt idx="1403">
                  <c:v>9644.4</c:v>
                </c:pt>
                <c:pt idx="1404">
                  <c:v>8940</c:v>
                </c:pt>
                <c:pt idx="1405">
                  <c:v>8800</c:v>
                </c:pt>
                <c:pt idx="1406">
                  <c:v>8919.1</c:v>
                </c:pt>
                <c:pt idx="1407">
                  <c:v>8866.1</c:v>
                </c:pt>
                <c:pt idx="1408">
                  <c:v>8272.7999999999993</c:v>
                </c:pt>
                <c:pt idx="1409">
                  <c:v>8166.3</c:v>
                </c:pt>
                <c:pt idx="1410">
                  <c:v>7889.9</c:v>
                </c:pt>
                <c:pt idx="1411">
                  <c:v>8056.2</c:v>
                </c:pt>
                <c:pt idx="1412">
                  <c:v>8354.1</c:v>
                </c:pt>
                <c:pt idx="1413">
                  <c:v>8002.9</c:v>
                </c:pt>
                <c:pt idx="1414">
                  <c:v>7885.8</c:v>
                </c:pt>
                <c:pt idx="1415">
                  <c:v>7912</c:v>
                </c:pt>
                <c:pt idx="1416">
                  <c:v>6943.1</c:v>
                </c:pt>
                <c:pt idx="1417">
                  <c:v>6839.3</c:v>
                </c:pt>
                <c:pt idx="1418">
                  <c:v>6764.6</c:v>
                </c:pt>
                <c:pt idx="1419">
                  <c:v>7023.9</c:v>
                </c:pt>
                <c:pt idx="1420">
                  <c:v>6892.6</c:v>
                </c:pt>
                <c:pt idx="1421">
                  <c:v>6610.2</c:v>
                </c:pt>
                <c:pt idx="1422">
                  <c:v>6765</c:v>
                </c:pt>
                <c:pt idx="1423">
                  <c:v>6785.9</c:v>
                </c:pt>
                <c:pt idx="1424">
                  <c:v>7405.6</c:v>
                </c:pt>
                <c:pt idx="1425">
                  <c:v>7052.7</c:v>
                </c:pt>
                <c:pt idx="1426">
                  <c:v>6810</c:v>
                </c:pt>
                <c:pt idx="1427">
                  <c:v>6925.3</c:v>
                </c:pt>
                <c:pt idx="1428">
                  <c:v>6840.4</c:v>
                </c:pt>
                <c:pt idx="1429">
                  <c:v>7094</c:v>
                </c:pt>
                <c:pt idx="1430">
                  <c:v>7936.1</c:v>
                </c:pt>
                <c:pt idx="1431">
                  <c:v>7784.5</c:v>
                </c:pt>
                <c:pt idx="1432">
                  <c:v>8119.1</c:v>
                </c:pt>
                <c:pt idx="1433">
                  <c:v>8445.1</c:v>
                </c:pt>
                <c:pt idx="1434">
                  <c:v>8535</c:v>
                </c:pt>
                <c:pt idx="1435">
                  <c:v>8908</c:v>
                </c:pt>
                <c:pt idx="1436">
                  <c:v>8706.4</c:v>
                </c:pt>
                <c:pt idx="1437">
                  <c:v>8900.1</c:v>
                </c:pt>
                <c:pt idx="1438">
                  <c:v>8899.7000000000007</c:v>
                </c:pt>
                <c:pt idx="1439">
                  <c:v>8600.1</c:v>
                </c:pt>
                <c:pt idx="1440">
                  <c:v>8200.2000000000007</c:v>
                </c:pt>
                <c:pt idx="1441">
                  <c:v>7851</c:v>
                </c:pt>
                <c:pt idx="1442">
                  <c:v>8251</c:v>
                </c:pt>
                <c:pt idx="1443">
                  <c:v>8252.9</c:v>
                </c:pt>
                <c:pt idx="1444">
                  <c:v>8186.6</c:v>
                </c:pt>
                <c:pt idx="1445">
                  <c:v>9135</c:v>
                </c:pt>
                <c:pt idx="1446">
                  <c:v>9121</c:v>
                </c:pt>
                <c:pt idx="1447">
                  <c:v>9528</c:v>
                </c:pt>
                <c:pt idx="1448">
                  <c:v>8762</c:v>
                </c:pt>
                <c:pt idx="1449">
                  <c:v>9217</c:v>
                </c:pt>
                <c:pt idx="1450">
                  <c:v>9300</c:v>
                </c:pt>
                <c:pt idx="1451">
                  <c:v>9902.9</c:v>
                </c:pt>
                <c:pt idx="1452">
                  <c:v>10720</c:v>
                </c:pt>
                <c:pt idx="1453">
                  <c:v>11416</c:v>
                </c:pt>
                <c:pt idx="1454">
                  <c:v>11501</c:v>
                </c:pt>
                <c:pt idx="1455">
                  <c:v>11440</c:v>
                </c:pt>
                <c:pt idx="1456">
                  <c:v>11025</c:v>
                </c:pt>
                <c:pt idx="1457">
                  <c:v>10925</c:v>
                </c:pt>
                <c:pt idx="1458">
                  <c:v>10315</c:v>
                </c:pt>
                <c:pt idx="1459">
                  <c:v>10569</c:v>
                </c:pt>
                <c:pt idx="1460">
                  <c:v>10321</c:v>
                </c:pt>
                <c:pt idx="1461">
                  <c:v>9557.4</c:v>
                </c:pt>
                <c:pt idx="1462">
                  <c:v>9666.2999999999993</c:v>
                </c:pt>
                <c:pt idx="1463">
                  <c:v>10145</c:v>
                </c:pt>
                <c:pt idx="1464">
                  <c:v>9830</c:v>
                </c:pt>
                <c:pt idx="1465">
                  <c:v>10455</c:v>
                </c:pt>
                <c:pt idx="1466">
                  <c:v>11218</c:v>
                </c:pt>
                <c:pt idx="1467">
                  <c:v>11173</c:v>
                </c:pt>
                <c:pt idx="1468">
                  <c:v>10372</c:v>
                </c:pt>
                <c:pt idx="1469">
                  <c:v>11053.5</c:v>
                </c:pt>
                <c:pt idx="1470">
                  <c:v>10162</c:v>
                </c:pt>
                <c:pt idx="1471">
                  <c:v>9996.9</c:v>
                </c:pt>
                <c:pt idx="1472">
                  <c:v>9455.4</c:v>
                </c:pt>
                <c:pt idx="1473">
                  <c:v>8515.9</c:v>
                </c:pt>
                <c:pt idx="1474">
                  <c:v>8900.6</c:v>
                </c:pt>
                <c:pt idx="1475">
                  <c:v>8069</c:v>
                </c:pt>
                <c:pt idx="1476">
                  <c:v>8563.1</c:v>
                </c:pt>
                <c:pt idx="1477">
                  <c:v>8683.2000000000007</c:v>
                </c:pt>
                <c:pt idx="1478">
                  <c:v>8235.1</c:v>
                </c:pt>
                <c:pt idx="1479">
                  <c:v>7587</c:v>
                </c:pt>
                <c:pt idx="1480">
                  <c:v>7673.8</c:v>
                </c:pt>
                <c:pt idx="1481">
                  <c:v>6949.9</c:v>
                </c:pt>
                <c:pt idx="1482">
                  <c:v>8200</c:v>
                </c:pt>
                <c:pt idx="1483">
                  <c:v>9219.4</c:v>
                </c:pt>
                <c:pt idx="1484">
                  <c:v>8895.7999999999993</c:v>
                </c:pt>
                <c:pt idx="1485">
                  <c:v>9181.1</c:v>
                </c:pt>
                <c:pt idx="1486">
                  <c:v>10284</c:v>
                </c:pt>
                <c:pt idx="1487">
                  <c:v>10175</c:v>
                </c:pt>
                <c:pt idx="1488">
                  <c:v>11212</c:v>
                </c:pt>
                <c:pt idx="1489">
                  <c:v>11839</c:v>
                </c:pt>
                <c:pt idx="1490">
                  <c:v>11461</c:v>
                </c:pt>
                <c:pt idx="1491">
                  <c:v>11070</c:v>
                </c:pt>
                <c:pt idx="1492">
                  <c:v>11146</c:v>
                </c:pt>
                <c:pt idx="1493">
                  <c:v>11414</c:v>
                </c:pt>
                <c:pt idx="1494">
                  <c:v>10819</c:v>
                </c:pt>
                <c:pt idx="1495">
                  <c:v>10771</c:v>
                </c:pt>
                <c:pt idx="1496">
                  <c:v>11514</c:v>
                </c:pt>
                <c:pt idx="1497">
                  <c:v>12728</c:v>
                </c:pt>
                <c:pt idx="1498">
                  <c:v>11476</c:v>
                </c:pt>
                <c:pt idx="1499">
                  <c:v>11045</c:v>
                </c:pt>
                <c:pt idx="1500">
                  <c:v>11082</c:v>
                </c:pt>
                <c:pt idx="1501">
                  <c:v>11072</c:v>
                </c:pt>
                <c:pt idx="1502">
                  <c:v>13575</c:v>
                </c:pt>
                <c:pt idx="1503">
                  <c:v>13558</c:v>
                </c:pt>
                <c:pt idx="1504">
                  <c:v>14191</c:v>
                </c:pt>
                <c:pt idx="1505">
                  <c:v>13783</c:v>
                </c:pt>
                <c:pt idx="1506">
                  <c:v>13266</c:v>
                </c:pt>
                <c:pt idx="1507">
                  <c:v>14896</c:v>
                </c:pt>
                <c:pt idx="1508">
                  <c:v>14423</c:v>
                </c:pt>
                <c:pt idx="1509">
                  <c:v>14930</c:v>
                </c:pt>
                <c:pt idx="1510">
                  <c:v>16196</c:v>
                </c:pt>
                <c:pt idx="1511">
                  <c:v>17161</c:v>
                </c:pt>
                <c:pt idx="1512">
                  <c:v>16917</c:v>
                </c:pt>
                <c:pt idx="1513">
                  <c:v>15160</c:v>
                </c:pt>
                <c:pt idx="1514">
                  <c:v>15155</c:v>
                </c:pt>
                <c:pt idx="1515">
                  <c:v>14709.8</c:v>
                </c:pt>
                <c:pt idx="1516">
                  <c:v>13354</c:v>
                </c:pt>
                <c:pt idx="1517">
                  <c:v>13800</c:v>
                </c:pt>
                <c:pt idx="1518">
                  <c:v>12377</c:v>
                </c:pt>
                <c:pt idx="1519">
                  <c:v>14317</c:v>
                </c:pt>
                <c:pt idx="1520">
                  <c:v>14315</c:v>
                </c:pt>
                <c:pt idx="1521">
                  <c:v>15374</c:v>
                </c:pt>
                <c:pt idx="1522">
                  <c:v>15679</c:v>
                </c:pt>
                <c:pt idx="1523">
                  <c:v>13623</c:v>
                </c:pt>
                <c:pt idx="1524">
                  <c:v>13476</c:v>
                </c:pt>
                <c:pt idx="1525">
                  <c:v>14035</c:v>
                </c:pt>
                <c:pt idx="1526">
                  <c:v>13170</c:v>
                </c:pt>
                <c:pt idx="1527">
                  <c:v>15666.8</c:v>
                </c:pt>
                <c:pt idx="1528">
                  <c:v>16425</c:v>
                </c:pt>
                <c:pt idx="1529">
                  <c:v>17345</c:v>
                </c:pt>
                <c:pt idx="1530">
                  <c:v>18934</c:v>
                </c:pt>
                <c:pt idx="1531">
                  <c:v>18971</c:v>
                </c:pt>
                <c:pt idx="1532">
                  <c:v>19187</c:v>
                </c:pt>
                <c:pt idx="1533">
                  <c:v>17522</c:v>
                </c:pt>
                <c:pt idx="1534">
                  <c:v>16383</c:v>
                </c:pt>
                <c:pt idx="1535">
                  <c:v>16181</c:v>
                </c:pt>
                <c:pt idx="1536">
                  <c:v>16967</c:v>
                </c:pt>
                <c:pt idx="1537">
                  <c:v>16754</c:v>
                </c:pt>
                <c:pt idx="1538">
                  <c:v>14997</c:v>
                </c:pt>
                <c:pt idx="1539">
                  <c:v>14660</c:v>
                </c:pt>
                <c:pt idx="1540">
                  <c:v>15869</c:v>
                </c:pt>
                <c:pt idx="1541">
                  <c:v>16601</c:v>
                </c:pt>
                <c:pt idx="1542">
                  <c:v>13527</c:v>
                </c:pt>
                <c:pt idx="1543">
                  <c:v>11595</c:v>
                </c:pt>
                <c:pt idx="1544">
                  <c:v>11595</c:v>
                </c:pt>
                <c:pt idx="1545">
                  <c:v>11157</c:v>
                </c:pt>
                <c:pt idx="1546">
                  <c:v>10881</c:v>
                </c:pt>
                <c:pt idx="1547">
                  <c:v>10869</c:v>
                </c:pt>
                <c:pt idx="1548">
                  <c:v>9907</c:v>
                </c:pt>
                <c:pt idx="1549">
                  <c:v>9749.4</c:v>
                </c:pt>
                <c:pt idx="1550">
                  <c:v>9898</c:v>
                </c:pt>
                <c:pt idx="1551">
                  <c:v>9728.7999999999993</c:v>
                </c:pt>
                <c:pt idx="1552">
                  <c:v>9316</c:v>
                </c:pt>
                <c:pt idx="1553">
                  <c:v>8766.2000000000007</c:v>
                </c:pt>
                <c:pt idx="1554">
                  <c:v>8191.6</c:v>
                </c:pt>
                <c:pt idx="1555">
                  <c:v>7977.1</c:v>
                </c:pt>
                <c:pt idx="1556">
                  <c:v>8230.1</c:v>
                </c:pt>
                <c:pt idx="1557">
                  <c:v>8097.3</c:v>
                </c:pt>
                <c:pt idx="1558">
                  <c:v>8245.1</c:v>
                </c:pt>
                <c:pt idx="1559">
                  <c:v>8054.2</c:v>
                </c:pt>
                <c:pt idx="1560">
                  <c:v>7773.3</c:v>
                </c:pt>
                <c:pt idx="1561">
                  <c:v>7677.9</c:v>
                </c:pt>
                <c:pt idx="1562">
                  <c:v>7864.2</c:v>
                </c:pt>
                <c:pt idx="1563">
                  <c:v>7278.3</c:v>
                </c:pt>
                <c:pt idx="1564">
                  <c:v>6579.2</c:v>
                </c:pt>
                <c:pt idx="1565">
                  <c:v>6474.6</c:v>
                </c:pt>
                <c:pt idx="1566">
                  <c:v>5822.1</c:v>
                </c:pt>
                <c:pt idx="1567">
                  <c:v>6300.7</c:v>
                </c:pt>
                <c:pt idx="1568">
                  <c:v>6542.2</c:v>
                </c:pt>
                <c:pt idx="1569">
                  <c:v>7126.2</c:v>
                </c:pt>
                <c:pt idx="1570">
                  <c:v>7442.4</c:v>
                </c:pt>
                <c:pt idx="1571">
                  <c:v>7103.3</c:v>
                </c:pt>
                <c:pt idx="1572">
                  <c:v>6955</c:v>
                </c:pt>
                <c:pt idx="1573">
                  <c:v>7382</c:v>
                </c:pt>
                <c:pt idx="1574">
                  <c:v>7369</c:v>
                </c:pt>
                <c:pt idx="1575">
                  <c:v>7278.4</c:v>
                </c:pt>
                <c:pt idx="1576">
                  <c:v>7019.9</c:v>
                </c:pt>
                <c:pt idx="1577">
                  <c:v>6727.3</c:v>
                </c:pt>
                <c:pt idx="1578">
                  <c:v>6458.3</c:v>
                </c:pt>
                <c:pt idx="1579">
                  <c:v>6125.3</c:v>
                </c:pt>
                <c:pt idx="1580">
                  <c:v>6156</c:v>
                </c:pt>
                <c:pt idx="1581">
                  <c:v>5720.6</c:v>
                </c:pt>
                <c:pt idx="1582">
                  <c:v>5759.6</c:v>
                </c:pt>
                <c:pt idx="1583">
                  <c:v>5890</c:v>
                </c:pt>
                <c:pt idx="1584">
                  <c:v>5720</c:v>
                </c:pt>
                <c:pt idx="1585">
                  <c:v>5509.5</c:v>
                </c:pt>
                <c:pt idx="1586">
                  <c:v>5906.9</c:v>
                </c:pt>
                <c:pt idx="1587">
                  <c:v>5980.5</c:v>
                </c:pt>
                <c:pt idx="1588">
                  <c:v>6005.1</c:v>
                </c:pt>
                <c:pt idx="1589">
                  <c:v>5984.5</c:v>
                </c:pt>
                <c:pt idx="1590">
                  <c:v>5694</c:v>
                </c:pt>
                <c:pt idx="1591">
                  <c:v>5565</c:v>
                </c:pt>
                <c:pt idx="1592">
                  <c:v>5597.1</c:v>
                </c:pt>
                <c:pt idx="1593">
                  <c:v>5764.4</c:v>
                </c:pt>
                <c:pt idx="1594">
                  <c:v>5698.6</c:v>
                </c:pt>
                <c:pt idx="1595">
                  <c:v>5835</c:v>
                </c:pt>
                <c:pt idx="1596">
                  <c:v>5636.8</c:v>
                </c:pt>
                <c:pt idx="1597">
                  <c:v>5428.5</c:v>
                </c:pt>
                <c:pt idx="1598">
                  <c:v>4824.8999999999996</c:v>
                </c:pt>
                <c:pt idx="1599">
                  <c:v>4777</c:v>
                </c:pt>
                <c:pt idx="1600">
                  <c:v>4782.3</c:v>
                </c:pt>
                <c:pt idx="1601">
                  <c:v>4613.1000000000004</c:v>
                </c:pt>
                <c:pt idx="1602">
                  <c:v>4436</c:v>
                </c:pt>
                <c:pt idx="1603">
                  <c:v>4371</c:v>
                </c:pt>
                <c:pt idx="1604">
                  <c:v>4315.3999999999996</c:v>
                </c:pt>
                <c:pt idx="1605">
                  <c:v>4215.1000000000004</c:v>
                </c:pt>
                <c:pt idx="1606">
                  <c:v>4311.1000000000004</c:v>
                </c:pt>
                <c:pt idx="1607">
                  <c:v>4400.1000000000004</c:v>
                </c:pt>
                <c:pt idx="1608">
                  <c:v>4404.3</c:v>
                </c:pt>
                <c:pt idx="1609">
                  <c:v>4367</c:v>
                </c:pt>
                <c:pt idx="1610">
                  <c:v>4169.8999999999996</c:v>
                </c:pt>
                <c:pt idx="1611">
                  <c:v>4190</c:v>
                </c:pt>
                <c:pt idx="1612">
                  <c:v>4205.3999999999996</c:v>
                </c:pt>
                <c:pt idx="1613">
                  <c:v>3879.1</c:v>
                </c:pt>
                <c:pt idx="1614">
                  <c:v>3930</c:v>
                </c:pt>
                <c:pt idx="1615">
                  <c:v>3652.8</c:v>
                </c:pt>
                <c:pt idx="1616">
                  <c:v>3779.6</c:v>
                </c:pt>
                <c:pt idx="1617">
                  <c:v>3598.5</c:v>
                </c:pt>
                <c:pt idx="1618">
                  <c:v>3603.4</c:v>
                </c:pt>
                <c:pt idx="1619">
                  <c:v>3873.2</c:v>
                </c:pt>
                <c:pt idx="1620">
                  <c:v>3900</c:v>
                </c:pt>
                <c:pt idx="1621">
                  <c:v>4084.1</c:v>
                </c:pt>
                <c:pt idx="1622">
                  <c:v>3666.3</c:v>
                </c:pt>
                <c:pt idx="1623">
                  <c:v>3685.4</c:v>
                </c:pt>
                <c:pt idx="1624">
                  <c:v>3698</c:v>
                </c:pt>
                <c:pt idx="1625">
                  <c:v>3238.1</c:v>
                </c:pt>
                <c:pt idx="1626">
                  <c:v>3849.7</c:v>
                </c:pt>
                <c:pt idx="1627">
                  <c:v>4142.8999999999996</c:v>
                </c:pt>
                <c:pt idx="1628">
                  <c:v>4203</c:v>
                </c:pt>
                <c:pt idx="1629">
                  <c:v>4232.1000000000004</c:v>
                </c:pt>
                <c:pt idx="1630">
                  <c:v>4317.8999999999996</c:v>
                </c:pt>
                <c:pt idx="1631">
                  <c:v>4305.8</c:v>
                </c:pt>
                <c:pt idx="1632">
                  <c:v>4613.5</c:v>
                </c:pt>
                <c:pt idx="1633">
                  <c:v>4589.1000000000004</c:v>
                </c:pt>
                <c:pt idx="1634">
                  <c:v>4374.8999999999996</c:v>
                </c:pt>
                <c:pt idx="1635">
                  <c:v>4200.3999999999996</c:v>
                </c:pt>
                <c:pt idx="1636">
                  <c:v>4595</c:v>
                </c:pt>
                <c:pt idx="1637">
                  <c:v>4534.3999999999996</c:v>
                </c:pt>
                <c:pt idx="1638">
                  <c:v>4904.8999999999996</c:v>
                </c:pt>
                <c:pt idx="1639">
                  <c:v>4718.2</c:v>
                </c:pt>
                <c:pt idx="1640">
                  <c:v>4569</c:v>
                </c:pt>
                <c:pt idx="1641">
                  <c:v>4587.1000000000004</c:v>
                </c:pt>
                <c:pt idx="1642">
                  <c:v>4383.8</c:v>
                </c:pt>
                <c:pt idx="1643">
                  <c:v>4331.8</c:v>
                </c:pt>
                <c:pt idx="1644">
                  <c:v>4341.7</c:v>
                </c:pt>
                <c:pt idx="1645">
                  <c:v>4351.5</c:v>
                </c:pt>
                <c:pt idx="1646">
                  <c:v>4325.2</c:v>
                </c:pt>
                <c:pt idx="1647">
                  <c:v>4129.1000000000004</c:v>
                </c:pt>
                <c:pt idx="1648">
                  <c:v>4074</c:v>
                </c:pt>
                <c:pt idx="1649">
                  <c:v>4002.5</c:v>
                </c:pt>
                <c:pt idx="1650">
                  <c:v>4064.3</c:v>
                </c:pt>
                <c:pt idx="1651">
                  <c:v>4145.1000000000004</c:v>
                </c:pt>
                <c:pt idx="1652">
                  <c:v>4090.2</c:v>
                </c:pt>
                <c:pt idx="1653">
                  <c:v>4260</c:v>
                </c:pt>
                <c:pt idx="1654">
                  <c:v>4386.3</c:v>
                </c:pt>
                <c:pt idx="1655">
                  <c:v>4151.8999999999996</c:v>
                </c:pt>
                <c:pt idx="1656">
                  <c:v>4319.5</c:v>
                </c:pt>
                <c:pt idx="1657">
                  <c:v>4053.3</c:v>
                </c:pt>
                <c:pt idx="1658">
                  <c:v>3865.5</c:v>
                </c:pt>
                <c:pt idx="1659">
                  <c:v>3644.1</c:v>
                </c:pt>
                <c:pt idx="1660">
                  <c:v>3407.9</c:v>
                </c:pt>
                <c:pt idx="1661">
                  <c:v>3339.9</c:v>
                </c:pt>
                <c:pt idx="1662">
                  <c:v>3415</c:v>
                </c:pt>
                <c:pt idx="1663">
                  <c:v>3396.7</c:v>
                </c:pt>
                <c:pt idx="1664">
                  <c:v>3227.9</c:v>
                </c:pt>
                <c:pt idx="1665">
                  <c:v>3256.4</c:v>
                </c:pt>
                <c:pt idx="1666">
                  <c:v>2860</c:v>
                </c:pt>
                <c:pt idx="1667">
                  <c:v>2790.3</c:v>
                </c:pt>
                <c:pt idx="1668">
                  <c:v>2702</c:v>
                </c:pt>
                <c:pt idx="1669">
                  <c:v>2731.2</c:v>
                </c:pt>
                <c:pt idx="1670">
                  <c:v>2856</c:v>
                </c:pt>
                <c:pt idx="1671">
                  <c:v>2749</c:v>
                </c:pt>
                <c:pt idx="1672">
                  <c:v>2714.1</c:v>
                </c:pt>
                <c:pt idx="1673">
                  <c:v>2784.8</c:v>
                </c:pt>
                <c:pt idx="1674">
                  <c:v>2664.9</c:v>
                </c:pt>
                <c:pt idx="1675">
                  <c:v>2525.6999999999998</c:v>
                </c:pt>
                <c:pt idx="1676">
                  <c:v>2560.9</c:v>
                </c:pt>
                <c:pt idx="1677">
                  <c:v>2769.7</c:v>
                </c:pt>
                <c:pt idx="1678">
                  <c:v>2747.5</c:v>
                </c:pt>
                <c:pt idx="1679">
                  <c:v>2845.7</c:v>
                </c:pt>
                <c:pt idx="1680">
                  <c:v>2664</c:v>
                </c:pt>
                <c:pt idx="1681">
                  <c:v>2856.3</c:v>
                </c:pt>
                <c:pt idx="1682">
                  <c:v>2253.1</c:v>
                </c:pt>
                <c:pt idx="1683">
                  <c:v>2302.1</c:v>
                </c:pt>
                <c:pt idx="1684">
                  <c:v>2219</c:v>
                </c:pt>
                <c:pt idx="1685">
                  <c:v>1924.9</c:v>
                </c:pt>
                <c:pt idx="1686">
                  <c:v>1978.6</c:v>
                </c:pt>
                <c:pt idx="1687">
                  <c:v>2205.1</c:v>
                </c:pt>
                <c:pt idx="1688">
                  <c:v>2329</c:v>
                </c:pt>
                <c:pt idx="1689">
                  <c:v>2374.4</c:v>
                </c:pt>
                <c:pt idx="1690">
                  <c:v>2282.1</c:v>
                </c:pt>
                <c:pt idx="1691">
                  <c:v>2318.3000000000002</c:v>
                </c:pt>
                <c:pt idx="1692">
                  <c:v>2478</c:v>
                </c:pt>
                <c:pt idx="1693">
                  <c:v>2542</c:v>
                </c:pt>
                <c:pt idx="1694">
                  <c:v>2479.3000000000002</c:v>
                </c:pt>
                <c:pt idx="1695">
                  <c:v>2593.1</c:v>
                </c:pt>
                <c:pt idx="1696">
                  <c:v>2598.5</c:v>
                </c:pt>
                <c:pt idx="1697">
                  <c:v>2582.6</c:v>
                </c:pt>
                <c:pt idx="1698">
                  <c:v>2524</c:v>
                </c:pt>
                <c:pt idx="1699">
                  <c:v>2445</c:v>
                </c:pt>
                <c:pt idx="1700">
                  <c:v>2349.5</c:v>
                </c:pt>
                <c:pt idx="1701">
                  <c:v>2420.6999999999998</c:v>
                </c:pt>
                <c:pt idx="1702">
                  <c:v>2470.1</c:v>
                </c:pt>
                <c:pt idx="1703">
                  <c:v>2518.1999999999998</c:v>
                </c:pt>
                <c:pt idx="1704">
                  <c:v>2521.1999999999998</c:v>
                </c:pt>
                <c:pt idx="1705">
                  <c:v>2394.6</c:v>
                </c:pt>
                <c:pt idx="1706">
                  <c:v>2477.6999999999998</c:v>
                </c:pt>
                <c:pt idx="1707">
                  <c:v>2502.6</c:v>
                </c:pt>
                <c:pt idx="1708">
                  <c:v>2674.9</c:v>
                </c:pt>
                <c:pt idx="1709">
                  <c:v>2672.8</c:v>
                </c:pt>
                <c:pt idx="1710">
                  <c:v>2621.1999999999998</c:v>
                </c:pt>
                <c:pt idx="1711">
                  <c:v>2712.2</c:v>
                </c:pt>
                <c:pt idx="1712">
                  <c:v>2580.8000000000002</c:v>
                </c:pt>
                <c:pt idx="1713">
                  <c:v>2491.5</c:v>
                </c:pt>
                <c:pt idx="1714">
                  <c:v>2610</c:v>
                </c:pt>
                <c:pt idx="1715">
                  <c:v>2437</c:v>
                </c:pt>
                <c:pt idx="1716">
                  <c:v>2377.4</c:v>
                </c:pt>
                <c:pt idx="1717">
                  <c:v>2395</c:v>
                </c:pt>
                <c:pt idx="1718">
                  <c:v>2676.4</c:v>
                </c:pt>
                <c:pt idx="1719">
                  <c:v>2571.8000000000002</c:v>
                </c:pt>
                <c:pt idx="1720">
                  <c:v>2936.3</c:v>
                </c:pt>
                <c:pt idx="1721">
                  <c:v>2806</c:v>
                </c:pt>
                <c:pt idx="1722">
                  <c:v>2809</c:v>
                </c:pt>
                <c:pt idx="1723">
                  <c:v>2782.1</c:v>
                </c:pt>
                <c:pt idx="1724">
                  <c:v>2642.6</c:v>
                </c:pt>
                <c:pt idx="1725">
                  <c:v>2843.6</c:v>
                </c:pt>
                <c:pt idx="1726">
                  <c:v>2636.2</c:v>
                </c:pt>
                <c:pt idx="1727">
                  <c:v>2488.1999999999998</c:v>
                </c:pt>
                <c:pt idx="1728">
                  <c:v>2461</c:v>
                </c:pt>
                <c:pt idx="1729">
                  <c:v>2405.9</c:v>
                </c:pt>
                <c:pt idx="1730">
                  <c:v>2311.6</c:v>
                </c:pt>
                <c:pt idx="1731">
                  <c:v>2191.8000000000002</c:v>
                </c:pt>
                <c:pt idx="1732">
                  <c:v>2146.6999999999998</c:v>
                </c:pt>
                <c:pt idx="1733">
                  <c:v>2207.4</c:v>
                </c:pt>
                <c:pt idx="1734">
                  <c:v>2056.6</c:v>
                </c:pt>
                <c:pt idx="1735">
                  <c:v>1972.3</c:v>
                </c:pt>
                <c:pt idx="1736">
                  <c:v>2127.3000000000002</c:v>
                </c:pt>
                <c:pt idx="1737">
                  <c:v>2252</c:v>
                </c:pt>
                <c:pt idx="1738">
                  <c:v>2394.8000000000002</c:v>
                </c:pt>
                <c:pt idx="1739">
                  <c:v>2249.3000000000002</c:v>
                </c:pt>
                <c:pt idx="1740">
                  <c:v>2085.5</c:v>
                </c:pt>
                <c:pt idx="1741">
                  <c:v>2029.2</c:v>
                </c:pt>
                <c:pt idx="1742">
                  <c:v>2059.6999999999998</c:v>
                </c:pt>
                <c:pt idx="1743">
                  <c:v>1966.5</c:v>
                </c:pt>
                <c:pt idx="1744">
                  <c:v>1941.5</c:v>
                </c:pt>
                <c:pt idx="1745">
                  <c:v>1870</c:v>
                </c:pt>
                <c:pt idx="1746">
                  <c:v>1785.7</c:v>
                </c:pt>
                <c:pt idx="1747">
                  <c:v>1772.5</c:v>
                </c:pt>
                <c:pt idx="1748">
                  <c:v>1828.1</c:v>
                </c:pt>
                <c:pt idx="1749">
                  <c:v>1820.4</c:v>
                </c:pt>
                <c:pt idx="1750">
                  <c:v>1735</c:v>
                </c:pt>
                <c:pt idx="1751">
                  <c:v>1853.9</c:v>
                </c:pt>
                <c:pt idx="1752">
                  <c:v>1796.8</c:v>
                </c:pt>
                <c:pt idx="1753">
                  <c:v>1760</c:v>
                </c:pt>
                <c:pt idx="1754">
                  <c:v>1703.2</c:v>
                </c:pt>
                <c:pt idx="1755">
                  <c:v>1619.9</c:v>
                </c:pt>
                <c:pt idx="1756">
                  <c:v>1597.1</c:v>
                </c:pt>
                <c:pt idx="1757">
                  <c:v>1545.1</c:v>
                </c:pt>
                <c:pt idx="1758">
                  <c:v>1607.1</c:v>
                </c:pt>
                <c:pt idx="1759">
                  <c:v>1617.8</c:v>
                </c:pt>
                <c:pt idx="1760">
                  <c:v>1560</c:v>
                </c:pt>
                <c:pt idx="1761">
                  <c:v>1533.1</c:v>
                </c:pt>
                <c:pt idx="1762">
                  <c:v>1435.2</c:v>
                </c:pt>
                <c:pt idx="1763">
                  <c:v>1423.6</c:v>
                </c:pt>
                <c:pt idx="1764">
                  <c:v>1415.6</c:v>
                </c:pt>
                <c:pt idx="1765">
                  <c:v>1440.3</c:v>
                </c:pt>
                <c:pt idx="1766">
                  <c:v>1399.3</c:v>
                </c:pt>
                <c:pt idx="1767">
                  <c:v>1370.3</c:v>
                </c:pt>
                <c:pt idx="1768">
                  <c:v>1345</c:v>
                </c:pt>
                <c:pt idx="1769">
                  <c:v>1355.2</c:v>
                </c:pt>
                <c:pt idx="1770">
                  <c:v>1347.5</c:v>
                </c:pt>
                <c:pt idx="1771">
                  <c:v>1325.6</c:v>
                </c:pt>
                <c:pt idx="1772">
                  <c:v>1308.4000000000001</c:v>
                </c:pt>
                <c:pt idx="1773">
                  <c:v>1260.5</c:v>
                </c:pt>
                <c:pt idx="1774">
                  <c:v>1265.4000000000001</c:v>
                </c:pt>
                <c:pt idx="1775">
                  <c:v>1240</c:v>
                </c:pt>
                <c:pt idx="1776">
                  <c:v>1212</c:v>
                </c:pt>
                <c:pt idx="1777">
                  <c:v>1193.3</c:v>
                </c:pt>
                <c:pt idx="1778">
                  <c:v>1206.8</c:v>
                </c:pt>
                <c:pt idx="1779">
                  <c:v>1187</c:v>
                </c:pt>
                <c:pt idx="1780">
                  <c:v>1227.4000000000001</c:v>
                </c:pt>
                <c:pt idx="1781">
                  <c:v>1235.5999999999999</c:v>
                </c:pt>
                <c:pt idx="1782">
                  <c:v>1220.3</c:v>
                </c:pt>
                <c:pt idx="1783">
                  <c:v>1215.9000000000001</c:v>
                </c:pt>
                <c:pt idx="1784">
                  <c:v>1188.0999999999999</c:v>
                </c:pt>
                <c:pt idx="1785">
                  <c:v>1196.5999999999999</c:v>
                </c:pt>
                <c:pt idx="1786">
                  <c:v>1191.5</c:v>
                </c:pt>
                <c:pt idx="1787">
                  <c:v>1140.5999999999999</c:v>
                </c:pt>
                <c:pt idx="1788">
                  <c:v>1145</c:v>
                </c:pt>
                <c:pt idx="1789">
                  <c:v>1150.2</c:v>
                </c:pt>
                <c:pt idx="1790">
                  <c:v>1107.5999999999999</c:v>
                </c:pt>
                <c:pt idx="1791">
                  <c:v>1093.2</c:v>
                </c:pt>
                <c:pt idx="1792">
                  <c:v>1081.7</c:v>
                </c:pt>
                <c:pt idx="1793">
                  <c:v>1041</c:v>
                </c:pt>
                <c:pt idx="1794">
                  <c:v>1041.8</c:v>
                </c:pt>
                <c:pt idx="1795">
                  <c:v>1044.7</c:v>
                </c:pt>
                <c:pt idx="1796">
                  <c:v>1042.7</c:v>
                </c:pt>
                <c:pt idx="1797">
                  <c:v>969</c:v>
                </c:pt>
                <c:pt idx="1798">
                  <c:v>972.2</c:v>
                </c:pt>
                <c:pt idx="1799">
                  <c:v>943.1</c:v>
                </c:pt>
                <c:pt idx="1800">
                  <c:v>1033</c:v>
                </c:pt>
                <c:pt idx="1801">
                  <c:v>1039.0999999999999</c:v>
                </c:pt>
                <c:pt idx="1802">
                  <c:v>1115</c:v>
                </c:pt>
                <c:pt idx="1803">
                  <c:v>1039</c:v>
                </c:pt>
                <c:pt idx="1804">
                  <c:v>1016.1</c:v>
                </c:pt>
                <c:pt idx="1805">
                  <c:v>971</c:v>
                </c:pt>
                <c:pt idx="1806">
                  <c:v>1068.4000000000001</c:v>
                </c:pt>
                <c:pt idx="1807">
                  <c:v>1169</c:v>
                </c:pt>
                <c:pt idx="1808">
                  <c:v>1256.0999999999999</c:v>
                </c:pt>
                <c:pt idx="1809">
                  <c:v>1245</c:v>
                </c:pt>
                <c:pt idx="1810">
                  <c:v>1238.5</c:v>
                </c:pt>
                <c:pt idx="1811">
                  <c:v>1225.2</c:v>
                </c:pt>
                <c:pt idx="1812">
                  <c:v>1172.8</c:v>
                </c:pt>
                <c:pt idx="1813">
                  <c:v>1113.5999999999999</c:v>
                </c:pt>
                <c:pt idx="1814">
                  <c:v>1190.4000000000001</c:v>
                </c:pt>
                <c:pt idx="1815">
                  <c:v>1149.3</c:v>
                </c:pt>
                <c:pt idx="1816">
                  <c:v>1232.4000000000001</c:v>
                </c:pt>
                <c:pt idx="1817">
                  <c:v>1279.3</c:v>
                </c:pt>
                <c:pt idx="1818">
                  <c:v>1278.4000000000001</c:v>
                </c:pt>
                <c:pt idx="1819">
                  <c:v>1267.8</c:v>
                </c:pt>
                <c:pt idx="1820">
                  <c:v>1288.2</c:v>
                </c:pt>
                <c:pt idx="1821">
                  <c:v>1262.3</c:v>
                </c:pt>
                <c:pt idx="1822">
                  <c:v>1232.8</c:v>
                </c:pt>
                <c:pt idx="1823">
                  <c:v>1189.0999999999999</c:v>
                </c:pt>
                <c:pt idx="1824">
                  <c:v>1195.5</c:v>
                </c:pt>
                <c:pt idx="1825">
                  <c:v>1178.3</c:v>
                </c:pt>
                <c:pt idx="1826">
                  <c:v>1153</c:v>
                </c:pt>
                <c:pt idx="1827">
                  <c:v>1185.0999999999999</c:v>
                </c:pt>
                <c:pt idx="1828">
                  <c:v>1190.9000000000001</c:v>
                </c:pt>
                <c:pt idx="1829">
                  <c:v>1125.3</c:v>
                </c:pt>
                <c:pt idx="1830">
                  <c:v>1129.5999999999999</c:v>
                </c:pt>
                <c:pt idx="1831">
                  <c:v>1091.2</c:v>
                </c:pt>
                <c:pt idx="1832">
                  <c:v>1056.2</c:v>
                </c:pt>
                <c:pt idx="1833">
                  <c:v>1059.8</c:v>
                </c:pt>
                <c:pt idx="1834">
                  <c:v>1056.2</c:v>
                </c:pt>
                <c:pt idx="1835">
                  <c:v>1038.4000000000001</c:v>
                </c:pt>
                <c:pt idx="1836">
                  <c:v>1013.8</c:v>
                </c:pt>
                <c:pt idx="1837">
                  <c:v>1013.7</c:v>
                </c:pt>
                <c:pt idx="1838">
                  <c:v>996.5</c:v>
                </c:pt>
                <c:pt idx="1839">
                  <c:v>996</c:v>
                </c:pt>
                <c:pt idx="1840">
                  <c:v>1000.3</c:v>
                </c:pt>
                <c:pt idx="1841">
                  <c:v>992</c:v>
                </c:pt>
                <c:pt idx="1842">
                  <c:v>985</c:v>
                </c:pt>
                <c:pt idx="1843">
                  <c:v>1048.8</c:v>
                </c:pt>
                <c:pt idx="1844">
                  <c:v>1052.0999999999999</c:v>
                </c:pt>
                <c:pt idx="1845">
                  <c:v>1022.6</c:v>
                </c:pt>
                <c:pt idx="1846">
                  <c:v>1006.6</c:v>
                </c:pt>
                <c:pt idx="1847">
                  <c:v>1031.0999999999999</c:v>
                </c:pt>
                <c:pt idx="1848">
                  <c:v>1015.7</c:v>
                </c:pt>
                <c:pt idx="1849">
                  <c:v>1005.7</c:v>
                </c:pt>
                <c:pt idx="1850">
                  <c:v>983.7</c:v>
                </c:pt>
                <c:pt idx="1851">
                  <c:v>966.2</c:v>
                </c:pt>
                <c:pt idx="1852">
                  <c:v>917.4</c:v>
                </c:pt>
                <c:pt idx="1853">
                  <c:v>912.6</c:v>
                </c:pt>
                <c:pt idx="1854">
                  <c:v>919.4</c:v>
                </c:pt>
                <c:pt idx="1855">
                  <c:v>916.7</c:v>
                </c:pt>
                <c:pt idx="1856">
                  <c:v>915.1</c:v>
                </c:pt>
                <c:pt idx="1857">
                  <c:v>893.3</c:v>
                </c:pt>
                <c:pt idx="1858">
                  <c:v>886.1</c:v>
                </c:pt>
                <c:pt idx="1859">
                  <c:v>910</c:v>
                </c:pt>
                <c:pt idx="1860">
                  <c:v>923.7</c:v>
                </c:pt>
                <c:pt idx="1861">
                  <c:v>924</c:v>
                </c:pt>
                <c:pt idx="1862">
                  <c:v>896</c:v>
                </c:pt>
                <c:pt idx="1863">
                  <c:v>900.3</c:v>
                </c:pt>
                <c:pt idx="1864">
                  <c:v>887.8</c:v>
                </c:pt>
                <c:pt idx="1865">
                  <c:v>904</c:v>
                </c:pt>
                <c:pt idx="1866">
                  <c:v>830.1</c:v>
                </c:pt>
                <c:pt idx="1867">
                  <c:v>820.7</c:v>
                </c:pt>
                <c:pt idx="1868">
                  <c:v>815.3</c:v>
                </c:pt>
                <c:pt idx="1869">
                  <c:v>828.1</c:v>
                </c:pt>
                <c:pt idx="1870">
                  <c:v>804.6</c:v>
                </c:pt>
                <c:pt idx="1871">
                  <c:v>778.6</c:v>
                </c:pt>
                <c:pt idx="1872">
                  <c:v>905.8</c:v>
                </c:pt>
                <c:pt idx="1873">
                  <c:v>903</c:v>
                </c:pt>
                <c:pt idx="1874">
                  <c:v>915.9</c:v>
                </c:pt>
                <c:pt idx="1875">
                  <c:v>908.8</c:v>
                </c:pt>
                <c:pt idx="1876">
                  <c:v>898</c:v>
                </c:pt>
                <c:pt idx="1877">
                  <c:v>1003.2</c:v>
                </c:pt>
                <c:pt idx="1878">
                  <c:v>1139.5999999999999</c:v>
                </c:pt>
                <c:pt idx="1879">
                  <c:v>1037.5</c:v>
                </c:pt>
                <c:pt idx="1880">
                  <c:v>1019.3</c:v>
                </c:pt>
                <c:pt idx="1881">
                  <c:v>999</c:v>
                </c:pt>
                <c:pt idx="1882">
                  <c:v>966.6</c:v>
                </c:pt>
                <c:pt idx="1883">
                  <c:v>959.3</c:v>
                </c:pt>
                <c:pt idx="1884">
                  <c:v>972.6</c:v>
                </c:pt>
                <c:pt idx="1885">
                  <c:v>981.7</c:v>
                </c:pt>
                <c:pt idx="1886">
                  <c:v>936.3</c:v>
                </c:pt>
                <c:pt idx="1887">
                  <c:v>906.4</c:v>
                </c:pt>
                <c:pt idx="1888">
                  <c:v>898</c:v>
                </c:pt>
                <c:pt idx="1889">
                  <c:v>895.2</c:v>
                </c:pt>
                <c:pt idx="1890">
                  <c:v>919</c:v>
                </c:pt>
                <c:pt idx="1891">
                  <c:v>859.2</c:v>
                </c:pt>
                <c:pt idx="1892">
                  <c:v>830</c:v>
                </c:pt>
                <c:pt idx="1893">
                  <c:v>798</c:v>
                </c:pt>
                <c:pt idx="1894">
                  <c:v>790.6</c:v>
                </c:pt>
                <c:pt idx="1895">
                  <c:v>790.2</c:v>
                </c:pt>
                <c:pt idx="1896">
                  <c:v>791</c:v>
                </c:pt>
                <c:pt idx="1897">
                  <c:v>784.2</c:v>
                </c:pt>
                <c:pt idx="1898">
                  <c:v>777.4</c:v>
                </c:pt>
                <c:pt idx="1899">
                  <c:v>774.5</c:v>
                </c:pt>
                <c:pt idx="1900">
                  <c:v>775</c:v>
                </c:pt>
                <c:pt idx="1901">
                  <c:v>778</c:v>
                </c:pt>
                <c:pt idx="1902">
                  <c:v>770.2</c:v>
                </c:pt>
                <c:pt idx="1903">
                  <c:v>772.9</c:v>
                </c:pt>
                <c:pt idx="1904">
                  <c:v>770.5</c:v>
                </c:pt>
                <c:pt idx="1905">
                  <c:v>765</c:v>
                </c:pt>
                <c:pt idx="1906">
                  <c:v>765</c:v>
                </c:pt>
                <c:pt idx="1907">
                  <c:v>757.4</c:v>
                </c:pt>
                <c:pt idx="1908">
                  <c:v>750.6</c:v>
                </c:pt>
                <c:pt idx="1909">
                  <c:v>768.5</c:v>
                </c:pt>
                <c:pt idx="1910">
                  <c:v>765.3</c:v>
                </c:pt>
                <c:pt idx="1911">
                  <c:v>774.9</c:v>
                </c:pt>
                <c:pt idx="1912">
                  <c:v>755.4</c:v>
                </c:pt>
                <c:pt idx="1913">
                  <c:v>739</c:v>
                </c:pt>
                <c:pt idx="1914">
                  <c:v>731</c:v>
                </c:pt>
                <c:pt idx="1915">
                  <c:v>731.5</c:v>
                </c:pt>
                <c:pt idx="1916">
                  <c:v>725</c:v>
                </c:pt>
                <c:pt idx="1917">
                  <c:v>731.2</c:v>
                </c:pt>
                <c:pt idx="1918">
                  <c:v>740.4</c:v>
                </c:pt>
                <c:pt idx="1919">
                  <c:v>737.7</c:v>
                </c:pt>
                <c:pt idx="1920">
                  <c:v>742</c:v>
                </c:pt>
                <c:pt idx="1921">
                  <c:v>750</c:v>
                </c:pt>
                <c:pt idx="1922">
                  <c:v>739</c:v>
                </c:pt>
                <c:pt idx="1923">
                  <c:v>729.7</c:v>
                </c:pt>
                <c:pt idx="1924">
                  <c:v>752.9</c:v>
                </c:pt>
                <c:pt idx="1925">
                  <c:v>754</c:v>
                </c:pt>
                <c:pt idx="1926">
                  <c:v>740.7</c:v>
                </c:pt>
                <c:pt idx="1927">
                  <c:v>745</c:v>
                </c:pt>
                <c:pt idx="1928">
                  <c:v>712.2</c:v>
                </c:pt>
                <c:pt idx="1929">
                  <c:v>707.4</c:v>
                </c:pt>
                <c:pt idx="1930">
                  <c:v>708.1</c:v>
                </c:pt>
                <c:pt idx="1931">
                  <c:v>703.8</c:v>
                </c:pt>
                <c:pt idx="1932">
                  <c:v>714.8</c:v>
                </c:pt>
                <c:pt idx="1933">
                  <c:v>714.9</c:v>
                </c:pt>
                <c:pt idx="1934">
                  <c:v>723.8</c:v>
                </c:pt>
                <c:pt idx="1935">
                  <c:v>714</c:v>
                </c:pt>
                <c:pt idx="1936">
                  <c:v>707.8</c:v>
                </c:pt>
                <c:pt idx="1937">
                  <c:v>713</c:v>
                </c:pt>
                <c:pt idx="1938">
                  <c:v>708.4</c:v>
                </c:pt>
                <c:pt idx="1939">
                  <c:v>708.4</c:v>
                </c:pt>
                <c:pt idx="1940">
                  <c:v>690.1</c:v>
                </c:pt>
                <c:pt idx="1941">
                  <c:v>737.9</c:v>
                </c:pt>
                <c:pt idx="1942">
                  <c:v>734.2</c:v>
                </c:pt>
                <c:pt idx="1943">
                  <c:v>704.1</c:v>
                </c:pt>
                <c:pt idx="1944">
                  <c:v>702.5</c:v>
                </c:pt>
                <c:pt idx="1945">
                  <c:v>714.5</c:v>
                </c:pt>
                <c:pt idx="1946">
                  <c:v>693.5</c:v>
                </c:pt>
                <c:pt idx="1947">
                  <c:v>688.7</c:v>
                </c:pt>
                <c:pt idx="1948">
                  <c:v>678.7</c:v>
                </c:pt>
                <c:pt idx="1949">
                  <c:v>659.5</c:v>
                </c:pt>
                <c:pt idx="1950">
                  <c:v>654.70000000000005</c:v>
                </c:pt>
                <c:pt idx="1951">
                  <c:v>659</c:v>
                </c:pt>
                <c:pt idx="1952">
                  <c:v>665</c:v>
                </c:pt>
                <c:pt idx="1953">
                  <c:v>636.70000000000005</c:v>
                </c:pt>
                <c:pt idx="1954">
                  <c:v>632.5</c:v>
                </c:pt>
                <c:pt idx="1955">
                  <c:v>631.79999999999995</c:v>
                </c:pt>
                <c:pt idx="1956">
                  <c:v>638.79999999999995</c:v>
                </c:pt>
                <c:pt idx="1957">
                  <c:v>639.79999999999995</c:v>
                </c:pt>
                <c:pt idx="1958">
                  <c:v>644.20000000000005</c:v>
                </c:pt>
                <c:pt idx="1959">
                  <c:v>640.20000000000005</c:v>
                </c:pt>
                <c:pt idx="1960">
                  <c:v>643</c:v>
                </c:pt>
                <c:pt idx="1961">
                  <c:v>637</c:v>
                </c:pt>
                <c:pt idx="1962">
                  <c:v>637.6</c:v>
                </c:pt>
                <c:pt idx="1963">
                  <c:v>641.70000000000005</c:v>
                </c:pt>
                <c:pt idx="1964">
                  <c:v>618.9</c:v>
                </c:pt>
                <c:pt idx="1965">
                  <c:v>616.6</c:v>
                </c:pt>
                <c:pt idx="1966">
                  <c:v>620.5</c:v>
                </c:pt>
                <c:pt idx="1967">
                  <c:v>620.1</c:v>
                </c:pt>
                <c:pt idx="1968">
                  <c:v>613.5</c:v>
                </c:pt>
                <c:pt idx="1969">
                  <c:v>614.1</c:v>
                </c:pt>
                <c:pt idx="1970">
                  <c:v>611</c:v>
                </c:pt>
                <c:pt idx="1971">
                  <c:v>612.6</c:v>
                </c:pt>
                <c:pt idx="1972">
                  <c:v>609.1</c:v>
                </c:pt>
                <c:pt idx="1973">
                  <c:v>614.1</c:v>
                </c:pt>
                <c:pt idx="1974">
                  <c:v>611.1</c:v>
                </c:pt>
                <c:pt idx="1975">
                  <c:v>604.6</c:v>
                </c:pt>
                <c:pt idx="1976">
                  <c:v>603.79999999999995</c:v>
                </c:pt>
                <c:pt idx="1977">
                  <c:v>605.5</c:v>
                </c:pt>
                <c:pt idx="1978">
                  <c:v>609.1</c:v>
                </c:pt>
                <c:pt idx="1979">
                  <c:v>600.4</c:v>
                </c:pt>
                <c:pt idx="1980">
                  <c:v>602.5</c:v>
                </c:pt>
                <c:pt idx="1981">
                  <c:v>603.29999999999995</c:v>
                </c:pt>
                <c:pt idx="1982">
                  <c:v>597.1</c:v>
                </c:pt>
                <c:pt idx="1983">
                  <c:v>597.4</c:v>
                </c:pt>
                <c:pt idx="1984">
                  <c:v>600</c:v>
                </c:pt>
                <c:pt idx="1985">
                  <c:v>609.79999999999995</c:v>
                </c:pt>
                <c:pt idx="1986">
                  <c:v>613</c:v>
                </c:pt>
                <c:pt idx="1987">
                  <c:v>607.70000000000005</c:v>
                </c:pt>
                <c:pt idx="1988">
                  <c:v>610</c:v>
                </c:pt>
                <c:pt idx="1989">
                  <c:v>611.79999999999995</c:v>
                </c:pt>
                <c:pt idx="1990">
                  <c:v>613.9</c:v>
                </c:pt>
                <c:pt idx="1991">
                  <c:v>614.20000000000005</c:v>
                </c:pt>
                <c:pt idx="1992">
                  <c:v>611.6</c:v>
                </c:pt>
                <c:pt idx="1993">
                  <c:v>612.1</c:v>
                </c:pt>
                <c:pt idx="1994">
                  <c:v>628</c:v>
                </c:pt>
                <c:pt idx="1995">
                  <c:v>626.29999999999995</c:v>
                </c:pt>
                <c:pt idx="1996">
                  <c:v>631.70000000000005</c:v>
                </c:pt>
                <c:pt idx="1997">
                  <c:v>619.79999999999995</c:v>
                </c:pt>
                <c:pt idx="1998">
                  <c:v>615.20000000000005</c:v>
                </c:pt>
                <c:pt idx="1999">
                  <c:v>611.5</c:v>
                </c:pt>
                <c:pt idx="2000">
                  <c:v>614.5</c:v>
                </c:pt>
                <c:pt idx="2001">
                  <c:v>609.9</c:v>
                </c:pt>
                <c:pt idx="2002">
                  <c:v>579.79999999999995</c:v>
                </c:pt>
                <c:pt idx="2003">
                  <c:v>572.70000000000005</c:v>
                </c:pt>
                <c:pt idx="2004">
                  <c:v>576.20000000000005</c:v>
                </c:pt>
                <c:pt idx="2005">
                  <c:v>579.5</c:v>
                </c:pt>
                <c:pt idx="2006">
                  <c:v>574.79999999999995</c:v>
                </c:pt>
                <c:pt idx="2007">
                  <c:v>574.20000000000005</c:v>
                </c:pt>
                <c:pt idx="2008">
                  <c:v>568.5</c:v>
                </c:pt>
                <c:pt idx="2009">
                  <c:v>578</c:v>
                </c:pt>
                <c:pt idx="2010">
                  <c:v>577.20000000000005</c:v>
                </c:pt>
                <c:pt idx="2011">
                  <c:v>580.29999999999995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B-6644-8692-755AA81E5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011119"/>
        <c:axId val="1042039615"/>
      </c:lineChart>
      <c:dateAx>
        <c:axId val="112101111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39615"/>
        <c:crosses val="autoZero"/>
        <c:auto val="1"/>
        <c:lblOffset val="100"/>
        <c:baseTimeUnit val="days"/>
      </c:dateAx>
      <c:valAx>
        <c:axId val="10420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Bitcoin and 2-Day, 4-Day, 7-Day and 20-Day Moving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008048993875767"/>
          <c:y val="0.30071886847477397"/>
          <c:w val="0.78261548556430449"/>
          <c:h val="0.51449547973170018"/>
        </c:manualLayout>
      </c:layout>
      <c:lineChart>
        <c:grouping val="standard"/>
        <c:varyColors val="0"/>
        <c:ser>
          <c:idx val="0"/>
          <c:order val="0"/>
          <c:tx>
            <c:strRef>
              <c:f>'Moving Average for Bitcoin'!$B$1</c:f>
              <c:strCache>
                <c:ptCount val="1"/>
                <c:pt idx="0">
                  <c:v>Bitcoin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Bitcoin'!$B$2:$B$422</c:f>
              <c:numCache>
                <c:formatCode>_("$"* #,##0.00_);_("$"* \(#,##0.00\);_("$"* "-"??_);_(@_)</c:formatCode>
                <c:ptCount val="421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C6-4243-A511-D71F4123AA79}"/>
            </c:ext>
          </c:extLst>
        </c:ser>
        <c:ser>
          <c:idx val="1"/>
          <c:order val="1"/>
          <c:tx>
            <c:strRef>
              <c:f>'Moving Average for Bitcoin'!$C$1</c:f>
              <c:strCache>
                <c:ptCount val="1"/>
                <c:pt idx="0">
                  <c:v>2-day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Bitcoin'!$C$2:$C$422</c:f>
              <c:numCache>
                <c:formatCode>_("$"* #,##0.00_);_("$"* \(#,##0.00\);_("$"* "-"??_);_(@_)</c:formatCode>
                <c:ptCount val="421"/>
                <c:pt idx="0">
                  <c:v>38334.550000000003</c:v>
                </c:pt>
                <c:pt idx="1">
                  <c:v>37836</c:v>
                </c:pt>
                <c:pt idx="2">
                  <c:v>37795.5</c:v>
                </c:pt>
                <c:pt idx="3">
                  <c:v>37676.5</c:v>
                </c:pt>
                <c:pt idx="4">
                  <c:v>37737</c:v>
                </c:pt>
                <c:pt idx="5">
                  <c:v>39280.5</c:v>
                </c:pt>
                <c:pt idx="6">
                  <c:v>40089</c:v>
                </c:pt>
                <c:pt idx="7">
                  <c:v>40296.5</c:v>
                </c:pt>
                <c:pt idx="8">
                  <c:v>42220.5</c:v>
                </c:pt>
                <c:pt idx="9">
                  <c:v>44222.45</c:v>
                </c:pt>
                <c:pt idx="10">
                  <c:v>43559.9</c:v>
                </c:pt>
                <c:pt idx="11">
                  <c:v>42325.45</c:v>
                </c:pt>
                <c:pt idx="12">
                  <c:v>42165.05</c:v>
                </c:pt>
                <c:pt idx="13">
                  <c:v>42328.55</c:v>
                </c:pt>
                <c:pt idx="14">
                  <c:v>42981.5</c:v>
                </c:pt>
                <c:pt idx="15">
                  <c:v>43988.5</c:v>
                </c:pt>
                <c:pt idx="16">
                  <c:v>44246.25</c:v>
                </c:pt>
                <c:pt idx="17">
                  <c:v>43962.75</c:v>
                </c:pt>
                <c:pt idx="18">
                  <c:v>43144</c:v>
                </c:pt>
                <c:pt idx="19">
                  <c:v>41938.5</c:v>
                </c:pt>
                <c:pt idx="20">
                  <c:v>41508.35</c:v>
                </c:pt>
                <c:pt idx="21">
                  <c:v>39446.85</c:v>
                </c:pt>
                <c:pt idx="22">
                  <c:v>37128</c:v>
                </c:pt>
                <c:pt idx="23">
                  <c:v>37829</c:v>
                </c:pt>
                <c:pt idx="24">
                  <c:v>38629.5</c:v>
                </c:pt>
                <c:pt idx="25">
                  <c:v>38232.5</c:v>
                </c:pt>
                <c:pt idx="26">
                  <c:v>38068</c:v>
                </c:pt>
                <c:pt idx="27">
                  <c:v>37978.400000000001</c:v>
                </c:pt>
                <c:pt idx="28">
                  <c:v>37488.400000000001</c:v>
                </c:pt>
                <c:pt idx="29">
                  <c:v>37023.9</c:v>
                </c:pt>
                <c:pt idx="30">
                  <c:v>36912.400000000001</c:v>
                </c:pt>
                <c:pt idx="31">
                  <c:v>36848</c:v>
                </c:pt>
                <c:pt idx="32">
                  <c:v>36505</c:v>
                </c:pt>
                <c:pt idx="33">
                  <c:v>35705.5</c:v>
                </c:pt>
                <c:pt idx="34">
                  <c:v>35802</c:v>
                </c:pt>
                <c:pt idx="35">
                  <c:v>38620.5</c:v>
                </c:pt>
                <c:pt idx="36">
                  <c:v>41208</c:v>
                </c:pt>
                <c:pt idx="37">
                  <c:v>42033</c:v>
                </c:pt>
                <c:pt idx="38">
                  <c:v>42316</c:v>
                </c:pt>
                <c:pt idx="39">
                  <c:v>42663</c:v>
                </c:pt>
                <c:pt idx="40">
                  <c:v>43076.5</c:v>
                </c:pt>
                <c:pt idx="41">
                  <c:v>43080</c:v>
                </c:pt>
                <c:pt idx="42">
                  <c:v>42826.5</c:v>
                </c:pt>
                <c:pt idx="43">
                  <c:v>43235.5</c:v>
                </c:pt>
                <c:pt idx="44">
                  <c:v>43326</c:v>
                </c:pt>
                <c:pt idx="45">
                  <c:v>42291</c:v>
                </c:pt>
                <c:pt idx="46">
                  <c:v>41844.5</c:v>
                </c:pt>
                <c:pt idx="47">
                  <c:v>41764.5</c:v>
                </c:pt>
                <c:pt idx="48">
                  <c:v>41598.5</c:v>
                </c:pt>
                <c:pt idx="49">
                  <c:v>42314.5</c:v>
                </c:pt>
                <c:pt idx="50">
                  <c:v>43264.5</c:v>
                </c:pt>
                <c:pt idx="51">
                  <c:v>44624</c:v>
                </c:pt>
                <c:pt idx="52">
                  <c:v>46137.5</c:v>
                </c:pt>
                <c:pt idx="53">
                  <c:v>46879.5</c:v>
                </c:pt>
                <c:pt idx="54">
                  <c:v>47534.5</c:v>
                </c:pt>
                <c:pt idx="55">
                  <c:v>46986.5</c:v>
                </c:pt>
                <c:pt idx="56">
                  <c:v>46687</c:v>
                </c:pt>
                <c:pt idx="57">
                  <c:v>46810.5</c:v>
                </c:pt>
                <c:pt idx="58">
                  <c:v>47009.5</c:v>
                </c:pt>
                <c:pt idx="59">
                  <c:v>49119</c:v>
                </c:pt>
                <c:pt idx="60">
                  <c:v>50740.5</c:v>
                </c:pt>
                <c:pt idx="61">
                  <c:v>50617</c:v>
                </c:pt>
                <c:pt idx="62">
                  <c:v>50626</c:v>
                </c:pt>
                <c:pt idx="63">
                  <c:v>50813.5</c:v>
                </c:pt>
                <c:pt idx="64">
                  <c:v>49719</c:v>
                </c:pt>
                <c:pt idx="65">
                  <c:v>48774.5</c:v>
                </c:pt>
                <c:pt idx="66">
                  <c:v>47910.5</c:v>
                </c:pt>
                <c:pt idx="67">
                  <c:v>46807.25</c:v>
                </c:pt>
                <c:pt idx="68">
                  <c:v>46797.75</c:v>
                </c:pt>
                <c:pt idx="69">
                  <c:v>46536</c:v>
                </c:pt>
                <c:pt idx="70">
                  <c:v>46934</c:v>
                </c:pt>
                <c:pt idx="71">
                  <c:v>48288</c:v>
                </c:pt>
                <c:pt idx="72">
                  <c:v>48654.5</c:v>
                </c:pt>
                <c:pt idx="73">
                  <c:v>47592.5</c:v>
                </c:pt>
                <c:pt idx="74">
                  <c:v>48450</c:v>
                </c:pt>
                <c:pt idx="75">
                  <c:v>49743.05</c:v>
                </c:pt>
                <c:pt idx="76">
                  <c:v>48266.55</c:v>
                </c:pt>
                <c:pt idx="77">
                  <c:v>47390.5</c:v>
                </c:pt>
                <c:pt idx="78">
                  <c:v>49057.2</c:v>
                </c:pt>
                <c:pt idx="79">
                  <c:v>50568.7</c:v>
                </c:pt>
                <c:pt idx="80">
                  <c:v>50600.3</c:v>
                </c:pt>
                <c:pt idx="81">
                  <c:v>50017.8</c:v>
                </c:pt>
                <c:pt idx="82">
                  <c:v>49370.5</c:v>
                </c:pt>
                <c:pt idx="83">
                  <c:v>51490.5</c:v>
                </c:pt>
                <c:pt idx="84">
                  <c:v>55113</c:v>
                </c:pt>
                <c:pt idx="85">
                  <c:v>56883.5</c:v>
                </c:pt>
                <c:pt idx="86">
                  <c:v>57094</c:v>
                </c:pt>
                <c:pt idx="87">
                  <c:v>57391.5</c:v>
                </c:pt>
                <c:pt idx="88">
                  <c:v>57585</c:v>
                </c:pt>
                <c:pt idx="89">
                  <c:v>56080.5</c:v>
                </c:pt>
                <c:pt idx="90">
                  <c:v>54287</c:v>
                </c:pt>
                <c:pt idx="91">
                  <c:v>56366.5</c:v>
                </c:pt>
                <c:pt idx="92">
                  <c:v>58102</c:v>
                </c:pt>
                <c:pt idx="93">
                  <c:v>57405.5</c:v>
                </c:pt>
                <c:pt idx="94">
                  <c:v>56950.5</c:v>
                </c:pt>
                <c:pt idx="95">
                  <c:v>57544.5</c:v>
                </c:pt>
                <c:pt idx="96">
                  <c:v>59264.5</c:v>
                </c:pt>
                <c:pt idx="97">
                  <c:v>58934.5</c:v>
                </c:pt>
                <c:pt idx="98">
                  <c:v>57572</c:v>
                </c:pt>
                <c:pt idx="99">
                  <c:v>58700.05</c:v>
                </c:pt>
                <c:pt idx="100">
                  <c:v>60255.05</c:v>
                </c:pt>
                <c:pt idx="101">
                  <c:v>61843</c:v>
                </c:pt>
                <c:pt idx="102">
                  <c:v>64516.5</c:v>
                </c:pt>
                <c:pt idx="103">
                  <c:v>64938.5</c:v>
                </c:pt>
                <c:pt idx="104">
                  <c:v>64281</c:v>
                </c:pt>
                <c:pt idx="105">
                  <c:v>64478.5</c:v>
                </c:pt>
                <c:pt idx="106">
                  <c:v>64877.5</c:v>
                </c:pt>
                <c:pt idx="107">
                  <c:v>65944.5</c:v>
                </c:pt>
                <c:pt idx="108">
                  <c:v>67230.5</c:v>
                </c:pt>
                <c:pt idx="109">
                  <c:v>65392.55</c:v>
                </c:pt>
                <c:pt idx="110">
                  <c:v>62377.55</c:v>
                </c:pt>
                <c:pt idx="111">
                  <c:v>61256.2</c:v>
                </c:pt>
                <c:pt idx="112">
                  <c:v>61219.600000000006</c:v>
                </c:pt>
                <c:pt idx="113">
                  <c:v>62163.4</c:v>
                </c:pt>
                <c:pt idx="114">
                  <c:v>63076.5</c:v>
                </c:pt>
                <c:pt idx="115">
                  <c:v>62088</c:v>
                </c:pt>
                <c:pt idx="116">
                  <c:v>61128.5</c:v>
                </c:pt>
                <c:pt idx="117">
                  <c:v>61584.4</c:v>
                </c:pt>
                <c:pt idx="118">
                  <c:v>62036.9</c:v>
                </c:pt>
                <c:pt idx="119">
                  <c:v>61416.5</c:v>
                </c:pt>
                <c:pt idx="120">
                  <c:v>59525.5</c:v>
                </c:pt>
                <c:pt idx="121">
                  <c:v>59371.5</c:v>
                </c:pt>
                <c:pt idx="122">
                  <c:v>61695</c:v>
                </c:pt>
                <c:pt idx="123">
                  <c:v>61973.5</c:v>
                </c:pt>
                <c:pt idx="124">
                  <c:v>61074.5</c:v>
                </c:pt>
                <c:pt idx="125">
                  <c:v>61005</c:v>
                </c:pt>
                <c:pt idx="126">
                  <c:v>61454</c:v>
                </c:pt>
                <c:pt idx="127">
                  <c:v>64094</c:v>
                </c:pt>
                <c:pt idx="128">
                  <c:v>65112.5</c:v>
                </c:pt>
                <c:pt idx="129">
                  <c:v>63135.5</c:v>
                </c:pt>
                <c:pt idx="130">
                  <c:v>61772.5</c:v>
                </c:pt>
                <c:pt idx="131">
                  <c:v>61189.25</c:v>
                </c:pt>
                <c:pt idx="132">
                  <c:v>61288.25</c:v>
                </c:pt>
                <c:pt idx="133">
                  <c:v>59531.5</c:v>
                </c:pt>
                <c:pt idx="134">
                  <c:v>57367.5</c:v>
                </c:pt>
                <c:pt idx="135">
                  <c:v>56674</c:v>
                </c:pt>
                <c:pt idx="136">
                  <c:v>56717.5</c:v>
                </c:pt>
                <c:pt idx="137">
                  <c:v>56084.5</c:v>
                </c:pt>
                <c:pt idx="138">
                  <c:v>54839.5</c:v>
                </c:pt>
                <c:pt idx="139">
                  <c:v>54451.5</c:v>
                </c:pt>
                <c:pt idx="140">
                  <c:v>53859</c:v>
                </c:pt>
                <c:pt idx="141">
                  <c:v>54562</c:v>
                </c:pt>
                <c:pt idx="142">
                  <c:v>53419.5</c:v>
                </c:pt>
                <c:pt idx="143">
                  <c:v>50380</c:v>
                </c:pt>
                <c:pt idx="144">
                  <c:v>48747.5</c:v>
                </c:pt>
                <c:pt idx="145">
                  <c:v>47959</c:v>
                </c:pt>
                <c:pt idx="146">
                  <c:v>47916</c:v>
                </c:pt>
                <c:pt idx="147">
                  <c:v>45993.5</c:v>
                </c:pt>
                <c:pt idx="148">
                  <c:v>42690.5</c:v>
                </c:pt>
                <c:pt idx="149">
                  <c:v>41307.5</c:v>
                </c:pt>
                <c:pt idx="150">
                  <c:v>41627.5</c:v>
                </c:pt>
                <c:pt idx="151">
                  <c:v>42685.5</c:v>
                </c:pt>
                <c:pt idx="152">
                  <c:v>42945.5</c:v>
                </c:pt>
                <c:pt idx="153">
                  <c:v>42794.5</c:v>
                </c:pt>
                <c:pt idx="154">
                  <c:v>43880</c:v>
                </c:pt>
                <c:pt idx="155">
                  <c:v>44232.3</c:v>
                </c:pt>
                <c:pt idx="156">
                  <c:v>42123.3</c:v>
                </c:pt>
                <c:pt idx="157">
                  <c:v>41833</c:v>
                </c:pt>
                <c:pt idx="158">
                  <c:v>45120.5</c:v>
                </c:pt>
                <c:pt idx="159">
                  <c:v>47774</c:v>
                </c:pt>
                <c:pt idx="160">
                  <c:v>47800.5</c:v>
                </c:pt>
                <c:pt idx="161">
                  <c:v>47539</c:v>
                </c:pt>
                <c:pt idx="162">
                  <c:v>47961</c:v>
                </c:pt>
                <c:pt idx="163">
                  <c:v>47607</c:v>
                </c:pt>
                <c:pt idx="164">
                  <c:v>46019</c:v>
                </c:pt>
                <c:pt idx="165">
                  <c:v>45514.5</c:v>
                </c:pt>
                <c:pt idx="166">
                  <c:v>45619</c:v>
                </c:pt>
                <c:pt idx="167">
                  <c:v>45010.5</c:v>
                </c:pt>
                <c:pt idx="168">
                  <c:v>45620.5</c:v>
                </c:pt>
                <c:pt idx="169">
                  <c:v>46238.5</c:v>
                </c:pt>
                <c:pt idx="170">
                  <c:v>46433</c:v>
                </c:pt>
                <c:pt idx="171">
                  <c:v>49727</c:v>
                </c:pt>
                <c:pt idx="172">
                  <c:v>52219</c:v>
                </c:pt>
                <c:pt idx="173">
                  <c:v>50830.5</c:v>
                </c:pt>
                <c:pt idx="174">
                  <c:v>49949.5</c:v>
                </c:pt>
                <c:pt idx="175">
                  <c:v>49645.5</c:v>
                </c:pt>
                <c:pt idx="176">
                  <c:v>49067.5</c:v>
                </c:pt>
                <c:pt idx="177">
                  <c:v>48000.5</c:v>
                </c:pt>
                <c:pt idx="178">
                  <c:v>47082.5</c:v>
                </c:pt>
                <c:pt idx="179">
                  <c:v>47904</c:v>
                </c:pt>
                <c:pt idx="180">
                  <c:v>48857</c:v>
                </c:pt>
                <c:pt idx="181">
                  <c:v>48995.05</c:v>
                </c:pt>
                <c:pt idx="182">
                  <c:v>47954.05</c:v>
                </c:pt>
                <c:pt idx="183">
                  <c:v>47910.5</c:v>
                </c:pt>
                <c:pt idx="184">
                  <c:v>48351.5</c:v>
                </c:pt>
                <c:pt idx="185">
                  <c:v>48626.5</c:v>
                </c:pt>
                <c:pt idx="186">
                  <c:v>49401.5</c:v>
                </c:pt>
                <c:pt idx="187">
                  <c:v>49066</c:v>
                </c:pt>
                <c:pt idx="188">
                  <c:v>49100</c:v>
                </c:pt>
                <c:pt idx="189">
                  <c:v>48048.5</c:v>
                </c:pt>
                <c:pt idx="190">
                  <c:v>45754.5</c:v>
                </c:pt>
                <c:pt idx="191">
                  <c:v>44721</c:v>
                </c:pt>
                <c:pt idx="192">
                  <c:v>45319</c:v>
                </c:pt>
                <c:pt idx="193">
                  <c:v>46485.5</c:v>
                </c:pt>
                <c:pt idx="194">
                  <c:v>47057.5</c:v>
                </c:pt>
                <c:pt idx="195">
                  <c:v>47463</c:v>
                </c:pt>
                <c:pt idx="196">
                  <c:v>46132.5</c:v>
                </c:pt>
                <c:pt idx="197">
                  <c:v>44984.5</c:v>
                </c:pt>
                <c:pt idx="198">
                  <c:v>45579</c:v>
                </c:pt>
                <c:pt idx="199">
                  <c:v>45952.5</c:v>
                </c:pt>
                <c:pt idx="200">
                  <c:v>45031.5</c:v>
                </c:pt>
                <c:pt idx="201">
                  <c:v>44179.5</c:v>
                </c:pt>
                <c:pt idx="202">
                  <c:v>43709.5</c:v>
                </c:pt>
                <c:pt idx="203">
                  <c:v>41858.5</c:v>
                </c:pt>
                <c:pt idx="204">
                  <c:v>40320.5</c:v>
                </c:pt>
                <c:pt idx="205">
                  <c:v>38980.5</c:v>
                </c:pt>
                <c:pt idx="206">
                  <c:v>38681.5</c:v>
                </c:pt>
                <c:pt idx="207">
                  <c:v>39539</c:v>
                </c:pt>
                <c:pt idx="208">
                  <c:v>40665.5</c:v>
                </c:pt>
                <c:pt idx="209">
                  <c:v>41789</c:v>
                </c:pt>
                <c:pt idx="210">
                  <c:v>41105</c:v>
                </c:pt>
                <c:pt idx="211">
                  <c:v>40022.5</c:v>
                </c:pt>
                <c:pt idx="212">
                  <c:v>39783.5</c:v>
                </c:pt>
                <c:pt idx="213">
                  <c:v>38429.5</c:v>
                </c:pt>
                <c:pt idx="214">
                  <c:v>36351.5</c:v>
                </c:pt>
                <c:pt idx="215">
                  <c:v>34626</c:v>
                </c:pt>
                <c:pt idx="216">
                  <c:v>33721.050000000003</c:v>
                </c:pt>
                <c:pt idx="217">
                  <c:v>32958.550000000003</c:v>
                </c:pt>
                <c:pt idx="218">
                  <c:v>32230.5</c:v>
                </c:pt>
                <c:pt idx="219">
                  <c:v>30973.55</c:v>
                </c:pt>
                <c:pt idx="220">
                  <c:v>30326.55</c:v>
                </c:pt>
                <c:pt idx="221">
                  <c:v>31335.5</c:v>
                </c:pt>
                <c:pt idx="222">
                  <c:v>31691.5</c:v>
                </c:pt>
                <c:pt idx="223">
                  <c:v>31494</c:v>
                </c:pt>
                <c:pt idx="224">
                  <c:v>31643</c:v>
                </c:pt>
                <c:pt idx="225">
                  <c:v>32339.8</c:v>
                </c:pt>
                <c:pt idx="226">
                  <c:v>32774.800000000003</c:v>
                </c:pt>
                <c:pt idx="227">
                  <c:v>32908.5</c:v>
                </c:pt>
                <c:pt idx="228">
                  <c:v>33664.5</c:v>
                </c:pt>
                <c:pt idx="229">
                  <c:v>33872.5</c:v>
                </c:pt>
                <c:pt idx="230">
                  <c:v>33637.5</c:v>
                </c:pt>
                <c:pt idx="231">
                  <c:v>33321.449999999997</c:v>
                </c:pt>
                <c:pt idx="232">
                  <c:v>33379.949999999997</c:v>
                </c:pt>
                <c:pt idx="233">
                  <c:v>34013</c:v>
                </c:pt>
                <c:pt idx="234">
                  <c:v>33904</c:v>
                </c:pt>
                <c:pt idx="235">
                  <c:v>34478.5</c:v>
                </c:pt>
                <c:pt idx="236">
                  <c:v>35023.5</c:v>
                </c:pt>
                <c:pt idx="237">
                  <c:v>34287</c:v>
                </c:pt>
                <c:pt idx="238">
                  <c:v>33685.199999999997</c:v>
                </c:pt>
                <c:pt idx="239">
                  <c:v>34298.949999999997</c:v>
                </c:pt>
                <c:pt idx="240">
                  <c:v>35469.699999999997</c:v>
                </c:pt>
                <c:pt idx="241">
                  <c:v>35189.949999999997</c:v>
                </c:pt>
                <c:pt idx="242">
                  <c:v>34600.5</c:v>
                </c:pt>
                <c:pt idx="243">
                  <c:v>33538</c:v>
                </c:pt>
                <c:pt idx="244">
                  <c:v>31971.5</c:v>
                </c:pt>
                <c:pt idx="245">
                  <c:v>33120.300000000003</c:v>
                </c:pt>
                <c:pt idx="246">
                  <c:v>34179.800000000003</c:v>
                </c:pt>
                <c:pt idx="247">
                  <c:v>33128</c:v>
                </c:pt>
                <c:pt idx="248">
                  <c:v>32157</c:v>
                </c:pt>
                <c:pt idx="249">
                  <c:v>33696</c:v>
                </c:pt>
                <c:pt idx="250">
                  <c:v>35608.400000000001</c:v>
                </c:pt>
                <c:pt idx="251">
                  <c:v>35693.9</c:v>
                </c:pt>
                <c:pt idx="252">
                  <c:v>36931.5</c:v>
                </c:pt>
                <c:pt idx="253">
                  <c:v>38196.5</c:v>
                </c:pt>
                <c:pt idx="254">
                  <c:v>39235.5</c:v>
                </c:pt>
                <c:pt idx="255">
                  <c:v>40319.5</c:v>
                </c:pt>
                <c:pt idx="256">
                  <c:v>39752</c:v>
                </c:pt>
                <c:pt idx="257">
                  <c:v>37267.5</c:v>
                </c:pt>
                <c:pt idx="258">
                  <c:v>36434.5</c:v>
                </c:pt>
                <c:pt idx="259">
                  <c:v>36993.599999999999</c:v>
                </c:pt>
                <c:pt idx="260">
                  <c:v>36998.1</c:v>
                </c:pt>
                <c:pt idx="261">
                  <c:v>35381</c:v>
                </c:pt>
                <c:pt idx="262">
                  <c:v>33505.5</c:v>
                </c:pt>
                <c:pt idx="263">
                  <c:v>34689</c:v>
                </c:pt>
                <c:pt idx="264">
                  <c:v>35662.5</c:v>
                </c:pt>
                <c:pt idx="265">
                  <c:v>36198.5</c:v>
                </c:pt>
                <c:pt idx="266">
                  <c:v>38031.5</c:v>
                </c:pt>
                <c:pt idx="267">
                  <c:v>38399.5</c:v>
                </c:pt>
                <c:pt idx="268">
                  <c:v>37131.300000000003</c:v>
                </c:pt>
                <c:pt idx="269">
                  <c:v>36988.800000000003</c:v>
                </c:pt>
                <c:pt idx="270">
                  <c:v>36460</c:v>
                </c:pt>
                <c:pt idx="271">
                  <c:v>35092.5</c:v>
                </c:pt>
                <c:pt idx="272">
                  <c:v>35118.5</c:v>
                </c:pt>
                <c:pt idx="273">
                  <c:v>37051</c:v>
                </c:pt>
                <c:pt idx="274">
                  <c:v>38868</c:v>
                </c:pt>
                <c:pt idx="275">
                  <c:v>38832</c:v>
                </c:pt>
                <c:pt idx="276">
                  <c:v>38567.949999999997</c:v>
                </c:pt>
                <c:pt idx="277">
                  <c:v>36751.600000000006</c:v>
                </c:pt>
                <c:pt idx="278">
                  <c:v>36157.65</c:v>
                </c:pt>
                <c:pt idx="279">
                  <c:v>37500</c:v>
                </c:pt>
                <c:pt idx="280">
                  <c:v>38996.5</c:v>
                </c:pt>
                <c:pt idx="281">
                  <c:v>38666.5</c:v>
                </c:pt>
                <c:pt idx="282">
                  <c:v>39845</c:v>
                </c:pt>
                <c:pt idx="283">
                  <c:v>43239.5</c:v>
                </c:pt>
                <c:pt idx="284">
                  <c:v>45063.45</c:v>
                </c:pt>
                <c:pt idx="285">
                  <c:v>46683.9</c:v>
                </c:pt>
                <c:pt idx="286">
                  <c:v>48350.95</c:v>
                </c:pt>
                <c:pt idx="287">
                  <c:v>49832</c:v>
                </c:pt>
                <c:pt idx="288">
                  <c:v>49736</c:v>
                </c:pt>
                <c:pt idx="289">
                  <c:v>53220</c:v>
                </c:pt>
                <c:pt idx="290">
                  <c:v>56283</c:v>
                </c:pt>
                <c:pt idx="291">
                  <c:v>57063.5</c:v>
                </c:pt>
                <c:pt idx="292">
                  <c:v>58585</c:v>
                </c:pt>
                <c:pt idx="293">
                  <c:v>58121.5</c:v>
                </c:pt>
                <c:pt idx="294">
                  <c:v>56900</c:v>
                </c:pt>
                <c:pt idx="295">
                  <c:v>56964</c:v>
                </c:pt>
                <c:pt idx="296">
                  <c:v>55370.5</c:v>
                </c:pt>
                <c:pt idx="297">
                  <c:v>55205.5</c:v>
                </c:pt>
                <c:pt idx="298">
                  <c:v>56876</c:v>
                </c:pt>
                <c:pt idx="299">
                  <c:v>57189.5</c:v>
                </c:pt>
                <c:pt idx="300">
                  <c:v>57705.5</c:v>
                </c:pt>
                <c:pt idx="301">
                  <c:v>55601.5</c:v>
                </c:pt>
                <c:pt idx="302">
                  <c:v>54213</c:v>
                </c:pt>
                <c:pt idx="303">
                  <c:v>54952</c:v>
                </c:pt>
                <c:pt idx="304">
                  <c:v>54573.5</c:v>
                </c:pt>
                <c:pt idx="305">
                  <c:v>51609.65</c:v>
                </c:pt>
                <c:pt idx="306">
                  <c:v>49641.65</c:v>
                </c:pt>
                <c:pt idx="307">
                  <c:v>50653</c:v>
                </c:pt>
                <c:pt idx="308">
                  <c:v>51460.15</c:v>
                </c:pt>
                <c:pt idx="309">
                  <c:v>52801.65</c:v>
                </c:pt>
                <c:pt idx="310">
                  <c:v>55149</c:v>
                </c:pt>
                <c:pt idx="311">
                  <c:v>56057.5</c:v>
                </c:pt>
                <c:pt idx="312">
                  <c:v>55901</c:v>
                </c:pt>
                <c:pt idx="313">
                  <c:v>58066.5</c:v>
                </c:pt>
                <c:pt idx="314">
                  <c:v>60647.5</c:v>
                </c:pt>
                <c:pt idx="315">
                  <c:v>62260.5</c:v>
                </c:pt>
                <c:pt idx="316">
                  <c:v>63069.35</c:v>
                </c:pt>
                <c:pt idx="317">
                  <c:v>63230.35</c:v>
                </c:pt>
                <c:pt idx="318">
                  <c:v>61709</c:v>
                </c:pt>
                <c:pt idx="319">
                  <c:v>59967.4</c:v>
                </c:pt>
                <c:pt idx="320">
                  <c:v>59929.3</c:v>
                </c:pt>
                <c:pt idx="321">
                  <c:v>58968.9</c:v>
                </c:pt>
                <c:pt idx="322">
                  <c:v>58112</c:v>
                </c:pt>
                <c:pt idx="323">
                  <c:v>57035</c:v>
                </c:pt>
                <c:pt idx="324">
                  <c:v>56975.5</c:v>
                </c:pt>
                <c:pt idx="325">
                  <c:v>58568</c:v>
                </c:pt>
                <c:pt idx="326">
                  <c:v>58692.5</c:v>
                </c:pt>
                <c:pt idx="327">
                  <c:v>57631.5</c:v>
                </c:pt>
                <c:pt idx="328">
                  <c:v>57991</c:v>
                </c:pt>
                <c:pt idx="329">
                  <c:v>58843.199999999997</c:v>
                </c:pt>
                <c:pt idx="330">
                  <c:v>58761.7</c:v>
                </c:pt>
                <c:pt idx="331">
                  <c:v>58818.5</c:v>
                </c:pt>
                <c:pt idx="332">
                  <c:v>58256.65</c:v>
                </c:pt>
                <c:pt idx="333">
                  <c:v>56722.65</c:v>
                </c:pt>
                <c:pt idx="334">
                  <c:v>55829.5</c:v>
                </c:pt>
                <c:pt idx="335">
                  <c:v>55439.45</c:v>
                </c:pt>
                <c:pt idx="336">
                  <c:v>53177.95</c:v>
                </c:pt>
                <c:pt idx="337">
                  <c:v>51855.1</c:v>
                </c:pt>
                <c:pt idx="338">
                  <c:v>53339.1</c:v>
                </c:pt>
                <c:pt idx="339">
                  <c:v>54202.5</c:v>
                </c:pt>
                <c:pt idx="340">
                  <c:v>55721</c:v>
                </c:pt>
                <c:pt idx="341">
                  <c:v>57727.5</c:v>
                </c:pt>
                <c:pt idx="342">
                  <c:v>58080.5</c:v>
                </c:pt>
                <c:pt idx="343">
                  <c:v>57857</c:v>
                </c:pt>
                <c:pt idx="344">
                  <c:v>58255</c:v>
                </c:pt>
                <c:pt idx="345">
                  <c:v>57897</c:v>
                </c:pt>
                <c:pt idx="346">
                  <c:v>56284</c:v>
                </c:pt>
                <c:pt idx="347">
                  <c:v>57324.5</c:v>
                </c:pt>
                <c:pt idx="348">
                  <c:v>60106</c:v>
                </c:pt>
                <c:pt idx="349">
                  <c:v>59261</c:v>
                </c:pt>
                <c:pt idx="350">
                  <c:v>57592</c:v>
                </c:pt>
                <c:pt idx="351">
                  <c:v>56912.1</c:v>
                </c:pt>
                <c:pt idx="352">
                  <c:v>55452.3</c:v>
                </c:pt>
                <c:pt idx="353">
                  <c:v>53672.2</c:v>
                </c:pt>
                <c:pt idx="354">
                  <c:v>51713.1</c:v>
                </c:pt>
                <c:pt idx="355">
                  <c:v>49963.1</c:v>
                </c:pt>
                <c:pt idx="356">
                  <c:v>48853</c:v>
                </c:pt>
                <c:pt idx="357">
                  <c:v>48589.5</c:v>
                </c:pt>
                <c:pt idx="358">
                  <c:v>49396.5</c:v>
                </c:pt>
                <c:pt idx="359">
                  <c:v>49475.5</c:v>
                </c:pt>
                <c:pt idx="360">
                  <c:v>49049</c:v>
                </c:pt>
                <c:pt idx="361">
                  <c:v>47436</c:v>
                </c:pt>
                <c:pt idx="362">
                  <c:v>45758.5</c:v>
                </c:pt>
                <c:pt idx="363">
                  <c:v>46268</c:v>
                </c:pt>
                <c:pt idx="364">
                  <c:v>46731.5</c:v>
                </c:pt>
                <c:pt idx="365">
                  <c:v>48429.5</c:v>
                </c:pt>
                <c:pt idx="366">
                  <c:v>49301.5</c:v>
                </c:pt>
                <c:pt idx="367">
                  <c:v>51483</c:v>
                </c:pt>
                <c:pt idx="368">
                  <c:v>55727</c:v>
                </c:pt>
                <c:pt idx="369">
                  <c:v>56607</c:v>
                </c:pt>
                <c:pt idx="370">
                  <c:v>55842.5</c:v>
                </c:pt>
                <c:pt idx="371">
                  <c:v>53706.5</c:v>
                </c:pt>
                <c:pt idx="372">
                  <c:v>51813</c:v>
                </c:pt>
                <c:pt idx="373">
                  <c:v>50642.5</c:v>
                </c:pt>
                <c:pt idx="374">
                  <c:v>48583</c:v>
                </c:pt>
                <c:pt idx="375">
                  <c:v>48264</c:v>
                </c:pt>
                <c:pt idx="376">
                  <c:v>47882</c:v>
                </c:pt>
                <c:pt idx="377">
                  <c:v>47283</c:v>
                </c:pt>
                <c:pt idx="378">
                  <c:v>47677.5</c:v>
                </c:pt>
                <c:pt idx="379">
                  <c:v>46400.5</c:v>
                </c:pt>
                <c:pt idx="380">
                  <c:v>45660.5</c:v>
                </c:pt>
                <c:pt idx="381">
                  <c:v>46463</c:v>
                </c:pt>
                <c:pt idx="382">
                  <c:v>42640.5</c:v>
                </c:pt>
                <c:pt idx="383">
                  <c:v>39049</c:v>
                </c:pt>
                <c:pt idx="384">
                  <c:v>38758.5</c:v>
                </c:pt>
                <c:pt idx="385">
                  <c:v>37617.5</c:v>
                </c:pt>
                <c:pt idx="386">
                  <c:v>37326</c:v>
                </c:pt>
                <c:pt idx="387">
                  <c:v>36620</c:v>
                </c:pt>
                <c:pt idx="388">
                  <c:v>34561</c:v>
                </c:pt>
                <c:pt idx="389">
                  <c:v>33350</c:v>
                </c:pt>
                <c:pt idx="390">
                  <c:v>33737.5</c:v>
                </c:pt>
                <c:pt idx="391">
                  <c:v>34307.35</c:v>
                </c:pt>
                <c:pt idx="392">
                  <c:v>33805.85</c:v>
                </c:pt>
                <c:pt idx="393">
                  <c:v>31892.5</c:v>
                </c:pt>
                <c:pt idx="394">
                  <c:v>31486.5</c:v>
                </c:pt>
                <c:pt idx="395">
                  <c:v>32393.55</c:v>
                </c:pt>
                <c:pt idx="396">
                  <c:v>32283.05</c:v>
                </c:pt>
                <c:pt idx="397">
                  <c:v>32198.5</c:v>
                </c:pt>
                <c:pt idx="398">
                  <c:v>32580.5</c:v>
                </c:pt>
                <c:pt idx="399">
                  <c:v>31967.5</c:v>
                </c:pt>
                <c:pt idx="400">
                  <c:v>33197.050000000003</c:v>
                </c:pt>
                <c:pt idx="401">
                  <c:v>35739.550000000003</c:v>
                </c:pt>
                <c:pt idx="402">
                  <c:v>36328.5</c:v>
                </c:pt>
                <c:pt idx="403">
                  <c:v>36301</c:v>
                </c:pt>
                <c:pt idx="404">
                  <c:v>35979</c:v>
                </c:pt>
                <c:pt idx="405">
                  <c:v>36398</c:v>
                </c:pt>
                <c:pt idx="406">
                  <c:v>37955.5</c:v>
                </c:pt>
                <c:pt idx="407">
                  <c:v>38272.5</c:v>
                </c:pt>
                <c:pt idx="408">
                  <c:v>35739</c:v>
                </c:pt>
                <c:pt idx="409">
                  <c:v>34789.5</c:v>
                </c:pt>
                <c:pt idx="410">
                  <c:v>36851</c:v>
                </c:pt>
                <c:pt idx="411">
                  <c:v>39198.5</c:v>
                </c:pt>
                <c:pt idx="412">
                  <c:v>40340</c:v>
                </c:pt>
                <c:pt idx="413">
                  <c:v>39958</c:v>
                </c:pt>
                <c:pt idx="414">
                  <c:v>38081</c:v>
                </c:pt>
                <c:pt idx="415">
                  <c:v>35375.5</c:v>
                </c:pt>
                <c:pt idx="416">
                  <c:v>33008</c:v>
                </c:pt>
                <c:pt idx="417">
                  <c:v>32495.5</c:v>
                </c:pt>
                <c:pt idx="418">
                  <c:v>32578</c:v>
                </c:pt>
                <c:pt idx="419">
                  <c:v>30765.5</c:v>
                </c:pt>
                <c:pt idx="420">
                  <c:v>29139.5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C6-4243-A511-D71F4123AA79}"/>
            </c:ext>
          </c:extLst>
        </c:ser>
        <c:ser>
          <c:idx val="2"/>
          <c:order val="2"/>
          <c:tx>
            <c:strRef>
              <c:f>'Moving Average for Bitcoin'!$D$1</c:f>
              <c:strCache>
                <c:ptCount val="1"/>
                <c:pt idx="0">
                  <c:v>4-day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Bitcoin'!$D$2:$D$422</c:f>
              <c:numCache>
                <c:formatCode>_("$"* #,##0.00_);_("$"* \(#,##0.00\);_("$"* "-"??_);_(@_)</c:formatCode>
                <c:ptCount val="421"/>
                <c:pt idx="0">
                  <c:v>38065.025000000001</c:v>
                </c:pt>
                <c:pt idx="1">
                  <c:v>37756.25</c:v>
                </c:pt>
                <c:pt idx="2">
                  <c:v>37766.25</c:v>
                </c:pt>
                <c:pt idx="3">
                  <c:v>38478.5</c:v>
                </c:pt>
                <c:pt idx="4">
                  <c:v>38913</c:v>
                </c:pt>
                <c:pt idx="5">
                  <c:v>39788.5</c:v>
                </c:pt>
                <c:pt idx="6">
                  <c:v>41154.75</c:v>
                </c:pt>
                <c:pt idx="7">
                  <c:v>42259.474999999999</c:v>
                </c:pt>
                <c:pt idx="8">
                  <c:v>42890.2</c:v>
                </c:pt>
                <c:pt idx="9">
                  <c:v>43273.95</c:v>
                </c:pt>
                <c:pt idx="10">
                  <c:v>42862.474999999999</c:v>
                </c:pt>
                <c:pt idx="11">
                  <c:v>42327</c:v>
                </c:pt>
                <c:pt idx="12">
                  <c:v>42573.275000000001</c:v>
                </c:pt>
                <c:pt idx="13">
                  <c:v>43158.525000000001</c:v>
                </c:pt>
                <c:pt idx="14">
                  <c:v>43613.875</c:v>
                </c:pt>
                <c:pt idx="15">
                  <c:v>43975.625</c:v>
                </c:pt>
                <c:pt idx="16">
                  <c:v>43695.125</c:v>
                </c:pt>
                <c:pt idx="17">
                  <c:v>42950.625</c:v>
                </c:pt>
                <c:pt idx="18">
                  <c:v>42326.175000000003</c:v>
                </c:pt>
                <c:pt idx="19">
                  <c:v>40692.675000000003</c:v>
                </c:pt>
                <c:pt idx="20">
                  <c:v>39318.175000000003</c:v>
                </c:pt>
                <c:pt idx="21">
                  <c:v>38637.925000000003</c:v>
                </c:pt>
                <c:pt idx="22">
                  <c:v>37878.75</c:v>
                </c:pt>
                <c:pt idx="23">
                  <c:v>38030.75</c:v>
                </c:pt>
                <c:pt idx="24">
                  <c:v>38348.75</c:v>
                </c:pt>
                <c:pt idx="25">
                  <c:v>38105.449999999997</c:v>
                </c:pt>
                <c:pt idx="26">
                  <c:v>37778.199999999997</c:v>
                </c:pt>
                <c:pt idx="27">
                  <c:v>37501.15</c:v>
                </c:pt>
                <c:pt idx="28">
                  <c:v>37200.400000000001</c:v>
                </c:pt>
                <c:pt idx="29">
                  <c:v>36935.949999999997</c:v>
                </c:pt>
                <c:pt idx="30">
                  <c:v>36708.699999999997</c:v>
                </c:pt>
                <c:pt idx="31">
                  <c:v>36276.75</c:v>
                </c:pt>
                <c:pt idx="32">
                  <c:v>36153.5</c:v>
                </c:pt>
                <c:pt idx="33">
                  <c:v>37163</c:v>
                </c:pt>
                <c:pt idx="34">
                  <c:v>38505</c:v>
                </c:pt>
                <c:pt idx="35">
                  <c:v>40326.75</c:v>
                </c:pt>
                <c:pt idx="36">
                  <c:v>41762</c:v>
                </c:pt>
                <c:pt idx="37">
                  <c:v>42348</c:v>
                </c:pt>
                <c:pt idx="38">
                  <c:v>42696.25</c:v>
                </c:pt>
                <c:pt idx="39">
                  <c:v>42871.5</c:v>
                </c:pt>
                <c:pt idx="40">
                  <c:v>42951.5</c:v>
                </c:pt>
                <c:pt idx="41">
                  <c:v>43157.75</c:v>
                </c:pt>
                <c:pt idx="42">
                  <c:v>43076.25</c:v>
                </c:pt>
                <c:pt idx="43">
                  <c:v>42763.25</c:v>
                </c:pt>
                <c:pt idx="44">
                  <c:v>42585.25</c:v>
                </c:pt>
                <c:pt idx="45">
                  <c:v>42027.75</c:v>
                </c:pt>
                <c:pt idx="46">
                  <c:v>41721.5</c:v>
                </c:pt>
                <c:pt idx="47">
                  <c:v>42039.5</c:v>
                </c:pt>
                <c:pt idx="48">
                  <c:v>42431.5</c:v>
                </c:pt>
                <c:pt idx="49">
                  <c:v>43469.25</c:v>
                </c:pt>
                <c:pt idx="50">
                  <c:v>44701</c:v>
                </c:pt>
                <c:pt idx="51">
                  <c:v>45751.75</c:v>
                </c:pt>
                <c:pt idx="52">
                  <c:v>46836</c:v>
                </c:pt>
                <c:pt idx="53">
                  <c:v>46933</c:v>
                </c:pt>
                <c:pt idx="54">
                  <c:v>47110.75</c:v>
                </c:pt>
                <c:pt idx="55">
                  <c:v>46898.5</c:v>
                </c:pt>
                <c:pt idx="56">
                  <c:v>46848.25</c:v>
                </c:pt>
                <c:pt idx="57">
                  <c:v>47964.75</c:v>
                </c:pt>
                <c:pt idx="58">
                  <c:v>48875</c:v>
                </c:pt>
                <c:pt idx="59">
                  <c:v>49868</c:v>
                </c:pt>
                <c:pt idx="60">
                  <c:v>50683.25</c:v>
                </c:pt>
                <c:pt idx="61">
                  <c:v>50715.25</c:v>
                </c:pt>
                <c:pt idx="62">
                  <c:v>50172.5</c:v>
                </c:pt>
                <c:pt idx="63">
                  <c:v>49794</c:v>
                </c:pt>
                <c:pt idx="64">
                  <c:v>48814.75</c:v>
                </c:pt>
                <c:pt idx="65">
                  <c:v>47790.875</c:v>
                </c:pt>
                <c:pt idx="66">
                  <c:v>47354.125</c:v>
                </c:pt>
                <c:pt idx="67">
                  <c:v>46671.625</c:v>
                </c:pt>
                <c:pt idx="68">
                  <c:v>46865.875</c:v>
                </c:pt>
                <c:pt idx="69">
                  <c:v>47412</c:v>
                </c:pt>
                <c:pt idx="70">
                  <c:v>47794.25</c:v>
                </c:pt>
                <c:pt idx="71">
                  <c:v>47940.25</c:v>
                </c:pt>
                <c:pt idx="72">
                  <c:v>48552.25</c:v>
                </c:pt>
                <c:pt idx="73">
                  <c:v>48667.775000000001</c:v>
                </c:pt>
                <c:pt idx="74">
                  <c:v>48358.275000000001</c:v>
                </c:pt>
                <c:pt idx="75">
                  <c:v>48566.775000000001</c:v>
                </c:pt>
                <c:pt idx="76">
                  <c:v>48661.875</c:v>
                </c:pt>
                <c:pt idx="77">
                  <c:v>48979.6</c:v>
                </c:pt>
                <c:pt idx="78">
                  <c:v>49828.75</c:v>
                </c:pt>
                <c:pt idx="79">
                  <c:v>50293.25</c:v>
                </c:pt>
                <c:pt idx="80">
                  <c:v>49985.4</c:v>
                </c:pt>
                <c:pt idx="81">
                  <c:v>50754.15</c:v>
                </c:pt>
                <c:pt idx="82">
                  <c:v>52241.75</c:v>
                </c:pt>
                <c:pt idx="83">
                  <c:v>54187</c:v>
                </c:pt>
                <c:pt idx="84">
                  <c:v>56103.5</c:v>
                </c:pt>
                <c:pt idx="85">
                  <c:v>57137.5</c:v>
                </c:pt>
                <c:pt idx="86">
                  <c:v>57339.5</c:v>
                </c:pt>
                <c:pt idx="87">
                  <c:v>56736</c:v>
                </c:pt>
                <c:pt idx="88">
                  <c:v>55936</c:v>
                </c:pt>
                <c:pt idx="89">
                  <c:v>56223.5</c:v>
                </c:pt>
                <c:pt idx="90">
                  <c:v>56194.5</c:v>
                </c:pt>
                <c:pt idx="91">
                  <c:v>56886</c:v>
                </c:pt>
                <c:pt idx="92">
                  <c:v>57526.25</c:v>
                </c:pt>
                <c:pt idx="93">
                  <c:v>57475</c:v>
                </c:pt>
                <c:pt idx="94">
                  <c:v>58107.5</c:v>
                </c:pt>
                <c:pt idx="95">
                  <c:v>58239.5</c:v>
                </c:pt>
                <c:pt idx="96">
                  <c:v>58418.25</c:v>
                </c:pt>
                <c:pt idx="97">
                  <c:v>58817.275000000001</c:v>
                </c:pt>
                <c:pt idx="98">
                  <c:v>58913.525000000001</c:v>
                </c:pt>
                <c:pt idx="99">
                  <c:v>60271.525000000001</c:v>
                </c:pt>
                <c:pt idx="100">
                  <c:v>62385.775000000001</c:v>
                </c:pt>
                <c:pt idx="101">
                  <c:v>63390.75</c:v>
                </c:pt>
                <c:pt idx="102">
                  <c:v>64398.75</c:v>
                </c:pt>
                <c:pt idx="103">
                  <c:v>64708.5</c:v>
                </c:pt>
                <c:pt idx="104">
                  <c:v>64579.25</c:v>
                </c:pt>
                <c:pt idx="105">
                  <c:v>65211.5</c:v>
                </c:pt>
                <c:pt idx="106">
                  <c:v>66054</c:v>
                </c:pt>
                <c:pt idx="107">
                  <c:v>65668.524999999994</c:v>
                </c:pt>
                <c:pt idx="108">
                  <c:v>64804.025000000001</c:v>
                </c:pt>
                <c:pt idx="109">
                  <c:v>63324.375</c:v>
                </c:pt>
                <c:pt idx="110">
                  <c:v>61798.574999999997</c:v>
                </c:pt>
                <c:pt idx="111">
                  <c:v>61709.8</c:v>
                </c:pt>
                <c:pt idx="112">
                  <c:v>62148.05</c:v>
                </c:pt>
                <c:pt idx="113">
                  <c:v>62125.7</c:v>
                </c:pt>
                <c:pt idx="114">
                  <c:v>62102.5</c:v>
                </c:pt>
                <c:pt idx="115">
                  <c:v>61836.2</c:v>
                </c:pt>
                <c:pt idx="116">
                  <c:v>61582.7</c:v>
                </c:pt>
                <c:pt idx="117">
                  <c:v>61500.45</c:v>
                </c:pt>
                <c:pt idx="118">
                  <c:v>60781.2</c:v>
                </c:pt>
                <c:pt idx="119">
                  <c:v>60394</c:v>
                </c:pt>
                <c:pt idx="120">
                  <c:v>60610.25</c:v>
                </c:pt>
                <c:pt idx="121">
                  <c:v>60672.5</c:v>
                </c:pt>
                <c:pt idx="122">
                  <c:v>61384.75</c:v>
                </c:pt>
                <c:pt idx="123">
                  <c:v>61489.25</c:v>
                </c:pt>
                <c:pt idx="124">
                  <c:v>61264.25</c:v>
                </c:pt>
                <c:pt idx="125">
                  <c:v>62549.5</c:v>
                </c:pt>
                <c:pt idx="126">
                  <c:v>63283.25</c:v>
                </c:pt>
                <c:pt idx="127">
                  <c:v>63614.75</c:v>
                </c:pt>
                <c:pt idx="128">
                  <c:v>63442.5</c:v>
                </c:pt>
                <c:pt idx="129">
                  <c:v>62162.375</c:v>
                </c:pt>
                <c:pt idx="130">
                  <c:v>61530.375</c:v>
                </c:pt>
                <c:pt idx="131">
                  <c:v>60360.375</c:v>
                </c:pt>
                <c:pt idx="132">
                  <c:v>59327.875</c:v>
                </c:pt>
                <c:pt idx="133">
                  <c:v>58102.75</c:v>
                </c:pt>
                <c:pt idx="134">
                  <c:v>57042.5</c:v>
                </c:pt>
                <c:pt idx="135">
                  <c:v>56379.25</c:v>
                </c:pt>
                <c:pt idx="136">
                  <c:v>55778.5</c:v>
                </c:pt>
                <c:pt idx="137">
                  <c:v>55268</c:v>
                </c:pt>
                <c:pt idx="138">
                  <c:v>54349.25</c:v>
                </c:pt>
                <c:pt idx="139">
                  <c:v>54506.75</c:v>
                </c:pt>
                <c:pt idx="140">
                  <c:v>53639.25</c:v>
                </c:pt>
                <c:pt idx="141">
                  <c:v>52471</c:v>
                </c:pt>
                <c:pt idx="142">
                  <c:v>51083.5</c:v>
                </c:pt>
                <c:pt idx="143">
                  <c:v>49169.5</c:v>
                </c:pt>
                <c:pt idx="144">
                  <c:v>48331.75</c:v>
                </c:pt>
                <c:pt idx="145">
                  <c:v>46976.25</c:v>
                </c:pt>
                <c:pt idx="146">
                  <c:v>45303.25</c:v>
                </c:pt>
                <c:pt idx="147">
                  <c:v>43650.5</c:v>
                </c:pt>
                <c:pt idx="148">
                  <c:v>42159</c:v>
                </c:pt>
                <c:pt idx="149">
                  <c:v>41996.5</c:v>
                </c:pt>
                <c:pt idx="150">
                  <c:v>42286.5</c:v>
                </c:pt>
                <c:pt idx="151">
                  <c:v>42740</c:v>
                </c:pt>
                <c:pt idx="152">
                  <c:v>43412.75</c:v>
                </c:pt>
                <c:pt idx="153">
                  <c:v>43513.4</c:v>
                </c:pt>
                <c:pt idx="154">
                  <c:v>43001.65</c:v>
                </c:pt>
                <c:pt idx="155">
                  <c:v>43032.65</c:v>
                </c:pt>
                <c:pt idx="156">
                  <c:v>43621.9</c:v>
                </c:pt>
                <c:pt idx="157">
                  <c:v>44803.5</c:v>
                </c:pt>
                <c:pt idx="158">
                  <c:v>46460.5</c:v>
                </c:pt>
                <c:pt idx="159">
                  <c:v>47656.5</c:v>
                </c:pt>
                <c:pt idx="160">
                  <c:v>47880.75</c:v>
                </c:pt>
                <c:pt idx="161">
                  <c:v>47573</c:v>
                </c:pt>
                <c:pt idx="162">
                  <c:v>46990</c:v>
                </c:pt>
                <c:pt idx="163">
                  <c:v>46560.75</c:v>
                </c:pt>
                <c:pt idx="164">
                  <c:v>45819</c:v>
                </c:pt>
                <c:pt idx="165">
                  <c:v>45262.5</c:v>
                </c:pt>
                <c:pt idx="166">
                  <c:v>45619.75</c:v>
                </c:pt>
                <c:pt idx="167">
                  <c:v>45624.5</c:v>
                </c:pt>
                <c:pt idx="168">
                  <c:v>46026.75</c:v>
                </c:pt>
                <c:pt idx="169">
                  <c:v>47982.75</c:v>
                </c:pt>
                <c:pt idx="170">
                  <c:v>49326</c:v>
                </c:pt>
                <c:pt idx="171">
                  <c:v>50278.75</c:v>
                </c:pt>
                <c:pt idx="172">
                  <c:v>51084.25</c:v>
                </c:pt>
                <c:pt idx="173">
                  <c:v>50238</c:v>
                </c:pt>
                <c:pt idx="174">
                  <c:v>49508.5</c:v>
                </c:pt>
                <c:pt idx="175">
                  <c:v>48823</c:v>
                </c:pt>
                <c:pt idx="176">
                  <c:v>48075</c:v>
                </c:pt>
                <c:pt idx="177">
                  <c:v>47952.25</c:v>
                </c:pt>
                <c:pt idx="178">
                  <c:v>47969.75</c:v>
                </c:pt>
                <c:pt idx="179">
                  <c:v>48449.525000000001</c:v>
                </c:pt>
                <c:pt idx="180">
                  <c:v>48405.525000000001</c:v>
                </c:pt>
                <c:pt idx="181">
                  <c:v>48452.775000000001</c:v>
                </c:pt>
                <c:pt idx="182">
                  <c:v>48152.775000000001</c:v>
                </c:pt>
                <c:pt idx="183">
                  <c:v>48268.5</c:v>
                </c:pt>
                <c:pt idx="184">
                  <c:v>48876.5</c:v>
                </c:pt>
                <c:pt idx="185">
                  <c:v>48846.25</c:v>
                </c:pt>
                <c:pt idx="186">
                  <c:v>49250.75</c:v>
                </c:pt>
                <c:pt idx="187">
                  <c:v>48557.25</c:v>
                </c:pt>
                <c:pt idx="188">
                  <c:v>47427.25</c:v>
                </c:pt>
                <c:pt idx="189">
                  <c:v>46384.75</c:v>
                </c:pt>
                <c:pt idx="190">
                  <c:v>45536.75</c:v>
                </c:pt>
                <c:pt idx="191">
                  <c:v>45603.25</c:v>
                </c:pt>
                <c:pt idx="192">
                  <c:v>46188.25</c:v>
                </c:pt>
                <c:pt idx="193">
                  <c:v>46974.25</c:v>
                </c:pt>
                <c:pt idx="194">
                  <c:v>46595</c:v>
                </c:pt>
                <c:pt idx="195">
                  <c:v>46223.75</c:v>
                </c:pt>
                <c:pt idx="196">
                  <c:v>45855.75</c:v>
                </c:pt>
                <c:pt idx="197">
                  <c:v>45468.5</c:v>
                </c:pt>
                <c:pt idx="198">
                  <c:v>45305.25</c:v>
                </c:pt>
                <c:pt idx="199">
                  <c:v>45066</c:v>
                </c:pt>
                <c:pt idx="200">
                  <c:v>44370.5</c:v>
                </c:pt>
                <c:pt idx="201">
                  <c:v>43019</c:v>
                </c:pt>
                <c:pt idx="202">
                  <c:v>42015</c:v>
                </c:pt>
                <c:pt idx="203">
                  <c:v>40419.5</c:v>
                </c:pt>
                <c:pt idx="204">
                  <c:v>39501</c:v>
                </c:pt>
                <c:pt idx="205">
                  <c:v>39259.75</c:v>
                </c:pt>
                <c:pt idx="206">
                  <c:v>39673.5</c:v>
                </c:pt>
                <c:pt idx="207">
                  <c:v>40664</c:v>
                </c:pt>
                <c:pt idx="208">
                  <c:v>40885.25</c:v>
                </c:pt>
                <c:pt idx="209">
                  <c:v>40905.75</c:v>
                </c:pt>
                <c:pt idx="210">
                  <c:v>40444.25</c:v>
                </c:pt>
                <c:pt idx="211">
                  <c:v>39226</c:v>
                </c:pt>
                <c:pt idx="212">
                  <c:v>38067.5</c:v>
                </c:pt>
                <c:pt idx="213">
                  <c:v>36527.75</c:v>
                </c:pt>
                <c:pt idx="214">
                  <c:v>35036.275000000001</c:v>
                </c:pt>
                <c:pt idx="215">
                  <c:v>33792.275000000001</c:v>
                </c:pt>
                <c:pt idx="216">
                  <c:v>32975.775000000001</c:v>
                </c:pt>
                <c:pt idx="217">
                  <c:v>31966.050000000003</c:v>
                </c:pt>
                <c:pt idx="218">
                  <c:v>31278.525000000001</c:v>
                </c:pt>
                <c:pt idx="219">
                  <c:v>31154.525000000001</c:v>
                </c:pt>
                <c:pt idx="220">
                  <c:v>31009.025000000001</c:v>
                </c:pt>
                <c:pt idx="221">
                  <c:v>31414.75</c:v>
                </c:pt>
                <c:pt idx="222">
                  <c:v>31667.25</c:v>
                </c:pt>
                <c:pt idx="223">
                  <c:v>31916.9</c:v>
                </c:pt>
                <c:pt idx="224">
                  <c:v>32208.9</c:v>
                </c:pt>
                <c:pt idx="225">
                  <c:v>32624.15</c:v>
                </c:pt>
                <c:pt idx="226">
                  <c:v>33219.65</c:v>
                </c:pt>
                <c:pt idx="227">
                  <c:v>33390.5</c:v>
                </c:pt>
                <c:pt idx="228">
                  <c:v>33651</c:v>
                </c:pt>
                <c:pt idx="229">
                  <c:v>33596.974999999999</c:v>
                </c:pt>
                <c:pt idx="230">
                  <c:v>33508.724999999999</c:v>
                </c:pt>
                <c:pt idx="231">
                  <c:v>33667.224999999999</c:v>
                </c:pt>
                <c:pt idx="232">
                  <c:v>33641.974999999999</c:v>
                </c:pt>
                <c:pt idx="233">
                  <c:v>34245.75</c:v>
                </c:pt>
                <c:pt idx="234">
                  <c:v>34463.75</c:v>
                </c:pt>
                <c:pt idx="235">
                  <c:v>34382.75</c:v>
                </c:pt>
                <c:pt idx="236">
                  <c:v>34354.35</c:v>
                </c:pt>
                <c:pt idx="237">
                  <c:v>34292.974999999999</c:v>
                </c:pt>
                <c:pt idx="238">
                  <c:v>34577.449999999997</c:v>
                </c:pt>
                <c:pt idx="239">
                  <c:v>34744.449999999997</c:v>
                </c:pt>
                <c:pt idx="240">
                  <c:v>35035.1</c:v>
                </c:pt>
                <c:pt idx="241">
                  <c:v>34363.974999999999</c:v>
                </c:pt>
                <c:pt idx="242">
                  <c:v>33286</c:v>
                </c:pt>
                <c:pt idx="243">
                  <c:v>33329.15</c:v>
                </c:pt>
                <c:pt idx="244">
                  <c:v>33075.65</c:v>
                </c:pt>
                <c:pt idx="245">
                  <c:v>33124.15</c:v>
                </c:pt>
                <c:pt idx="246">
                  <c:v>33168.400000000001</c:v>
                </c:pt>
                <c:pt idx="247">
                  <c:v>33412</c:v>
                </c:pt>
                <c:pt idx="248">
                  <c:v>33882.699999999997</c:v>
                </c:pt>
                <c:pt idx="249">
                  <c:v>34694.949999999997</c:v>
                </c:pt>
                <c:pt idx="250">
                  <c:v>36269.949999999997</c:v>
                </c:pt>
                <c:pt idx="251">
                  <c:v>36945.199999999997</c:v>
                </c:pt>
                <c:pt idx="252">
                  <c:v>38083.5</c:v>
                </c:pt>
                <c:pt idx="253">
                  <c:v>39258</c:v>
                </c:pt>
                <c:pt idx="254">
                  <c:v>39493.75</c:v>
                </c:pt>
                <c:pt idx="255">
                  <c:v>38793.5</c:v>
                </c:pt>
                <c:pt idx="256">
                  <c:v>38093.25</c:v>
                </c:pt>
                <c:pt idx="257">
                  <c:v>37130.550000000003</c:v>
                </c:pt>
                <c:pt idx="258">
                  <c:v>36716.300000000003</c:v>
                </c:pt>
                <c:pt idx="259">
                  <c:v>36187.300000000003</c:v>
                </c:pt>
                <c:pt idx="260">
                  <c:v>35251.800000000003</c:v>
                </c:pt>
                <c:pt idx="261">
                  <c:v>35035</c:v>
                </c:pt>
                <c:pt idx="262">
                  <c:v>34584</c:v>
                </c:pt>
                <c:pt idx="263">
                  <c:v>35443.75</c:v>
                </c:pt>
                <c:pt idx="264">
                  <c:v>36847</c:v>
                </c:pt>
                <c:pt idx="265">
                  <c:v>37299</c:v>
                </c:pt>
                <c:pt idx="266">
                  <c:v>37581.4</c:v>
                </c:pt>
                <c:pt idx="267">
                  <c:v>37694.15</c:v>
                </c:pt>
                <c:pt idx="268">
                  <c:v>36795.65</c:v>
                </c:pt>
                <c:pt idx="269">
                  <c:v>36040.65</c:v>
                </c:pt>
                <c:pt idx="270">
                  <c:v>35789.25</c:v>
                </c:pt>
                <c:pt idx="271">
                  <c:v>36071.75</c:v>
                </c:pt>
                <c:pt idx="272">
                  <c:v>36993.25</c:v>
                </c:pt>
                <c:pt idx="273">
                  <c:v>37941.5</c:v>
                </c:pt>
                <c:pt idx="274">
                  <c:v>38717.974999999999</c:v>
                </c:pt>
                <c:pt idx="275">
                  <c:v>37791.800000000003</c:v>
                </c:pt>
                <c:pt idx="276">
                  <c:v>37362.800000000003</c:v>
                </c:pt>
                <c:pt idx="277">
                  <c:v>37125.800000000003</c:v>
                </c:pt>
                <c:pt idx="278">
                  <c:v>37577.074999999997</c:v>
                </c:pt>
                <c:pt idx="279">
                  <c:v>38083.25</c:v>
                </c:pt>
                <c:pt idx="280">
                  <c:v>39420.75</c:v>
                </c:pt>
                <c:pt idx="281">
                  <c:v>40953</c:v>
                </c:pt>
                <c:pt idx="282">
                  <c:v>42454.224999999999</c:v>
                </c:pt>
                <c:pt idx="283">
                  <c:v>44961.7</c:v>
                </c:pt>
                <c:pt idx="284">
                  <c:v>46707.199999999997</c:v>
                </c:pt>
                <c:pt idx="285">
                  <c:v>48257.95</c:v>
                </c:pt>
                <c:pt idx="286">
                  <c:v>49043.474999999999</c:v>
                </c:pt>
                <c:pt idx="287">
                  <c:v>51526</c:v>
                </c:pt>
                <c:pt idx="288">
                  <c:v>53009.5</c:v>
                </c:pt>
                <c:pt idx="289">
                  <c:v>55141.75</c:v>
                </c:pt>
                <c:pt idx="290">
                  <c:v>57434</c:v>
                </c:pt>
                <c:pt idx="291">
                  <c:v>57592.5</c:v>
                </c:pt>
                <c:pt idx="292">
                  <c:v>57742.5</c:v>
                </c:pt>
                <c:pt idx="293">
                  <c:v>57542.75</c:v>
                </c:pt>
                <c:pt idx="294">
                  <c:v>56135.25</c:v>
                </c:pt>
                <c:pt idx="295">
                  <c:v>56084.75</c:v>
                </c:pt>
                <c:pt idx="296">
                  <c:v>56123.25</c:v>
                </c:pt>
                <c:pt idx="297">
                  <c:v>56197.5</c:v>
                </c:pt>
                <c:pt idx="298">
                  <c:v>57290.75</c:v>
                </c:pt>
                <c:pt idx="299">
                  <c:v>56395.5</c:v>
                </c:pt>
                <c:pt idx="300">
                  <c:v>55959.25</c:v>
                </c:pt>
                <c:pt idx="301">
                  <c:v>55276.75</c:v>
                </c:pt>
                <c:pt idx="302">
                  <c:v>54393.25</c:v>
                </c:pt>
                <c:pt idx="303">
                  <c:v>53280.824999999997</c:v>
                </c:pt>
                <c:pt idx="304">
                  <c:v>52107.574999999997</c:v>
                </c:pt>
                <c:pt idx="305">
                  <c:v>51131.324999999997</c:v>
                </c:pt>
                <c:pt idx="306">
                  <c:v>50550.899999999994</c:v>
                </c:pt>
                <c:pt idx="307">
                  <c:v>51727.324999999997</c:v>
                </c:pt>
                <c:pt idx="308">
                  <c:v>53304.574999999997</c:v>
                </c:pt>
                <c:pt idx="309">
                  <c:v>54429.574999999997</c:v>
                </c:pt>
                <c:pt idx="310">
                  <c:v>55525</c:v>
                </c:pt>
                <c:pt idx="311">
                  <c:v>57062</c:v>
                </c:pt>
                <c:pt idx="312">
                  <c:v>58274.25</c:v>
                </c:pt>
                <c:pt idx="313">
                  <c:v>60163.5</c:v>
                </c:pt>
                <c:pt idx="314">
                  <c:v>61858.425000000003</c:v>
                </c:pt>
                <c:pt idx="315">
                  <c:v>62745.425000000003</c:v>
                </c:pt>
                <c:pt idx="316">
                  <c:v>62389.175000000003</c:v>
                </c:pt>
                <c:pt idx="317">
                  <c:v>61598.875</c:v>
                </c:pt>
                <c:pt idx="318">
                  <c:v>60819.149999999994</c:v>
                </c:pt>
                <c:pt idx="319">
                  <c:v>59468.15</c:v>
                </c:pt>
                <c:pt idx="320">
                  <c:v>59020.65</c:v>
                </c:pt>
                <c:pt idx="321">
                  <c:v>58001.95</c:v>
                </c:pt>
                <c:pt idx="322">
                  <c:v>57543.75</c:v>
                </c:pt>
                <c:pt idx="323">
                  <c:v>57801.5</c:v>
                </c:pt>
                <c:pt idx="324">
                  <c:v>57834</c:v>
                </c:pt>
                <c:pt idx="325">
                  <c:v>58099.75</c:v>
                </c:pt>
                <c:pt idx="326">
                  <c:v>58341.75</c:v>
                </c:pt>
                <c:pt idx="327">
                  <c:v>58237.35</c:v>
                </c:pt>
                <c:pt idx="328">
                  <c:v>58376.35</c:v>
                </c:pt>
                <c:pt idx="329">
                  <c:v>58830.85</c:v>
                </c:pt>
                <c:pt idx="330">
                  <c:v>58509.175000000003</c:v>
                </c:pt>
                <c:pt idx="331">
                  <c:v>57770.574999999997</c:v>
                </c:pt>
                <c:pt idx="332">
                  <c:v>57043.074999999997</c:v>
                </c:pt>
                <c:pt idx="333">
                  <c:v>56081.049999999996</c:v>
                </c:pt>
                <c:pt idx="334">
                  <c:v>54503.724999999999</c:v>
                </c:pt>
                <c:pt idx="335">
                  <c:v>53647.274999999994</c:v>
                </c:pt>
                <c:pt idx="336">
                  <c:v>53258.524999999994</c:v>
                </c:pt>
                <c:pt idx="337">
                  <c:v>53028.800000000003</c:v>
                </c:pt>
                <c:pt idx="338">
                  <c:v>54530.05</c:v>
                </c:pt>
                <c:pt idx="339">
                  <c:v>55965</c:v>
                </c:pt>
                <c:pt idx="340">
                  <c:v>56900.75</c:v>
                </c:pt>
                <c:pt idx="341">
                  <c:v>57792.25</c:v>
                </c:pt>
                <c:pt idx="342">
                  <c:v>58167.75</c:v>
                </c:pt>
                <c:pt idx="343">
                  <c:v>57877</c:v>
                </c:pt>
                <c:pt idx="344">
                  <c:v>57269.5</c:v>
                </c:pt>
                <c:pt idx="345">
                  <c:v>57610.75</c:v>
                </c:pt>
                <c:pt idx="346">
                  <c:v>58195</c:v>
                </c:pt>
                <c:pt idx="347">
                  <c:v>58292.75</c:v>
                </c:pt>
                <c:pt idx="348">
                  <c:v>58849</c:v>
                </c:pt>
                <c:pt idx="349">
                  <c:v>58086.55</c:v>
                </c:pt>
                <c:pt idx="350">
                  <c:v>56522.15</c:v>
                </c:pt>
                <c:pt idx="351">
                  <c:v>55292.15</c:v>
                </c:pt>
                <c:pt idx="352">
                  <c:v>53582.7</c:v>
                </c:pt>
                <c:pt idx="353">
                  <c:v>51817.649999999994</c:v>
                </c:pt>
                <c:pt idx="354">
                  <c:v>50283.05</c:v>
                </c:pt>
                <c:pt idx="355">
                  <c:v>49276.3</c:v>
                </c:pt>
                <c:pt idx="356">
                  <c:v>49124.75</c:v>
                </c:pt>
                <c:pt idx="357">
                  <c:v>49032.5</c:v>
                </c:pt>
                <c:pt idx="358">
                  <c:v>49222.75</c:v>
                </c:pt>
                <c:pt idx="359">
                  <c:v>48455.75</c:v>
                </c:pt>
                <c:pt idx="360">
                  <c:v>47403.75</c:v>
                </c:pt>
                <c:pt idx="361">
                  <c:v>46852</c:v>
                </c:pt>
                <c:pt idx="362">
                  <c:v>46245</c:v>
                </c:pt>
                <c:pt idx="363">
                  <c:v>47348.75</c:v>
                </c:pt>
                <c:pt idx="364">
                  <c:v>48016.5</c:v>
                </c:pt>
                <c:pt idx="365">
                  <c:v>49956.25</c:v>
                </c:pt>
                <c:pt idx="366">
                  <c:v>52514.25</c:v>
                </c:pt>
                <c:pt idx="367">
                  <c:v>54045</c:v>
                </c:pt>
                <c:pt idx="368">
                  <c:v>55784.75</c:v>
                </c:pt>
                <c:pt idx="369">
                  <c:v>55156.75</c:v>
                </c:pt>
                <c:pt idx="370">
                  <c:v>53827.75</c:v>
                </c:pt>
                <c:pt idx="371">
                  <c:v>52174.5</c:v>
                </c:pt>
                <c:pt idx="372">
                  <c:v>50198</c:v>
                </c:pt>
                <c:pt idx="373">
                  <c:v>49453.25</c:v>
                </c:pt>
                <c:pt idx="374">
                  <c:v>48232.5</c:v>
                </c:pt>
                <c:pt idx="375">
                  <c:v>47773.5</c:v>
                </c:pt>
                <c:pt idx="376">
                  <c:v>47779.75</c:v>
                </c:pt>
                <c:pt idx="377">
                  <c:v>46841.75</c:v>
                </c:pt>
                <c:pt idx="378">
                  <c:v>46669</c:v>
                </c:pt>
                <c:pt idx="379">
                  <c:v>46431.75</c:v>
                </c:pt>
                <c:pt idx="380">
                  <c:v>44150.5</c:v>
                </c:pt>
                <c:pt idx="381">
                  <c:v>42756</c:v>
                </c:pt>
                <c:pt idx="382">
                  <c:v>40699.5</c:v>
                </c:pt>
                <c:pt idx="383">
                  <c:v>38333.25</c:v>
                </c:pt>
                <c:pt idx="384">
                  <c:v>38042.25</c:v>
                </c:pt>
                <c:pt idx="385">
                  <c:v>37118.75</c:v>
                </c:pt>
                <c:pt idx="386">
                  <c:v>35943.5</c:v>
                </c:pt>
                <c:pt idx="387">
                  <c:v>34985</c:v>
                </c:pt>
                <c:pt idx="388">
                  <c:v>34149.25</c:v>
                </c:pt>
                <c:pt idx="389">
                  <c:v>33828.675000000003</c:v>
                </c:pt>
                <c:pt idx="390">
                  <c:v>33771.675000000003</c:v>
                </c:pt>
                <c:pt idx="391">
                  <c:v>33099.925000000003</c:v>
                </c:pt>
                <c:pt idx="392">
                  <c:v>32646.174999999999</c:v>
                </c:pt>
                <c:pt idx="393">
                  <c:v>32143.025000000001</c:v>
                </c:pt>
                <c:pt idx="394">
                  <c:v>31884.775000000001</c:v>
                </c:pt>
                <c:pt idx="395">
                  <c:v>32296.025000000001</c:v>
                </c:pt>
                <c:pt idx="396">
                  <c:v>32431.775000000001</c:v>
                </c:pt>
                <c:pt idx="397">
                  <c:v>32083</c:v>
                </c:pt>
                <c:pt idx="398">
                  <c:v>32888.775000000001</c:v>
                </c:pt>
                <c:pt idx="399">
                  <c:v>33853.525000000001</c:v>
                </c:pt>
                <c:pt idx="400">
                  <c:v>34762.775000000001</c:v>
                </c:pt>
                <c:pt idx="401">
                  <c:v>36020.275000000001</c:v>
                </c:pt>
                <c:pt idx="402">
                  <c:v>36153.75</c:v>
                </c:pt>
                <c:pt idx="403">
                  <c:v>36349.5</c:v>
                </c:pt>
                <c:pt idx="404">
                  <c:v>36967.25</c:v>
                </c:pt>
                <c:pt idx="405">
                  <c:v>37335.25</c:v>
                </c:pt>
                <c:pt idx="406">
                  <c:v>36847.25</c:v>
                </c:pt>
                <c:pt idx="407">
                  <c:v>36531</c:v>
                </c:pt>
                <c:pt idx="408">
                  <c:v>36295</c:v>
                </c:pt>
                <c:pt idx="409">
                  <c:v>36994</c:v>
                </c:pt>
                <c:pt idx="410">
                  <c:v>38595.5</c:v>
                </c:pt>
                <c:pt idx="411">
                  <c:v>39578.25</c:v>
                </c:pt>
                <c:pt idx="412">
                  <c:v>39210.5</c:v>
                </c:pt>
                <c:pt idx="413">
                  <c:v>37666.75</c:v>
                </c:pt>
                <c:pt idx="414">
                  <c:v>35544.5</c:v>
                </c:pt>
                <c:pt idx="415">
                  <c:v>33935.5</c:v>
                </c:pt>
                <c:pt idx="416">
                  <c:v>32793</c:v>
                </c:pt>
                <c:pt idx="417">
                  <c:v>31630.5</c:v>
                </c:pt>
                <c:pt idx="418">
                  <c:v>30858.75</c:v>
                </c:pt>
                <c:pt idx="419">
                  <c:v>29836</c:v>
                </c:pt>
                <c:pt idx="420">
                  <c:v>28618.5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C6-4243-A511-D71F4123AA79}"/>
            </c:ext>
          </c:extLst>
        </c:ser>
        <c:ser>
          <c:idx val="3"/>
          <c:order val="3"/>
          <c:tx>
            <c:strRef>
              <c:f>'Moving Average for Bitcoin'!$E$1</c:f>
              <c:strCache>
                <c:ptCount val="1"/>
                <c:pt idx="0">
                  <c:v>7-day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Bitcoin'!$E$2:$E$422</c:f>
              <c:numCache>
                <c:formatCode>_("$"* #,##0.00_);_("$"* \(#,##0.00\);_("$"* "-"??_);_(@_)</c:formatCode>
                <c:ptCount val="421"/>
                <c:pt idx="0">
                  <c:v>38267.871428571423</c:v>
                </c:pt>
                <c:pt idx="1">
                  <c:v>38517.571428571428</c:v>
                </c:pt>
                <c:pt idx="2">
                  <c:v>38828.428571428572</c:v>
                </c:pt>
                <c:pt idx="3">
                  <c:v>39770.285714285717</c:v>
                </c:pt>
                <c:pt idx="4">
                  <c:v>40664.700000000004</c:v>
                </c:pt>
                <c:pt idx="5">
                  <c:v>41451.257142857139</c:v>
                </c:pt>
                <c:pt idx="6">
                  <c:v>41975.685714285712</c:v>
                </c:pt>
                <c:pt idx="7">
                  <c:v>42275.41428571428</c:v>
                </c:pt>
                <c:pt idx="8">
                  <c:v>42615.557142857149</c:v>
                </c:pt>
                <c:pt idx="9">
                  <c:v>43042.557142857149</c:v>
                </c:pt>
                <c:pt idx="10">
                  <c:v>43120.700000000004</c:v>
                </c:pt>
                <c:pt idx="11">
                  <c:v>43049.357142857145</c:v>
                </c:pt>
                <c:pt idx="12">
                  <c:v>43235.799999999996</c:v>
                </c:pt>
                <c:pt idx="13">
                  <c:v>43283.228571428568</c:v>
                </c:pt>
                <c:pt idx="14">
                  <c:v>43171.071428571428</c:v>
                </c:pt>
                <c:pt idx="15">
                  <c:v>43048.885714285716</c:v>
                </c:pt>
                <c:pt idx="16">
                  <c:v>42161.171428571433</c:v>
                </c:pt>
                <c:pt idx="17">
                  <c:v>41088.742857142861</c:v>
                </c:pt>
                <c:pt idx="18">
                  <c:v>40327.671428571433</c:v>
                </c:pt>
                <c:pt idx="19">
                  <c:v>39564.957142857143</c:v>
                </c:pt>
                <c:pt idx="20">
                  <c:v>38924.385714285716</c:v>
                </c:pt>
                <c:pt idx="21">
                  <c:v>38459.1</c:v>
                </c:pt>
                <c:pt idx="22">
                  <c:v>37915.828571428567</c:v>
                </c:pt>
                <c:pt idx="23">
                  <c:v>37899.542857142857</c:v>
                </c:pt>
                <c:pt idx="24">
                  <c:v>37886.085714285713</c:v>
                </c:pt>
                <c:pt idx="25">
                  <c:v>37637.657142857141</c:v>
                </c:pt>
                <c:pt idx="26">
                  <c:v>37377.085714285713</c:v>
                </c:pt>
                <c:pt idx="27">
                  <c:v>37144.085714285713</c:v>
                </c:pt>
                <c:pt idx="28">
                  <c:v>36702.085714285713</c:v>
                </c:pt>
                <c:pt idx="29">
                  <c:v>36522.257142857139</c:v>
                </c:pt>
                <c:pt idx="30">
                  <c:v>37025.542857142857</c:v>
                </c:pt>
                <c:pt idx="31">
                  <c:v>37717.714285714283</c:v>
                </c:pt>
                <c:pt idx="32">
                  <c:v>38488.571428571428</c:v>
                </c:pt>
                <c:pt idx="33">
                  <c:v>39280</c:v>
                </c:pt>
                <c:pt idx="34">
                  <c:v>40248</c:v>
                </c:pt>
                <c:pt idx="35">
                  <c:v>41386</c:v>
                </c:pt>
                <c:pt idx="36">
                  <c:v>42327.428571428572</c:v>
                </c:pt>
                <c:pt idx="37">
                  <c:v>42587.714285714283</c:v>
                </c:pt>
                <c:pt idx="38">
                  <c:v>42906.714285714283</c:v>
                </c:pt>
                <c:pt idx="39">
                  <c:v>42957.142857142855</c:v>
                </c:pt>
                <c:pt idx="40">
                  <c:v>42899.571428571428</c:v>
                </c:pt>
                <c:pt idx="41">
                  <c:v>42723.285714285717</c:v>
                </c:pt>
                <c:pt idx="42">
                  <c:v>42524.714285714283</c:v>
                </c:pt>
                <c:pt idx="43">
                  <c:v>42300</c:v>
                </c:pt>
                <c:pt idx="44">
                  <c:v>42378.428571428572</c:v>
                </c:pt>
                <c:pt idx="45">
                  <c:v>42308.285714285717</c:v>
                </c:pt>
                <c:pt idx="46">
                  <c:v>42749.285714285717</c:v>
                </c:pt>
                <c:pt idx="47">
                  <c:v>43407.285714285717</c:v>
                </c:pt>
                <c:pt idx="48">
                  <c:v>44187.857142857145</c:v>
                </c:pt>
                <c:pt idx="49">
                  <c:v>45055.857142857145</c:v>
                </c:pt>
                <c:pt idx="50">
                  <c:v>45727.285714285717</c:v>
                </c:pt>
                <c:pt idx="51">
                  <c:v>46305.142857142855</c:v>
                </c:pt>
                <c:pt idx="52">
                  <c:v>46740.428571428572</c:v>
                </c:pt>
                <c:pt idx="53">
                  <c:v>46986.714285714283</c:v>
                </c:pt>
                <c:pt idx="54">
                  <c:v>47592.285714285717</c:v>
                </c:pt>
                <c:pt idx="55">
                  <c:v>48089.857142857145</c:v>
                </c:pt>
                <c:pt idx="56">
                  <c:v>48473</c:v>
                </c:pt>
                <c:pt idx="57">
                  <c:v>49129.714285714283</c:v>
                </c:pt>
                <c:pt idx="58">
                  <c:v>49652</c:v>
                </c:pt>
                <c:pt idx="59">
                  <c:v>49960.714285714283</c:v>
                </c:pt>
                <c:pt idx="60">
                  <c:v>50156.285714285717</c:v>
                </c:pt>
                <c:pt idx="61">
                  <c:v>49615.428571428572</c:v>
                </c:pt>
                <c:pt idx="62">
                  <c:v>49032.5</c:v>
                </c:pt>
                <c:pt idx="63">
                  <c:v>48524.214285714283</c:v>
                </c:pt>
                <c:pt idx="64">
                  <c:v>47863.928571428572</c:v>
                </c:pt>
                <c:pt idx="65">
                  <c:v>47415.785714285717</c:v>
                </c:pt>
                <c:pt idx="66">
                  <c:v>47455.071428571428</c:v>
                </c:pt>
                <c:pt idx="67">
                  <c:v>47381.5</c:v>
                </c:pt>
                <c:pt idx="68">
                  <c:v>47364.214285714283</c:v>
                </c:pt>
                <c:pt idx="69">
                  <c:v>47850.857142857145</c:v>
                </c:pt>
                <c:pt idx="70">
                  <c:v>48205.728571428568</c:v>
                </c:pt>
                <c:pt idx="71">
                  <c:v>48345.299999999996</c:v>
                </c:pt>
                <c:pt idx="72">
                  <c:v>48336.157142857141</c:v>
                </c:pt>
                <c:pt idx="73">
                  <c:v>48565.071428571428</c:v>
                </c:pt>
                <c:pt idx="74">
                  <c:v>48883.071428571428</c:v>
                </c:pt>
                <c:pt idx="75">
                  <c:v>49424.442857142851</c:v>
                </c:pt>
                <c:pt idx="76">
                  <c:v>49331.014285714286</c:v>
                </c:pt>
                <c:pt idx="77">
                  <c:v>49318</c:v>
                </c:pt>
                <c:pt idx="78">
                  <c:v>50252.142857142855</c:v>
                </c:pt>
                <c:pt idx="79">
                  <c:v>51524.428571428572</c:v>
                </c:pt>
                <c:pt idx="80">
                  <c:v>52488.228571428568</c:v>
                </c:pt>
                <c:pt idx="81">
                  <c:v>53388.799999999996</c:v>
                </c:pt>
                <c:pt idx="82">
                  <c:v>54428.571428571428</c:v>
                </c:pt>
                <c:pt idx="83">
                  <c:v>55550.857142857145</c:v>
                </c:pt>
                <c:pt idx="84">
                  <c:v>56345.714285714283</c:v>
                </c:pt>
                <c:pt idx="85">
                  <c:v>56349.857142857145</c:v>
                </c:pt>
                <c:pt idx="86">
                  <c:v>56703.857142857145</c:v>
                </c:pt>
                <c:pt idx="87">
                  <c:v>56698</c:v>
                </c:pt>
                <c:pt idx="88">
                  <c:v>56792.857142857145</c:v>
                </c:pt>
                <c:pt idx="89">
                  <c:v>56572</c:v>
                </c:pt>
                <c:pt idx="90">
                  <c:v>56781.285714285717</c:v>
                </c:pt>
                <c:pt idx="91">
                  <c:v>57481.714285714283</c:v>
                </c:pt>
                <c:pt idx="92">
                  <c:v>58109.142857142855</c:v>
                </c:pt>
                <c:pt idx="93">
                  <c:v>57826.142857142855</c:v>
                </c:pt>
                <c:pt idx="94">
                  <c:v>58280.014285714286</c:v>
                </c:pt>
                <c:pt idx="95">
                  <c:v>58640.299999999996</c:v>
                </c:pt>
                <c:pt idx="96">
                  <c:v>59677.871428571423</c:v>
                </c:pt>
                <c:pt idx="97">
                  <c:v>60632.299999999996</c:v>
                </c:pt>
                <c:pt idx="98">
                  <c:v>61299.014285714286</c:v>
                </c:pt>
                <c:pt idx="99">
                  <c:v>62159.871428571423</c:v>
                </c:pt>
                <c:pt idx="100">
                  <c:v>63272.299999999996</c:v>
                </c:pt>
                <c:pt idx="101">
                  <c:v>63924.857142857145</c:v>
                </c:pt>
                <c:pt idx="102">
                  <c:v>64897.857142857145</c:v>
                </c:pt>
                <c:pt idx="103">
                  <c:v>65464.142857142855</c:v>
                </c:pt>
                <c:pt idx="104">
                  <c:v>65148.157142857141</c:v>
                </c:pt>
                <c:pt idx="105">
                  <c:v>64732.442857142851</c:v>
                </c:pt>
                <c:pt idx="106">
                  <c:v>64283.928571428572</c:v>
                </c:pt>
                <c:pt idx="107">
                  <c:v>63801.328571428567</c:v>
                </c:pt>
                <c:pt idx="108">
                  <c:v>63508.471428571429</c:v>
                </c:pt>
                <c:pt idx="109">
                  <c:v>62981.9</c:v>
                </c:pt>
                <c:pt idx="110">
                  <c:v>62039.185714285712</c:v>
                </c:pt>
                <c:pt idx="111">
                  <c:v>61763.6</c:v>
                </c:pt>
                <c:pt idx="112">
                  <c:v>61812.571428571428</c:v>
                </c:pt>
                <c:pt idx="113">
                  <c:v>61986.657142857141</c:v>
                </c:pt>
                <c:pt idx="114">
                  <c:v>61868.828571428567</c:v>
                </c:pt>
                <c:pt idx="115">
                  <c:v>61232.971428571429</c:v>
                </c:pt>
                <c:pt idx="116">
                  <c:v>60810.257142857139</c:v>
                </c:pt>
                <c:pt idx="117">
                  <c:v>61120.685714285712</c:v>
                </c:pt>
                <c:pt idx="118">
                  <c:v>61051.685714285712</c:v>
                </c:pt>
                <c:pt idx="119">
                  <c:v>60975</c:v>
                </c:pt>
                <c:pt idx="120">
                  <c:v>60756.857142857145</c:v>
                </c:pt>
                <c:pt idx="121">
                  <c:v>60985.714285714283</c:v>
                </c:pt>
                <c:pt idx="122">
                  <c:v>62062.142857142855</c:v>
                </c:pt>
                <c:pt idx="123">
                  <c:v>62626</c:v>
                </c:pt>
                <c:pt idx="124">
                  <c:v>62473.714285714283</c:v>
                </c:pt>
                <c:pt idx="125">
                  <c:v>62568.571428571428</c:v>
                </c:pt>
                <c:pt idx="126">
                  <c:v>62506.5</c:v>
                </c:pt>
                <c:pt idx="127">
                  <c:v>62649.5</c:v>
                </c:pt>
                <c:pt idx="128">
                  <c:v>61957.214285714283</c:v>
                </c:pt>
                <c:pt idx="129">
                  <c:v>60727.642857142855</c:v>
                </c:pt>
                <c:pt idx="130">
                  <c:v>59546.214285714283</c:v>
                </c:pt>
                <c:pt idx="131">
                  <c:v>58893.928571428572</c:v>
                </c:pt>
                <c:pt idx="132">
                  <c:v>57921.071428571428</c:v>
                </c:pt>
                <c:pt idx="133">
                  <c:v>57079.714285714283</c:v>
                </c:pt>
                <c:pt idx="134">
                  <c:v>55967.714285714283</c:v>
                </c:pt>
                <c:pt idx="135">
                  <c:v>55459</c:v>
                </c:pt>
                <c:pt idx="136">
                  <c:v>55166.142857142855</c:v>
                </c:pt>
                <c:pt idx="137">
                  <c:v>54529.142857142855</c:v>
                </c:pt>
                <c:pt idx="138">
                  <c:v>53355.428571428572</c:v>
                </c:pt>
                <c:pt idx="139">
                  <c:v>52432.857142857145</c:v>
                </c:pt>
                <c:pt idx="140">
                  <c:v>51389.571428571428</c:v>
                </c:pt>
                <c:pt idx="141">
                  <c:v>50565.571428571428</c:v>
                </c:pt>
                <c:pt idx="142">
                  <c:v>49142.285714285717</c:v>
                </c:pt>
                <c:pt idx="143">
                  <c:v>47173.714285714283</c:v>
                </c:pt>
                <c:pt idx="144">
                  <c:v>45681.714285714283</c:v>
                </c:pt>
                <c:pt idx="145">
                  <c:v>44673</c:v>
                </c:pt>
                <c:pt idx="146">
                  <c:v>43949.714285714283</c:v>
                </c:pt>
                <c:pt idx="147">
                  <c:v>43240.571428571428</c:v>
                </c:pt>
                <c:pt idx="148">
                  <c:v>42486.428571428572</c:v>
                </c:pt>
                <c:pt idx="149">
                  <c:v>42636.714285714283</c:v>
                </c:pt>
                <c:pt idx="150">
                  <c:v>42926.942857142851</c:v>
                </c:pt>
                <c:pt idx="151">
                  <c:v>42869.799999999996</c:v>
                </c:pt>
                <c:pt idx="152">
                  <c:v>42985.657142857141</c:v>
                </c:pt>
                <c:pt idx="153">
                  <c:v>43565.514285714286</c:v>
                </c:pt>
                <c:pt idx="154">
                  <c:v>44365.228571428568</c:v>
                </c:pt>
                <c:pt idx="155">
                  <c:v>44995.799999999996</c:v>
                </c:pt>
                <c:pt idx="156">
                  <c:v>45410.657142857141</c:v>
                </c:pt>
                <c:pt idx="157">
                  <c:v>46061.142857142855</c:v>
                </c:pt>
                <c:pt idx="158">
                  <c:v>46977.428571428572</c:v>
                </c:pt>
                <c:pt idx="159">
                  <c:v>47257.142857142855</c:v>
                </c:pt>
                <c:pt idx="160">
                  <c:v>47090</c:v>
                </c:pt>
                <c:pt idx="161">
                  <c:v>46641.428571428572</c:v>
                </c:pt>
                <c:pt idx="162">
                  <c:v>46292.857142857145</c:v>
                </c:pt>
                <c:pt idx="163">
                  <c:v>46093.285714285717</c:v>
                </c:pt>
                <c:pt idx="164">
                  <c:v>45800.714285714283</c:v>
                </c:pt>
                <c:pt idx="165">
                  <c:v>45757.857142857145</c:v>
                </c:pt>
                <c:pt idx="166">
                  <c:v>46860.142857142855</c:v>
                </c:pt>
                <c:pt idx="167">
                  <c:v>47673.428571428572</c:v>
                </c:pt>
                <c:pt idx="168">
                  <c:v>48349.142857142855</c:v>
                </c:pt>
                <c:pt idx="169">
                  <c:v>49084.571428571428</c:v>
                </c:pt>
                <c:pt idx="170">
                  <c:v>49499.142857142855</c:v>
                </c:pt>
                <c:pt idx="171">
                  <c:v>49892.857142857145</c:v>
                </c:pt>
                <c:pt idx="172">
                  <c:v>49947</c:v>
                </c:pt>
                <c:pt idx="173">
                  <c:v>49137.285714285717</c:v>
                </c:pt>
                <c:pt idx="174">
                  <c:v>48714.142857142855</c:v>
                </c:pt>
                <c:pt idx="175">
                  <c:v>48573.428571428572</c:v>
                </c:pt>
                <c:pt idx="176">
                  <c:v>48441.442857142851</c:v>
                </c:pt>
                <c:pt idx="177">
                  <c:v>48090.157142857141</c:v>
                </c:pt>
                <c:pt idx="178">
                  <c:v>48110.871428571423</c:v>
                </c:pt>
                <c:pt idx="179">
                  <c:v>48190.442857142851</c:v>
                </c:pt>
                <c:pt idx="180">
                  <c:v>48552.014285714286</c:v>
                </c:pt>
                <c:pt idx="181">
                  <c:v>48618.299999999996</c:v>
                </c:pt>
                <c:pt idx="182">
                  <c:v>48611.728571428568</c:v>
                </c:pt>
                <c:pt idx="183">
                  <c:v>48648.285714285717</c:v>
                </c:pt>
                <c:pt idx="184">
                  <c:v>48638.714285714283</c:v>
                </c:pt>
                <c:pt idx="185">
                  <c:v>48032.285714285717</c:v>
                </c:pt>
                <c:pt idx="186">
                  <c:v>47601.428571428572</c:v>
                </c:pt>
                <c:pt idx="187">
                  <c:v>47087.285714285717</c:v>
                </c:pt>
                <c:pt idx="188">
                  <c:v>46768.285714285717</c:v>
                </c:pt>
                <c:pt idx="189">
                  <c:v>46513.428571428572</c:v>
                </c:pt>
                <c:pt idx="190">
                  <c:v>46300.571428571428</c:v>
                </c:pt>
                <c:pt idx="191">
                  <c:v>45966</c:v>
                </c:pt>
                <c:pt idx="192">
                  <c:v>46080.571428571428</c:v>
                </c:pt>
                <c:pt idx="193">
                  <c:v>46211.142857142855</c:v>
                </c:pt>
                <c:pt idx="194">
                  <c:v>46261.571428571428</c:v>
                </c:pt>
                <c:pt idx="195">
                  <c:v>45795.714285714283</c:v>
                </c:pt>
                <c:pt idx="196">
                  <c:v>45439.285714285717</c:v>
                </c:pt>
                <c:pt idx="197">
                  <c:v>44723.285714285717</c:v>
                </c:pt>
                <c:pt idx="198">
                  <c:v>44218.142857142855</c:v>
                </c:pt>
                <c:pt idx="199">
                  <c:v>43390.714285714283</c:v>
                </c:pt>
                <c:pt idx="200">
                  <c:v>42332.857142857145</c:v>
                </c:pt>
                <c:pt idx="201">
                  <c:v>41313.285714285717</c:v>
                </c:pt>
                <c:pt idx="202">
                  <c:v>40763.571428571428</c:v>
                </c:pt>
                <c:pt idx="203">
                  <c:v>40309.285714285717</c:v>
                </c:pt>
                <c:pt idx="204">
                  <c:v>40214.857142857145</c:v>
                </c:pt>
                <c:pt idx="205">
                  <c:v>40094</c:v>
                </c:pt>
                <c:pt idx="206">
                  <c:v>40129.714285714283</c:v>
                </c:pt>
                <c:pt idx="207">
                  <c:v>40323.428571428572</c:v>
                </c:pt>
                <c:pt idx="208">
                  <c:v>40057.714285714283</c:v>
                </c:pt>
                <c:pt idx="209">
                  <c:v>39412.714285714283</c:v>
                </c:pt>
                <c:pt idx="210">
                  <c:v>38332.142857142855</c:v>
                </c:pt>
                <c:pt idx="211">
                  <c:v>37107.585714285713</c:v>
                </c:pt>
                <c:pt idx="212">
                  <c:v>36004.585714285713</c:v>
                </c:pt>
                <c:pt idx="213">
                  <c:v>34881.300000000003</c:v>
                </c:pt>
                <c:pt idx="214">
                  <c:v>33487.457142857143</c:v>
                </c:pt>
                <c:pt idx="215">
                  <c:v>32566.17142857143</c:v>
                </c:pt>
                <c:pt idx="216">
                  <c:v>32054.314285714288</c:v>
                </c:pt>
                <c:pt idx="217">
                  <c:v>31727.742857142857</c:v>
                </c:pt>
                <c:pt idx="218">
                  <c:v>31418.014285714286</c:v>
                </c:pt>
                <c:pt idx="219">
                  <c:v>31351.87142857143</c:v>
                </c:pt>
                <c:pt idx="220">
                  <c:v>31449.242857142857</c:v>
                </c:pt>
                <c:pt idx="221">
                  <c:v>31866.514285714286</c:v>
                </c:pt>
                <c:pt idx="222">
                  <c:v>32186.942857142858</c:v>
                </c:pt>
                <c:pt idx="223">
                  <c:v>32531.942857142858</c:v>
                </c:pt>
                <c:pt idx="224">
                  <c:v>32810.085714285713</c:v>
                </c:pt>
                <c:pt idx="225">
                  <c:v>33144.37142857143</c:v>
                </c:pt>
                <c:pt idx="226">
                  <c:v>33289.642857142855</c:v>
                </c:pt>
                <c:pt idx="227">
                  <c:v>33441.557142857142</c:v>
                </c:pt>
                <c:pt idx="228">
                  <c:v>33643.414285714287</c:v>
                </c:pt>
                <c:pt idx="229">
                  <c:v>33725.985714285714</c:v>
                </c:pt>
                <c:pt idx="230">
                  <c:v>33875.985714285714</c:v>
                </c:pt>
                <c:pt idx="231">
                  <c:v>34054.842857142859</c:v>
                </c:pt>
                <c:pt idx="232">
                  <c:v>34061.557142857142</c:v>
                </c:pt>
                <c:pt idx="233">
                  <c:v>34158.771428571425</c:v>
                </c:pt>
                <c:pt idx="234">
                  <c:v>34324.12857142857</c:v>
                </c:pt>
                <c:pt idx="235">
                  <c:v>34574.971428571429</c:v>
                </c:pt>
                <c:pt idx="236">
                  <c:v>34691.542857142857</c:v>
                </c:pt>
                <c:pt idx="237">
                  <c:v>34609.828571428567</c:v>
                </c:pt>
                <c:pt idx="238">
                  <c:v>34267.114285714284</c:v>
                </c:pt>
                <c:pt idx="239">
                  <c:v>33948.257142857139</c:v>
                </c:pt>
                <c:pt idx="240">
                  <c:v>34105.714285714283</c:v>
                </c:pt>
                <c:pt idx="241">
                  <c:v>33914.214285714283</c:v>
                </c:pt>
                <c:pt idx="242">
                  <c:v>33436.657142857141</c:v>
                </c:pt>
                <c:pt idx="243">
                  <c:v>33047.657142857141</c:v>
                </c:pt>
                <c:pt idx="244">
                  <c:v>33178.228571428575</c:v>
                </c:pt>
                <c:pt idx="245">
                  <c:v>33639.200000000004</c:v>
                </c:pt>
                <c:pt idx="246">
                  <c:v>34241.771428571432</c:v>
                </c:pt>
                <c:pt idx="247">
                  <c:v>34728.114285714284</c:v>
                </c:pt>
                <c:pt idx="248">
                  <c:v>35389.4</c:v>
                </c:pt>
                <c:pt idx="249">
                  <c:v>36473.114285714284</c:v>
                </c:pt>
                <c:pt idx="250">
                  <c:v>37721.542857142857</c:v>
                </c:pt>
                <c:pt idx="251">
                  <c:v>38203.4</c:v>
                </c:pt>
                <c:pt idx="252">
                  <c:v>38195.571428571428</c:v>
                </c:pt>
                <c:pt idx="253">
                  <c:v>38415</c:v>
                </c:pt>
                <c:pt idx="254">
                  <c:v>38213.314285714288</c:v>
                </c:pt>
                <c:pt idx="255">
                  <c:v>38072.6</c:v>
                </c:pt>
                <c:pt idx="256">
                  <c:v>37112.028571428571</c:v>
                </c:pt>
                <c:pt idx="257">
                  <c:v>36125.742857142861</c:v>
                </c:pt>
                <c:pt idx="258">
                  <c:v>35665.457142857143</c:v>
                </c:pt>
                <c:pt idx="259">
                  <c:v>35667.171428571433</c:v>
                </c:pt>
                <c:pt idx="260">
                  <c:v>35598.028571428571</c:v>
                </c:pt>
                <c:pt idx="261">
                  <c:v>35963.714285714283</c:v>
                </c:pt>
                <c:pt idx="262">
                  <c:v>35998.428571428572</c:v>
                </c:pt>
                <c:pt idx="263">
                  <c:v>36463.800000000003</c:v>
                </c:pt>
                <c:pt idx="264">
                  <c:v>36993.657142857141</c:v>
                </c:pt>
                <c:pt idx="265">
                  <c:v>36969.800000000003</c:v>
                </c:pt>
                <c:pt idx="266">
                  <c:v>36830.800000000003</c:v>
                </c:pt>
                <c:pt idx="267">
                  <c:v>36661.228571428575</c:v>
                </c:pt>
                <c:pt idx="268">
                  <c:v>36550.657142857141</c:v>
                </c:pt>
                <c:pt idx="269">
                  <c:v>36795.085714285713</c:v>
                </c:pt>
                <c:pt idx="270">
                  <c:v>37036.571428571428</c:v>
                </c:pt>
                <c:pt idx="271">
                  <c:v>37246.271428571425</c:v>
                </c:pt>
                <c:pt idx="272">
                  <c:v>37119.885714285716</c:v>
                </c:pt>
                <c:pt idx="273">
                  <c:v>37550.6</c:v>
                </c:pt>
                <c:pt idx="274">
                  <c:v>37800.314285714288</c:v>
                </c:pt>
                <c:pt idx="275">
                  <c:v>38106.457142857143</c:v>
                </c:pt>
                <c:pt idx="276">
                  <c:v>37742.742857142861</c:v>
                </c:pt>
                <c:pt idx="277">
                  <c:v>38395.885714285716</c:v>
                </c:pt>
                <c:pt idx="278">
                  <c:v>39077.471428571429</c:v>
                </c:pt>
                <c:pt idx="279">
                  <c:v>40770.700000000004</c:v>
                </c:pt>
                <c:pt idx="280">
                  <c:v>42084.971428571429</c:v>
                </c:pt>
                <c:pt idx="281">
                  <c:v>43870.971428571429</c:v>
                </c:pt>
                <c:pt idx="282">
                  <c:v>45180.828571428567</c:v>
                </c:pt>
                <c:pt idx="283">
                  <c:v>47033.685714285712</c:v>
                </c:pt>
                <c:pt idx="284">
                  <c:v>49002.257142857139</c:v>
                </c:pt>
                <c:pt idx="285">
                  <c:v>50760.4</c:v>
                </c:pt>
                <c:pt idx="286">
                  <c:v>52430.842857142859</c:v>
                </c:pt>
                <c:pt idx="287">
                  <c:v>54160.714285714283</c:v>
                </c:pt>
                <c:pt idx="288">
                  <c:v>55222.428571428572</c:v>
                </c:pt>
                <c:pt idx="289">
                  <c:v>56180.142857142855</c:v>
                </c:pt>
                <c:pt idx="290">
                  <c:v>57287.571428571428</c:v>
                </c:pt>
                <c:pt idx="291">
                  <c:v>56794.571428571428</c:v>
                </c:pt>
                <c:pt idx="292">
                  <c:v>56979.714285714283</c:v>
                </c:pt>
                <c:pt idx="293">
                  <c:v>56741</c:v>
                </c:pt>
                <c:pt idx="294">
                  <c:v>56581</c:v>
                </c:pt>
                <c:pt idx="295">
                  <c:v>56622.142857142855</c:v>
                </c:pt>
                <c:pt idx="296">
                  <c:v>56210</c:v>
                </c:pt>
                <c:pt idx="297">
                  <c:v>55836.142857142855</c:v>
                </c:pt>
                <c:pt idx="298">
                  <c:v>56090.428571428572</c:v>
                </c:pt>
                <c:pt idx="299">
                  <c:v>55655.571428571428</c:v>
                </c:pt>
                <c:pt idx="300">
                  <c:v>54585.757142857139</c:v>
                </c:pt>
                <c:pt idx="301">
                  <c:v>53499.042857142857</c:v>
                </c:pt>
                <c:pt idx="302">
                  <c:v>52570.757142857139</c:v>
                </c:pt>
                <c:pt idx="303">
                  <c:v>52315.799999999996</c:v>
                </c:pt>
                <c:pt idx="304">
                  <c:v>52167.514285714286</c:v>
                </c:pt>
                <c:pt idx="305">
                  <c:v>52372.085714285713</c:v>
                </c:pt>
                <c:pt idx="306">
                  <c:v>52591.514285714286</c:v>
                </c:pt>
                <c:pt idx="307">
                  <c:v>53598.185714285712</c:v>
                </c:pt>
                <c:pt idx="308">
                  <c:v>54998.614285714284</c:v>
                </c:pt>
                <c:pt idx="309">
                  <c:v>56453.757142857139</c:v>
                </c:pt>
                <c:pt idx="310">
                  <c:v>58084.428571428572</c:v>
                </c:pt>
                <c:pt idx="311">
                  <c:v>59387.385714285716</c:v>
                </c:pt>
                <c:pt idx="312">
                  <c:v>60393.385714285716</c:v>
                </c:pt>
                <c:pt idx="313">
                  <c:v>61002.1</c:v>
                </c:pt>
                <c:pt idx="314">
                  <c:v>61555.214285714283</c:v>
                </c:pt>
                <c:pt idx="315">
                  <c:v>61534.328571428567</c:v>
                </c:pt>
                <c:pt idx="316">
                  <c:v>61075.614285714284</c:v>
                </c:pt>
                <c:pt idx="317">
                  <c:v>60349.042857142857</c:v>
                </c:pt>
                <c:pt idx="318">
                  <c:v>59351.514285714286</c:v>
                </c:pt>
                <c:pt idx="319">
                  <c:v>58561.942857142851</c:v>
                </c:pt>
                <c:pt idx="320">
                  <c:v>58454.085714285713</c:v>
                </c:pt>
                <c:pt idx="321">
                  <c:v>58197.685714285712</c:v>
                </c:pt>
                <c:pt idx="322">
                  <c:v>57797.571428571428</c:v>
                </c:pt>
                <c:pt idx="323">
                  <c:v>57918.285714285717</c:v>
                </c:pt>
                <c:pt idx="324">
                  <c:v>58006.485714285714</c:v>
                </c:pt>
                <c:pt idx="325">
                  <c:v>58411.628571428577</c:v>
                </c:pt>
                <c:pt idx="326">
                  <c:v>58533.057142857149</c:v>
                </c:pt>
                <c:pt idx="327">
                  <c:v>58322.671428571433</c:v>
                </c:pt>
                <c:pt idx="328">
                  <c:v>57970.242857142861</c:v>
                </c:pt>
                <c:pt idx="329">
                  <c:v>57807.814285714288</c:v>
                </c:pt>
                <c:pt idx="330">
                  <c:v>57241.228571428575</c:v>
                </c:pt>
                <c:pt idx="331">
                  <c:v>56189.171428571433</c:v>
                </c:pt>
                <c:pt idx="332">
                  <c:v>55267.914285714287</c:v>
                </c:pt>
                <c:pt idx="333">
                  <c:v>54623.62857142857</c:v>
                </c:pt>
                <c:pt idx="334">
                  <c:v>54109.585714285713</c:v>
                </c:pt>
                <c:pt idx="335">
                  <c:v>54337.442857142851</c:v>
                </c:pt>
                <c:pt idx="336">
                  <c:v>54651.871428571423</c:v>
                </c:pt>
                <c:pt idx="337">
                  <c:v>55092.028571428571</c:v>
                </c:pt>
                <c:pt idx="338">
                  <c:v>55988.742857142861</c:v>
                </c:pt>
                <c:pt idx="339">
                  <c:v>56920.571428571428</c:v>
                </c:pt>
                <c:pt idx="340">
                  <c:v>57291</c:v>
                </c:pt>
                <c:pt idx="341">
                  <c:v>57515.285714285717</c:v>
                </c:pt>
                <c:pt idx="342">
                  <c:v>57749.142857142855</c:v>
                </c:pt>
                <c:pt idx="343">
                  <c:v>58194.857142857145</c:v>
                </c:pt>
                <c:pt idx="344">
                  <c:v>58086.428571428572</c:v>
                </c:pt>
                <c:pt idx="345">
                  <c:v>58119.142857142855</c:v>
                </c:pt>
                <c:pt idx="346">
                  <c:v>57702.742857142861</c:v>
                </c:pt>
                <c:pt idx="347">
                  <c:v>57420.657142857148</c:v>
                </c:pt>
                <c:pt idx="348">
                  <c:v>56956.514285714293</c:v>
                </c:pt>
                <c:pt idx="349">
                  <c:v>55817.400000000009</c:v>
                </c:pt>
                <c:pt idx="350">
                  <c:v>54058.542857142857</c:v>
                </c:pt>
                <c:pt idx="351">
                  <c:v>52843.685714285712</c:v>
                </c:pt>
                <c:pt idx="352">
                  <c:v>51486.400000000001</c:v>
                </c:pt>
                <c:pt idx="353">
                  <c:v>50696.371428571423</c:v>
                </c:pt>
                <c:pt idx="354">
                  <c:v>49778.742857142861</c:v>
                </c:pt>
                <c:pt idx="355">
                  <c:v>49375.457142857143</c:v>
                </c:pt>
                <c:pt idx="356">
                  <c:v>48556.714285714283</c:v>
                </c:pt>
                <c:pt idx="357">
                  <c:v>48174.142857142855</c:v>
                </c:pt>
                <c:pt idx="358">
                  <c:v>47818.142857142855</c:v>
                </c:pt>
                <c:pt idx="359">
                  <c:v>47643.285714285717</c:v>
                </c:pt>
                <c:pt idx="360">
                  <c:v>47541.857142857145</c:v>
                </c:pt>
                <c:pt idx="361">
                  <c:v>47593.571428571428</c:v>
                </c:pt>
                <c:pt idx="362">
                  <c:v>48237.285714285717</c:v>
                </c:pt>
                <c:pt idx="363">
                  <c:v>49962.428571428572</c:v>
                </c:pt>
                <c:pt idx="364">
                  <c:v>51336.857142857145</c:v>
                </c:pt>
                <c:pt idx="365">
                  <c:v>52698</c:v>
                </c:pt>
                <c:pt idx="366">
                  <c:v>53329.714285714283</c:v>
                </c:pt>
                <c:pt idx="367">
                  <c:v>53664.714285714283</c:v>
                </c:pt>
                <c:pt idx="368">
                  <c:v>53712.857142857145</c:v>
                </c:pt>
                <c:pt idx="369">
                  <c:v>52836.142857142855</c:v>
                </c:pt>
                <c:pt idx="370">
                  <c:v>51580.571428571428</c:v>
                </c:pt>
                <c:pt idx="371">
                  <c:v>50343.285714285717</c:v>
                </c:pt>
                <c:pt idx="372">
                  <c:v>49135</c:v>
                </c:pt>
                <c:pt idx="373">
                  <c:v>48620.714285714283</c:v>
                </c:pt>
                <c:pt idx="374">
                  <c:v>47588.571428571428</c:v>
                </c:pt>
                <c:pt idx="375">
                  <c:v>47197.285714285717</c:v>
                </c:pt>
                <c:pt idx="376">
                  <c:v>46982.857142857145</c:v>
                </c:pt>
                <c:pt idx="377">
                  <c:v>45590.571428571428</c:v>
                </c:pt>
                <c:pt idx="378">
                  <c:v>44459.142857142855</c:v>
                </c:pt>
                <c:pt idx="379">
                  <c:v>43155</c:v>
                </c:pt>
                <c:pt idx="380">
                  <c:v>41584.857142857145</c:v>
                </c:pt>
                <c:pt idx="381">
                  <c:v>40562.285714285717</c:v>
                </c:pt>
                <c:pt idx="382">
                  <c:v>39001.857142857145</c:v>
                </c:pt>
                <c:pt idx="383">
                  <c:v>37161.714285714283</c:v>
                </c:pt>
                <c:pt idx="384">
                  <c:v>36347.428571428572</c:v>
                </c:pt>
                <c:pt idx="385">
                  <c:v>35644.142857142855</c:v>
                </c:pt>
                <c:pt idx="386">
                  <c:v>35075.671428571433</c:v>
                </c:pt>
                <c:pt idx="387">
                  <c:v>34555.1</c:v>
                </c:pt>
                <c:pt idx="388">
                  <c:v>33523.242857142861</c:v>
                </c:pt>
                <c:pt idx="389">
                  <c:v>33088.385714285716</c:v>
                </c:pt>
                <c:pt idx="390">
                  <c:v>32903.971428571429</c:v>
                </c:pt>
                <c:pt idx="391">
                  <c:v>32783.542857142857</c:v>
                </c:pt>
                <c:pt idx="392">
                  <c:v>32464.257142857143</c:v>
                </c:pt>
                <c:pt idx="393">
                  <c:v>32290.157142857144</c:v>
                </c:pt>
                <c:pt idx="394">
                  <c:v>31939.014285714286</c:v>
                </c:pt>
                <c:pt idx="395">
                  <c:v>32662.885714285716</c:v>
                </c:pt>
                <c:pt idx="396">
                  <c:v>33154.171428571433</c:v>
                </c:pt>
                <c:pt idx="397">
                  <c:v>33787.157142857141</c:v>
                </c:pt>
                <c:pt idx="398">
                  <c:v>34302.157142857141</c:v>
                </c:pt>
                <c:pt idx="399">
                  <c:v>34867.300000000003</c:v>
                </c:pt>
                <c:pt idx="400">
                  <c:v>35392.87142857143</c:v>
                </c:pt>
                <c:pt idx="401">
                  <c:v>36578.157142857141</c:v>
                </c:pt>
                <c:pt idx="402">
                  <c:v>36843</c:v>
                </c:pt>
                <c:pt idx="403">
                  <c:v>36578</c:v>
                </c:pt>
                <c:pt idx="404">
                  <c:v>36403.285714285717</c:v>
                </c:pt>
                <c:pt idx="405">
                  <c:v>36735.142857142855</c:v>
                </c:pt>
                <c:pt idx="406">
                  <c:v>37323.142857142855</c:v>
                </c:pt>
                <c:pt idx="407">
                  <c:v>37861.428571428572</c:v>
                </c:pt>
                <c:pt idx="408">
                  <c:v>37895.285714285717</c:v>
                </c:pt>
                <c:pt idx="409">
                  <c:v>37806.714285714283</c:v>
                </c:pt>
                <c:pt idx="410">
                  <c:v>37791.428571428572</c:v>
                </c:pt>
                <c:pt idx="411">
                  <c:v>37297.714285714283</c:v>
                </c:pt>
                <c:pt idx="412">
                  <c:v>36547</c:v>
                </c:pt>
                <c:pt idx="413">
                  <c:v>35406.142857142855</c:v>
                </c:pt>
                <c:pt idx="414">
                  <c:v>33811.428571428572</c:v>
                </c:pt>
                <c:pt idx="415">
                  <c:v>32315.142857142859</c:v>
                </c:pt>
                <c:pt idx="416">
                  <c:v>31190.142857142859</c:v>
                </c:pt>
                <c:pt idx="417">
                  <c:v>30235.714285714286</c:v>
                </c:pt>
                <c:pt idx="418">
                  <c:v>29526.857142857141</c:v>
                </c:pt>
                <c:pt idx="419">
                  <c:v>28565.428571428572</c:v>
                </c:pt>
                <c:pt idx="420">
                  <c:v>27740.714285714286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C6-4243-A511-D71F4123AA79}"/>
            </c:ext>
          </c:extLst>
        </c:ser>
        <c:ser>
          <c:idx val="4"/>
          <c:order val="4"/>
          <c:tx>
            <c:strRef>
              <c:f>'Moving Average for Bitcoin'!$F$1</c:f>
              <c:strCache>
                <c:ptCount val="1"/>
                <c:pt idx="0">
                  <c:v>20-day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Bitcoin'!$F$2:$F$422</c:f>
              <c:numCache>
                <c:formatCode>_("$"* #,##0.00_);_("$"* \(#,##0.00\);_("$"* "-"??_);_(@_)</c:formatCode>
                <c:ptCount val="421"/>
                <c:pt idx="0">
                  <c:v>41227.324999999997</c:v>
                </c:pt>
                <c:pt idx="1">
                  <c:v>41385.57</c:v>
                </c:pt>
                <c:pt idx="2">
                  <c:v>41544.705000000002</c:v>
                </c:pt>
                <c:pt idx="3">
                  <c:v>41546.654999999999</c:v>
                </c:pt>
                <c:pt idx="4">
                  <c:v>41477.955000000002</c:v>
                </c:pt>
                <c:pt idx="5">
                  <c:v>41561.904999999992</c:v>
                </c:pt>
                <c:pt idx="6">
                  <c:v>41567.204999999994</c:v>
                </c:pt>
                <c:pt idx="7">
                  <c:v>41457.104999999996</c:v>
                </c:pt>
                <c:pt idx="8">
                  <c:v>41365.104999999996</c:v>
                </c:pt>
                <c:pt idx="9">
                  <c:v>41225.294999999998</c:v>
                </c:pt>
                <c:pt idx="10">
                  <c:v>40891.895000000004</c:v>
                </c:pt>
                <c:pt idx="11">
                  <c:v>40505.440000000002</c:v>
                </c:pt>
                <c:pt idx="12">
                  <c:v>40227.145000000004</c:v>
                </c:pt>
                <c:pt idx="13">
                  <c:v>39957.695000000007</c:v>
                </c:pt>
                <c:pt idx="14">
                  <c:v>39661.14</c:v>
                </c:pt>
                <c:pt idx="15">
                  <c:v>39295.39</c:v>
                </c:pt>
                <c:pt idx="16">
                  <c:v>38943.19</c:v>
                </c:pt>
                <c:pt idx="17">
                  <c:v>38758.590000000004</c:v>
                </c:pt>
                <c:pt idx="18">
                  <c:v>38639.365000000005</c:v>
                </c:pt>
                <c:pt idx="19">
                  <c:v>38565.615000000005</c:v>
                </c:pt>
                <c:pt idx="20">
                  <c:v>38556.565000000002</c:v>
                </c:pt>
                <c:pt idx="21">
                  <c:v>38638.065000000002</c:v>
                </c:pt>
                <c:pt idx="22">
                  <c:v>38713.379999999997</c:v>
                </c:pt>
                <c:pt idx="23">
                  <c:v>39001.379999999997</c:v>
                </c:pt>
                <c:pt idx="24">
                  <c:v>39283.229999999996</c:v>
                </c:pt>
                <c:pt idx="25">
                  <c:v>39542.03</c:v>
                </c:pt>
                <c:pt idx="26">
                  <c:v>39752.879999999997</c:v>
                </c:pt>
                <c:pt idx="27">
                  <c:v>39947.879999999997</c:v>
                </c:pt>
                <c:pt idx="28">
                  <c:v>40130.53</c:v>
                </c:pt>
                <c:pt idx="29">
                  <c:v>40326.490000000005</c:v>
                </c:pt>
                <c:pt idx="30">
                  <c:v>40541.54</c:v>
                </c:pt>
                <c:pt idx="31">
                  <c:v>40855.550000000003</c:v>
                </c:pt>
                <c:pt idx="32">
                  <c:v>41176.75</c:v>
                </c:pt>
                <c:pt idx="33">
                  <c:v>41633.15</c:v>
                </c:pt>
                <c:pt idx="34">
                  <c:v>42140</c:v>
                </c:pt>
                <c:pt idx="35">
                  <c:v>42750.55</c:v>
                </c:pt>
                <c:pt idx="36">
                  <c:v>43313.25</c:v>
                </c:pt>
                <c:pt idx="37">
                  <c:v>43587.15</c:v>
                </c:pt>
                <c:pt idx="38">
                  <c:v>43861.15</c:v>
                </c:pt>
                <c:pt idx="39">
                  <c:v>44064.9</c:v>
                </c:pt>
                <c:pt idx="40">
                  <c:v>44330.5</c:v>
                </c:pt>
                <c:pt idx="41">
                  <c:v>44710.5</c:v>
                </c:pt>
                <c:pt idx="42">
                  <c:v>45096.9</c:v>
                </c:pt>
                <c:pt idx="43">
                  <c:v>45464.2</c:v>
                </c:pt>
                <c:pt idx="44">
                  <c:v>45876.85</c:v>
                </c:pt>
                <c:pt idx="45">
                  <c:v>46222</c:v>
                </c:pt>
                <c:pt idx="46">
                  <c:v>46516.15</c:v>
                </c:pt>
                <c:pt idx="47">
                  <c:v>46870.35</c:v>
                </c:pt>
                <c:pt idx="48">
                  <c:v>47122.75</c:v>
                </c:pt>
                <c:pt idx="49">
                  <c:v>47374.625</c:v>
                </c:pt>
                <c:pt idx="50">
                  <c:v>47642.675000000003</c:v>
                </c:pt>
                <c:pt idx="51">
                  <c:v>47796.775000000001</c:v>
                </c:pt>
                <c:pt idx="52">
                  <c:v>48009.625</c:v>
                </c:pt>
                <c:pt idx="53">
                  <c:v>48163.175000000003</c:v>
                </c:pt>
                <c:pt idx="54">
                  <c:v>48261.324999999997</c:v>
                </c:pt>
                <c:pt idx="55">
                  <c:v>48234.474999999999</c:v>
                </c:pt>
                <c:pt idx="56">
                  <c:v>48352.875</c:v>
                </c:pt>
                <c:pt idx="57">
                  <c:v>48510.13</c:v>
                </c:pt>
                <c:pt idx="58">
                  <c:v>48510.83</c:v>
                </c:pt>
                <c:pt idx="59">
                  <c:v>48568.13</c:v>
                </c:pt>
                <c:pt idx="60">
                  <c:v>48715.6</c:v>
                </c:pt>
                <c:pt idx="61">
                  <c:v>48713.1</c:v>
                </c:pt>
                <c:pt idx="62">
                  <c:v>48701.58</c:v>
                </c:pt>
                <c:pt idx="63">
                  <c:v>48653.18</c:v>
                </c:pt>
                <c:pt idx="64">
                  <c:v>48576.03</c:v>
                </c:pt>
                <c:pt idx="65">
                  <c:v>48720.88</c:v>
                </c:pt>
                <c:pt idx="66">
                  <c:v>49115.43</c:v>
                </c:pt>
                <c:pt idx="67">
                  <c:v>49531.78</c:v>
                </c:pt>
                <c:pt idx="68">
                  <c:v>50033.78</c:v>
                </c:pt>
                <c:pt idx="69">
                  <c:v>50590.205000000002</c:v>
                </c:pt>
                <c:pt idx="70">
                  <c:v>51112.504999999997</c:v>
                </c:pt>
                <c:pt idx="71">
                  <c:v>51544.654999999999</c:v>
                </c:pt>
                <c:pt idx="72">
                  <c:v>51847.805</c:v>
                </c:pt>
                <c:pt idx="73">
                  <c:v>52352.504999999997</c:v>
                </c:pt>
                <c:pt idx="74">
                  <c:v>52792.555000000008</c:v>
                </c:pt>
                <c:pt idx="75">
                  <c:v>53333.805000000008</c:v>
                </c:pt>
                <c:pt idx="76">
                  <c:v>53642.605000000003</c:v>
                </c:pt>
                <c:pt idx="77">
                  <c:v>54113.95</c:v>
                </c:pt>
                <c:pt idx="78">
                  <c:v>54742.400000000001</c:v>
                </c:pt>
                <c:pt idx="79">
                  <c:v>55268.35</c:v>
                </c:pt>
                <c:pt idx="80">
                  <c:v>55593.880000000005</c:v>
                </c:pt>
                <c:pt idx="81">
                  <c:v>56081.485000000008</c:v>
                </c:pt>
                <c:pt idx="82">
                  <c:v>56559.355000000003</c:v>
                </c:pt>
                <c:pt idx="83">
                  <c:v>57264.005000000005</c:v>
                </c:pt>
                <c:pt idx="84">
                  <c:v>58073.955000000002</c:v>
                </c:pt>
                <c:pt idx="85">
                  <c:v>58608.805000000008</c:v>
                </c:pt>
                <c:pt idx="86">
                  <c:v>58990.755000000005</c:v>
                </c:pt>
                <c:pt idx="87">
                  <c:v>59368.305000000008</c:v>
                </c:pt>
                <c:pt idx="88">
                  <c:v>59769.105000000003</c:v>
                </c:pt>
                <c:pt idx="89">
                  <c:v>60223.605000000003</c:v>
                </c:pt>
                <c:pt idx="90">
                  <c:v>60733.655000000006</c:v>
                </c:pt>
                <c:pt idx="91">
                  <c:v>61154.810000000012</c:v>
                </c:pt>
                <c:pt idx="92">
                  <c:v>61542.710000000006</c:v>
                </c:pt>
                <c:pt idx="93">
                  <c:v>61643.779999999992</c:v>
                </c:pt>
                <c:pt idx="94">
                  <c:v>61854.469999999994</c:v>
                </c:pt>
                <c:pt idx="95">
                  <c:v>62119.569999999992</c:v>
                </c:pt>
                <c:pt idx="96">
                  <c:v>62467.069999999992</c:v>
                </c:pt>
                <c:pt idx="97">
                  <c:v>62573.919999999998</c:v>
                </c:pt>
                <c:pt idx="98">
                  <c:v>62653.469999999994</c:v>
                </c:pt>
                <c:pt idx="99">
                  <c:v>62838.909999999996</c:v>
                </c:pt>
                <c:pt idx="100">
                  <c:v>63099.96</c:v>
                </c:pt>
                <c:pt idx="101">
                  <c:v>63110.555000000008</c:v>
                </c:pt>
                <c:pt idx="102">
                  <c:v>63027.005000000005</c:v>
                </c:pt>
                <c:pt idx="103">
                  <c:v>62863.405000000006</c:v>
                </c:pt>
                <c:pt idx="104">
                  <c:v>62744.855000000003</c:v>
                </c:pt>
                <c:pt idx="105">
                  <c:v>62566.905000000006</c:v>
                </c:pt>
                <c:pt idx="106">
                  <c:v>62424.205000000002</c:v>
                </c:pt>
                <c:pt idx="107">
                  <c:v>62219.555000000008</c:v>
                </c:pt>
                <c:pt idx="108">
                  <c:v>62081.855000000003</c:v>
                </c:pt>
                <c:pt idx="109">
                  <c:v>62034.505000000005</c:v>
                </c:pt>
                <c:pt idx="110">
                  <c:v>61870.055000000008</c:v>
                </c:pt>
                <c:pt idx="111">
                  <c:v>61808.800000000003</c:v>
                </c:pt>
                <c:pt idx="112">
                  <c:v>61809.55</c:v>
                </c:pt>
                <c:pt idx="113">
                  <c:v>61802.105000000003</c:v>
                </c:pt>
                <c:pt idx="114">
                  <c:v>61816.415000000001</c:v>
                </c:pt>
                <c:pt idx="115">
                  <c:v>61538.915000000001</c:v>
                </c:pt>
                <c:pt idx="116">
                  <c:v>61245.514999999999</c:v>
                </c:pt>
                <c:pt idx="117">
                  <c:v>60997.514999999999</c:v>
                </c:pt>
                <c:pt idx="118">
                  <c:v>60804.415000000001</c:v>
                </c:pt>
                <c:pt idx="119">
                  <c:v>60447.525000000001</c:v>
                </c:pt>
                <c:pt idx="120">
                  <c:v>60084.675000000003</c:v>
                </c:pt>
                <c:pt idx="121">
                  <c:v>59751.025000000001</c:v>
                </c:pt>
                <c:pt idx="122">
                  <c:v>59518.025000000001</c:v>
                </c:pt>
                <c:pt idx="123">
                  <c:v>59270.074999999997</c:v>
                </c:pt>
                <c:pt idx="124">
                  <c:v>58690.474999999999</c:v>
                </c:pt>
                <c:pt idx="125">
                  <c:v>58110.724999999999</c:v>
                </c:pt>
                <c:pt idx="126">
                  <c:v>57457.775000000001</c:v>
                </c:pt>
                <c:pt idx="127">
                  <c:v>56806.125</c:v>
                </c:pt>
                <c:pt idx="128">
                  <c:v>56103.974999999999</c:v>
                </c:pt>
                <c:pt idx="129">
                  <c:v>54996.074999999997</c:v>
                </c:pt>
                <c:pt idx="130">
                  <c:v>53861.775000000001</c:v>
                </c:pt>
                <c:pt idx="131">
                  <c:v>52813.275000000001</c:v>
                </c:pt>
                <c:pt idx="132">
                  <c:v>51847.275000000001</c:v>
                </c:pt>
                <c:pt idx="133">
                  <c:v>50962.9</c:v>
                </c:pt>
                <c:pt idx="134">
                  <c:v>50013</c:v>
                </c:pt>
                <c:pt idx="135">
                  <c:v>49289.2</c:v>
                </c:pt>
                <c:pt idx="136">
                  <c:v>48664.25</c:v>
                </c:pt>
                <c:pt idx="137">
                  <c:v>48045.03</c:v>
                </c:pt>
                <c:pt idx="138">
                  <c:v>47204.83</c:v>
                </c:pt>
                <c:pt idx="139">
                  <c:v>46619.88</c:v>
                </c:pt>
                <c:pt idx="140">
                  <c:v>46232.93</c:v>
                </c:pt>
                <c:pt idx="141">
                  <c:v>45952.13</c:v>
                </c:pt>
                <c:pt idx="142">
                  <c:v>45627.08</c:v>
                </c:pt>
                <c:pt idx="143">
                  <c:v>45249.83</c:v>
                </c:pt>
                <c:pt idx="144">
                  <c:v>45081.229999999996</c:v>
                </c:pt>
                <c:pt idx="145">
                  <c:v>44972.53</c:v>
                </c:pt>
                <c:pt idx="146">
                  <c:v>44808.38</c:v>
                </c:pt>
                <c:pt idx="147">
                  <c:v>44728.08</c:v>
                </c:pt>
                <c:pt idx="148">
                  <c:v>44578.68</c:v>
                </c:pt>
                <c:pt idx="149">
                  <c:v>44629.78</c:v>
                </c:pt>
                <c:pt idx="150">
                  <c:v>44871.68</c:v>
                </c:pt>
                <c:pt idx="151">
                  <c:v>45122.879999999997</c:v>
                </c:pt>
                <c:pt idx="152">
                  <c:v>45352.229999999996</c:v>
                </c:pt>
                <c:pt idx="153">
                  <c:v>45827.03</c:v>
                </c:pt>
                <c:pt idx="154">
                  <c:v>46279.58</c:v>
                </c:pt>
                <c:pt idx="155">
                  <c:v>46630.63</c:v>
                </c:pt>
                <c:pt idx="156">
                  <c:v>46886.53</c:v>
                </c:pt>
                <c:pt idx="157">
                  <c:v>47171.95</c:v>
                </c:pt>
                <c:pt idx="158">
                  <c:v>47580.95</c:v>
                </c:pt>
                <c:pt idx="159">
                  <c:v>47788.7</c:v>
                </c:pt>
                <c:pt idx="160">
                  <c:v>47777.15</c:v>
                </c:pt>
                <c:pt idx="161">
                  <c:v>47801.7</c:v>
                </c:pt>
                <c:pt idx="162">
                  <c:v>47882.8</c:v>
                </c:pt>
                <c:pt idx="163">
                  <c:v>47947.305</c:v>
                </c:pt>
                <c:pt idx="164">
                  <c:v>47882.104999999996</c:v>
                </c:pt>
                <c:pt idx="165">
                  <c:v>47977.654999999999</c:v>
                </c:pt>
                <c:pt idx="166">
                  <c:v>48115.354999999996</c:v>
                </c:pt>
                <c:pt idx="167">
                  <c:v>48288.854999999996</c:v>
                </c:pt>
                <c:pt idx="168">
                  <c:v>48493.604999999996</c:v>
                </c:pt>
                <c:pt idx="169">
                  <c:v>48694.404999999999</c:v>
                </c:pt>
                <c:pt idx="170">
                  <c:v>48841.555</c:v>
                </c:pt>
                <c:pt idx="171">
                  <c:v>48875.404999999999</c:v>
                </c:pt>
                <c:pt idx="172">
                  <c:v>48773.705000000002</c:v>
                </c:pt>
                <c:pt idx="173">
                  <c:v>48374.805</c:v>
                </c:pt>
                <c:pt idx="174">
                  <c:v>48083.705000000002</c:v>
                </c:pt>
                <c:pt idx="175">
                  <c:v>47940.305</c:v>
                </c:pt>
                <c:pt idx="176">
                  <c:v>47794.504999999997</c:v>
                </c:pt>
                <c:pt idx="177">
                  <c:v>47722.055</c:v>
                </c:pt>
                <c:pt idx="178">
                  <c:v>47501.004999999997</c:v>
                </c:pt>
                <c:pt idx="179">
                  <c:v>47420.455000000002</c:v>
                </c:pt>
                <c:pt idx="180">
                  <c:v>47350.654999999999</c:v>
                </c:pt>
                <c:pt idx="181">
                  <c:v>47225.305</c:v>
                </c:pt>
                <c:pt idx="182">
                  <c:v>46968.104999999996</c:v>
                </c:pt>
                <c:pt idx="183">
                  <c:v>46743.75</c:v>
                </c:pt>
                <c:pt idx="184">
                  <c:v>46543.65</c:v>
                </c:pt>
                <c:pt idx="185">
                  <c:v>46138.55</c:v>
                </c:pt>
                <c:pt idx="186">
                  <c:v>45740.55</c:v>
                </c:pt>
                <c:pt idx="187">
                  <c:v>45173.95</c:v>
                </c:pt>
                <c:pt idx="188">
                  <c:v>44668.55</c:v>
                </c:pt>
                <c:pt idx="189">
                  <c:v>44221.25</c:v>
                </c:pt>
                <c:pt idx="190">
                  <c:v>43825.1</c:v>
                </c:pt>
                <c:pt idx="191">
                  <c:v>43595.3</c:v>
                </c:pt>
                <c:pt idx="192">
                  <c:v>43360.15</c:v>
                </c:pt>
                <c:pt idx="193">
                  <c:v>43125.45</c:v>
                </c:pt>
                <c:pt idx="194">
                  <c:v>42806.6</c:v>
                </c:pt>
                <c:pt idx="195">
                  <c:v>42319.85</c:v>
                </c:pt>
                <c:pt idx="196">
                  <c:v>41736</c:v>
                </c:pt>
                <c:pt idx="197">
                  <c:v>41036.15</c:v>
                </c:pt>
                <c:pt idx="198">
                  <c:v>40494.854999999996</c:v>
                </c:pt>
                <c:pt idx="199">
                  <c:v>39833.555</c:v>
                </c:pt>
                <c:pt idx="200">
                  <c:v>39160.004999999997</c:v>
                </c:pt>
                <c:pt idx="201">
                  <c:v>38335.659999999996</c:v>
                </c:pt>
                <c:pt idx="202">
                  <c:v>37689.509999999995</c:v>
                </c:pt>
                <c:pt idx="203">
                  <c:v>37051.259999999995</c:v>
                </c:pt>
                <c:pt idx="204">
                  <c:v>36487.71</c:v>
                </c:pt>
                <c:pt idx="205">
                  <c:v>36014.81</c:v>
                </c:pt>
                <c:pt idx="206">
                  <c:v>35619.96</c:v>
                </c:pt>
                <c:pt idx="207">
                  <c:v>35350.74</c:v>
                </c:pt>
                <c:pt idx="208">
                  <c:v>35029.289999999994</c:v>
                </c:pt>
                <c:pt idx="209">
                  <c:v>34687.689999999995</c:v>
                </c:pt>
                <c:pt idx="210">
                  <c:v>34329.189999999995</c:v>
                </c:pt>
                <c:pt idx="211">
                  <c:v>33896.039999999994</c:v>
                </c:pt>
                <c:pt idx="212">
                  <c:v>33582.439999999995</c:v>
                </c:pt>
                <c:pt idx="213">
                  <c:v>33225.935000000005</c:v>
                </c:pt>
                <c:pt idx="214">
                  <c:v>32942.085000000006</c:v>
                </c:pt>
                <c:pt idx="215">
                  <c:v>32784.285000000003</c:v>
                </c:pt>
                <c:pt idx="216">
                  <c:v>32697.334999999999</c:v>
                </c:pt>
                <c:pt idx="217">
                  <c:v>32769.534999999996</c:v>
                </c:pt>
                <c:pt idx="218">
                  <c:v>32827.58</c:v>
                </c:pt>
                <c:pt idx="219">
                  <c:v>32902.380000000005</c:v>
                </c:pt>
                <c:pt idx="220">
                  <c:v>32973.050000000003</c:v>
                </c:pt>
                <c:pt idx="221">
                  <c:v>33234.92</c:v>
                </c:pt>
                <c:pt idx="222">
                  <c:v>33487.365000000005</c:v>
                </c:pt>
                <c:pt idx="223">
                  <c:v>33620.365000000005</c:v>
                </c:pt>
                <c:pt idx="224">
                  <c:v>33778.264999999999</c:v>
                </c:pt>
                <c:pt idx="225">
                  <c:v>33824.764999999999</c:v>
                </c:pt>
                <c:pt idx="226">
                  <c:v>33811.115000000005</c:v>
                </c:pt>
                <c:pt idx="227">
                  <c:v>33902.815000000002</c:v>
                </c:pt>
                <c:pt idx="228">
                  <c:v>33951.615000000005</c:v>
                </c:pt>
                <c:pt idx="229">
                  <c:v>33924.764999999999</c:v>
                </c:pt>
                <c:pt idx="230">
                  <c:v>33800.865000000005</c:v>
                </c:pt>
                <c:pt idx="231">
                  <c:v>33907.115000000005</c:v>
                </c:pt>
                <c:pt idx="232">
                  <c:v>33997.955000000002</c:v>
                </c:pt>
                <c:pt idx="233">
                  <c:v>34144.36</c:v>
                </c:pt>
                <c:pt idx="234">
                  <c:v>34353.11</c:v>
                </c:pt>
                <c:pt idx="235">
                  <c:v>34562.71</c:v>
                </c:pt>
                <c:pt idx="236">
                  <c:v>34886.259999999995</c:v>
                </c:pt>
                <c:pt idx="237">
                  <c:v>35146.81</c:v>
                </c:pt>
                <c:pt idx="238">
                  <c:v>35359.11</c:v>
                </c:pt>
                <c:pt idx="239">
                  <c:v>35444.86</c:v>
                </c:pt>
                <c:pt idx="240">
                  <c:v>35634.04</c:v>
                </c:pt>
                <c:pt idx="241">
                  <c:v>35714.324999999997</c:v>
                </c:pt>
                <c:pt idx="242">
                  <c:v>35786.87999999999</c:v>
                </c:pt>
                <c:pt idx="243">
                  <c:v>35733.429999999993</c:v>
                </c:pt>
                <c:pt idx="244">
                  <c:v>35677.379999999997</c:v>
                </c:pt>
                <c:pt idx="245">
                  <c:v>35848.53</c:v>
                </c:pt>
                <c:pt idx="246">
                  <c:v>36046.479999999996</c:v>
                </c:pt>
                <c:pt idx="247">
                  <c:v>36156.35</c:v>
                </c:pt>
                <c:pt idx="248">
                  <c:v>36431.65</c:v>
                </c:pt>
                <c:pt idx="249">
                  <c:v>36683.5</c:v>
                </c:pt>
                <c:pt idx="250">
                  <c:v>36929.08</c:v>
                </c:pt>
                <c:pt idx="251">
                  <c:v>37012.78</c:v>
                </c:pt>
                <c:pt idx="252">
                  <c:v>37014.239999999998</c:v>
                </c:pt>
                <c:pt idx="253">
                  <c:v>36952.639999999999</c:v>
                </c:pt>
                <c:pt idx="254">
                  <c:v>36832.939999999995</c:v>
                </c:pt>
                <c:pt idx="255">
                  <c:v>36838.090000000004</c:v>
                </c:pt>
                <c:pt idx="256">
                  <c:v>36796.19</c:v>
                </c:pt>
                <c:pt idx="257">
                  <c:v>36689.340000000004</c:v>
                </c:pt>
                <c:pt idx="258">
                  <c:v>36677.785000000003</c:v>
                </c:pt>
                <c:pt idx="259">
                  <c:v>36637.750000000007</c:v>
                </c:pt>
                <c:pt idx="260">
                  <c:v>36650.100000000006</c:v>
                </c:pt>
                <c:pt idx="261">
                  <c:v>36688.39</c:v>
                </c:pt>
                <c:pt idx="262">
                  <c:v>36849.94</c:v>
                </c:pt>
                <c:pt idx="263">
                  <c:v>37016.94</c:v>
                </c:pt>
                <c:pt idx="264">
                  <c:v>37483.89</c:v>
                </c:pt>
                <c:pt idx="265">
                  <c:v>37871.990000000005</c:v>
                </c:pt>
                <c:pt idx="266">
                  <c:v>38423.985000000001</c:v>
                </c:pt>
                <c:pt idx="267">
                  <c:v>38920.530000000006</c:v>
                </c:pt>
                <c:pt idx="268">
                  <c:v>39455.930000000008</c:v>
                </c:pt>
                <c:pt idx="269">
                  <c:v>40063.780000000006</c:v>
                </c:pt>
                <c:pt idx="270">
                  <c:v>40716.400000000001</c:v>
                </c:pt>
                <c:pt idx="271">
                  <c:v>41686.9</c:v>
                </c:pt>
                <c:pt idx="272">
                  <c:v>42698.7</c:v>
                </c:pt>
                <c:pt idx="273">
                  <c:v>43884</c:v>
                </c:pt>
                <c:pt idx="274">
                  <c:v>45045.35</c:v>
                </c:pt>
                <c:pt idx="275">
                  <c:v>45991.05</c:v>
                </c:pt>
                <c:pt idx="276">
                  <c:v>46848.55</c:v>
                </c:pt>
                <c:pt idx="277">
                  <c:v>47804.25</c:v>
                </c:pt>
                <c:pt idx="278">
                  <c:v>48528.805000000008</c:v>
                </c:pt>
                <c:pt idx="279">
                  <c:v>49649.64</c:v>
                </c:pt>
                <c:pt idx="280">
                  <c:v>50600.639999999999</c:v>
                </c:pt>
                <c:pt idx="281">
                  <c:v>51618.590000000004</c:v>
                </c:pt>
                <c:pt idx="282">
                  <c:v>52471.54</c:v>
                </c:pt>
                <c:pt idx="283">
                  <c:v>53312.090000000004</c:v>
                </c:pt>
                <c:pt idx="284">
                  <c:v>53908.340000000004</c:v>
                </c:pt>
                <c:pt idx="285">
                  <c:v>54483.340000000004</c:v>
                </c:pt>
                <c:pt idx="286">
                  <c:v>54859.344999999994</c:v>
                </c:pt>
                <c:pt idx="287">
                  <c:v>54975.915000000001</c:v>
                </c:pt>
                <c:pt idx="288">
                  <c:v>54988.415000000001</c:v>
                </c:pt>
                <c:pt idx="289">
                  <c:v>55058.014999999999</c:v>
                </c:pt>
                <c:pt idx="290">
                  <c:v>55160.83</c:v>
                </c:pt>
                <c:pt idx="291">
                  <c:v>55016.180000000008</c:v>
                </c:pt>
                <c:pt idx="292">
                  <c:v>55047.430000000008</c:v>
                </c:pt>
                <c:pt idx="293">
                  <c:v>54915.58</c:v>
                </c:pt>
                <c:pt idx="294">
                  <c:v>54779.030000000006</c:v>
                </c:pt>
                <c:pt idx="295">
                  <c:v>54910.080000000002</c:v>
                </c:pt>
                <c:pt idx="296">
                  <c:v>55153.780000000006</c:v>
                </c:pt>
                <c:pt idx="297">
                  <c:v>55439.73</c:v>
                </c:pt>
                <c:pt idx="298">
                  <c:v>55923.665000000001</c:v>
                </c:pt>
                <c:pt idx="299">
                  <c:v>56242.215000000004</c:v>
                </c:pt>
                <c:pt idx="300">
                  <c:v>56406.964999999989</c:v>
                </c:pt>
                <c:pt idx="301">
                  <c:v>56520.00499999999</c:v>
                </c:pt>
                <c:pt idx="302">
                  <c:v>56629.344999999994</c:v>
                </c:pt>
                <c:pt idx="303">
                  <c:v>56856.744999999995</c:v>
                </c:pt>
                <c:pt idx="304">
                  <c:v>57019.244999999995</c:v>
                </c:pt>
                <c:pt idx="305">
                  <c:v>57065.044999999998</c:v>
                </c:pt>
                <c:pt idx="306">
                  <c:v>57259.444999999992</c:v>
                </c:pt>
                <c:pt idx="307">
                  <c:v>57760.880000000005</c:v>
                </c:pt>
                <c:pt idx="308">
                  <c:v>58164.530000000006</c:v>
                </c:pt>
                <c:pt idx="309">
                  <c:v>58458.73</c:v>
                </c:pt>
                <c:pt idx="310">
                  <c:v>58817.615000000005</c:v>
                </c:pt>
                <c:pt idx="311">
                  <c:v>59062.884999999995</c:v>
                </c:pt>
                <c:pt idx="312">
                  <c:v>59178.884999999995</c:v>
                </c:pt>
                <c:pt idx="313">
                  <c:v>59338.985000000001</c:v>
                </c:pt>
                <c:pt idx="314">
                  <c:v>59414.450000000012</c:v>
                </c:pt>
                <c:pt idx="315">
                  <c:v>59204.600000000013</c:v>
                </c:pt>
                <c:pt idx="316">
                  <c:v>58932.65</c:v>
                </c:pt>
                <c:pt idx="317">
                  <c:v>58522.494999999995</c:v>
                </c:pt>
                <c:pt idx="318">
                  <c:v>57943.509999999995</c:v>
                </c:pt>
                <c:pt idx="319">
                  <c:v>57384.970000000008</c:v>
                </c:pt>
                <c:pt idx="320">
                  <c:v>57106.520000000004</c:v>
                </c:pt>
                <c:pt idx="321">
                  <c:v>56808.480000000003</c:v>
                </c:pt>
                <c:pt idx="322">
                  <c:v>56685.69</c:v>
                </c:pt>
                <c:pt idx="323">
                  <c:v>56684.340000000004</c:v>
                </c:pt>
                <c:pt idx="324">
                  <c:v>56682.54</c:v>
                </c:pt>
                <c:pt idx="325">
                  <c:v>56766.54</c:v>
                </c:pt>
                <c:pt idx="326">
                  <c:v>56810.489999999991</c:v>
                </c:pt>
                <c:pt idx="327">
                  <c:v>56699.439999999988</c:v>
                </c:pt>
                <c:pt idx="328">
                  <c:v>56569.64</c:v>
                </c:pt>
                <c:pt idx="329">
                  <c:v>56668.740000000005</c:v>
                </c:pt>
                <c:pt idx="330">
                  <c:v>56781.14</c:v>
                </c:pt>
                <c:pt idx="331">
                  <c:v>56710.52</c:v>
                </c:pt>
                <c:pt idx="332">
                  <c:v>56664.17</c:v>
                </c:pt>
                <c:pt idx="333">
                  <c:v>56519.87999999999</c:v>
                </c:pt>
                <c:pt idx="334">
                  <c:v>56383.735000000001</c:v>
                </c:pt>
                <c:pt idx="335">
                  <c:v>56214.834999999999</c:v>
                </c:pt>
                <c:pt idx="336">
                  <c:v>55972.094999999994</c:v>
                </c:pt>
                <c:pt idx="337">
                  <c:v>55667.199999999997</c:v>
                </c:pt>
                <c:pt idx="338">
                  <c:v>55539.6</c:v>
                </c:pt>
                <c:pt idx="339">
                  <c:v>55340.639999999992</c:v>
                </c:pt>
                <c:pt idx="340">
                  <c:v>55145.339999999989</c:v>
                </c:pt>
                <c:pt idx="341">
                  <c:v>54867.939999999988</c:v>
                </c:pt>
                <c:pt idx="342">
                  <c:v>54478.139999999992</c:v>
                </c:pt>
                <c:pt idx="343">
                  <c:v>53838.789999999994</c:v>
                </c:pt>
                <c:pt idx="344">
                  <c:v>53245.939999999988</c:v>
                </c:pt>
                <c:pt idx="345">
                  <c:v>52679.89</c:v>
                </c:pt>
                <c:pt idx="346">
                  <c:v>52093.590000000004</c:v>
                </c:pt>
                <c:pt idx="347">
                  <c:v>51733.14</c:v>
                </c:pt>
                <c:pt idx="348">
                  <c:v>51395.340000000004</c:v>
                </c:pt>
                <c:pt idx="349">
                  <c:v>51148.990000000005</c:v>
                </c:pt>
                <c:pt idx="350">
                  <c:v>50957.440000000002</c:v>
                </c:pt>
                <c:pt idx="351">
                  <c:v>50883.590000000004</c:v>
                </c:pt>
                <c:pt idx="352">
                  <c:v>50782.490000000005</c:v>
                </c:pt>
                <c:pt idx="353">
                  <c:v>50563.03</c:v>
                </c:pt>
                <c:pt idx="354">
                  <c:v>50418.559999999998</c:v>
                </c:pt>
                <c:pt idx="355">
                  <c:v>50260.06</c:v>
                </c:pt>
                <c:pt idx="356">
                  <c:v>50105.55</c:v>
                </c:pt>
                <c:pt idx="357">
                  <c:v>50090.15</c:v>
                </c:pt>
                <c:pt idx="358">
                  <c:v>50008.45</c:v>
                </c:pt>
                <c:pt idx="359">
                  <c:v>49959.5</c:v>
                </c:pt>
                <c:pt idx="360">
                  <c:v>49836.55</c:v>
                </c:pt>
                <c:pt idx="361">
                  <c:v>49652</c:v>
                </c:pt>
                <c:pt idx="362">
                  <c:v>49497.7</c:v>
                </c:pt>
                <c:pt idx="363">
                  <c:v>49554.7</c:v>
                </c:pt>
                <c:pt idx="364">
                  <c:v>49185.9</c:v>
                </c:pt>
                <c:pt idx="365">
                  <c:v>48832.800000000003</c:v>
                </c:pt>
                <c:pt idx="366">
                  <c:v>48388.6</c:v>
                </c:pt>
                <c:pt idx="367">
                  <c:v>47751.6</c:v>
                </c:pt>
                <c:pt idx="368">
                  <c:v>47191.05</c:v>
                </c:pt>
                <c:pt idx="369">
                  <c:v>46265.3</c:v>
                </c:pt>
                <c:pt idx="370">
                  <c:v>45074.45</c:v>
                </c:pt>
                <c:pt idx="371">
                  <c:v>43939.6</c:v>
                </c:pt>
                <c:pt idx="372">
                  <c:v>42863.95</c:v>
                </c:pt>
                <c:pt idx="373">
                  <c:v>41999.684999999998</c:v>
                </c:pt>
                <c:pt idx="374">
                  <c:v>41063.235000000001</c:v>
                </c:pt>
                <c:pt idx="375">
                  <c:v>40124.684999999998</c:v>
                </c:pt>
                <c:pt idx="376">
                  <c:v>39353.584999999999</c:v>
                </c:pt>
                <c:pt idx="377">
                  <c:v>38537.64</c:v>
                </c:pt>
                <c:pt idx="378">
                  <c:v>37793.689999999995</c:v>
                </c:pt>
                <c:pt idx="379">
                  <c:v>37029.189999999995</c:v>
                </c:pt>
                <c:pt idx="380">
                  <c:v>36283.99</c:v>
                </c:pt>
                <c:pt idx="381">
                  <c:v>35585.89</c:v>
                </c:pt>
                <c:pt idx="382">
                  <c:v>35037.645000000004</c:v>
                </c:pt>
                <c:pt idx="383">
                  <c:v>34513.544999999998</c:v>
                </c:pt>
                <c:pt idx="384">
                  <c:v>34406.445</c:v>
                </c:pt>
                <c:pt idx="385">
                  <c:v>34238.745000000003</c:v>
                </c:pt>
                <c:pt idx="386">
                  <c:v>34128.495000000003</c:v>
                </c:pt>
                <c:pt idx="387">
                  <c:v>34116.794999999998</c:v>
                </c:pt>
                <c:pt idx="388">
                  <c:v>34191.444999999992</c:v>
                </c:pt>
                <c:pt idx="389">
                  <c:v>34282.044999999998</c:v>
                </c:pt>
                <c:pt idx="390">
                  <c:v>34309.245000000003</c:v>
                </c:pt>
                <c:pt idx="391">
                  <c:v>34425.995000000003</c:v>
                </c:pt>
                <c:pt idx="392">
                  <c:v>34620.594999999994</c:v>
                </c:pt>
                <c:pt idx="393">
                  <c:v>34915.11</c:v>
                </c:pt>
                <c:pt idx="394">
                  <c:v>35274.009999999995</c:v>
                </c:pt>
                <c:pt idx="395">
                  <c:v>35721.659999999996</c:v>
                </c:pt>
                <c:pt idx="396">
                  <c:v>35933.46</c:v>
                </c:pt>
                <c:pt idx="397">
                  <c:v>36019.854999999996</c:v>
                </c:pt>
                <c:pt idx="398">
                  <c:v>36005.955000000002</c:v>
                </c:pt>
                <c:pt idx="399">
                  <c:v>36049.555</c:v>
                </c:pt>
                <c:pt idx="400">
                  <c:v>36005.705000000002</c:v>
                </c:pt>
                <c:pt idx="401">
                  <c:v>35929.354999999996</c:v>
                </c:pt>
                <c:pt idx="402">
                  <c:v>35599.949999999997</c:v>
                </c:pt>
                <c:pt idx="403">
                  <c:v>35246.050000000003</c:v>
                </c:pt>
                <c:pt idx="404">
                  <c:v>34776.85</c:v>
                </c:pt>
                <c:pt idx="405">
                  <c:v>34334.6</c:v>
                </c:pt>
                <c:pt idx="406">
                  <c:v>33843.9</c:v>
                </c:pt>
                <c:pt idx="407">
                  <c:v>33327.449999999997</c:v>
                </c:pt>
                <c:pt idx="408">
                  <c:v>32604.799999999999</c:v>
                </c:pt>
                <c:pt idx="409">
                  <c:v>31922.799999999999</c:v>
                </c:pt>
                <c:pt idx="410">
                  <c:v>31379.35</c:v>
                </c:pt>
                <c:pt idx="411">
                  <c:v>30795.8</c:v>
                </c:pt>
                <c:pt idx="412">
                  <c:v>30019.55</c:v>
                </c:pt>
                <c:pt idx="413">
                  <c:v>29182.35</c:v>
                </c:pt>
                <c:pt idx="414">
                  <c:v>28347.1</c:v>
                </c:pt>
                <c:pt idx="415">
                  <c:v>27533.1</c:v>
                </c:pt>
                <c:pt idx="416">
                  <c:v>26835.68</c:v>
                </c:pt>
                <c:pt idx="417">
                  <c:v>26201.98</c:v>
                </c:pt>
                <c:pt idx="418">
                  <c:v>25573.93</c:v>
                </c:pt>
                <c:pt idx="419">
                  <c:v>24889.43</c:v>
                </c:pt>
                <c:pt idx="420">
                  <c:v>24239.18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C6-4243-A511-D71F4123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779871"/>
        <c:axId val="1005326959"/>
      </c:lineChart>
      <c:dateAx>
        <c:axId val="1036779871"/>
        <c:scaling>
          <c:orientation val="minMax"/>
          <c:max val="44438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26959"/>
        <c:crosses val="autoZero"/>
        <c:auto val="1"/>
        <c:lblOffset val="100"/>
        <c:baseTimeUnit val="days"/>
      </c:dateAx>
      <c:valAx>
        <c:axId val="1005326959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9871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Bitcoin and</a:t>
            </a:r>
            <a:r>
              <a:rPr lang="en-US" baseline="0"/>
              <a:t> </a:t>
            </a:r>
            <a:r>
              <a:rPr lang="en-US"/>
              <a:t>7-Day and 20-Day Moving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008048993875767"/>
          <c:y val="0.30071886847477397"/>
          <c:w val="0.78261548556430449"/>
          <c:h val="0.51449547973170018"/>
        </c:manualLayout>
      </c:layout>
      <c:lineChart>
        <c:grouping val="standard"/>
        <c:varyColors val="0"/>
        <c:ser>
          <c:idx val="0"/>
          <c:order val="0"/>
          <c:tx>
            <c:strRef>
              <c:f>'Moving Average for Bitcoin'!$B$1</c:f>
              <c:strCache>
                <c:ptCount val="1"/>
                <c:pt idx="0">
                  <c:v>Bitcoin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Bitcoin'!$B$2:$B$422</c:f>
              <c:numCache>
                <c:formatCode>_("$"* #,##0.00_);_("$"* \(#,##0.00\);_("$"* "-"??_);_(@_)</c:formatCode>
                <c:ptCount val="421"/>
                <c:pt idx="0">
                  <c:v>38289.1</c:v>
                </c:pt>
                <c:pt idx="1">
                  <c:v>38380</c:v>
                </c:pt>
                <c:pt idx="2">
                  <c:v>37292</c:v>
                </c:pt>
                <c:pt idx="3">
                  <c:v>38299</c:v>
                </c:pt>
                <c:pt idx="4">
                  <c:v>37054</c:v>
                </c:pt>
                <c:pt idx="5">
                  <c:v>38420</c:v>
                </c:pt>
                <c:pt idx="6">
                  <c:v>40141</c:v>
                </c:pt>
                <c:pt idx="7">
                  <c:v>40037</c:v>
                </c:pt>
                <c:pt idx="8">
                  <c:v>40556</c:v>
                </c:pt>
                <c:pt idx="9">
                  <c:v>43885</c:v>
                </c:pt>
                <c:pt idx="10">
                  <c:v>44559.9</c:v>
                </c:pt>
                <c:pt idx="11">
                  <c:v>42559.9</c:v>
                </c:pt>
                <c:pt idx="12">
                  <c:v>42091</c:v>
                </c:pt>
                <c:pt idx="13">
                  <c:v>42239.1</c:v>
                </c:pt>
                <c:pt idx="14">
                  <c:v>42418</c:v>
                </c:pt>
                <c:pt idx="15">
                  <c:v>43545</c:v>
                </c:pt>
                <c:pt idx="16">
                  <c:v>44432</c:v>
                </c:pt>
                <c:pt idx="17">
                  <c:v>44060.5</c:v>
                </c:pt>
                <c:pt idx="18">
                  <c:v>43865</c:v>
                </c:pt>
                <c:pt idx="19">
                  <c:v>42423</c:v>
                </c:pt>
                <c:pt idx="20">
                  <c:v>41454</c:v>
                </c:pt>
                <c:pt idx="21">
                  <c:v>41562.699999999997</c:v>
                </c:pt>
                <c:pt idx="22">
                  <c:v>37331</c:v>
                </c:pt>
                <c:pt idx="23">
                  <c:v>36925</c:v>
                </c:pt>
                <c:pt idx="24">
                  <c:v>38733</c:v>
                </c:pt>
                <c:pt idx="25">
                  <c:v>38526</c:v>
                </c:pt>
                <c:pt idx="26">
                  <c:v>37939</c:v>
                </c:pt>
                <c:pt idx="27">
                  <c:v>38197</c:v>
                </c:pt>
                <c:pt idx="28">
                  <c:v>37759.800000000003</c:v>
                </c:pt>
                <c:pt idx="29">
                  <c:v>37217</c:v>
                </c:pt>
                <c:pt idx="30">
                  <c:v>36830.800000000003</c:v>
                </c:pt>
                <c:pt idx="31">
                  <c:v>36994</c:v>
                </c:pt>
                <c:pt idx="32">
                  <c:v>36702</c:v>
                </c:pt>
                <c:pt idx="33">
                  <c:v>36308</c:v>
                </c:pt>
                <c:pt idx="34">
                  <c:v>35103</c:v>
                </c:pt>
                <c:pt idx="35">
                  <c:v>36501</c:v>
                </c:pt>
                <c:pt idx="36">
                  <c:v>40740</c:v>
                </c:pt>
                <c:pt idx="37">
                  <c:v>41676</c:v>
                </c:pt>
                <c:pt idx="38">
                  <c:v>42390</c:v>
                </c:pt>
                <c:pt idx="39">
                  <c:v>42242</c:v>
                </c:pt>
                <c:pt idx="40">
                  <c:v>43084</c:v>
                </c:pt>
                <c:pt idx="41">
                  <c:v>43069</c:v>
                </c:pt>
                <c:pt idx="42">
                  <c:v>43091</c:v>
                </c:pt>
                <c:pt idx="43">
                  <c:v>42562</c:v>
                </c:pt>
                <c:pt idx="44">
                  <c:v>43909</c:v>
                </c:pt>
                <c:pt idx="45">
                  <c:v>42743</c:v>
                </c:pt>
                <c:pt idx="46">
                  <c:v>41839</c:v>
                </c:pt>
                <c:pt idx="47">
                  <c:v>41850</c:v>
                </c:pt>
                <c:pt idx="48">
                  <c:v>41679</c:v>
                </c:pt>
                <c:pt idx="49">
                  <c:v>41518</c:v>
                </c:pt>
                <c:pt idx="50">
                  <c:v>43111</c:v>
                </c:pt>
                <c:pt idx="51">
                  <c:v>43418</c:v>
                </c:pt>
                <c:pt idx="52">
                  <c:v>45830</c:v>
                </c:pt>
                <c:pt idx="53">
                  <c:v>46445</c:v>
                </c:pt>
                <c:pt idx="54">
                  <c:v>47314</c:v>
                </c:pt>
                <c:pt idx="55">
                  <c:v>47755</c:v>
                </c:pt>
                <c:pt idx="56">
                  <c:v>46218</c:v>
                </c:pt>
                <c:pt idx="57">
                  <c:v>47156</c:v>
                </c:pt>
                <c:pt idx="58">
                  <c:v>46465</c:v>
                </c:pt>
                <c:pt idx="59">
                  <c:v>47554</c:v>
                </c:pt>
                <c:pt idx="60">
                  <c:v>50684</c:v>
                </c:pt>
                <c:pt idx="61">
                  <c:v>50797</c:v>
                </c:pt>
                <c:pt idx="62">
                  <c:v>50437</c:v>
                </c:pt>
                <c:pt idx="63">
                  <c:v>50815</c:v>
                </c:pt>
                <c:pt idx="64">
                  <c:v>50812</c:v>
                </c:pt>
                <c:pt idx="65">
                  <c:v>48626</c:v>
                </c:pt>
                <c:pt idx="66">
                  <c:v>48923</c:v>
                </c:pt>
                <c:pt idx="67">
                  <c:v>46898</c:v>
                </c:pt>
                <c:pt idx="68">
                  <c:v>46716.5</c:v>
                </c:pt>
                <c:pt idx="69">
                  <c:v>46879</c:v>
                </c:pt>
                <c:pt idx="70">
                  <c:v>46193</c:v>
                </c:pt>
                <c:pt idx="71">
                  <c:v>47675</c:v>
                </c:pt>
                <c:pt idx="72">
                  <c:v>48901</c:v>
                </c:pt>
                <c:pt idx="73">
                  <c:v>48408</c:v>
                </c:pt>
                <c:pt idx="74">
                  <c:v>46777</c:v>
                </c:pt>
                <c:pt idx="75">
                  <c:v>50123</c:v>
                </c:pt>
                <c:pt idx="76">
                  <c:v>49363.1</c:v>
                </c:pt>
                <c:pt idx="77">
                  <c:v>47170</c:v>
                </c:pt>
                <c:pt idx="78">
                  <c:v>47611</c:v>
                </c:pt>
                <c:pt idx="79">
                  <c:v>50503.4</c:v>
                </c:pt>
                <c:pt idx="80">
                  <c:v>50634</c:v>
                </c:pt>
                <c:pt idx="81">
                  <c:v>50566.6</c:v>
                </c:pt>
                <c:pt idx="82">
                  <c:v>49469</c:v>
                </c:pt>
                <c:pt idx="83">
                  <c:v>49272</c:v>
                </c:pt>
                <c:pt idx="84">
                  <c:v>53709</c:v>
                </c:pt>
                <c:pt idx="85">
                  <c:v>56517</c:v>
                </c:pt>
                <c:pt idx="86">
                  <c:v>57250</c:v>
                </c:pt>
                <c:pt idx="87">
                  <c:v>56938</c:v>
                </c:pt>
                <c:pt idx="88">
                  <c:v>57845</c:v>
                </c:pt>
                <c:pt idx="89">
                  <c:v>57325</c:v>
                </c:pt>
                <c:pt idx="90">
                  <c:v>54836</c:v>
                </c:pt>
                <c:pt idx="91">
                  <c:v>53738</c:v>
                </c:pt>
                <c:pt idx="92">
                  <c:v>58995</c:v>
                </c:pt>
                <c:pt idx="93">
                  <c:v>57209</c:v>
                </c:pt>
                <c:pt idx="94">
                  <c:v>57602</c:v>
                </c:pt>
                <c:pt idx="95">
                  <c:v>56299</c:v>
                </c:pt>
                <c:pt idx="96">
                  <c:v>58790</c:v>
                </c:pt>
                <c:pt idx="97">
                  <c:v>59739</c:v>
                </c:pt>
                <c:pt idx="98">
                  <c:v>58130</c:v>
                </c:pt>
                <c:pt idx="99">
                  <c:v>57014</c:v>
                </c:pt>
                <c:pt idx="100">
                  <c:v>60386.1</c:v>
                </c:pt>
                <c:pt idx="101">
                  <c:v>60124</c:v>
                </c:pt>
                <c:pt idx="102">
                  <c:v>63562</c:v>
                </c:pt>
                <c:pt idx="103">
                  <c:v>65471</c:v>
                </c:pt>
                <c:pt idx="104">
                  <c:v>64406</c:v>
                </c:pt>
                <c:pt idx="105">
                  <c:v>64156</c:v>
                </c:pt>
                <c:pt idx="106">
                  <c:v>64801</c:v>
                </c:pt>
                <c:pt idx="107">
                  <c:v>64954</c:v>
                </c:pt>
                <c:pt idx="108">
                  <c:v>66935</c:v>
                </c:pt>
                <c:pt idx="109">
                  <c:v>67526</c:v>
                </c:pt>
                <c:pt idx="110">
                  <c:v>63259.1</c:v>
                </c:pt>
                <c:pt idx="111">
                  <c:v>61496</c:v>
                </c:pt>
                <c:pt idx="112">
                  <c:v>61016.4</c:v>
                </c:pt>
                <c:pt idx="113">
                  <c:v>61422.8</c:v>
                </c:pt>
                <c:pt idx="114">
                  <c:v>62904</c:v>
                </c:pt>
                <c:pt idx="115">
                  <c:v>63249</c:v>
                </c:pt>
                <c:pt idx="116">
                  <c:v>60927</c:v>
                </c:pt>
                <c:pt idx="117">
                  <c:v>61330</c:v>
                </c:pt>
                <c:pt idx="118">
                  <c:v>61838.8</c:v>
                </c:pt>
                <c:pt idx="119">
                  <c:v>62235</c:v>
                </c:pt>
                <c:pt idx="120">
                  <c:v>60598</c:v>
                </c:pt>
                <c:pt idx="121">
                  <c:v>58453</c:v>
                </c:pt>
                <c:pt idx="122">
                  <c:v>60290</c:v>
                </c:pt>
                <c:pt idx="123">
                  <c:v>63100</c:v>
                </c:pt>
                <c:pt idx="124">
                  <c:v>60847</c:v>
                </c:pt>
                <c:pt idx="125">
                  <c:v>61302</c:v>
                </c:pt>
                <c:pt idx="126">
                  <c:v>60708</c:v>
                </c:pt>
                <c:pt idx="127">
                  <c:v>62200</c:v>
                </c:pt>
                <c:pt idx="128">
                  <c:v>65988</c:v>
                </c:pt>
                <c:pt idx="129">
                  <c:v>64237</c:v>
                </c:pt>
                <c:pt idx="130">
                  <c:v>62034</c:v>
                </c:pt>
                <c:pt idx="131">
                  <c:v>61511</c:v>
                </c:pt>
                <c:pt idx="132">
                  <c:v>60867.5</c:v>
                </c:pt>
                <c:pt idx="133">
                  <c:v>61709</c:v>
                </c:pt>
                <c:pt idx="134">
                  <c:v>57354</c:v>
                </c:pt>
                <c:pt idx="135">
                  <c:v>57381</c:v>
                </c:pt>
                <c:pt idx="136">
                  <c:v>55967</c:v>
                </c:pt>
                <c:pt idx="137">
                  <c:v>57468</c:v>
                </c:pt>
                <c:pt idx="138">
                  <c:v>54701</c:v>
                </c:pt>
                <c:pt idx="139">
                  <c:v>54978</c:v>
                </c:pt>
                <c:pt idx="140">
                  <c:v>53925</c:v>
                </c:pt>
                <c:pt idx="141">
                  <c:v>53793</c:v>
                </c:pt>
                <c:pt idx="142">
                  <c:v>55331</c:v>
                </c:pt>
                <c:pt idx="143">
                  <c:v>51508</c:v>
                </c:pt>
                <c:pt idx="144">
                  <c:v>49252</c:v>
                </c:pt>
                <c:pt idx="145">
                  <c:v>48243</c:v>
                </c:pt>
                <c:pt idx="146">
                  <c:v>47675</c:v>
                </c:pt>
                <c:pt idx="147">
                  <c:v>48157</c:v>
                </c:pt>
                <c:pt idx="148">
                  <c:v>43830</c:v>
                </c:pt>
                <c:pt idx="149">
                  <c:v>41551</c:v>
                </c:pt>
                <c:pt idx="150">
                  <c:v>41064</c:v>
                </c:pt>
                <c:pt idx="151">
                  <c:v>42191</c:v>
                </c:pt>
                <c:pt idx="152">
                  <c:v>43180</c:v>
                </c:pt>
                <c:pt idx="153">
                  <c:v>42711</c:v>
                </c:pt>
                <c:pt idx="154">
                  <c:v>42878</c:v>
                </c:pt>
                <c:pt idx="155">
                  <c:v>44882</c:v>
                </c:pt>
                <c:pt idx="156">
                  <c:v>43582.6</c:v>
                </c:pt>
                <c:pt idx="157">
                  <c:v>40664</c:v>
                </c:pt>
                <c:pt idx="158">
                  <c:v>43002</c:v>
                </c:pt>
                <c:pt idx="159">
                  <c:v>47239</c:v>
                </c:pt>
                <c:pt idx="160">
                  <c:v>48309</c:v>
                </c:pt>
                <c:pt idx="161">
                  <c:v>47292</c:v>
                </c:pt>
                <c:pt idx="162">
                  <c:v>47786</c:v>
                </c:pt>
                <c:pt idx="163">
                  <c:v>48136</c:v>
                </c:pt>
                <c:pt idx="164">
                  <c:v>47078</c:v>
                </c:pt>
                <c:pt idx="165">
                  <c:v>44960</c:v>
                </c:pt>
                <c:pt idx="166">
                  <c:v>46069</c:v>
                </c:pt>
                <c:pt idx="167">
                  <c:v>45169</c:v>
                </c:pt>
                <c:pt idx="168">
                  <c:v>44852</c:v>
                </c:pt>
                <c:pt idx="169">
                  <c:v>46389</c:v>
                </c:pt>
                <c:pt idx="170">
                  <c:v>46088</c:v>
                </c:pt>
                <c:pt idx="171">
                  <c:v>46778</c:v>
                </c:pt>
                <c:pt idx="172">
                  <c:v>52676</c:v>
                </c:pt>
                <c:pt idx="173">
                  <c:v>51762</c:v>
                </c:pt>
                <c:pt idx="174">
                  <c:v>49899</c:v>
                </c:pt>
                <c:pt idx="175">
                  <c:v>50000</c:v>
                </c:pt>
                <c:pt idx="176">
                  <c:v>49291</c:v>
                </c:pt>
                <c:pt idx="177">
                  <c:v>48844</c:v>
                </c:pt>
                <c:pt idx="178">
                  <c:v>47157</c:v>
                </c:pt>
                <c:pt idx="179">
                  <c:v>47008</c:v>
                </c:pt>
                <c:pt idx="180">
                  <c:v>48800</c:v>
                </c:pt>
                <c:pt idx="181">
                  <c:v>48914</c:v>
                </c:pt>
                <c:pt idx="182">
                  <c:v>49076.1</c:v>
                </c:pt>
                <c:pt idx="183">
                  <c:v>46832</c:v>
                </c:pt>
                <c:pt idx="184">
                  <c:v>48989</c:v>
                </c:pt>
                <c:pt idx="185">
                  <c:v>47714</c:v>
                </c:pt>
                <c:pt idx="186">
                  <c:v>49539</c:v>
                </c:pt>
                <c:pt idx="187">
                  <c:v>49264</c:v>
                </c:pt>
                <c:pt idx="188">
                  <c:v>48868</c:v>
                </c:pt>
                <c:pt idx="189">
                  <c:v>49332</c:v>
                </c:pt>
                <c:pt idx="190">
                  <c:v>46765</c:v>
                </c:pt>
                <c:pt idx="191">
                  <c:v>44744</c:v>
                </c:pt>
                <c:pt idx="192">
                  <c:v>44698</c:v>
                </c:pt>
                <c:pt idx="193">
                  <c:v>45940</c:v>
                </c:pt>
                <c:pt idx="194">
                  <c:v>47031</c:v>
                </c:pt>
                <c:pt idx="195">
                  <c:v>47084</c:v>
                </c:pt>
                <c:pt idx="196">
                  <c:v>47842</c:v>
                </c:pt>
                <c:pt idx="197">
                  <c:v>44423</c:v>
                </c:pt>
                <c:pt idx="198">
                  <c:v>45546</c:v>
                </c:pt>
                <c:pt idx="199">
                  <c:v>45612</c:v>
                </c:pt>
                <c:pt idx="200">
                  <c:v>46293</c:v>
                </c:pt>
                <c:pt idx="201">
                  <c:v>43770</c:v>
                </c:pt>
                <c:pt idx="202">
                  <c:v>44589</c:v>
                </c:pt>
                <c:pt idx="203">
                  <c:v>42830</c:v>
                </c:pt>
                <c:pt idx="204">
                  <c:v>40887</c:v>
                </c:pt>
                <c:pt idx="205">
                  <c:v>39754</c:v>
                </c:pt>
                <c:pt idx="206">
                  <c:v>38207</c:v>
                </c:pt>
                <c:pt idx="207">
                  <c:v>39156</c:v>
                </c:pt>
                <c:pt idx="208">
                  <c:v>39922</c:v>
                </c:pt>
                <c:pt idx="209">
                  <c:v>41409</c:v>
                </c:pt>
                <c:pt idx="210">
                  <c:v>42169</c:v>
                </c:pt>
                <c:pt idx="211">
                  <c:v>40041</c:v>
                </c:pt>
                <c:pt idx="212">
                  <c:v>40004</c:v>
                </c:pt>
                <c:pt idx="213">
                  <c:v>39563</c:v>
                </c:pt>
                <c:pt idx="214">
                  <c:v>37296</c:v>
                </c:pt>
                <c:pt idx="215">
                  <c:v>35407</c:v>
                </c:pt>
                <c:pt idx="216">
                  <c:v>33845</c:v>
                </c:pt>
                <c:pt idx="217">
                  <c:v>33597.1</c:v>
                </c:pt>
                <c:pt idx="218">
                  <c:v>32320</c:v>
                </c:pt>
                <c:pt idx="219">
                  <c:v>32141</c:v>
                </c:pt>
                <c:pt idx="220">
                  <c:v>29806.1</c:v>
                </c:pt>
                <c:pt idx="221">
                  <c:v>30847</c:v>
                </c:pt>
                <c:pt idx="222">
                  <c:v>31824</c:v>
                </c:pt>
                <c:pt idx="223">
                  <c:v>31559</c:v>
                </c:pt>
                <c:pt idx="224">
                  <c:v>31429</c:v>
                </c:pt>
                <c:pt idx="225">
                  <c:v>31857</c:v>
                </c:pt>
                <c:pt idx="226">
                  <c:v>32822.6</c:v>
                </c:pt>
                <c:pt idx="227">
                  <c:v>32727</c:v>
                </c:pt>
                <c:pt idx="228">
                  <c:v>33090</c:v>
                </c:pt>
                <c:pt idx="229">
                  <c:v>34239</c:v>
                </c:pt>
                <c:pt idx="230">
                  <c:v>33506</c:v>
                </c:pt>
                <c:pt idx="231">
                  <c:v>33769</c:v>
                </c:pt>
                <c:pt idx="232">
                  <c:v>32873.9</c:v>
                </c:pt>
                <c:pt idx="233">
                  <c:v>33886</c:v>
                </c:pt>
                <c:pt idx="234">
                  <c:v>34140</c:v>
                </c:pt>
                <c:pt idx="235">
                  <c:v>33668</c:v>
                </c:pt>
                <c:pt idx="236">
                  <c:v>35289</c:v>
                </c:pt>
                <c:pt idx="237">
                  <c:v>34758</c:v>
                </c:pt>
                <c:pt idx="238">
                  <c:v>33816</c:v>
                </c:pt>
                <c:pt idx="239">
                  <c:v>33554.400000000001</c:v>
                </c:pt>
                <c:pt idx="240">
                  <c:v>35043.5</c:v>
                </c:pt>
                <c:pt idx="241">
                  <c:v>35895.9</c:v>
                </c:pt>
                <c:pt idx="242">
                  <c:v>34484</c:v>
                </c:pt>
                <c:pt idx="243">
                  <c:v>34717</c:v>
                </c:pt>
                <c:pt idx="244">
                  <c:v>32359</c:v>
                </c:pt>
                <c:pt idx="245">
                  <c:v>31584</c:v>
                </c:pt>
                <c:pt idx="246">
                  <c:v>34656.6</c:v>
                </c:pt>
                <c:pt idx="247">
                  <c:v>33703</c:v>
                </c:pt>
                <c:pt idx="248">
                  <c:v>32553</c:v>
                </c:pt>
                <c:pt idx="249">
                  <c:v>31761</c:v>
                </c:pt>
                <c:pt idx="250">
                  <c:v>35631</c:v>
                </c:pt>
                <c:pt idx="251">
                  <c:v>35585.800000000003</c:v>
                </c:pt>
                <c:pt idx="252">
                  <c:v>35802</c:v>
                </c:pt>
                <c:pt idx="253">
                  <c:v>38061</c:v>
                </c:pt>
                <c:pt idx="254">
                  <c:v>38332</c:v>
                </c:pt>
                <c:pt idx="255">
                  <c:v>40139</c:v>
                </c:pt>
                <c:pt idx="256">
                  <c:v>40500</c:v>
                </c:pt>
                <c:pt idx="257">
                  <c:v>39004</c:v>
                </c:pt>
                <c:pt idx="258">
                  <c:v>35531</c:v>
                </c:pt>
                <c:pt idx="259">
                  <c:v>37338</c:v>
                </c:pt>
                <c:pt idx="260">
                  <c:v>36649.199999999997</c:v>
                </c:pt>
                <c:pt idx="261">
                  <c:v>37347</c:v>
                </c:pt>
                <c:pt idx="262">
                  <c:v>33415</c:v>
                </c:pt>
                <c:pt idx="263">
                  <c:v>33596</c:v>
                </c:pt>
                <c:pt idx="264">
                  <c:v>35782</c:v>
                </c:pt>
                <c:pt idx="265">
                  <c:v>35543</c:v>
                </c:pt>
                <c:pt idx="266">
                  <c:v>36854</c:v>
                </c:pt>
                <c:pt idx="267">
                  <c:v>39209</c:v>
                </c:pt>
                <c:pt idx="268">
                  <c:v>37590</c:v>
                </c:pt>
                <c:pt idx="269">
                  <c:v>36672.6</c:v>
                </c:pt>
                <c:pt idx="270">
                  <c:v>37305</c:v>
                </c:pt>
                <c:pt idx="271">
                  <c:v>35615</c:v>
                </c:pt>
                <c:pt idx="272">
                  <c:v>34570</c:v>
                </c:pt>
                <c:pt idx="273">
                  <c:v>35667</c:v>
                </c:pt>
                <c:pt idx="274">
                  <c:v>38435</c:v>
                </c:pt>
                <c:pt idx="275">
                  <c:v>39301</c:v>
                </c:pt>
                <c:pt idx="276">
                  <c:v>38363</c:v>
                </c:pt>
                <c:pt idx="277">
                  <c:v>38772.9</c:v>
                </c:pt>
                <c:pt idx="278">
                  <c:v>34730.300000000003</c:v>
                </c:pt>
                <c:pt idx="279">
                  <c:v>37585</c:v>
                </c:pt>
                <c:pt idx="280">
                  <c:v>37415</c:v>
                </c:pt>
                <c:pt idx="281">
                  <c:v>40578</c:v>
                </c:pt>
                <c:pt idx="282">
                  <c:v>36755</c:v>
                </c:pt>
                <c:pt idx="283">
                  <c:v>42935</c:v>
                </c:pt>
                <c:pt idx="284">
                  <c:v>43544</c:v>
                </c:pt>
                <c:pt idx="285">
                  <c:v>46582.9</c:v>
                </c:pt>
                <c:pt idx="286">
                  <c:v>46784.9</c:v>
                </c:pt>
                <c:pt idx="287">
                  <c:v>49917</c:v>
                </c:pt>
                <c:pt idx="288">
                  <c:v>49747</c:v>
                </c:pt>
                <c:pt idx="289">
                  <c:v>49725</c:v>
                </c:pt>
                <c:pt idx="290">
                  <c:v>56715</c:v>
                </c:pt>
                <c:pt idx="291">
                  <c:v>55851</c:v>
                </c:pt>
                <c:pt idx="292">
                  <c:v>58276</c:v>
                </c:pt>
                <c:pt idx="293">
                  <c:v>58894</c:v>
                </c:pt>
                <c:pt idx="294">
                  <c:v>57349</c:v>
                </c:pt>
                <c:pt idx="295">
                  <c:v>56451</c:v>
                </c:pt>
                <c:pt idx="296">
                  <c:v>57477</c:v>
                </c:pt>
                <c:pt idx="297">
                  <c:v>53264</c:v>
                </c:pt>
                <c:pt idx="298">
                  <c:v>57147</c:v>
                </c:pt>
                <c:pt idx="299">
                  <c:v>56605</c:v>
                </c:pt>
                <c:pt idx="300">
                  <c:v>57774</c:v>
                </c:pt>
                <c:pt idx="301">
                  <c:v>57637</c:v>
                </c:pt>
                <c:pt idx="302">
                  <c:v>53566</c:v>
                </c:pt>
                <c:pt idx="303">
                  <c:v>54860</c:v>
                </c:pt>
                <c:pt idx="304">
                  <c:v>55044</c:v>
                </c:pt>
                <c:pt idx="305">
                  <c:v>54103</c:v>
                </c:pt>
                <c:pt idx="306">
                  <c:v>49116.3</c:v>
                </c:pt>
                <c:pt idx="307">
                  <c:v>50167</c:v>
                </c:pt>
                <c:pt idx="308">
                  <c:v>51139</c:v>
                </c:pt>
                <c:pt idx="309">
                  <c:v>51781.3</c:v>
                </c:pt>
                <c:pt idx="310">
                  <c:v>53822</c:v>
                </c:pt>
                <c:pt idx="311">
                  <c:v>56476</c:v>
                </c:pt>
                <c:pt idx="312">
                  <c:v>55639</c:v>
                </c:pt>
                <c:pt idx="313">
                  <c:v>56163</c:v>
                </c:pt>
                <c:pt idx="314">
                  <c:v>59970</c:v>
                </c:pt>
                <c:pt idx="315">
                  <c:v>61325</c:v>
                </c:pt>
                <c:pt idx="316">
                  <c:v>63196</c:v>
                </c:pt>
                <c:pt idx="317">
                  <c:v>62942.7</c:v>
                </c:pt>
                <c:pt idx="318">
                  <c:v>63518</c:v>
                </c:pt>
                <c:pt idx="319">
                  <c:v>59900</c:v>
                </c:pt>
                <c:pt idx="320">
                  <c:v>60034.8</c:v>
                </c:pt>
                <c:pt idx="321">
                  <c:v>59823.8</c:v>
                </c:pt>
                <c:pt idx="322">
                  <c:v>58114</c:v>
                </c:pt>
                <c:pt idx="323">
                  <c:v>58110</c:v>
                </c:pt>
                <c:pt idx="324">
                  <c:v>55960</c:v>
                </c:pt>
                <c:pt idx="325">
                  <c:v>57991</c:v>
                </c:pt>
                <c:pt idx="326">
                  <c:v>59145</c:v>
                </c:pt>
                <c:pt idx="327">
                  <c:v>58240</c:v>
                </c:pt>
                <c:pt idx="328">
                  <c:v>57023</c:v>
                </c:pt>
                <c:pt idx="329">
                  <c:v>58959</c:v>
                </c:pt>
                <c:pt idx="330">
                  <c:v>58727.4</c:v>
                </c:pt>
                <c:pt idx="331">
                  <c:v>58796</c:v>
                </c:pt>
                <c:pt idx="332">
                  <c:v>58841</c:v>
                </c:pt>
                <c:pt idx="333">
                  <c:v>57672.3</c:v>
                </c:pt>
                <c:pt idx="334">
                  <c:v>55773</c:v>
                </c:pt>
                <c:pt idx="335">
                  <c:v>55886</c:v>
                </c:pt>
                <c:pt idx="336">
                  <c:v>54992.9</c:v>
                </c:pt>
                <c:pt idx="337">
                  <c:v>51363</c:v>
                </c:pt>
                <c:pt idx="338">
                  <c:v>52347.199999999997</c:v>
                </c:pt>
                <c:pt idx="339">
                  <c:v>54331</c:v>
                </c:pt>
                <c:pt idx="340">
                  <c:v>54074</c:v>
                </c:pt>
                <c:pt idx="341">
                  <c:v>57368</c:v>
                </c:pt>
                <c:pt idx="342">
                  <c:v>58087</c:v>
                </c:pt>
                <c:pt idx="343">
                  <c:v>58074</c:v>
                </c:pt>
                <c:pt idx="344">
                  <c:v>57640</c:v>
                </c:pt>
                <c:pt idx="345">
                  <c:v>58870</c:v>
                </c:pt>
                <c:pt idx="346">
                  <c:v>56924</c:v>
                </c:pt>
                <c:pt idx="347">
                  <c:v>55644</c:v>
                </c:pt>
                <c:pt idx="348">
                  <c:v>59005</c:v>
                </c:pt>
                <c:pt idx="349">
                  <c:v>61207</c:v>
                </c:pt>
                <c:pt idx="350">
                  <c:v>57315</c:v>
                </c:pt>
                <c:pt idx="351">
                  <c:v>57869</c:v>
                </c:pt>
                <c:pt idx="352">
                  <c:v>55955.199999999997</c:v>
                </c:pt>
                <c:pt idx="353">
                  <c:v>54949.4</c:v>
                </c:pt>
                <c:pt idx="354">
                  <c:v>52395</c:v>
                </c:pt>
                <c:pt idx="355">
                  <c:v>51031.199999999997</c:v>
                </c:pt>
                <c:pt idx="356">
                  <c:v>48895</c:v>
                </c:pt>
                <c:pt idx="357">
                  <c:v>48811</c:v>
                </c:pt>
                <c:pt idx="358">
                  <c:v>48368</c:v>
                </c:pt>
                <c:pt idx="359">
                  <c:v>50425</c:v>
                </c:pt>
                <c:pt idx="360">
                  <c:v>48526</c:v>
                </c:pt>
                <c:pt idx="361">
                  <c:v>49572</c:v>
                </c:pt>
                <c:pt idx="362">
                  <c:v>45300</c:v>
                </c:pt>
                <c:pt idx="363">
                  <c:v>46217</c:v>
                </c:pt>
                <c:pt idx="364">
                  <c:v>46319</c:v>
                </c:pt>
                <c:pt idx="365">
                  <c:v>47144</c:v>
                </c:pt>
                <c:pt idx="366">
                  <c:v>49715</c:v>
                </c:pt>
                <c:pt idx="367">
                  <c:v>48888</c:v>
                </c:pt>
                <c:pt idx="368">
                  <c:v>54078</c:v>
                </c:pt>
                <c:pt idx="369">
                  <c:v>57376</c:v>
                </c:pt>
                <c:pt idx="370">
                  <c:v>55838</c:v>
                </c:pt>
                <c:pt idx="371">
                  <c:v>55847</c:v>
                </c:pt>
                <c:pt idx="372">
                  <c:v>51566</c:v>
                </c:pt>
                <c:pt idx="373">
                  <c:v>52060</c:v>
                </c:pt>
                <c:pt idx="374">
                  <c:v>49225</c:v>
                </c:pt>
                <c:pt idx="375">
                  <c:v>47941</c:v>
                </c:pt>
                <c:pt idx="376">
                  <c:v>48587</c:v>
                </c:pt>
                <c:pt idx="377">
                  <c:v>47177</c:v>
                </c:pt>
                <c:pt idx="378">
                  <c:v>47389</c:v>
                </c:pt>
                <c:pt idx="379">
                  <c:v>47966</c:v>
                </c:pt>
                <c:pt idx="380">
                  <c:v>44835</c:v>
                </c:pt>
                <c:pt idx="381">
                  <c:v>46486</c:v>
                </c:pt>
                <c:pt idx="382">
                  <c:v>46440</c:v>
                </c:pt>
                <c:pt idx="383">
                  <c:v>38841</c:v>
                </c:pt>
                <c:pt idx="384">
                  <c:v>39257</c:v>
                </c:pt>
                <c:pt idx="385">
                  <c:v>38260</c:v>
                </c:pt>
                <c:pt idx="386">
                  <c:v>36975</c:v>
                </c:pt>
                <c:pt idx="387">
                  <c:v>37677</c:v>
                </c:pt>
                <c:pt idx="388">
                  <c:v>35563</c:v>
                </c:pt>
                <c:pt idx="389">
                  <c:v>33559</c:v>
                </c:pt>
                <c:pt idx="390">
                  <c:v>33141</c:v>
                </c:pt>
                <c:pt idx="391">
                  <c:v>34334</c:v>
                </c:pt>
                <c:pt idx="392">
                  <c:v>34280.699999999997</c:v>
                </c:pt>
                <c:pt idx="393">
                  <c:v>33331</c:v>
                </c:pt>
                <c:pt idx="394">
                  <c:v>30454</c:v>
                </c:pt>
                <c:pt idx="395">
                  <c:v>32519</c:v>
                </c:pt>
                <c:pt idx="396">
                  <c:v>32268.1</c:v>
                </c:pt>
                <c:pt idx="397">
                  <c:v>32298</c:v>
                </c:pt>
                <c:pt idx="398">
                  <c:v>32099</c:v>
                </c:pt>
                <c:pt idx="399">
                  <c:v>33062</c:v>
                </c:pt>
                <c:pt idx="400">
                  <c:v>30873</c:v>
                </c:pt>
                <c:pt idx="401">
                  <c:v>35521.1</c:v>
                </c:pt>
                <c:pt idx="402">
                  <c:v>35958</c:v>
                </c:pt>
                <c:pt idx="403">
                  <c:v>36699</c:v>
                </c:pt>
                <c:pt idx="404">
                  <c:v>35903</c:v>
                </c:pt>
                <c:pt idx="405">
                  <c:v>36055</c:v>
                </c:pt>
                <c:pt idx="406">
                  <c:v>36741</c:v>
                </c:pt>
                <c:pt idx="407">
                  <c:v>39170</c:v>
                </c:pt>
                <c:pt idx="408">
                  <c:v>37375</c:v>
                </c:pt>
                <c:pt idx="409">
                  <c:v>34103</c:v>
                </c:pt>
                <c:pt idx="410">
                  <c:v>35476</c:v>
                </c:pt>
                <c:pt idx="411">
                  <c:v>38226</c:v>
                </c:pt>
                <c:pt idx="412">
                  <c:v>40171</c:v>
                </c:pt>
                <c:pt idx="413">
                  <c:v>40509</c:v>
                </c:pt>
                <c:pt idx="414">
                  <c:v>39407</c:v>
                </c:pt>
                <c:pt idx="415">
                  <c:v>36755</c:v>
                </c:pt>
                <c:pt idx="416">
                  <c:v>33996</c:v>
                </c:pt>
                <c:pt idx="417">
                  <c:v>32020</c:v>
                </c:pt>
                <c:pt idx="418">
                  <c:v>32971</c:v>
                </c:pt>
                <c:pt idx="419">
                  <c:v>32185</c:v>
                </c:pt>
                <c:pt idx="420">
                  <c:v>29346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6-F949-80A6-F7FA1810A4CD}"/>
            </c:ext>
          </c:extLst>
        </c:ser>
        <c:ser>
          <c:idx val="3"/>
          <c:order val="1"/>
          <c:tx>
            <c:strRef>
              <c:f>'Moving Average for Bitcoin'!$E$1</c:f>
              <c:strCache>
                <c:ptCount val="1"/>
                <c:pt idx="0">
                  <c:v>7-day</c:v>
                </c:pt>
              </c:strCache>
            </c:strRef>
          </c:tx>
          <c:spPr>
            <a:ln w="31750"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Bitcoin'!$E$2:$E$422</c:f>
              <c:numCache>
                <c:formatCode>_("$"* #,##0.00_);_("$"* \(#,##0.00\);_("$"* "-"??_);_(@_)</c:formatCode>
                <c:ptCount val="421"/>
                <c:pt idx="0">
                  <c:v>38267.871428571423</c:v>
                </c:pt>
                <c:pt idx="1">
                  <c:v>38517.571428571428</c:v>
                </c:pt>
                <c:pt idx="2">
                  <c:v>38828.428571428572</c:v>
                </c:pt>
                <c:pt idx="3">
                  <c:v>39770.285714285717</c:v>
                </c:pt>
                <c:pt idx="4">
                  <c:v>40664.700000000004</c:v>
                </c:pt>
                <c:pt idx="5">
                  <c:v>41451.257142857139</c:v>
                </c:pt>
                <c:pt idx="6">
                  <c:v>41975.685714285712</c:v>
                </c:pt>
                <c:pt idx="7">
                  <c:v>42275.41428571428</c:v>
                </c:pt>
                <c:pt idx="8">
                  <c:v>42615.557142857149</c:v>
                </c:pt>
                <c:pt idx="9">
                  <c:v>43042.557142857149</c:v>
                </c:pt>
                <c:pt idx="10">
                  <c:v>43120.700000000004</c:v>
                </c:pt>
                <c:pt idx="11">
                  <c:v>43049.357142857145</c:v>
                </c:pt>
                <c:pt idx="12">
                  <c:v>43235.799999999996</c:v>
                </c:pt>
                <c:pt idx="13">
                  <c:v>43283.228571428568</c:v>
                </c:pt>
                <c:pt idx="14">
                  <c:v>43171.071428571428</c:v>
                </c:pt>
                <c:pt idx="15">
                  <c:v>43048.885714285716</c:v>
                </c:pt>
                <c:pt idx="16">
                  <c:v>42161.171428571433</c:v>
                </c:pt>
                <c:pt idx="17">
                  <c:v>41088.742857142861</c:v>
                </c:pt>
                <c:pt idx="18">
                  <c:v>40327.671428571433</c:v>
                </c:pt>
                <c:pt idx="19">
                  <c:v>39564.957142857143</c:v>
                </c:pt>
                <c:pt idx="20">
                  <c:v>38924.385714285716</c:v>
                </c:pt>
                <c:pt idx="21">
                  <c:v>38459.1</c:v>
                </c:pt>
                <c:pt idx="22">
                  <c:v>37915.828571428567</c:v>
                </c:pt>
                <c:pt idx="23">
                  <c:v>37899.542857142857</c:v>
                </c:pt>
                <c:pt idx="24">
                  <c:v>37886.085714285713</c:v>
                </c:pt>
                <c:pt idx="25">
                  <c:v>37637.657142857141</c:v>
                </c:pt>
                <c:pt idx="26">
                  <c:v>37377.085714285713</c:v>
                </c:pt>
                <c:pt idx="27">
                  <c:v>37144.085714285713</c:v>
                </c:pt>
                <c:pt idx="28">
                  <c:v>36702.085714285713</c:v>
                </c:pt>
                <c:pt idx="29">
                  <c:v>36522.257142857139</c:v>
                </c:pt>
                <c:pt idx="30">
                  <c:v>37025.542857142857</c:v>
                </c:pt>
                <c:pt idx="31">
                  <c:v>37717.714285714283</c:v>
                </c:pt>
                <c:pt idx="32">
                  <c:v>38488.571428571428</c:v>
                </c:pt>
                <c:pt idx="33">
                  <c:v>39280</c:v>
                </c:pt>
                <c:pt idx="34">
                  <c:v>40248</c:v>
                </c:pt>
                <c:pt idx="35">
                  <c:v>41386</c:v>
                </c:pt>
                <c:pt idx="36">
                  <c:v>42327.428571428572</c:v>
                </c:pt>
                <c:pt idx="37">
                  <c:v>42587.714285714283</c:v>
                </c:pt>
                <c:pt idx="38">
                  <c:v>42906.714285714283</c:v>
                </c:pt>
                <c:pt idx="39">
                  <c:v>42957.142857142855</c:v>
                </c:pt>
                <c:pt idx="40">
                  <c:v>42899.571428571428</c:v>
                </c:pt>
                <c:pt idx="41">
                  <c:v>42723.285714285717</c:v>
                </c:pt>
                <c:pt idx="42">
                  <c:v>42524.714285714283</c:v>
                </c:pt>
                <c:pt idx="43">
                  <c:v>42300</c:v>
                </c:pt>
                <c:pt idx="44">
                  <c:v>42378.428571428572</c:v>
                </c:pt>
                <c:pt idx="45">
                  <c:v>42308.285714285717</c:v>
                </c:pt>
                <c:pt idx="46">
                  <c:v>42749.285714285717</c:v>
                </c:pt>
                <c:pt idx="47">
                  <c:v>43407.285714285717</c:v>
                </c:pt>
                <c:pt idx="48">
                  <c:v>44187.857142857145</c:v>
                </c:pt>
                <c:pt idx="49">
                  <c:v>45055.857142857145</c:v>
                </c:pt>
                <c:pt idx="50">
                  <c:v>45727.285714285717</c:v>
                </c:pt>
                <c:pt idx="51">
                  <c:v>46305.142857142855</c:v>
                </c:pt>
                <c:pt idx="52">
                  <c:v>46740.428571428572</c:v>
                </c:pt>
                <c:pt idx="53">
                  <c:v>46986.714285714283</c:v>
                </c:pt>
                <c:pt idx="54">
                  <c:v>47592.285714285717</c:v>
                </c:pt>
                <c:pt idx="55">
                  <c:v>48089.857142857145</c:v>
                </c:pt>
                <c:pt idx="56">
                  <c:v>48473</c:v>
                </c:pt>
                <c:pt idx="57">
                  <c:v>49129.714285714283</c:v>
                </c:pt>
                <c:pt idx="58">
                  <c:v>49652</c:v>
                </c:pt>
                <c:pt idx="59">
                  <c:v>49960.714285714283</c:v>
                </c:pt>
                <c:pt idx="60">
                  <c:v>50156.285714285717</c:v>
                </c:pt>
                <c:pt idx="61">
                  <c:v>49615.428571428572</c:v>
                </c:pt>
                <c:pt idx="62">
                  <c:v>49032.5</c:v>
                </c:pt>
                <c:pt idx="63">
                  <c:v>48524.214285714283</c:v>
                </c:pt>
                <c:pt idx="64">
                  <c:v>47863.928571428572</c:v>
                </c:pt>
                <c:pt idx="65">
                  <c:v>47415.785714285717</c:v>
                </c:pt>
                <c:pt idx="66">
                  <c:v>47455.071428571428</c:v>
                </c:pt>
                <c:pt idx="67">
                  <c:v>47381.5</c:v>
                </c:pt>
                <c:pt idx="68">
                  <c:v>47364.214285714283</c:v>
                </c:pt>
                <c:pt idx="69">
                  <c:v>47850.857142857145</c:v>
                </c:pt>
                <c:pt idx="70">
                  <c:v>48205.728571428568</c:v>
                </c:pt>
                <c:pt idx="71">
                  <c:v>48345.299999999996</c:v>
                </c:pt>
                <c:pt idx="72">
                  <c:v>48336.157142857141</c:v>
                </c:pt>
                <c:pt idx="73">
                  <c:v>48565.071428571428</c:v>
                </c:pt>
                <c:pt idx="74">
                  <c:v>48883.071428571428</c:v>
                </c:pt>
                <c:pt idx="75">
                  <c:v>49424.442857142851</c:v>
                </c:pt>
                <c:pt idx="76">
                  <c:v>49331.014285714286</c:v>
                </c:pt>
                <c:pt idx="77">
                  <c:v>49318</c:v>
                </c:pt>
                <c:pt idx="78">
                  <c:v>50252.142857142855</c:v>
                </c:pt>
                <c:pt idx="79">
                  <c:v>51524.428571428572</c:v>
                </c:pt>
                <c:pt idx="80">
                  <c:v>52488.228571428568</c:v>
                </c:pt>
                <c:pt idx="81">
                  <c:v>53388.799999999996</c:v>
                </c:pt>
                <c:pt idx="82">
                  <c:v>54428.571428571428</c:v>
                </c:pt>
                <c:pt idx="83">
                  <c:v>55550.857142857145</c:v>
                </c:pt>
                <c:pt idx="84">
                  <c:v>56345.714285714283</c:v>
                </c:pt>
                <c:pt idx="85">
                  <c:v>56349.857142857145</c:v>
                </c:pt>
                <c:pt idx="86">
                  <c:v>56703.857142857145</c:v>
                </c:pt>
                <c:pt idx="87">
                  <c:v>56698</c:v>
                </c:pt>
                <c:pt idx="88">
                  <c:v>56792.857142857145</c:v>
                </c:pt>
                <c:pt idx="89">
                  <c:v>56572</c:v>
                </c:pt>
                <c:pt idx="90">
                  <c:v>56781.285714285717</c:v>
                </c:pt>
                <c:pt idx="91">
                  <c:v>57481.714285714283</c:v>
                </c:pt>
                <c:pt idx="92">
                  <c:v>58109.142857142855</c:v>
                </c:pt>
                <c:pt idx="93">
                  <c:v>57826.142857142855</c:v>
                </c:pt>
                <c:pt idx="94">
                  <c:v>58280.014285714286</c:v>
                </c:pt>
                <c:pt idx="95">
                  <c:v>58640.299999999996</c:v>
                </c:pt>
                <c:pt idx="96">
                  <c:v>59677.871428571423</c:v>
                </c:pt>
                <c:pt idx="97">
                  <c:v>60632.299999999996</c:v>
                </c:pt>
                <c:pt idx="98">
                  <c:v>61299.014285714286</c:v>
                </c:pt>
                <c:pt idx="99">
                  <c:v>62159.871428571423</c:v>
                </c:pt>
                <c:pt idx="100">
                  <c:v>63272.299999999996</c:v>
                </c:pt>
                <c:pt idx="101">
                  <c:v>63924.857142857145</c:v>
                </c:pt>
                <c:pt idx="102">
                  <c:v>64897.857142857145</c:v>
                </c:pt>
                <c:pt idx="103">
                  <c:v>65464.142857142855</c:v>
                </c:pt>
                <c:pt idx="104">
                  <c:v>65148.157142857141</c:v>
                </c:pt>
                <c:pt idx="105">
                  <c:v>64732.442857142851</c:v>
                </c:pt>
                <c:pt idx="106">
                  <c:v>64283.928571428572</c:v>
                </c:pt>
                <c:pt idx="107">
                  <c:v>63801.328571428567</c:v>
                </c:pt>
                <c:pt idx="108">
                  <c:v>63508.471428571429</c:v>
                </c:pt>
                <c:pt idx="109">
                  <c:v>62981.9</c:v>
                </c:pt>
                <c:pt idx="110">
                  <c:v>62039.185714285712</c:v>
                </c:pt>
                <c:pt idx="111">
                  <c:v>61763.6</c:v>
                </c:pt>
                <c:pt idx="112">
                  <c:v>61812.571428571428</c:v>
                </c:pt>
                <c:pt idx="113">
                  <c:v>61986.657142857141</c:v>
                </c:pt>
                <c:pt idx="114">
                  <c:v>61868.828571428567</c:v>
                </c:pt>
                <c:pt idx="115">
                  <c:v>61232.971428571429</c:v>
                </c:pt>
                <c:pt idx="116">
                  <c:v>60810.257142857139</c:v>
                </c:pt>
                <c:pt idx="117">
                  <c:v>61120.685714285712</c:v>
                </c:pt>
                <c:pt idx="118">
                  <c:v>61051.685714285712</c:v>
                </c:pt>
                <c:pt idx="119">
                  <c:v>60975</c:v>
                </c:pt>
                <c:pt idx="120">
                  <c:v>60756.857142857145</c:v>
                </c:pt>
                <c:pt idx="121">
                  <c:v>60985.714285714283</c:v>
                </c:pt>
                <c:pt idx="122">
                  <c:v>62062.142857142855</c:v>
                </c:pt>
                <c:pt idx="123">
                  <c:v>62626</c:v>
                </c:pt>
                <c:pt idx="124">
                  <c:v>62473.714285714283</c:v>
                </c:pt>
                <c:pt idx="125">
                  <c:v>62568.571428571428</c:v>
                </c:pt>
                <c:pt idx="126">
                  <c:v>62506.5</c:v>
                </c:pt>
                <c:pt idx="127">
                  <c:v>62649.5</c:v>
                </c:pt>
                <c:pt idx="128">
                  <c:v>61957.214285714283</c:v>
                </c:pt>
                <c:pt idx="129">
                  <c:v>60727.642857142855</c:v>
                </c:pt>
                <c:pt idx="130">
                  <c:v>59546.214285714283</c:v>
                </c:pt>
                <c:pt idx="131">
                  <c:v>58893.928571428572</c:v>
                </c:pt>
                <c:pt idx="132">
                  <c:v>57921.071428571428</c:v>
                </c:pt>
                <c:pt idx="133">
                  <c:v>57079.714285714283</c:v>
                </c:pt>
                <c:pt idx="134">
                  <c:v>55967.714285714283</c:v>
                </c:pt>
                <c:pt idx="135">
                  <c:v>55459</c:v>
                </c:pt>
                <c:pt idx="136">
                  <c:v>55166.142857142855</c:v>
                </c:pt>
                <c:pt idx="137">
                  <c:v>54529.142857142855</c:v>
                </c:pt>
                <c:pt idx="138">
                  <c:v>53355.428571428572</c:v>
                </c:pt>
                <c:pt idx="139">
                  <c:v>52432.857142857145</c:v>
                </c:pt>
                <c:pt idx="140">
                  <c:v>51389.571428571428</c:v>
                </c:pt>
                <c:pt idx="141">
                  <c:v>50565.571428571428</c:v>
                </c:pt>
                <c:pt idx="142">
                  <c:v>49142.285714285717</c:v>
                </c:pt>
                <c:pt idx="143">
                  <c:v>47173.714285714283</c:v>
                </c:pt>
                <c:pt idx="144">
                  <c:v>45681.714285714283</c:v>
                </c:pt>
                <c:pt idx="145">
                  <c:v>44673</c:v>
                </c:pt>
                <c:pt idx="146">
                  <c:v>43949.714285714283</c:v>
                </c:pt>
                <c:pt idx="147">
                  <c:v>43240.571428571428</c:v>
                </c:pt>
                <c:pt idx="148">
                  <c:v>42486.428571428572</c:v>
                </c:pt>
                <c:pt idx="149">
                  <c:v>42636.714285714283</c:v>
                </c:pt>
                <c:pt idx="150">
                  <c:v>42926.942857142851</c:v>
                </c:pt>
                <c:pt idx="151">
                  <c:v>42869.799999999996</c:v>
                </c:pt>
                <c:pt idx="152">
                  <c:v>42985.657142857141</c:v>
                </c:pt>
                <c:pt idx="153">
                  <c:v>43565.514285714286</c:v>
                </c:pt>
                <c:pt idx="154">
                  <c:v>44365.228571428568</c:v>
                </c:pt>
                <c:pt idx="155">
                  <c:v>44995.799999999996</c:v>
                </c:pt>
                <c:pt idx="156">
                  <c:v>45410.657142857141</c:v>
                </c:pt>
                <c:pt idx="157">
                  <c:v>46061.142857142855</c:v>
                </c:pt>
                <c:pt idx="158">
                  <c:v>46977.428571428572</c:v>
                </c:pt>
                <c:pt idx="159">
                  <c:v>47257.142857142855</c:v>
                </c:pt>
                <c:pt idx="160">
                  <c:v>47090</c:v>
                </c:pt>
                <c:pt idx="161">
                  <c:v>46641.428571428572</c:v>
                </c:pt>
                <c:pt idx="162">
                  <c:v>46292.857142857145</c:v>
                </c:pt>
                <c:pt idx="163">
                  <c:v>46093.285714285717</c:v>
                </c:pt>
                <c:pt idx="164">
                  <c:v>45800.714285714283</c:v>
                </c:pt>
                <c:pt idx="165">
                  <c:v>45757.857142857145</c:v>
                </c:pt>
                <c:pt idx="166">
                  <c:v>46860.142857142855</c:v>
                </c:pt>
                <c:pt idx="167">
                  <c:v>47673.428571428572</c:v>
                </c:pt>
                <c:pt idx="168">
                  <c:v>48349.142857142855</c:v>
                </c:pt>
                <c:pt idx="169">
                  <c:v>49084.571428571428</c:v>
                </c:pt>
                <c:pt idx="170">
                  <c:v>49499.142857142855</c:v>
                </c:pt>
                <c:pt idx="171">
                  <c:v>49892.857142857145</c:v>
                </c:pt>
                <c:pt idx="172">
                  <c:v>49947</c:v>
                </c:pt>
                <c:pt idx="173">
                  <c:v>49137.285714285717</c:v>
                </c:pt>
                <c:pt idx="174">
                  <c:v>48714.142857142855</c:v>
                </c:pt>
                <c:pt idx="175">
                  <c:v>48573.428571428572</c:v>
                </c:pt>
                <c:pt idx="176">
                  <c:v>48441.442857142851</c:v>
                </c:pt>
                <c:pt idx="177">
                  <c:v>48090.157142857141</c:v>
                </c:pt>
                <c:pt idx="178">
                  <c:v>48110.871428571423</c:v>
                </c:pt>
                <c:pt idx="179">
                  <c:v>48190.442857142851</c:v>
                </c:pt>
                <c:pt idx="180">
                  <c:v>48552.014285714286</c:v>
                </c:pt>
                <c:pt idx="181">
                  <c:v>48618.299999999996</c:v>
                </c:pt>
                <c:pt idx="182">
                  <c:v>48611.728571428568</c:v>
                </c:pt>
                <c:pt idx="183">
                  <c:v>48648.285714285717</c:v>
                </c:pt>
                <c:pt idx="184">
                  <c:v>48638.714285714283</c:v>
                </c:pt>
                <c:pt idx="185">
                  <c:v>48032.285714285717</c:v>
                </c:pt>
                <c:pt idx="186">
                  <c:v>47601.428571428572</c:v>
                </c:pt>
                <c:pt idx="187">
                  <c:v>47087.285714285717</c:v>
                </c:pt>
                <c:pt idx="188">
                  <c:v>46768.285714285717</c:v>
                </c:pt>
                <c:pt idx="189">
                  <c:v>46513.428571428572</c:v>
                </c:pt>
                <c:pt idx="190">
                  <c:v>46300.571428571428</c:v>
                </c:pt>
                <c:pt idx="191">
                  <c:v>45966</c:v>
                </c:pt>
                <c:pt idx="192">
                  <c:v>46080.571428571428</c:v>
                </c:pt>
                <c:pt idx="193">
                  <c:v>46211.142857142855</c:v>
                </c:pt>
                <c:pt idx="194">
                  <c:v>46261.571428571428</c:v>
                </c:pt>
                <c:pt idx="195">
                  <c:v>45795.714285714283</c:v>
                </c:pt>
                <c:pt idx="196">
                  <c:v>45439.285714285717</c:v>
                </c:pt>
                <c:pt idx="197">
                  <c:v>44723.285714285717</c:v>
                </c:pt>
                <c:pt idx="198">
                  <c:v>44218.142857142855</c:v>
                </c:pt>
                <c:pt idx="199">
                  <c:v>43390.714285714283</c:v>
                </c:pt>
                <c:pt idx="200">
                  <c:v>42332.857142857145</c:v>
                </c:pt>
                <c:pt idx="201">
                  <c:v>41313.285714285717</c:v>
                </c:pt>
                <c:pt idx="202">
                  <c:v>40763.571428571428</c:v>
                </c:pt>
                <c:pt idx="203">
                  <c:v>40309.285714285717</c:v>
                </c:pt>
                <c:pt idx="204">
                  <c:v>40214.857142857145</c:v>
                </c:pt>
                <c:pt idx="205">
                  <c:v>40094</c:v>
                </c:pt>
                <c:pt idx="206">
                  <c:v>40129.714285714283</c:v>
                </c:pt>
                <c:pt idx="207">
                  <c:v>40323.428571428572</c:v>
                </c:pt>
                <c:pt idx="208">
                  <c:v>40057.714285714283</c:v>
                </c:pt>
                <c:pt idx="209">
                  <c:v>39412.714285714283</c:v>
                </c:pt>
                <c:pt idx="210">
                  <c:v>38332.142857142855</c:v>
                </c:pt>
                <c:pt idx="211">
                  <c:v>37107.585714285713</c:v>
                </c:pt>
                <c:pt idx="212">
                  <c:v>36004.585714285713</c:v>
                </c:pt>
                <c:pt idx="213">
                  <c:v>34881.300000000003</c:v>
                </c:pt>
                <c:pt idx="214">
                  <c:v>33487.457142857143</c:v>
                </c:pt>
                <c:pt idx="215">
                  <c:v>32566.17142857143</c:v>
                </c:pt>
                <c:pt idx="216">
                  <c:v>32054.314285714288</c:v>
                </c:pt>
                <c:pt idx="217">
                  <c:v>31727.742857142857</c:v>
                </c:pt>
                <c:pt idx="218">
                  <c:v>31418.014285714286</c:v>
                </c:pt>
                <c:pt idx="219">
                  <c:v>31351.87142857143</c:v>
                </c:pt>
                <c:pt idx="220">
                  <c:v>31449.242857142857</c:v>
                </c:pt>
                <c:pt idx="221">
                  <c:v>31866.514285714286</c:v>
                </c:pt>
                <c:pt idx="222">
                  <c:v>32186.942857142858</c:v>
                </c:pt>
                <c:pt idx="223">
                  <c:v>32531.942857142858</c:v>
                </c:pt>
                <c:pt idx="224">
                  <c:v>32810.085714285713</c:v>
                </c:pt>
                <c:pt idx="225">
                  <c:v>33144.37142857143</c:v>
                </c:pt>
                <c:pt idx="226">
                  <c:v>33289.642857142855</c:v>
                </c:pt>
                <c:pt idx="227">
                  <c:v>33441.557142857142</c:v>
                </c:pt>
                <c:pt idx="228">
                  <c:v>33643.414285714287</c:v>
                </c:pt>
                <c:pt idx="229">
                  <c:v>33725.985714285714</c:v>
                </c:pt>
                <c:pt idx="230">
                  <c:v>33875.985714285714</c:v>
                </c:pt>
                <c:pt idx="231">
                  <c:v>34054.842857142859</c:v>
                </c:pt>
                <c:pt idx="232">
                  <c:v>34061.557142857142</c:v>
                </c:pt>
                <c:pt idx="233">
                  <c:v>34158.771428571425</c:v>
                </c:pt>
                <c:pt idx="234">
                  <c:v>34324.12857142857</c:v>
                </c:pt>
                <c:pt idx="235">
                  <c:v>34574.971428571429</c:v>
                </c:pt>
                <c:pt idx="236">
                  <c:v>34691.542857142857</c:v>
                </c:pt>
                <c:pt idx="237">
                  <c:v>34609.828571428567</c:v>
                </c:pt>
                <c:pt idx="238">
                  <c:v>34267.114285714284</c:v>
                </c:pt>
                <c:pt idx="239">
                  <c:v>33948.257142857139</c:v>
                </c:pt>
                <c:pt idx="240">
                  <c:v>34105.714285714283</c:v>
                </c:pt>
                <c:pt idx="241">
                  <c:v>33914.214285714283</c:v>
                </c:pt>
                <c:pt idx="242">
                  <c:v>33436.657142857141</c:v>
                </c:pt>
                <c:pt idx="243">
                  <c:v>33047.657142857141</c:v>
                </c:pt>
                <c:pt idx="244">
                  <c:v>33178.228571428575</c:v>
                </c:pt>
                <c:pt idx="245">
                  <c:v>33639.200000000004</c:v>
                </c:pt>
                <c:pt idx="246">
                  <c:v>34241.771428571432</c:v>
                </c:pt>
                <c:pt idx="247">
                  <c:v>34728.114285714284</c:v>
                </c:pt>
                <c:pt idx="248">
                  <c:v>35389.4</c:v>
                </c:pt>
                <c:pt idx="249">
                  <c:v>36473.114285714284</c:v>
                </c:pt>
                <c:pt idx="250">
                  <c:v>37721.542857142857</c:v>
                </c:pt>
                <c:pt idx="251">
                  <c:v>38203.4</c:v>
                </c:pt>
                <c:pt idx="252">
                  <c:v>38195.571428571428</c:v>
                </c:pt>
                <c:pt idx="253">
                  <c:v>38415</c:v>
                </c:pt>
                <c:pt idx="254">
                  <c:v>38213.314285714288</c:v>
                </c:pt>
                <c:pt idx="255">
                  <c:v>38072.6</c:v>
                </c:pt>
                <c:pt idx="256">
                  <c:v>37112.028571428571</c:v>
                </c:pt>
                <c:pt idx="257">
                  <c:v>36125.742857142861</c:v>
                </c:pt>
                <c:pt idx="258">
                  <c:v>35665.457142857143</c:v>
                </c:pt>
                <c:pt idx="259">
                  <c:v>35667.171428571433</c:v>
                </c:pt>
                <c:pt idx="260">
                  <c:v>35598.028571428571</c:v>
                </c:pt>
                <c:pt idx="261">
                  <c:v>35963.714285714283</c:v>
                </c:pt>
                <c:pt idx="262">
                  <c:v>35998.428571428572</c:v>
                </c:pt>
                <c:pt idx="263">
                  <c:v>36463.800000000003</c:v>
                </c:pt>
                <c:pt idx="264">
                  <c:v>36993.657142857141</c:v>
                </c:pt>
                <c:pt idx="265">
                  <c:v>36969.800000000003</c:v>
                </c:pt>
                <c:pt idx="266">
                  <c:v>36830.800000000003</c:v>
                </c:pt>
                <c:pt idx="267">
                  <c:v>36661.228571428575</c:v>
                </c:pt>
                <c:pt idx="268">
                  <c:v>36550.657142857141</c:v>
                </c:pt>
                <c:pt idx="269">
                  <c:v>36795.085714285713</c:v>
                </c:pt>
                <c:pt idx="270">
                  <c:v>37036.571428571428</c:v>
                </c:pt>
                <c:pt idx="271">
                  <c:v>37246.271428571425</c:v>
                </c:pt>
                <c:pt idx="272">
                  <c:v>37119.885714285716</c:v>
                </c:pt>
                <c:pt idx="273">
                  <c:v>37550.6</c:v>
                </c:pt>
                <c:pt idx="274">
                  <c:v>37800.314285714288</c:v>
                </c:pt>
                <c:pt idx="275">
                  <c:v>38106.457142857143</c:v>
                </c:pt>
                <c:pt idx="276">
                  <c:v>37742.742857142861</c:v>
                </c:pt>
                <c:pt idx="277">
                  <c:v>38395.885714285716</c:v>
                </c:pt>
                <c:pt idx="278">
                  <c:v>39077.471428571429</c:v>
                </c:pt>
                <c:pt idx="279">
                  <c:v>40770.700000000004</c:v>
                </c:pt>
                <c:pt idx="280">
                  <c:v>42084.971428571429</c:v>
                </c:pt>
                <c:pt idx="281">
                  <c:v>43870.971428571429</c:v>
                </c:pt>
                <c:pt idx="282">
                  <c:v>45180.828571428567</c:v>
                </c:pt>
                <c:pt idx="283">
                  <c:v>47033.685714285712</c:v>
                </c:pt>
                <c:pt idx="284">
                  <c:v>49002.257142857139</c:v>
                </c:pt>
                <c:pt idx="285">
                  <c:v>50760.4</c:v>
                </c:pt>
                <c:pt idx="286">
                  <c:v>52430.842857142859</c:v>
                </c:pt>
                <c:pt idx="287">
                  <c:v>54160.714285714283</c:v>
                </c:pt>
                <c:pt idx="288">
                  <c:v>55222.428571428572</c:v>
                </c:pt>
                <c:pt idx="289">
                  <c:v>56180.142857142855</c:v>
                </c:pt>
                <c:pt idx="290">
                  <c:v>57287.571428571428</c:v>
                </c:pt>
                <c:pt idx="291">
                  <c:v>56794.571428571428</c:v>
                </c:pt>
                <c:pt idx="292">
                  <c:v>56979.714285714283</c:v>
                </c:pt>
                <c:pt idx="293">
                  <c:v>56741</c:v>
                </c:pt>
                <c:pt idx="294">
                  <c:v>56581</c:v>
                </c:pt>
                <c:pt idx="295">
                  <c:v>56622.142857142855</c:v>
                </c:pt>
                <c:pt idx="296">
                  <c:v>56210</c:v>
                </c:pt>
                <c:pt idx="297">
                  <c:v>55836.142857142855</c:v>
                </c:pt>
                <c:pt idx="298">
                  <c:v>56090.428571428572</c:v>
                </c:pt>
                <c:pt idx="299">
                  <c:v>55655.571428571428</c:v>
                </c:pt>
                <c:pt idx="300">
                  <c:v>54585.757142857139</c:v>
                </c:pt>
                <c:pt idx="301">
                  <c:v>53499.042857142857</c:v>
                </c:pt>
                <c:pt idx="302">
                  <c:v>52570.757142857139</c:v>
                </c:pt>
                <c:pt idx="303">
                  <c:v>52315.799999999996</c:v>
                </c:pt>
                <c:pt idx="304">
                  <c:v>52167.514285714286</c:v>
                </c:pt>
                <c:pt idx="305">
                  <c:v>52372.085714285713</c:v>
                </c:pt>
                <c:pt idx="306">
                  <c:v>52591.514285714286</c:v>
                </c:pt>
                <c:pt idx="307">
                  <c:v>53598.185714285712</c:v>
                </c:pt>
                <c:pt idx="308">
                  <c:v>54998.614285714284</c:v>
                </c:pt>
                <c:pt idx="309">
                  <c:v>56453.757142857139</c:v>
                </c:pt>
                <c:pt idx="310">
                  <c:v>58084.428571428572</c:v>
                </c:pt>
                <c:pt idx="311">
                  <c:v>59387.385714285716</c:v>
                </c:pt>
                <c:pt idx="312">
                  <c:v>60393.385714285716</c:v>
                </c:pt>
                <c:pt idx="313">
                  <c:v>61002.1</c:v>
                </c:pt>
                <c:pt idx="314">
                  <c:v>61555.214285714283</c:v>
                </c:pt>
                <c:pt idx="315">
                  <c:v>61534.328571428567</c:v>
                </c:pt>
                <c:pt idx="316">
                  <c:v>61075.614285714284</c:v>
                </c:pt>
                <c:pt idx="317">
                  <c:v>60349.042857142857</c:v>
                </c:pt>
                <c:pt idx="318">
                  <c:v>59351.514285714286</c:v>
                </c:pt>
                <c:pt idx="319">
                  <c:v>58561.942857142851</c:v>
                </c:pt>
                <c:pt idx="320">
                  <c:v>58454.085714285713</c:v>
                </c:pt>
                <c:pt idx="321">
                  <c:v>58197.685714285712</c:v>
                </c:pt>
                <c:pt idx="322">
                  <c:v>57797.571428571428</c:v>
                </c:pt>
                <c:pt idx="323">
                  <c:v>57918.285714285717</c:v>
                </c:pt>
                <c:pt idx="324">
                  <c:v>58006.485714285714</c:v>
                </c:pt>
                <c:pt idx="325">
                  <c:v>58411.628571428577</c:v>
                </c:pt>
                <c:pt idx="326">
                  <c:v>58533.057142857149</c:v>
                </c:pt>
                <c:pt idx="327">
                  <c:v>58322.671428571433</c:v>
                </c:pt>
                <c:pt idx="328">
                  <c:v>57970.242857142861</c:v>
                </c:pt>
                <c:pt idx="329">
                  <c:v>57807.814285714288</c:v>
                </c:pt>
                <c:pt idx="330">
                  <c:v>57241.228571428575</c:v>
                </c:pt>
                <c:pt idx="331">
                  <c:v>56189.171428571433</c:v>
                </c:pt>
                <c:pt idx="332">
                  <c:v>55267.914285714287</c:v>
                </c:pt>
                <c:pt idx="333">
                  <c:v>54623.62857142857</c:v>
                </c:pt>
                <c:pt idx="334">
                  <c:v>54109.585714285713</c:v>
                </c:pt>
                <c:pt idx="335">
                  <c:v>54337.442857142851</c:v>
                </c:pt>
                <c:pt idx="336">
                  <c:v>54651.871428571423</c:v>
                </c:pt>
                <c:pt idx="337">
                  <c:v>55092.028571428571</c:v>
                </c:pt>
                <c:pt idx="338">
                  <c:v>55988.742857142861</c:v>
                </c:pt>
                <c:pt idx="339">
                  <c:v>56920.571428571428</c:v>
                </c:pt>
                <c:pt idx="340">
                  <c:v>57291</c:v>
                </c:pt>
                <c:pt idx="341">
                  <c:v>57515.285714285717</c:v>
                </c:pt>
                <c:pt idx="342">
                  <c:v>57749.142857142855</c:v>
                </c:pt>
                <c:pt idx="343">
                  <c:v>58194.857142857145</c:v>
                </c:pt>
                <c:pt idx="344">
                  <c:v>58086.428571428572</c:v>
                </c:pt>
                <c:pt idx="345">
                  <c:v>58119.142857142855</c:v>
                </c:pt>
                <c:pt idx="346">
                  <c:v>57702.742857142861</c:v>
                </c:pt>
                <c:pt idx="347">
                  <c:v>57420.657142857148</c:v>
                </c:pt>
                <c:pt idx="348">
                  <c:v>56956.514285714293</c:v>
                </c:pt>
                <c:pt idx="349">
                  <c:v>55817.400000000009</c:v>
                </c:pt>
                <c:pt idx="350">
                  <c:v>54058.542857142857</c:v>
                </c:pt>
                <c:pt idx="351">
                  <c:v>52843.685714285712</c:v>
                </c:pt>
                <c:pt idx="352">
                  <c:v>51486.400000000001</c:v>
                </c:pt>
                <c:pt idx="353">
                  <c:v>50696.371428571423</c:v>
                </c:pt>
                <c:pt idx="354">
                  <c:v>49778.742857142861</c:v>
                </c:pt>
                <c:pt idx="355">
                  <c:v>49375.457142857143</c:v>
                </c:pt>
                <c:pt idx="356">
                  <c:v>48556.714285714283</c:v>
                </c:pt>
                <c:pt idx="357">
                  <c:v>48174.142857142855</c:v>
                </c:pt>
                <c:pt idx="358">
                  <c:v>47818.142857142855</c:v>
                </c:pt>
                <c:pt idx="359">
                  <c:v>47643.285714285717</c:v>
                </c:pt>
                <c:pt idx="360">
                  <c:v>47541.857142857145</c:v>
                </c:pt>
                <c:pt idx="361">
                  <c:v>47593.571428571428</c:v>
                </c:pt>
                <c:pt idx="362">
                  <c:v>48237.285714285717</c:v>
                </c:pt>
                <c:pt idx="363">
                  <c:v>49962.428571428572</c:v>
                </c:pt>
                <c:pt idx="364">
                  <c:v>51336.857142857145</c:v>
                </c:pt>
                <c:pt idx="365">
                  <c:v>52698</c:v>
                </c:pt>
                <c:pt idx="366">
                  <c:v>53329.714285714283</c:v>
                </c:pt>
                <c:pt idx="367">
                  <c:v>53664.714285714283</c:v>
                </c:pt>
                <c:pt idx="368">
                  <c:v>53712.857142857145</c:v>
                </c:pt>
                <c:pt idx="369">
                  <c:v>52836.142857142855</c:v>
                </c:pt>
                <c:pt idx="370">
                  <c:v>51580.571428571428</c:v>
                </c:pt>
                <c:pt idx="371">
                  <c:v>50343.285714285717</c:v>
                </c:pt>
                <c:pt idx="372">
                  <c:v>49135</c:v>
                </c:pt>
                <c:pt idx="373">
                  <c:v>48620.714285714283</c:v>
                </c:pt>
                <c:pt idx="374">
                  <c:v>47588.571428571428</c:v>
                </c:pt>
                <c:pt idx="375">
                  <c:v>47197.285714285717</c:v>
                </c:pt>
                <c:pt idx="376">
                  <c:v>46982.857142857145</c:v>
                </c:pt>
                <c:pt idx="377">
                  <c:v>45590.571428571428</c:v>
                </c:pt>
                <c:pt idx="378">
                  <c:v>44459.142857142855</c:v>
                </c:pt>
                <c:pt idx="379">
                  <c:v>43155</c:v>
                </c:pt>
                <c:pt idx="380">
                  <c:v>41584.857142857145</c:v>
                </c:pt>
                <c:pt idx="381">
                  <c:v>40562.285714285717</c:v>
                </c:pt>
                <c:pt idx="382">
                  <c:v>39001.857142857145</c:v>
                </c:pt>
                <c:pt idx="383">
                  <c:v>37161.714285714283</c:v>
                </c:pt>
                <c:pt idx="384">
                  <c:v>36347.428571428572</c:v>
                </c:pt>
                <c:pt idx="385">
                  <c:v>35644.142857142855</c:v>
                </c:pt>
                <c:pt idx="386">
                  <c:v>35075.671428571433</c:v>
                </c:pt>
                <c:pt idx="387">
                  <c:v>34555.1</c:v>
                </c:pt>
                <c:pt idx="388">
                  <c:v>33523.242857142861</c:v>
                </c:pt>
                <c:pt idx="389">
                  <c:v>33088.385714285716</c:v>
                </c:pt>
                <c:pt idx="390">
                  <c:v>32903.971428571429</c:v>
                </c:pt>
                <c:pt idx="391">
                  <c:v>32783.542857142857</c:v>
                </c:pt>
                <c:pt idx="392">
                  <c:v>32464.257142857143</c:v>
                </c:pt>
                <c:pt idx="393">
                  <c:v>32290.157142857144</c:v>
                </c:pt>
                <c:pt idx="394">
                  <c:v>31939.014285714286</c:v>
                </c:pt>
                <c:pt idx="395">
                  <c:v>32662.885714285716</c:v>
                </c:pt>
                <c:pt idx="396">
                  <c:v>33154.171428571433</c:v>
                </c:pt>
                <c:pt idx="397">
                  <c:v>33787.157142857141</c:v>
                </c:pt>
                <c:pt idx="398">
                  <c:v>34302.157142857141</c:v>
                </c:pt>
                <c:pt idx="399">
                  <c:v>34867.300000000003</c:v>
                </c:pt>
                <c:pt idx="400">
                  <c:v>35392.87142857143</c:v>
                </c:pt>
                <c:pt idx="401">
                  <c:v>36578.157142857141</c:v>
                </c:pt>
                <c:pt idx="402">
                  <c:v>36843</c:v>
                </c:pt>
                <c:pt idx="403">
                  <c:v>36578</c:v>
                </c:pt>
                <c:pt idx="404">
                  <c:v>36403.285714285717</c:v>
                </c:pt>
                <c:pt idx="405">
                  <c:v>36735.142857142855</c:v>
                </c:pt>
                <c:pt idx="406">
                  <c:v>37323.142857142855</c:v>
                </c:pt>
                <c:pt idx="407">
                  <c:v>37861.428571428572</c:v>
                </c:pt>
                <c:pt idx="408">
                  <c:v>37895.285714285717</c:v>
                </c:pt>
                <c:pt idx="409">
                  <c:v>37806.714285714283</c:v>
                </c:pt>
                <c:pt idx="410">
                  <c:v>37791.428571428572</c:v>
                </c:pt>
                <c:pt idx="411">
                  <c:v>37297.714285714283</c:v>
                </c:pt>
                <c:pt idx="412">
                  <c:v>36547</c:v>
                </c:pt>
                <c:pt idx="413">
                  <c:v>35406.142857142855</c:v>
                </c:pt>
                <c:pt idx="414">
                  <c:v>33811.428571428572</c:v>
                </c:pt>
                <c:pt idx="415">
                  <c:v>32315.142857142859</c:v>
                </c:pt>
                <c:pt idx="416">
                  <c:v>31190.142857142859</c:v>
                </c:pt>
                <c:pt idx="417">
                  <c:v>30235.714285714286</c:v>
                </c:pt>
                <c:pt idx="418">
                  <c:v>29526.857142857141</c:v>
                </c:pt>
                <c:pt idx="419">
                  <c:v>28565.428571428572</c:v>
                </c:pt>
                <c:pt idx="420">
                  <c:v>27740.714285714286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46-F949-80A6-F7FA1810A4CD}"/>
            </c:ext>
          </c:extLst>
        </c:ser>
        <c:ser>
          <c:idx val="4"/>
          <c:order val="2"/>
          <c:tx>
            <c:strRef>
              <c:f>'Moving Average for Bitcoin'!$F$1</c:f>
              <c:strCache>
                <c:ptCount val="1"/>
                <c:pt idx="0">
                  <c:v>20-day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'Moving Average for Bitcoin'!$A$2:$A$422</c:f>
              <c:numCache>
                <c:formatCode>d\-mmm\-yy</c:formatCode>
                <c:ptCount val="421"/>
                <c:pt idx="0">
                  <c:v>44617</c:v>
                </c:pt>
                <c:pt idx="1">
                  <c:v>44616</c:v>
                </c:pt>
                <c:pt idx="2">
                  <c:v>44615</c:v>
                </c:pt>
                <c:pt idx="3">
                  <c:v>44614</c:v>
                </c:pt>
                <c:pt idx="4">
                  <c:v>44613</c:v>
                </c:pt>
                <c:pt idx="5">
                  <c:v>44612</c:v>
                </c:pt>
                <c:pt idx="6">
                  <c:v>44611</c:v>
                </c:pt>
                <c:pt idx="7">
                  <c:v>44610</c:v>
                </c:pt>
                <c:pt idx="8">
                  <c:v>44609</c:v>
                </c:pt>
                <c:pt idx="9">
                  <c:v>44608</c:v>
                </c:pt>
                <c:pt idx="10">
                  <c:v>44607</c:v>
                </c:pt>
                <c:pt idx="11">
                  <c:v>44606</c:v>
                </c:pt>
                <c:pt idx="12">
                  <c:v>44605</c:v>
                </c:pt>
                <c:pt idx="13">
                  <c:v>44604</c:v>
                </c:pt>
                <c:pt idx="14">
                  <c:v>44603</c:v>
                </c:pt>
                <c:pt idx="15">
                  <c:v>44602</c:v>
                </c:pt>
                <c:pt idx="16">
                  <c:v>44601</c:v>
                </c:pt>
                <c:pt idx="17">
                  <c:v>44600</c:v>
                </c:pt>
                <c:pt idx="18">
                  <c:v>44599</c:v>
                </c:pt>
                <c:pt idx="19">
                  <c:v>44598</c:v>
                </c:pt>
                <c:pt idx="20">
                  <c:v>44597</c:v>
                </c:pt>
                <c:pt idx="21">
                  <c:v>44596</c:v>
                </c:pt>
                <c:pt idx="22">
                  <c:v>44595</c:v>
                </c:pt>
                <c:pt idx="23">
                  <c:v>44594</c:v>
                </c:pt>
                <c:pt idx="24">
                  <c:v>44593</c:v>
                </c:pt>
                <c:pt idx="25">
                  <c:v>44592</c:v>
                </c:pt>
                <c:pt idx="26">
                  <c:v>44591</c:v>
                </c:pt>
                <c:pt idx="27">
                  <c:v>44590</c:v>
                </c:pt>
                <c:pt idx="28">
                  <c:v>44589</c:v>
                </c:pt>
                <c:pt idx="29">
                  <c:v>44588</c:v>
                </c:pt>
                <c:pt idx="30">
                  <c:v>44587</c:v>
                </c:pt>
                <c:pt idx="31">
                  <c:v>44586</c:v>
                </c:pt>
                <c:pt idx="32">
                  <c:v>44585</c:v>
                </c:pt>
                <c:pt idx="33">
                  <c:v>44584</c:v>
                </c:pt>
                <c:pt idx="34">
                  <c:v>44583</c:v>
                </c:pt>
                <c:pt idx="35">
                  <c:v>44582</c:v>
                </c:pt>
                <c:pt idx="36">
                  <c:v>44581</c:v>
                </c:pt>
                <c:pt idx="37">
                  <c:v>44580</c:v>
                </c:pt>
                <c:pt idx="38">
                  <c:v>44579</c:v>
                </c:pt>
                <c:pt idx="39">
                  <c:v>44578</c:v>
                </c:pt>
                <c:pt idx="40">
                  <c:v>44577</c:v>
                </c:pt>
                <c:pt idx="41">
                  <c:v>44576</c:v>
                </c:pt>
                <c:pt idx="42">
                  <c:v>44575</c:v>
                </c:pt>
                <c:pt idx="43">
                  <c:v>44574</c:v>
                </c:pt>
                <c:pt idx="44">
                  <c:v>44573</c:v>
                </c:pt>
                <c:pt idx="45">
                  <c:v>44572</c:v>
                </c:pt>
                <c:pt idx="46">
                  <c:v>44571</c:v>
                </c:pt>
                <c:pt idx="47">
                  <c:v>44570</c:v>
                </c:pt>
                <c:pt idx="48">
                  <c:v>44569</c:v>
                </c:pt>
                <c:pt idx="49">
                  <c:v>44568</c:v>
                </c:pt>
                <c:pt idx="50">
                  <c:v>44567</c:v>
                </c:pt>
                <c:pt idx="51">
                  <c:v>44566</c:v>
                </c:pt>
                <c:pt idx="52">
                  <c:v>44565</c:v>
                </c:pt>
                <c:pt idx="53">
                  <c:v>44564</c:v>
                </c:pt>
                <c:pt idx="54">
                  <c:v>44563</c:v>
                </c:pt>
                <c:pt idx="55">
                  <c:v>44562</c:v>
                </c:pt>
                <c:pt idx="56">
                  <c:v>44561</c:v>
                </c:pt>
                <c:pt idx="57">
                  <c:v>44560</c:v>
                </c:pt>
                <c:pt idx="58">
                  <c:v>44559</c:v>
                </c:pt>
                <c:pt idx="59">
                  <c:v>44558</c:v>
                </c:pt>
                <c:pt idx="60">
                  <c:v>44557</c:v>
                </c:pt>
                <c:pt idx="61">
                  <c:v>44556</c:v>
                </c:pt>
                <c:pt idx="62">
                  <c:v>44555</c:v>
                </c:pt>
                <c:pt idx="63">
                  <c:v>44554</c:v>
                </c:pt>
                <c:pt idx="64">
                  <c:v>44553</c:v>
                </c:pt>
                <c:pt idx="65">
                  <c:v>44552</c:v>
                </c:pt>
                <c:pt idx="66">
                  <c:v>44551</c:v>
                </c:pt>
                <c:pt idx="67">
                  <c:v>44550</c:v>
                </c:pt>
                <c:pt idx="68">
                  <c:v>44549</c:v>
                </c:pt>
                <c:pt idx="69">
                  <c:v>44548</c:v>
                </c:pt>
                <c:pt idx="70">
                  <c:v>44547</c:v>
                </c:pt>
                <c:pt idx="71">
                  <c:v>44546</c:v>
                </c:pt>
                <c:pt idx="72">
                  <c:v>44545</c:v>
                </c:pt>
                <c:pt idx="73">
                  <c:v>44544</c:v>
                </c:pt>
                <c:pt idx="74">
                  <c:v>44543</c:v>
                </c:pt>
                <c:pt idx="75">
                  <c:v>44542</c:v>
                </c:pt>
                <c:pt idx="76">
                  <c:v>44541</c:v>
                </c:pt>
                <c:pt idx="77">
                  <c:v>44540</c:v>
                </c:pt>
                <c:pt idx="78">
                  <c:v>44539</c:v>
                </c:pt>
                <c:pt idx="79">
                  <c:v>44538</c:v>
                </c:pt>
                <c:pt idx="80">
                  <c:v>44537</c:v>
                </c:pt>
                <c:pt idx="81">
                  <c:v>44536</c:v>
                </c:pt>
                <c:pt idx="82">
                  <c:v>44535</c:v>
                </c:pt>
                <c:pt idx="83">
                  <c:v>44534</c:v>
                </c:pt>
                <c:pt idx="84">
                  <c:v>44533</c:v>
                </c:pt>
                <c:pt idx="85">
                  <c:v>44532</c:v>
                </c:pt>
                <c:pt idx="86">
                  <c:v>44531</c:v>
                </c:pt>
                <c:pt idx="87">
                  <c:v>44530</c:v>
                </c:pt>
                <c:pt idx="88">
                  <c:v>44529</c:v>
                </c:pt>
                <c:pt idx="89">
                  <c:v>44528</c:v>
                </c:pt>
                <c:pt idx="90">
                  <c:v>44527</c:v>
                </c:pt>
                <c:pt idx="91">
                  <c:v>44526</c:v>
                </c:pt>
                <c:pt idx="92">
                  <c:v>44525</c:v>
                </c:pt>
                <c:pt idx="93">
                  <c:v>44524</c:v>
                </c:pt>
                <c:pt idx="94">
                  <c:v>44523</c:v>
                </c:pt>
                <c:pt idx="95">
                  <c:v>44522</c:v>
                </c:pt>
                <c:pt idx="96">
                  <c:v>44521</c:v>
                </c:pt>
                <c:pt idx="97">
                  <c:v>44520</c:v>
                </c:pt>
                <c:pt idx="98">
                  <c:v>44519</c:v>
                </c:pt>
                <c:pt idx="99">
                  <c:v>44518</c:v>
                </c:pt>
                <c:pt idx="100">
                  <c:v>44517</c:v>
                </c:pt>
                <c:pt idx="101">
                  <c:v>44516</c:v>
                </c:pt>
                <c:pt idx="102">
                  <c:v>44515</c:v>
                </c:pt>
                <c:pt idx="103">
                  <c:v>44514</c:v>
                </c:pt>
                <c:pt idx="104">
                  <c:v>44513</c:v>
                </c:pt>
                <c:pt idx="105">
                  <c:v>44512</c:v>
                </c:pt>
                <c:pt idx="106">
                  <c:v>44511</c:v>
                </c:pt>
                <c:pt idx="107">
                  <c:v>44510</c:v>
                </c:pt>
                <c:pt idx="108">
                  <c:v>44509</c:v>
                </c:pt>
                <c:pt idx="109">
                  <c:v>44508</c:v>
                </c:pt>
                <c:pt idx="110">
                  <c:v>44507</c:v>
                </c:pt>
                <c:pt idx="111">
                  <c:v>44506</c:v>
                </c:pt>
                <c:pt idx="112">
                  <c:v>44505</c:v>
                </c:pt>
                <c:pt idx="113">
                  <c:v>44504</c:v>
                </c:pt>
                <c:pt idx="114">
                  <c:v>44503</c:v>
                </c:pt>
                <c:pt idx="115">
                  <c:v>44502</c:v>
                </c:pt>
                <c:pt idx="116">
                  <c:v>44501</c:v>
                </c:pt>
                <c:pt idx="117">
                  <c:v>44500</c:v>
                </c:pt>
                <c:pt idx="118">
                  <c:v>44499</c:v>
                </c:pt>
                <c:pt idx="119">
                  <c:v>44498</c:v>
                </c:pt>
                <c:pt idx="120">
                  <c:v>44497</c:v>
                </c:pt>
                <c:pt idx="121">
                  <c:v>44496</c:v>
                </c:pt>
                <c:pt idx="122">
                  <c:v>44495</c:v>
                </c:pt>
                <c:pt idx="123">
                  <c:v>44494</c:v>
                </c:pt>
                <c:pt idx="124">
                  <c:v>44493</c:v>
                </c:pt>
                <c:pt idx="125">
                  <c:v>44492</c:v>
                </c:pt>
                <c:pt idx="126">
                  <c:v>44491</c:v>
                </c:pt>
                <c:pt idx="127">
                  <c:v>44490</c:v>
                </c:pt>
                <c:pt idx="128">
                  <c:v>44489</c:v>
                </c:pt>
                <c:pt idx="129">
                  <c:v>44488</c:v>
                </c:pt>
                <c:pt idx="130">
                  <c:v>44487</c:v>
                </c:pt>
                <c:pt idx="131">
                  <c:v>44486</c:v>
                </c:pt>
                <c:pt idx="132">
                  <c:v>44485</c:v>
                </c:pt>
                <c:pt idx="133">
                  <c:v>44484</c:v>
                </c:pt>
                <c:pt idx="134">
                  <c:v>44483</c:v>
                </c:pt>
                <c:pt idx="135">
                  <c:v>44482</c:v>
                </c:pt>
                <c:pt idx="136">
                  <c:v>44481</c:v>
                </c:pt>
                <c:pt idx="137">
                  <c:v>44480</c:v>
                </c:pt>
                <c:pt idx="138">
                  <c:v>44479</c:v>
                </c:pt>
                <c:pt idx="139">
                  <c:v>44478</c:v>
                </c:pt>
                <c:pt idx="140">
                  <c:v>44477</c:v>
                </c:pt>
                <c:pt idx="141">
                  <c:v>44476</c:v>
                </c:pt>
                <c:pt idx="142">
                  <c:v>44475</c:v>
                </c:pt>
                <c:pt idx="143">
                  <c:v>44474</c:v>
                </c:pt>
                <c:pt idx="144">
                  <c:v>44473</c:v>
                </c:pt>
                <c:pt idx="145">
                  <c:v>44472</c:v>
                </c:pt>
                <c:pt idx="146">
                  <c:v>44471</c:v>
                </c:pt>
                <c:pt idx="147">
                  <c:v>44470</c:v>
                </c:pt>
                <c:pt idx="148">
                  <c:v>44469</c:v>
                </c:pt>
                <c:pt idx="149">
                  <c:v>44468</c:v>
                </c:pt>
                <c:pt idx="150">
                  <c:v>44467</c:v>
                </c:pt>
                <c:pt idx="151">
                  <c:v>44466</c:v>
                </c:pt>
                <c:pt idx="152">
                  <c:v>44465</c:v>
                </c:pt>
                <c:pt idx="153">
                  <c:v>44464</c:v>
                </c:pt>
                <c:pt idx="154">
                  <c:v>44463</c:v>
                </c:pt>
                <c:pt idx="155">
                  <c:v>44462</c:v>
                </c:pt>
                <c:pt idx="156">
                  <c:v>44461</c:v>
                </c:pt>
                <c:pt idx="157">
                  <c:v>44460</c:v>
                </c:pt>
                <c:pt idx="158">
                  <c:v>44459</c:v>
                </c:pt>
                <c:pt idx="159">
                  <c:v>44458</c:v>
                </c:pt>
                <c:pt idx="160">
                  <c:v>44457</c:v>
                </c:pt>
                <c:pt idx="161">
                  <c:v>44456</c:v>
                </c:pt>
                <c:pt idx="162">
                  <c:v>44455</c:v>
                </c:pt>
                <c:pt idx="163">
                  <c:v>44454</c:v>
                </c:pt>
                <c:pt idx="164">
                  <c:v>44453</c:v>
                </c:pt>
                <c:pt idx="165">
                  <c:v>44452</c:v>
                </c:pt>
                <c:pt idx="166">
                  <c:v>44451</c:v>
                </c:pt>
                <c:pt idx="167">
                  <c:v>44450</c:v>
                </c:pt>
                <c:pt idx="168">
                  <c:v>44449</c:v>
                </c:pt>
                <c:pt idx="169">
                  <c:v>44448</c:v>
                </c:pt>
                <c:pt idx="170">
                  <c:v>44447</c:v>
                </c:pt>
                <c:pt idx="171">
                  <c:v>44446</c:v>
                </c:pt>
                <c:pt idx="172">
                  <c:v>44445</c:v>
                </c:pt>
                <c:pt idx="173">
                  <c:v>44444</c:v>
                </c:pt>
                <c:pt idx="174">
                  <c:v>44443</c:v>
                </c:pt>
                <c:pt idx="175">
                  <c:v>44442</c:v>
                </c:pt>
                <c:pt idx="176">
                  <c:v>44441</c:v>
                </c:pt>
                <c:pt idx="177">
                  <c:v>44440</c:v>
                </c:pt>
                <c:pt idx="178">
                  <c:v>44439</c:v>
                </c:pt>
                <c:pt idx="179">
                  <c:v>44438</c:v>
                </c:pt>
                <c:pt idx="180">
                  <c:v>44437</c:v>
                </c:pt>
                <c:pt idx="181">
                  <c:v>44436</c:v>
                </c:pt>
                <c:pt idx="182">
                  <c:v>44435</c:v>
                </c:pt>
                <c:pt idx="183">
                  <c:v>44434</c:v>
                </c:pt>
                <c:pt idx="184">
                  <c:v>44433</c:v>
                </c:pt>
                <c:pt idx="185">
                  <c:v>44432</c:v>
                </c:pt>
                <c:pt idx="186">
                  <c:v>44431</c:v>
                </c:pt>
                <c:pt idx="187">
                  <c:v>44430</c:v>
                </c:pt>
                <c:pt idx="188">
                  <c:v>44429</c:v>
                </c:pt>
                <c:pt idx="189">
                  <c:v>44428</c:v>
                </c:pt>
                <c:pt idx="190">
                  <c:v>44427</c:v>
                </c:pt>
                <c:pt idx="191">
                  <c:v>44426</c:v>
                </c:pt>
                <c:pt idx="192">
                  <c:v>44425</c:v>
                </c:pt>
                <c:pt idx="193">
                  <c:v>44424</c:v>
                </c:pt>
                <c:pt idx="194">
                  <c:v>44423</c:v>
                </c:pt>
                <c:pt idx="195">
                  <c:v>44422</c:v>
                </c:pt>
                <c:pt idx="196">
                  <c:v>44421</c:v>
                </c:pt>
                <c:pt idx="197">
                  <c:v>44420</c:v>
                </c:pt>
                <c:pt idx="198">
                  <c:v>44419</c:v>
                </c:pt>
                <c:pt idx="199">
                  <c:v>44418</c:v>
                </c:pt>
                <c:pt idx="200">
                  <c:v>44417</c:v>
                </c:pt>
                <c:pt idx="201">
                  <c:v>44416</c:v>
                </c:pt>
                <c:pt idx="202">
                  <c:v>44415</c:v>
                </c:pt>
                <c:pt idx="203">
                  <c:v>44414</c:v>
                </c:pt>
                <c:pt idx="204">
                  <c:v>44413</c:v>
                </c:pt>
                <c:pt idx="205">
                  <c:v>44412</c:v>
                </c:pt>
                <c:pt idx="206">
                  <c:v>44411</c:v>
                </c:pt>
                <c:pt idx="207">
                  <c:v>44410</c:v>
                </c:pt>
                <c:pt idx="208">
                  <c:v>44409</c:v>
                </c:pt>
                <c:pt idx="209">
                  <c:v>44408</c:v>
                </c:pt>
                <c:pt idx="210">
                  <c:v>44407</c:v>
                </c:pt>
                <c:pt idx="211">
                  <c:v>44406</c:v>
                </c:pt>
                <c:pt idx="212">
                  <c:v>44405</c:v>
                </c:pt>
                <c:pt idx="213">
                  <c:v>44404</c:v>
                </c:pt>
                <c:pt idx="214">
                  <c:v>44403</c:v>
                </c:pt>
                <c:pt idx="215">
                  <c:v>44402</c:v>
                </c:pt>
                <c:pt idx="216">
                  <c:v>44401</c:v>
                </c:pt>
                <c:pt idx="217">
                  <c:v>44400</c:v>
                </c:pt>
                <c:pt idx="218">
                  <c:v>44399</c:v>
                </c:pt>
                <c:pt idx="219">
                  <c:v>44398</c:v>
                </c:pt>
                <c:pt idx="220">
                  <c:v>44397</c:v>
                </c:pt>
                <c:pt idx="221">
                  <c:v>44396</c:v>
                </c:pt>
                <c:pt idx="222">
                  <c:v>44395</c:v>
                </c:pt>
                <c:pt idx="223">
                  <c:v>44394</c:v>
                </c:pt>
                <c:pt idx="224">
                  <c:v>44393</c:v>
                </c:pt>
                <c:pt idx="225">
                  <c:v>44392</c:v>
                </c:pt>
                <c:pt idx="226">
                  <c:v>44391</c:v>
                </c:pt>
                <c:pt idx="227">
                  <c:v>44390</c:v>
                </c:pt>
                <c:pt idx="228">
                  <c:v>44389</c:v>
                </c:pt>
                <c:pt idx="229">
                  <c:v>44388</c:v>
                </c:pt>
                <c:pt idx="230">
                  <c:v>44387</c:v>
                </c:pt>
                <c:pt idx="231">
                  <c:v>44386</c:v>
                </c:pt>
                <c:pt idx="232">
                  <c:v>44385</c:v>
                </c:pt>
                <c:pt idx="233">
                  <c:v>44384</c:v>
                </c:pt>
                <c:pt idx="234">
                  <c:v>44383</c:v>
                </c:pt>
                <c:pt idx="235">
                  <c:v>44382</c:v>
                </c:pt>
                <c:pt idx="236">
                  <c:v>44381</c:v>
                </c:pt>
                <c:pt idx="237">
                  <c:v>44380</c:v>
                </c:pt>
                <c:pt idx="238">
                  <c:v>44379</c:v>
                </c:pt>
                <c:pt idx="239">
                  <c:v>44378</c:v>
                </c:pt>
                <c:pt idx="240">
                  <c:v>44377</c:v>
                </c:pt>
                <c:pt idx="241">
                  <c:v>44376</c:v>
                </c:pt>
                <c:pt idx="242">
                  <c:v>44375</c:v>
                </c:pt>
                <c:pt idx="243">
                  <c:v>44374</c:v>
                </c:pt>
                <c:pt idx="244">
                  <c:v>44373</c:v>
                </c:pt>
                <c:pt idx="245">
                  <c:v>44372</c:v>
                </c:pt>
                <c:pt idx="246">
                  <c:v>44371</c:v>
                </c:pt>
                <c:pt idx="247">
                  <c:v>44370</c:v>
                </c:pt>
                <c:pt idx="248">
                  <c:v>44369</c:v>
                </c:pt>
                <c:pt idx="249">
                  <c:v>44368</c:v>
                </c:pt>
                <c:pt idx="250">
                  <c:v>44367</c:v>
                </c:pt>
                <c:pt idx="251">
                  <c:v>44366</c:v>
                </c:pt>
                <c:pt idx="252">
                  <c:v>44365</c:v>
                </c:pt>
                <c:pt idx="253">
                  <c:v>44364</c:v>
                </c:pt>
                <c:pt idx="254">
                  <c:v>44363</c:v>
                </c:pt>
                <c:pt idx="255">
                  <c:v>44362</c:v>
                </c:pt>
                <c:pt idx="256">
                  <c:v>44361</c:v>
                </c:pt>
                <c:pt idx="257">
                  <c:v>44360</c:v>
                </c:pt>
                <c:pt idx="258">
                  <c:v>44359</c:v>
                </c:pt>
                <c:pt idx="259">
                  <c:v>44358</c:v>
                </c:pt>
                <c:pt idx="260">
                  <c:v>44357</c:v>
                </c:pt>
                <c:pt idx="261">
                  <c:v>44356</c:v>
                </c:pt>
                <c:pt idx="262">
                  <c:v>44355</c:v>
                </c:pt>
                <c:pt idx="263">
                  <c:v>44354</c:v>
                </c:pt>
                <c:pt idx="264">
                  <c:v>44353</c:v>
                </c:pt>
                <c:pt idx="265">
                  <c:v>44352</c:v>
                </c:pt>
                <c:pt idx="266">
                  <c:v>44351</c:v>
                </c:pt>
                <c:pt idx="267">
                  <c:v>44350</c:v>
                </c:pt>
                <c:pt idx="268">
                  <c:v>44349</c:v>
                </c:pt>
                <c:pt idx="269">
                  <c:v>44348</c:v>
                </c:pt>
                <c:pt idx="270">
                  <c:v>44347</c:v>
                </c:pt>
                <c:pt idx="271">
                  <c:v>44346</c:v>
                </c:pt>
                <c:pt idx="272">
                  <c:v>44345</c:v>
                </c:pt>
                <c:pt idx="273">
                  <c:v>44344</c:v>
                </c:pt>
                <c:pt idx="274">
                  <c:v>44343</c:v>
                </c:pt>
                <c:pt idx="275">
                  <c:v>44342</c:v>
                </c:pt>
                <c:pt idx="276">
                  <c:v>44341</c:v>
                </c:pt>
                <c:pt idx="277">
                  <c:v>44340</c:v>
                </c:pt>
                <c:pt idx="278">
                  <c:v>44339</c:v>
                </c:pt>
                <c:pt idx="279">
                  <c:v>44338</c:v>
                </c:pt>
                <c:pt idx="280">
                  <c:v>44337</c:v>
                </c:pt>
                <c:pt idx="281">
                  <c:v>44336</c:v>
                </c:pt>
                <c:pt idx="282">
                  <c:v>44335</c:v>
                </c:pt>
                <c:pt idx="283">
                  <c:v>44334</c:v>
                </c:pt>
                <c:pt idx="284">
                  <c:v>44333</c:v>
                </c:pt>
                <c:pt idx="285">
                  <c:v>44332</c:v>
                </c:pt>
                <c:pt idx="286">
                  <c:v>44331</c:v>
                </c:pt>
                <c:pt idx="287">
                  <c:v>44330</c:v>
                </c:pt>
                <c:pt idx="288">
                  <c:v>44329</c:v>
                </c:pt>
                <c:pt idx="289">
                  <c:v>44328</c:v>
                </c:pt>
                <c:pt idx="290">
                  <c:v>44327</c:v>
                </c:pt>
                <c:pt idx="291">
                  <c:v>44326</c:v>
                </c:pt>
                <c:pt idx="292">
                  <c:v>44325</c:v>
                </c:pt>
                <c:pt idx="293">
                  <c:v>44324</c:v>
                </c:pt>
                <c:pt idx="294">
                  <c:v>44323</c:v>
                </c:pt>
                <c:pt idx="295">
                  <c:v>44322</c:v>
                </c:pt>
                <c:pt idx="296">
                  <c:v>44321</c:v>
                </c:pt>
                <c:pt idx="297">
                  <c:v>44320</c:v>
                </c:pt>
                <c:pt idx="298">
                  <c:v>44319</c:v>
                </c:pt>
                <c:pt idx="299">
                  <c:v>44318</c:v>
                </c:pt>
                <c:pt idx="300">
                  <c:v>44317</c:v>
                </c:pt>
                <c:pt idx="301">
                  <c:v>44316</c:v>
                </c:pt>
                <c:pt idx="302">
                  <c:v>44315</c:v>
                </c:pt>
                <c:pt idx="303">
                  <c:v>44314</c:v>
                </c:pt>
                <c:pt idx="304">
                  <c:v>44313</c:v>
                </c:pt>
                <c:pt idx="305">
                  <c:v>44312</c:v>
                </c:pt>
                <c:pt idx="306">
                  <c:v>44311</c:v>
                </c:pt>
                <c:pt idx="307">
                  <c:v>44310</c:v>
                </c:pt>
                <c:pt idx="308">
                  <c:v>44309</c:v>
                </c:pt>
                <c:pt idx="309">
                  <c:v>44308</c:v>
                </c:pt>
                <c:pt idx="310">
                  <c:v>44307</c:v>
                </c:pt>
                <c:pt idx="311">
                  <c:v>44306</c:v>
                </c:pt>
                <c:pt idx="312">
                  <c:v>44305</c:v>
                </c:pt>
                <c:pt idx="313">
                  <c:v>44304</c:v>
                </c:pt>
                <c:pt idx="314">
                  <c:v>44303</c:v>
                </c:pt>
                <c:pt idx="315">
                  <c:v>44302</c:v>
                </c:pt>
                <c:pt idx="316">
                  <c:v>44301</c:v>
                </c:pt>
                <c:pt idx="317">
                  <c:v>44300</c:v>
                </c:pt>
                <c:pt idx="318">
                  <c:v>44299</c:v>
                </c:pt>
                <c:pt idx="319">
                  <c:v>44298</c:v>
                </c:pt>
                <c:pt idx="320">
                  <c:v>44297</c:v>
                </c:pt>
                <c:pt idx="321">
                  <c:v>44296</c:v>
                </c:pt>
                <c:pt idx="322">
                  <c:v>44295</c:v>
                </c:pt>
                <c:pt idx="323">
                  <c:v>44294</c:v>
                </c:pt>
                <c:pt idx="324">
                  <c:v>44293</c:v>
                </c:pt>
                <c:pt idx="325">
                  <c:v>44292</c:v>
                </c:pt>
                <c:pt idx="326">
                  <c:v>44291</c:v>
                </c:pt>
                <c:pt idx="327">
                  <c:v>44290</c:v>
                </c:pt>
                <c:pt idx="328">
                  <c:v>44289</c:v>
                </c:pt>
                <c:pt idx="329">
                  <c:v>44288</c:v>
                </c:pt>
                <c:pt idx="330">
                  <c:v>44287</c:v>
                </c:pt>
                <c:pt idx="331">
                  <c:v>44286</c:v>
                </c:pt>
                <c:pt idx="332">
                  <c:v>44285</c:v>
                </c:pt>
                <c:pt idx="333">
                  <c:v>44284</c:v>
                </c:pt>
                <c:pt idx="334">
                  <c:v>44283</c:v>
                </c:pt>
                <c:pt idx="335">
                  <c:v>44282</c:v>
                </c:pt>
                <c:pt idx="336">
                  <c:v>44281</c:v>
                </c:pt>
                <c:pt idx="337">
                  <c:v>44280</c:v>
                </c:pt>
                <c:pt idx="338">
                  <c:v>44279</c:v>
                </c:pt>
                <c:pt idx="339">
                  <c:v>44278</c:v>
                </c:pt>
                <c:pt idx="340">
                  <c:v>44277</c:v>
                </c:pt>
                <c:pt idx="341">
                  <c:v>44276</c:v>
                </c:pt>
                <c:pt idx="342">
                  <c:v>44275</c:v>
                </c:pt>
                <c:pt idx="343">
                  <c:v>44274</c:v>
                </c:pt>
                <c:pt idx="344">
                  <c:v>44273</c:v>
                </c:pt>
                <c:pt idx="345">
                  <c:v>44272</c:v>
                </c:pt>
                <c:pt idx="346">
                  <c:v>44271</c:v>
                </c:pt>
                <c:pt idx="347">
                  <c:v>44270</c:v>
                </c:pt>
                <c:pt idx="348">
                  <c:v>44269</c:v>
                </c:pt>
                <c:pt idx="349">
                  <c:v>44268</c:v>
                </c:pt>
                <c:pt idx="350">
                  <c:v>44267</c:v>
                </c:pt>
                <c:pt idx="351">
                  <c:v>44266</c:v>
                </c:pt>
                <c:pt idx="352">
                  <c:v>44265</c:v>
                </c:pt>
                <c:pt idx="353">
                  <c:v>44264</c:v>
                </c:pt>
                <c:pt idx="354">
                  <c:v>44263</c:v>
                </c:pt>
                <c:pt idx="355">
                  <c:v>44262</c:v>
                </c:pt>
                <c:pt idx="356">
                  <c:v>44261</c:v>
                </c:pt>
                <c:pt idx="357">
                  <c:v>44260</c:v>
                </c:pt>
                <c:pt idx="358">
                  <c:v>44259</c:v>
                </c:pt>
                <c:pt idx="359">
                  <c:v>44258</c:v>
                </c:pt>
                <c:pt idx="360">
                  <c:v>44257</c:v>
                </c:pt>
                <c:pt idx="361">
                  <c:v>44256</c:v>
                </c:pt>
                <c:pt idx="362">
                  <c:v>44255</c:v>
                </c:pt>
                <c:pt idx="363">
                  <c:v>44254</c:v>
                </c:pt>
                <c:pt idx="364">
                  <c:v>44253</c:v>
                </c:pt>
                <c:pt idx="365">
                  <c:v>44252</c:v>
                </c:pt>
                <c:pt idx="366">
                  <c:v>44251</c:v>
                </c:pt>
                <c:pt idx="367">
                  <c:v>44250</c:v>
                </c:pt>
                <c:pt idx="368">
                  <c:v>44249</c:v>
                </c:pt>
                <c:pt idx="369">
                  <c:v>44248</c:v>
                </c:pt>
                <c:pt idx="370">
                  <c:v>44247</c:v>
                </c:pt>
                <c:pt idx="371">
                  <c:v>44246</c:v>
                </c:pt>
                <c:pt idx="372">
                  <c:v>44245</c:v>
                </c:pt>
                <c:pt idx="373">
                  <c:v>44244</c:v>
                </c:pt>
                <c:pt idx="374">
                  <c:v>44243</c:v>
                </c:pt>
                <c:pt idx="375">
                  <c:v>44242</c:v>
                </c:pt>
                <c:pt idx="376">
                  <c:v>44241</c:v>
                </c:pt>
                <c:pt idx="377">
                  <c:v>44240</c:v>
                </c:pt>
                <c:pt idx="378">
                  <c:v>44239</c:v>
                </c:pt>
                <c:pt idx="379">
                  <c:v>44238</c:v>
                </c:pt>
                <c:pt idx="380">
                  <c:v>44237</c:v>
                </c:pt>
                <c:pt idx="381">
                  <c:v>44236</c:v>
                </c:pt>
                <c:pt idx="382">
                  <c:v>44235</c:v>
                </c:pt>
                <c:pt idx="383">
                  <c:v>44234</c:v>
                </c:pt>
                <c:pt idx="384">
                  <c:v>44233</c:v>
                </c:pt>
                <c:pt idx="385">
                  <c:v>44232</c:v>
                </c:pt>
                <c:pt idx="386">
                  <c:v>44231</c:v>
                </c:pt>
                <c:pt idx="387">
                  <c:v>44230</c:v>
                </c:pt>
                <c:pt idx="388">
                  <c:v>44229</c:v>
                </c:pt>
                <c:pt idx="389">
                  <c:v>44228</c:v>
                </c:pt>
                <c:pt idx="390">
                  <c:v>44227</c:v>
                </c:pt>
                <c:pt idx="391">
                  <c:v>44226</c:v>
                </c:pt>
                <c:pt idx="392">
                  <c:v>44225</c:v>
                </c:pt>
                <c:pt idx="393">
                  <c:v>44224</c:v>
                </c:pt>
                <c:pt idx="394">
                  <c:v>44223</c:v>
                </c:pt>
                <c:pt idx="395">
                  <c:v>44222</c:v>
                </c:pt>
                <c:pt idx="396">
                  <c:v>44221</c:v>
                </c:pt>
                <c:pt idx="397">
                  <c:v>44220</c:v>
                </c:pt>
                <c:pt idx="398">
                  <c:v>44219</c:v>
                </c:pt>
                <c:pt idx="399">
                  <c:v>44218</c:v>
                </c:pt>
                <c:pt idx="400">
                  <c:v>44217</c:v>
                </c:pt>
                <c:pt idx="401">
                  <c:v>44216</c:v>
                </c:pt>
                <c:pt idx="402">
                  <c:v>44215</c:v>
                </c:pt>
                <c:pt idx="403">
                  <c:v>44214</c:v>
                </c:pt>
                <c:pt idx="404">
                  <c:v>44213</c:v>
                </c:pt>
                <c:pt idx="405">
                  <c:v>44212</c:v>
                </c:pt>
                <c:pt idx="406">
                  <c:v>44211</c:v>
                </c:pt>
                <c:pt idx="407">
                  <c:v>44210</c:v>
                </c:pt>
                <c:pt idx="408">
                  <c:v>44209</c:v>
                </c:pt>
                <c:pt idx="409">
                  <c:v>44208</c:v>
                </c:pt>
                <c:pt idx="410">
                  <c:v>44207</c:v>
                </c:pt>
                <c:pt idx="411">
                  <c:v>44206</c:v>
                </c:pt>
                <c:pt idx="412">
                  <c:v>44205</c:v>
                </c:pt>
                <c:pt idx="413">
                  <c:v>44204</c:v>
                </c:pt>
                <c:pt idx="414">
                  <c:v>44203</c:v>
                </c:pt>
                <c:pt idx="415">
                  <c:v>44202</c:v>
                </c:pt>
                <c:pt idx="416">
                  <c:v>44201</c:v>
                </c:pt>
                <c:pt idx="417">
                  <c:v>44200</c:v>
                </c:pt>
                <c:pt idx="418">
                  <c:v>44199</c:v>
                </c:pt>
                <c:pt idx="419">
                  <c:v>44198</c:v>
                </c:pt>
                <c:pt idx="420">
                  <c:v>44197</c:v>
                </c:pt>
              </c:numCache>
            </c:numRef>
          </c:cat>
          <c:val>
            <c:numRef>
              <c:f>'Moving Average for Bitcoin'!$F$2:$F$422</c:f>
              <c:numCache>
                <c:formatCode>_("$"* #,##0.00_);_("$"* \(#,##0.00\);_("$"* "-"??_);_(@_)</c:formatCode>
                <c:ptCount val="421"/>
                <c:pt idx="0">
                  <c:v>41227.324999999997</c:v>
                </c:pt>
                <c:pt idx="1">
                  <c:v>41385.57</c:v>
                </c:pt>
                <c:pt idx="2">
                  <c:v>41544.705000000002</c:v>
                </c:pt>
                <c:pt idx="3">
                  <c:v>41546.654999999999</c:v>
                </c:pt>
                <c:pt idx="4">
                  <c:v>41477.955000000002</c:v>
                </c:pt>
                <c:pt idx="5">
                  <c:v>41561.904999999992</c:v>
                </c:pt>
                <c:pt idx="6">
                  <c:v>41567.204999999994</c:v>
                </c:pt>
                <c:pt idx="7">
                  <c:v>41457.104999999996</c:v>
                </c:pt>
                <c:pt idx="8">
                  <c:v>41365.104999999996</c:v>
                </c:pt>
                <c:pt idx="9">
                  <c:v>41225.294999999998</c:v>
                </c:pt>
                <c:pt idx="10">
                  <c:v>40891.895000000004</c:v>
                </c:pt>
                <c:pt idx="11">
                  <c:v>40505.440000000002</c:v>
                </c:pt>
                <c:pt idx="12">
                  <c:v>40227.145000000004</c:v>
                </c:pt>
                <c:pt idx="13">
                  <c:v>39957.695000000007</c:v>
                </c:pt>
                <c:pt idx="14">
                  <c:v>39661.14</c:v>
                </c:pt>
                <c:pt idx="15">
                  <c:v>39295.39</c:v>
                </c:pt>
                <c:pt idx="16">
                  <c:v>38943.19</c:v>
                </c:pt>
                <c:pt idx="17">
                  <c:v>38758.590000000004</c:v>
                </c:pt>
                <c:pt idx="18">
                  <c:v>38639.365000000005</c:v>
                </c:pt>
                <c:pt idx="19">
                  <c:v>38565.615000000005</c:v>
                </c:pt>
                <c:pt idx="20">
                  <c:v>38556.565000000002</c:v>
                </c:pt>
                <c:pt idx="21">
                  <c:v>38638.065000000002</c:v>
                </c:pt>
                <c:pt idx="22">
                  <c:v>38713.379999999997</c:v>
                </c:pt>
                <c:pt idx="23">
                  <c:v>39001.379999999997</c:v>
                </c:pt>
                <c:pt idx="24">
                  <c:v>39283.229999999996</c:v>
                </c:pt>
                <c:pt idx="25">
                  <c:v>39542.03</c:v>
                </c:pt>
                <c:pt idx="26">
                  <c:v>39752.879999999997</c:v>
                </c:pt>
                <c:pt idx="27">
                  <c:v>39947.879999999997</c:v>
                </c:pt>
                <c:pt idx="28">
                  <c:v>40130.53</c:v>
                </c:pt>
                <c:pt idx="29">
                  <c:v>40326.490000000005</c:v>
                </c:pt>
                <c:pt idx="30">
                  <c:v>40541.54</c:v>
                </c:pt>
                <c:pt idx="31">
                  <c:v>40855.550000000003</c:v>
                </c:pt>
                <c:pt idx="32">
                  <c:v>41176.75</c:v>
                </c:pt>
                <c:pt idx="33">
                  <c:v>41633.15</c:v>
                </c:pt>
                <c:pt idx="34">
                  <c:v>42140</c:v>
                </c:pt>
                <c:pt idx="35">
                  <c:v>42750.55</c:v>
                </c:pt>
                <c:pt idx="36">
                  <c:v>43313.25</c:v>
                </c:pt>
                <c:pt idx="37">
                  <c:v>43587.15</c:v>
                </c:pt>
                <c:pt idx="38">
                  <c:v>43861.15</c:v>
                </c:pt>
                <c:pt idx="39">
                  <c:v>44064.9</c:v>
                </c:pt>
                <c:pt idx="40">
                  <c:v>44330.5</c:v>
                </c:pt>
                <c:pt idx="41">
                  <c:v>44710.5</c:v>
                </c:pt>
                <c:pt idx="42">
                  <c:v>45096.9</c:v>
                </c:pt>
                <c:pt idx="43">
                  <c:v>45464.2</c:v>
                </c:pt>
                <c:pt idx="44">
                  <c:v>45876.85</c:v>
                </c:pt>
                <c:pt idx="45">
                  <c:v>46222</c:v>
                </c:pt>
                <c:pt idx="46">
                  <c:v>46516.15</c:v>
                </c:pt>
                <c:pt idx="47">
                  <c:v>46870.35</c:v>
                </c:pt>
                <c:pt idx="48">
                  <c:v>47122.75</c:v>
                </c:pt>
                <c:pt idx="49">
                  <c:v>47374.625</c:v>
                </c:pt>
                <c:pt idx="50">
                  <c:v>47642.675000000003</c:v>
                </c:pt>
                <c:pt idx="51">
                  <c:v>47796.775000000001</c:v>
                </c:pt>
                <c:pt idx="52">
                  <c:v>48009.625</c:v>
                </c:pt>
                <c:pt idx="53">
                  <c:v>48163.175000000003</c:v>
                </c:pt>
                <c:pt idx="54">
                  <c:v>48261.324999999997</c:v>
                </c:pt>
                <c:pt idx="55">
                  <c:v>48234.474999999999</c:v>
                </c:pt>
                <c:pt idx="56">
                  <c:v>48352.875</c:v>
                </c:pt>
                <c:pt idx="57">
                  <c:v>48510.13</c:v>
                </c:pt>
                <c:pt idx="58">
                  <c:v>48510.83</c:v>
                </c:pt>
                <c:pt idx="59">
                  <c:v>48568.13</c:v>
                </c:pt>
                <c:pt idx="60">
                  <c:v>48715.6</c:v>
                </c:pt>
                <c:pt idx="61">
                  <c:v>48713.1</c:v>
                </c:pt>
                <c:pt idx="62">
                  <c:v>48701.58</c:v>
                </c:pt>
                <c:pt idx="63">
                  <c:v>48653.18</c:v>
                </c:pt>
                <c:pt idx="64">
                  <c:v>48576.03</c:v>
                </c:pt>
                <c:pt idx="65">
                  <c:v>48720.88</c:v>
                </c:pt>
                <c:pt idx="66">
                  <c:v>49115.43</c:v>
                </c:pt>
                <c:pt idx="67">
                  <c:v>49531.78</c:v>
                </c:pt>
                <c:pt idx="68">
                  <c:v>50033.78</c:v>
                </c:pt>
                <c:pt idx="69">
                  <c:v>50590.205000000002</c:v>
                </c:pt>
                <c:pt idx="70">
                  <c:v>51112.504999999997</c:v>
                </c:pt>
                <c:pt idx="71">
                  <c:v>51544.654999999999</c:v>
                </c:pt>
                <c:pt idx="72">
                  <c:v>51847.805</c:v>
                </c:pt>
                <c:pt idx="73">
                  <c:v>52352.504999999997</c:v>
                </c:pt>
                <c:pt idx="74">
                  <c:v>52792.555000000008</c:v>
                </c:pt>
                <c:pt idx="75">
                  <c:v>53333.805000000008</c:v>
                </c:pt>
                <c:pt idx="76">
                  <c:v>53642.605000000003</c:v>
                </c:pt>
                <c:pt idx="77">
                  <c:v>54113.95</c:v>
                </c:pt>
                <c:pt idx="78">
                  <c:v>54742.400000000001</c:v>
                </c:pt>
                <c:pt idx="79">
                  <c:v>55268.35</c:v>
                </c:pt>
                <c:pt idx="80">
                  <c:v>55593.880000000005</c:v>
                </c:pt>
                <c:pt idx="81">
                  <c:v>56081.485000000008</c:v>
                </c:pt>
                <c:pt idx="82">
                  <c:v>56559.355000000003</c:v>
                </c:pt>
                <c:pt idx="83">
                  <c:v>57264.005000000005</c:v>
                </c:pt>
                <c:pt idx="84">
                  <c:v>58073.955000000002</c:v>
                </c:pt>
                <c:pt idx="85">
                  <c:v>58608.805000000008</c:v>
                </c:pt>
                <c:pt idx="86">
                  <c:v>58990.755000000005</c:v>
                </c:pt>
                <c:pt idx="87">
                  <c:v>59368.305000000008</c:v>
                </c:pt>
                <c:pt idx="88">
                  <c:v>59769.105000000003</c:v>
                </c:pt>
                <c:pt idx="89">
                  <c:v>60223.605000000003</c:v>
                </c:pt>
                <c:pt idx="90">
                  <c:v>60733.655000000006</c:v>
                </c:pt>
                <c:pt idx="91">
                  <c:v>61154.810000000012</c:v>
                </c:pt>
                <c:pt idx="92">
                  <c:v>61542.710000000006</c:v>
                </c:pt>
                <c:pt idx="93">
                  <c:v>61643.779999999992</c:v>
                </c:pt>
                <c:pt idx="94">
                  <c:v>61854.469999999994</c:v>
                </c:pt>
                <c:pt idx="95">
                  <c:v>62119.569999999992</c:v>
                </c:pt>
                <c:pt idx="96">
                  <c:v>62467.069999999992</c:v>
                </c:pt>
                <c:pt idx="97">
                  <c:v>62573.919999999998</c:v>
                </c:pt>
                <c:pt idx="98">
                  <c:v>62653.469999999994</c:v>
                </c:pt>
                <c:pt idx="99">
                  <c:v>62838.909999999996</c:v>
                </c:pt>
                <c:pt idx="100">
                  <c:v>63099.96</c:v>
                </c:pt>
                <c:pt idx="101">
                  <c:v>63110.555000000008</c:v>
                </c:pt>
                <c:pt idx="102">
                  <c:v>63027.005000000005</c:v>
                </c:pt>
                <c:pt idx="103">
                  <c:v>62863.405000000006</c:v>
                </c:pt>
                <c:pt idx="104">
                  <c:v>62744.855000000003</c:v>
                </c:pt>
                <c:pt idx="105">
                  <c:v>62566.905000000006</c:v>
                </c:pt>
                <c:pt idx="106">
                  <c:v>62424.205000000002</c:v>
                </c:pt>
                <c:pt idx="107">
                  <c:v>62219.555000000008</c:v>
                </c:pt>
                <c:pt idx="108">
                  <c:v>62081.855000000003</c:v>
                </c:pt>
                <c:pt idx="109">
                  <c:v>62034.505000000005</c:v>
                </c:pt>
                <c:pt idx="110">
                  <c:v>61870.055000000008</c:v>
                </c:pt>
                <c:pt idx="111">
                  <c:v>61808.800000000003</c:v>
                </c:pt>
                <c:pt idx="112">
                  <c:v>61809.55</c:v>
                </c:pt>
                <c:pt idx="113">
                  <c:v>61802.105000000003</c:v>
                </c:pt>
                <c:pt idx="114">
                  <c:v>61816.415000000001</c:v>
                </c:pt>
                <c:pt idx="115">
                  <c:v>61538.915000000001</c:v>
                </c:pt>
                <c:pt idx="116">
                  <c:v>61245.514999999999</c:v>
                </c:pt>
                <c:pt idx="117">
                  <c:v>60997.514999999999</c:v>
                </c:pt>
                <c:pt idx="118">
                  <c:v>60804.415000000001</c:v>
                </c:pt>
                <c:pt idx="119">
                  <c:v>60447.525000000001</c:v>
                </c:pt>
                <c:pt idx="120">
                  <c:v>60084.675000000003</c:v>
                </c:pt>
                <c:pt idx="121">
                  <c:v>59751.025000000001</c:v>
                </c:pt>
                <c:pt idx="122">
                  <c:v>59518.025000000001</c:v>
                </c:pt>
                <c:pt idx="123">
                  <c:v>59270.074999999997</c:v>
                </c:pt>
                <c:pt idx="124">
                  <c:v>58690.474999999999</c:v>
                </c:pt>
                <c:pt idx="125">
                  <c:v>58110.724999999999</c:v>
                </c:pt>
                <c:pt idx="126">
                  <c:v>57457.775000000001</c:v>
                </c:pt>
                <c:pt idx="127">
                  <c:v>56806.125</c:v>
                </c:pt>
                <c:pt idx="128">
                  <c:v>56103.974999999999</c:v>
                </c:pt>
                <c:pt idx="129">
                  <c:v>54996.074999999997</c:v>
                </c:pt>
                <c:pt idx="130">
                  <c:v>53861.775000000001</c:v>
                </c:pt>
                <c:pt idx="131">
                  <c:v>52813.275000000001</c:v>
                </c:pt>
                <c:pt idx="132">
                  <c:v>51847.275000000001</c:v>
                </c:pt>
                <c:pt idx="133">
                  <c:v>50962.9</c:v>
                </c:pt>
                <c:pt idx="134">
                  <c:v>50013</c:v>
                </c:pt>
                <c:pt idx="135">
                  <c:v>49289.2</c:v>
                </c:pt>
                <c:pt idx="136">
                  <c:v>48664.25</c:v>
                </c:pt>
                <c:pt idx="137">
                  <c:v>48045.03</c:v>
                </c:pt>
                <c:pt idx="138">
                  <c:v>47204.83</c:v>
                </c:pt>
                <c:pt idx="139">
                  <c:v>46619.88</c:v>
                </c:pt>
                <c:pt idx="140">
                  <c:v>46232.93</c:v>
                </c:pt>
                <c:pt idx="141">
                  <c:v>45952.13</c:v>
                </c:pt>
                <c:pt idx="142">
                  <c:v>45627.08</c:v>
                </c:pt>
                <c:pt idx="143">
                  <c:v>45249.83</c:v>
                </c:pt>
                <c:pt idx="144">
                  <c:v>45081.229999999996</c:v>
                </c:pt>
                <c:pt idx="145">
                  <c:v>44972.53</c:v>
                </c:pt>
                <c:pt idx="146">
                  <c:v>44808.38</c:v>
                </c:pt>
                <c:pt idx="147">
                  <c:v>44728.08</c:v>
                </c:pt>
                <c:pt idx="148">
                  <c:v>44578.68</c:v>
                </c:pt>
                <c:pt idx="149">
                  <c:v>44629.78</c:v>
                </c:pt>
                <c:pt idx="150">
                  <c:v>44871.68</c:v>
                </c:pt>
                <c:pt idx="151">
                  <c:v>45122.879999999997</c:v>
                </c:pt>
                <c:pt idx="152">
                  <c:v>45352.229999999996</c:v>
                </c:pt>
                <c:pt idx="153">
                  <c:v>45827.03</c:v>
                </c:pt>
                <c:pt idx="154">
                  <c:v>46279.58</c:v>
                </c:pt>
                <c:pt idx="155">
                  <c:v>46630.63</c:v>
                </c:pt>
                <c:pt idx="156">
                  <c:v>46886.53</c:v>
                </c:pt>
                <c:pt idx="157">
                  <c:v>47171.95</c:v>
                </c:pt>
                <c:pt idx="158">
                  <c:v>47580.95</c:v>
                </c:pt>
                <c:pt idx="159">
                  <c:v>47788.7</c:v>
                </c:pt>
                <c:pt idx="160">
                  <c:v>47777.15</c:v>
                </c:pt>
                <c:pt idx="161">
                  <c:v>47801.7</c:v>
                </c:pt>
                <c:pt idx="162">
                  <c:v>47882.8</c:v>
                </c:pt>
                <c:pt idx="163">
                  <c:v>47947.305</c:v>
                </c:pt>
                <c:pt idx="164">
                  <c:v>47882.104999999996</c:v>
                </c:pt>
                <c:pt idx="165">
                  <c:v>47977.654999999999</c:v>
                </c:pt>
                <c:pt idx="166">
                  <c:v>48115.354999999996</c:v>
                </c:pt>
                <c:pt idx="167">
                  <c:v>48288.854999999996</c:v>
                </c:pt>
                <c:pt idx="168">
                  <c:v>48493.604999999996</c:v>
                </c:pt>
                <c:pt idx="169">
                  <c:v>48694.404999999999</c:v>
                </c:pt>
                <c:pt idx="170">
                  <c:v>48841.555</c:v>
                </c:pt>
                <c:pt idx="171">
                  <c:v>48875.404999999999</c:v>
                </c:pt>
                <c:pt idx="172">
                  <c:v>48773.705000000002</c:v>
                </c:pt>
                <c:pt idx="173">
                  <c:v>48374.805</c:v>
                </c:pt>
                <c:pt idx="174">
                  <c:v>48083.705000000002</c:v>
                </c:pt>
                <c:pt idx="175">
                  <c:v>47940.305</c:v>
                </c:pt>
                <c:pt idx="176">
                  <c:v>47794.504999999997</c:v>
                </c:pt>
                <c:pt idx="177">
                  <c:v>47722.055</c:v>
                </c:pt>
                <c:pt idx="178">
                  <c:v>47501.004999999997</c:v>
                </c:pt>
                <c:pt idx="179">
                  <c:v>47420.455000000002</c:v>
                </c:pt>
                <c:pt idx="180">
                  <c:v>47350.654999999999</c:v>
                </c:pt>
                <c:pt idx="181">
                  <c:v>47225.305</c:v>
                </c:pt>
                <c:pt idx="182">
                  <c:v>46968.104999999996</c:v>
                </c:pt>
                <c:pt idx="183">
                  <c:v>46743.75</c:v>
                </c:pt>
                <c:pt idx="184">
                  <c:v>46543.65</c:v>
                </c:pt>
                <c:pt idx="185">
                  <c:v>46138.55</c:v>
                </c:pt>
                <c:pt idx="186">
                  <c:v>45740.55</c:v>
                </c:pt>
                <c:pt idx="187">
                  <c:v>45173.95</c:v>
                </c:pt>
                <c:pt idx="188">
                  <c:v>44668.55</c:v>
                </c:pt>
                <c:pt idx="189">
                  <c:v>44221.25</c:v>
                </c:pt>
                <c:pt idx="190">
                  <c:v>43825.1</c:v>
                </c:pt>
                <c:pt idx="191">
                  <c:v>43595.3</c:v>
                </c:pt>
                <c:pt idx="192">
                  <c:v>43360.15</c:v>
                </c:pt>
                <c:pt idx="193">
                  <c:v>43125.45</c:v>
                </c:pt>
                <c:pt idx="194">
                  <c:v>42806.6</c:v>
                </c:pt>
                <c:pt idx="195">
                  <c:v>42319.85</c:v>
                </c:pt>
                <c:pt idx="196">
                  <c:v>41736</c:v>
                </c:pt>
                <c:pt idx="197">
                  <c:v>41036.15</c:v>
                </c:pt>
                <c:pt idx="198">
                  <c:v>40494.854999999996</c:v>
                </c:pt>
                <c:pt idx="199">
                  <c:v>39833.555</c:v>
                </c:pt>
                <c:pt idx="200">
                  <c:v>39160.004999999997</c:v>
                </c:pt>
                <c:pt idx="201">
                  <c:v>38335.659999999996</c:v>
                </c:pt>
                <c:pt idx="202">
                  <c:v>37689.509999999995</c:v>
                </c:pt>
                <c:pt idx="203">
                  <c:v>37051.259999999995</c:v>
                </c:pt>
                <c:pt idx="204">
                  <c:v>36487.71</c:v>
                </c:pt>
                <c:pt idx="205">
                  <c:v>36014.81</c:v>
                </c:pt>
                <c:pt idx="206">
                  <c:v>35619.96</c:v>
                </c:pt>
                <c:pt idx="207">
                  <c:v>35350.74</c:v>
                </c:pt>
                <c:pt idx="208">
                  <c:v>35029.289999999994</c:v>
                </c:pt>
                <c:pt idx="209">
                  <c:v>34687.689999999995</c:v>
                </c:pt>
                <c:pt idx="210">
                  <c:v>34329.189999999995</c:v>
                </c:pt>
                <c:pt idx="211">
                  <c:v>33896.039999999994</c:v>
                </c:pt>
                <c:pt idx="212">
                  <c:v>33582.439999999995</c:v>
                </c:pt>
                <c:pt idx="213">
                  <c:v>33225.935000000005</c:v>
                </c:pt>
                <c:pt idx="214">
                  <c:v>32942.085000000006</c:v>
                </c:pt>
                <c:pt idx="215">
                  <c:v>32784.285000000003</c:v>
                </c:pt>
                <c:pt idx="216">
                  <c:v>32697.334999999999</c:v>
                </c:pt>
                <c:pt idx="217">
                  <c:v>32769.534999999996</c:v>
                </c:pt>
                <c:pt idx="218">
                  <c:v>32827.58</c:v>
                </c:pt>
                <c:pt idx="219">
                  <c:v>32902.380000000005</c:v>
                </c:pt>
                <c:pt idx="220">
                  <c:v>32973.050000000003</c:v>
                </c:pt>
                <c:pt idx="221">
                  <c:v>33234.92</c:v>
                </c:pt>
                <c:pt idx="222">
                  <c:v>33487.365000000005</c:v>
                </c:pt>
                <c:pt idx="223">
                  <c:v>33620.365000000005</c:v>
                </c:pt>
                <c:pt idx="224">
                  <c:v>33778.264999999999</c:v>
                </c:pt>
                <c:pt idx="225">
                  <c:v>33824.764999999999</c:v>
                </c:pt>
                <c:pt idx="226">
                  <c:v>33811.115000000005</c:v>
                </c:pt>
                <c:pt idx="227">
                  <c:v>33902.815000000002</c:v>
                </c:pt>
                <c:pt idx="228">
                  <c:v>33951.615000000005</c:v>
                </c:pt>
                <c:pt idx="229">
                  <c:v>33924.764999999999</c:v>
                </c:pt>
                <c:pt idx="230">
                  <c:v>33800.865000000005</c:v>
                </c:pt>
                <c:pt idx="231">
                  <c:v>33907.115000000005</c:v>
                </c:pt>
                <c:pt idx="232">
                  <c:v>33997.955000000002</c:v>
                </c:pt>
                <c:pt idx="233">
                  <c:v>34144.36</c:v>
                </c:pt>
                <c:pt idx="234">
                  <c:v>34353.11</c:v>
                </c:pt>
                <c:pt idx="235">
                  <c:v>34562.71</c:v>
                </c:pt>
                <c:pt idx="236">
                  <c:v>34886.259999999995</c:v>
                </c:pt>
                <c:pt idx="237">
                  <c:v>35146.81</c:v>
                </c:pt>
                <c:pt idx="238">
                  <c:v>35359.11</c:v>
                </c:pt>
                <c:pt idx="239">
                  <c:v>35444.86</c:v>
                </c:pt>
                <c:pt idx="240">
                  <c:v>35634.04</c:v>
                </c:pt>
                <c:pt idx="241">
                  <c:v>35714.324999999997</c:v>
                </c:pt>
                <c:pt idx="242">
                  <c:v>35786.87999999999</c:v>
                </c:pt>
                <c:pt idx="243">
                  <c:v>35733.429999999993</c:v>
                </c:pt>
                <c:pt idx="244">
                  <c:v>35677.379999999997</c:v>
                </c:pt>
                <c:pt idx="245">
                  <c:v>35848.53</c:v>
                </c:pt>
                <c:pt idx="246">
                  <c:v>36046.479999999996</c:v>
                </c:pt>
                <c:pt idx="247">
                  <c:v>36156.35</c:v>
                </c:pt>
                <c:pt idx="248">
                  <c:v>36431.65</c:v>
                </c:pt>
                <c:pt idx="249">
                  <c:v>36683.5</c:v>
                </c:pt>
                <c:pt idx="250">
                  <c:v>36929.08</c:v>
                </c:pt>
                <c:pt idx="251">
                  <c:v>37012.78</c:v>
                </c:pt>
                <c:pt idx="252">
                  <c:v>37014.239999999998</c:v>
                </c:pt>
                <c:pt idx="253">
                  <c:v>36952.639999999999</c:v>
                </c:pt>
                <c:pt idx="254">
                  <c:v>36832.939999999995</c:v>
                </c:pt>
                <c:pt idx="255">
                  <c:v>36838.090000000004</c:v>
                </c:pt>
                <c:pt idx="256">
                  <c:v>36796.19</c:v>
                </c:pt>
                <c:pt idx="257">
                  <c:v>36689.340000000004</c:v>
                </c:pt>
                <c:pt idx="258">
                  <c:v>36677.785000000003</c:v>
                </c:pt>
                <c:pt idx="259">
                  <c:v>36637.750000000007</c:v>
                </c:pt>
                <c:pt idx="260">
                  <c:v>36650.100000000006</c:v>
                </c:pt>
                <c:pt idx="261">
                  <c:v>36688.39</c:v>
                </c:pt>
                <c:pt idx="262">
                  <c:v>36849.94</c:v>
                </c:pt>
                <c:pt idx="263">
                  <c:v>37016.94</c:v>
                </c:pt>
                <c:pt idx="264">
                  <c:v>37483.89</c:v>
                </c:pt>
                <c:pt idx="265">
                  <c:v>37871.990000000005</c:v>
                </c:pt>
                <c:pt idx="266">
                  <c:v>38423.985000000001</c:v>
                </c:pt>
                <c:pt idx="267">
                  <c:v>38920.530000000006</c:v>
                </c:pt>
                <c:pt idx="268">
                  <c:v>39455.930000000008</c:v>
                </c:pt>
                <c:pt idx="269">
                  <c:v>40063.780000000006</c:v>
                </c:pt>
                <c:pt idx="270">
                  <c:v>40716.400000000001</c:v>
                </c:pt>
                <c:pt idx="271">
                  <c:v>41686.9</c:v>
                </c:pt>
                <c:pt idx="272">
                  <c:v>42698.7</c:v>
                </c:pt>
                <c:pt idx="273">
                  <c:v>43884</c:v>
                </c:pt>
                <c:pt idx="274">
                  <c:v>45045.35</c:v>
                </c:pt>
                <c:pt idx="275">
                  <c:v>45991.05</c:v>
                </c:pt>
                <c:pt idx="276">
                  <c:v>46848.55</c:v>
                </c:pt>
                <c:pt idx="277">
                  <c:v>47804.25</c:v>
                </c:pt>
                <c:pt idx="278">
                  <c:v>48528.805000000008</c:v>
                </c:pt>
                <c:pt idx="279">
                  <c:v>49649.64</c:v>
                </c:pt>
                <c:pt idx="280">
                  <c:v>50600.639999999999</c:v>
                </c:pt>
                <c:pt idx="281">
                  <c:v>51618.590000000004</c:v>
                </c:pt>
                <c:pt idx="282">
                  <c:v>52471.54</c:v>
                </c:pt>
                <c:pt idx="283">
                  <c:v>53312.090000000004</c:v>
                </c:pt>
                <c:pt idx="284">
                  <c:v>53908.340000000004</c:v>
                </c:pt>
                <c:pt idx="285">
                  <c:v>54483.340000000004</c:v>
                </c:pt>
                <c:pt idx="286">
                  <c:v>54859.344999999994</c:v>
                </c:pt>
                <c:pt idx="287">
                  <c:v>54975.915000000001</c:v>
                </c:pt>
                <c:pt idx="288">
                  <c:v>54988.415000000001</c:v>
                </c:pt>
                <c:pt idx="289">
                  <c:v>55058.014999999999</c:v>
                </c:pt>
                <c:pt idx="290">
                  <c:v>55160.83</c:v>
                </c:pt>
                <c:pt idx="291">
                  <c:v>55016.180000000008</c:v>
                </c:pt>
                <c:pt idx="292">
                  <c:v>55047.430000000008</c:v>
                </c:pt>
                <c:pt idx="293">
                  <c:v>54915.58</c:v>
                </c:pt>
                <c:pt idx="294">
                  <c:v>54779.030000000006</c:v>
                </c:pt>
                <c:pt idx="295">
                  <c:v>54910.080000000002</c:v>
                </c:pt>
                <c:pt idx="296">
                  <c:v>55153.780000000006</c:v>
                </c:pt>
                <c:pt idx="297">
                  <c:v>55439.73</c:v>
                </c:pt>
                <c:pt idx="298">
                  <c:v>55923.665000000001</c:v>
                </c:pt>
                <c:pt idx="299">
                  <c:v>56242.215000000004</c:v>
                </c:pt>
                <c:pt idx="300">
                  <c:v>56406.964999999989</c:v>
                </c:pt>
                <c:pt idx="301">
                  <c:v>56520.00499999999</c:v>
                </c:pt>
                <c:pt idx="302">
                  <c:v>56629.344999999994</c:v>
                </c:pt>
                <c:pt idx="303">
                  <c:v>56856.744999999995</c:v>
                </c:pt>
                <c:pt idx="304">
                  <c:v>57019.244999999995</c:v>
                </c:pt>
                <c:pt idx="305">
                  <c:v>57065.044999999998</c:v>
                </c:pt>
                <c:pt idx="306">
                  <c:v>57259.444999999992</c:v>
                </c:pt>
                <c:pt idx="307">
                  <c:v>57760.880000000005</c:v>
                </c:pt>
                <c:pt idx="308">
                  <c:v>58164.530000000006</c:v>
                </c:pt>
                <c:pt idx="309">
                  <c:v>58458.73</c:v>
                </c:pt>
                <c:pt idx="310">
                  <c:v>58817.615000000005</c:v>
                </c:pt>
                <c:pt idx="311">
                  <c:v>59062.884999999995</c:v>
                </c:pt>
                <c:pt idx="312">
                  <c:v>59178.884999999995</c:v>
                </c:pt>
                <c:pt idx="313">
                  <c:v>59338.985000000001</c:v>
                </c:pt>
                <c:pt idx="314">
                  <c:v>59414.450000000012</c:v>
                </c:pt>
                <c:pt idx="315">
                  <c:v>59204.600000000013</c:v>
                </c:pt>
                <c:pt idx="316">
                  <c:v>58932.65</c:v>
                </c:pt>
                <c:pt idx="317">
                  <c:v>58522.494999999995</c:v>
                </c:pt>
                <c:pt idx="318">
                  <c:v>57943.509999999995</c:v>
                </c:pt>
                <c:pt idx="319">
                  <c:v>57384.970000000008</c:v>
                </c:pt>
                <c:pt idx="320">
                  <c:v>57106.520000000004</c:v>
                </c:pt>
                <c:pt idx="321">
                  <c:v>56808.480000000003</c:v>
                </c:pt>
                <c:pt idx="322">
                  <c:v>56685.69</c:v>
                </c:pt>
                <c:pt idx="323">
                  <c:v>56684.340000000004</c:v>
                </c:pt>
                <c:pt idx="324">
                  <c:v>56682.54</c:v>
                </c:pt>
                <c:pt idx="325">
                  <c:v>56766.54</c:v>
                </c:pt>
                <c:pt idx="326">
                  <c:v>56810.489999999991</c:v>
                </c:pt>
                <c:pt idx="327">
                  <c:v>56699.439999999988</c:v>
                </c:pt>
                <c:pt idx="328">
                  <c:v>56569.64</c:v>
                </c:pt>
                <c:pt idx="329">
                  <c:v>56668.740000000005</c:v>
                </c:pt>
                <c:pt idx="330">
                  <c:v>56781.14</c:v>
                </c:pt>
                <c:pt idx="331">
                  <c:v>56710.52</c:v>
                </c:pt>
                <c:pt idx="332">
                  <c:v>56664.17</c:v>
                </c:pt>
                <c:pt idx="333">
                  <c:v>56519.87999999999</c:v>
                </c:pt>
                <c:pt idx="334">
                  <c:v>56383.735000000001</c:v>
                </c:pt>
                <c:pt idx="335">
                  <c:v>56214.834999999999</c:v>
                </c:pt>
                <c:pt idx="336">
                  <c:v>55972.094999999994</c:v>
                </c:pt>
                <c:pt idx="337">
                  <c:v>55667.199999999997</c:v>
                </c:pt>
                <c:pt idx="338">
                  <c:v>55539.6</c:v>
                </c:pt>
                <c:pt idx="339">
                  <c:v>55340.639999999992</c:v>
                </c:pt>
                <c:pt idx="340">
                  <c:v>55145.339999999989</c:v>
                </c:pt>
                <c:pt idx="341">
                  <c:v>54867.939999999988</c:v>
                </c:pt>
                <c:pt idx="342">
                  <c:v>54478.139999999992</c:v>
                </c:pt>
                <c:pt idx="343">
                  <c:v>53838.789999999994</c:v>
                </c:pt>
                <c:pt idx="344">
                  <c:v>53245.939999999988</c:v>
                </c:pt>
                <c:pt idx="345">
                  <c:v>52679.89</c:v>
                </c:pt>
                <c:pt idx="346">
                  <c:v>52093.590000000004</c:v>
                </c:pt>
                <c:pt idx="347">
                  <c:v>51733.14</c:v>
                </c:pt>
                <c:pt idx="348">
                  <c:v>51395.340000000004</c:v>
                </c:pt>
                <c:pt idx="349">
                  <c:v>51148.990000000005</c:v>
                </c:pt>
                <c:pt idx="350">
                  <c:v>50957.440000000002</c:v>
                </c:pt>
                <c:pt idx="351">
                  <c:v>50883.590000000004</c:v>
                </c:pt>
                <c:pt idx="352">
                  <c:v>50782.490000000005</c:v>
                </c:pt>
                <c:pt idx="353">
                  <c:v>50563.03</c:v>
                </c:pt>
                <c:pt idx="354">
                  <c:v>50418.559999999998</c:v>
                </c:pt>
                <c:pt idx="355">
                  <c:v>50260.06</c:v>
                </c:pt>
                <c:pt idx="356">
                  <c:v>50105.55</c:v>
                </c:pt>
                <c:pt idx="357">
                  <c:v>50090.15</c:v>
                </c:pt>
                <c:pt idx="358">
                  <c:v>50008.45</c:v>
                </c:pt>
                <c:pt idx="359">
                  <c:v>49959.5</c:v>
                </c:pt>
                <c:pt idx="360">
                  <c:v>49836.55</c:v>
                </c:pt>
                <c:pt idx="361">
                  <c:v>49652</c:v>
                </c:pt>
                <c:pt idx="362">
                  <c:v>49497.7</c:v>
                </c:pt>
                <c:pt idx="363">
                  <c:v>49554.7</c:v>
                </c:pt>
                <c:pt idx="364">
                  <c:v>49185.9</c:v>
                </c:pt>
                <c:pt idx="365">
                  <c:v>48832.800000000003</c:v>
                </c:pt>
                <c:pt idx="366">
                  <c:v>48388.6</c:v>
                </c:pt>
                <c:pt idx="367">
                  <c:v>47751.6</c:v>
                </c:pt>
                <c:pt idx="368">
                  <c:v>47191.05</c:v>
                </c:pt>
                <c:pt idx="369">
                  <c:v>46265.3</c:v>
                </c:pt>
                <c:pt idx="370">
                  <c:v>45074.45</c:v>
                </c:pt>
                <c:pt idx="371">
                  <c:v>43939.6</c:v>
                </c:pt>
                <c:pt idx="372">
                  <c:v>42863.95</c:v>
                </c:pt>
                <c:pt idx="373">
                  <c:v>41999.684999999998</c:v>
                </c:pt>
                <c:pt idx="374">
                  <c:v>41063.235000000001</c:v>
                </c:pt>
                <c:pt idx="375">
                  <c:v>40124.684999999998</c:v>
                </c:pt>
                <c:pt idx="376">
                  <c:v>39353.584999999999</c:v>
                </c:pt>
                <c:pt idx="377">
                  <c:v>38537.64</c:v>
                </c:pt>
                <c:pt idx="378">
                  <c:v>37793.689999999995</c:v>
                </c:pt>
                <c:pt idx="379">
                  <c:v>37029.189999999995</c:v>
                </c:pt>
                <c:pt idx="380">
                  <c:v>36283.99</c:v>
                </c:pt>
                <c:pt idx="381">
                  <c:v>35585.89</c:v>
                </c:pt>
                <c:pt idx="382">
                  <c:v>35037.645000000004</c:v>
                </c:pt>
                <c:pt idx="383">
                  <c:v>34513.544999999998</c:v>
                </c:pt>
                <c:pt idx="384">
                  <c:v>34406.445</c:v>
                </c:pt>
                <c:pt idx="385">
                  <c:v>34238.745000000003</c:v>
                </c:pt>
                <c:pt idx="386">
                  <c:v>34128.495000000003</c:v>
                </c:pt>
                <c:pt idx="387">
                  <c:v>34116.794999999998</c:v>
                </c:pt>
                <c:pt idx="388">
                  <c:v>34191.444999999992</c:v>
                </c:pt>
                <c:pt idx="389">
                  <c:v>34282.044999999998</c:v>
                </c:pt>
                <c:pt idx="390">
                  <c:v>34309.245000000003</c:v>
                </c:pt>
                <c:pt idx="391">
                  <c:v>34425.995000000003</c:v>
                </c:pt>
                <c:pt idx="392">
                  <c:v>34620.594999999994</c:v>
                </c:pt>
                <c:pt idx="393">
                  <c:v>34915.11</c:v>
                </c:pt>
                <c:pt idx="394">
                  <c:v>35274.009999999995</c:v>
                </c:pt>
                <c:pt idx="395">
                  <c:v>35721.659999999996</c:v>
                </c:pt>
                <c:pt idx="396">
                  <c:v>35933.46</c:v>
                </c:pt>
                <c:pt idx="397">
                  <c:v>36019.854999999996</c:v>
                </c:pt>
                <c:pt idx="398">
                  <c:v>36005.955000000002</c:v>
                </c:pt>
                <c:pt idx="399">
                  <c:v>36049.555</c:v>
                </c:pt>
                <c:pt idx="400">
                  <c:v>36005.705000000002</c:v>
                </c:pt>
                <c:pt idx="401">
                  <c:v>35929.354999999996</c:v>
                </c:pt>
                <c:pt idx="402">
                  <c:v>35599.949999999997</c:v>
                </c:pt>
                <c:pt idx="403">
                  <c:v>35246.050000000003</c:v>
                </c:pt>
                <c:pt idx="404">
                  <c:v>34776.85</c:v>
                </c:pt>
                <c:pt idx="405">
                  <c:v>34334.6</c:v>
                </c:pt>
                <c:pt idx="406">
                  <c:v>33843.9</c:v>
                </c:pt>
                <c:pt idx="407">
                  <c:v>33327.449999999997</c:v>
                </c:pt>
                <c:pt idx="408">
                  <c:v>32604.799999999999</c:v>
                </c:pt>
                <c:pt idx="409">
                  <c:v>31922.799999999999</c:v>
                </c:pt>
                <c:pt idx="410">
                  <c:v>31379.35</c:v>
                </c:pt>
                <c:pt idx="411">
                  <c:v>30795.8</c:v>
                </c:pt>
                <c:pt idx="412">
                  <c:v>30019.55</c:v>
                </c:pt>
                <c:pt idx="413">
                  <c:v>29182.35</c:v>
                </c:pt>
                <c:pt idx="414">
                  <c:v>28347.1</c:v>
                </c:pt>
                <c:pt idx="415">
                  <c:v>27533.1</c:v>
                </c:pt>
                <c:pt idx="416">
                  <c:v>26835.68</c:v>
                </c:pt>
                <c:pt idx="417">
                  <c:v>26201.98</c:v>
                </c:pt>
                <c:pt idx="418">
                  <c:v>25573.93</c:v>
                </c:pt>
                <c:pt idx="419">
                  <c:v>24889.43</c:v>
                </c:pt>
                <c:pt idx="420">
                  <c:v>24239.18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146-F949-80A6-F7FA1810A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779871"/>
        <c:axId val="1005326959"/>
      </c:lineChart>
      <c:dateAx>
        <c:axId val="1036779871"/>
        <c:scaling>
          <c:orientation val="minMax"/>
          <c:max val="44438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26959"/>
        <c:crosses val="autoZero"/>
        <c:auto val="1"/>
        <c:lblOffset val="100"/>
        <c:baseTimeUnit val="days"/>
      </c:dateAx>
      <c:valAx>
        <c:axId val="1005326959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79871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702045</xdr:colOff>
      <xdr:row>14</xdr:row>
      <xdr:rowOff>140854</xdr:rowOff>
    </xdr:from>
    <xdr:to>
      <xdr:col>18</xdr:col>
      <xdr:colOff>783617</xdr:colOff>
      <xdr:row>45</xdr:row>
      <xdr:rowOff>81063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7DAC0-A3F4-F24E-823C-81DB31078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770409</xdr:colOff>
      <xdr:row>63</xdr:row>
      <xdr:rowOff>192658</xdr:rowOff>
    </xdr:from>
    <xdr:to>
      <xdr:col>17</xdr:col>
      <xdr:colOff>783528</xdr:colOff>
      <xdr:row>80</xdr:row>
      <xdr:rowOff>186309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4B144-36EB-374F-9DB2-0E1BB479C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855224</xdr:colOff>
      <xdr:row>2996</xdr:row>
      <xdr:rowOff>155101</xdr:rowOff>
    </xdr:from>
    <xdr:to>
      <xdr:col>12</xdr:col>
      <xdr:colOff>806585</xdr:colOff>
      <xdr:row>3010</xdr:row>
      <xdr:rowOff>61067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6CEB03-6706-6A47-9344-F88664FBF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607978</xdr:colOff>
      <xdr:row>46</xdr:row>
      <xdr:rowOff>155103</xdr:rowOff>
    </xdr:from>
    <xdr:to>
      <xdr:col>18</xdr:col>
      <xdr:colOff>756596</xdr:colOff>
      <xdr:row>63</xdr:row>
      <xdr:rowOff>54042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1098E2-436C-ED43-92FE-05A9F97E3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520699</xdr:colOff>
      <xdr:row>3</xdr:row>
      <xdr:rowOff>127000</xdr:rowOff>
    </xdr:from>
    <xdr:to>
      <xdr:col>20</xdr:col>
      <xdr:colOff>388470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A35AE-E1CF-134B-A3C9-1420EAD28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290048</xdr:colOff>
      <xdr:row>7</xdr:row>
      <xdr:rowOff>187140</xdr:rowOff>
    </xdr:from>
    <xdr:to>
      <xdr:col>14</xdr:col>
      <xdr:colOff>426720</xdr:colOff>
      <xdr:row>30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9E49EC-5F8F-8847-920D-AC9A93409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3</xdr:row>
      <xdr:rowOff>57150</xdr:rowOff>
    </xdr:from>
    <xdr:to>
      <xdr:col>21</xdr:col>
      <xdr:colOff>698500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8EF1F-428F-8145-9F67-EB0B7A428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393508</xdr:colOff>
      <xdr:row>48</xdr:row>
      <xdr:rowOff>33098</xdr:rowOff>
    </xdr:from>
    <xdr:to>
      <xdr:col>16</xdr:col>
      <xdr:colOff>154902</xdr:colOff>
      <xdr:row>61</xdr:row>
      <xdr:rowOff>149707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DDC640-F577-014C-BC43-3EC2225CC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341981</xdr:colOff>
      <xdr:row>1</xdr:row>
      <xdr:rowOff>107112</xdr:rowOff>
    </xdr:from>
    <xdr:to>
      <xdr:col>14</xdr:col>
      <xdr:colOff>61205</xdr:colOff>
      <xdr:row>14</xdr:row>
      <xdr:rowOff>164950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5E6C0-300B-A149-A318-57ACC5466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548547</xdr:colOff>
      <xdr:row>15</xdr:row>
      <xdr:rowOff>135568</xdr:rowOff>
    </xdr:from>
    <xdr:to>
      <xdr:col>16</xdr:col>
      <xdr:colOff>723900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BBF52-1A62-0841-8581-7FB4BFD31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3</xdr:row>
      <xdr:rowOff>76200</xdr:rowOff>
    </xdr:from>
    <xdr:to>
      <xdr:col>14</xdr:col>
      <xdr:colOff>711200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0F345-A593-BF47-8014-5625C50B7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26</xdr:row>
      <xdr:rowOff>111760</xdr:rowOff>
    </xdr:from>
    <xdr:to>
      <xdr:col>19</xdr:col>
      <xdr:colOff>772160</xdr:colOff>
      <xdr:row>52</xdr:row>
      <xdr:rowOff>71120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48700A-585A-494F-B0DF-FCDE78072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172720</xdr:colOff>
      <xdr:row>53</xdr:row>
      <xdr:rowOff>40640</xdr:rowOff>
    </xdr:from>
    <xdr:to>
      <xdr:col>19</xdr:col>
      <xdr:colOff>792480</xdr:colOff>
      <xdr:row>79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87A28B-723F-3048-83A7-93C57E656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0.68566</cdr:x>
      <cdr:y>0.125</cdr:y>
    </cdr:from>
    <cdr:to>
      <cdr:x>1</cdr:x>
      <cdr:y>0.625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F68385B0-B616-324C-9A07-EE9CD7CEC333}"/>
            </a:ext>
          </a:extLst>
        </cdr:cNvPr>
        <cdr:cNvSpPr/>
      </cdr:nvSpPr>
      <cdr:spPr>
        <a:xfrm xmlns:a="http://schemas.openxmlformats.org/drawingml/2006/main">
          <a:off x="5156200" y="558800"/>
          <a:ext cx="2311400" cy="22352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EE3F-257A-1940-832B-BE236FAEF094}">
  <dimension ref="A1:H3674"/>
  <sheetViews>
    <sheetView workbookViewId="0">
      <selection activeCell="E27" sqref="E27"/>
    </sheetView>
  </sheetViews>
  <sheetFormatPr baseColWidth="10" defaultRowHeight="16" x14ac:dyDescent="0.2"/>
  <cols>
    <col min="2" max="2" width="14.83203125" bestFit="1" customWidth="1"/>
    <col min="4" max="4" width="17.5" bestFit="1" customWidth="1"/>
    <col min="6" max="6" width="15.83203125" bestFit="1" customWidth="1"/>
    <col min="8" max="8" width="11.6640625" bestFit="1" customWidth="1"/>
  </cols>
  <sheetData>
    <row r="1" spans="1:8" ht="21" x14ac:dyDescent="0.25">
      <c r="A1" s="3" t="s">
        <v>0</v>
      </c>
      <c r="B1" s="3" t="s">
        <v>2</v>
      </c>
      <c r="C1" s="3" t="s">
        <v>0</v>
      </c>
      <c r="D1" s="3" t="s">
        <v>3</v>
      </c>
      <c r="E1" s="3" t="s">
        <v>0</v>
      </c>
      <c r="F1" s="3" t="s">
        <v>4</v>
      </c>
      <c r="G1" s="3" t="s">
        <v>0</v>
      </c>
      <c r="H1" s="3" t="s">
        <v>5</v>
      </c>
    </row>
    <row r="2" spans="1:8" x14ac:dyDescent="0.2">
      <c r="A2" s="1">
        <v>44617</v>
      </c>
      <c r="B2" s="2">
        <v>38289.1</v>
      </c>
      <c r="C2" s="1">
        <v>44617</v>
      </c>
      <c r="D2" s="2">
        <v>2614.6999999999998</v>
      </c>
      <c r="E2" s="1">
        <v>44617</v>
      </c>
      <c r="F2">
        <v>104.1</v>
      </c>
      <c r="G2" s="1">
        <v>44616</v>
      </c>
      <c r="H2" s="2">
        <v>4288.7</v>
      </c>
    </row>
    <row r="3" spans="1:8" x14ac:dyDescent="0.2">
      <c r="A3" s="1">
        <v>44616</v>
      </c>
      <c r="B3" s="2">
        <v>38380</v>
      </c>
      <c r="C3" s="1">
        <v>44616</v>
      </c>
      <c r="D3" s="2">
        <v>2600.1</v>
      </c>
      <c r="E3" s="1">
        <v>44616</v>
      </c>
      <c r="F3">
        <v>104.2</v>
      </c>
      <c r="G3" s="1">
        <v>44615</v>
      </c>
      <c r="H3" s="2">
        <v>4225.5</v>
      </c>
    </row>
    <row r="4" spans="1:8" x14ac:dyDescent="0.2">
      <c r="A4" s="1">
        <v>44615</v>
      </c>
      <c r="B4" s="2">
        <v>37292</v>
      </c>
      <c r="C4" s="1">
        <v>44615</v>
      </c>
      <c r="D4" s="2">
        <v>2581.3000000000002</v>
      </c>
      <c r="E4" s="1">
        <v>44615</v>
      </c>
      <c r="F4">
        <v>105.4</v>
      </c>
      <c r="G4" s="1">
        <v>44614</v>
      </c>
      <c r="H4" s="2">
        <v>4304.74</v>
      </c>
    </row>
    <row r="5" spans="1:8" x14ac:dyDescent="0.2">
      <c r="A5" s="1">
        <v>44614</v>
      </c>
      <c r="B5" s="2">
        <v>38299</v>
      </c>
      <c r="C5" s="1">
        <v>44614</v>
      </c>
      <c r="D5" s="2">
        <v>2640.3</v>
      </c>
      <c r="E5" s="1">
        <v>44614</v>
      </c>
      <c r="F5">
        <v>107.4</v>
      </c>
      <c r="G5" s="1">
        <v>44610</v>
      </c>
      <c r="H5" s="2">
        <v>4348.87</v>
      </c>
    </row>
    <row r="6" spans="1:8" x14ac:dyDescent="0.2">
      <c r="A6" s="1">
        <v>44613</v>
      </c>
      <c r="B6" s="2">
        <v>37054</v>
      </c>
      <c r="C6" s="1">
        <v>44613</v>
      </c>
      <c r="D6" s="2">
        <v>2569</v>
      </c>
      <c r="E6" s="1">
        <v>44613</v>
      </c>
      <c r="F6">
        <v>102.9</v>
      </c>
      <c r="G6" s="1">
        <v>44609</v>
      </c>
      <c r="H6" s="2">
        <v>4380.26</v>
      </c>
    </row>
    <row r="7" spans="1:8" x14ac:dyDescent="0.2">
      <c r="A7" s="1">
        <v>44612</v>
      </c>
      <c r="B7" s="2">
        <v>38420</v>
      </c>
      <c r="C7" s="1">
        <v>44612</v>
      </c>
      <c r="D7" s="2">
        <v>2624.1</v>
      </c>
      <c r="E7" s="1">
        <v>44612</v>
      </c>
      <c r="F7">
        <v>110.6</v>
      </c>
      <c r="G7" s="1">
        <v>44608</v>
      </c>
      <c r="H7" s="2">
        <v>4475.01</v>
      </c>
    </row>
    <row r="8" spans="1:8" x14ac:dyDescent="0.2">
      <c r="A8" s="1">
        <v>44611</v>
      </c>
      <c r="B8" s="2">
        <v>40141</v>
      </c>
      <c r="C8" s="1">
        <v>44611</v>
      </c>
      <c r="D8" s="2">
        <v>2766.9</v>
      </c>
      <c r="E8" s="1">
        <v>44611</v>
      </c>
      <c r="F8">
        <v>115.6</v>
      </c>
      <c r="G8" s="1">
        <v>44607</v>
      </c>
      <c r="H8" s="2">
        <v>4471.07</v>
      </c>
    </row>
    <row r="9" spans="1:8" x14ac:dyDescent="0.2">
      <c r="A9" s="1">
        <v>44610</v>
      </c>
      <c r="B9" s="2">
        <v>40037</v>
      </c>
      <c r="C9" s="1">
        <v>44610</v>
      </c>
      <c r="D9" s="2">
        <v>2781.9</v>
      </c>
      <c r="E9" s="1">
        <v>44610</v>
      </c>
      <c r="F9">
        <v>114.9</v>
      </c>
      <c r="G9" s="1">
        <v>44606</v>
      </c>
      <c r="H9" s="2">
        <v>4401.67</v>
      </c>
    </row>
    <row r="10" spans="1:8" x14ac:dyDescent="0.2">
      <c r="A10" s="1">
        <v>44609</v>
      </c>
      <c r="B10" s="2">
        <v>40556</v>
      </c>
      <c r="C10" s="1">
        <v>44609</v>
      </c>
      <c r="D10" s="2">
        <v>2896.6</v>
      </c>
      <c r="E10" s="1">
        <v>44609</v>
      </c>
      <c r="F10">
        <v>116.3</v>
      </c>
      <c r="G10" s="1">
        <v>44603</v>
      </c>
      <c r="H10" s="2">
        <v>4418.6400000000003</v>
      </c>
    </row>
    <row r="11" spans="1:8" x14ac:dyDescent="0.2">
      <c r="A11" s="1">
        <v>44608</v>
      </c>
      <c r="B11" s="2">
        <v>43885</v>
      </c>
      <c r="C11" s="1">
        <v>44608</v>
      </c>
      <c r="D11" s="2">
        <v>3122.58</v>
      </c>
      <c r="E11" s="1">
        <v>44608</v>
      </c>
      <c r="F11">
        <v>127.6</v>
      </c>
      <c r="G11" s="1">
        <v>44602</v>
      </c>
      <c r="H11" s="2">
        <v>4504.0600000000004</v>
      </c>
    </row>
    <row r="12" spans="1:8" x14ac:dyDescent="0.2">
      <c r="A12" s="1">
        <v>44607</v>
      </c>
      <c r="B12" s="2">
        <v>44559.9</v>
      </c>
      <c r="C12" s="1">
        <v>44607</v>
      </c>
      <c r="D12" s="2">
        <v>3186.1</v>
      </c>
      <c r="E12" s="1">
        <v>44607</v>
      </c>
      <c r="F12">
        <v>131.69999999999999</v>
      </c>
      <c r="G12" s="1">
        <v>44601</v>
      </c>
      <c r="H12" s="2">
        <v>4587.18</v>
      </c>
    </row>
    <row r="13" spans="1:8" x14ac:dyDescent="0.2">
      <c r="A13" s="1">
        <v>44606</v>
      </c>
      <c r="B13" s="2">
        <v>42559.9</v>
      </c>
      <c r="C13" s="1">
        <v>44606</v>
      </c>
      <c r="D13" s="2">
        <v>2932</v>
      </c>
      <c r="E13" s="1">
        <v>44606</v>
      </c>
      <c r="F13">
        <v>124.5</v>
      </c>
      <c r="G13" s="1">
        <v>44600</v>
      </c>
      <c r="H13" s="2">
        <v>4521.54</v>
      </c>
    </row>
    <row r="14" spans="1:8" x14ac:dyDescent="0.2">
      <c r="A14" s="1">
        <v>44605</v>
      </c>
      <c r="B14" s="2">
        <v>42091</v>
      </c>
      <c r="C14" s="1">
        <v>44605</v>
      </c>
      <c r="D14" s="2">
        <v>2872.9</v>
      </c>
      <c r="E14" s="1">
        <v>44605</v>
      </c>
      <c r="F14">
        <v>125.6</v>
      </c>
      <c r="G14" s="1">
        <v>44599</v>
      </c>
      <c r="H14" s="2">
        <v>4483.87</v>
      </c>
    </row>
    <row r="15" spans="1:8" x14ac:dyDescent="0.2">
      <c r="A15" s="1">
        <v>44604</v>
      </c>
      <c r="B15" s="2">
        <v>42239.1</v>
      </c>
      <c r="C15" s="1">
        <v>44604</v>
      </c>
      <c r="D15" s="2">
        <v>2918.2</v>
      </c>
      <c r="E15" s="1">
        <v>44604</v>
      </c>
      <c r="F15">
        <v>126.7</v>
      </c>
      <c r="G15" s="1">
        <v>44596</v>
      </c>
      <c r="H15" s="2">
        <v>4500.54</v>
      </c>
    </row>
    <row r="16" spans="1:8" x14ac:dyDescent="0.2">
      <c r="A16" s="1">
        <v>44603</v>
      </c>
      <c r="B16" s="2">
        <v>42418</v>
      </c>
      <c r="C16" s="1">
        <v>44603</v>
      </c>
      <c r="D16" s="2">
        <v>2929.9</v>
      </c>
      <c r="E16" s="1">
        <v>44603</v>
      </c>
      <c r="F16">
        <v>125.8</v>
      </c>
      <c r="G16" s="1">
        <v>44595</v>
      </c>
      <c r="H16" s="2">
        <v>4477.4399999999996</v>
      </c>
    </row>
    <row r="17" spans="1:8" x14ac:dyDescent="0.2">
      <c r="A17" s="1">
        <v>44602</v>
      </c>
      <c r="B17" s="2">
        <v>43545</v>
      </c>
      <c r="C17" s="1">
        <v>44602</v>
      </c>
      <c r="D17" s="2">
        <v>3075.9</v>
      </c>
      <c r="E17" s="1">
        <v>44602</v>
      </c>
      <c r="F17">
        <v>134.6</v>
      </c>
      <c r="G17" s="1">
        <v>44594</v>
      </c>
      <c r="H17" s="2">
        <v>4589.32</v>
      </c>
    </row>
    <row r="18" spans="1:8" x14ac:dyDescent="0.2">
      <c r="A18" s="1">
        <v>44601</v>
      </c>
      <c r="B18" s="2">
        <v>44432</v>
      </c>
      <c r="C18" s="1">
        <v>44601</v>
      </c>
      <c r="D18" s="2">
        <v>3248.5</v>
      </c>
      <c r="E18" s="1">
        <v>44601</v>
      </c>
      <c r="F18">
        <v>140.1</v>
      </c>
      <c r="G18" s="1">
        <v>44593</v>
      </c>
      <c r="H18" s="2">
        <v>4546.54</v>
      </c>
    </row>
    <row r="19" spans="1:8" x14ac:dyDescent="0.2">
      <c r="A19" s="1">
        <v>44600</v>
      </c>
      <c r="B19" s="2">
        <v>44060.5</v>
      </c>
      <c r="C19" s="1">
        <v>44600</v>
      </c>
      <c r="D19" s="2">
        <v>3118</v>
      </c>
      <c r="E19" s="1">
        <v>44600</v>
      </c>
      <c r="F19">
        <v>133.5</v>
      </c>
      <c r="G19" s="1">
        <v>44592</v>
      </c>
      <c r="H19" s="2">
        <v>4515.55</v>
      </c>
    </row>
    <row r="20" spans="1:8" x14ac:dyDescent="0.2">
      <c r="A20" s="1">
        <v>44599</v>
      </c>
      <c r="B20" s="2">
        <v>43865</v>
      </c>
      <c r="C20" s="1">
        <v>44599</v>
      </c>
      <c r="D20" s="2">
        <v>3141.6</v>
      </c>
      <c r="E20" s="1">
        <v>44599</v>
      </c>
      <c r="F20">
        <v>137.1</v>
      </c>
      <c r="G20" s="1">
        <v>44589</v>
      </c>
      <c r="H20" s="2">
        <v>4431.8500000000004</v>
      </c>
    </row>
    <row r="21" spans="1:8" x14ac:dyDescent="0.2">
      <c r="A21" s="1">
        <v>44598</v>
      </c>
      <c r="B21" s="2">
        <v>42423</v>
      </c>
      <c r="C21" s="1">
        <v>44598</v>
      </c>
      <c r="D21" s="2">
        <v>3058.9</v>
      </c>
      <c r="E21" s="1">
        <v>44598</v>
      </c>
      <c r="F21">
        <v>127.6</v>
      </c>
      <c r="G21" s="1">
        <v>44588</v>
      </c>
      <c r="H21" s="2">
        <v>4326.5</v>
      </c>
    </row>
    <row r="22" spans="1:8" x14ac:dyDescent="0.2">
      <c r="A22" s="1">
        <v>44597</v>
      </c>
      <c r="B22" s="2">
        <v>41454</v>
      </c>
      <c r="C22" s="1">
        <v>44597</v>
      </c>
      <c r="D22" s="2">
        <v>3018.1</v>
      </c>
      <c r="E22" s="1">
        <v>44597</v>
      </c>
      <c r="F22">
        <v>121.8</v>
      </c>
      <c r="G22" s="1">
        <v>44587</v>
      </c>
      <c r="H22" s="2">
        <v>4349.93</v>
      </c>
    </row>
    <row r="23" spans="1:8" x14ac:dyDescent="0.2">
      <c r="A23" s="1">
        <v>44596</v>
      </c>
      <c r="B23" s="2">
        <v>41562.699999999997</v>
      </c>
      <c r="C23" s="1">
        <v>44596</v>
      </c>
      <c r="D23" s="2">
        <v>2997.6</v>
      </c>
      <c r="E23" s="1">
        <v>44596</v>
      </c>
      <c r="F23">
        <v>121.3</v>
      </c>
      <c r="G23" s="1">
        <v>44586</v>
      </c>
      <c r="H23" s="2">
        <v>4356.45</v>
      </c>
    </row>
    <row r="24" spans="1:8" x14ac:dyDescent="0.2">
      <c r="A24" s="1">
        <v>44595</v>
      </c>
      <c r="B24" s="2">
        <v>37331</v>
      </c>
      <c r="C24" s="1">
        <v>44595</v>
      </c>
      <c r="D24" s="2">
        <v>2694.7</v>
      </c>
      <c r="E24" s="1">
        <v>44595</v>
      </c>
      <c r="F24">
        <v>110.9</v>
      </c>
      <c r="G24" s="1">
        <v>44585</v>
      </c>
      <c r="H24" s="2">
        <v>4410.13</v>
      </c>
    </row>
    <row r="25" spans="1:8" x14ac:dyDescent="0.2">
      <c r="A25" s="1">
        <v>44594</v>
      </c>
      <c r="B25" s="2">
        <v>36925</v>
      </c>
      <c r="C25" s="1">
        <v>44594</v>
      </c>
      <c r="D25" s="2">
        <v>2682.8</v>
      </c>
      <c r="E25" s="1">
        <v>44594</v>
      </c>
      <c r="F25">
        <v>108.3</v>
      </c>
      <c r="G25" s="1">
        <v>44582</v>
      </c>
      <c r="H25" s="2">
        <v>4397.93</v>
      </c>
    </row>
    <row r="26" spans="1:8" x14ac:dyDescent="0.2">
      <c r="A26" s="1">
        <v>44593</v>
      </c>
      <c r="B26" s="2">
        <v>38733</v>
      </c>
      <c r="C26" s="1">
        <v>44593</v>
      </c>
      <c r="D26" s="2">
        <v>2789.46</v>
      </c>
      <c r="E26" s="1">
        <v>44593</v>
      </c>
      <c r="F26">
        <v>115.1</v>
      </c>
      <c r="G26" s="1">
        <v>44581</v>
      </c>
      <c r="H26" s="2">
        <v>4482.7299999999996</v>
      </c>
    </row>
    <row r="27" spans="1:8" x14ac:dyDescent="0.2">
      <c r="A27" s="1">
        <v>44592</v>
      </c>
      <c r="B27" s="2">
        <v>38526</v>
      </c>
      <c r="C27" s="1">
        <v>44592</v>
      </c>
      <c r="D27" s="2">
        <v>2689.7</v>
      </c>
      <c r="E27" s="1">
        <v>44592</v>
      </c>
      <c r="F27">
        <v>109.4</v>
      </c>
      <c r="G27" s="1">
        <v>44580</v>
      </c>
      <c r="H27" s="2">
        <v>4532.76</v>
      </c>
    </row>
    <row r="28" spans="1:8" x14ac:dyDescent="0.2">
      <c r="A28" s="1">
        <v>44591</v>
      </c>
      <c r="B28" s="2">
        <v>37939</v>
      </c>
      <c r="C28" s="1">
        <v>44591</v>
      </c>
      <c r="D28" s="2">
        <v>2605.9</v>
      </c>
      <c r="E28" s="1">
        <v>44591</v>
      </c>
      <c r="F28">
        <v>108.6</v>
      </c>
      <c r="G28" s="1">
        <v>44579</v>
      </c>
      <c r="H28" s="2">
        <v>4577.34</v>
      </c>
    </row>
    <row r="29" spans="1:8" x14ac:dyDescent="0.2">
      <c r="A29" s="1">
        <v>44590</v>
      </c>
      <c r="B29" s="2">
        <v>38197</v>
      </c>
      <c r="C29" s="1">
        <v>44590</v>
      </c>
      <c r="D29" s="2">
        <v>2599.8000000000002</v>
      </c>
      <c r="E29" s="1">
        <v>44590</v>
      </c>
      <c r="F29">
        <v>110.8</v>
      </c>
      <c r="G29" s="1">
        <v>44575</v>
      </c>
      <c r="H29" s="2">
        <v>4662.8500000000004</v>
      </c>
    </row>
    <row r="30" spans="1:8" x14ac:dyDescent="0.2">
      <c r="A30" s="1">
        <v>44589</v>
      </c>
      <c r="B30" s="2">
        <v>37759.800000000003</v>
      </c>
      <c r="C30" s="1">
        <v>44589</v>
      </c>
      <c r="D30" s="2">
        <v>2547.15</v>
      </c>
      <c r="E30" s="1">
        <v>44589</v>
      </c>
      <c r="F30">
        <v>109.5</v>
      </c>
      <c r="G30" s="1">
        <v>44574</v>
      </c>
      <c r="H30" s="2">
        <v>4659.0200000000004</v>
      </c>
    </row>
    <row r="31" spans="1:8" x14ac:dyDescent="0.2">
      <c r="A31" s="1">
        <v>44588</v>
      </c>
      <c r="B31" s="2">
        <v>37217</v>
      </c>
      <c r="C31" s="1">
        <v>44588</v>
      </c>
      <c r="D31" s="2">
        <v>2426</v>
      </c>
      <c r="E31" s="1">
        <v>44588</v>
      </c>
      <c r="F31">
        <v>107</v>
      </c>
      <c r="G31" s="1">
        <v>44573</v>
      </c>
      <c r="H31" s="2">
        <v>4726.3500000000004</v>
      </c>
    </row>
    <row r="32" spans="1:8" x14ac:dyDescent="0.2">
      <c r="A32" s="1">
        <v>44587</v>
      </c>
      <c r="B32" s="2">
        <v>36830.800000000003</v>
      </c>
      <c r="C32" s="1">
        <v>44587</v>
      </c>
      <c r="D32" s="2">
        <v>2463.25</v>
      </c>
      <c r="E32" s="1">
        <v>44587</v>
      </c>
      <c r="F32">
        <v>106.8</v>
      </c>
      <c r="G32" s="1">
        <v>44572</v>
      </c>
      <c r="H32" s="2">
        <v>4713.07</v>
      </c>
    </row>
    <row r="33" spans="1:8" x14ac:dyDescent="0.2">
      <c r="A33" s="1">
        <v>44586</v>
      </c>
      <c r="B33" s="2">
        <v>36994</v>
      </c>
      <c r="C33" s="1">
        <v>44586</v>
      </c>
      <c r="D33" s="2">
        <v>2460.4</v>
      </c>
      <c r="E33" s="1">
        <v>44586</v>
      </c>
      <c r="F33">
        <v>107.9</v>
      </c>
      <c r="G33" s="1">
        <v>44571</v>
      </c>
      <c r="H33" s="2">
        <v>4670.29</v>
      </c>
    </row>
    <row r="34" spans="1:8" x14ac:dyDescent="0.2">
      <c r="A34" s="1">
        <v>44585</v>
      </c>
      <c r="B34" s="2">
        <v>36702</v>
      </c>
      <c r="C34" s="1">
        <v>44585</v>
      </c>
      <c r="D34" s="2">
        <v>2442</v>
      </c>
      <c r="E34" s="1">
        <v>44585</v>
      </c>
      <c r="F34">
        <v>109.5</v>
      </c>
      <c r="G34" s="1">
        <v>44568</v>
      </c>
      <c r="H34" s="2">
        <v>4677.0200000000004</v>
      </c>
    </row>
    <row r="35" spans="1:8" x14ac:dyDescent="0.2">
      <c r="A35" s="1">
        <v>44584</v>
      </c>
      <c r="B35" s="2">
        <v>36308</v>
      </c>
      <c r="C35" s="1">
        <v>44584</v>
      </c>
      <c r="D35" s="2">
        <v>2542.9</v>
      </c>
      <c r="E35" s="1">
        <v>44584</v>
      </c>
      <c r="F35">
        <v>112.3</v>
      </c>
      <c r="G35" s="1">
        <v>44567</v>
      </c>
      <c r="H35" s="2">
        <v>4696.05</v>
      </c>
    </row>
    <row r="36" spans="1:8" x14ac:dyDescent="0.2">
      <c r="A36" s="1">
        <v>44583</v>
      </c>
      <c r="B36" s="2">
        <v>35103</v>
      </c>
      <c r="C36" s="1">
        <v>44583</v>
      </c>
      <c r="D36" s="2">
        <v>2415.6999999999998</v>
      </c>
      <c r="E36" s="1">
        <v>44583</v>
      </c>
      <c r="F36">
        <v>108.3</v>
      </c>
      <c r="G36" s="1">
        <v>44566</v>
      </c>
      <c r="H36" s="2">
        <v>4700.58</v>
      </c>
    </row>
    <row r="37" spans="1:8" x14ac:dyDescent="0.2">
      <c r="A37" s="1">
        <v>44582</v>
      </c>
      <c r="B37" s="2">
        <v>36501</v>
      </c>
      <c r="C37" s="1">
        <v>44582</v>
      </c>
      <c r="D37" s="2">
        <v>2572</v>
      </c>
      <c r="E37" s="1">
        <v>44582</v>
      </c>
      <c r="F37">
        <v>114.7</v>
      </c>
      <c r="G37" s="1">
        <v>44565</v>
      </c>
      <c r="H37" s="2">
        <v>4793.54</v>
      </c>
    </row>
    <row r="38" spans="1:8" x14ac:dyDescent="0.2">
      <c r="A38" s="1">
        <v>44581</v>
      </c>
      <c r="B38" s="2">
        <v>40740</v>
      </c>
      <c r="C38" s="1">
        <v>44581</v>
      </c>
      <c r="D38" s="2">
        <v>3006.8</v>
      </c>
      <c r="E38" s="1">
        <v>44581</v>
      </c>
      <c r="F38">
        <v>129.80000000000001</v>
      </c>
      <c r="G38" s="1">
        <v>44564</v>
      </c>
      <c r="H38" s="2">
        <v>4796.5600000000004</v>
      </c>
    </row>
    <row r="39" spans="1:8" x14ac:dyDescent="0.2">
      <c r="A39" s="1">
        <v>44580</v>
      </c>
      <c r="B39" s="2">
        <v>41676</v>
      </c>
      <c r="C39" s="1">
        <v>44580</v>
      </c>
      <c r="D39" s="2">
        <v>3082.2</v>
      </c>
      <c r="E39" s="1">
        <v>44580</v>
      </c>
      <c r="F39">
        <v>136.19999999999999</v>
      </c>
      <c r="G39" s="1">
        <v>44561</v>
      </c>
      <c r="H39" s="2">
        <v>4766.18</v>
      </c>
    </row>
    <row r="40" spans="1:8" x14ac:dyDescent="0.2">
      <c r="A40" s="1">
        <v>44579</v>
      </c>
      <c r="B40" s="2">
        <v>42390</v>
      </c>
      <c r="C40" s="1">
        <v>44579</v>
      </c>
      <c r="D40" s="2">
        <v>3162.8</v>
      </c>
      <c r="E40" s="1">
        <v>44579</v>
      </c>
      <c r="F40">
        <v>141.4</v>
      </c>
      <c r="G40" s="1">
        <v>44560</v>
      </c>
      <c r="H40" s="2">
        <v>4778.7299999999996</v>
      </c>
    </row>
    <row r="41" spans="1:8" x14ac:dyDescent="0.2">
      <c r="A41" s="1">
        <v>44578</v>
      </c>
      <c r="B41" s="2">
        <v>42242</v>
      </c>
      <c r="C41" s="1">
        <v>44578</v>
      </c>
      <c r="D41" s="2">
        <v>3211.7</v>
      </c>
      <c r="E41" s="1">
        <v>44578</v>
      </c>
      <c r="F41">
        <v>151.1</v>
      </c>
      <c r="G41" s="1">
        <v>44559</v>
      </c>
      <c r="H41" s="2">
        <v>4793.0600000000004</v>
      </c>
    </row>
    <row r="42" spans="1:8" x14ac:dyDescent="0.2">
      <c r="A42" s="1">
        <v>44577</v>
      </c>
      <c r="B42" s="2">
        <v>43084</v>
      </c>
      <c r="C42" s="1">
        <v>44577</v>
      </c>
      <c r="D42" s="2">
        <v>3349</v>
      </c>
      <c r="E42" s="1">
        <v>44577</v>
      </c>
      <c r="F42">
        <v>146.4</v>
      </c>
      <c r="G42" s="1">
        <v>44558</v>
      </c>
      <c r="H42" s="2">
        <v>4786.3599999999997</v>
      </c>
    </row>
    <row r="43" spans="1:8" x14ac:dyDescent="0.2">
      <c r="A43" s="1">
        <v>44576</v>
      </c>
      <c r="B43" s="2">
        <v>43069</v>
      </c>
      <c r="C43" s="1">
        <v>44576</v>
      </c>
      <c r="D43" s="2">
        <v>3328.4</v>
      </c>
      <c r="E43" s="1">
        <v>44576</v>
      </c>
      <c r="F43">
        <v>147.69999999999999</v>
      </c>
      <c r="G43" s="1">
        <v>44557</v>
      </c>
      <c r="H43" s="2">
        <v>4791.1899999999996</v>
      </c>
    </row>
    <row r="44" spans="1:8" x14ac:dyDescent="0.2">
      <c r="A44" s="1">
        <v>44575</v>
      </c>
      <c r="B44" s="2">
        <v>43091</v>
      </c>
      <c r="C44" s="1">
        <v>44575</v>
      </c>
      <c r="D44" s="2">
        <v>3309.4</v>
      </c>
      <c r="E44" s="1">
        <v>44575</v>
      </c>
      <c r="F44">
        <v>144.69999999999999</v>
      </c>
      <c r="G44" s="1">
        <v>44553</v>
      </c>
      <c r="H44" s="2">
        <v>4725.78</v>
      </c>
    </row>
    <row r="45" spans="1:8" x14ac:dyDescent="0.2">
      <c r="A45" s="1">
        <v>44574</v>
      </c>
      <c r="B45" s="2">
        <v>42562</v>
      </c>
      <c r="C45" s="1">
        <v>44574</v>
      </c>
      <c r="D45" s="2">
        <v>3239.5</v>
      </c>
      <c r="E45" s="1">
        <v>44574</v>
      </c>
      <c r="F45">
        <v>136.5</v>
      </c>
      <c r="G45" s="1">
        <v>44552</v>
      </c>
      <c r="H45" s="2">
        <v>4696.5600000000004</v>
      </c>
    </row>
    <row r="46" spans="1:8" x14ac:dyDescent="0.2">
      <c r="A46" s="1">
        <v>44573</v>
      </c>
      <c r="B46" s="2">
        <v>43909</v>
      </c>
      <c r="C46" s="1">
        <v>44573</v>
      </c>
      <c r="D46" s="2">
        <v>3371.3</v>
      </c>
      <c r="E46" s="1">
        <v>44573</v>
      </c>
      <c r="F46">
        <v>141.9</v>
      </c>
      <c r="G46" s="1">
        <v>44551</v>
      </c>
      <c r="H46" s="2">
        <v>4649.2299999999996</v>
      </c>
    </row>
    <row r="47" spans="1:8" x14ac:dyDescent="0.2">
      <c r="A47" s="1">
        <v>44572</v>
      </c>
      <c r="B47" s="2">
        <v>42743</v>
      </c>
      <c r="C47" s="1">
        <v>44572</v>
      </c>
      <c r="D47" s="2">
        <v>3239.9</v>
      </c>
      <c r="E47" s="1">
        <v>44572</v>
      </c>
      <c r="F47">
        <v>131.5</v>
      </c>
      <c r="G47" s="1">
        <v>44550</v>
      </c>
      <c r="H47" s="2">
        <v>4568.0200000000004</v>
      </c>
    </row>
    <row r="48" spans="1:8" x14ac:dyDescent="0.2">
      <c r="A48" s="1">
        <v>44571</v>
      </c>
      <c r="B48" s="2">
        <v>41839</v>
      </c>
      <c r="C48" s="1">
        <v>44571</v>
      </c>
      <c r="D48" s="2">
        <v>3085.8</v>
      </c>
      <c r="E48" s="1">
        <v>44571</v>
      </c>
      <c r="F48">
        <v>126.5</v>
      </c>
      <c r="G48" s="1">
        <v>44547</v>
      </c>
      <c r="H48" s="2">
        <v>4620.6400000000003</v>
      </c>
    </row>
    <row r="49" spans="1:8" x14ac:dyDescent="0.2">
      <c r="A49" s="1">
        <v>44570</v>
      </c>
      <c r="B49" s="2">
        <v>41850</v>
      </c>
      <c r="C49" s="1">
        <v>44570</v>
      </c>
      <c r="D49" s="2">
        <v>3148.7</v>
      </c>
      <c r="E49" s="1">
        <v>44570</v>
      </c>
      <c r="F49">
        <v>130.80000000000001</v>
      </c>
      <c r="G49" s="1">
        <v>44546</v>
      </c>
      <c r="H49" s="2">
        <v>4668.67</v>
      </c>
    </row>
    <row r="50" spans="1:8" x14ac:dyDescent="0.2">
      <c r="A50" s="1">
        <v>44569</v>
      </c>
      <c r="B50" s="2">
        <v>41679</v>
      </c>
      <c r="C50" s="1">
        <v>44569</v>
      </c>
      <c r="D50" s="2">
        <v>3080.8</v>
      </c>
      <c r="E50" s="1">
        <v>44569</v>
      </c>
      <c r="F50">
        <v>129.4</v>
      </c>
      <c r="G50" s="1">
        <v>44545</v>
      </c>
      <c r="H50" s="2">
        <v>4709.84</v>
      </c>
    </row>
    <row r="51" spans="1:8" x14ac:dyDescent="0.2">
      <c r="A51" s="1">
        <v>44568</v>
      </c>
      <c r="B51" s="2">
        <v>41518</v>
      </c>
      <c r="C51" s="1">
        <v>44568</v>
      </c>
      <c r="D51" s="2">
        <v>3194.2</v>
      </c>
      <c r="E51" s="1">
        <v>44568</v>
      </c>
      <c r="F51">
        <v>131.19999999999999</v>
      </c>
      <c r="G51" s="1">
        <v>44544</v>
      </c>
      <c r="H51" s="2">
        <v>4634.09</v>
      </c>
    </row>
    <row r="52" spans="1:8" x14ac:dyDescent="0.2">
      <c r="A52" s="1">
        <v>44567</v>
      </c>
      <c r="B52" s="2">
        <v>43111</v>
      </c>
      <c r="C52" s="1">
        <v>44567</v>
      </c>
      <c r="D52" s="2">
        <v>3409</v>
      </c>
      <c r="E52" s="1">
        <v>44567</v>
      </c>
      <c r="F52">
        <v>136.1</v>
      </c>
      <c r="G52" s="1">
        <v>44543</v>
      </c>
      <c r="H52" s="2">
        <v>4669.1499999999996</v>
      </c>
    </row>
    <row r="53" spans="1:8" x14ac:dyDescent="0.2">
      <c r="A53" s="1">
        <v>44566</v>
      </c>
      <c r="B53" s="2">
        <v>43418</v>
      </c>
      <c r="C53" s="1">
        <v>44566</v>
      </c>
      <c r="D53" s="2">
        <v>3536.6</v>
      </c>
      <c r="E53" s="1">
        <v>44566</v>
      </c>
      <c r="F53">
        <v>135.1</v>
      </c>
      <c r="G53" s="1">
        <v>44540</v>
      </c>
      <c r="H53" s="2">
        <v>4712.0200000000004</v>
      </c>
    </row>
    <row r="54" spans="1:8" x14ac:dyDescent="0.2">
      <c r="A54" s="1">
        <v>44565</v>
      </c>
      <c r="B54" s="2">
        <v>45830</v>
      </c>
      <c r="C54" s="1">
        <v>44565</v>
      </c>
      <c r="D54" s="2">
        <v>3785.4</v>
      </c>
      <c r="E54" s="1">
        <v>44565</v>
      </c>
      <c r="F54">
        <v>146.6</v>
      </c>
      <c r="G54" s="1">
        <v>44539</v>
      </c>
      <c r="H54" s="2">
        <v>4667.45</v>
      </c>
    </row>
    <row r="55" spans="1:8" x14ac:dyDescent="0.2">
      <c r="A55" s="1">
        <v>44564</v>
      </c>
      <c r="B55" s="2">
        <v>46445</v>
      </c>
      <c r="C55" s="1">
        <v>44564</v>
      </c>
      <c r="D55" s="2">
        <v>3763.7</v>
      </c>
      <c r="E55" s="1">
        <v>44564</v>
      </c>
      <c r="F55">
        <v>148.4</v>
      </c>
      <c r="G55" s="1">
        <v>44538</v>
      </c>
      <c r="H55" s="2">
        <v>4701.21</v>
      </c>
    </row>
    <row r="56" spans="1:8" x14ac:dyDescent="0.2">
      <c r="A56" s="1">
        <v>44563</v>
      </c>
      <c r="B56" s="2">
        <v>47314</v>
      </c>
      <c r="C56" s="1">
        <v>44563</v>
      </c>
      <c r="D56" s="2">
        <v>3831.7</v>
      </c>
      <c r="E56" s="1">
        <v>44563</v>
      </c>
      <c r="F56">
        <v>151.19999999999999</v>
      </c>
      <c r="G56" s="1">
        <v>44537</v>
      </c>
      <c r="H56" s="2">
        <v>4686.75</v>
      </c>
    </row>
    <row r="57" spans="1:8" x14ac:dyDescent="0.2">
      <c r="A57" s="1">
        <v>44562</v>
      </c>
      <c r="B57" s="2">
        <v>47755</v>
      </c>
      <c r="C57" s="1">
        <v>44562</v>
      </c>
      <c r="D57" s="2">
        <v>3767.1</v>
      </c>
      <c r="E57" s="1">
        <v>44562</v>
      </c>
      <c r="F57">
        <v>150.80000000000001</v>
      </c>
      <c r="G57" s="1">
        <v>44536</v>
      </c>
      <c r="H57" s="2">
        <v>4591.67</v>
      </c>
    </row>
    <row r="58" spans="1:8" x14ac:dyDescent="0.2">
      <c r="A58" s="1">
        <v>44561</v>
      </c>
      <c r="B58" s="2">
        <v>46218</v>
      </c>
      <c r="C58" s="1">
        <v>44561</v>
      </c>
      <c r="D58" s="2">
        <v>3678.2</v>
      </c>
      <c r="E58" s="1">
        <v>44561</v>
      </c>
      <c r="F58">
        <v>146.30000000000001</v>
      </c>
      <c r="G58" s="1">
        <v>44533</v>
      </c>
      <c r="H58" s="2">
        <v>4538.43</v>
      </c>
    </row>
    <row r="59" spans="1:8" x14ac:dyDescent="0.2">
      <c r="A59" s="1">
        <v>44560</v>
      </c>
      <c r="B59" s="2">
        <v>47156</v>
      </c>
      <c r="C59" s="1">
        <v>44560</v>
      </c>
      <c r="D59" s="2">
        <v>3712.1</v>
      </c>
      <c r="E59" s="1">
        <v>44560</v>
      </c>
      <c r="F59">
        <v>148.1</v>
      </c>
      <c r="G59" s="1">
        <v>44532</v>
      </c>
      <c r="H59" s="2">
        <v>4577.1000000000004</v>
      </c>
    </row>
    <row r="60" spans="1:8" x14ac:dyDescent="0.2">
      <c r="A60" s="1">
        <v>44559</v>
      </c>
      <c r="B60" s="2">
        <v>46465</v>
      </c>
      <c r="C60" s="1">
        <v>44559</v>
      </c>
      <c r="D60" s="2">
        <v>3628.15</v>
      </c>
      <c r="E60" s="1">
        <v>44559</v>
      </c>
      <c r="F60">
        <v>145.4</v>
      </c>
      <c r="G60" s="1">
        <v>44531</v>
      </c>
      <c r="H60" s="2">
        <v>4513.04</v>
      </c>
    </row>
    <row r="61" spans="1:8" x14ac:dyDescent="0.2">
      <c r="A61" s="1">
        <v>44558</v>
      </c>
      <c r="B61" s="2">
        <v>47554</v>
      </c>
      <c r="C61" s="1">
        <v>44558</v>
      </c>
      <c r="D61" s="2">
        <v>3793.1</v>
      </c>
      <c r="E61" s="1">
        <v>44558</v>
      </c>
      <c r="F61">
        <v>145.69999999999999</v>
      </c>
      <c r="G61" s="1">
        <v>44530</v>
      </c>
      <c r="H61" s="2">
        <v>4567</v>
      </c>
    </row>
    <row r="62" spans="1:8" x14ac:dyDescent="0.2">
      <c r="A62" s="1">
        <v>44557</v>
      </c>
      <c r="B62" s="2">
        <v>50684</v>
      </c>
      <c r="C62" s="1">
        <v>44557</v>
      </c>
      <c r="D62" s="2">
        <v>4038.47</v>
      </c>
      <c r="E62" s="1">
        <v>44557</v>
      </c>
      <c r="F62">
        <v>155.9</v>
      </c>
      <c r="G62" s="1">
        <v>44529</v>
      </c>
      <c r="H62" s="2">
        <v>4655.2700000000004</v>
      </c>
    </row>
    <row r="63" spans="1:8" x14ac:dyDescent="0.2">
      <c r="A63" s="1">
        <v>44556</v>
      </c>
      <c r="B63" s="2">
        <v>50797</v>
      </c>
      <c r="C63" s="1">
        <v>44556</v>
      </c>
      <c r="D63" s="2">
        <v>4063.2</v>
      </c>
      <c r="E63" s="1">
        <v>44556</v>
      </c>
      <c r="F63">
        <v>155.80000000000001</v>
      </c>
      <c r="G63" s="1">
        <v>44526</v>
      </c>
      <c r="H63" s="2">
        <v>4594.62</v>
      </c>
    </row>
    <row r="64" spans="1:8" x14ac:dyDescent="0.2">
      <c r="A64" s="1">
        <v>44555</v>
      </c>
      <c r="B64" s="2">
        <v>50437</v>
      </c>
      <c r="C64" s="1">
        <v>44555</v>
      </c>
      <c r="D64" s="2">
        <v>4098.1000000000004</v>
      </c>
      <c r="E64" s="1">
        <v>44555</v>
      </c>
      <c r="F64">
        <v>157.69999999999999</v>
      </c>
      <c r="G64" s="1">
        <v>44524</v>
      </c>
      <c r="H64" s="2">
        <v>4701.46</v>
      </c>
    </row>
    <row r="65" spans="1:8" x14ac:dyDescent="0.2">
      <c r="A65" s="1">
        <v>44554</v>
      </c>
      <c r="B65" s="2">
        <v>50815</v>
      </c>
      <c r="C65" s="1">
        <v>44554</v>
      </c>
      <c r="D65" s="2">
        <v>4043.8</v>
      </c>
      <c r="E65" s="1">
        <v>44554</v>
      </c>
      <c r="F65">
        <v>161</v>
      </c>
      <c r="G65" s="1">
        <v>44523</v>
      </c>
      <c r="H65" s="2">
        <v>4690.7</v>
      </c>
    </row>
    <row r="66" spans="1:8" x14ac:dyDescent="0.2">
      <c r="A66" s="1">
        <v>44553</v>
      </c>
      <c r="B66" s="2">
        <v>50812</v>
      </c>
      <c r="C66" s="1">
        <v>44553</v>
      </c>
      <c r="D66" s="2">
        <v>4112.8999999999996</v>
      </c>
      <c r="E66" s="1">
        <v>44553</v>
      </c>
      <c r="F66">
        <v>163.5</v>
      </c>
      <c r="G66" s="1">
        <v>44522</v>
      </c>
      <c r="H66" s="2">
        <v>4682.95</v>
      </c>
    </row>
    <row r="67" spans="1:8" x14ac:dyDescent="0.2">
      <c r="A67" s="1">
        <v>44552</v>
      </c>
      <c r="B67" s="2">
        <v>48626</v>
      </c>
      <c r="C67" s="1">
        <v>44552</v>
      </c>
      <c r="D67" s="2">
        <v>3981.8</v>
      </c>
      <c r="E67" s="1">
        <v>44552</v>
      </c>
      <c r="F67">
        <v>155.4</v>
      </c>
      <c r="G67" s="1">
        <v>44519</v>
      </c>
      <c r="H67" s="2">
        <v>4697.96</v>
      </c>
    </row>
    <row r="68" spans="1:8" x14ac:dyDescent="0.2">
      <c r="A68" s="1">
        <v>44551</v>
      </c>
      <c r="B68" s="2">
        <v>48923</v>
      </c>
      <c r="C68" s="1">
        <v>44551</v>
      </c>
      <c r="D68" s="2">
        <v>4018.4</v>
      </c>
      <c r="E68" s="1">
        <v>44551</v>
      </c>
      <c r="F68">
        <v>154.80000000000001</v>
      </c>
      <c r="G68" s="1">
        <v>44518</v>
      </c>
      <c r="H68" s="2">
        <v>4706.6400000000003</v>
      </c>
    </row>
    <row r="69" spans="1:8" x14ac:dyDescent="0.2">
      <c r="A69" s="1">
        <v>44550</v>
      </c>
      <c r="B69" s="2">
        <v>46898</v>
      </c>
      <c r="C69" s="1">
        <v>44550</v>
      </c>
      <c r="D69" s="2">
        <v>3941</v>
      </c>
      <c r="E69" s="1">
        <v>44550</v>
      </c>
      <c r="F69">
        <v>152.6</v>
      </c>
      <c r="G69" s="1">
        <v>44517</v>
      </c>
      <c r="H69" s="2">
        <v>4688.67</v>
      </c>
    </row>
    <row r="70" spans="1:8" x14ac:dyDescent="0.2">
      <c r="A70" s="1">
        <v>44549</v>
      </c>
      <c r="B70" s="2">
        <v>46716.5</v>
      </c>
      <c r="C70" s="1">
        <v>44549</v>
      </c>
      <c r="D70" s="2">
        <v>3926.86</v>
      </c>
      <c r="E70" s="1">
        <v>44549</v>
      </c>
      <c r="F70">
        <v>153.30000000000001</v>
      </c>
      <c r="G70" s="1">
        <v>44516</v>
      </c>
      <c r="H70" s="2">
        <v>4700.8999999999996</v>
      </c>
    </row>
    <row r="71" spans="1:8" x14ac:dyDescent="0.2">
      <c r="A71" s="1">
        <v>44548</v>
      </c>
      <c r="B71" s="2">
        <v>46879</v>
      </c>
      <c r="C71" s="1">
        <v>44548</v>
      </c>
      <c r="D71" s="2">
        <v>3965.3</v>
      </c>
      <c r="E71" s="1">
        <v>44548</v>
      </c>
      <c r="F71">
        <v>148.69999999999999</v>
      </c>
      <c r="G71" s="1">
        <v>44515</v>
      </c>
      <c r="H71" s="2">
        <v>4682.8100000000004</v>
      </c>
    </row>
    <row r="72" spans="1:8" x14ac:dyDescent="0.2">
      <c r="A72" s="1">
        <v>44547</v>
      </c>
      <c r="B72" s="2">
        <v>46193</v>
      </c>
      <c r="C72" s="1">
        <v>44547</v>
      </c>
      <c r="D72" s="2">
        <v>3878.6</v>
      </c>
      <c r="E72" s="1">
        <v>44547</v>
      </c>
      <c r="F72">
        <v>144.1</v>
      </c>
      <c r="G72" s="1">
        <v>44512</v>
      </c>
      <c r="H72" s="2">
        <v>4682.8500000000004</v>
      </c>
    </row>
    <row r="73" spans="1:8" x14ac:dyDescent="0.2">
      <c r="A73" s="1">
        <v>44546</v>
      </c>
      <c r="B73" s="2">
        <v>47675</v>
      </c>
      <c r="C73" s="1">
        <v>44546</v>
      </c>
      <c r="D73" s="2">
        <v>3958.7</v>
      </c>
      <c r="E73" s="1">
        <v>44546</v>
      </c>
      <c r="F73">
        <v>148.9</v>
      </c>
      <c r="G73" s="1">
        <v>44511</v>
      </c>
      <c r="H73" s="2">
        <v>4649.2700000000004</v>
      </c>
    </row>
    <row r="74" spans="1:8" x14ac:dyDescent="0.2">
      <c r="A74" s="1">
        <v>44545</v>
      </c>
      <c r="B74" s="2">
        <v>48901</v>
      </c>
      <c r="C74" s="1">
        <v>44545</v>
      </c>
      <c r="D74" s="2">
        <v>4023.15</v>
      </c>
      <c r="E74" s="1">
        <v>44545</v>
      </c>
      <c r="F74">
        <v>153.5</v>
      </c>
      <c r="G74" s="1">
        <v>44510</v>
      </c>
      <c r="H74" s="2">
        <v>4646.71</v>
      </c>
    </row>
    <row r="75" spans="1:8" x14ac:dyDescent="0.2">
      <c r="A75" s="1">
        <v>44544</v>
      </c>
      <c r="B75" s="2">
        <v>48408</v>
      </c>
      <c r="C75" s="1">
        <v>44544</v>
      </c>
      <c r="D75" s="2">
        <v>3863.4</v>
      </c>
      <c r="E75" s="1">
        <v>44544</v>
      </c>
      <c r="F75">
        <v>150.6</v>
      </c>
      <c r="G75" s="1">
        <v>44509</v>
      </c>
      <c r="H75" s="2">
        <v>4685.25</v>
      </c>
    </row>
    <row r="76" spans="1:8" x14ac:dyDescent="0.2">
      <c r="A76" s="1">
        <v>44543</v>
      </c>
      <c r="B76" s="2">
        <v>46777</v>
      </c>
      <c r="C76" s="1">
        <v>44543</v>
      </c>
      <c r="D76" s="2">
        <v>3788.3</v>
      </c>
      <c r="E76" s="1">
        <v>44543</v>
      </c>
      <c r="F76">
        <v>144.5</v>
      </c>
      <c r="G76" s="1">
        <v>44508</v>
      </c>
      <c r="H76" s="2">
        <v>4701.7</v>
      </c>
    </row>
    <row r="77" spans="1:8" x14ac:dyDescent="0.2">
      <c r="A77" s="1">
        <v>44542</v>
      </c>
      <c r="B77" s="2">
        <v>50123</v>
      </c>
      <c r="C77" s="1">
        <v>44542</v>
      </c>
      <c r="D77" s="2">
        <v>4135.3</v>
      </c>
      <c r="E77" s="1">
        <v>44542</v>
      </c>
      <c r="F77">
        <v>159.1</v>
      </c>
      <c r="G77" s="1">
        <v>44505</v>
      </c>
      <c r="H77" s="2">
        <v>4697.53</v>
      </c>
    </row>
    <row r="78" spans="1:8" x14ac:dyDescent="0.2">
      <c r="A78" s="1">
        <v>44541</v>
      </c>
      <c r="B78" s="2">
        <v>49363.1</v>
      </c>
      <c r="C78" s="1">
        <v>44541</v>
      </c>
      <c r="D78" s="2">
        <v>4080.3</v>
      </c>
      <c r="E78" s="1">
        <v>44541</v>
      </c>
      <c r="F78">
        <v>157.6</v>
      </c>
      <c r="G78" s="1">
        <v>44504</v>
      </c>
      <c r="H78" s="2">
        <v>4680.0600000000004</v>
      </c>
    </row>
    <row r="79" spans="1:8" x14ac:dyDescent="0.2">
      <c r="A79" s="1">
        <v>44540</v>
      </c>
      <c r="B79" s="2">
        <v>47170</v>
      </c>
      <c r="C79" s="1">
        <v>44540</v>
      </c>
      <c r="D79" s="2">
        <v>3901.8</v>
      </c>
      <c r="E79" s="1">
        <v>44540</v>
      </c>
      <c r="F79">
        <v>148.4</v>
      </c>
      <c r="G79" s="1">
        <v>44503</v>
      </c>
      <c r="H79" s="2">
        <v>4660.57</v>
      </c>
    </row>
    <row r="80" spans="1:8" x14ac:dyDescent="0.2">
      <c r="A80" s="1">
        <v>44539</v>
      </c>
      <c r="B80" s="2">
        <v>47611</v>
      </c>
      <c r="C80" s="1">
        <v>44539</v>
      </c>
      <c r="D80" s="2">
        <v>4109.8999999999996</v>
      </c>
      <c r="E80" s="1">
        <v>44539</v>
      </c>
      <c r="F80">
        <v>151.5</v>
      </c>
      <c r="G80" s="1">
        <v>44502</v>
      </c>
      <c r="H80" s="2">
        <v>4630.6499999999996</v>
      </c>
    </row>
    <row r="81" spans="1:8" x14ac:dyDescent="0.2">
      <c r="A81" s="1">
        <v>44538</v>
      </c>
      <c r="B81" s="2">
        <v>50503.4</v>
      </c>
      <c r="C81" s="1">
        <v>44538</v>
      </c>
      <c r="D81" s="2">
        <v>4440.8</v>
      </c>
      <c r="E81" s="1">
        <v>44538</v>
      </c>
      <c r="F81">
        <v>165</v>
      </c>
      <c r="G81" s="1">
        <v>44501</v>
      </c>
      <c r="H81" s="2">
        <v>4613.67</v>
      </c>
    </row>
    <row r="82" spans="1:8" x14ac:dyDescent="0.2">
      <c r="A82" s="1">
        <v>44537</v>
      </c>
      <c r="B82" s="2">
        <v>50634</v>
      </c>
      <c r="C82" s="1">
        <v>44537</v>
      </c>
      <c r="D82" s="2">
        <v>4309.2</v>
      </c>
      <c r="E82" s="1">
        <v>44537</v>
      </c>
      <c r="F82">
        <v>161.9</v>
      </c>
      <c r="G82" s="1">
        <v>44498</v>
      </c>
      <c r="H82" s="2">
        <v>4605.38</v>
      </c>
    </row>
    <row r="83" spans="1:8" x14ac:dyDescent="0.2">
      <c r="A83" s="1">
        <v>44536</v>
      </c>
      <c r="B83" s="2">
        <v>50566.6</v>
      </c>
      <c r="C83" s="1">
        <v>44536</v>
      </c>
      <c r="D83" s="2">
        <v>4358.3999999999996</v>
      </c>
      <c r="E83" s="1">
        <v>44536</v>
      </c>
      <c r="F83">
        <v>161.6</v>
      </c>
      <c r="G83" s="1">
        <v>44497</v>
      </c>
      <c r="H83" s="2">
        <v>4596.42</v>
      </c>
    </row>
    <row r="84" spans="1:8" x14ac:dyDescent="0.2">
      <c r="A84" s="1">
        <v>44535</v>
      </c>
      <c r="B84" s="2">
        <v>49469</v>
      </c>
      <c r="C84" s="1">
        <v>44535</v>
      </c>
      <c r="D84" s="2">
        <v>4202.8</v>
      </c>
      <c r="E84" s="1">
        <v>44535</v>
      </c>
      <c r="F84">
        <v>156.19999999999999</v>
      </c>
      <c r="G84" s="1">
        <v>44496</v>
      </c>
      <c r="H84" s="2">
        <v>4551.68</v>
      </c>
    </row>
    <row r="85" spans="1:8" x14ac:dyDescent="0.2">
      <c r="A85" s="1">
        <v>44534</v>
      </c>
      <c r="B85" s="2">
        <v>49272</v>
      </c>
      <c r="C85" s="1">
        <v>44534</v>
      </c>
      <c r="D85" s="2">
        <v>4127.7</v>
      </c>
      <c r="E85" s="1">
        <v>44534</v>
      </c>
      <c r="F85">
        <v>162.9</v>
      </c>
      <c r="G85" s="1">
        <v>44495</v>
      </c>
      <c r="H85" s="2">
        <v>4574.79</v>
      </c>
    </row>
    <row r="86" spans="1:8" x14ac:dyDescent="0.2">
      <c r="A86" s="1">
        <v>44533</v>
      </c>
      <c r="B86" s="2">
        <v>53709</v>
      </c>
      <c r="C86" s="1">
        <v>44533</v>
      </c>
      <c r="D86" s="2">
        <v>4223.5</v>
      </c>
      <c r="E86" s="1">
        <v>44533</v>
      </c>
      <c r="F86">
        <v>188</v>
      </c>
      <c r="G86" s="1">
        <v>44494</v>
      </c>
      <c r="H86" s="2">
        <v>4566.4799999999996</v>
      </c>
    </row>
    <row r="87" spans="1:8" x14ac:dyDescent="0.2">
      <c r="A87" s="1">
        <v>44532</v>
      </c>
      <c r="B87" s="2">
        <v>56517</v>
      </c>
      <c r="C87" s="1">
        <v>44532</v>
      </c>
      <c r="D87" s="2">
        <v>4516</v>
      </c>
      <c r="E87" s="1">
        <v>44532</v>
      </c>
      <c r="F87">
        <v>203.5</v>
      </c>
      <c r="G87" s="1">
        <v>44491</v>
      </c>
      <c r="H87" s="2">
        <v>4544.8999999999996</v>
      </c>
    </row>
    <row r="88" spans="1:8" x14ac:dyDescent="0.2">
      <c r="A88" s="1">
        <v>44531</v>
      </c>
      <c r="B88" s="2">
        <v>57250</v>
      </c>
      <c r="C88" s="1">
        <v>44531</v>
      </c>
      <c r="D88" s="2">
        <v>4589.5200000000004</v>
      </c>
      <c r="E88" s="1">
        <v>44531</v>
      </c>
      <c r="F88">
        <v>208.8</v>
      </c>
      <c r="G88" s="1">
        <v>44490</v>
      </c>
      <c r="H88" s="2">
        <v>4549.78</v>
      </c>
    </row>
    <row r="89" spans="1:8" x14ac:dyDescent="0.2">
      <c r="A89" s="1">
        <v>44530</v>
      </c>
      <c r="B89" s="2">
        <v>56938</v>
      </c>
      <c r="C89" s="1">
        <v>44530</v>
      </c>
      <c r="D89" s="2">
        <v>4625.8999999999996</v>
      </c>
      <c r="E89" s="1">
        <v>44530</v>
      </c>
      <c r="F89">
        <v>208.1</v>
      </c>
      <c r="G89" s="1">
        <v>44489</v>
      </c>
      <c r="H89" s="2">
        <v>4536.1899999999996</v>
      </c>
    </row>
    <row r="90" spans="1:8" x14ac:dyDescent="0.2">
      <c r="A90" s="1">
        <v>44529</v>
      </c>
      <c r="B90" s="2">
        <v>57845</v>
      </c>
      <c r="C90" s="1">
        <v>44529</v>
      </c>
      <c r="D90" s="2">
        <v>4447.2</v>
      </c>
      <c r="E90" s="1">
        <v>44529</v>
      </c>
      <c r="F90">
        <v>205.5</v>
      </c>
      <c r="G90" s="1">
        <v>44488</v>
      </c>
      <c r="H90" s="2">
        <v>4519.63</v>
      </c>
    </row>
    <row r="91" spans="1:8" x14ac:dyDescent="0.2">
      <c r="A91" s="1">
        <v>44528</v>
      </c>
      <c r="B91" s="2">
        <v>57325</v>
      </c>
      <c r="C91" s="1">
        <v>44528</v>
      </c>
      <c r="D91" s="2">
        <v>4298.3</v>
      </c>
      <c r="E91" s="1">
        <v>44528</v>
      </c>
      <c r="F91">
        <v>199.6</v>
      </c>
      <c r="G91" s="1">
        <v>44487</v>
      </c>
      <c r="H91" s="2">
        <v>4486.4799999999996</v>
      </c>
    </row>
    <row r="92" spans="1:8" x14ac:dyDescent="0.2">
      <c r="A92" s="1">
        <v>44527</v>
      </c>
      <c r="B92" s="2">
        <v>54836</v>
      </c>
      <c r="C92" s="1">
        <v>44527</v>
      </c>
      <c r="D92" s="2">
        <v>4101.5</v>
      </c>
      <c r="E92" s="1">
        <v>44527</v>
      </c>
      <c r="F92">
        <v>195.2</v>
      </c>
      <c r="G92" s="1">
        <v>44484</v>
      </c>
      <c r="H92" s="2">
        <v>4471.37</v>
      </c>
    </row>
    <row r="93" spans="1:8" x14ac:dyDescent="0.2">
      <c r="A93" s="1">
        <v>44526</v>
      </c>
      <c r="B93" s="2">
        <v>53738</v>
      </c>
      <c r="C93" s="1">
        <v>44526</v>
      </c>
      <c r="D93" s="2">
        <v>4040.5</v>
      </c>
      <c r="E93" s="1">
        <v>44526</v>
      </c>
      <c r="F93">
        <v>195.1</v>
      </c>
      <c r="G93" s="1">
        <v>44483</v>
      </c>
      <c r="H93" s="2">
        <v>4438.2299999999996</v>
      </c>
    </row>
    <row r="94" spans="1:8" x14ac:dyDescent="0.2">
      <c r="A94" s="1">
        <v>44525</v>
      </c>
      <c r="B94" s="2">
        <v>58995</v>
      </c>
      <c r="C94" s="1">
        <v>44525</v>
      </c>
      <c r="D94" s="2">
        <v>4524.6000000000004</v>
      </c>
      <c r="E94" s="1">
        <v>44525</v>
      </c>
      <c r="F94">
        <v>222.7</v>
      </c>
      <c r="G94" s="1">
        <v>44482</v>
      </c>
      <c r="H94" s="2">
        <v>4363.8</v>
      </c>
    </row>
    <row r="95" spans="1:8" x14ac:dyDescent="0.2">
      <c r="A95" s="1">
        <v>44524</v>
      </c>
      <c r="B95" s="2">
        <v>57209</v>
      </c>
      <c r="C95" s="1">
        <v>44524</v>
      </c>
      <c r="D95" s="2">
        <v>4274</v>
      </c>
      <c r="E95" s="1">
        <v>44524</v>
      </c>
      <c r="F95">
        <v>212.2</v>
      </c>
      <c r="G95" s="1">
        <v>44481</v>
      </c>
      <c r="H95" s="2">
        <v>4350.6400000000003</v>
      </c>
    </row>
    <row r="96" spans="1:8" x14ac:dyDescent="0.2">
      <c r="A96" s="1">
        <v>44523</v>
      </c>
      <c r="B96" s="2">
        <v>57602</v>
      </c>
      <c r="C96" s="1">
        <v>44523</v>
      </c>
      <c r="D96" s="2">
        <v>4341.8999999999996</v>
      </c>
      <c r="E96" s="1">
        <v>44523</v>
      </c>
      <c r="F96">
        <v>216.4</v>
      </c>
      <c r="G96" s="1">
        <v>44480</v>
      </c>
      <c r="H96" s="2">
        <v>4361.1899999999996</v>
      </c>
    </row>
    <row r="97" spans="1:8" x14ac:dyDescent="0.2">
      <c r="A97" s="1">
        <v>44522</v>
      </c>
      <c r="B97" s="2">
        <v>56299</v>
      </c>
      <c r="C97" s="1">
        <v>44522</v>
      </c>
      <c r="D97" s="2">
        <v>4093.2</v>
      </c>
      <c r="E97" s="1">
        <v>44522</v>
      </c>
      <c r="F97">
        <v>209.1</v>
      </c>
      <c r="G97" s="1">
        <v>44477</v>
      </c>
      <c r="H97" s="2">
        <v>4391.3599999999997</v>
      </c>
    </row>
    <row r="98" spans="1:8" x14ac:dyDescent="0.2">
      <c r="A98" s="1">
        <v>44521</v>
      </c>
      <c r="B98" s="2">
        <v>58790</v>
      </c>
      <c r="C98" s="1">
        <v>44521</v>
      </c>
      <c r="D98" s="2">
        <v>4274.3999999999996</v>
      </c>
      <c r="E98" s="1">
        <v>44521</v>
      </c>
      <c r="F98">
        <v>221.9</v>
      </c>
      <c r="G98" s="1">
        <v>44476</v>
      </c>
      <c r="H98" s="2">
        <v>4399.76</v>
      </c>
    </row>
    <row r="99" spans="1:8" x14ac:dyDescent="0.2">
      <c r="A99" s="1">
        <v>44520</v>
      </c>
      <c r="B99" s="2">
        <v>59739</v>
      </c>
      <c r="C99" s="1">
        <v>44520</v>
      </c>
      <c r="D99" s="2">
        <v>4413.3</v>
      </c>
      <c r="E99" s="1">
        <v>44520</v>
      </c>
      <c r="F99">
        <v>226.8</v>
      </c>
      <c r="G99" s="1">
        <v>44475</v>
      </c>
      <c r="H99" s="2">
        <v>4363.55</v>
      </c>
    </row>
    <row r="100" spans="1:8" x14ac:dyDescent="0.2">
      <c r="A100" s="1">
        <v>44519</v>
      </c>
      <c r="B100" s="2">
        <v>58130</v>
      </c>
      <c r="C100" s="1">
        <v>44519</v>
      </c>
      <c r="D100" s="2">
        <v>4299.2</v>
      </c>
      <c r="E100" s="1">
        <v>44519</v>
      </c>
      <c r="F100">
        <v>217.9</v>
      </c>
      <c r="G100" s="1">
        <v>44474</v>
      </c>
      <c r="H100" s="2">
        <v>4345.72</v>
      </c>
    </row>
    <row r="101" spans="1:8" x14ac:dyDescent="0.2">
      <c r="A101" s="1">
        <v>44518</v>
      </c>
      <c r="B101" s="2">
        <v>57014</v>
      </c>
      <c r="C101" s="1">
        <v>44518</v>
      </c>
      <c r="D101" s="2">
        <v>4008.9</v>
      </c>
      <c r="E101" s="1">
        <v>44518</v>
      </c>
      <c r="F101">
        <v>204.7</v>
      </c>
      <c r="G101" s="1">
        <v>44473</v>
      </c>
      <c r="H101" s="2">
        <v>4300.46</v>
      </c>
    </row>
    <row r="102" spans="1:8" x14ac:dyDescent="0.2">
      <c r="A102" s="1">
        <v>44517</v>
      </c>
      <c r="B102" s="2">
        <v>60386.1</v>
      </c>
      <c r="C102" s="1">
        <v>44517</v>
      </c>
      <c r="D102" s="2">
        <v>4291.78</v>
      </c>
      <c r="E102" s="1">
        <v>44517</v>
      </c>
      <c r="F102">
        <v>229.8</v>
      </c>
      <c r="G102" s="1">
        <v>44470</v>
      </c>
      <c r="H102" s="2">
        <v>4357.05</v>
      </c>
    </row>
    <row r="103" spans="1:8" x14ac:dyDescent="0.2">
      <c r="A103" s="1">
        <v>44516</v>
      </c>
      <c r="B103" s="2">
        <v>60124</v>
      </c>
      <c r="C103" s="1">
        <v>44516</v>
      </c>
      <c r="D103" s="2">
        <v>4209.8999999999996</v>
      </c>
      <c r="E103" s="1">
        <v>44516</v>
      </c>
      <c r="F103">
        <v>230.2</v>
      </c>
      <c r="G103" s="1">
        <v>44469</v>
      </c>
      <c r="H103" s="2">
        <v>4307.54</v>
      </c>
    </row>
    <row r="104" spans="1:8" x14ac:dyDescent="0.2">
      <c r="A104" s="1">
        <v>44515</v>
      </c>
      <c r="B104" s="2">
        <v>63562</v>
      </c>
      <c r="C104" s="1">
        <v>44515</v>
      </c>
      <c r="D104" s="2">
        <v>4560.1000000000004</v>
      </c>
      <c r="E104" s="1">
        <v>44515</v>
      </c>
      <c r="F104">
        <v>262.7</v>
      </c>
      <c r="G104" s="1">
        <v>44468</v>
      </c>
      <c r="H104" s="2">
        <v>4359.46</v>
      </c>
    </row>
    <row r="105" spans="1:8" x14ac:dyDescent="0.2">
      <c r="A105" s="1">
        <v>44514</v>
      </c>
      <c r="B105" s="2">
        <v>65471</v>
      </c>
      <c r="C105" s="1">
        <v>44514</v>
      </c>
      <c r="D105" s="2">
        <v>4625.45</v>
      </c>
      <c r="E105" s="1">
        <v>44514</v>
      </c>
      <c r="F105">
        <v>279.39999999999998</v>
      </c>
      <c r="G105" s="1">
        <v>44467</v>
      </c>
      <c r="H105" s="2">
        <v>4352.63</v>
      </c>
    </row>
    <row r="106" spans="1:8" x14ac:dyDescent="0.2">
      <c r="A106" s="1">
        <v>44513</v>
      </c>
      <c r="B106" s="2">
        <v>64406</v>
      </c>
      <c r="C106" s="1">
        <v>44513</v>
      </c>
      <c r="D106" s="2">
        <v>4647.1000000000004</v>
      </c>
      <c r="E106" s="1">
        <v>44513</v>
      </c>
      <c r="F106">
        <v>257.7</v>
      </c>
      <c r="G106" s="1">
        <v>44466</v>
      </c>
      <c r="H106" s="2">
        <v>4443.1099999999997</v>
      </c>
    </row>
    <row r="107" spans="1:8" x14ac:dyDescent="0.2">
      <c r="A107" s="1">
        <v>44512</v>
      </c>
      <c r="B107" s="2">
        <v>64156</v>
      </c>
      <c r="C107" s="1">
        <v>44512</v>
      </c>
      <c r="D107" s="2">
        <v>4668.1000000000004</v>
      </c>
      <c r="E107" s="1">
        <v>44512</v>
      </c>
      <c r="F107">
        <v>251.4</v>
      </c>
      <c r="G107" s="1">
        <v>44463</v>
      </c>
      <c r="H107" s="2">
        <v>4455.4799999999996</v>
      </c>
    </row>
    <row r="108" spans="1:8" x14ac:dyDescent="0.2">
      <c r="A108" s="1">
        <v>44511</v>
      </c>
      <c r="B108" s="2">
        <v>64801</v>
      </c>
      <c r="C108" s="1">
        <v>44511</v>
      </c>
      <c r="D108" s="2">
        <v>4721.3999999999996</v>
      </c>
      <c r="E108" s="1">
        <v>44511</v>
      </c>
      <c r="F108">
        <v>262.5</v>
      </c>
      <c r="G108" s="1">
        <v>44462</v>
      </c>
      <c r="H108" s="2">
        <v>4448.9799999999996</v>
      </c>
    </row>
    <row r="109" spans="1:8" x14ac:dyDescent="0.2">
      <c r="A109" s="1">
        <v>44510</v>
      </c>
      <c r="B109" s="2">
        <v>64954</v>
      </c>
      <c r="C109" s="1">
        <v>44510</v>
      </c>
      <c r="D109" s="2">
        <v>4633.5</v>
      </c>
      <c r="E109" s="1">
        <v>44510</v>
      </c>
      <c r="F109">
        <v>260.5</v>
      </c>
      <c r="G109" s="1">
        <v>44461</v>
      </c>
      <c r="H109" s="2">
        <v>4395.6400000000003</v>
      </c>
    </row>
    <row r="110" spans="1:8" x14ac:dyDescent="0.2">
      <c r="A110" s="1">
        <v>44509</v>
      </c>
      <c r="B110" s="2">
        <v>66935</v>
      </c>
      <c r="C110" s="1">
        <v>44509</v>
      </c>
      <c r="D110" s="2">
        <v>4733.1000000000004</v>
      </c>
      <c r="E110" s="1">
        <v>44509</v>
      </c>
      <c r="F110">
        <v>262.2</v>
      </c>
      <c r="G110" s="1">
        <v>44460</v>
      </c>
      <c r="H110" s="2">
        <v>4354.18</v>
      </c>
    </row>
    <row r="111" spans="1:8" x14ac:dyDescent="0.2">
      <c r="A111" s="1">
        <v>44508</v>
      </c>
      <c r="B111" s="2">
        <v>67526</v>
      </c>
      <c r="C111" s="1">
        <v>44508</v>
      </c>
      <c r="D111" s="2">
        <v>4807.3</v>
      </c>
      <c r="E111" s="1">
        <v>44508</v>
      </c>
      <c r="F111">
        <v>228.9</v>
      </c>
      <c r="G111" s="1">
        <v>44459</v>
      </c>
      <c r="H111" s="2">
        <v>4357.7299999999996</v>
      </c>
    </row>
    <row r="112" spans="1:8" x14ac:dyDescent="0.2">
      <c r="A112" s="1">
        <v>44507</v>
      </c>
      <c r="B112" s="2">
        <v>63259.1</v>
      </c>
      <c r="C112" s="1">
        <v>44507</v>
      </c>
      <c r="D112" s="2">
        <v>4613.6000000000004</v>
      </c>
      <c r="E112" s="1">
        <v>44507</v>
      </c>
      <c r="F112">
        <v>201.9</v>
      </c>
      <c r="G112" s="1">
        <v>44456</v>
      </c>
      <c r="H112" s="2">
        <v>4432.99</v>
      </c>
    </row>
    <row r="113" spans="1:8" x14ac:dyDescent="0.2">
      <c r="A113" s="1">
        <v>44506</v>
      </c>
      <c r="B113" s="2">
        <v>61496</v>
      </c>
      <c r="C113" s="1">
        <v>44506</v>
      </c>
      <c r="D113" s="2">
        <v>4520</v>
      </c>
      <c r="E113" s="1">
        <v>44506</v>
      </c>
      <c r="F113">
        <v>197.6</v>
      </c>
      <c r="G113" s="1">
        <v>44455</v>
      </c>
      <c r="H113" s="2">
        <v>4473.76</v>
      </c>
    </row>
    <row r="114" spans="1:8" x14ac:dyDescent="0.2">
      <c r="A114" s="1">
        <v>44505</v>
      </c>
      <c r="B114" s="2">
        <v>61016.4</v>
      </c>
      <c r="C114" s="1">
        <v>44505</v>
      </c>
      <c r="D114" s="2">
        <v>4479.2</v>
      </c>
      <c r="E114" s="1">
        <v>44505</v>
      </c>
      <c r="F114">
        <v>200.279</v>
      </c>
      <c r="G114" s="1">
        <v>44454</v>
      </c>
      <c r="H114" s="2">
        <v>4480.7</v>
      </c>
    </row>
    <row r="115" spans="1:8" x14ac:dyDescent="0.2">
      <c r="A115" s="1">
        <v>44504</v>
      </c>
      <c r="B115" s="2">
        <v>61422.8</v>
      </c>
      <c r="C115" s="1">
        <v>44504</v>
      </c>
      <c r="D115" s="2">
        <v>4535.7</v>
      </c>
      <c r="E115" s="1">
        <v>44504</v>
      </c>
      <c r="F115">
        <v>202.74600000000001</v>
      </c>
      <c r="G115" s="1">
        <v>44453</v>
      </c>
      <c r="H115" s="2">
        <v>4443.05</v>
      </c>
    </row>
    <row r="116" spans="1:8" x14ac:dyDescent="0.2">
      <c r="A116" s="1">
        <v>44503</v>
      </c>
      <c r="B116" s="2">
        <v>62904</v>
      </c>
      <c r="C116" s="1">
        <v>44503</v>
      </c>
      <c r="D116" s="2">
        <v>4600.3999999999996</v>
      </c>
      <c r="E116" s="1">
        <v>44503</v>
      </c>
      <c r="F116">
        <v>206.654</v>
      </c>
      <c r="G116" s="1">
        <v>44452</v>
      </c>
      <c r="H116" s="2">
        <v>4468.7299999999996</v>
      </c>
    </row>
    <row r="117" spans="1:8" x14ac:dyDescent="0.2">
      <c r="A117" s="1">
        <v>44502</v>
      </c>
      <c r="B117" s="2">
        <v>63249</v>
      </c>
      <c r="C117" s="1">
        <v>44502</v>
      </c>
      <c r="D117" s="2">
        <v>4589.6000000000004</v>
      </c>
      <c r="E117" s="1">
        <v>44502</v>
      </c>
      <c r="F117">
        <v>200.41399999999999</v>
      </c>
      <c r="G117" s="1">
        <v>44449</v>
      </c>
      <c r="H117" s="2">
        <v>4458.58</v>
      </c>
    </row>
    <row r="118" spans="1:8" x14ac:dyDescent="0.2">
      <c r="A118" s="1">
        <v>44501</v>
      </c>
      <c r="B118" s="2">
        <v>60927</v>
      </c>
      <c r="C118" s="1">
        <v>44501</v>
      </c>
      <c r="D118" s="2">
        <v>4321.5</v>
      </c>
      <c r="E118" s="1">
        <v>44501</v>
      </c>
      <c r="F118">
        <v>197.27799999999999</v>
      </c>
      <c r="G118" s="1">
        <v>44448</v>
      </c>
      <c r="H118" s="2">
        <v>4493.28</v>
      </c>
    </row>
    <row r="119" spans="1:8" x14ac:dyDescent="0.2">
      <c r="A119" s="1">
        <v>44500</v>
      </c>
      <c r="B119" s="2">
        <v>61330</v>
      </c>
      <c r="C119" s="1">
        <v>44500</v>
      </c>
      <c r="D119" s="2">
        <v>4287.3999999999996</v>
      </c>
      <c r="E119" s="1">
        <v>44500</v>
      </c>
      <c r="F119">
        <v>191.74299999999999</v>
      </c>
      <c r="G119" s="1">
        <v>44447</v>
      </c>
      <c r="H119" s="2">
        <v>4514.07</v>
      </c>
    </row>
    <row r="120" spans="1:8" x14ac:dyDescent="0.2">
      <c r="A120" s="1">
        <v>44499</v>
      </c>
      <c r="B120" s="2">
        <v>61838.8</v>
      </c>
      <c r="C120" s="1">
        <v>44499</v>
      </c>
      <c r="D120" s="2">
        <v>4319.8999999999996</v>
      </c>
      <c r="E120" s="1">
        <v>44499</v>
      </c>
      <c r="F120">
        <v>189.55199999999999</v>
      </c>
      <c r="G120" s="1">
        <v>44446</v>
      </c>
      <c r="H120" s="2">
        <v>4520.03</v>
      </c>
    </row>
    <row r="121" spans="1:8" x14ac:dyDescent="0.2">
      <c r="A121" s="1">
        <v>44498</v>
      </c>
      <c r="B121" s="2">
        <v>62235</v>
      </c>
      <c r="C121" s="1">
        <v>44498</v>
      </c>
      <c r="D121" s="2">
        <v>4414</v>
      </c>
      <c r="E121" s="1">
        <v>44498</v>
      </c>
      <c r="F121">
        <v>196.49799999999999</v>
      </c>
      <c r="G121" s="1">
        <v>44442</v>
      </c>
      <c r="H121" s="2">
        <v>4535.43</v>
      </c>
    </row>
    <row r="122" spans="1:8" x14ac:dyDescent="0.2">
      <c r="A122" s="1">
        <v>44497</v>
      </c>
      <c r="B122" s="2">
        <v>60598</v>
      </c>
      <c r="C122" s="1">
        <v>44497</v>
      </c>
      <c r="D122" s="2">
        <v>4286.04</v>
      </c>
      <c r="E122" s="1">
        <v>44497</v>
      </c>
      <c r="F122">
        <v>190.31899999999999</v>
      </c>
      <c r="G122" s="1">
        <v>44441</v>
      </c>
      <c r="H122" s="2">
        <v>4536.95</v>
      </c>
    </row>
    <row r="123" spans="1:8" x14ac:dyDescent="0.2">
      <c r="A123" s="1">
        <v>44496</v>
      </c>
      <c r="B123" s="2">
        <v>58453</v>
      </c>
      <c r="C123" s="1">
        <v>44496</v>
      </c>
      <c r="D123" s="2">
        <v>3923.3</v>
      </c>
      <c r="E123" s="1">
        <v>44496</v>
      </c>
      <c r="F123">
        <v>179.685</v>
      </c>
      <c r="G123" s="1">
        <v>44440</v>
      </c>
      <c r="H123" s="2">
        <v>4524.09</v>
      </c>
    </row>
    <row r="124" spans="1:8" x14ac:dyDescent="0.2">
      <c r="A124" s="1">
        <v>44495</v>
      </c>
      <c r="B124" s="2">
        <v>60290</v>
      </c>
      <c r="C124" s="1">
        <v>44495</v>
      </c>
      <c r="D124" s="2">
        <v>4129.8</v>
      </c>
      <c r="E124" s="1">
        <v>44495</v>
      </c>
      <c r="F124">
        <v>197.53</v>
      </c>
      <c r="G124" s="1">
        <v>44439</v>
      </c>
      <c r="H124" s="2">
        <v>4522.68</v>
      </c>
    </row>
    <row r="125" spans="1:8" x14ac:dyDescent="0.2">
      <c r="A125" s="1">
        <v>44494</v>
      </c>
      <c r="B125" s="2">
        <v>63100</v>
      </c>
      <c r="C125" s="1">
        <v>44494</v>
      </c>
      <c r="D125" s="2">
        <v>4220.1000000000004</v>
      </c>
      <c r="E125" s="1">
        <v>44494</v>
      </c>
      <c r="F125">
        <v>195.42099999999999</v>
      </c>
      <c r="G125" s="1">
        <v>44438</v>
      </c>
      <c r="H125" s="2">
        <v>4528.79</v>
      </c>
    </row>
    <row r="126" spans="1:8" x14ac:dyDescent="0.2">
      <c r="A126" s="1">
        <v>44493</v>
      </c>
      <c r="B126" s="2">
        <v>60847</v>
      </c>
      <c r="C126" s="1">
        <v>44493</v>
      </c>
      <c r="D126" s="2">
        <v>4082.9</v>
      </c>
      <c r="E126" s="1">
        <v>44493</v>
      </c>
      <c r="F126">
        <v>190.441</v>
      </c>
      <c r="G126" s="1">
        <v>44435</v>
      </c>
      <c r="H126" s="2">
        <v>4509.37</v>
      </c>
    </row>
    <row r="127" spans="1:8" x14ac:dyDescent="0.2">
      <c r="A127" s="1">
        <v>44492</v>
      </c>
      <c r="B127" s="2">
        <v>61302</v>
      </c>
      <c r="C127" s="1">
        <v>44492</v>
      </c>
      <c r="D127" s="2">
        <v>4168.2</v>
      </c>
      <c r="E127" s="1">
        <v>44492</v>
      </c>
      <c r="F127">
        <v>196.35</v>
      </c>
      <c r="G127" s="1">
        <v>44434</v>
      </c>
      <c r="H127" s="2">
        <v>4469.91</v>
      </c>
    </row>
    <row r="128" spans="1:8" x14ac:dyDescent="0.2">
      <c r="A128" s="1">
        <v>44491</v>
      </c>
      <c r="B128" s="2">
        <v>60708</v>
      </c>
      <c r="C128" s="1">
        <v>44491</v>
      </c>
      <c r="D128" s="2">
        <v>3971.2</v>
      </c>
      <c r="E128" s="1">
        <v>44491</v>
      </c>
      <c r="F128">
        <v>190.93</v>
      </c>
      <c r="G128" s="1">
        <v>44433</v>
      </c>
      <c r="H128" s="2">
        <v>4496.1899999999996</v>
      </c>
    </row>
    <row r="129" spans="1:8" x14ac:dyDescent="0.2">
      <c r="A129" s="1">
        <v>44490</v>
      </c>
      <c r="B129" s="2">
        <v>62200</v>
      </c>
      <c r="C129" s="1">
        <v>44490</v>
      </c>
      <c r="D129" s="2">
        <v>4054.3</v>
      </c>
      <c r="E129" s="1">
        <v>44490</v>
      </c>
      <c r="F129">
        <v>196.74100000000001</v>
      </c>
      <c r="G129" s="1">
        <v>44432</v>
      </c>
      <c r="H129" s="2">
        <v>4486.2299999999996</v>
      </c>
    </row>
    <row r="130" spans="1:8" x14ac:dyDescent="0.2">
      <c r="A130" s="1">
        <v>44489</v>
      </c>
      <c r="B130" s="2">
        <v>65988</v>
      </c>
      <c r="C130" s="1">
        <v>44489</v>
      </c>
      <c r="D130" s="2">
        <v>4160.8</v>
      </c>
      <c r="E130" s="1">
        <v>44489</v>
      </c>
      <c r="F130">
        <v>207.31200000000001</v>
      </c>
      <c r="G130" s="1">
        <v>44431</v>
      </c>
      <c r="H130" s="2">
        <v>4479.54</v>
      </c>
    </row>
    <row r="131" spans="1:8" x14ac:dyDescent="0.2">
      <c r="A131" s="1">
        <v>44488</v>
      </c>
      <c r="B131" s="2">
        <v>64237</v>
      </c>
      <c r="C131" s="1">
        <v>44488</v>
      </c>
      <c r="D131" s="2">
        <v>3876.5</v>
      </c>
      <c r="E131" s="1">
        <v>44488</v>
      </c>
      <c r="F131">
        <v>188.75</v>
      </c>
      <c r="G131" s="1">
        <v>44428</v>
      </c>
      <c r="H131" s="2">
        <v>4441.67</v>
      </c>
    </row>
    <row r="132" spans="1:8" x14ac:dyDescent="0.2">
      <c r="A132" s="1">
        <v>44487</v>
      </c>
      <c r="B132" s="2">
        <v>62034</v>
      </c>
      <c r="C132" s="1">
        <v>44487</v>
      </c>
      <c r="D132" s="2">
        <v>3747.5</v>
      </c>
      <c r="E132" s="1">
        <v>44487</v>
      </c>
      <c r="F132">
        <v>185.55</v>
      </c>
      <c r="G132" s="1">
        <v>44427</v>
      </c>
      <c r="H132" s="2">
        <v>4405.8</v>
      </c>
    </row>
    <row r="133" spans="1:8" x14ac:dyDescent="0.2">
      <c r="A133" s="1">
        <v>44486</v>
      </c>
      <c r="B133" s="2">
        <v>61511</v>
      </c>
      <c r="C133" s="1">
        <v>44486</v>
      </c>
      <c r="D133" s="2">
        <v>3845.5</v>
      </c>
      <c r="E133" s="1">
        <v>44486</v>
      </c>
      <c r="F133">
        <v>183.73</v>
      </c>
      <c r="G133" s="1">
        <v>44426</v>
      </c>
      <c r="H133" s="2">
        <v>4400.2700000000004</v>
      </c>
    </row>
    <row r="134" spans="1:8" x14ac:dyDescent="0.2">
      <c r="A134" s="1">
        <v>44485</v>
      </c>
      <c r="B134" s="2">
        <v>60867.5</v>
      </c>
      <c r="C134" s="1">
        <v>44485</v>
      </c>
      <c r="D134" s="2">
        <v>3826</v>
      </c>
      <c r="E134" s="1">
        <v>44485</v>
      </c>
      <c r="F134">
        <v>185.64099999999999</v>
      </c>
      <c r="G134" s="1">
        <v>44425</v>
      </c>
      <c r="H134" s="2">
        <v>4448.08</v>
      </c>
    </row>
    <row r="135" spans="1:8" x14ac:dyDescent="0.2">
      <c r="A135" s="1">
        <v>44484</v>
      </c>
      <c r="B135" s="2">
        <v>61709</v>
      </c>
      <c r="C135" s="1">
        <v>44484</v>
      </c>
      <c r="D135" s="2">
        <v>3870</v>
      </c>
      <c r="E135" s="1">
        <v>44484</v>
      </c>
      <c r="F135">
        <v>189.74600000000001</v>
      </c>
      <c r="G135" s="1">
        <v>44424</v>
      </c>
      <c r="H135" s="2">
        <v>4479.66</v>
      </c>
    </row>
    <row r="136" spans="1:8" x14ac:dyDescent="0.2">
      <c r="A136" s="1">
        <v>44483</v>
      </c>
      <c r="B136" s="2">
        <v>57354</v>
      </c>
      <c r="C136" s="1">
        <v>44483</v>
      </c>
      <c r="D136" s="2">
        <v>3790.6</v>
      </c>
      <c r="E136" s="1">
        <v>44483</v>
      </c>
      <c r="F136">
        <v>181.11500000000001</v>
      </c>
      <c r="G136" s="1">
        <v>44421</v>
      </c>
      <c r="H136" s="2">
        <v>4468</v>
      </c>
    </row>
    <row r="137" spans="1:8" x14ac:dyDescent="0.2">
      <c r="A137" s="1">
        <v>44482</v>
      </c>
      <c r="B137" s="2">
        <v>57381</v>
      </c>
      <c r="C137" s="1">
        <v>44482</v>
      </c>
      <c r="D137" s="2">
        <v>3607.5</v>
      </c>
      <c r="E137" s="1">
        <v>44482</v>
      </c>
      <c r="F137">
        <v>177.53</v>
      </c>
      <c r="G137" s="1">
        <v>44420</v>
      </c>
      <c r="H137" s="2">
        <v>4460.84</v>
      </c>
    </row>
    <row r="138" spans="1:8" x14ac:dyDescent="0.2">
      <c r="A138" s="1">
        <v>44481</v>
      </c>
      <c r="B138" s="2">
        <v>55967</v>
      </c>
      <c r="C138" s="1">
        <v>44481</v>
      </c>
      <c r="D138" s="2">
        <v>3491</v>
      </c>
      <c r="E138" s="1">
        <v>44481</v>
      </c>
      <c r="F138">
        <v>172.62899999999999</v>
      </c>
      <c r="G138" s="1">
        <v>44419</v>
      </c>
      <c r="H138" s="2">
        <v>4447.7</v>
      </c>
    </row>
    <row r="139" spans="1:8" x14ac:dyDescent="0.2">
      <c r="A139" s="1">
        <v>44480</v>
      </c>
      <c r="B139" s="2">
        <v>57468</v>
      </c>
      <c r="C139" s="1">
        <v>44480</v>
      </c>
      <c r="D139" s="2">
        <v>3544.5</v>
      </c>
      <c r="E139" s="1">
        <v>44480</v>
      </c>
      <c r="F139">
        <v>179.26</v>
      </c>
      <c r="G139" s="1">
        <v>44418</v>
      </c>
      <c r="H139" s="2">
        <v>4436.75</v>
      </c>
    </row>
    <row r="140" spans="1:8" x14ac:dyDescent="0.2">
      <c r="A140" s="1">
        <v>44479</v>
      </c>
      <c r="B140" s="2">
        <v>54701</v>
      </c>
      <c r="C140" s="1">
        <v>44479</v>
      </c>
      <c r="D140" s="2">
        <v>3416.1</v>
      </c>
      <c r="E140" s="1">
        <v>44479</v>
      </c>
      <c r="F140">
        <v>174.84</v>
      </c>
      <c r="G140" s="1">
        <v>44417</v>
      </c>
      <c r="H140" s="2">
        <v>4432.3500000000004</v>
      </c>
    </row>
    <row r="141" spans="1:8" x14ac:dyDescent="0.2">
      <c r="A141" s="1">
        <v>44478</v>
      </c>
      <c r="B141" s="2">
        <v>54978</v>
      </c>
      <c r="C141" s="1">
        <v>44478</v>
      </c>
      <c r="D141" s="2">
        <v>3576.6</v>
      </c>
      <c r="E141" s="1">
        <v>44478</v>
      </c>
      <c r="F141">
        <v>179.81</v>
      </c>
      <c r="G141" s="1">
        <v>44414</v>
      </c>
      <c r="H141" s="2">
        <v>4436.5200000000004</v>
      </c>
    </row>
    <row r="142" spans="1:8" x14ac:dyDescent="0.2">
      <c r="A142" s="1">
        <v>44477</v>
      </c>
      <c r="B142" s="2">
        <v>53925</v>
      </c>
      <c r="C142" s="1">
        <v>44477</v>
      </c>
      <c r="D142" s="2">
        <v>3562.5</v>
      </c>
      <c r="E142" s="1">
        <v>44477</v>
      </c>
      <c r="F142">
        <v>175.751</v>
      </c>
      <c r="G142" s="1">
        <v>44413</v>
      </c>
      <c r="H142" s="2">
        <v>4429.1000000000004</v>
      </c>
    </row>
    <row r="143" spans="1:8" x14ac:dyDescent="0.2">
      <c r="A143" s="1">
        <v>44476</v>
      </c>
      <c r="B143" s="2">
        <v>53793</v>
      </c>
      <c r="C143" s="1">
        <v>44476</v>
      </c>
      <c r="D143" s="2">
        <v>3586.4</v>
      </c>
      <c r="E143" s="1">
        <v>44476</v>
      </c>
      <c r="F143">
        <v>178.46</v>
      </c>
      <c r="G143" s="1">
        <v>44412</v>
      </c>
      <c r="H143" s="2">
        <v>4402.68</v>
      </c>
    </row>
    <row r="144" spans="1:8" x14ac:dyDescent="0.2">
      <c r="A144" s="1">
        <v>44475</v>
      </c>
      <c r="B144" s="2">
        <v>55331</v>
      </c>
      <c r="C144" s="1">
        <v>44475</v>
      </c>
      <c r="D144" s="2">
        <v>3577.4</v>
      </c>
      <c r="E144" s="1">
        <v>44475</v>
      </c>
      <c r="F144">
        <v>178.43799999999999</v>
      </c>
      <c r="G144" s="1">
        <v>44411</v>
      </c>
      <c r="H144" s="2">
        <v>4423.1499999999996</v>
      </c>
    </row>
    <row r="145" spans="1:8" x14ac:dyDescent="0.2">
      <c r="A145" s="1">
        <v>44474</v>
      </c>
      <c r="B145" s="2">
        <v>51508</v>
      </c>
      <c r="C145" s="1">
        <v>44474</v>
      </c>
      <c r="D145" s="2">
        <v>3516.8</v>
      </c>
      <c r="E145" s="1">
        <v>44474</v>
      </c>
      <c r="F145">
        <v>173.73099999999999</v>
      </c>
      <c r="G145" s="1">
        <v>44410</v>
      </c>
      <c r="H145" s="2">
        <v>4387.1099999999997</v>
      </c>
    </row>
    <row r="146" spans="1:8" x14ac:dyDescent="0.2">
      <c r="A146" s="1">
        <v>44473</v>
      </c>
      <c r="B146" s="2">
        <v>49252</v>
      </c>
      <c r="C146" s="1">
        <v>44473</v>
      </c>
      <c r="D146" s="2">
        <v>3387.9</v>
      </c>
      <c r="E146" s="1">
        <v>44473</v>
      </c>
      <c r="F146">
        <v>167.63900000000001</v>
      </c>
      <c r="G146" s="1">
        <v>44407</v>
      </c>
      <c r="H146" s="2">
        <v>4395.26</v>
      </c>
    </row>
    <row r="147" spans="1:8" x14ac:dyDescent="0.2">
      <c r="A147" s="1">
        <v>44472</v>
      </c>
      <c r="B147" s="2">
        <v>48243</v>
      </c>
      <c r="C147" s="1">
        <v>44472</v>
      </c>
      <c r="D147" s="2">
        <v>3419.67</v>
      </c>
      <c r="E147" s="1">
        <v>44472</v>
      </c>
      <c r="F147">
        <v>170.499</v>
      </c>
      <c r="G147" s="1">
        <v>44406</v>
      </c>
      <c r="H147" s="2">
        <v>4419.1499999999996</v>
      </c>
    </row>
    <row r="148" spans="1:8" x14ac:dyDescent="0.2">
      <c r="A148" s="1">
        <v>44471</v>
      </c>
      <c r="B148" s="2">
        <v>47675</v>
      </c>
      <c r="C148" s="1">
        <v>44471</v>
      </c>
      <c r="D148" s="2">
        <v>3391.1</v>
      </c>
      <c r="E148" s="1">
        <v>44471</v>
      </c>
      <c r="F148">
        <v>169.04</v>
      </c>
      <c r="G148" s="1">
        <v>44405</v>
      </c>
      <c r="H148" s="2">
        <v>4400.6499999999996</v>
      </c>
    </row>
    <row r="149" spans="1:8" x14ac:dyDescent="0.2">
      <c r="A149" s="1">
        <v>44470</v>
      </c>
      <c r="B149" s="2">
        <v>48157</v>
      </c>
      <c r="C149" s="1">
        <v>44470</v>
      </c>
      <c r="D149" s="2">
        <v>3309.9</v>
      </c>
      <c r="E149" s="1">
        <v>44470</v>
      </c>
      <c r="F149">
        <v>166.13</v>
      </c>
      <c r="G149" s="1">
        <v>44404</v>
      </c>
      <c r="H149" s="2">
        <v>4401.46</v>
      </c>
    </row>
    <row r="150" spans="1:8" x14ac:dyDescent="0.2">
      <c r="A150" s="1">
        <v>44469</v>
      </c>
      <c r="B150" s="2">
        <v>43830</v>
      </c>
      <c r="C150" s="1">
        <v>44469</v>
      </c>
      <c r="D150" s="2">
        <v>3002.9</v>
      </c>
      <c r="E150" s="1">
        <v>44469</v>
      </c>
      <c r="F150">
        <v>153.33000000000001</v>
      </c>
      <c r="G150" s="1">
        <v>44403</v>
      </c>
      <c r="H150" s="2">
        <v>4422.2299999999996</v>
      </c>
    </row>
    <row r="151" spans="1:8" x14ac:dyDescent="0.2">
      <c r="A151" s="1">
        <v>44468</v>
      </c>
      <c r="B151" s="2">
        <v>41551</v>
      </c>
      <c r="C151" s="1">
        <v>44468</v>
      </c>
      <c r="D151" s="2">
        <v>2851.9</v>
      </c>
      <c r="E151" s="1">
        <v>44468</v>
      </c>
      <c r="F151">
        <v>144.85</v>
      </c>
      <c r="G151" s="1">
        <v>44400</v>
      </c>
      <c r="H151" s="2">
        <v>4411.8</v>
      </c>
    </row>
    <row r="152" spans="1:8" x14ac:dyDescent="0.2">
      <c r="A152" s="1">
        <v>44467</v>
      </c>
      <c r="B152" s="2">
        <v>41064</v>
      </c>
      <c r="C152" s="1">
        <v>44467</v>
      </c>
      <c r="D152" s="2">
        <v>2809</v>
      </c>
      <c r="E152" s="1">
        <v>44467</v>
      </c>
      <c r="F152">
        <v>140.62899999999999</v>
      </c>
      <c r="G152" s="1">
        <v>44399</v>
      </c>
      <c r="H152" s="2">
        <v>4367.4799999999996</v>
      </c>
    </row>
    <row r="153" spans="1:8" x14ac:dyDescent="0.2">
      <c r="A153" s="1">
        <v>44466</v>
      </c>
      <c r="B153" s="2">
        <v>42191</v>
      </c>
      <c r="C153" s="1">
        <v>44466</v>
      </c>
      <c r="D153" s="2">
        <v>2928.2</v>
      </c>
      <c r="E153" s="1">
        <v>44466</v>
      </c>
      <c r="F153">
        <v>145.05000000000001</v>
      </c>
      <c r="G153" s="1">
        <v>44398</v>
      </c>
      <c r="H153" s="2">
        <v>4358.6899999999996</v>
      </c>
    </row>
    <row r="154" spans="1:8" x14ac:dyDescent="0.2">
      <c r="A154" s="1">
        <v>44465</v>
      </c>
      <c r="B154" s="2">
        <v>43180</v>
      </c>
      <c r="C154" s="1">
        <v>44465</v>
      </c>
      <c r="D154" s="2">
        <v>3063</v>
      </c>
      <c r="E154" s="1">
        <v>44465</v>
      </c>
      <c r="F154">
        <v>150.84899999999999</v>
      </c>
      <c r="G154" s="1">
        <v>44397</v>
      </c>
      <c r="H154" s="2">
        <v>4323.21</v>
      </c>
    </row>
    <row r="155" spans="1:8" x14ac:dyDescent="0.2">
      <c r="A155" s="1">
        <v>44464</v>
      </c>
      <c r="B155" s="2">
        <v>42711</v>
      </c>
      <c r="C155" s="1">
        <v>44464</v>
      </c>
      <c r="D155" s="2">
        <v>2924.3</v>
      </c>
      <c r="E155" s="1">
        <v>44464</v>
      </c>
      <c r="F155">
        <v>150.94</v>
      </c>
      <c r="G155" s="1">
        <v>44396</v>
      </c>
      <c r="H155" s="2">
        <v>4258.63</v>
      </c>
    </row>
    <row r="156" spans="1:8" x14ac:dyDescent="0.2">
      <c r="A156" s="1">
        <v>44463</v>
      </c>
      <c r="B156" s="2">
        <v>42878</v>
      </c>
      <c r="C156" s="1">
        <v>44463</v>
      </c>
      <c r="D156" s="2">
        <v>2932.9</v>
      </c>
      <c r="E156" s="1">
        <v>44463</v>
      </c>
      <c r="F156">
        <v>152.02099999999999</v>
      </c>
      <c r="G156" s="1">
        <v>44393</v>
      </c>
      <c r="H156" s="2">
        <v>4327.16</v>
      </c>
    </row>
    <row r="157" spans="1:8" x14ac:dyDescent="0.2">
      <c r="A157" s="1">
        <v>44462</v>
      </c>
      <c r="B157" s="2">
        <v>44882</v>
      </c>
      <c r="C157" s="1">
        <v>44462</v>
      </c>
      <c r="D157" s="2">
        <v>3152.8</v>
      </c>
      <c r="E157" s="1">
        <v>44462</v>
      </c>
      <c r="F157">
        <v>163.84</v>
      </c>
      <c r="G157" s="1">
        <v>44392</v>
      </c>
      <c r="H157" s="2">
        <v>4360.03</v>
      </c>
    </row>
    <row r="158" spans="1:8" x14ac:dyDescent="0.2">
      <c r="A158" s="1">
        <v>44461</v>
      </c>
      <c r="B158" s="2">
        <v>43582.6</v>
      </c>
      <c r="C158" s="1">
        <v>44461</v>
      </c>
      <c r="D158" s="2">
        <v>3077.8</v>
      </c>
      <c r="E158" s="1">
        <v>44461</v>
      </c>
      <c r="F158">
        <v>161.46</v>
      </c>
      <c r="G158" s="1">
        <v>44391</v>
      </c>
      <c r="H158" s="2">
        <v>4374.3</v>
      </c>
    </row>
    <row r="159" spans="1:8" x14ac:dyDescent="0.2">
      <c r="A159" s="1">
        <v>44460</v>
      </c>
      <c r="B159" s="2">
        <v>40664</v>
      </c>
      <c r="C159" s="1">
        <v>44460</v>
      </c>
      <c r="D159" s="2">
        <v>2759.8</v>
      </c>
      <c r="E159" s="1">
        <v>44460</v>
      </c>
      <c r="F159">
        <v>148.13200000000001</v>
      </c>
      <c r="G159" s="1">
        <v>44390</v>
      </c>
      <c r="H159" s="2">
        <v>4369.21</v>
      </c>
    </row>
    <row r="160" spans="1:8" x14ac:dyDescent="0.2">
      <c r="A160" s="1">
        <v>44459</v>
      </c>
      <c r="B160" s="2">
        <v>43002</v>
      </c>
      <c r="C160" s="1">
        <v>44459</v>
      </c>
      <c r="D160" s="2">
        <v>2977.2</v>
      </c>
      <c r="E160" s="1">
        <v>44459</v>
      </c>
      <c r="F160">
        <v>156.99</v>
      </c>
      <c r="G160" s="1">
        <v>44389</v>
      </c>
      <c r="H160" s="2">
        <v>4384.63</v>
      </c>
    </row>
    <row r="161" spans="1:8" x14ac:dyDescent="0.2">
      <c r="A161" s="1">
        <v>44458</v>
      </c>
      <c r="B161" s="2">
        <v>47239</v>
      </c>
      <c r="C161" s="1">
        <v>44458</v>
      </c>
      <c r="D161" s="2">
        <v>3328.4</v>
      </c>
      <c r="E161" s="1">
        <v>44458</v>
      </c>
      <c r="F161">
        <v>175.56</v>
      </c>
      <c r="G161" s="1">
        <v>44386</v>
      </c>
      <c r="H161" s="2">
        <v>4369.55</v>
      </c>
    </row>
    <row r="162" spans="1:8" x14ac:dyDescent="0.2">
      <c r="A162" s="1">
        <v>44457</v>
      </c>
      <c r="B162" s="2">
        <v>48309</v>
      </c>
      <c r="C162" s="1">
        <v>44457</v>
      </c>
      <c r="D162" s="2">
        <v>3437.3</v>
      </c>
      <c r="E162" s="1">
        <v>44457</v>
      </c>
      <c r="F162">
        <v>181.33099999999999</v>
      </c>
      <c r="G162" s="1">
        <v>44385</v>
      </c>
      <c r="H162" s="2">
        <v>4320.82</v>
      </c>
    </row>
    <row r="163" spans="1:8" x14ac:dyDescent="0.2">
      <c r="A163" s="1">
        <v>44456</v>
      </c>
      <c r="B163" s="2">
        <v>47292</v>
      </c>
      <c r="C163" s="1">
        <v>44456</v>
      </c>
      <c r="D163" s="2">
        <v>3400.1</v>
      </c>
      <c r="E163" s="1">
        <v>44456</v>
      </c>
      <c r="F163">
        <v>179.81</v>
      </c>
      <c r="G163" s="1">
        <v>44384</v>
      </c>
      <c r="H163" s="2">
        <v>4358.13</v>
      </c>
    </row>
    <row r="164" spans="1:8" x14ac:dyDescent="0.2">
      <c r="A164" s="1">
        <v>44455</v>
      </c>
      <c r="B164" s="2">
        <v>47786</v>
      </c>
      <c r="C164" s="1">
        <v>44455</v>
      </c>
      <c r="D164" s="2">
        <v>3569.9</v>
      </c>
      <c r="E164" s="1">
        <v>44455</v>
      </c>
      <c r="F164">
        <v>185.251</v>
      </c>
      <c r="G164" s="1">
        <v>44383</v>
      </c>
      <c r="H164" s="2">
        <v>4343.54</v>
      </c>
    </row>
    <row r="165" spans="1:8" x14ac:dyDescent="0.2">
      <c r="A165" s="1">
        <v>44454</v>
      </c>
      <c r="B165" s="2">
        <v>48136</v>
      </c>
      <c r="C165" s="1">
        <v>44454</v>
      </c>
      <c r="D165" s="2">
        <v>3612.9</v>
      </c>
      <c r="E165" s="1">
        <v>44454</v>
      </c>
      <c r="F165">
        <v>188.971</v>
      </c>
      <c r="G165" s="1">
        <v>44379</v>
      </c>
      <c r="H165" s="2">
        <v>4352.34</v>
      </c>
    </row>
    <row r="166" spans="1:8" x14ac:dyDescent="0.2">
      <c r="A166" s="1">
        <v>44453</v>
      </c>
      <c r="B166" s="2">
        <v>47078</v>
      </c>
      <c r="C166" s="1">
        <v>44453</v>
      </c>
      <c r="D166" s="2">
        <v>3430.3</v>
      </c>
      <c r="E166" s="1">
        <v>44453</v>
      </c>
      <c r="F166">
        <v>182.88900000000001</v>
      </c>
      <c r="G166" s="1">
        <v>44378</v>
      </c>
      <c r="H166" s="2">
        <v>4319.9399999999996</v>
      </c>
    </row>
    <row r="167" spans="1:8" x14ac:dyDescent="0.2">
      <c r="A167" s="1">
        <v>44452</v>
      </c>
      <c r="B167" s="2">
        <v>44960</v>
      </c>
      <c r="C167" s="1">
        <v>44452</v>
      </c>
      <c r="D167" s="2">
        <v>3284.5</v>
      </c>
      <c r="E167" s="1">
        <v>44452</v>
      </c>
      <c r="F167">
        <v>179.26900000000001</v>
      </c>
      <c r="G167" s="1">
        <v>44377</v>
      </c>
      <c r="H167" s="2">
        <v>4297.5</v>
      </c>
    </row>
    <row r="168" spans="1:8" x14ac:dyDescent="0.2">
      <c r="A168" s="1">
        <v>44451</v>
      </c>
      <c r="B168" s="2">
        <v>46069</v>
      </c>
      <c r="C168" s="1">
        <v>44451</v>
      </c>
      <c r="D168" s="2">
        <v>3407.8</v>
      </c>
      <c r="E168" s="1">
        <v>44451</v>
      </c>
      <c r="F168">
        <v>183.239</v>
      </c>
      <c r="G168" s="1">
        <v>44376</v>
      </c>
      <c r="H168" s="2">
        <v>4291.8</v>
      </c>
    </row>
    <row r="169" spans="1:8" x14ac:dyDescent="0.2">
      <c r="A169" s="1">
        <v>44450</v>
      </c>
      <c r="B169" s="2">
        <v>45169</v>
      </c>
      <c r="C169" s="1">
        <v>44450</v>
      </c>
      <c r="D169" s="2">
        <v>3267.4</v>
      </c>
      <c r="E169" s="1">
        <v>44450</v>
      </c>
      <c r="F169">
        <v>178.52</v>
      </c>
      <c r="G169" s="1">
        <v>44375</v>
      </c>
      <c r="H169" s="2">
        <v>4290.6099999999997</v>
      </c>
    </row>
    <row r="170" spans="1:8" x14ac:dyDescent="0.2">
      <c r="A170" s="1">
        <v>44449</v>
      </c>
      <c r="B170" s="2">
        <v>44852</v>
      </c>
      <c r="C170" s="1">
        <v>44449</v>
      </c>
      <c r="D170" s="2">
        <v>3207.4</v>
      </c>
      <c r="E170" s="1">
        <v>44449</v>
      </c>
      <c r="F170">
        <v>174.041</v>
      </c>
      <c r="G170" s="1">
        <v>44372</v>
      </c>
      <c r="H170" s="2">
        <v>4280.7</v>
      </c>
    </row>
    <row r="171" spans="1:8" x14ac:dyDescent="0.2">
      <c r="A171" s="1">
        <v>44448</v>
      </c>
      <c r="B171" s="2">
        <v>46389</v>
      </c>
      <c r="C171" s="1">
        <v>44448</v>
      </c>
      <c r="D171" s="2">
        <v>3424.3</v>
      </c>
      <c r="E171" s="1">
        <v>44448</v>
      </c>
      <c r="F171">
        <v>180.3</v>
      </c>
      <c r="G171" s="1">
        <v>44371</v>
      </c>
      <c r="H171" s="2">
        <v>4266.49</v>
      </c>
    </row>
    <row r="172" spans="1:8" x14ac:dyDescent="0.2">
      <c r="A172" s="1">
        <v>44447</v>
      </c>
      <c r="B172" s="2">
        <v>46088</v>
      </c>
      <c r="C172" s="1">
        <v>44447</v>
      </c>
      <c r="D172" s="2">
        <v>3500.2</v>
      </c>
      <c r="E172" s="1">
        <v>44447</v>
      </c>
      <c r="F172">
        <v>179.56700000000001</v>
      </c>
      <c r="G172" s="1">
        <v>44370</v>
      </c>
      <c r="H172" s="2">
        <v>4241.84</v>
      </c>
    </row>
    <row r="173" spans="1:8" x14ac:dyDescent="0.2">
      <c r="A173" s="1">
        <v>44446</v>
      </c>
      <c r="B173" s="2">
        <v>46778</v>
      </c>
      <c r="C173" s="1">
        <v>44446</v>
      </c>
      <c r="D173" s="2">
        <v>3426.9</v>
      </c>
      <c r="E173" s="1">
        <v>44446</v>
      </c>
      <c r="F173">
        <v>177.94800000000001</v>
      </c>
      <c r="G173" s="1">
        <v>44369</v>
      </c>
      <c r="H173" s="2">
        <v>4246.4399999999996</v>
      </c>
    </row>
    <row r="174" spans="1:8" x14ac:dyDescent="0.2">
      <c r="A174" s="1">
        <v>44445</v>
      </c>
      <c r="B174" s="2">
        <v>52676</v>
      </c>
      <c r="C174" s="1">
        <v>44445</v>
      </c>
      <c r="D174" s="2">
        <v>3927.2</v>
      </c>
      <c r="E174" s="1">
        <v>44445</v>
      </c>
      <c r="F174">
        <v>219.42</v>
      </c>
      <c r="G174" s="1">
        <v>44368</v>
      </c>
      <c r="H174" s="2">
        <v>4224.79</v>
      </c>
    </row>
    <row r="175" spans="1:8" x14ac:dyDescent="0.2">
      <c r="A175" s="1">
        <v>44444</v>
      </c>
      <c r="B175" s="2">
        <v>51762</v>
      </c>
      <c r="C175" s="1">
        <v>44444</v>
      </c>
      <c r="D175" s="2">
        <v>3952</v>
      </c>
      <c r="E175" s="1">
        <v>44444</v>
      </c>
      <c r="F175">
        <v>231.53</v>
      </c>
      <c r="G175" s="1">
        <v>44365</v>
      </c>
      <c r="H175" s="2">
        <v>4166.45</v>
      </c>
    </row>
    <row r="176" spans="1:8" x14ac:dyDescent="0.2">
      <c r="A176" s="1">
        <v>44443</v>
      </c>
      <c r="B176" s="2">
        <v>49899</v>
      </c>
      <c r="C176" s="1">
        <v>44443</v>
      </c>
      <c r="D176" s="2">
        <v>3884.4</v>
      </c>
      <c r="E176" s="1">
        <v>44443</v>
      </c>
      <c r="F176">
        <v>212.239</v>
      </c>
      <c r="G176" s="1">
        <v>44364</v>
      </c>
      <c r="H176" s="2">
        <v>4221.8599999999997</v>
      </c>
    </row>
    <row r="177" spans="1:8" x14ac:dyDescent="0.2">
      <c r="A177" s="1">
        <v>44442</v>
      </c>
      <c r="B177" s="2">
        <v>50000</v>
      </c>
      <c r="C177" s="1">
        <v>44442</v>
      </c>
      <c r="D177" s="2">
        <v>3936.3</v>
      </c>
      <c r="E177" s="1">
        <v>44442</v>
      </c>
      <c r="F177">
        <v>212.7</v>
      </c>
      <c r="G177" s="1">
        <v>44363</v>
      </c>
      <c r="H177" s="2">
        <v>4223.7</v>
      </c>
    </row>
    <row r="178" spans="1:8" x14ac:dyDescent="0.2">
      <c r="A178" s="1">
        <v>44441</v>
      </c>
      <c r="B178" s="2">
        <v>49291</v>
      </c>
      <c r="C178" s="1">
        <v>44441</v>
      </c>
      <c r="D178" s="2">
        <v>3787.6</v>
      </c>
      <c r="E178" s="1">
        <v>44441</v>
      </c>
      <c r="F178">
        <v>183.5</v>
      </c>
      <c r="G178" s="1">
        <v>44362</v>
      </c>
      <c r="H178" s="2">
        <v>4246.59</v>
      </c>
    </row>
    <row r="179" spans="1:8" x14ac:dyDescent="0.2">
      <c r="A179" s="1">
        <v>44440</v>
      </c>
      <c r="B179" s="2">
        <v>48844</v>
      </c>
      <c r="C179" s="1">
        <v>44440</v>
      </c>
      <c r="D179" s="2">
        <v>3831.7</v>
      </c>
      <c r="E179" s="1">
        <v>44440</v>
      </c>
      <c r="F179">
        <v>180.84100000000001</v>
      </c>
      <c r="G179" s="1">
        <v>44361</v>
      </c>
      <c r="H179" s="2">
        <v>4255.1499999999996</v>
      </c>
    </row>
    <row r="180" spans="1:8" x14ac:dyDescent="0.2">
      <c r="A180" s="1">
        <v>44439</v>
      </c>
      <c r="B180" s="2">
        <v>47157</v>
      </c>
      <c r="C180" s="1">
        <v>44439</v>
      </c>
      <c r="D180" s="2">
        <v>3432.5</v>
      </c>
      <c r="E180" s="1">
        <v>44439</v>
      </c>
      <c r="F180">
        <v>171.49</v>
      </c>
      <c r="G180" s="1">
        <v>44358</v>
      </c>
      <c r="H180" s="2">
        <v>4247.4399999999996</v>
      </c>
    </row>
    <row r="181" spans="1:8" x14ac:dyDescent="0.2">
      <c r="A181" s="1">
        <v>44438</v>
      </c>
      <c r="B181" s="2">
        <v>47008</v>
      </c>
      <c r="C181" s="1">
        <v>44438</v>
      </c>
      <c r="D181" s="2">
        <v>3226.4</v>
      </c>
      <c r="E181" s="1">
        <v>44438</v>
      </c>
      <c r="F181">
        <v>167.32900000000001</v>
      </c>
      <c r="G181" s="1">
        <v>44357</v>
      </c>
      <c r="H181" s="2">
        <v>4239.18</v>
      </c>
    </row>
    <row r="182" spans="1:8" x14ac:dyDescent="0.2">
      <c r="A182" s="1">
        <v>44437</v>
      </c>
      <c r="B182" s="2">
        <v>48800</v>
      </c>
      <c r="C182" s="1">
        <v>44437</v>
      </c>
      <c r="D182" s="2">
        <v>3225.8</v>
      </c>
      <c r="E182" s="1">
        <v>44437</v>
      </c>
      <c r="F182">
        <v>174.292</v>
      </c>
      <c r="G182" s="1">
        <v>44356</v>
      </c>
      <c r="H182" s="2">
        <v>4219.55</v>
      </c>
    </row>
    <row r="183" spans="1:8" x14ac:dyDescent="0.2">
      <c r="A183" s="1">
        <v>44436</v>
      </c>
      <c r="B183" s="2">
        <v>48914</v>
      </c>
      <c r="C183" s="1">
        <v>44436</v>
      </c>
      <c r="D183" s="2">
        <v>3245.6</v>
      </c>
      <c r="E183" s="1">
        <v>44436</v>
      </c>
      <c r="F183">
        <v>175.46</v>
      </c>
      <c r="G183" s="1">
        <v>44355</v>
      </c>
      <c r="H183" s="2">
        <v>4227.26</v>
      </c>
    </row>
    <row r="184" spans="1:8" x14ac:dyDescent="0.2">
      <c r="A184" s="1">
        <v>44435</v>
      </c>
      <c r="B184" s="2">
        <v>49076.1</v>
      </c>
      <c r="C184" s="1">
        <v>44435</v>
      </c>
      <c r="D184" s="2">
        <v>3276.2</v>
      </c>
      <c r="E184" s="1">
        <v>44435</v>
      </c>
      <c r="F184">
        <v>176.12</v>
      </c>
      <c r="G184" s="1">
        <v>44354</v>
      </c>
      <c r="H184" s="2">
        <v>4226.5200000000004</v>
      </c>
    </row>
    <row r="185" spans="1:8" x14ac:dyDescent="0.2">
      <c r="A185" s="1">
        <v>44434</v>
      </c>
      <c r="B185" s="2">
        <v>46832</v>
      </c>
      <c r="C185" s="1">
        <v>44434</v>
      </c>
      <c r="D185" s="2">
        <v>3090.9</v>
      </c>
      <c r="E185" s="1">
        <v>44434</v>
      </c>
      <c r="F185">
        <v>167.61</v>
      </c>
      <c r="G185" s="1">
        <v>44351</v>
      </c>
      <c r="H185" s="2">
        <v>4229.8900000000003</v>
      </c>
    </row>
    <row r="186" spans="1:8" x14ac:dyDescent="0.2">
      <c r="A186" s="1">
        <v>44433</v>
      </c>
      <c r="B186" s="2">
        <v>48989</v>
      </c>
      <c r="C186" s="1">
        <v>44433</v>
      </c>
      <c r="D186" s="2">
        <v>3228.84</v>
      </c>
      <c r="E186" s="1">
        <v>44433</v>
      </c>
      <c r="F186">
        <v>177.839</v>
      </c>
      <c r="G186" s="1">
        <v>44350</v>
      </c>
      <c r="H186" s="2">
        <v>4192.8500000000004</v>
      </c>
    </row>
    <row r="187" spans="1:8" x14ac:dyDescent="0.2">
      <c r="A187" s="1">
        <v>44432</v>
      </c>
      <c r="B187" s="2">
        <v>47714</v>
      </c>
      <c r="C187" s="1">
        <v>44432</v>
      </c>
      <c r="D187" s="2">
        <v>3173.2</v>
      </c>
      <c r="E187" s="1">
        <v>44432</v>
      </c>
      <c r="F187">
        <v>173.6</v>
      </c>
      <c r="G187" s="1">
        <v>44349</v>
      </c>
      <c r="H187" s="2">
        <v>4208.12</v>
      </c>
    </row>
    <row r="188" spans="1:8" x14ac:dyDescent="0.2">
      <c r="A188" s="1">
        <v>44431</v>
      </c>
      <c r="B188" s="2">
        <v>49539</v>
      </c>
      <c r="C188" s="1">
        <v>44431</v>
      </c>
      <c r="D188" s="2">
        <v>3323</v>
      </c>
      <c r="E188" s="1">
        <v>44431</v>
      </c>
      <c r="F188">
        <v>187.01300000000001</v>
      </c>
      <c r="G188" s="1">
        <v>44348</v>
      </c>
      <c r="H188" s="2">
        <v>4202.04</v>
      </c>
    </row>
    <row r="189" spans="1:8" x14ac:dyDescent="0.2">
      <c r="A189" s="1">
        <v>44430</v>
      </c>
      <c r="B189" s="2">
        <v>49264</v>
      </c>
      <c r="C189" s="1">
        <v>44430</v>
      </c>
      <c r="D189" s="2">
        <v>3240.7</v>
      </c>
      <c r="E189" s="1">
        <v>44430</v>
      </c>
      <c r="F189">
        <v>185.929</v>
      </c>
      <c r="G189" s="1">
        <v>44344</v>
      </c>
      <c r="H189" s="2">
        <v>4204.1099999999997</v>
      </c>
    </row>
    <row r="190" spans="1:8" x14ac:dyDescent="0.2">
      <c r="A190" s="1">
        <v>44429</v>
      </c>
      <c r="B190" s="2">
        <v>48868</v>
      </c>
      <c r="C190" s="1">
        <v>44429</v>
      </c>
      <c r="D190" s="2">
        <v>3226.5</v>
      </c>
      <c r="E190" s="1">
        <v>44429</v>
      </c>
      <c r="F190">
        <v>179.69800000000001</v>
      </c>
      <c r="G190" s="1">
        <v>44343</v>
      </c>
      <c r="H190" s="2">
        <v>4200.88</v>
      </c>
    </row>
    <row r="191" spans="1:8" x14ac:dyDescent="0.2">
      <c r="A191" s="1">
        <v>44428</v>
      </c>
      <c r="B191" s="2">
        <v>49332</v>
      </c>
      <c r="C191" s="1">
        <v>44428</v>
      </c>
      <c r="D191" s="2">
        <v>3287.5</v>
      </c>
      <c r="E191" s="1">
        <v>44428</v>
      </c>
      <c r="F191">
        <v>183.56800000000001</v>
      </c>
      <c r="G191" s="1">
        <v>44342</v>
      </c>
      <c r="H191" s="2">
        <v>4195.99</v>
      </c>
    </row>
    <row r="192" spans="1:8" x14ac:dyDescent="0.2">
      <c r="A192" s="1">
        <v>44427</v>
      </c>
      <c r="B192" s="2">
        <v>46765</v>
      </c>
      <c r="C192" s="1">
        <v>44427</v>
      </c>
      <c r="D192" s="2">
        <v>3186.4</v>
      </c>
      <c r="E192" s="1">
        <v>44427</v>
      </c>
      <c r="F192">
        <v>175.68</v>
      </c>
      <c r="G192" s="1">
        <v>44341</v>
      </c>
      <c r="H192" s="2">
        <v>4188.13</v>
      </c>
    </row>
    <row r="193" spans="1:8" x14ac:dyDescent="0.2">
      <c r="A193" s="1">
        <v>44426</v>
      </c>
      <c r="B193" s="2">
        <v>44744</v>
      </c>
      <c r="C193" s="1">
        <v>44426</v>
      </c>
      <c r="D193" s="2">
        <v>3019.8</v>
      </c>
      <c r="E193" s="1">
        <v>44426</v>
      </c>
      <c r="F193">
        <v>166.78200000000001</v>
      </c>
      <c r="G193" s="1">
        <v>44340</v>
      </c>
      <c r="H193" s="2">
        <v>4197.05</v>
      </c>
    </row>
    <row r="194" spans="1:8" x14ac:dyDescent="0.2">
      <c r="A194" s="1">
        <v>44425</v>
      </c>
      <c r="B194" s="2">
        <v>44698</v>
      </c>
      <c r="C194" s="1">
        <v>44425</v>
      </c>
      <c r="D194" s="2">
        <v>3013</v>
      </c>
      <c r="E194" s="1">
        <v>44425</v>
      </c>
      <c r="F194">
        <v>168.77600000000001</v>
      </c>
      <c r="G194" s="1">
        <v>44337</v>
      </c>
      <c r="H194" s="2">
        <v>4155.8599999999997</v>
      </c>
    </row>
    <row r="195" spans="1:8" x14ac:dyDescent="0.2">
      <c r="A195" s="1">
        <v>44424</v>
      </c>
      <c r="B195" s="2">
        <v>45940</v>
      </c>
      <c r="C195" s="1">
        <v>44424</v>
      </c>
      <c r="D195" s="2">
        <v>3148.3</v>
      </c>
      <c r="E195" s="1">
        <v>44424</v>
      </c>
      <c r="F195">
        <v>178.048</v>
      </c>
      <c r="G195" s="1">
        <v>44336</v>
      </c>
      <c r="H195" s="2">
        <v>4159.12</v>
      </c>
    </row>
    <row r="196" spans="1:8" x14ac:dyDescent="0.2">
      <c r="A196" s="1">
        <v>44423</v>
      </c>
      <c r="B196" s="2">
        <v>47031</v>
      </c>
      <c r="C196" s="1">
        <v>44423</v>
      </c>
      <c r="D196" s="2">
        <v>3312.4</v>
      </c>
      <c r="E196" s="1">
        <v>44423</v>
      </c>
      <c r="F196">
        <v>184.72900000000001</v>
      </c>
      <c r="G196" s="1">
        <v>44335</v>
      </c>
      <c r="H196" s="2">
        <v>4115.68</v>
      </c>
    </row>
    <row r="197" spans="1:8" x14ac:dyDescent="0.2">
      <c r="A197" s="1">
        <v>44422</v>
      </c>
      <c r="B197" s="2">
        <v>47084</v>
      </c>
      <c r="C197" s="1">
        <v>44422</v>
      </c>
      <c r="D197" s="2">
        <v>3265.6</v>
      </c>
      <c r="E197" s="1">
        <v>44422</v>
      </c>
      <c r="F197">
        <v>182.71</v>
      </c>
      <c r="G197" s="1">
        <v>44334</v>
      </c>
      <c r="H197" s="2">
        <v>4127.83</v>
      </c>
    </row>
    <row r="198" spans="1:8" x14ac:dyDescent="0.2">
      <c r="A198" s="1">
        <v>44421</v>
      </c>
      <c r="B198" s="2">
        <v>47842</v>
      </c>
      <c r="C198" s="1">
        <v>44421</v>
      </c>
      <c r="D198" s="2">
        <v>3324.4</v>
      </c>
      <c r="E198" s="1">
        <v>44421</v>
      </c>
      <c r="F198">
        <v>183.27</v>
      </c>
      <c r="G198" s="1">
        <v>44333</v>
      </c>
      <c r="H198" s="2">
        <v>4163.29</v>
      </c>
    </row>
    <row r="199" spans="1:8" x14ac:dyDescent="0.2">
      <c r="A199" s="1">
        <v>44420</v>
      </c>
      <c r="B199" s="2">
        <v>44423</v>
      </c>
      <c r="C199" s="1">
        <v>44420</v>
      </c>
      <c r="D199" s="2">
        <v>3046.2</v>
      </c>
      <c r="E199" s="1">
        <v>44420</v>
      </c>
      <c r="F199">
        <v>165.35599999999999</v>
      </c>
      <c r="G199" s="1">
        <v>44330</v>
      </c>
      <c r="H199" s="2">
        <v>4173.8500000000004</v>
      </c>
    </row>
    <row r="200" spans="1:8" x14ac:dyDescent="0.2">
      <c r="A200" s="1">
        <v>44419</v>
      </c>
      <c r="B200" s="2">
        <v>45546</v>
      </c>
      <c r="C200" s="1">
        <v>44419</v>
      </c>
      <c r="D200" s="2">
        <v>3163</v>
      </c>
      <c r="E200" s="1">
        <v>44419</v>
      </c>
      <c r="F200">
        <v>170.78899999999999</v>
      </c>
      <c r="G200" s="1">
        <v>44329</v>
      </c>
      <c r="H200" s="2">
        <v>4112.5</v>
      </c>
    </row>
    <row r="201" spans="1:8" x14ac:dyDescent="0.2">
      <c r="A201" s="1">
        <v>44418</v>
      </c>
      <c r="B201" s="2">
        <v>45612</v>
      </c>
      <c r="C201" s="1">
        <v>44418</v>
      </c>
      <c r="D201" s="2">
        <v>3139.9</v>
      </c>
      <c r="E201" s="1">
        <v>44418</v>
      </c>
      <c r="F201">
        <v>165.33199999999999</v>
      </c>
      <c r="G201" s="1">
        <v>44328</v>
      </c>
      <c r="H201" s="2">
        <v>4063.04</v>
      </c>
    </row>
    <row r="202" spans="1:8" x14ac:dyDescent="0.2">
      <c r="A202" s="1">
        <v>44417</v>
      </c>
      <c r="B202" s="2">
        <v>46293</v>
      </c>
      <c r="C202" s="1">
        <v>44417</v>
      </c>
      <c r="D202" s="2">
        <v>3165.9</v>
      </c>
      <c r="E202" s="1">
        <v>44417</v>
      </c>
      <c r="F202">
        <v>166.441</v>
      </c>
      <c r="G202" s="1">
        <v>44327</v>
      </c>
      <c r="H202" s="2">
        <v>4152.1000000000004</v>
      </c>
    </row>
    <row r="203" spans="1:8" x14ac:dyDescent="0.2">
      <c r="A203" s="1">
        <v>44416</v>
      </c>
      <c r="B203" s="2">
        <v>43770</v>
      </c>
      <c r="C203" s="1">
        <v>44416</v>
      </c>
      <c r="D203" s="2">
        <v>3009.7</v>
      </c>
      <c r="E203" s="1">
        <v>44416</v>
      </c>
      <c r="F203">
        <v>149.65299999999999</v>
      </c>
      <c r="G203" s="1">
        <v>44326</v>
      </c>
      <c r="H203" s="2">
        <v>4188.43</v>
      </c>
    </row>
    <row r="204" spans="1:8" x14ac:dyDescent="0.2">
      <c r="A204" s="1">
        <v>44415</v>
      </c>
      <c r="B204" s="2">
        <v>44589</v>
      </c>
      <c r="C204" s="1">
        <v>44415</v>
      </c>
      <c r="D204" s="2">
        <v>3159.5</v>
      </c>
      <c r="E204" s="1">
        <v>44415</v>
      </c>
      <c r="F204">
        <v>156.05699999999999</v>
      </c>
      <c r="G204" s="1">
        <v>44323</v>
      </c>
      <c r="H204" s="2">
        <v>4232.6000000000004</v>
      </c>
    </row>
    <row r="205" spans="1:8" x14ac:dyDescent="0.2">
      <c r="A205" s="1">
        <v>44414</v>
      </c>
      <c r="B205" s="2">
        <v>42830</v>
      </c>
      <c r="C205" s="1">
        <v>44414</v>
      </c>
      <c r="D205" s="2">
        <v>2891</v>
      </c>
      <c r="E205" s="1">
        <v>44414</v>
      </c>
      <c r="F205">
        <v>147.77099999999999</v>
      </c>
      <c r="G205" s="1">
        <v>44322</v>
      </c>
      <c r="H205" s="2">
        <v>4201.62</v>
      </c>
    </row>
    <row r="206" spans="1:8" x14ac:dyDescent="0.2">
      <c r="A206" s="1">
        <v>44413</v>
      </c>
      <c r="B206" s="2">
        <v>40887</v>
      </c>
      <c r="C206" s="1">
        <v>44413</v>
      </c>
      <c r="D206" s="2">
        <v>2829.1</v>
      </c>
      <c r="E206" s="1">
        <v>44413</v>
      </c>
      <c r="F206">
        <v>143.36000000000001</v>
      </c>
      <c r="G206" s="1">
        <v>44321</v>
      </c>
      <c r="H206" s="2">
        <v>4167.59</v>
      </c>
    </row>
    <row r="207" spans="1:8" x14ac:dyDescent="0.2">
      <c r="A207" s="1">
        <v>44412</v>
      </c>
      <c r="B207" s="2">
        <v>39754</v>
      </c>
      <c r="C207" s="1">
        <v>44412</v>
      </c>
      <c r="D207" s="2">
        <v>2725.4</v>
      </c>
      <c r="E207" s="1">
        <v>44412</v>
      </c>
      <c r="F207">
        <v>142.58799999999999</v>
      </c>
      <c r="G207" s="1">
        <v>44320</v>
      </c>
      <c r="H207" s="2">
        <v>4164.66</v>
      </c>
    </row>
    <row r="208" spans="1:8" x14ac:dyDescent="0.2">
      <c r="A208" s="1">
        <v>44411</v>
      </c>
      <c r="B208" s="2">
        <v>38207</v>
      </c>
      <c r="C208" s="1">
        <v>44411</v>
      </c>
      <c r="D208" s="2">
        <v>2509</v>
      </c>
      <c r="E208" s="1">
        <v>44411</v>
      </c>
      <c r="F208">
        <v>138.25</v>
      </c>
      <c r="G208" s="1">
        <v>44319</v>
      </c>
      <c r="H208" s="2">
        <v>4192.66</v>
      </c>
    </row>
    <row r="209" spans="1:8" x14ac:dyDescent="0.2">
      <c r="A209" s="1">
        <v>44410</v>
      </c>
      <c r="B209" s="2">
        <v>39156</v>
      </c>
      <c r="C209" s="1">
        <v>44410</v>
      </c>
      <c r="D209" s="2">
        <v>2607.3000000000002</v>
      </c>
      <c r="E209" s="1">
        <v>44410</v>
      </c>
      <c r="F209">
        <v>141.41</v>
      </c>
      <c r="G209" s="1">
        <v>44316</v>
      </c>
      <c r="H209" s="2">
        <v>4181.17</v>
      </c>
    </row>
    <row r="210" spans="1:8" x14ac:dyDescent="0.2">
      <c r="A210" s="1">
        <v>44409</v>
      </c>
      <c r="B210" s="2">
        <v>39922</v>
      </c>
      <c r="C210" s="1">
        <v>44409</v>
      </c>
      <c r="D210" s="2">
        <v>2559.3000000000002</v>
      </c>
      <c r="E210" s="1">
        <v>44409</v>
      </c>
      <c r="F210">
        <v>140.35</v>
      </c>
      <c r="G210" s="1">
        <v>44315</v>
      </c>
      <c r="H210" s="2">
        <v>4211.47</v>
      </c>
    </row>
    <row r="211" spans="1:8" x14ac:dyDescent="0.2">
      <c r="A211" s="1">
        <v>44408</v>
      </c>
      <c r="B211" s="2">
        <v>41409</v>
      </c>
      <c r="C211" s="1">
        <v>44408</v>
      </c>
      <c r="D211" s="2">
        <v>2526.8000000000002</v>
      </c>
      <c r="E211" s="1">
        <v>44408</v>
      </c>
      <c r="F211">
        <v>144.691</v>
      </c>
      <c r="G211" s="1">
        <v>44314</v>
      </c>
      <c r="H211" s="2">
        <v>4183.18</v>
      </c>
    </row>
    <row r="212" spans="1:8" x14ac:dyDescent="0.2">
      <c r="A212" s="1">
        <v>44407</v>
      </c>
      <c r="B212" s="2">
        <v>42169</v>
      </c>
      <c r="C212" s="1">
        <v>44407</v>
      </c>
      <c r="D212" s="2">
        <v>2460</v>
      </c>
      <c r="E212" s="1">
        <v>44407</v>
      </c>
      <c r="F212">
        <v>145.58000000000001</v>
      </c>
      <c r="G212" s="1">
        <v>44313</v>
      </c>
      <c r="H212" s="2">
        <v>4186.72</v>
      </c>
    </row>
    <row r="213" spans="1:8" x14ac:dyDescent="0.2">
      <c r="A213" s="1">
        <v>44406</v>
      </c>
      <c r="B213" s="2">
        <v>40041</v>
      </c>
      <c r="C213" s="1">
        <v>44406</v>
      </c>
      <c r="D213" s="2">
        <v>2383.1999999999998</v>
      </c>
      <c r="E213" s="1">
        <v>44406</v>
      </c>
      <c r="F213">
        <v>141.29</v>
      </c>
      <c r="G213" s="1">
        <v>44312</v>
      </c>
      <c r="H213" s="2">
        <v>4187.62</v>
      </c>
    </row>
    <row r="214" spans="1:8" x14ac:dyDescent="0.2">
      <c r="A214" s="1">
        <v>44405</v>
      </c>
      <c r="B214" s="2">
        <v>40004</v>
      </c>
      <c r="C214" s="1">
        <v>44405</v>
      </c>
      <c r="D214" s="2">
        <v>2299</v>
      </c>
      <c r="E214" s="1">
        <v>44405</v>
      </c>
      <c r="F214">
        <v>139.9</v>
      </c>
      <c r="G214" s="1">
        <v>44309</v>
      </c>
      <c r="H214" s="2">
        <v>4180.17</v>
      </c>
    </row>
    <row r="215" spans="1:8" x14ac:dyDescent="0.2">
      <c r="A215" s="1">
        <v>44404</v>
      </c>
      <c r="B215" s="2">
        <v>39563</v>
      </c>
      <c r="C215" s="1">
        <v>44404</v>
      </c>
      <c r="D215" s="2">
        <v>2303.6999999999998</v>
      </c>
      <c r="E215" s="1">
        <v>44404</v>
      </c>
      <c r="F215">
        <v>134.72900000000001</v>
      </c>
      <c r="G215" s="1">
        <v>44308</v>
      </c>
      <c r="H215" s="2">
        <v>4134.9799999999996</v>
      </c>
    </row>
    <row r="216" spans="1:8" x14ac:dyDescent="0.2">
      <c r="A216" s="1">
        <v>44403</v>
      </c>
      <c r="B216" s="2">
        <v>37296</v>
      </c>
      <c r="C216" s="1">
        <v>44403</v>
      </c>
      <c r="D216" s="2">
        <v>2231.1</v>
      </c>
      <c r="E216" s="1">
        <v>44403</v>
      </c>
      <c r="F216">
        <v>131.09399999999999</v>
      </c>
      <c r="G216" s="1">
        <v>44307</v>
      </c>
      <c r="H216" s="2">
        <v>4173.42</v>
      </c>
    </row>
    <row r="217" spans="1:8" x14ac:dyDescent="0.2">
      <c r="A217" s="1">
        <v>44402</v>
      </c>
      <c r="B217" s="2">
        <v>35407</v>
      </c>
      <c r="C217" s="1">
        <v>44402</v>
      </c>
      <c r="D217" s="2">
        <v>2191.9</v>
      </c>
      <c r="E217" s="1">
        <v>44402</v>
      </c>
      <c r="F217">
        <v>127.59</v>
      </c>
      <c r="G217" s="1">
        <v>44306</v>
      </c>
      <c r="H217" s="2">
        <v>4134.9399999999996</v>
      </c>
    </row>
    <row r="218" spans="1:8" x14ac:dyDescent="0.2">
      <c r="A218" s="1">
        <v>44401</v>
      </c>
      <c r="B218" s="2">
        <v>33845</v>
      </c>
      <c r="C218" s="1">
        <v>44401</v>
      </c>
      <c r="D218" s="2">
        <v>2155.1</v>
      </c>
      <c r="E218" s="1">
        <v>44401</v>
      </c>
      <c r="F218">
        <v>125.53100000000001</v>
      </c>
      <c r="G218" s="1">
        <v>44305</v>
      </c>
      <c r="H218" s="2">
        <v>4163.26</v>
      </c>
    </row>
    <row r="219" spans="1:8" x14ac:dyDescent="0.2">
      <c r="A219" s="1">
        <v>44400</v>
      </c>
      <c r="B219" s="2">
        <v>33597.1</v>
      </c>
      <c r="C219" s="1">
        <v>44400</v>
      </c>
      <c r="D219" s="2">
        <v>2123.0300000000002</v>
      </c>
      <c r="E219" s="1">
        <v>44400</v>
      </c>
      <c r="F219">
        <v>124.23699999999999</v>
      </c>
      <c r="G219" s="1">
        <v>44302</v>
      </c>
      <c r="H219" s="2">
        <v>4185.47</v>
      </c>
    </row>
    <row r="220" spans="1:8" x14ac:dyDescent="0.2">
      <c r="A220" s="1">
        <v>44399</v>
      </c>
      <c r="B220" s="2">
        <v>32320</v>
      </c>
      <c r="C220" s="1">
        <v>44399</v>
      </c>
      <c r="D220" s="2">
        <v>2025.3</v>
      </c>
      <c r="E220" s="1">
        <v>44399</v>
      </c>
      <c r="F220">
        <v>120.718</v>
      </c>
      <c r="G220" s="1">
        <v>44301</v>
      </c>
      <c r="H220" s="2">
        <v>4170.42</v>
      </c>
    </row>
    <row r="221" spans="1:8" x14ac:dyDescent="0.2">
      <c r="A221" s="1">
        <v>44398</v>
      </c>
      <c r="B221" s="2">
        <v>32141</v>
      </c>
      <c r="C221" s="1">
        <v>44398</v>
      </c>
      <c r="D221" s="2">
        <v>1994.7</v>
      </c>
      <c r="E221" s="1">
        <v>44398</v>
      </c>
      <c r="F221">
        <v>117.61499999999999</v>
      </c>
      <c r="G221" s="1">
        <v>44300</v>
      </c>
      <c r="H221" s="2">
        <v>4124.66</v>
      </c>
    </row>
    <row r="222" spans="1:8" x14ac:dyDescent="0.2">
      <c r="A222" s="1">
        <v>44397</v>
      </c>
      <c r="B222" s="2">
        <v>29806.1</v>
      </c>
      <c r="C222" s="1">
        <v>44397</v>
      </c>
      <c r="D222" s="2">
        <v>1787.8</v>
      </c>
      <c r="E222" s="1">
        <v>44397</v>
      </c>
      <c r="F222">
        <v>107.27</v>
      </c>
      <c r="G222" s="1">
        <v>44299</v>
      </c>
      <c r="H222" s="2">
        <v>4141.59</v>
      </c>
    </row>
    <row r="223" spans="1:8" x14ac:dyDescent="0.2">
      <c r="A223" s="1">
        <v>44396</v>
      </c>
      <c r="B223" s="2">
        <v>30847</v>
      </c>
      <c r="C223" s="1">
        <v>44396</v>
      </c>
      <c r="D223" s="2">
        <v>1818.2</v>
      </c>
      <c r="E223" s="1">
        <v>44396</v>
      </c>
      <c r="F223">
        <v>113.098</v>
      </c>
      <c r="G223" s="1">
        <v>44298</v>
      </c>
      <c r="H223" s="2">
        <v>4127.99</v>
      </c>
    </row>
    <row r="224" spans="1:8" x14ac:dyDescent="0.2">
      <c r="A224" s="1">
        <v>44395</v>
      </c>
      <c r="B224" s="2">
        <v>31824</v>
      </c>
      <c r="C224" s="1">
        <v>44395</v>
      </c>
      <c r="D224" s="2">
        <v>1892.9</v>
      </c>
      <c r="E224" s="1">
        <v>44395</v>
      </c>
      <c r="F224">
        <v>119.172</v>
      </c>
      <c r="G224" s="1">
        <v>44295</v>
      </c>
      <c r="H224" s="2">
        <v>4128.8</v>
      </c>
    </row>
    <row r="225" spans="1:8" x14ac:dyDescent="0.2">
      <c r="A225" s="1">
        <v>44394</v>
      </c>
      <c r="B225" s="2">
        <v>31559</v>
      </c>
      <c r="C225" s="1">
        <v>44394</v>
      </c>
      <c r="D225" s="2">
        <v>1900.86</v>
      </c>
      <c r="E225" s="1">
        <v>44394</v>
      </c>
      <c r="F225">
        <v>119.87</v>
      </c>
      <c r="G225" s="1">
        <v>44294</v>
      </c>
      <c r="H225" s="2">
        <v>4097.17</v>
      </c>
    </row>
    <row r="226" spans="1:8" x14ac:dyDescent="0.2">
      <c r="A226" s="1">
        <v>44393</v>
      </c>
      <c r="B226" s="2">
        <v>31429</v>
      </c>
      <c r="C226" s="1">
        <v>44393</v>
      </c>
      <c r="D226" s="2">
        <v>1878.2</v>
      </c>
      <c r="E226" s="1">
        <v>44393</v>
      </c>
      <c r="F226">
        <v>120.59399999999999</v>
      </c>
      <c r="G226" s="1">
        <v>44293</v>
      </c>
      <c r="H226" s="2">
        <v>4079.95</v>
      </c>
    </row>
    <row r="227" spans="1:8" x14ac:dyDescent="0.2">
      <c r="A227" s="1">
        <v>44392</v>
      </c>
      <c r="B227" s="2">
        <v>31857</v>
      </c>
      <c r="C227" s="1">
        <v>44392</v>
      </c>
      <c r="D227" s="2">
        <v>1918</v>
      </c>
      <c r="E227" s="1">
        <v>44392</v>
      </c>
      <c r="F227">
        <v>125.642</v>
      </c>
      <c r="G227" s="1">
        <v>44292</v>
      </c>
      <c r="H227" s="2">
        <v>4073.94</v>
      </c>
    </row>
    <row r="228" spans="1:8" x14ac:dyDescent="0.2">
      <c r="A228" s="1">
        <v>44391</v>
      </c>
      <c r="B228" s="2">
        <v>32822.6</v>
      </c>
      <c r="C228" s="1">
        <v>44391</v>
      </c>
      <c r="D228" s="2">
        <v>1995</v>
      </c>
      <c r="E228" s="1">
        <v>44391</v>
      </c>
      <c r="F228">
        <v>131.05600000000001</v>
      </c>
      <c r="G228" s="1">
        <v>44291</v>
      </c>
      <c r="H228" s="2">
        <v>4077.91</v>
      </c>
    </row>
    <row r="229" spans="1:8" x14ac:dyDescent="0.2">
      <c r="A229" s="1">
        <v>44390</v>
      </c>
      <c r="B229" s="2">
        <v>32727</v>
      </c>
      <c r="C229" s="1">
        <v>44390</v>
      </c>
      <c r="D229" s="2">
        <v>1940.6</v>
      </c>
      <c r="E229" s="1">
        <v>44390</v>
      </c>
      <c r="F229">
        <v>131.41</v>
      </c>
      <c r="G229" s="1">
        <v>44287</v>
      </c>
      <c r="H229" s="2">
        <v>4019.87</v>
      </c>
    </row>
    <row r="230" spans="1:8" x14ac:dyDescent="0.2">
      <c r="A230" s="1">
        <v>44389</v>
      </c>
      <c r="B230" s="2">
        <v>33090</v>
      </c>
      <c r="C230" s="1">
        <v>44389</v>
      </c>
      <c r="D230" s="2">
        <v>2031.7</v>
      </c>
      <c r="E230" s="1">
        <v>44389</v>
      </c>
      <c r="F230">
        <v>133.42400000000001</v>
      </c>
      <c r="G230" s="1">
        <v>44286</v>
      </c>
      <c r="H230" s="2">
        <v>3972.89</v>
      </c>
    </row>
    <row r="231" spans="1:8" x14ac:dyDescent="0.2">
      <c r="A231" s="1">
        <v>44388</v>
      </c>
      <c r="B231" s="2">
        <v>34239</v>
      </c>
      <c r="C231" s="1">
        <v>44388</v>
      </c>
      <c r="D231" s="2">
        <v>2139.6</v>
      </c>
      <c r="E231" s="1">
        <v>44388</v>
      </c>
      <c r="F231">
        <v>134.16</v>
      </c>
      <c r="G231" s="1">
        <v>44285</v>
      </c>
      <c r="H231" s="2">
        <v>3958.55</v>
      </c>
    </row>
    <row r="232" spans="1:8" x14ac:dyDescent="0.2">
      <c r="A232" s="1">
        <v>44387</v>
      </c>
      <c r="B232" s="2">
        <v>33506</v>
      </c>
      <c r="C232" s="1">
        <v>44387</v>
      </c>
      <c r="D232" s="2">
        <v>2110.8000000000002</v>
      </c>
      <c r="E232" s="1">
        <v>44387</v>
      </c>
      <c r="F232">
        <v>133.982</v>
      </c>
      <c r="G232" s="1">
        <v>44284</v>
      </c>
      <c r="H232" s="2">
        <v>3971.09</v>
      </c>
    </row>
    <row r="233" spans="1:8" x14ac:dyDescent="0.2">
      <c r="A233" s="1">
        <v>44386</v>
      </c>
      <c r="B233" s="2">
        <v>33769</v>
      </c>
      <c r="C233" s="1">
        <v>44386</v>
      </c>
      <c r="D233" s="2">
        <v>2143.3000000000002</v>
      </c>
      <c r="E233" s="1">
        <v>44386</v>
      </c>
      <c r="F233">
        <v>134.535</v>
      </c>
      <c r="G233" s="1">
        <v>44281</v>
      </c>
      <c r="H233" s="2">
        <v>3974.54</v>
      </c>
    </row>
    <row r="234" spans="1:8" x14ac:dyDescent="0.2">
      <c r="A234" s="1">
        <v>44385</v>
      </c>
      <c r="B234" s="2">
        <v>32873.9</v>
      </c>
      <c r="C234" s="1">
        <v>44385</v>
      </c>
      <c r="D234" s="2">
        <v>2115.6</v>
      </c>
      <c r="E234" s="1">
        <v>44385</v>
      </c>
      <c r="F234">
        <v>130.53</v>
      </c>
      <c r="G234" s="1">
        <v>44280</v>
      </c>
      <c r="H234" s="2">
        <v>3909.52</v>
      </c>
    </row>
    <row r="235" spans="1:8" x14ac:dyDescent="0.2">
      <c r="A235" s="1">
        <v>44384</v>
      </c>
      <c r="B235" s="2">
        <v>33886</v>
      </c>
      <c r="C235" s="1">
        <v>44384</v>
      </c>
      <c r="D235" s="2">
        <v>2316.9</v>
      </c>
      <c r="E235" s="1">
        <v>44384</v>
      </c>
      <c r="F235">
        <v>137.38999999999999</v>
      </c>
      <c r="G235" s="1">
        <v>44279</v>
      </c>
      <c r="H235" s="2">
        <v>3889.14</v>
      </c>
    </row>
    <row r="236" spans="1:8" x14ac:dyDescent="0.2">
      <c r="A236" s="1">
        <v>44383</v>
      </c>
      <c r="B236" s="2">
        <v>34140</v>
      </c>
      <c r="C236" s="1">
        <v>44383</v>
      </c>
      <c r="D236" s="2">
        <v>2311.1999999999998</v>
      </c>
      <c r="E236" s="1">
        <v>44383</v>
      </c>
      <c r="F236">
        <v>138.91300000000001</v>
      </c>
      <c r="G236" s="1">
        <v>44278</v>
      </c>
      <c r="H236" s="2">
        <v>3910.52</v>
      </c>
    </row>
    <row r="237" spans="1:8" x14ac:dyDescent="0.2">
      <c r="A237" s="1">
        <v>44382</v>
      </c>
      <c r="B237" s="2">
        <v>33668</v>
      </c>
      <c r="C237" s="1">
        <v>44382</v>
      </c>
      <c r="D237" s="2">
        <v>2194.9699999999998</v>
      </c>
      <c r="E237" s="1">
        <v>44382</v>
      </c>
      <c r="F237">
        <v>137.744</v>
      </c>
      <c r="G237" s="1">
        <v>44277</v>
      </c>
      <c r="H237" s="2">
        <v>3940.59</v>
      </c>
    </row>
    <row r="238" spans="1:8" x14ac:dyDescent="0.2">
      <c r="A238" s="1">
        <v>44381</v>
      </c>
      <c r="B238" s="2">
        <v>35289</v>
      </c>
      <c r="C238" s="1">
        <v>44381</v>
      </c>
      <c r="D238" s="2">
        <v>2322.4299999999998</v>
      </c>
      <c r="E238" s="1">
        <v>44381</v>
      </c>
      <c r="F238">
        <v>144.90100000000001</v>
      </c>
      <c r="G238" s="1">
        <v>44274</v>
      </c>
      <c r="H238" s="2">
        <v>3913.1</v>
      </c>
    </row>
    <row r="239" spans="1:8" x14ac:dyDescent="0.2">
      <c r="A239" s="1">
        <v>44380</v>
      </c>
      <c r="B239" s="2">
        <v>34758</v>
      </c>
      <c r="C239" s="1">
        <v>44380</v>
      </c>
      <c r="D239" s="2">
        <v>2226.14</v>
      </c>
      <c r="E239" s="1">
        <v>44380</v>
      </c>
      <c r="F239">
        <v>140.00800000000001</v>
      </c>
      <c r="G239" s="1">
        <v>44273</v>
      </c>
      <c r="H239" s="2">
        <v>3915.46</v>
      </c>
    </row>
    <row r="240" spans="1:8" x14ac:dyDescent="0.2">
      <c r="A240" s="1">
        <v>44379</v>
      </c>
      <c r="B240" s="2">
        <v>33816</v>
      </c>
      <c r="C240" s="1">
        <v>44379</v>
      </c>
      <c r="D240" s="2">
        <v>2156.8000000000002</v>
      </c>
      <c r="E240" s="1">
        <v>44379</v>
      </c>
      <c r="F240">
        <v>136.84</v>
      </c>
      <c r="G240" s="1">
        <v>44272</v>
      </c>
      <c r="H240" s="2">
        <v>3974.12</v>
      </c>
    </row>
    <row r="241" spans="1:8" x14ac:dyDescent="0.2">
      <c r="A241" s="1">
        <v>44378</v>
      </c>
      <c r="B241" s="2">
        <v>33554.400000000001</v>
      </c>
      <c r="C241" s="1">
        <v>44378</v>
      </c>
      <c r="D241" s="2">
        <v>2107.9899999999998</v>
      </c>
      <c r="E241" s="1">
        <v>44378</v>
      </c>
      <c r="F241">
        <v>137.16200000000001</v>
      </c>
      <c r="G241" s="1">
        <v>44271</v>
      </c>
      <c r="H241" s="2">
        <v>3962.71</v>
      </c>
    </row>
    <row r="242" spans="1:8" x14ac:dyDescent="0.2">
      <c r="A242" s="1">
        <v>44377</v>
      </c>
      <c r="B242" s="2">
        <v>35043.5</v>
      </c>
      <c r="C242" s="1">
        <v>44377</v>
      </c>
      <c r="D242" s="2">
        <v>2274.6999999999998</v>
      </c>
      <c r="E242" s="1">
        <v>44377</v>
      </c>
      <c r="F242">
        <v>144.15</v>
      </c>
      <c r="G242" s="1">
        <v>44270</v>
      </c>
      <c r="H242" s="2">
        <v>3968.94</v>
      </c>
    </row>
    <row r="243" spans="1:8" x14ac:dyDescent="0.2">
      <c r="A243" s="1">
        <v>44376</v>
      </c>
      <c r="B243" s="2">
        <v>35895.9</v>
      </c>
      <c r="C243" s="1">
        <v>44376</v>
      </c>
      <c r="D243" s="2">
        <v>2163.5</v>
      </c>
      <c r="E243" s="1">
        <v>44376</v>
      </c>
      <c r="F243">
        <v>143.66</v>
      </c>
      <c r="G243" s="1">
        <v>44267</v>
      </c>
      <c r="H243" s="2">
        <v>3943.34</v>
      </c>
    </row>
    <row r="244" spans="1:8" x14ac:dyDescent="0.2">
      <c r="A244" s="1">
        <v>44375</v>
      </c>
      <c r="B244" s="2">
        <v>34484</v>
      </c>
      <c r="C244" s="1">
        <v>44375</v>
      </c>
      <c r="D244" s="2">
        <v>2082.8000000000002</v>
      </c>
      <c r="E244" s="1">
        <v>44375</v>
      </c>
      <c r="F244">
        <v>137.57</v>
      </c>
      <c r="G244" s="1">
        <v>44266</v>
      </c>
      <c r="H244" s="2">
        <v>3939.34</v>
      </c>
    </row>
    <row r="245" spans="1:8" x14ac:dyDescent="0.2">
      <c r="A245" s="1">
        <v>44374</v>
      </c>
      <c r="B245" s="2">
        <v>34717</v>
      </c>
      <c r="C245" s="1">
        <v>44374</v>
      </c>
      <c r="D245" s="2">
        <v>1982.1</v>
      </c>
      <c r="E245" s="1">
        <v>44374</v>
      </c>
      <c r="F245">
        <v>132.482</v>
      </c>
      <c r="G245" s="1">
        <v>44265</v>
      </c>
      <c r="H245" s="2">
        <v>3898.81</v>
      </c>
    </row>
    <row r="246" spans="1:8" x14ac:dyDescent="0.2">
      <c r="A246" s="1">
        <v>44373</v>
      </c>
      <c r="B246" s="2">
        <v>32359</v>
      </c>
      <c r="C246" s="1">
        <v>44373</v>
      </c>
      <c r="D246" s="2">
        <v>1833.4</v>
      </c>
      <c r="E246" s="1">
        <v>44373</v>
      </c>
      <c r="F246">
        <v>126.81399999999999</v>
      </c>
      <c r="G246" s="1">
        <v>44264</v>
      </c>
      <c r="H246" s="2">
        <v>3875.44</v>
      </c>
    </row>
    <row r="247" spans="1:8" x14ac:dyDescent="0.2">
      <c r="A247" s="1">
        <v>44372</v>
      </c>
      <c r="B247" s="2">
        <v>31584</v>
      </c>
      <c r="C247" s="1">
        <v>44372</v>
      </c>
      <c r="D247" s="2">
        <v>1810.21</v>
      </c>
      <c r="E247" s="1">
        <v>44372</v>
      </c>
      <c r="F247">
        <v>125.21299999999999</v>
      </c>
      <c r="G247" s="1">
        <v>44263</v>
      </c>
      <c r="H247" s="2">
        <v>3821.35</v>
      </c>
    </row>
    <row r="248" spans="1:8" x14ac:dyDescent="0.2">
      <c r="A248" s="1">
        <v>44371</v>
      </c>
      <c r="B248" s="2">
        <v>34656.6</v>
      </c>
      <c r="C248" s="1">
        <v>44371</v>
      </c>
      <c r="D248" s="2">
        <v>1990.3</v>
      </c>
      <c r="E248" s="1">
        <v>44371</v>
      </c>
      <c r="F248">
        <v>134.548</v>
      </c>
      <c r="G248" s="1">
        <v>44260</v>
      </c>
      <c r="H248" s="2">
        <v>3841.94</v>
      </c>
    </row>
    <row r="249" spans="1:8" x14ac:dyDescent="0.2">
      <c r="A249" s="1">
        <v>44370</v>
      </c>
      <c r="B249" s="2">
        <v>33703</v>
      </c>
      <c r="C249" s="1">
        <v>44370</v>
      </c>
      <c r="D249" s="2">
        <v>1970.32</v>
      </c>
      <c r="E249" s="1">
        <v>44370</v>
      </c>
      <c r="F249">
        <v>128.96799999999999</v>
      </c>
      <c r="G249" s="1">
        <v>44259</v>
      </c>
      <c r="H249" s="2">
        <v>3768.47</v>
      </c>
    </row>
    <row r="250" spans="1:8" x14ac:dyDescent="0.2">
      <c r="A250" s="1">
        <v>44369</v>
      </c>
      <c r="B250" s="2">
        <v>32553</v>
      </c>
      <c r="C250" s="1">
        <v>44369</v>
      </c>
      <c r="D250" s="2">
        <v>1881.3</v>
      </c>
      <c r="E250" s="1">
        <v>44369</v>
      </c>
      <c r="F250">
        <v>119.557</v>
      </c>
      <c r="G250" s="1">
        <v>44258</v>
      </c>
      <c r="H250" s="2">
        <v>3819.72</v>
      </c>
    </row>
    <row r="251" spans="1:8" x14ac:dyDescent="0.2">
      <c r="A251" s="1">
        <v>44368</v>
      </c>
      <c r="B251" s="2">
        <v>31761</v>
      </c>
      <c r="C251" s="1">
        <v>44368</v>
      </c>
      <c r="D251" s="2">
        <v>1895.7</v>
      </c>
      <c r="E251" s="1">
        <v>44368</v>
      </c>
      <c r="F251">
        <v>124.74299999999999</v>
      </c>
      <c r="G251" s="1">
        <v>44257</v>
      </c>
      <c r="H251" s="2">
        <v>3870.29</v>
      </c>
    </row>
    <row r="252" spans="1:8" x14ac:dyDescent="0.2">
      <c r="A252" s="1">
        <v>44367</v>
      </c>
      <c r="B252" s="2">
        <v>35631</v>
      </c>
      <c r="C252" s="1">
        <v>44367</v>
      </c>
      <c r="D252" s="2">
        <v>2246.5100000000002</v>
      </c>
      <c r="E252" s="1">
        <v>44367</v>
      </c>
      <c r="F252">
        <v>154.79900000000001</v>
      </c>
      <c r="G252" s="1">
        <v>44256</v>
      </c>
      <c r="H252" s="2">
        <v>3901.82</v>
      </c>
    </row>
    <row r="253" spans="1:8" x14ac:dyDescent="0.2">
      <c r="A253" s="1">
        <v>44366</v>
      </c>
      <c r="B253" s="2">
        <v>35585.800000000003</v>
      </c>
      <c r="C253" s="1">
        <v>44366</v>
      </c>
      <c r="D253" s="2">
        <v>2170.1</v>
      </c>
      <c r="E253" s="1">
        <v>44366</v>
      </c>
      <c r="F253">
        <v>152.566</v>
      </c>
      <c r="G253" s="1">
        <v>44253</v>
      </c>
      <c r="H253" s="2">
        <v>3811.15</v>
      </c>
    </row>
    <row r="254" spans="1:8" x14ac:dyDescent="0.2">
      <c r="A254" s="1">
        <v>44365</v>
      </c>
      <c r="B254" s="2">
        <v>35802</v>
      </c>
      <c r="C254" s="1">
        <v>44365</v>
      </c>
      <c r="D254" s="2">
        <v>2233.1</v>
      </c>
      <c r="E254" s="1">
        <v>44365</v>
      </c>
      <c r="F254">
        <v>156</v>
      </c>
      <c r="G254" s="1">
        <v>44252</v>
      </c>
      <c r="H254" s="2">
        <v>3829.34</v>
      </c>
    </row>
    <row r="255" spans="1:8" x14ac:dyDescent="0.2">
      <c r="A255" s="1">
        <v>44364</v>
      </c>
      <c r="B255" s="2">
        <v>38061</v>
      </c>
      <c r="C255" s="1">
        <v>44364</v>
      </c>
      <c r="D255" s="2">
        <v>2372</v>
      </c>
      <c r="E255" s="1">
        <v>44364</v>
      </c>
      <c r="F255">
        <v>167.017</v>
      </c>
      <c r="G255" s="1">
        <v>44251</v>
      </c>
      <c r="H255" s="2">
        <v>3925.43</v>
      </c>
    </row>
    <row r="256" spans="1:8" x14ac:dyDescent="0.2">
      <c r="A256" s="1">
        <v>44363</v>
      </c>
      <c r="B256" s="2">
        <v>38332</v>
      </c>
      <c r="C256" s="1">
        <v>44363</v>
      </c>
      <c r="D256" s="2">
        <v>2366.6999999999998</v>
      </c>
      <c r="E256" s="1">
        <v>44363</v>
      </c>
      <c r="F256">
        <v>166.559</v>
      </c>
      <c r="G256" s="1">
        <v>44250</v>
      </c>
      <c r="H256" s="2">
        <v>3881.37</v>
      </c>
    </row>
    <row r="257" spans="1:8" x14ac:dyDescent="0.2">
      <c r="A257" s="1">
        <v>44362</v>
      </c>
      <c r="B257" s="2">
        <v>40139</v>
      </c>
      <c r="C257" s="1">
        <v>44362</v>
      </c>
      <c r="D257" s="2">
        <v>2541.8000000000002</v>
      </c>
      <c r="E257" s="1">
        <v>44362</v>
      </c>
      <c r="F257">
        <v>175.22399999999999</v>
      </c>
      <c r="G257" s="1">
        <v>44249</v>
      </c>
      <c r="H257" s="2">
        <v>3876.5</v>
      </c>
    </row>
    <row r="258" spans="1:8" x14ac:dyDescent="0.2">
      <c r="A258" s="1">
        <v>44361</v>
      </c>
      <c r="B258" s="2">
        <v>40500</v>
      </c>
      <c r="C258" s="1">
        <v>44361</v>
      </c>
      <c r="D258" s="2">
        <v>2581.8000000000002</v>
      </c>
      <c r="E258" s="1">
        <v>44361</v>
      </c>
      <c r="F258">
        <v>179.893</v>
      </c>
      <c r="G258" s="1">
        <v>44246</v>
      </c>
      <c r="H258" s="2">
        <v>3906.71</v>
      </c>
    </row>
    <row r="259" spans="1:8" x14ac:dyDescent="0.2">
      <c r="A259" s="1">
        <v>44360</v>
      </c>
      <c r="B259" s="2">
        <v>39004</v>
      </c>
      <c r="C259" s="1">
        <v>44360</v>
      </c>
      <c r="D259" s="2">
        <v>2508.25</v>
      </c>
      <c r="E259" s="1">
        <v>44360</v>
      </c>
      <c r="F259">
        <v>170.84399999999999</v>
      </c>
      <c r="G259" s="1">
        <v>44245</v>
      </c>
      <c r="H259" s="2">
        <v>3913.97</v>
      </c>
    </row>
    <row r="260" spans="1:8" x14ac:dyDescent="0.2">
      <c r="A260" s="1">
        <v>44359</v>
      </c>
      <c r="B260" s="2">
        <v>35531</v>
      </c>
      <c r="C260" s="1">
        <v>44359</v>
      </c>
      <c r="D260" s="2">
        <v>2368.6999999999998</v>
      </c>
      <c r="E260" s="1">
        <v>44359</v>
      </c>
      <c r="F260">
        <v>161.63300000000001</v>
      </c>
      <c r="G260" s="1">
        <v>44244</v>
      </c>
      <c r="H260" s="2">
        <v>3931.33</v>
      </c>
    </row>
    <row r="261" spans="1:8" x14ac:dyDescent="0.2">
      <c r="A261" s="1">
        <v>44358</v>
      </c>
      <c r="B261" s="2">
        <v>37338</v>
      </c>
      <c r="C261" s="1">
        <v>44358</v>
      </c>
      <c r="D261" s="2">
        <v>2352.9</v>
      </c>
      <c r="E261" s="1">
        <v>44358</v>
      </c>
      <c r="F261">
        <v>162.833</v>
      </c>
      <c r="G261" s="1">
        <v>44243</v>
      </c>
      <c r="H261" s="2">
        <v>3932.59</v>
      </c>
    </row>
    <row r="262" spans="1:8" x14ac:dyDescent="0.2">
      <c r="A262" s="1">
        <v>44357</v>
      </c>
      <c r="B262" s="2">
        <v>36649.199999999997</v>
      </c>
      <c r="C262" s="1">
        <v>44357</v>
      </c>
      <c r="D262" s="2">
        <v>2470.38</v>
      </c>
      <c r="E262" s="1">
        <v>44357</v>
      </c>
      <c r="F262">
        <v>168.024</v>
      </c>
      <c r="G262" s="1">
        <v>44239</v>
      </c>
      <c r="H262" s="2">
        <v>3934.83</v>
      </c>
    </row>
    <row r="263" spans="1:8" x14ac:dyDescent="0.2">
      <c r="A263" s="1">
        <v>44356</v>
      </c>
      <c r="B263" s="2">
        <v>37347</v>
      </c>
      <c r="C263" s="1">
        <v>44356</v>
      </c>
      <c r="D263" s="2">
        <v>2608.4</v>
      </c>
      <c r="E263" s="1">
        <v>44356</v>
      </c>
      <c r="F263">
        <v>172.35499999999999</v>
      </c>
      <c r="G263" s="1">
        <v>44238</v>
      </c>
      <c r="H263" s="2">
        <v>3916.38</v>
      </c>
    </row>
    <row r="264" spans="1:8" x14ac:dyDescent="0.2">
      <c r="A264" s="1">
        <v>44355</v>
      </c>
      <c r="B264" s="2">
        <v>33415</v>
      </c>
      <c r="C264" s="1">
        <v>44355</v>
      </c>
      <c r="D264" s="2">
        <v>2508.8000000000002</v>
      </c>
      <c r="E264" s="1">
        <v>44355</v>
      </c>
      <c r="F264">
        <v>160.62799999999999</v>
      </c>
      <c r="G264" s="1">
        <v>44237</v>
      </c>
      <c r="H264" s="2">
        <v>3909.88</v>
      </c>
    </row>
    <row r="265" spans="1:8" x14ac:dyDescent="0.2">
      <c r="A265" s="1">
        <v>44354</v>
      </c>
      <c r="B265" s="2">
        <v>33596</v>
      </c>
      <c r="C265" s="1">
        <v>44354</v>
      </c>
      <c r="D265" s="2">
        <v>2593.1</v>
      </c>
      <c r="E265" s="1">
        <v>44354</v>
      </c>
      <c r="F265">
        <v>161.93899999999999</v>
      </c>
      <c r="G265" s="1">
        <v>44236</v>
      </c>
      <c r="H265" s="2">
        <v>3911.23</v>
      </c>
    </row>
    <row r="266" spans="1:8" x14ac:dyDescent="0.2">
      <c r="A266" s="1">
        <v>44353</v>
      </c>
      <c r="B266" s="2">
        <v>35782</v>
      </c>
      <c r="C266" s="1">
        <v>44353</v>
      </c>
      <c r="D266" s="2">
        <v>2709.3</v>
      </c>
      <c r="E266" s="1">
        <v>44353</v>
      </c>
      <c r="F266">
        <v>176.29</v>
      </c>
      <c r="G266" s="1">
        <v>44235</v>
      </c>
      <c r="H266" s="2">
        <v>3915.59</v>
      </c>
    </row>
    <row r="267" spans="1:8" x14ac:dyDescent="0.2">
      <c r="A267" s="1">
        <v>44352</v>
      </c>
      <c r="B267" s="2">
        <v>35543</v>
      </c>
      <c r="C267" s="1">
        <v>44352</v>
      </c>
      <c r="D267" s="2">
        <v>2629.4</v>
      </c>
      <c r="E267" s="1">
        <v>44352</v>
      </c>
      <c r="F267">
        <v>172.99</v>
      </c>
      <c r="G267" s="1">
        <v>44232</v>
      </c>
      <c r="H267" s="2">
        <v>3886.83</v>
      </c>
    </row>
    <row r="268" spans="1:8" x14ac:dyDescent="0.2">
      <c r="A268" s="1">
        <v>44351</v>
      </c>
      <c r="B268" s="2">
        <v>36854</v>
      </c>
      <c r="C268" s="1">
        <v>44351</v>
      </c>
      <c r="D268" s="2">
        <v>2692</v>
      </c>
      <c r="E268" s="1">
        <v>44351</v>
      </c>
      <c r="F268">
        <v>178.60900000000001</v>
      </c>
      <c r="G268" s="1">
        <v>44231</v>
      </c>
      <c r="H268" s="2">
        <v>3871.74</v>
      </c>
    </row>
    <row r="269" spans="1:8" x14ac:dyDescent="0.2">
      <c r="A269" s="1">
        <v>44350</v>
      </c>
      <c r="B269" s="2">
        <v>39209</v>
      </c>
      <c r="C269" s="1">
        <v>44350</v>
      </c>
      <c r="D269" s="2">
        <v>2852.9</v>
      </c>
      <c r="E269" s="1">
        <v>44350</v>
      </c>
      <c r="F269">
        <v>192.95</v>
      </c>
      <c r="G269" s="1">
        <v>44230</v>
      </c>
      <c r="H269" s="2">
        <v>3830.17</v>
      </c>
    </row>
    <row r="270" spans="1:8" x14ac:dyDescent="0.2">
      <c r="A270" s="1">
        <v>44349</v>
      </c>
      <c r="B270" s="2">
        <v>37590</v>
      </c>
      <c r="C270" s="1">
        <v>44349</v>
      </c>
      <c r="D270" s="2">
        <v>2706.68</v>
      </c>
      <c r="E270" s="1">
        <v>44349</v>
      </c>
      <c r="F270">
        <v>187.22499999999999</v>
      </c>
      <c r="G270" s="1">
        <v>44229</v>
      </c>
      <c r="H270" s="2">
        <v>3826.31</v>
      </c>
    </row>
    <row r="271" spans="1:8" x14ac:dyDescent="0.2">
      <c r="A271" s="1">
        <v>44348</v>
      </c>
      <c r="B271" s="2">
        <v>36672.6</v>
      </c>
      <c r="C271" s="1">
        <v>44348</v>
      </c>
      <c r="D271" s="2">
        <v>2632.8</v>
      </c>
      <c r="E271" s="1">
        <v>44348</v>
      </c>
      <c r="F271">
        <v>182.93199999999999</v>
      </c>
      <c r="G271" s="1">
        <v>44228</v>
      </c>
      <c r="H271" s="2">
        <v>3773.86</v>
      </c>
    </row>
    <row r="272" spans="1:8" x14ac:dyDescent="0.2">
      <c r="A272" s="1">
        <v>44347</v>
      </c>
      <c r="B272" s="2">
        <v>37305</v>
      </c>
      <c r="C272" s="1">
        <v>44347</v>
      </c>
      <c r="D272" s="2">
        <v>2705</v>
      </c>
      <c r="E272" s="1">
        <v>44347</v>
      </c>
      <c r="F272">
        <v>188.16900000000001</v>
      </c>
      <c r="G272" s="1">
        <v>44225</v>
      </c>
      <c r="H272" s="2">
        <v>3714.24</v>
      </c>
    </row>
    <row r="273" spans="1:8" x14ac:dyDescent="0.2">
      <c r="A273" s="1">
        <v>44346</v>
      </c>
      <c r="B273" s="2">
        <v>35615</v>
      </c>
      <c r="C273" s="1">
        <v>44346</v>
      </c>
      <c r="D273" s="2">
        <v>2382.9</v>
      </c>
      <c r="E273" s="1">
        <v>44346</v>
      </c>
      <c r="F273">
        <v>170.50299999999999</v>
      </c>
      <c r="G273" s="1">
        <v>44224</v>
      </c>
      <c r="H273" s="2">
        <v>3787.38</v>
      </c>
    </row>
    <row r="274" spans="1:8" x14ac:dyDescent="0.2">
      <c r="A274" s="1">
        <v>44345</v>
      </c>
      <c r="B274" s="2">
        <v>34570</v>
      </c>
      <c r="C274" s="1">
        <v>44345</v>
      </c>
      <c r="D274" s="2">
        <v>2272.6999999999998</v>
      </c>
      <c r="E274" s="1">
        <v>44345</v>
      </c>
      <c r="F274">
        <v>163.501</v>
      </c>
      <c r="G274" s="1">
        <v>44223</v>
      </c>
      <c r="H274" s="2">
        <v>3750.77</v>
      </c>
    </row>
    <row r="275" spans="1:8" x14ac:dyDescent="0.2">
      <c r="A275" s="1">
        <v>44344</v>
      </c>
      <c r="B275" s="2">
        <v>35667</v>
      </c>
      <c r="C275" s="1">
        <v>44344</v>
      </c>
      <c r="D275" s="2">
        <v>2411.4</v>
      </c>
      <c r="E275" s="1">
        <v>44344</v>
      </c>
      <c r="F275">
        <v>177.29599999999999</v>
      </c>
      <c r="G275" s="1">
        <v>44222</v>
      </c>
      <c r="H275" s="2">
        <v>3849.62</v>
      </c>
    </row>
    <row r="276" spans="1:8" x14ac:dyDescent="0.2">
      <c r="A276" s="1">
        <v>44343</v>
      </c>
      <c r="B276" s="2">
        <v>38435</v>
      </c>
      <c r="C276" s="1">
        <v>44343</v>
      </c>
      <c r="D276" s="2">
        <v>2734.7</v>
      </c>
      <c r="E276" s="1">
        <v>44343</v>
      </c>
      <c r="F276">
        <v>193.255</v>
      </c>
      <c r="G276" s="1">
        <v>44221</v>
      </c>
      <c r="H276" s="2">
        <v>3855.36</v>
      </c>
    </row>
    <row r="277" spans="1:8" x14ac:dyDescent="0.2">
      <c r="A277" s="1">
        <v>44342</v>
      </c>
      <c r="B277" s="2">
        <v>39301</v>
      </c>
      <c r="C277" s="1">
        <v>44342</v>
      </c>
      <c r="D277" s="2">
        <v>2888.1</v>
      </c>
      <c r="E277" s="1">
        <v>44342</v>
      </c>
      <c r="F277">
        <v>198.791</v>
      </c>
      <c r="G277" s="1">
        <v>44218</v>
      </c>
      <c r="H277" s="2">
        <v>3841.47</v>
      </c>
    </row>
    <row r="278" spans="1:8" x14ac:dyDescent="0.2">
      <c r="A278" s="1">
        <v>44341</v>
      </c>
      <c r="B278" s="2">
        <v>38363</v>
      </c>
      <c r="C278" s="1">
        <v>44341</v>
      </c>
      <c r="D278" s="2">
        <v>2705.6</v>
      </c>
      <c r="E278" s="1">
        <v>44341</v>
      </c>
      <c r="F278">
        <v>183.80500000000001</v>
      </c>
      <c r="G278" s="1">
        <v>44217</v>
      </c>
      <c r="H278" s="2">
        <v>3853.07</v>
      </c>
    </row>
    <row r="279" spans="1:8" x14ac:dyDescent="0.2">
      <c r="A279" s="1">
        <v>44340</v>
      </c>
      <c r="B279" s="2">
        <v>38772.9</v>
      </c>
      <c r="C279" s="1">
        <v>44340</v>
      </c>
      <c r="D279" s="2">
        <v>2645.4</v>
      </c>
      <c r="E279" s="1">
        <v>44340</v>
      </c>
      <c r="F279">
        <v>184.209</v>
      </c>
      <c r="G279" s="1">
        <v>44216</v>
      </c>
      <c r="H279" s="2">
        <v>3851.85</v>
      </c>
    </row>
    <row r="280" spans="1:8" x14ac:dyDescent="0.2">
      <c r="A280" s="1">
        <v>44339</v>
      </c>
      <c r="B280" s="2">
        <v>34730.300000000003</v>
      </c>
      <c r="C280" s="1">
        <v>44339</v>
      </c>
      <c r="D280" s="2">
        <v>2098.6</v>
      </c>
      <c r="E280" s="1">
        <v>44339</v>
      </c>
      <c r="F280">
        <v>142.54499999999999</v>
      </c>
      <c r="G280" s="1">
        <v>44215</v>
      </c>
      <c r="H280" s="2">
        <v>3798.91</v>
      </c>
    </row>
    <row r="281" spans="1:8" x14ac:dyDescent="0.2">
      <c r="A281" s="1">
        <v>44338</v>
      </c>
      <c r="B281" s="2">
        <v>37585</v>
      </c>
      <c r="C281" s="1">
        <v>44338</v>
      </c>
      <c r="D281" s="2">
        <v>2302.9</v>
      </c>
      <c r="E281" s="1">
        <v>44338</v>
      </c>
      <c r="F281">
        <v>169.416</v>
      </c>
      <c r="G281" s="1">
        <v>44211</v>
      </c>
      <c r="H281" s="2">
        <v>3768.25</v>
      </c>
    </row>
    <row r="282" spans="1:8" x14ac:dyDescent="0.2">
      <c r="A282" s="1">
        <v>44337</v>
      </c>
      <c r="B282" s="2">
        <v>37415</v>
      </c>
      <c r="C282" s="1">
        <v>44337</v>
      </c>
      <c r="D282" s="2">
        <v>2439.1999999999998</v>
      </c>
      <c r="E282" s="1">
        <v>44337</v>
      </c>
      <c r="F282">
        <v>180.07499999999999</v>
      </c>
      <c r="G282" s="1">
        <v>44210</v>
      </c>
      <c r="H282" s="2">
        <v>3795.54</v>
      </c>
    </row>
    <row r="283" spans="1:8" x14ac:dyDescent="0.2">
      <c r="A283" s="1">
        <v>44336</v>
      </c>
      <c r="B283" s="2">
        <v>40578</v>
      </c>
      <c r="C283" s="1">
        <v>44336</v>
      </c>
      <c r="D283" s="2">
        <v>2770.1</v>
      </c>
      <c r="E283" s="1">
        <v>44336</v>
      </c>
      <c r="F283">
        <v>211.77</v>
      </c>
      <c r="G283" s="1">
        <v>44209</v>
      </c>
      <c r="H283" s="2">
        <v>3809.84</v>
      </c>
    </row>
    <row r="284" spans="1:8" x14ac:dyDescent="0.2">
      <c r="A284" s="1">
        <v>44335</v>
      </c>
      <c r="B284" s="2">
        <v>36755</v>
      </c>
      <c r="C284" s="1">
        <v>44335</v>
      </c>
      <c r="D284" s="2">
        <v>2442.1999999999998</v>
      </c>
      <c r="E284" s="1">
        <v>44335</v>
      </c>
      <c r="F284">
        <v>186.89599999999999</v>
      </c>
      <c r="G284" s="1">
        <v>44208</v>
      </c>
      <c r="H284" s="2">
        <v>3801.19</v>
      </c>
    </row>
    <row r="285" spans="1:8" x14ac:dyDescent="0.2">
      <c r="A285" s="1">
        <v>44334</v>
      </c>
      <c r="B285" s="2">
        <v>42935</v>
      </c>
      <c r="C285" s="1">
        <v>44334</v>
      </c>
      <c r="D285" s="2">
        <v>3378.6</v>
      </c>
      <c r="E285" s="1">
        <v>44334</v>
      </c>
      <c r="F285">
        <v>294.38499999999999</v>
      </c>
      <c r="G285" s="1">
        <v>44207</v>
      </c>
      <c r="H285" s="2">
        <v>3799.61</v>
      </c>
    </row>
    <row r="286" spans="1:8" x14ac:dyDescent="0.2">
      <c r="A286" s="1">
        <v>44333</v>
      </c>
      <c r="B286" s="2">
        <v>43544</v>
      </c>
      <c r="C286" s="1">
        <v>44333</v>
      </c>
      <c r="D286" s="2">
        <v>3281.9</v>
      </c>
      <c r="E286" s="1">
        <v>44333</v>
      </c>
      <c r="F286">
        <v>281.26400000000001</v>
      </c>
      <c r="G286" s="1">
        <v>44204</v>
      </c>
      <c r="H286" s="2">
        <v>3824.68</v>
      </c>
    </row>
    <row r="287" spans="1:8" x14ac:dyDescent="0.2">
      <c r="A287" s="1">
        <v>44332</v>
      </c>
      <c r="B287" s="2">
        <v>46582.9</v>
      </c>
      <c r="C287" s="1">
        <v>44332</v>
      </c>
      <c r="D287" s="2">
        <v>3594.2</v>
      </c>
      <c r="E287" s="1">
        <v>44332</v>
      </c>
      <c r="F287">
        <v>296.20100000000002</v>
      </c>
      <c r="G287" s="1">
        <v>44203</v>
      </c>
      <c r="H287" s="2">
        <v>3803.79</v>
      </c>
    </row>
    <row r="288" spans="1:8" x14ac:dyDescent="0.2">
      <c r="A288" s="1">
        <v>44331</v>
      </c>
      <c r="B288" s="2">
        <v>46784.9</v>
      </c>
      <c r="C288" s="1">
        <v>44331</v>
      </c>
      <c r="D288" s="2">
        <v>3645.9</v>
      </c>
      <c r="E288" s="1">
        <v>44331</v>
      </c>
      <c r="F288">
        <v>299.5</v>
      </c>
      <c r="G288" s="1">
        <v>44202</v>
      </c>
      <c r="H288" s="2">
        <v>3748.14</v>
      </c>
    </row>
    <row r="289" spans="1:8" x14ac:dyDescent="0.2">
      <c r="A289" s="1">
        <v>44330</v>
      </c>
      <c r="B289" s="2">
        <v>49917</v>
      </c>
      <c r="C289" s="1">
        <v>44330</v>
      </c>
      <c r="D289" s="2">
        <v>4082.3</v>
      </c>
      <c r="E289" s="1">
        <v>44330</v>
      </c>
      <c r="F289">
        <v>326.20999999999998</v>
      </c>
      <c r="G289" s="1">
        <v>44201</v>
      </c>
      <c r="H289" s="2">
        <v>3726.86</v>
      </c>
    </row>
    <row r="290" spans="1:8" x14ac:dyDescent="0.2">
      <c r="A290" s="1">
        <v>44329</v>
      </c>
      <c r="B290" s="2">
        <v>49747</v>
      </c>
      <c r="C290" s="1">
        <v>44329</v>
      </c>
      <c r="D290" s="2">
        <v>3722.8</v>
      </c>
      <c r="E290" s="1">
        <v>44329</v>
      </c>
      <c r="F290">
        <v>317.51</v>
      </c>
      <c r="G290" s="1">
        <v>44200</v>
      </c>
      <c r="H290" s="2">
        <v>3700.65</v>
      </c>
    </row>
    <row r="291" spans="1:8" x14ac:dyDescent="0.2">
      <c r="A291" s="1">
        <v>44328</v>
      </c>
      <c r="B291" s="2">
        <v>49725</v>
      </c>
      <c r="C291" s="1">
        <v>44328</v>
      </c>
      <c r="D291" s="2">
        <v>3831.9</v>
      </c>
      <c r="E291" s="1">
        <v>44328</v>
      </c>
      <c r="F291">
        <v>302.33</v>
      </c>
      <c r="G291" s="1">
        <v>44196</v>
      </c>
      <c r="H291" s="2">
        <v>3756.07</v>
      </c>
    </row>
    <row r="292" spans="1:8" x14ac:dyDescent="0.2">
      <c r="A292" s="1">
        <v>44327</v>
      </c>
      <c r="B292" s="2">
        <v>56715</v>
      </c>
      <c r="C292" s="1">
        <v>44327</v>
      </c>
      <c r="D292" s="2">
        <v>4172.2</v>
      </c>
      <c r="E292" s="1">
        <v>44327</v>
      </c>
      <c r="F292">
        <v>377.36900000000003</v>
      </c>
      <c r="G292" s="1">
        <v>44195</v>
      </c>
      <c r="H292" s="2">
        <v>3732.04</v>
      </c>
    </row>
    <row r="293" spans="1:8" x14ac:dyDescent="0.2">
      <c r="A293" s="1">
        <v>44326</v>
      </c>
      <c r="B293" s="2">
        <v>55851</v>
      </c>
      <c r="C293" s="1">
        <v>44326</v>
      </c>
      <c r="D293" s="2">
        <v>3947.1</v>
      </c>
      <c r="E293" s="1">
        <v>44326</v>
      </c>
      <c r="F293">
        <v>359.10599999999999</v>
      </c>
      <c r="G293" s="1">
        <v>44194</v>
      </c>
      <c r="H293" s="2">
        <v>3727.04</v>
      </c>
    </row>
    <row r="294" spans="1:8" x14ac:dyDescent="0.2">
      <c r="A294" s="1">
        <v>44325</v>
      </c>
      <c r="B294" s="2">
        <v>58276</v>
      </c>
      <c r="C294" s="1">
        <v>44325</v>
      </c>
      <c r="D294" s="2">
        <v>3925.2</v>
      </c>
      <c r="E294" s="1">
        <v>44325</v>
      </c>
      <c r="F294">
        <v>386.82</v>
      </c>
      <c r="G294" s="1">
        <v>44193</v>
      </c>
      <c r="H294" s="2">
        <v>3735.36</v>
      </c>
    </row>
    <row r="295" spans="1:8" x14ac:dyDescent="0.2">
      <c r="A295" s="1">
        <v>44324</v>
      </c>
      <c r="B295" s="2">
        <v>58894</v>
      </c>
      <c r="C295" s="1">
        <v>44324</v>
      </c>
      <c r="D295" s="2">
        <v>3910.4</v>
      </c>
      <c r="E295" s="1">
        <v>44324</v>
      </c>
      <c r="F295">
        <v>347.03</v>
      </c>
      <c r="G295" s="1">
        <v>44189</v>
      </c>
      <c r="H295" s="2">
        <v>3703.06</v>
      </c>
    </row>
    <row r="296" spans="1:8" x14ac:dyDescent="0.2">
      <c r="A296" s="1">
        <v>44323</v>
      </c>
      <c r="B296" s="2">
        <v>57349</v>
      </c>
      <c r="C296" s="1">
        <v>44323</v>
      </c>
      <c r="D296" s="2">
        <v>3481.49</v>
      </c>
      <c r="E296" s="1">
        <v>44323</v>
      </c>
      <c r="F296">
        <v>345.53699999999998</v>
      </c>
      <c r="G296" s="1">
        <v>44188</v>
      </c>
      <c r="H296" s="2">
        <v>3690.01</v>
      </c>
    </row>
    <row r="297" spans="1:8" x14ac:dyDescent="0.2">
      <c r="A297" s="1">
        <v>44322</v>
      </c>
      <c r="B297" s="2">
        <v>56451</v>
      </c>
      <c r="C297" s="1">
        <v>44322</v>
      </c>
      <c r="D297" s="2">
        <v>3491.4</v>
      </c>
      <c r="E297" s="1">
        <v>44322</v>
      </c>
      <c r="F297">
        <v>353.38</v>
      </c>
      <c r="G297" s="1">
        <v>44187</v>
      </c>
      <c r="H297" s="2">
        <v>3687.26</v>
      </c>
    </row>
    <row r="298" spans="1:8" x14ac:dyDescent="0.2">
      <c r="A298" s="1">
        <v>44321</v>
      </c>
      <c r="B298" s="2">
        <v>57477</v>
      </c>
      <c r="C298" s="1">
        <v>44321</v>
      </c>
      <c r="D298" s="2">
        <v>3524</v>
      </c>
      <c r="E298" s="1">
        <v>44321</v>
      </c>
      <c r="F298">
        <v>355.95699999999999</v>
      </c>
      <c r="G298" s="1">
        <v>44186</v>
      </c>
      <c r="H298" s="2">
        <v>3694.92</v>
      </c>
    </row>
    <row r="299" spans="1:8" x14ac:dyDescent="0.2">
      <c r="A299" s="1">
        <v>44320</v>
      </c>
      <c r="B299" s="2">
        <v>53264</v>
      </c>
      <c r="C299" s="1">
        <v>44320</v>
      </c>
      <c r="D299" s="2">
        <v>3236</v>
      </c>
      <c r="E299" s="1">
        <v>44320</v>
      </c>
      <c r="F299">
        <v>305.32799999999997</v>
      </c>
      <c r="G299" s="1">
        <v>44183</v>
      </c>
      <c r="H299" s="2">
        <v>3709.41</v>
      </c>
    </row>
    <row r="300" spans="1:8" x14ac:dyDescent="0.2">
      <c r="A300" s="1">
        <v>44319</v>
      </c>
      <c r="B300" s="2">
        <v>57147</v>
      </c>
      <c r="C300" s="1">
        <v>44319</v>
      </c>
      <c r="D300" s="2">
        <v>3429</v>
      </c>
      <c r="E300" s="1">
        <v>44319</v>
      </c>
      <c r="F300">
        <v>294.43099999999998</v>
      </c>
      <c r="G300" s="1">
        <v>44182</v>
      </c>
      <c r="H300" s="2">
        <v>3722.48</v>
      </c>
    </row>
    <row r="301" spans="1:8" x14ac:dyDescent="0.2">
      <c r="A301" s="1">
        <v>44318</v>
      </c>
      <c r="B301" s="2">
        <v>56605</v>
      </c>
      <c r="C301" s="1">
        <v>44318</v>
      </c>
      <c r="D301" s="2">
        <v>2949.7</v>
      </c>
      <c r="E301" s="1">
        <v>44318</v>
      </c>
      <c r="F301">
        <v>268.86</v>
      </c>
      <c r="G301" s="1">
        <v>44181</v>
      </c>
      <c r="H301" s="2">
        <v>3701.17</v>
      </c>
    </row>
    <row r="302" spans="1:8" x14ac:dyDescent="0.2">
      <c r="A302" s="1">
        <v>44317</v>
      </c>
      <c r="B302" s="2">
        <v>57774</v>
      </c>
      <c r="C302" s="1">
        <v>44317</v>
      </c>
      <c r="D302" s="2">
        <v>2943.8</v>
      </c>
      <c r="E302" s="1">
        <v>44317</v>
      </c>
      <c r="F302">
        <v>276.75</v>
      </c>
      <c r="G302" s="1">
        <v>44180</v>
      </c>
      <c r="H302" s="2">
        <v>3694.62</v>
      </c>
    </row>
    <row r="303" spans="1:8" x14ac:dyDescent="0.2">
      <c r="A303" s="1">
        <v>44316</v>
      </c>
      <c r="B303" s="2">
        <v>57637</v>
      </c>
      <c r="C303" s="1">
        <v>44316</v>
      </c>
      <c r="D303" s="2">
        <v>2769.4</v>
      </c>
      <c r="E303" s="1">
        <v>44316</v>
      </c>
      <c r="F303">
        <v>271.08</v>
      </c>
      <c r="G303" s="1">
        <v>44179</v>
      </c>
      <c r="H303" s="2">
        <v>3647.49</v>
      </c>
    </row>
    <row r="304" spans="1:8" x14ac:dyDescent="0.2">
      <c r="A304" s="1">
        <v>44315</v>
      </c>
      <c r="B304" s="2">
        <v>53566</v>
      </c>
      <c r="C304" s="1">
        <v>44315</v>
      </c>
      <c r="D304" s="2">
        <v>2758.6</v>
      </c>
      <c r="E304" s="1">
        <v>44315</v>
      </c>
      <c r="F304">
        <v>255.37899999999999</v>
      </c>
      <c r="G304" s="1">
        <v>44176</v>
      </c>
      <c r="H304" s="2">
        <v>3663.46</v>
      </c>
    </row>
    <row r="305" spans="1:8" x14ac:dyDescent="0.2">
      <c r="A305" s="1">
        <v>44314</v>
      </c>
      <c r="B305" s="2">
        <v>54860</v>
      </c>
      <c r="C305" s="1">
        <v>44314</v>
      </c>
      <c r="D305" s="2">
        <v>2747.9</v>
      </c>
      <c r="E305" s="1">
        <v>44314</v>
      </c>
      <c r="F305">
        <v>258.75700000000001</v>
      </c>
      <c r="G305" s="1">
        <v>44175</v>
      </c>
      <c r="H305" s="2">
        <v>3668.1</v>
      </c>
    </row>
    <row r="306" spans="1:8" x14ac:dyDescent="0.2">
      <c r="A306" s="1">
        <v>44313</v>
      </c>
      <c r="B306" s="2">
        <v>55044</v>
      </c>
      <c r="C306" s="1">
        <v>44313</v>
      </c>
      <c r="D306" s="2">
        <v>2665.7</v>
      </c>
      <c r="E306" s="1">
        <v>44313</v>
      </c>
      <c r="F306">
        <v>259.83</v>
      </c>
      <c r="G306" s="1">
        <v>44174</v>
      </c>
      <c r="H306" s="2">
        <v>3672.82</v>
      </c>
    </row>
    <row r="307" spans="1:8" x14ac:dyDescent="0.2">
      <c r="A307" s="1">
        <v>44312</v>
      </c>
      <c r="B307" s="2">
        <v>54103</v>
      </c>
      <c r="C307" s="1">
        <v>44312</v>
      </c>
      <c r="D307" s="2">
        <v>2537.35</v>
      </c>
      <c r="E307" s="1">
        <v>44312</v>
      </c>
      <c r="F307">
        <v>247.49</v>
      </c>
      <c r="G307" s="1">
        <v>44173</v>
      </c>
      <c r="H307" s="2">
        <v>3702.25</v>
      </c>
    </row>
    <row r="308" spans="1:8" x14ac:dyDescent="0.2">
      <c r="A308" s="1">
        <v>44311</v>
      </c>
      <c r="B308" s="2">
        <v>49116.3</v>
      </c>
      <c r="C308" s="1">
        <v>44311</v>
      </c>
      <c r="D308" s="2">
        <v>2322.4</v>
      </c>
      <c r="E308" s="1">
        <v>44311</v>
      </c>
      <c r="F308">
        <v>223.57</v>
      </c>
      <c r="G308" s="1">
        <v>44172</v>
      </c>
      <c r="H308" s="2">
        <v>3691.96</v>
      </c>
    </row>
    <row r="309" spans="1:8" x14ac:dyDescent="0.2">
      <c r="A309" s="1">
        <v>44310</v>
      </c>
      <c r="B309" s="2">
        <v>50167</v>
      </c>
      <c r="C309" s="1">
        <v>44310</v>
      </c>
      <c r="D309" s="2">
        <v>2219.6</v>
      </c>
      <c r="E309" s="1">
        <v>44310</v>
      </c>
      <c r="F309">
        <v>225.197</v>
      </c>
      <c r="G309" s="1">
        <v>44169</v>
      </c>
      <c r="H309" s="2">
        <v>3699.12</v>
      </c>
    </row>
    <row r="310" spans="1:8" x14ac:dyDescent="0.2">
      <c r="A310" s="1">
        <v>44309</v>
      </c>
      <c r="B310" s="2">
        <v>51139</v>
      </c>
      <c r="C310" s="1">
        <v>44309</v>
      </c>
      <c r="D310" s="2">
        <v>2367.9</v>
      </c>
      <c r="E310" s="1">
        <v>44309</v>
      </c>
      <c r="F310">
        <v>241.399</v>
      </c>
      <c r="G310" s="1">
        <v>44168</v>
      </c>
      <c r="H310" s="2">
        <v>3666.72</v>
      </c>
    </row>
    <row r="311" spans="1:8" x14ac:dyDescent="0.2">
      <c r="A311" s="1">
        <v>44308</v>
      </c>
      <c r="B311" s="2">
        <v>51781.3</v>
      </c>
      <c r="C311" s="1">
        <v>44308</v>
      </c>
      <c r="D311" s="2">
        <v>2402.3000000000002</v>
      </c>
      <c r="E311" s="1">
        <v>44308</v>
      </c>
      <c r="F311">
        <v>252.999</v>
      </c>
      <c r="G311" s="1">
        <v>44167</v>
      </c>
      <c r="H311" s="2">
        <v>3669.01</v>
      </c>
    </row>
    <row r="312" spans="1:8" x14ac:dyDescent="0.2">
      <c r="A312" s="1">
        <v>44307</v>
      </c>
      <c r="B312" s="2">
        <v>53822</v>
      </c>
      <c r="C312" s="1">
        <v>44307</v>
      </c>
      <c r="D312" s="2">
        <v>2357.9</v>
      </c>
      <c r="E312" s="1">
        <v>44307</v>
      </c>
      <c r="F312">
        <v>257.87</v>
      </c>
      <c r="G312" s="1">
        <v>44166</v>
      </c>
      <c r="H312" s="2">
        <v>3662.45</v>
      </c>
    </row>
    <row r="313" spans="1:8" x14ac:dyDescent="0.2">
      <c r="A313" s="1">
        <v>44306</v>
      </c>
      <c r="B313" s="2">
        <v>56476</v>
      </c>
      <c r="C313" s="1">
        <v>44306</v>
      </c>
      <c r="D313" s="2">
        <v>2330.8000000000002</v>
      </c>
      <c r="E313" s="1">
        <v>44306</v>
      </c>
      <c r="F313">
        <v>260.97800000000001</v>
      </c>
      <c r="G313" s="1">
        <v>44165</v>
      </c>
      <c r="H313" s="2">
        <v>3621.63</v>
      </c>
    </row>
    <row r="314" spans="1:8" x14ac:dyDescent="0.2">
      <c r="A314" s="1">
        <v>44305</v>
      </c>
      <c r="B314" s="2">
        <v>55639</v>
      </c>
      <c r="C314" s="1">
        <v>44305</v>
      </c>
      <c r="D314" s="2">
        <v>2160.8000000000002</v>
      </c>
      <c r="E314" s="1">
        <v>44305</v>
      </c>
      <c r="F314">
        <v>261.30700000000002</v>
      </c>
      <c r="G314" s="1">
        <v>44162</v>
      </c>
      <c r="H314" s="2">
        <v>3638.35</v>
      </c>
    </row>
    <row r="315" spans="1:8" x14ac:dyDescent="0.2">
      <c r="A315" s="1">
        <v>44304</v>
      </c>
      <c r="B315" s="2">
        <v>56163</v>
      </c>
      <c r="C315" s="1">
        <v>44304</v>
      </c>
      <c r="D315" s="2">
        <v>2237.1999999999998</v>
      </c>
      <c r="E315" s="1">
        <v>44304</v>
      </c>
      <c r="F315">
        <v>273.60300000000001</v>
      </c>
      <c r="G315" s="1">
        <v>44160</v>
      </c>
      <c r="H315" s="2">
        <v>3629.65</v>
      </c>
    </row>
    <row r="316" spans="1:8" x14ac:dyDescent="0.2">
      <c r="A316" s="1">
        <v>44303</v>
      </c>
      <c r="B316" s="2">
        <v>59970</v>
      </c>
      <c r="C316" s="1">
        <v>44303</v>
      </c>
      <c r="D316" s="2">
        <v>2315.1</v>
      </c>
      <c r="E316" s="1">
        <v>44303</v>
      </c>
      <c r="F316">
        <v>300.92700000000002</v>
      </c>
      <c r="G316" s="1">
        <v>44159</v>
      </c>
      <c r="H316" s="2">
        <v>3635.41</v>
      </c>
    </row>
    <row r="317" spans="1:8" x14ac:dyDescent="0.2">
      <c r="A317" s="1">
        <v>44302</v>
      </c>
      <c r="B317" s="2">
        <v>61325</v>
      </c>
      <c r="C317" s="1">
        <v>44302</v>
      </c>
      <c r="D317" s="2">
        <v>2421.5</v>
      </c>
      <c r="E317" s="1">
        <v>44302</v>
      </c>
      <c r="F317">
        <v>308.17399999999998</v>
      </c>
      <c r="G317" s="1">
        <v>44158</v>
      </c>
      <c r="H317" s="2">
        <v>3577.59</v>
      </c>
    </row>
    <row r="318" spans="1:8" x14ac:dyDescent="0.2">
      <c r="A318" s="1">
        <v>44301</v>
      </c>
      <c r="B318" s="2">
        <v>63196</v>
      </c>
      <c r="C318" s="1">
        <v>44301</v>
      </c>
      <c r="D318" s="2">
        <v>2515.5</v>
      </c>
      <c r="E318" s="1">
        <v>44301</v>
      </c>
      <c r="F318">
        <v>285.75400000000002</v>
      </c>
      <c r="G318" s="1">
        <v>44155</v>
      </c>
      <c r="H318" s="2">
        <v>3557.54</v>
      </c>
    </row>
    <row r="319" spans="1:8" x14ac:dyDescent="0.2">
      <c r="A319" s="1">
        <v>44300</v>
      </c>
      <c r="B319" s="2">
        <v>62942.7</v>
      </c>
      <c r="C319" s="1">
        <v>44300</v>
      </c>
      <c r="D319" s="2">
        <v>2430.1</v>
      </c>
      <c r="E319" s="1">
        <v>44300</v>
      </c>
      <c r="F319">
        <v>278.40800000000002</v>
      </c>
      <c r="G319" s="1">
        <v>44154</v>
      </c>
      <c r="H319" s="2">
        <v>3581.87</v>
      </c>
    </row>
    <row r="320" spans="1:8" x14ac:dyDescent="0.2">
      <c r="A320" s="1">
        <v>44299</v>
      </c>
      <c r="B320" s="2">
        <v>63518</v>
      </c>
      <c r="C320" s="1">
        <v>44299</v>
      </c>
      <c r="D320" s="2">
        <v>2297</v>
      </c>
      <c r="E320" s="1">
        <v>44299</v>
      </c>
      <c r="F320">
        <v>267.17</v>
      </c>
      <c r="G320" s="1">
        <v>44153</v>
      </c>
      <c r="H320" s="2">
        <v>3567.79</v>
      </c>
    </row>
    <row r="321" spans="1:8" x14ac:dyDescent="0.2">
      <c r="A321" s="1">
        <v>44298</v>
      </c>
      <c r="B321" s="2">
        <v>59900</v>
      </c>
      <c r="C321" s="1">
        <v>44298</v>
      </c>
      <c r="D321" s="2">
        <v>2139.1999999999998</v>
      </c>
      <c r="E321" s="1">
        <v>44298</v>
      </c>
      <c r="F321">
        <v>244.655</v>
      </c>
      <c r="G321" s="1">
        <v>44152</v>
      </c>
      <c r="H321" s="2">
        <v>3609.53</v>
      </c>
    </row>
    <row r="322" spans="1:8" x14ac:dyDescent="0.2">
      <c r="A322" s="1">
        <v>44297</v>
      </c>
      <c r="B322" s="2">
        <v>60034.8</v>
      </c>
      <c r="C322" s="1">
        <v>44297</v>
      </c>
      <c r="D322" s="2">
        <v>2152.5</v>
      </c>
      <c r="E322" s="1">
        <v>44297</v>
      </c>
      <c r="F322">
        <v>252.375</v>
      </c>
      <c r="G322" s="1">
        <v>44151</v>
      </c>
      <c r="H322" s="2">
        <v>3626.91</v>
      </c>
    </row>
    <row r="323" spans="1:8" x14ac:dyDescent="0.2">
      <c r="A323" s="1">
        <v>44296</v>
      </c>
      <c r="B323" s="2">
        <v>59823.8</v>
      </c>
      <c r="C323" s="1">
        <v>44296</v>
      </c>
      <c r="D323" s="2">
        <v>2136.6</v>
      </c>
      <c r="E323" s="1">
        <v>44296</v>
      </c>
      <c r="F323">
        <v>256.26900000000001</v>
      </c>
      <c r="G323" s="1">
        <v>44148</v>
      </c>
      <c r="H323" s="2">
        <v>3585.15</v>
      </c>
    </row>
    <row r="324" spans="1:8" x14ac:dyDescent="0.2">
      <c r="A324" s="1">
        <v>44295</v>
      </c>
      <c r="B324" s="2">
        <v>58114</v>
      </c>
      <c r="C324" s="1">
        <v>44295</v>
      </c>
      <c r="D324" s="2">
        <v>2067.4</v>
      </c>
      <c r="E324" s="1">
        <v>44295</v>
      </c>
      <c r="F324">
        <v>220.87899999999999</v>
      </c>
      <c r="G324" s="1">
        <v>44147</v>
      </c>
      <c r="H324" s="2">
        <v>3537.01</v>
      </c>
    </row>
    <row r="325" spans="1:8" x14ac:dyDescent="0.2">
      <c r="A325" s="1">
        <v>44294</v>
      </c>
      <c r="B325" s="2">
        <v>58110</v>
      </c>
      <c r="C325" s="1">
        <v>44294</v>
      </c>
      <c r="D325" s="2">
        <v>2081.4</v>
      </c>
      <c r="E325" s="1">
        <v>44294</v>
      </c>
      <c r="F325">
        <v>226.48</v>
      </c>
      <c r="G325" s="1">
        <v>44146</v>
      </c>
      <c r="H325" s="2">
        <v>3572.66</v>
      </c>
    </row>
    <row r="326" spans="1:8" x14ac:dyDescent="0.2">
      <c r="A326" s="1">
        <v>44293</v>
      </c>
      <c r="B326" s="2">
        <v>55960</v>
      </c>
      <c r="C326" s="1">
        <v>44293</v>
      </c>
      <c r="D326" s="2">
        <v>1961.2</v>
      </c>
      <c r="E326" s="1">
        <v>44293</v>
      </c>
      <c r="F326">
        <v>218.97399999999999</v>
      </c>
      <c r="G326" s="1">
        <v>44145</v>
      </c>
      <c r="H326" s="2">
        <v>3545.53</v>
      </c>
    </row>
    <row r="327" spans="1:8" x14ac:dyDescent="0.2">
      <c r="A327" s="1">
        <v>44292</v>
      </c>
      <c r="B327" s="2">
        <v>57991</v>
      </c>
      <c r="C327" s="1">
        <v>44292</v>
      </c>
      <c r="D327" s="2">
        <v>2112.1</v>
      </c>
      <c r="E327" s="1">
        <v>44292</v>
      </c>
      <c r="F327">
        <v>236.827</v>
      </c>
      <c r="G327" s="1">
        <v>44144</v>
      </c>
      <c r="H327" s="2">
        <v>3550.5</v>
      </c>
    </row>
    <row r="328" spans="1:8" x14ac:dyDescent="0.2">
      <c r="A328" s="1">
        <v>44291</v>
      </c>
      <c r="B328" s="2">
        <v>59145</v>
      </c>
      <c r="C328" s="1">
        <v>44291</v>
      </c>
      <c r="D328" s="2">
        <v>2107.8000000000002</v>
      </c>
      <c r="E328" s="1">
        <v>44291</v>
      </c>
      <c r="F328">
        <v>221.45599999999999</v>
      </c>
      <c r="G328" s="1">
        <v>44141</v>
      </c>
      <c r="H328" s="2">
        <v>3509.44</v>
      </c>
    </row>
    <row r="329" spans="1:8" x14ac:dyDescent="0.2">
      <c r="A329" s="1">
        <v>44290</v>
      </c>
      <c r="B329" s="2">
        <v>58240</v>
      </c>
      <c r="C329" s="1">
        <v>44290</v>
      </c>
      <c r="D329" s="2">
        <v>2077.4</v>
      </c>
      <c r="E329" s="1">
        <v>44290</v>
      </c>
      <c r="F329">
        <v>202.291</v>
      </c>
      <c r="G329" s="1">
        <v>44140</v>
      </c>
      <c r="H329" s="2">
        <v>3510.45</v>
      </c>
    </row>
    <row r="330" spans="1:8" x14ac:dyDescent="0.2">
      <c r="A330" s="1">
        <v>44289</v>
      </c>
      <c r="B330" s="2">
        <v>57023</v>
      </c>
      <c r="C330" s="1">
        <v>44289</v>
      </c>
      <c r="D330" s="2">
        <v>2008.1</v>
      </c>
      <c r="E330" s="1">
        <v>44289</v>
      </c>
      <c r="F330">
        <v>195.23099999999999</v>
      </c>
      <c r="G330" s="1">
        <v>44139</v>
      </c>
      <c r="H330" s="2">
        <v>3443.44</v>
      </c>
    </row>
    <row r="331" spans="1:8" x14ac:dyDescent="0.2">
      <c r="A331" s="1">
        <v>44288</v>
      </c>
      <c r="B331" s="2">
        <v>58959</v>
      </c>
      <c r="C331" s="1">
        <v>44288</v>
      </c>
      <c r="D331" s="2">
        <v>2133.1999999999998</v>
      </c>
      <c r="E331" s="1">
        <v>44288</v>
      </c>
      <c r="F331">
        <v>211.84</v>
      </c>
      <c r="G331" s="1">
        <v>44138</v>
      </c>
      <c r="H331" s="2">
        <v>3369.16</v>
      </c>
    </row>
    <row r="332" spans="1:8" x14ac:dyDescent="0.2">
      <c r="A332" s="1">
        <v>44287</v>
      </c>
      <c r="B332" s="2">
        <v>58727.4</v>
      </c>
      <c r="C332" s="1">
        <v>44287</v>
      </c>
      <c r="D332" s="2">
        <v>1967.3</v>
      </c>
      <c r="E332" s="1">
        <v>44287</v>
      </c>
      <c r="F332">
        <v>202.352</v>
      </c>
      <c r="G332" s="1">
        <v>44137</v>
      </c>
      <c r="H332" s="2">
        <v>3310.24</v>
      </c>
    </row>
    <row r="333" spans="1:8" x14ac:dyDescent="0.2">
      <c r="A333" s="1">
        <v>44286</v>
      </c>
      <c r="B333" s="2">
        <v>58796</v>
      </c>
      <c r="C333" s="1">
        <v>44286</v>
      </c>
      <c r="D333" s="2">
        <v>1918.8</v>
      </c>
      <c r="E333" s="1">
        <v>44286</v>
      </c>
      <c r="F333">
        <v>196.661</v>
      </c>
      <c r="G333" s="1">
        <v>44134</v>
      </c>
      <c r="H333" s="2">
        <v>3269.96</v>
      </c>
    </row>
    <row r="334" spans="1:8" x14ac:dyDescent="0.2">
      <c r="A334" s="1">
        <v>44285</v>
      </c>
      <c r="B334" s="2">
        <v>58841</v>
      </c>
      <c r="C334" s="1">
        <v>44285</v>
      </c>
      <c r="D334" s="2">
        <v>1843.9</v>
      </c>
      <c r="E334" s="1">
        <v>44285</v>
      </c>
      <c r="F334">
        <v>195.77099999999999</v>
      </c>
      <c r="G334" s="1">
        <v>44133</v>
      </c>
      <c r="H334" s="2">
        <v>3310.11</v>
      </c>
    </row>
    <row r="335" spans="1:8" x14ac:dyDescent="0.2">
      <c r="A335" s="1">
        <v>44284</v>
      </c>
      <c r="B335" s="2">
        <v>57672.3</v>
      </c>
      <c r="C335" s="1">
        <v>44284</v>
      </c>
      <c r="D335" s="2">
        <v>1818.2</v>
      </c>
      <c r="E335" s="1">
        <v>44284</v>
      </c>
      <c r="F335">
        <v>193.762</v>
      </c>
      <c r="G335" s="1">
        <v>44132</v>
      </c>
      <c r="H335" s="2">
        <v>3271.03</v>
      </c>
    </row>
    <row r="336" spans="1:8" x14ac:dyDescent="0.2">
      <c r="A336" s="1">
        <v>44283</v>
      </c>
      <c r="B336" s="2">
        <v>55773</v>
      </c>
      <c r="C336" s="1">
        <v>44283</v>
      </c>
      <c r="D336" s="2">
        <v>1687</v>
      </c>
      <c r="E336" s="1">
        <v>44283</v>
      </c>
      <c r="F336">
        <v>184.239</v>
      </c>
      <c r="G336" s="1">
        <v>44131</v>
      </c>
      <c r="H336" s="2">
        <v>3390.68</v>
      </c>
    </row>
    <row r="337" spans="1:8" x14ac:dyDescent="0.2">
      <c r="A337" s="1">
        <v>44282</v>
      </c>
      <c r="B337" s="2">
        <v>55886</v>
      </c>
      <c r="C337" s="1">
        <v>44282</v>
      </c>
      <c r="D337" s="2">
        <v>1713.8</v>
      </c>
      <c r="E337" s="1">
        <v>44282</v>
      </c>
      <c r="F337">
        <v>184.06100000000001</v>
      </c>
      <c r="G337" s="1">
        <v>44130</v>
      </c>
      <c r="H337" s="2">
        <v>3400.97</v>
      </c>
    </row>
    <row r="338" spans="1:8" x14ac:dyDescent="0.2">
      <c r="A338" s="1">
        <v>44281</v>
      </c>
      <c r="B338" s="2">
        <v>54992.9</v>
      </c>
      <c r="C338" s="1">
        <v>44281</v>
      </c>
      <c r="D338" s="2">
        <v>1698.4</v>
      </c>
      <c r="E338" s="1">
        <v>44281</v>
      </c>
      <c r="F338">
        <v>183.40100000000001</v>
      </c>
      <c r="G338" s="1">
        <v>44127</v>
      </c>
      <c r="H338" s="2">
        <v>3465.39</v>
      </c>
    </row>
    <row r="339" spans="1:8" x14ac:dyDescent="0.2">
      <c r="A339" s="1">
        <v>44280</v>
      </c>
      <c r="B339" s="2">
        <v>51363</v>
      </c>
      <c r="C339" s="1">
        <v>44280</v>
      </c>
      <c r="D339" s="2">
        <v>1588.4</v>
      </c>
      <c r="E339" s="1">
        <v>44280</v>
      </c>
      <c r="F339">
        <v>171.66</v>
      </c>
      <c r="G339" s="1">
        <v>44126</v>
      </c>
      <c r="H339" s="2">
        <v>3453.49</v>
      </c>
    </row>
    <row r="340" spans="1:8" x14ac:dyDescent="0.2">
      <c r="A340" s="1">
        <v>44279</v>
      </c>
      <c r="B340" s="2">
        <v>52347.199999999997</v>
      </c>
      <c r="C340" s="1">
        <v>44279</v>
      </c>
      <c r="D340" s="2">
        <v>1585.8</v>
      </c>
      <c r="E340" s="1">
        <v>44279</v>
      </c>
      <c r="F340">
        <v>176.2</v>
      </c>
      <c r="G340" s="1">
        <v>44125</v>
      </c>
      <c r="H340" s="2">
        <v>3435.56</v>
      </c>
    </row>
    <row r="341" spans="1:8" x14ac:dyDescent="0.2">
      <c r="A341" s="1">
        <v>44278</v>
      </c>
      <c r="B341" s="2">
        <v>54331</v>
      </c>
      <c r="C341" s="1">
        <v>44278</v>
      </c>
      <c r="D341" s="2">
        <v>1669.1</v>
      </c>
      <c r="E341" s="1">
        <v>44278</v>
      </c>
      <c r="F341">
        <v>186.19</v>
      </c>
      <c r="G341" s="1">
        <v>44124</v>
      </c>
      <c r="H341" s="2">
        <v>3443.12</v>
      </c>
    </row>
    <row r="342" spans="1:8" x14ac:dyDescent="0.2">
      <c r="A342" s="1">
        <v>44277</v>
      </c>
      <c r="B342" s="2">
        <v>54074</v>
      </c>
      <c r="C342" s="1">
        <v>44277</v>
      </c>
      <c r="D342" s="2">
        <v>1682</v>
      </c>
      <c r="E342" s="1">
        <v>44277</v>
      </c>
      <c r="F342">
        <v>185.63900000000001</v>
      </c>
      <c r="G342" s="1">
        <v>44123</v>
      </c>
      <c r="H342" s="2">
        <v>3426.92</v>
      </c>
    </row>
    <row r="343" spans="1:8" x14ac:dyDescent="0.2">
      <c r="A343" s="1">
        <v>44276</v>
      </c>
      <c r="B343" s="2">
        <v>57368</v>
      </c>
      <c r="C343" s="1">
        <v>44276</v>
      </c>
      <c r="D343" s="2">
        <v>1784.3</v>
      </c>
      <c r="E343" s="1">
        <v>44276</v>
      </c>
      <c r="F343">
        <v>195.38</v>
      </c>
      <c r="G343" s="1">
        <v>44120</v>
      </c>
      <c r="H343" s="2">
        <v>3483.81</v>
      </c>
    </row>
    <row r="344" spans="1:8" x14ac:dyDescent="0.2">
      <c r="A344" s="1">
        <v>44275</v>
      </c>
      <c r="B344" s="2">
        <v>58087</v>
      </c>
      <c r="C344" s="1">
        <v>44275</v>
      </c>
      <c r="D344" s="2">
        <v>1804.6</v>
      </c>
      <c r="E344" s="1">
        <v>44275</v>
      </c>
      <c r="F344">
        <v>199.99100000000001</v>
      </c>
      <c r="G344" s="1">
        <v>44119</v>
      </c>
      <c r="H344" s="2">
        <v>3483.34</v>
      </c>
    </row>
    <row r="345" spans="1:8" x14ac:dyDescent="0.2">
      <c r="A345" s="1">
        <v>44274</v>
      </c>
      <c r="B345" s="2">
        <v>58074</v>
      </c>
      <c r="C345" s="1">
        <v>44274</v>
      </c>
      <c r="D345" s="2">
        <v>1810</v>
      </c>
      <c r="E345" s="1">
        <v>44274</v>
      </c>
      <c r="F345">
        <v>200.27600000000001</v>
      </c>
      <c r="G345" s="1">
        <v>44118</v>
      </c>
      <c r="H345" s="2">
        <v>3488.67</v>
      </c>
    </row>
    <row r="346" spans="1:8" x14ac:dyDescent="0.2">
      <c r="A346" s="1">
        <v>44273</v>
      </c>
      <c r="B346" s="2">
        <v>57640</v>
      </c>
      <c r="C346" s="1">
        <v>44273</v>
      </c>
      <c r="D346" s="2">
        <v>1775.3</v>
      </c>
      <c r="E346" s="1">
        <v>44273</v>
      </c>
      <c r="F346">
        <v>199.733</v>
      </c>
      <c r="G346" s="1">
        <v>44117</v>
      </c>
      <c r="H346" s="2">
        <v>3511.93</v>
      </c>
    </row>
    <row r="347" spans="1:8" x14ac:dyDescent="0.2">
      <c r="A347" s="1">
        <v>44272</v>
      </c>
      <c r="B347" s="2">
        <v>58870</v>
      </c>
      <c r="C347" s="1">
        <v>44272</v>
      </c>
      <c r="D347" s="2">
        <v>1820.9</v>
      </c>
      <c r="E347" s="1">
        <v>44272</v>
      </c>
      <c r="F347">
        <v>206.11</v>
      </c>
      <c r="G347" s="1">
        <v>44116</v>
      </c>
      <c r="H347" s="2">
        <v>3534.22</v>
      </c>
    </row>
    <row r="348" spans="1:8" x14ac:dyDescent="0.2">
      <c r="A348" s="1">
        <v>44271</v>
      </c>
      <c r="B348" s="2">
        <v>56924</v>
      </c>
      <c r="C348" s="1">
        <v>44271</v>
      </c>
      <c r="D348" s="2">
        <v>1805.7</v>
      </c>
      <c r="E348" s="1">
        <v>44271</v>
      </c>
      <c r="F348">
        <v>201.69800000000001</v>
      </c>
      <c r="G348" s="1">
        <v>44113</v>
      </c>
      <c r="H348" s="2">
        <v>3477.13</v>
      </c>
    </row>
    <row r="349" spans="1:8" x14ac:dyDescent="0.2">
      <c r="A349" s="1">
        <v>44270</v>
      </c>
      <c r="B349" s="2">
        <v>55644</v>
      </c>
      <c r="C349" s="1">
        <v>44270</v>
      </c>
      <c r="D349" s="2">
        <v>1795.8</v>
      </c>
      <c r="E349" s="1">
        <v>44270</v>
      </c>
      <c r="F349">
        <v>200.46199999999999</v>
      </c>
      <c r="G349" s="1">
        <v>44112</v>
      </c>
      <c r="H349" s="2">
        <v>3446.83</v>
      </c>
    </row>
    <row r="350" spans="1:8" x14ac:dyDescent="0.2">
      <c r="A350" s="1">
        <v>44269</v>
      </c>
      <c r="B350" s="2">
        <v>59005</v>
      </c>
      <c r="C350" s="1">
        <v>44269</v>
      </c>
      <c r="D350" s="2">
        <v>1847</v>
      </c>
      <c r="E350" s="1">
        <v>44269</v>
      </c>
      <c r="F350">
        <v>214.226</v>
      </c>
      <c r="G350" s="1">
        <v>44111</v>
      </c>
      <c r="H350" s="2">
        <v>3419.45</v>
      </c>
    </row>
    <row r="351" spans="1:8" x14ac:dyDescent="0.2">
      <c r="A351" s="1">
        <v>44268</v>
      </c>
      <c r="B351" s="2">
        <v>61207</v>
      </c>
      <c r="C351" s="1">
        <v>44268</v>
      </c>
      <c r="D351" s="2">
        <v>1922.1</v>
      </c>
      <c r="E351" s="1">
        <v>44268</v>
      </c>
      <c r="F351">
        <v>226.208</v>
      </c>
      <c r="G351" s="1">
        <v>44110</v>
      </c>
      <c r="H351" s="2">
        <v>3360.95</v>
      </c>
    </row>
    <row r="352" spans="1:8" x14ac:dyDescent="0.2">
      <c r="A352" s="1">
        <v>44267</v>
      </c>
      <c r="B352" s="2">
        <v>57315</v>
      </c>
      <c r="C352" s="1">
        <v>44267</v>
      </c>
      <c r="D352" s="2">
        <v>1768.7</v>
      </c>
      <c r="E352" s="1">
        <v>44267</v>
      </c>
      <c r="F352">
        <v>220.61</v>
      </c>
      <c r="G352" s="1">
        <v>44109</v>
      </c>
      <c r="H352" s="2">
        <v>3408.63</v>
      </c>
    </row>
    <row r="353" spans="1:8" x14ac:dyDescent="0.2">
      <c r="A353" s="1">
        <v>44266</v>
      </c>
      <c r="B353" s="2">
        <v>57869</v>
      </c>
      <c r="C353" s="1">
        <v>44266</v>
      </c>
      <c r="D353" s="2">
        <v>1829.9</v>
      </c>
      <c r="E353" s="1">
        <v>44266</v>
      </c>
      <c r="F353">
        <v>201.32900000000001</v>
      </c>
      <c r="G353" s="1">
        <v>44106</v>
      </c>
      <c r="H353" s="2">
        <v>3348.44</v>
      </c>
    </row>
    <row r="354" spans="1:8" x14ac:dyDescent="0.2">
      <c r="A354" s="1">
        <v>44265</v>
      </c>
      <c r="B354" s="2">
        <v>55955.199999999997</v>
      </c>
      <c r="C354" s="1">
        <v>44265</v>
      </c>
      <c r="D354" s="2">
        <v>1797.1</v>
      </c>
      <c r="E354" s="1">
        <v>44265</v>
      </c>
      <c r="F354">
        <v>200.13300000000001</v>
      </c>
      <c r="G354" s="1">
        <v>44105</v>
      </c>
      <c r="H354" s="2">
        <v>3380.8</v>
      </c>
    </row>
    <row r="355" spans="1:8" x14ac:dyDescent="0.2">
      <c r="A355" s="1">
        <v>44264</v>
      </c>
      <c r="B355" s="2">
        <v>54949.4</v>
      </c>
      <c r="C355" s="1">
        <v>44264</v>
      </c>
      <c r="D355" s="2">
        <v>1871.1</v>
      </c>
      <c r="E355" s="1">
        <v>44264</v>
      </c>
      <c r="F355">
        <v>203.751</v>
      </c>
      <c r="G355" s="1">
        <v>44104</v>
      </c>
      <c r="H355" s="2">
        <v>3363</v>
      </c>
    </row>
    <row r="356" spans="1:8" x14ac:dyDescent="0.2">
      <c r="A356" s="1">
        <v>44263</v>
      </c>
      <c r="B356" s="2">
        <v>52395</v>
      </c>
      <c r="C356" s="1">
        <v>44263</v>
      </c>
      <c r="D356" s="2">
        <v>1832.9</v>
      </c>
      <c r="E356" s="1">
        <v>44263</v>
      </c>
      <c r="F356">
        <v>191.595</v>
      </c>
      <c r="G356" s="1">
        <v>44103</v>
      </c>
      <c r="H356" s="2">
        <v>3335.47</v>
      </c>
    </row>
    <row r="357" spans="1:8" x14ac:dyDescent="0.2">
      <c r="A357" s="1">
        <v>44262</v>
      </c>
      <c r="B357" s="2">
        <v>51031.199999999997</v>
      </c>
      <c r="C357" s="1">
        <v>44262</v>
      </c>
      <c r="D357" s="2">
        <v>1727.9</v>
      </c>
      <c r="E357" s="1">
        <v>44262</v>
      </c>
      <c r="F357">
        <v>190.75899999999999</v>
      </c>
      <c r="G357" s="1">
        <v>44102</v>
      </c>
      <c r="H357" s="2">
        <v>3351.6</v>
      </c>
    </row>
    <row r="358" spans="1:8" x14ac:dyDescent="0.2">
      <c r="A358" s="1">
        <v>44261</v>
      </c>
      <c r="B358" s="2">
        <v>48895</v>
      </c>
      <c r="C358" s="1">
        <v>44261</v>
      </c>
      <c r="D358" s="2">
        <v>1651.2</v>
      </c>
      <c r="E358" s="1">
        <v>44261</v>
      </c>
      <c r="F358">
        <v>182.816</v>
      </c>
      <c r="G358" s="1">
        <v>44099</v>
      </c>
      <c r="H358" s="2">
        <v>3298.46</v>
      </c>
    </row>
    <row r="359" spans="1:8" x14ac:dyDescent="0.2">
      <c r="A359" s="1">
        <v>44260</v>
      </c>
      <c r="B359" s="2">
        <v>48811</v>
      </c>
      <c r="C359" s="1">
        <v>44260</v>
      </c>
      <c r="D359" s="2">
        <v>1531.6</v>
      </c>
      <c r="E359" s="1">
        <v>44260</v>
      </c>
      <c r="F359">
        <v>180.142</v>
      </c>
      <c r="G359" s="1">
        <v>44098</v>
      </c>
      <c r="H359" s="2">
        <v>3246.59</v>
      </c>
    </row>
    <row r="360" spans="1:8" x14ac:dyDescent="0.2">
      <c r="A360" s="1">
        <v>44259</v>
      </c>
      <c r="B360" s="2">
        <v>48368</v>
      </c>
      <c r="C360" s="1">
        <v>44259</v>
      </c>
      <c r="D360" s="2">
        <v>1539.6</v>
      </c>
      <c r="E360" s="1">
        <v>44259</v>
      </c>
      <c r="F360">
        <v>180.65700000000001</v>
      </c>
      <c r="G360" s="1">
        <v>44097</v>
      </c>
      <c r="H360" s="2">
        <v>3236.92</v>
      </c>
    </row>
    <row r="361" spans="1:8" x14ac:dyDescent="0.2">
      <c r="A361" s="1">
        <v>44258</v>
      </c>
      <c r="B361" s="2">
        <v>50425</v>
      </c>
      <c r="C361" s="1">
        <v>44258</v>
      </c>
      <c r="D361" s="2">
        <v>1570</v>
      </c>
      <c r="E361" s="1">
        <v>44258</v>
      </c>
      <c r="F361">
        <v>187.81200000000001</v>
      </c>
      <c r="G361" s="1">
        <v>44096</v>
      </c>
      <c r="H361" s="2">
        <v>3315.57</v>
      </c>
    </row>
    <row r="362" spans="1:8" x14ac:dyDescent="0.2">
      <c r="A362" s="1">
        <v>44257</v>
      </c>
      <c r="B362" s="2">
        <v>48526</v>
      </c>
      <c r="C362" s="1">
        <v>44257</v>
      </c>
      <c r="D362" s="2">
        <v>1489.6</v>
      </c>
      <c r="E362" s="1">
        <v>44257</v>
      </c>
      <c r="F362">
        <v>178.32</v>
      </c>
      <c r="G362" s="1">
        <v>44095</v>
      </c>
      <c r="H362" s="2">
        <v>3281.06</v>
      </c>
    </row>
    <row r="363" spans="1:8" x14ac:dyDescent="0.2">
      <c r="A363" s="1">
        <v>44256</v>
      </c>
      <c r="B363" s="2">
        <v>49572</v>
      </c>
      <c r="C363" s="1">
        <v>44256</v>
      </c>
      <c r="D363" s="2">
        <v>1569.7</v>
      </c>
      <c r="E363" s="1">
        <v>44256</v>
      </c>
      <c r="F363">
        <v>175.97800000000001</v>
      </c>
      <c r="G363" s="1">
        <v>44092</v>
      </c>
      <c r="H363" s="2">
        <v>3319.47</v>
      </c>
    </row>
    <row r="364" spans="1:8" x14ac:dyDescent="0.2">
      <c r="A364" s="1">
        <v>44255</v>
      </c>
      <c r="B364" s="2">
        <v>45300</v>
      </c>
      <c r="C364" s="1">
        <v>44255</v>
      </c>
      <c r="D364" s="2">
        <v>1422.2</v>
      </c>
      <c r="E364" s="1">
        <v>44255</v>
      </c>
      <c r="F364">
        <v>165.119</v>
      </c>
      <c r="G364" s="1">
        <v>44091</v>
      </c>
      <c r="H364" s="2">
        <v>3357.01</v>
      </c>
    </row>
    <row r="365" spans="1:8" x14ac:dyDescent="0.2">
      <c r="A365" s="1">
        <v>44254</v>
      </c>
      <c r="B365" s="2">
        <v>46217</v>
      </c>
      <c r="C365" s="1">
        <v>44254</v>
      </c>
      <c r="D365" s="2">
        <v>1460</v>
      </c>
      <c r="E365" s="1">
        <v>44254</v>
      </c>
      <c r="F365">
        <v>171.86799999999999</v>
      </c>
      <c r="G365" s="1">
        <v>44090</v>
      </c>
      <c r="H365" s="2">
        <v>3385.49</v>
      </c>
    </row>
    <row r="366" spans="1:8" x14ac:dyDescent="0.2">
      <c r="A366" s="1">
        <v>44253</v>
      </c>
      <c r="B366" s="2">
        <v>46319</v>
      </c>
      <c r="C366" s="1">
        <v>44253</v>
      </c>
      <c r="D366" s="2">
        <v>1446.2</v>
      </c>
      <c r="E366" s="1">
        <v>44253</v>
      </c>
      <c r="F366">
        <v>170.02</v>
      </c>
      <c r="G366" s="1">
        <v>44089</v>
      </c>
      <c r="H366" s="2">
        <v>3401.2</v>
      </c>
    </row>
    <row r="367" spans="1:8" x14ac:dyDescent="0.2">
      <c r="A367" s="1">
        <v>44252</v>
      </c>
      <c r="B367" s="2">
        <v>47144</v>
      </c>
      <c r="C367" s="1">
        <v>44252</v>
      </c>
      <c r="D367" s="2">
        <v>1480.2</v>
      </c>
      <c r="E367" s="1">
        <v>44252</v>
      </c>
      <c r="F367">
        <v>179.50700000000001</v>
      </c>
      <c r="G367" s="1">
        <v>44088</v>
      </c>
      <c r="H367" s="2">
        <v>3383.54</v>
      </c>
    </row>
    <row r="368" spans="1:8" x14ac:dyDescent="0.2">
      <c r="A368" s="1">
        <v>44251</v>
      </c>
      <c r="B368" s="2">
        <v>49715</v>
      </c>
      <c r="C368" s="1">
        <v>44251</v>
      </c>
      <c r="D368" s="2">
        <v>1624.6</v>
      </c>
      <c r="E368" s="1">
        <v>44251</v>
      </c>
      <c r="F368">
        <v>181.499</v>
      </c>
      <c r="G368" s="1">
        <v>44085</v>
      </c>
      <c r="H368" s="2">
        <v>3340.97</v>
      </c>
    </row>
    <row r="369" spans="1:8" x14ac:dyDescent="0.2">
      <c r="A369" s="1">
        <v>44250</v>
      </c>
      <c r="B369" s="2">
        <v>48888</v>
      </c>
      <c r="C369" s="1">
        <v>44250</v>
      </c>
      <c r="D369" s="2">
        <v>1578.96</v>
      </c>
      <c r="E369" s="1">
        <v>44250</v>
      </c>
      <c r="F369">
        <v>177.53800000000001</v>
      </c>
      <c r="G369" s="1">
        <v>44084</v>
      </c>
      <c r="H369" s="2">
        <v>3339.19</v>
      </c>
    </row>
    <row r="370" spans="1:8" x14ac:dyDescent="0.2">
      <c r="A370" s="1">
        <v>44249</v>
      </c>
      <c r="B370" s="2">
        <v>54078</v>
      </c>
      <c r="C370" s="1">
        <v>44249</v>
      </c>
      <c r="D370" s="2">
        <v>1774.2</v>
      </c>
      <c r="E370" s="1">
        <v>44249</v>
      </c>
      <c r="F370">
        <v>208.03899999999999</v>
      </c>
      <c r="G370" s="1">
        <v>44083</v>
      </c>
      <c r="H370" s="2">
        <v>3398.96</v>
      </c>
    </row>
    <row r="371" spans="1:8" x14ac:dyDescent="0.2">
      <c r="A371" s="1">
        <v>44248</v>
      </c>
      <c r="B371" s="2">
        <v>57376</v>
      </c>
      <c r="C371" s="1">
        <v>44248</v>
      </c>
      <c r="D371" s="2">
        <v>1932.9</v>
      </c>
      <c r="E371" s="1">
        <v>44248</v>
      </c>
      <c r="F371">
        <v>227.21899999999999</v>
      </c>
      <c r="G371" s="1">
        <v>44082</v>
      </c>
      <c r="H371" s="2">
        <v>3331.84</v>
      </c>
    </row>
    <row r="372" spans="1:8" x14ac:dyDescent="0.2">
      <c r="A372" s="1">
        <v>44247</v>
      </c>
      <c r="B372" s="2">
        <v>55838</v>
      </c>
      <c r="C372" s="1">
        <v>44247</v>
      </c>
      <c r="D372" s="2">
        <v>1912.9</v>
      </c>
      <c r="E372" s="1">
        <v>44247</v>
      </c>
      <c r="F372">
        <v>227.5</v>
      </c>
      <c r="G372" s="1">
        <v>44078</v>
      </c>
      <c r="H372" s="2">
        <v>3426.96</v>
      </c>
    </row>
    <row r="373" spans="1:8" x14ac:dyDescent="0.2">
      <c r="A373" s="1">
        <v>44246</v>
      </c>
      <c r="B373" s="2">
        <v>55847</v>
      </c>
      <c r="C373" s="1">
        <v>44246</v>
      </c>
      <c r="D373" s="2">
        <v>1956.2</v>
      </c>
      <c r="E373" s="1">
        <v>44246</v>
      </c>
      <c r="F373">
        <v>236.69399999999999</v>
      </c>
      <c r="G373" s="1">
        <v>44077</v>
      </c>
      <c r="H373" s="2">
        <v>3455.06</v>
      </c>
    </row>
    <row r="374" spans="1:8" x14ac:dyDescent="0.2">
      <c r="A374" s="1">
        <v>44245</v>
      </c>
      <c r="B374" s="2">
        <v>51566</v>
      </c>
      <c r="C374" s="1">
        <v>44245</v>
      </c>
      <c r="D374" s="2">
        <v>1938.1</v>
      </c>
      <c r="E374" s="1">
        <v>44245</v>
      </c>
      <c r="F374">
        <v>226.58</v>
      </c>
      <c r="G374" s="1">
        <v>44076</v>
      </c>
      <c r="H374" s="2">
        <v>3580.84</v>
      </c>
    </row>
    <row r="375" spans="1:8" x14ac:dyDescent="0.2">
      <c r="A375" s="1">
        <v>44244</v>
      </c>
      <c r="B375" s="2">
        <v>52060</v>
      </c>
      <c r="C375" s="1">
        <v>44244</v>
      </c>
      <c r="D375" s="2">
        <v>1847.6</v>
      </c>
      <c r="E375" s="1">
        <v>44244</v>
      </c>
      <c r="F375">
        <v>237.066</v>
      </c>
      <c r="G375" s="1">
        <v>44075</v>
      </c>
      <c r="H375" s="2">
        <v>3526.65</v>
      </c>
    </row>
    <row r="376" spans="1:8" x14ac:dyDescent="0.2">
      <c r="A376" s="1">
        <v>44243</v>
      </c>
      <c r="B376" s="2">
        <v>49225</v>
      </c>
      <c r="C376" s="1">
        <v>44243</v>
      </c>
      <c r="D376" s="2">
        <v>1784.56</v>
      </c>
      <c r="E376" s="1">
        <v>44243</v>
      </c>
      <c r="F376">
        <v>210.38900000000001</v>
      </c>
      <c r="G376" s="1">
        <v>44074</v>
      </c>
      <c r="H376" s="2">
        <v>3500.31</v>
      </c>
    </row>
    <row r="377" spans="1:8" x14ac:dyDescent="0.2">
      <c r="A377" s="1">
        <v>44242</v>
      </c>
      <c r="B377" s="2">
        <v>47941</v>
      </c>
      <c r="C377" s="1">
        <v>44242</v>
      </c>
      <c r="D377" s="2">
        <v>1778.44</v>
      </c>
      <c r="E377" s="1">
        <v>44242</v>
      </c>
      <c r="F377">
        <v>207.709</v>
      </c>
      <c r="G377" s="1">
        <v>44071</v>
      </c>
      <c r="H377" s="2">
        <v>3508.01</v>
      </c>
    </row>
    <row r="378" spans="1:8" x14ac:dyDescent="0.2">
      <c r="A378" s="1">
        <v>44241</v>
      </c>
      <c r="B378" s="2">
        <v>48587</v>
      </c>
      <c r="C378" s="1">
        <v>44241</v>
      </c>
      <c r="D378" s="2">
        <v>1801.2</v>
      </c>
      <c r="E378" s="1">
        <v>44241</v>
      </c>
      <c r="F378">
        <v>213.589</v>
      </c>
      <c r="G378" s="1">
        <v>44070</v>
      </c>
      <c r="H378" s="2">
        <v>3484.55</v>
      </c>
    </row>
    <row r="379" spans="1:8" x14ac:dyDescent="0.2">
      <c r="A379" s="1">
        <v>44240</v>
      </c>
      <c r="B379" s="2">
        <v>47177</v>
      </c>
      <c r="C379" s="1">
        <v>44240</v>
      </c>
      <c r="D379" s="2">
        <v>1814.8</v>
      </c>
      <c r="E379" s="1">
        <v>44240</v>
      </c>
      <c r="F379">
        <v>225.94200000000001</v>
      </c>
      <c r="G379" s="1">
        <v>44069</v>
      </c>
      <c r="H379" s="2">
        <v>3478.73</v>
      </c>
    </row>
    <row r="380" spans="1:8" x14ac:dyDescent="0.2">
      <c r="A380" s="1">
        <v>44239</v>
      </c>
      <c r="B380" s="2">
        <v>47389</v>
      </c>
      <c r="C380" s="1">
        <v>44239</v>
      </c>
      <c r="D380" s="2">
        <v>1842.1</v>
      </c>
      <c r="E380" s="1">
        <v>44239</v>
      </c>
      <c r="F380">
        <v>196.38200000000001</v>
      </c>
      <c r="G380" s="1">
        <v>44068</v>
      </c>
      <c r="H380" s="2">
        <v>3443.62</v>
      </c>
    </row>
    <row r="381" spans="1:8" x14ac:dyDescent="0.2">
      <c r="A381" s="1">
        <v>44238</v>
      </c>
      <c r="B381" s="2">
        <v>47966</v>
      </c>
      <c r="C381" s="1">
        <v>44238</v>
      </c>
      <c r="D381" s="2">
        <v>1786.8</v>
      </c>
      <c r="E381" s="1">
        <v>44238</v>
      </c>
      <c r="F381">
        <v>183.75700000000001</v>
      </c>
      <c r="G381" s="1">
        <v>44067</v>
      </c>
      <c r="H381" s="2">
        <v>3431.28</v>
      </c>
    </row>
    <row r="382" spans="1:8" x14ac:dyDescent="0.2">
      <c r="A382" s="1">
        <v>44237</v>
      </c>
      <c r="B382" s="2">
        <v>44835</v>
      </c>
      <c r="C382" s="1">
        <v>44237</v>
      </c>
      <c r="D382" s="2">
        <v>1743.15</v>
      </c>
      <c r="E382" s="1">
        <v>44237</v>
      </c>
      <c r="F382">
        <v>181.55099999999999</v>
      </c>
      <c r="G382" s="1">
        <v>44064</v>
      </c>
      <c r="H382" s="2">
        <v>3397.16</v>
      </c>
    </row>
    <row r="383" spans="1:8" x14ac:dyDescent="0.2">
      <c r="A383" s="1">
        <v>44236</v>
      </c>
      <c r="B383" s="2">
        <v>46486</v>
      </c>
      <c r="C383" s="1">
        <v>44236</v>
      </c>
      <c r="D383" s="2">
        <v>1771.6</v>
      </c>
      <c r="E383" s="1">
        <v>44236</v>
      </c>
      <c r="F383">
        <v>181.44200000000001</v>
      </c>
      <c r="G383" s="1">
        <v>44063</v>
      </c>
      <c r="H383" s="2">
        <v>3385.51</v>
      </c>
    </row>
    <row r="384" spans="1:8" x14ac:dyDescent="0.2">
      <c r="A384" s="1">
        <v>44235</v>
      </c>
      <c r="B384" s="2">
        <v>46440</v>
      </c>
      <c r="C384" s="1">
        <v>44235</v>
      </c>
      <c r="D384" s="2">
        <v>1753.3</v>
      </c>
      <c r="E384" s="1">
        <v>44235</v>
      </c>
      <c r="F384">
        <v>167.351</v>
      </c>
      <c r="G384" s="1">
        <v>44062</v>
      </c>
      <c r="H384" s="2">
        <v>3374.85</v>
      </c>
    </row>
    <row r="385" spans="1:8" x14ac:dyDescent="0.2">
      <c r="A385" s="1">
        <v>44234</v>
      </c>
      <c r="B385" s="2">
        <v>38841</v>
      </c>
      <c r="C385" s="1">
        <v>44234</v>
      </c>
      <c r="D385" s="2">
        <v>1613.5</v>
      </c>
      <c r="E385" s="1">
        <v>44234</v>
      </c>
      <c r="F385">
        <v>150.73099999999999</v>
      </c>
      <c r="G385" s="1">
        <v>44061</v>
      </c>
      <c r="H385" s="2">
        <v>3389.78</v>
      </c>
    </row>
    <row r="386" spans="1:8" x14ac:dyDescent="0.2">
      <c r="A386" s="1">
        <v>44233</v>
      </c>
      <c r="B386" s="2">
        <v>39257</v>
      </c>
      <c r="C386" s="1">
        <v>44233</v>
      </c>
      <c r="D386" s="2">
        <v>1677</v>
      </c>
      <c r="E386" s="1">
        <v>44233</v>
      </c>
      <c r="F386">
        <v>155.393</v>
      </c>
      <c r="G386" s="1">
        <v>44060</v>
      </c>
      <c r="H386" s="2">
        <v>3381.99</v>
      </c>
    </row>
    <row r="387" spans="1:8" x14ac:dyDescent="0.2">
      <c r="A387" s="1">
        <v>44232</v>
      </c>
      <c r="B387" s="2">
        <v>38260</v>
      </c>
      <c r="C387" s="1">
        <v>44232</v>
      </c>
      <c r="D387" s="2">
        <v>1718.2</v>
      </c>
      <c r="E387" s="1">
        <v>44232</v>
      </c>
      <c r="F387">
        <v>155.02600000000001</v>
      </c>
      <c r="G387" s="1">
        <v>44057</v>
      </c>
      <c r="H387" s="2">
        <v>3372.85</v>
      </c>
    </row>
    <row r="388" spans="1:8" x14ac:dyDescent="0.2">
      <c r="A388" s="1">
        <v>44231</v>
      </c>
      <c r="B388" s="2">
        <v>36975</v>
      </c>
      <c r="C388" s="1">
        <v>44231</v>
      </c>
      <c r="D388" s="2">
        <v>1596.22</v>
      </c>
      <c r="E388" s="1">
        <v>44231</v>
      </c>
      <c r="F388">
        <v>143.71</v>
      </c>
      <c r="G388" s="1">
        <v>44056</v>
      </c>
      <c r="H388" s="2">
        <v>3373.43</v>
      </c>
    </row>
    <row r="389" spans="1:8" x14ac:dyDescent="0.2">
      <c r="A389" s="1">
        <v>44230</v>
      </c>
      <c r="B389" s="2">
        <v>37677</v>
      </c>
      <c r="C389" s="1">
        <v>44230</v>
      </c>
      <c r="D389" s="2">
        <v>1662.5</v>
      </c>
      <c r="E389" s="1">
        <v>44230</v>
      </c>
      <c r="F389">
        <v>155.941</v>
      </c>
      <c r="G389" s="1">
        <v>44055</v>
      </c>
      <c r="H389" s="2">
        <v>3380.35</v>
      </c>
    </row>
    <row r="390" spans="1:8" x14ac:dyDescent="0.2">
      <c r="A390" s="1">
        <v>44229</v>
      </c>
      <c r="B390" s="2">
        <v>35563</v>
      </c>
      <c r="C390" s="1">
        <v>44229</v>
      </c>
      <c r="D390" s="2">
        <v>1514</v>
      </c>
      <c r="E390" s="1">
        <v>44229</v>
      </c>
      <c r="F390">
        <v>141.916</v>
      </c>
      <c r="G390" s="1">
        <v>44054</v>
      </c>
      <c r="H390" s="2">
        <v>3333.69</v>
      </c>
    </row>
    <row r="391" spans="1:8" x14ac:dyDescent="0.2">
      <c r="A391" s="1">
        <v>44228</v>
      </c>
      <c r="B391" s="2">
        <v>33559</v>
      </c>
      <c r="C391" s="1">
        <v>44228</v>
      </c>
      <c r="D391" s="2">
        <v>1376.4</v>
      </c>
      <c r="E391" s="1">
        <v>44228</v>
      </c>
      <c r="F391">
        <v>132.04900000000001</v>
      </c>
      <c r="G391" s="1">
        <v>44053</v>
      </c>
      <c r="H391" s="2">
        <v>3360.47</v>
      </c>
    </row>
    <row r="392" spans="1:8" x14ac:dyDescent="0.2">
      <c r="A392" s="1">
        <v>44227</v>
      </c>
      <c r="B392" s="2">
        <v>33141</v>
      </c>
      <c r="C392" s="1">
        <v>44227</v>
      </c>
      <c r="D392" s="2">
        <v>1314.23</v>
      </c>
      <c r="E392" s="1">
        <v>44227</v>
      </c>
      <c r="F392">
        <v>129.4</v>
      </c>
      <c r="G392" s="1">
        <v>44050</v>
      </c>
      <c r="H392" s="2">
        <v>3351.28</v>
      </c>
    </row>
    <row r="393" spans="1:8" x14ac:dyDescent="0.2">
      <c r="A393" s="1">
        <v>44226</v>
      </c>
      <c r="B393" s="2">
        <v>34334</v>
      </c>
      <c r="C393" s="1">
        <v>44226</v>
      </c>
      <c r="D393" s="2">
        <v>1379.7</v>
      </c>
      <c r="E393" s="1">
        <v>44226</v>
      </c>
      <c r="F393">
        <v>133.34899999999999</v>
      </c>
      <c r="G393" s="1">
        <v>44049</v>
      </c>
      <c r="H393" s="2">
        <v>3349.16</v>
      </c>
    </row>
    <row r="394" spans="1:8" x14ac:dyDescent="0.2">
      <c r="A394" s="1">
        <v>44225</v>
      </c>
      <c r="B394" s="2">
        <v>34280.699999999997</v>
      </c>
      <c r="C394" s="1">
        <v>44225</v>
      </c>
      <c r="D394" s="2">
        <v>1379.1</v>
      </c>
      <c r="E394" s="1">
        <v>44225</v>
      </c>
      <c r="F394">
        <v>134.673</v>
      </c>
      <c r="G394" s="1">
        <v>44048</v>
      </c>
      <c r="H394" s="2">
        <v>3327.77</v>
      </c>
    </row>
    <row r="395" spans="1:8" x14ac:dyDescent="0.2">
      <c r="A395" s="1">
        <v>44224</v>
      </c>
      <c r="B395" s="2">
        <v>33331</v>
      </c>
      <c r="C395" s="1">
        <v>44224</v>
      </c>
      <c r="D395" s="2">
        <v>1327.6</v>
      </c>
      <c r="E395" s="1">
        <v>44224</v>
      </c>
      <c r="F395">
        <v>133.21700000000001</v>
      </c>
      <c r="G395" s="1">
        <v>44047</v>
      </c>
      <c r="H395" s="2">
        <v>3306.51</v>
      </c>
    </row>
    <row r="396" spans="1:8" x14ac:dyDescent="0.2">
      <c r="A396" s="1">
        <v>44223</v>
      </c>
      <c r="B396" s="2">
        <v>30454</v>
      </c>
      <c r="C396" s="1">
        <v>44223</v>
      </c>
      <c r="D396" s="2">
        <v>1242.7</v>
      </c>
      <c r="E396" s="1">
        <v>44223</v>
      </c>
      <c r="F396">
        <v>122.44</v>
      </c>
      <c r="G396" s="1">
        <v>44046</v>
      </c>
      <c r="H396" s="2">
        <v>3294.61</v>
      </c>
    </row>
    <row r="397" spans="1:8" x14ac:dyDescent="0.2">
      <c r="A397" s="1">
        <v>44222</v>
      </c>
      <c r="B397" s="2">
        <v>32519</v>
      </c>
      <c r="C397" s="1">
        <v>44222</v>
      </c>
      <c r="D397" s="2">
        <v>1368</v>
      </c>
      <c r="E397" s="1">
        <v>44222</v>
      </c>
      <c r="F397">
        <v>134.709</v>
      </c>
      <c r="G397" s="1">
        <v>44043</v>
      </c>
      <c r="H397" s="2">
        <v>3271.12</v>
      </c>
    </row>
    <row r="398" spans="1:8" x14ac:dyDescent="0.2">
      <c r="A398" s="1">
        <v>44221</v>
      </c>
      <c r="B398" s="2">
        <v>32268.1</v>
      </c>
      <c r="C398" s="1">
        <v>44221</v>
      </c>
      <c r="D398" s="2">
        <v>1318.3</v>
      </c>
      <c r="E398" s="1">
        <v>44221</v>
      </c>
      <c r="F398">
        <v>137.11000000000001</v>
      </c>
      <c r="G398" s="1">
        <v>44042</v>
      </c>
      <c r="H398" s="2">
        <v>3246.22</v>
      </c>
    </row>
    <row r="399" spans="1:8" x14ac:dyDescent="0.2">
      <c r="A399" s="1">
        <v>44220</v>
      </c>
      <c r="B399" s="2">
        <v>32298</v>
      </c>
      <c r="C399" s="1">
        <v>44220</v>
      </c>
      <c r="D399" s="2">
        <v>1392.7</v>
      </c>
      <c r="E399" s="1">
        <v>44220</v>
      </c>
      <c r="F399">
        <v>140.97</v>
      </c>
      <c r="G399" s="1">
        <v>44041</v>
      </c>
      <c r="H399" s="2">
        <v>3258.44</v>
      </c>
    </row>
    <row r="400" spans="1:8" x14ac:dyDescent="0.2">
      <c r="A400" s="1">
        <v>44219</v>
      </c>
      <c r="B400" s="2">
        <v>32099</v>
      </c>
      <c r="C400" s="1">
        <v>44219</v>
      </c>
      <c r="D400" s="2">
        <v>1233.4000000000001</v>
      </c>
      <c r="E400" s="1">
        <v>44219</v>
      </c>
      <c r="F400">
        <v>137.642</v>
      </c>
      <c r="G400" s="1">
        <v>44040</v>
      </c>
      <c r="H400" s="2">
        <v>3218.44</v>
      </c>
    </row>
    <row r="401" spans="1:8" x14ac:dyDescent="0.2">
      <c r="A401" s="1">
        <v>44218</v>
      </c>
      <c r="B401" s="2">
        <v>33062</v>
      </c>
      <c r="C401" s="1">
        <v>44218</v>
      </c>
      <c r="D401" s="2">
        <v>1236.7</v>
      </c>
      <c r="E401" s="1">
        <v>44218</v>
      </c>
      <c r="F401">
        <v>137.821</v>
      </c>
      <c r="G401" s="1">
        <v>44039</v>
      </c>
      <c r="H401" s="2">
        <v>3239.41</v>
      </c>
    </row>
    <row r="402" spans="1:8" x14ac:dyDescent="0.2">
      <c r="A402" s="1">
        <v>44217</v>
      </c>
      <c r="B402" s="2">
        <v>30873</v>
      </c>
      <c r="C402" s="1">
        <v>44217</v>
      </c>
      <c r="D402" s="2">
        <v>1113.9000000000001</v>
      </c>
      <c r="E402" s="1">
        <v>44217</v>
      </c>
      <c r="F402">
        <v>129.542</v>
      </c>
      <c r="G402" s="1">
        <v>44036</v>
      </c>
      <c r="H402" s="2">
        <v>3215.63</v>
      </c>
    </row>
    <row r="403" spans="1:8" x14ac:dyDescent="0.2">
      <c r="A403" s="1">
        <v>44216</v>
      </c>
      <c r="B403" s="2">
        <v>35521.1</v>
      </c>
      <c r="C403" s="1">
        <v>44216</v>
      </c>
      <c r="D403" s="2">
        <v>1378.5</v>
      </c>
      <c r="E403" s="1">
        <v>44216</v>
      </c>
      <c r="F403">
        <v>149.71</v>
      </c>
      <c r="G403" s="1">
        <v>44035</v>
      </c>
      <c r="H403" s="2">
        <v>3235.66</v>
      </c>
    </row>
    <row r="404" spans="1:8" x14ac:dyDescent="0.2">
      <c r="A404" s="1">
        <v>44215</v>
      </c>
      <c r="B404" s="2">
        <v>35958</v>
      </c>
      <c r="C404" s="1">
        <v>44215</v>
      </c>
      <c r="D404" s="2">
        <v>1369</v>
      </c>
      <c r="E404" s="1">
        <v>44215</v>
      </c>
      <c r="F404">
        <v>151.893</v>
      </c>
      <c r="G404" s="1">
        <v>44034</v>
      </c>
      <c r="H404" s="2">
        <v>3276.02</v>
      </c>
    </row>
    <row r="405" spans="1:8" x14ac:dyDescent="0.2">
      <c r="A405" s="1">
        <v>44214</v>
      </c>
      <c r="B405" s="2">
        <v>36699</v>
      </c>
      <c r="C405" s="1">
        <v>44214</v>
      </c>
      <c r="D405" s="2">
        <v>1261.29</v>
      </c>
      <c r="E405" s="1">
        <v>44214</v>
      </c>
      <c r="F405">
        <v>151.94900000000001</v>
      </c>
      <c r="G405" s="1">
        <v>44033</v>
      </c>
      <c r="H405" s="2">
        <v>3257.3</v>
      </c>
    </row>
    <row r="406" spans="1:8" x14ac:dyDescent="0.2">
      <c r="A406" s="1">
        <v>44213</v>
      </c>
      <c r="B406" s="2">
        <v>35903</v>
      </c>
      <c r="C406" s="1">
        <v>44213</v>
      </c>
      <c r="D406" s="2">
        <v>1235.2</v>
      </c>
      <c r="E406" s="1">
        <v>44213</v>
      </c>
      <c r="F406">
        <v>142.881</v>
      </c>
      <c r="G406" s="1">
        <v>44032</v>
      </c>
      <c r="H406" s="2">
        <v>3251.84</v>
      </c>
    </row>
    <row r="407" spans="1:8" x14ac:dyDescent="0.2">
      <c r="A407" s="1">
        <v>44212</v>
      </c>
      <c r="B407" s="2">
        <v>36055</v>
      </c>
      <c r="C407" s="1">
        <v>44212</v>
      </c>
      <c r="D407" s="2">
        <v>1228.8</v>
      </c>
      <c r="E407" s="1">
        <v>44212</v>
      </c>
      <c r="F407">
        <v>143.53100000000001</v>
      </c>
      <c r="G407" s="1">
        <v>44029</v>
      </c>
      <c r="H407" s="2">
        <v>3224.73</v>
      </c>
    </row>
    <row r="408" spans="1:8" x14ac:dyDescent="0.2">
      <c r="A408" s="1">
        <v>44211</v>
      </c>
      <c r="B408" s="2">
        <v>36741</v>
      </c>
      <c r="C408" s="1">
        <v>44211</v>
      </c>
      <c r="D408" s="2">
        <v>1168.9000000000001</v>
      </c>
      <c r="E408" s="1">
        <v>44211</v>
      </c>
      <c r="F408">
        <v>143.77199999999999</v>
      </c>
      <c r="G408" s="1">
        <v>44028</v>
      </c>
      <c r="H408" s="2">
        <v>3215.57</v>
      </c>
    </row>
    <row r="409" spans="1:8" x14ac:dyDescent="0.2">
      <c r="A409" s="1">
        <v>44210</v>
      </c>
      <c r="B409" s="2">
        <v>39170</v>
      </c>
      <c r="C409" s="1">
        <v>44210</v>
      </c>
      <c r="D409" s="2">
        <v>1231.5</v>
      </c>
      <c r="E409" s="1">
        <v>44210</v>
      </c>
      <c r="F409">
        <v>152.61099999999999</v>
      </c>
      <c r="G409" s="1">
        <v>44027</v>
      </c>
      <c r="H409" s="2">
        <v>3226.56</v>
      </c>
    </row>
    <row r="410" spans="1:8" x14ac:dyDescent="0.2">
      <c r="A410" s="1">
        <v>44209</v>
      </c>
      <c r="B410" s="2">
        <v>37375</v>
      </c>
      <c r="C410" s="1">
        <v>44209</v>
      </c>
      <c r="D410" s="2">
        <v>1127.5999999999999</v>
      </c>
      <c r="E410" s="1">
        <v>44209</v>
      </c>
      <c r="F410">
        <v>147.34</v>
      </c>
      <c r="G410" s="1">
        <v>44026</v>
      </c>
      <c r="H410" s="2">
        <v>3197.52</v>
      </c>
    </row>
    <row r="411" spans="1:8" x14ac:dyDescent="0.2">
      <c r="A411" s="1">
        <v>44208</v>
      </c>
      <c r="B411" s="2">
        <v>34103</v>
      </c>
      <c r="C411" s="1">
        <v>44208</v>
      </c>
      <c r="D411" s="2">
        <v>1051.5999999999999</v>
      </c>
      <c r="E411" s="1">
        <v>44208</v>
      </c>
      <c r="F411">
        <v>133.38999999999999</v>
      </c>
      <c r="G411" s="1">
        <v>44025</v>
      </c>
      <c r="H411" s="2">
        <v>3155.22</v>
      </c>
    </row>
    <row r="412" spans="1:8" x14ac:dyDescent="0.2">
      <c r="A412" s="1">
        <v>44207</v>
      </c>
      <c r="B412" s="2">
        <v>35476</v>
      </c>
      <c r="C412" s="1">
        <v>44207</v>
      </c>
      <c r="D412" s="2">
        <v>1087.8</v>
      </c>
      <c r="E412" s="1">
        <v>44207</v>
      </c>
      <c r="F412">
        <v>138.96799999999999</v>
      </c>
      <c r="G412" s="1">
        <v>44022</v>
      </c>
      <c r="H412" s="2">
        <v>3185.04</v>
      </c>
    </row>
    <row r="413" spans="1:8" x14ac:dyDescent="0.2">
      <c r="A413" s="1">
        <v>44206</v>
      </c>
      <c r="B413" s="2">
        <v>38226</v>
      </c>
      <c r="C413" s="1">
        <v>44206</v>
      </c>
      <c r="D413" s="2">
        <v>1257.3</v>
      </c>
      <c r="E413" s="1">
        <v>44206</v>
      </c>
      <c r="F413">
        <v>170.16200000000001</v>
      </c>
      <c r="G413" s="1">
        <v>44021</v>
      </c>
      <c r="H413" s="2">
        <v>3152.05</v>
      </c>
    </row>
    <row r="414" spans="1:8" x14ac:dyDescent="0.2">
      <c r="A414" s="1">
        <v>44205</v>
      </c>
      <c r="B414" s="2">
        <v>40171</v>
      </c>
      <c r="C414" s="1">
        <v>44205</v>
      </c>
      <c r="D414" s="2">
        <v>1278.5999999999999</v>
      </c>
      <c r="E414" s="1">
        <v>44205</v>
      </c>
      <c r="F414">
        <v>177.179</v>
      </c>
      <c r="G414" s="1">
        <v>44020</v>
      </c>
      <c r="H414" s="2">
        <v>3169.94</v>
      </c>
    </row>
    <row r="415" spans="1:8" x14ac:dyDescent="0.2">
      <c r="A415" s="1">
        <v>44204</v>
      </c>
      <c r="B415" s="2">
        <v>40509</v>
      </c>
      <c r="C415" s="1">
        <v>44204</v>
      </c>
      <c r="D415" s="2">
        <v>1214.7</v>
      </c>
      <c r="E415" s="1">
        <v>44204</v>
      </c>
      <c r="F415">
        <v>172.16900000000001</v>
      </c>
      <c r="G415" s="1">
        <v>44019</v>
      </c>
      <c r="H415" s="2">
        <v>3145.32</v>
      </c>
    </row>
    <row r="416" spans="1:8" x14ac:dyDescent="0.2">
      <c r="A416" s="1">
        <v>44203</v>
      </c>
      <c r="B416" s="2">
        <v>39407</v>
      </c>
      <c r="C416" s="1">
        <v>44203</v>
      </c>
      <c r="D416" s="2">
        <v>1222</v>
      </c>
      <c r="E416" s="1">
        <v>44203</v>
      </c>
      <c r="F416">
        <v>169.53100000000001</v>
      </c>
      <c r="G416" s="1">
        <v>44018</v>
      </c>
      <c r="H416" s="2">
        <v>3179.72</v>
      </c>
    </row>
    <row r="417" spans="1:8" x14ac:dyDescent="0.2">
      <c r="A417" s="1">
        <v>44202</v>
      </c>
      <c r="B417" s="2">
        <v>36755</v>
      </c>
      <c r="C417" s="1">
        <v>44202</v>
      </c>
      <c r="D417" s="2">
        <v>1206.5999999999999</v>
      </c>
      <c r="E417" s="1">
        <v>44202</v>
      </c>
      <c r="F417">
        <v>168.76400000000001</v>
      </c>
      <c r="G417" s="1">
        <v>44014</v>
      </c>
      <c r="H417" s="2">
        <v>3130.01</v>
      </c>
    </row>
    <row r="418" spans="1:8" x14ac:dyDescent="0.2">
      <c r="A418" s="1">
        <v>44201</v>
      </c>
      <c r="B418" s="2">
        <v>33996</v>
      </c>
      <c r="C418" s="1">
        <v>44201</v>
      </c>
      <c r="D418" s="2">
        <v>1102.7</v>
      </c>
      <c r="E418" s="1">
        <v>44201</v>
      </c>
      <c r="F418">
        <v>158.43199999999999</v>
      </c>
      <c r="G418" s="1">
        <v>44013</v>
      </c>
      <c r="H418" s="2">
        <v>3115.86</v>
      </c>
    </row>
    <row r="419" spans="1:8" x14ac:dyDescent="0.2">
      <c r="A419" s="1">
        <v>44200</v>
      </c>
      <c r="B419" s="2">
        <v>32020</v>
      </c>
      <c r="C419" s="1">
        <v>44200</v>
      </c>
      <c r="D419" s="2">
        <v>1044.2</v>
      </c>
      <c r="E419" s="1">
        <v>44200</v>
      </c>
      <c r="F419">
        <v>155.518</v>
      </c>
      <c r="G419" s="1">
        <v>44012</v>
      </c>
      <c r="H419" s="2">
        <v>3100.29</v>
      </c>
    </row>
    <row r="420" spans="1:8" x14ac:dyDescent="0.2">
      <c r="A420" s="1">
        <v>44199</v>
      </c>
      <c r="B420" s="2">
        <v>32971</v>
      </c>
      <c r="C420" s="1">
        <v>44199</v>
      </c>
      <c r="D420">
        <v>976.84</v>
      </c>
      <c r="E420" s="1">
        <v>44199</v>
      </c>
      <c r="F420">
        <v>161.15100000000001</v>
      </c>
      <c r="G420" s="1">
        <v>44011</v>
      </c>
      <c r="H420" s="2">
        <v>3053.24</v>
      </c>
    </row>
    <row r="421" spans="1:8" x14ac:dyDescent="0.2">
      <c r="A421" s="1">
        <v>44198</v>
      </c>
      <c r="B421" s="2">
        <v>32185</v>
      </c>
      <c r="C421" s="1">
        <v>44198</v>
      </c>
      <c r="D421">
        <v>774.11</v>
      </c>
      <c r="E421" s="1">
        <v>44198</v>
      </c>
      <c r="F421">
        <v>136.78100000000001</v>
      </c>
      <c r="G421" s="1">
        <v>44008</v>
      </c>
      <c r="H421" s="2">
        <v>3009.05</v>
      </c>
    </row>
    <row r="422" spans="1:8" x14ac:dyDescent="0.2">
      <c r="A422" s="1">
        <v>44197</v>
      </c>
      <c r="B422" s="2">
        <v>29346</v>
      </c>
      <c r="C422" s="1">
        <v>44197</v>
      </c>
      <c r="D422">
        <v>729.46</v>
      </c>
      <c r="E422" s="1">
        <v>44197</v>
      </c>
      <c r="F422">
        <v>126.30200000000001</v>
      </c>
      <c r="G422" s="1">
        <v>44007</v>
      </c>
      <c r="H422" s="2">
        <v>3083.76</v>
      </c>
    </row>
    <row r="423" spans="1:8" x14ac:dyDescent="0.2">
      <c r="A423" s="1">
        <v>44196</v>
      </c>
      <c r="B423" s="2">
        <v>28933</v>
      </c>
      <c r="C423" s="1">
        <v>44196</v>
      </c>
      <c r="D423">
        <v>735.88</v>
      </c>
      <c r="E423" s="1">
        <v>44196</v>
      </c>
      <c r="F423">
        <v>124.16200000000001</v>
      </c>
      <c r="G423" s="1">
        <v>44006</v>
      </c>
      <c r="H423" s="2">
        <v>3050.33</v>
      </c>
    </row>
    <row r="424" spans="1:8" x14ac:dyDescent="0.2">
      <c r="A424" s="1">
        <v>44195</v>
      </c>
      <c r="B424" s="2">
        <v>28880</v>
      </c>
      <c r="C424" s="1">
        <v>44195</v>
      </c>
      <c r="D424">
        <v>752.25</v>
      </c>
      <c r="E424" s="1">
        <v>44195</v>
      </c>
      <c r="F424">
        <v>130.036</v>
      </c>
      <c r="G424" s="1">
        <v>44005</v>
      </c>
      <c r="H424" s="2">
        <v>3131.29</v>
      </c>
    </row>
    <row r="425" spans="1:8" x14ac:dyDescent="0.2">
      <c r="A425" s="1">
        <v>44194</v>
      </c>
      <c r="B425" s="2">
        <v>27315</v>
      </c>
      <c r="C425" s="1">
        <v>44194</v>
      </c>
      <c r="D425">
        <v>730.17</v>
      </c>
      <c r="E425" s="1">
        <v>44194</v>
      </c>
      <c r="F425">
        <v>128.751</v>
      </c>
      <c r="G425" s="1">
        <v>44004</v>
      </c>
      <c r="H425" s="2">
        <v>3117.86</v>
      </c>
    </row>
    <row r="426" spans="1:8" x14ac:dyDescent="0.2">
      <c r="A426" s="1">
        <v>44193</v>
      </c>
      <c r="B426" s="2">
        <v>27058</v>
      </c>
      <c r="C426" s="1">
        <v>44193</v>
      </c>
      <c r="D426">
        <v>729.55</v>
      </c>
      <c r="E426" s="1">
        <v>44193</v>
      </c>
      <c r="F426">
        <v>129.822</v>
      </c>
      <c r="G426" s="1">
        <v>44001</v>
      </c>
      <c r="H426" s="2">
        <v>3097.74</v>
      </c>
    </row>
    <row r="427" spans="1:8" x14ac:dyDescent="0.2">
      <c r="A427" s="1">
        <v>44192</v>
      </c>
      <c r="B427" s="2">
        <v>26241</v>
      </c>
      <c r="C427" s="1">
        <v>44192</v>
      </c>
      <c r="D427">
        <v>683.93</v>
      </c>
      <c r="E427" s="1">
        <v>44192</v>
      </c>
      <c r="F427">
        <v>127.812</v>
      </c>
      <c r="G427" s="1">
        <v>44000</v>
      </c>
      <c r="H427" s="2">
        <v>3115.34</v>
      </c>
    </row>
    <row r="428" spans="1:8" x14ac:dyDescent="0.2">
      <c r="A428" s="1">
        <v>44191</v>
      </c>
      <c r="B428" s="2">
        <v>26412</v>
      </c>
      <c r="C428" s="1">
        <v>44191</v>
      </c>
      <c r="D428">
        <v>635.23</v>
      </c>
      <c r="E428" s="1">
        <v>44191</v>
      </c>
      <c r="F428">
        <v>129.62</v>
      </c>
      <c r="G428" s="1">
        <v>43999</v>
      </c>
      <c r="H428" s="2">
        <v>3113.49</v>
      </c>
    </row>
    <row r="429" spans="1:8" x14ac:dyDescent="0.2">
      <c r="A429" s="1">
        <v>44190</v>
      </c>
      <c r="B429" s="2">
        <v>24717</v>
      </c>
      <c r="C429" s="1">
        <v>44190</v>
      </c>
      <c r="D429">
        <v>627.51</v>
      </c>
      <c r="E429" s="1">
        <v>44190</v>
      </c>
      <c r="F429">
        <v>127.643</v>
      </c>
      <c r="G429" s="1">
        <v>43998</v>
      </c>
      <c r="H429" s="2">
        <v>3124.74</v>
      </c>
    </row>
    <row r="430" spans="1:8" x14ac:dyDescent="0.2">
      <c r="A430" s="1">
        <v>44189</v>
      </c>
      <c r="B430" s="2">
        <v>23735</v>
      </c>
      <c r="C430" s="1">
        <v>44189</v>
      </c>
      <c r="D430">
        <v>612.51</v>
      </c>
      <c r="E430" s="1">
        <v>44189</v>
      </c>
      <c r="F430">
        <v>111.291</v>
      </c>
      <c r="G430" s="1">
        <v>43997</v>
      </c>
      <c r="H430" s="2">
        <v>3066.59</v>
      </c>
    </row>
    <row r="431" spans="1:8" x14ac:dyDescent="0.2">
      <c r="A431" s="1">
        <v>44188</v>
      </c>
      <c r="B431" s="2">
        <v>23234</v>
      </c>
      <c r="C431" s="1">
        <v>44188</v>
      </c>
      <c r="D431">
        <v>585.27</v>
      </c>
      <c r="E431" s="1">
        <v>44188</v>
      </c>
      <c r="F431">
        <v>102.488</v>
      </c>
      <c r="G431" s="1">
        <v>43994</v>
      </c>
      <c r="H431" s="2">
        <v>3041.31</v>
      </c>
    </row>
    <row r="432" spans="1:8" x14ac:dyDescent="0.2">
      <c r="A432" s="1">
        <v>44187</v>
      </c>
      <c r="B432" s="2">
        <v>23805</v>
      </c>
      <c r="C432" s="1">
        <v>44187</v>
      </c>
      <c r="D432">
        <v>636.79999999999995</v>
      </c>
      <c r="E432" s="1">
        <v>44187</v>
      </c>
      <c r="F432">
        <v>114.45</v>
      </c>
      <c r="G432" s="1">
        <v>43993</v>
      </c>
      <c r="H432" s="2">
        <v>3002.1</v>
      </c>
    </row>
    <row r="433" spans="1:8" x14ac:dyDescent="0.2">
      <c r="A433" s="1">
        <v>44186</v>
      </c>
      <c r="B433" s="2">
        <v>22701</v>
      </c>
      <c r="C433" s="1">
        <v>44186</v>
      </c>
      <c r="D433">
        <v>607.16999999999996</v>
      </c>
      <c r="E433" s="1">
        <v>44186</v>
      </c>
      <c r="F433">
        <v>104.41200000000001</v>
      </c>
      <c r="G433" s="1">
        <v>43992</v>
      </c>
      <c r="H433" s="2">
        <v>3190.14</v>
      </c>
    </row>
    <row r="434" spans="1:8" x14ac:dyDescent="0.2">
      <c r="A434" s="1">
        <v>44185</v>
      </c>
      <c r="B434" s="2">
        <v>23427</v>
      </c>
      <c r="C434" s="1">
        <v>44185</v>
      </c>
      <c r="D434">
        <v>637.05999999999995</v>
      </c>
      <c r="E434" s="1">
        <v>44185</v>
      </c>
      <c r="F434">
        <v>114.631</v>
      </c>
      <c r="G434" s="1">
        <v>43991</v>
      </c>
      <c r="H434" s="2">
        <v>3207.18</v>
      </c>
    </row>
    <row r="435" spans="1:8" x14ac:dyDescent="0.2">
      <c r="A435" s="1">
        <v>44184</v>
      </c>
      <c r="B435" s="2">
        <v>23804</v>
      </c>
      <c r="C435" s="1">
        <v>44184</v>
      </c>
      <c r="D435">
        <v>658.12</v>
      </c>
      <c r="E435" s="1">
        <v>44184</v>
      </c>
      <c r="F435">
        <v>119.84</v>
      </c>
      <c r="G435" s="1">
        <v>43990</v>
      </c>
      <c r="H435" s="2">
        <v>3232.39</v>
      </c>
    </row>
    <row r="436" spans="1:8" x14ac:dyDescent="0.2">
      <c r="A436" s="1">
        <v>44183</v>
      </c>
      <c r="B436" s="2">
        <v>23127</v>
      </c>
      <c r="C436" s="1">
        <v>44183</v>
      </c>
      <c r="D436">
        <v>654.75</v>
      </c>
      <c r="E436" s="1">
        <v>44183</v>
      </c>
      <c r="F436">
        <v>109.351</v>
      </c>
      <c r="G436" s="1">
        <v>43987</v>
      </c>
      <c r="H436" s="2">
        <v>3193.93</v>
      </c>
    </row>
    <row r="437" spans="1:8" x14ac:dyDescent="0.2">
      <c r="A437" s="1">
        <v>44182</v>
      </c>
      <c r="B437" s="2">
        <v>22806.6</v>
      </c>
      <c r="C437" s="1">
        <v>44182</v>
      </c>
      <c r="D437">
        <v>642.27</v>
      </c>
      <c r="E437" s="1">
        <v>44182</v>
      </c>
      <c r="F437">
        <v>101.149</v>
      </c>
      <c r="G437" s="1">
        <v>43986</v>
      </c>
      <c r="H437" s="2">
        <v>3112.35</v>
      </c>
    </row>
    <row r="438" spans="1:8" x14ac:dyDescent="0.2">
      <c r="A438" s="1">
        <v>44181</v>
      </c>
      <c r="B438" s="2">
        <v>21322</v>
      </c>
      <c r="C438" s="1">
        <v>44181</v>
      </c>
      <c r="D438">
        <v>636.27</v>
      </c>
      <c r="E438" s="1">
        <v>44181</v>
      </c>
      <c r="F438">
        <v>93.134</v>
      </c>
      <c r="G438" s="1">
        <v>43985</v>
      </c>
      <c r="H438" s="2">
        <v>3122.87</v>
      </c>
    </row>
    <row r="439" spans="1:8" x14ac:dyDescent="0.2">
      <c r="A439" s="1">
        <v>44180</v>
      </c>
      <c r="B439" s="2">
        <v>19459</v>
      </c>
      <c r="C439" s="1">
        <v>44180</v>
      </c>
      <c r="D439">
        <v>589.64</v>
      </c>
      <c r="E439" s="1">
        <v>44180</v>
      </c>
      <c r="F439">
        <v>81.332999999999998</v>
      </c>
      <c r="G439" s="1">
        <v>43984</v>
      </c>
      <c r="H439" s="2">
        <v>3080.82</v>
      </c>
    </row>
    <row r="440" spans="1:8" x14ac:dyDescent="0.2">
      <c r="A440" s="1">
        <v>44179</v>
      </c>
      <c r="B440" s="2">
        <v>19281</v>
      </c>
      <c r="C440" s="1">
        <v>44179</v>
      </c>
      <c r="D440">
        <v>586.52</v>
      </c>
      <c r="E440" s="1">
        <v>44179</v>
      </c>
      <c r="F440">
        <v>82.361000000000004</v>
      </c>
      <c r="G440" s="1">
        <v>43983</v>
      </c>
      <c r="H440" s="2">
        <v>3055.73</v>
      </c>
    </row>
    <row r="441" spans="1:8" x14ac:dyDescent="0.2">
      <c r="A441" s="1">
        <v>44178</v>
      </c>
      <c r="B441" s="2">
        <v>19180</v>
      </c>
      <c r="C441" s="1">
        <v>44178</v>
      </c>
      <c r="D441">
        <v>591.33000000000004</v>
      </c>
      <c r="E441" s="1">
        <v>44178</v>
      </c>
      <c r="F441">
        <v>82.322999999999993</v>
      </c>
      <c r="G441" s="1">
        <v>43980</v>
      </c>
      <c r="H441" s="2">
        <v>3044.31</v>
      </c>
    </row>
    <row r="442" spans="1:8" x14ac:dyDescent="0.2">
      <c r="A442" s="1">
        <v>44177</v>
      </c>
      <c r="B442" s="2">
        <v>18810.599999999999</v>
      </c>
      <c r="C442" s="1">
        <v>44177</v>
      </c>
      <c r="D442">
        <v>568.16</v>
      </c>
      <c r="E442" s="1">
        <v>44177</v>
      </c>
      <c r="F442">
        <v>76.656000000000006</v>
      </c>
      <c r="G442" s="1">
        <v>43979</v>
      </c>
      <c r="H442" s="2">
        <v>3029.73</v>
      </c>
    </row>
    <row r="443" spans="1:8" x14ac:dyDescent="0.2">
      <c r="A443" s="1">
        <v>44176</v>
      </c>
      <c r="B443" s="2">
        <v>18050</v>
      </c>
      <c r="C443" s="1">
        <v>44176</v>
      </c>
      <c r="D443">
        <v>544.79999999999995</v>
      </c>
      <c r="E443" s="1">
        <v>44176</v>
      </c>
      <c r="F443">
        <v>72.180999999999997</v>
      </c>
      <c r="G443" s="1">
        <v>43978</v>
      </c>
      <c r="H443" s="2">
        <v>3036.13</v>
      </c>
    </row>
    <row r="444" spans="1:8" x14ac:dyDescent="0.2">
      <c r="A444" s="1">
        <v>44175</v>
      </c>
      <c r="B444" s="2">
        <v>18260</v>
      </c>
      <c r="C444" s="1">
        <v>44175</v>
      </c>
      <c r="D444">
        <v>558.47</v>
      </c>
      <c r="E444" s="1">
        <v>44175</v>
      </c>
      <c r="F444">
        <v>74.632999999999996</v>
      </c>
      <c r="G444" s="1">
        <v>43977</v>
      </c>
      <c r="H444" s="2">
        <v>2991.77</v>
      </c>
    </row>
    <row r="445" spans="1:8" x14ac:dyDescent="0.2">
      <c r="A445" s="1">
        <v>44174</v>
      </c>
      <c r="B445" s="2">
        <v>18560</v>
      </c>
      <c r="C445" s="1">
        <v>44174</v>
      </c>
      <c r="D445">
        <v>573.64</v>
      </c>
      <c r="E445" s="1">
        <v>44174</v>
      </c>
      <c r="F445">
        <v>77.397000000000006</v>
      </c>
      <c r="G445" s="1">
        <v>43973</v>
      </c>
      <c r="H445" s="2">
        <v>2955.45</v>
      </c>
    </row>
    <row r="446" spans="1:8" x14ac:dyDescent="0.2">
      <c r="A446" s="1">
        <v>44173</v>
      </c>
      <c r="B446" s="2">
        <v>18335</v>
      </c>
      <c r="C446" s="1">
        <v>44173</v>
      </c>
      <c r="D446">
        <v>555.42999999999995</v>
      </c>
      <c r="E446" s="1">
        <v>44173</v>
      </c>
      <c r="F446">
        <v>76.765000000000001</v>
      </c>
      <c r="G446" s="1">
        <v>43972</v>
      </c>
      <c r="H446" s="2">
        <v>2948.51</v>
      </c>
    </row>
    <row r="447" spans="1:8" x14ac:dyDescent="0.2">
      <c r="A447" s="1">
        <v>44172</v>
      </c>
      <c r="B447" s="2">
        <v>19196</v>
      </c>
      <c r="C447" s="1">
        <v>44172</v>
      </c>
      <c r="D447">
        <v>591.82000000000005</v>
      </c>
      <c r="E447" s="1">
        <v>44172</v>
      </c>
      <c r="F447">
        <v>83.403999999999996</v>
      </c>
      <c r="G447" s="1">
        <v>43971</v>
      </c>
      <c r="H447" s="2">
        <v>2971.61</v>
      </c>
    </row>
    <row r="448" spans="1:8" x14ac:dyDescent="0.2">
      <c r="A448" s="1">
        <v>44171</v>
      </c>
      <c r="B448" s="2">
        <v>19410</v>
      </c>
      <c r="C448" s="1">
        <v>44171</v>
      </c>
      <c r="D448">
        <v>602.69000000000005</v>
      </c>
      <c r="E448" s="1">
        <v>44171</v>
      </c>
      <c r="F448">
        <v>83.573999999999998</v>
      </c>
      <c r="G448" s="1">
        <v>43970</v>
      </c>
      <c r="H448" s="2">
        <v>2922.94</v>
      </c>
    </row>
    <row r="449" spans="1:8" x14ac:dyDescent="0.2">
      <c r="A449" s="1">
        <v>44170</v>
      </c>
      <c r="B449" s="2">
        <v>19157</v>
      </c>
      <c r="C449" s="1">
        <v>44170</v>
      </c>
      <c r="D449">
        <v>597.46</v>
      </c>
      <c r="E449" s="1">
        <v>44170</v>
      </c>
      <c r="F449">
        <v>83.153999999999996</v>
      </c>
      <c r="G449" s="1">
        <v>43969</v>
      </c>
      <c r="H449" s="2">
        <v>2953.91</v>
      </c>
    </row>
    <row r="450" spans="1:8" x14ac:dyDescent="0.2">
      <c r="A450" s="1">
        <v>44169</v>
      </c>
      <c r="B450" s="2">
        <v>18657</v>
      </c>
      <c r="C450" s="1">
        <v>44169</v>
      </c>
      <c r="D450">
        <v>567.67999999999995</v>
      </c>
      <c r="E450" s="1">
        <v>44169</v>
      </c>
      <c r="F450">
        <v>79.573999999999998</v>
      </c>
      <c r="G450" s="1">
        <v>43966</v>
      </c>
      <c r="H450" s="2">
        <v>2863.7</v>
      </c>
    </row>
    <row r="451" spans="1:8" x14ac:dyDescent="0.2">
      <c r="A451" s="1">
        <v>44168</v>
      </c>
      <c r="B451" s="2">
        <v>19447</v>
      </c>
      <c r="C451" s="1">
        <v>44168</v>
      </c>
      <c r="D451">
        <v>616.53</v>
      </c>
      <c r="E451" s="1">
        <v>44168</v>
      </c>
      <c r="F451">
        <v>89.022999999999996</v>
      </c>
      <c r="G451" s="1">
        <v>43965</v>
      </c>
      <c r="H451" s="2">
        <v>2852.5</v>
      </c>
    </row>
    <row r="452" spans="1:8" x14ac:dyDescent="0.2">
      <c r="A452" s="1">
        <v>44167</v>
      </c>
      <c r="B452" s="2">
        <v>19241</v>
      </c>
      <c r="C452" s="1">
        <v>44167</v>
      </c>
      <c r="D452">
        <v>598.6</v>
      </c>
      <c r="E452" s="1">
        <v>44167</v>
      </c>
      <c r="F452">
        <v>88.998000000000005</v>
      </c>
      <c r="G452" s="1">
        <v>43964</v>
      </c>
      <c r="H452" s="2">
        <v>2820</v>
      </c>
    </row>
    <row r="453" spans="1:8" x14ac:dyDescent="0.2">
      <c r="A453" s="1">
        <v>44166</v>
      </c>
      <c r="B453" s="2">
        <v>18807</v>
      </c>
      <c r="C453" s="1">
        <v>44166</v>
      </c>
      <c r="D453">
        <v>587.03</v>
      </c>
      <c r="E453" s="1">
        <v>44166</v>
      </c>
      <c r="F453">
        <v>85.088999999999999</v>
      </c>
      <c r="G453" s="1">
        <v>43963</v>
      </c>
      <c r="H453" s="2">
        <v>2870.12</v>
      </c>
    </row>
    <row r="454" spans="1:8" x14ac:dyDescent="0.2">
      <c r="A454" s="1">
        <v>44165</v>
      </c>
      <c r="B454" s="2">
        <v>19686</v>
      </c>
      <c r="C454" s="1">
        <v>44165</v>
      </c>
      <c r="D454">
        <v>615.91</v>
      </c>
      <c r="E454" s="1">
        <v>44165</v>
      </c>
      <c r="F454">
        <v>87.664000000000001</v>
      </c>
      <c r="G454" s="1">
        <v>43962</v>
      </c>
      <c r="H454" s="2">
        <v>2930.32</v>
      </c>
    </row>
    <row r="455" spans="1:8" x14ac:dyDescent="0.2">
      <c r="A455" s="1">
        <v>44164</v>
      </c>
      <c r="B455" s="2">
        <v>18196</v>
      </c>
      <c r="C455" s="1">
        <v>44164</v>
      </c>
      <c r="D455">
        <v>576.16</v>
      </c>
      <c r="E455" s="1">
        <v>44164</v>
      </c>
      <c r="F455">
        <v>78.900999999999996</v>
      </c>
      <c r="G455" s="1">
        <v>43959</v>
      </c>
      <c r="H455" s="2">
        <v>2929.8</v>
      </c>
    </row>
    <row r="456" spans="1:8" x14ac:dyDescent="0.2">
      <c r="A456" s="1">
        <v>44163</v>
      </c>
      <c r="B456" s="2">
        <v>17746</v>
      </c>
      <c r="C456" s="1">
        <v>44163</v>
      </c>
      <c r="D456">
        <v>538.32000000000005</v>
      </c>
      <c r="E456" s="1">
        <v>44163</v>
      </c>
      <c r="F456">
        <v>72.683000000000007</v>
      </c>
      <c r="G456" s="1">
        <v>43958</v>
      </c>
      <c r="H456" s="2">
        <v>2881.19</v>
      </c>
    </row>
    <row r="457" spans="1:8" x14ac:dyDescent="0.2">
      <c r="A457" s="1">
        <v>44162</v>
      </c>
      <c r="B457" s="2">
        <v>17169.3</v>
      </c>
      <c r="C457" s="1">
        <v>44162</v>
      </c>
      <c r="D457">
        <v>519.54999999999995</v>
      </c>
      <c r="E457" s="1">
        <v>44162</v>
      </c>
      <c r="F457">
        <v>69.147000000000006</v>
      </c>
      <c r="G457" s="1">
        <v>43957</v>
      </c>
      <c r="H457" s="2">
        <v>2848.42</v>
      </c>
    </row>
    <row r="458" spans="1:8" x14ac:dyDescent="0.2">
      <c r="A458" s="1">
        <v>44161</v>
      </c>
      <c r="B458" s="2">
        <v>17219</v>
      </c>
      <c r="C458" s="1">
        <v>44161</v>
      </c>
      <c r="D458">
        <v>521.25</v>
      </c>
      <c r="E458" s="1">
        <v>44161</v>
      </c>
      <c r="F458">
        <v>70.938999999999993</v>
      </c>
      <c r="G458" s="1">
        <v>43956</v>
      </c>
      <c r="H458" s="2">
        <v>2868.44</v>
      </c>
    </row>
    <row r="459" spans="1:8" x14ac:dyDescent="0.2">
      <c r="A459" s="1">
        <v>44160</v>
      </c>
      <c r="B459" s="2">
        <v>18730</v>
      </c>
      <c r="C459" s="1">
        <v>44160</v>
      </c>
      <c r="D459">
        <v>569.71</v>
      </c>
      <c r="E459" s="1">
        <v>44160</v>
      </c>
      <c r="F459">
        <v>81.772000000000006</v>
      </c>
      <c r="G459" s="1">
        <v>43955</v>
      </c>
      <c r="H459" s="2">
        <v>2842.74</v>
      </c>
    </row>
    <row r="460" spans="1:8" x14ac:dyDescent="0.2">
      <c r="A460" s="1">
        <v>44159</v>
      </c>
      <c r="B460" s="2">
        <v>19134.8</v>
      </c>
      <c r="C460" s="1">
        <v>44159</v>
      </c>
      <c r="D460">
        <v>604.29999999999995</v>
      </c>
      <c r="E460" s="1">
        <v>44159</v>
      </c>
      <c r="F460">
        <v>89.230999999999995</v>
      </c>
      <c r="G460" s="1">
        <v>43952</v>
      </c>
      <c r="H460" s="2">
        <v>2830.71</v>
      </c>
    </row>
    <row r="461" spans="1:8" x14ac:dyDescent="0.2">
      <c r="A461" s="1">
        <v>44158</v>
      </c>
      <c r="B461" s="2">
        <v>18373</v>
      </c>
      <c r="C461" s="1">
        <v>44158</v>
      </c>
      <c r="D461">
        <v>608.29999999999995</v>
      </c>
      <c r="E461" s="1">
        <v>44158</v>
      </c>
      <c r="F461">
        <v>89.097999999999999</v>
      </c>
      <c r="G461" s="1">
        <v>43951</v>
      </c>
      <c r="H461" s="2">
        <v>2912.43</v>
      </c>
    </row>
    <row r="462" spans="1:8" x14ac:dyDescent="0.2">
      <c r="A462" s="1">
        <v>44157</v>
      </c>
      <c r="B462" s="2">
        <v>18399</v>
      </c>
      <c r="C462" s="1">
        <v>44157</v>
      </c>
      <c r="D462">
        <v>559.41</v>
      </c>
      <c r="E462" s="1">
        <v>44157</v>
      </c>
      <c r="F462">
        <v>82.882999999999996</v>
      </c>
      <c r="G462" s="1">
        <v>43950</v>
      </c>
      <c r="H462" s="2">
        <v>2939.51</v>
      </c>
    </row>
    <row r="463" spans="1:8" x14ac:dyDescent="0.2">
      <c r="A463" s="1">
        <v>44156</v>
      </c>
      <c r="B463" s="2">
        <v>18660</v>
      </c>
      <c r="C463" s="1">
        <v>44156</v>
      </c>
      <c r="D463">
        <v>550.87</v>
      </c>
      <c r="E463" s="1">
        <v>44156</v>
      </c>
      <c r="F463">
        <v>87.149000000000001</v>
      </c>
      <c r="G463" s="1">
        <v>43949</v>
      </c>
      <c r="H463" s="2">
        <v>2863.39</v>
      </c>
    </row>
    <row r="464" spans="1:8" x14ac:dyDescent="0.2">
      <c r="A464" s="1">
        <v>44155</v>
      </c>
      <c r="B464" s="2">
        <v>18669</v>
      </c>
      <c r="C464" s="1">
        <v>44155</v>
      </c>
      <c r="D464">
        <v>510.48</v>
      </c>
      <c r="E464" s="1">
        <v>44155</v>
      </c>
      <c r="F464">
        <v>82.504999999999995</v>
      </c>
      <c r="G464" s="1">
        <v>43948</v>
      </c>
      <c r="H464" s="2">
        <v>2878.48</v>
      </c>
    </row>
    <row r="465" spans="1:8" x14ac:dyDescent="0.2">
      <c r="A465" s="1">
        <v>44154</v>
      </c>
      <c r="B465" s="2">
        <v>17810</v>
      </c>
      <c r="C465" s="1">
        <v>44154</v>
      </c>
      <c r="D465">
        <v>471.22</v>
      </c>
      <c r="E465" s="1">
        <v>44154</v>
      </c>
      <c r="F465">
        <v>81.527000000000001</v>
      </c>
      <c r="G465" s="1">
        <v>43945</v>
      </c>
      <c r="H465" s="2">
        <v>2836.74</v>
      </c>
    </row>
    <row r="466" spans="1:8" x14ac:dyDescent="0.2">
      <c r="A466" s="1">
        <v>44153</v>
      </c>
      <c r="B466" s="2">
        <v>17773</v>
      </c>
      <c r="C466" s="1">
        <v>44153</v>
      </c>
      <c r="D466">
        <v>478.46</v>
      </c>
      <c r="E466" s="1">
        <v>44153</v>
      </c>
      <c r="F466">
        <v>73.376000000000005</v>
      </c>
      <c r="G466" s="1">
        <v>43944</v>
      </c>
      <c r="H466" s="2">
        <v>2797.8</v>
      </c>
    </row>
    <row r="467" spans="1:8" x14ac:dyDescent="0.2">
      <c r="A467" s="1">
        <v>44152</v>
      </c>
      <c r="B467" s="2">
        <v>17674.900000000001</v>
      </c>
      <c r="C467" s="1">
        <v>44152</v>
      </c>
      <c r="D467">
        <v>482.51</v>
      </c>
      <c r="E467" s="1">
        <v>44152</v>
      </c>
      <c r="F467">
        <v>76.375</v>
      </c>
      <c r="G467" s="1">
        <v>43943</v>
      </c>
      <c r="H467" s="2">
        <v>2799.31</v>
      </c>
    </row>
    <row r="468" spans="1:8" x14ac:dyDescent="0.2">
      <c r="A468" s="1">
        <v>44151</v>
      </c>
      <c r="B468" s="2">
        <v>16710</v>
      </c>
      <c r="C468" s="1">
        <v>44151</v>
      </c>
      <c r="D468">
        <v>460.45</v>
      </c>
      <c r="E468" s="1">
        <v>44151</v>
      </c>
      <c r="F468">
        <v>73.704999999999998</v>
      </c>
      <c r="G468" s="1">
        <v>43942</v>
      </c>
      <c r="H468" s="2">
        <v>2736.56</v>
      </c>
    </row>
    <row r="469" spans="1:8" x14ac:dyDescent="0.2">
      <c r="A469" s="1">
        <v>44150</v>
      </c>
      <c r="B469" s="2">
        <v>15962.2</v>
      </c>
      <c r="C469" s="1">
        <v>44150</v>
      </c>
      <c r="D469">
        <v>448.5</v>
      </c>
      <c r="E469" s="1">
        <v>44150</v>
      </c>
      <c r="F469">
        <v>62.332000000000001</v>
      </c>
      <c r="G469" s="1">
        <v>43941</v>
      </c>
      <c r="H469" s="2">
        <v>2823.16</v>
      </c>
    </row>
    <row r="470" spans="1:8" x14ac:dyDescent="0.2">
      <c r="A470" s="1">
        <v>44149</v>
      </c>
      <c r="B470" s="2">
        <v>16058.3</v>
      </c>
      <c r="C470" s="1">
        <v>44149</v>
      </c>
      <c r="D470">
        <v>460.53</v>
      </c>
      <c r="E470" s="1">
        <v>44149</v>
      </c>
      <c r="F470">
        <v>63.786999999999999</v>
      </c>
      <c r="G470" s="1">
        <v>43938</v>
      </c>
      <c r="H470" s="2">
        <v>2874.56</v>
      </c>
    </row>
    <row r="471" spans="1:8" x14ac:dyDescent="0.2">
      <c r="A471" s="1">
        <v>44148</v>
      </c>
      <c r="B471" s="2">
        <v>16310</v>
      </c>
      <c r="C471" s="1">
        <v>44148</v>
      </c>
      <c r="D471">
        <v>476.35</v>
      </c>
      <c r="E471" s="1">
        <v>44148</v>
      </c>
      <c r="F471">
        <v>65.912999999999997</v>
      </c>
      <c r="G471" s="1">
        <v>43937</v>
      </c>
      <c r="H471" s="2">
        <v>2799.55</v>
      </c>
    </row>
    <row r="472" spans="1:8" x14ac:dyDescent="0.2">
      <c r="A472" s="1">
        <v>44147</v>
      </c>
      <c r="B472" s="2">
        <v>16294</v>
      </c>
      <c r="C472" s="1">
        <v>44147</v>
      </c>
      <c r="D472">
        <v>462.63</v>
      </c>
      <c r="E472" s="1">
        <v>44147</v>
      </c>
      <c r="F472">
        <v>60.744</v>
      </c>
      <c r="G472" s="1">
        <v>43936</v>
      </c>
      <c r="H472" s="2">
        <v>2783.36</v>
      </c>
    </row>
    <row r="473" spans="1:8" x14ac:dyDescent="0.2">
      <c r="A473" s="1">
        <v>44146</v>
      </c>
      <c r="B473" s="2">
        <v>15710</v>
      </c>
      <c r="C473" s="1">
        <v>44146</v>
      </c>
      <c r="D473">
        <v>463.83</v>
      </c>
      <c r="E473" s="1">
        <v>44146</v>
      </c>
      <c r="F473">
        <v>59.32</v>
      </c>
      <c r="G473" s="1">
        <v>43935</v>
      </c>
      <c r="H473" s="2">
        <v>2846.06</v>
      </c>
    </row>
    <row r="474" spans="1:8" x14ac:dyDescent="0.2">
      <c r="A474" s="1">
        <v>44145</v>
      </c>
      <c r="B474" s="2">
        <v>15312</v>
      </c>
      <c r="C474" s="1">
        <v>44145</v>
      </c>
      <c r="D474">
        <v>450.65</v>
      </c>
      <c r="E474" s="1">
        <v>44145</v>
      </c>
      <c r="F474">
        <v>57.843000000000004</v>
      </c>
      <c r="G474" s="1">
        <v>43934</v>
      </c>
      <c r="H474" s="2">
        <v>2761.63</v>
      </c>
    </row>
    <row r="475" spans="1:8" x14ac:dyDescent="0.2">
      <c r="A475" s="1">
        <v>44144</v>
      </c>
      <c r="B475" s="2">
        <v>15329</v>
      </c>
      <c r="C475" s="1">
        <v>44144</v>
      </c>
      <c r="D475">
        <v>444.53</v>
      </c>
      <c r="E475" s="1">
        <v>44144</v>
      </c>
      <c r="F475">
        <v>59.231999999999999</v>
      </c>
      <c r="G475" s="1">
        <v>43930</v>
      </c>
      <c r="H475" s="2">
        <v>2789.82</v>
      </c>
    </row>
    <row r="476" spans="1:8" x14ac:dyDescent="0.2">
      <c r="A476" s="1">
        <v>44143</v>
      </c>
      <c r="B476" s="2">
        <v>15501</v>
      </c>
      <c r="C476" s="1">
        <v>44143</v>
      </c>
      <c r="D476">
        <v>455.17</v>
      </c>
      <c r="E476" s="1">
        <v>44143</v>
      </c>
      <c r="F476">
        <v>61.027000000000001</v>
      </c>
      <c r="G476" s="1">
        <v>43929</v>
      </c>
      <c r="H476" s="2">
        <v>2749.98</v>
      </c>
    </row>
    <row r="477" spans="1:8" x14ac:dyDescent="0.2">
      <c r="A477" s="1">
        <v>44142</v>
      </c>
      <c r="B477" s="2">
        <v>14844.1</v>
      </c>
      <c r="C477" s="1">
        <v>44142</v>
      </c>
      <c r="D477">
        <v>435.96</v>
      </c>
      <c r="E477" s="1">
        <v>44142</v>
      </c>
      <c r="F477">
        <v>58.856000000000002</v>
      </c>
      <c r="G477" s="1">
        <v>43928</v>
      </c>
      <c r="H477" s="2">
        <v>2659.41</v>
      </c>
    </row>
    <row r="478" spans="1:8" x14ac:dyDescent="0.2">
      <c r="A478" s="1">
        <v>44141</v>
      </c>
      <c r="B478" s="2">
        <v>15571.7</v>
      </c>
      <c r="C478" s="1">
        <v>44141</v>
      </c>
      <c r="D478">
        <v>455.59</v>
      </c>
      <c r="E478" s="1">
        <v>44141</v>
      </c>
      <c r="F478">
        <v>63.13</v>
      </c>
      <c r="G478" s="1">
        <v>43927</v>
      </c>
      <c r="H478" s="2">
        <v>2663.68</v>
      </c>
    </row>
    <row r="479" spans="1:8" x14ac:dyDescent="0.2">
      <c r="A479" s="1">
        <v>44140</v>
      </c>
      <c r="B479" s="2">
        <v>15574</v>
      </c>
      <c r="C479" s="1">
        <v>44140</v>
      </c>
      <c r="D479">
        <v>416.29</v>
      </c>
      <c r="E479" s="1">
        <v>44140</v>
      </c>
      <c r="F479">
        <v>58.960999999999999</v>
      </c>
      <c r="G479" s="1">
        <v>43924</v>
      </c>
      <c r="H479" s="2">
        <v>2488.65</v>
      </c>
    </row>
    <row r="480" spans="1:8" x14ac:dyDescent="0.2">
      <c r="A480" s="1">
        <v>44139</v>
      </c>
      <c r="B480" s="2">
        <v>14160</v>
      </c>
      <c r="C480" s="1">
        <v>44139</v>
      </c>
      <c r="D480">
        <v>402.47</v>
      </c>
      <c r="E480" s="1">
        <v>44139</v>
      </c>
      <c r="F480">
        <v>54.603000000000002</v>
      </c>
      <c r="G480" s="1">
        <v>43923</v>
      </c>
      <c r="H480" s="2">
        <v>2526.9</v>
      </c>
    </row>
    <row r="481" spans="1:8" x14ac:dyDescent="0.2">
      <c r="A481" s="1">
        <v>44138</v>
      </c>
      <c r="B481" s="2">
        <v>14025</v>
      </c>
      <c r="C481" s="1">
        <v>44138</v>
      </c>
      <c r="D481">
        <v>388.23</v>
      </c>
      <c r="E481" s="1">
        <v>44138</v>
      </c>
      <c r="F481">
        <v>53.887999999999998</v>
      </c>
      <c r="G481" s="1">
        <v>43922</v>
      </c>
      <c r="H481" s="2">
        <v>2470.5</v>
      </c>
    </row>
    <row r="482" spans="1:8" x14ac:dyDescent="0.2">
      <c r="A482" s="1">
        <v>44137</v>
      </c>
      <c r="B482" s="2">
        <v>13563</v>
      </c>
      <c r="C482" s="1">
        <v>44137</v>
      </c>
      <c r="D482">
        <v>383.35</v>
      </c>
      <c r="E482" s="1">
        <v>44137</v>
      </c>
      <c r="F482">
        <v>53.814999999999998</v>
      </c>
      <c r="G482" s="1">
        <v>43921</v>
      </c>
      <c r="H482" s="2">
        <v>2584.59</v>
      </c>
    </row>
    <row r="483" spans="1:8" x14ac:dyDescent="0.2">
      <c r="A483" s="1">
        <v>44136</v>
      </c>
      <c r="B483" s="2">
        <v>13756</v>
      </c>
      <c r="C483" s="1">
        <v>44136</v>
      </c>
      <c r="D483">
        <v>396.56</v>
      </c>
      <c r="E483" s="1">
        <v>44136</v>
      </c>
      <c r="F483">
        <v>55.636000000000003</v>
      </c>
      <c r="G483" s="1">
        <v>43920</v>
      </c>
      <c r="H483" s="2">
        <v>2626.65</v>
      </c>
    </row>
    <row r="484" spans="1:8" x14ac:dyDescent="0.2">
      <c r="A484" s="1">
        <v>44135</v>
      </c>
      <c r="B484" s="2">
        <v>13788</v>
      </c>
      <c r="C484" s="1">
        <v>44135</v>
      </c>
      <c r="D484">
        <v>386.56</v>
      </c>
      <c r="E484" s="1">
        <v>44135</v>
      </c>
      <c r="F484">
        <v>55.73</v>
      </c>
      <c r="G484" s="1">
        <v>43917</v>
      </c>
      <c r="H484" s="2">
        <v>2541.4699999999998</v>
      </c>
    </row>
    <row r="485" spans="1:8" x14ac:dyDescent="0.2">
      <c r="A485" s="1">
        <v>44134</v>
      </c>
      <c r="B485" s="2">
        <v>13568</v>
      </c>
      <c r="C485" s="1">
        <v>44134</v>
      </c>
      <c r="D485">
        <v>382.9</v>
      </c>
      <c r="E485" s="1">
        <v>44134</v>
      </c>
      <c r="F485">
        <v>54.023000000000003</v>
      </c>
      <c r="G485" s="1">
        <v>43916</v>
      </c>
      <c r="H485" s="2">
        <v>2630.07</v>
      </c>
    </row>
    <row r="486" spans="1:8" x14ac:dyDescent="0.2">
      <c r="A486" s="1">
        <v>44133</v>
      </c>
      <c r="B486" s="2">
        <v>13451</v>
      </c>
      <c r="C486" s="1">
        <v>44133</v>
      </c>
      <c r="D486">
        <v>387.06</v>
      </c>
      <c r="E486" s="1">
        <v>44133</v>
      </c>
      <c r="F486">
        <v>54.936999999999998</v>
      </c>
      <c r="G486" s="1">
        <v>43915</v>
      </c>
      <c r="H486" s="2">
        <v>2475.56</v>
      </c>
    </row>
    <row r="487" spans="1:8" x14ac:dyDescent="0.2">
      <c r="A487" s="1">
        <v>44132</v>
      </c>
      <c r="B487" s="2">
        <v>13272</v>
      </c>
      <c r="C487" s="1">
        <v>44132</v>
      </c>
      <c r="D487">
        <v>388.39</v>
      </c>
      <c r="E487" s="1">
        <v>44132</v>
      </c>
      <c r="F487">
        <v>55.838000000000001</v>
      </c>
      <c r="G487" s="1">
        <v>43914</v>
      </c>
      <c r="H487" s="2">
        <v>2447.33</v>
      </c>
    </row>
    <row r="488" spans="1:8" x14ac:dyDescent="0.2">
      <c r="A488" s="1">
        <v>44131</v>
      </c>
      <c r="B488" s="2">
        <v>13626.3</v>
      </c>
      <c r="C488" s="1">
        <v>44131</v>
      </c>
      <c r="D488">
        <v>403.02</v>
      </c>
      <c r="E488" s="1">
        <v>44131</v>
      </c>
      <c r="F488">
        <v>57.860999999999997</v>
      </c>
      <c r="G488" s="1">
        <v>43913</v>
      </c>
      <c r="H488" s="2">
        <v>2237.4</v>
      </c>
    </row>
    <row r="489" spans="1:8" x14ac:dyDescent="0.2">
      <c r="A489" s="1">
        <v>44130</v>
      </c>
      <c r="B489" s="2">
        <v>13061</v>
      </c>
      <c r="C489" s="1">
        <v>44130</v>
      </c>
      <c r="D489">
        <v>392.68</v>
      </c>
      <c r="E489" s="1">
        <v>44130</v>
      </c>
      <c r="F489">
        <v>56.826000000000001</v>
      </c>
      <c r="G489" s="1">
        <v>43910</v>
      </c>
      <c r="H489" s="2">
        <v>2304.92</v>
      </c>
    </row>
    <row r="490" spans="1:8" x14ac:dyDescent="0.2">
      <c r="A490" s="1">
        <v>44129</v>
      </c>
      <c r="B490" s="2">
        <v>13037</v>
      </c>
      <c r="C490" s="1">
        <v>44129</v>
      </c>
      <c r="D490">
        <v>406</v>
      </c>
      <c r="E490" s="1">
        <v>44129</v>
      </c>
      <c r="F490">
        <v>58.851999999999997</v>
      </c>
      <c r="G490" s="1">
        <v>43909</v>
      </c>
      <c r="H490" s="2">
        <v>2409.39</v>
      </c>
    </row>
    <row r="491" spans="1:8" x14ac:dyDescent="0.2">
      <c r="A491" s="1">
        <v>44128</v>
      </c>
      <c r="B491" s="2">
        <v>13132</v>
      </c>
      <c r="C491" s="1">
        <v>44128</v>
      </c>
      <c r="D491">
        <v>412.49</v>
      </c>
      <c r="E491" s="1">
        <v>44128</v>
      </c>
      <c r="F491">
        <v>59.262999999999998</v>
      </c>
      <c r="G491" s="1">
        <v>43908</v>
      </c>
      <c r="H491" s="2">
        <v>2398.1</v>
      </c>
    </row>
    <row r="492" spans="1:8" x14ac:dyDescent="0.2">
      <c r="A492" s="1">
        <v>44127</v>
      </c>
      <c r="B492" s="2">
        <v>12935</v>
      </c>
      <c r="C492" s="1">
        <v>44127</v>
      </c>
      <c r="D492">
        <v>409.58</v>
      </c>
      <c r="E492" s="1">
        <v>44127</v>
      </c>
      <c r="F492">
        <v>55.430999999999997</v>
      </c>
      <c r="G492" s="1">
        <v>43907</v>
      </c>
      <c r="H492" s="2">
        <v>2529.19</v>
      </c>
    </row>
    <row r="493" spans="1:8" x14ac:dyDescent="0.2">
      <c r="A493" s="1">
        <v>44126</v>
      </c>
      <c r="B493" s="2">
        <v>12988</v>
      </c>
      <c r="C493" s="1">
        <v>44126</v>
      </c>
      <c r="D493">
        <v>414.31</v>
      </c>
      <c r="E493" s="1">
        <v>44126</v>
      </c>
      <c r="F493">
        <v>54.345999999999997</v>
      </c>
      <c r="G493" s="1">
        <v>43906</v>
      </c>
      <c r="H493" s="2">
        <v>2386.13</v>
      </c>
    </row>
    <row r="494" spans="1:8" x14ac:dyDescent="0.2">
      <c r="A494" s="1">
        <v>44125</v>
      </c>
      <c r="B494" s="2">
        <v>12825</v>
      </c>
      <c r="C494" s="1">
        <v>44125</v>
      </c>
      <c r="D494">
        <v>391.33</v>
      </c>
      <c r="E494" s="1">
        <v>44125</v>
      </c>
      <c r="F494">
        <v>53.012</v>
      </c>
      <c r="G494" s="1">
        <v>43903</v>
      </c>
      <c r="H494" s="2">
        <v>2711.02</v>
      </c>
    </row>
    <row r="495" spans="1:8" x14ac:dyDescent="0.2">
      <c r="A495" s="1">
        <v>44124</v>
      </c>
      <c r="B495" s="2">
        <v>11925</v>
      </c>
      <c r="C495" s="1">
        <v>44124</v>
      </c>
      <c r="D495">
        <v>368.8</v>
      </c>
      <c r="E495" s="1">
        <v>44124</v>
      </c>
      <c r="F495">
        <v>46.905000000000001</v>
      </c>
      <c r="G495" s="1">
        <v>43902</v>
      </c>
      <c r="H495" s="2">
        <v>2480.64</v>
      </c>
    </row>
    <row r="496" spans="1:8" x14ac:dyDescent="0.2">
      <c r="A496" s="1">
        <v>44123</v>
      </c>
      <c r="B496" s="2">
        <v>11757</v>
      </c>
      <c r="C496" s="1">
        <v>44123</v>
      </c>
      <c r="D496">
        <v>379.6</v>
      </c>
      <c r="E496" s="1">
        <v>44123</v>
      </c>
      <c r="F496">
        <v>47.997</v>
      </c>
      <c r="G496" s="1">
        <v>43901</v>
      </c>
      <c r="H496" s="2">
        <v>2741.38</v>
      </c>
    </row>
    <row r="497" spans="1:8" x14ac:dyDescent="0.2">
      <c r="A497" s="1">
        <v>44122</v>
      </c>
      <c r="B497" s="2">
        <v>11518</v>
      </c>
      <c r="C497" s="1">
        <v>44122</v>
      </c>
      <c r="D497">
        <v>378.74</v>
      </c>
      <c r="E497" s="1">
        <v>44122</v>
      </c>
      <c r="F497">
        <v>47.52</v>
      </c>
      <c r="G497" s="1">
        <v>43900</v>
      </c>
      <c r="H497" s="2">
        <v>2882.23</v>
      </c>
    </row>
    <row r="498" spans="1:8" x14ac:dyDescent="0.2">
      <c r="A498" s="1">
        <v>44121</v>
      </c>
      <c r="B498" s="2">
        <v>11375</v>
      </c>
      <c r="C498" s="1">
        <v>44121</v>
      </c>
      <c r="D498">
        <v>368.77</v>
      </c>
      <c r="E498" s="1">
        <v>44121</v>
      </c>
      <c r="F498">
        <v>46.968000000000004</v>
      </c>
      <c r="G498" s="1">
        <v>43899</v>
      </c>
      <c r="H498" s="2">
        <v>2746.56</v>
      </c>
    </row>
    <row r="499" spans="1:8" x14ac:dyDescent="0.2">
      <c r="A499" s="1">
        <v>44120</v>
      </c>
      <c r="B499" s="2">
        <v>11325</v>
      </c>
      <c r="C499" s="1">
        <v>44120</v>
      </c>
      <c r="D499">
        <v>365.65</v>
      </c>
      <c r="E499" s="1">
        <v>44120</v>
      </c>
      <c r="F499">
        <v>47.581000000000003</v>
      </c>
      <c r="G499" s="1">
        <v>43896</v>
      </c>
      <c r="H499" s="2">
        <v>2972.37</v>
      </c>
    </row>
    <row r="500" spans="1:8" x14ac:dyDescent="0.2">
      <c r="A500" s="1">
        <v>44119</v>
      </c>
      <c r="B500" s="2">
        <v>11509</v>
      </c>
      <c r="C500" s="1">
        <v>44119</v>
      </c>
      <c r="D500">
        <v>377.96</v>
      </c>
      <c r="E500" s="1">
        <v>44119</v>
      </c>
      <c r="F500">
        <v>49.548999999999999</v>
      </c>
      <c r="G500" s="1">
        <v>43895</v>
      </c>
      <c r="H500" s="2">
        <v>3023.94</v>
      </c>
    </row>
    <row r="501" spans="1:8" x14ac:dyDescent="0.2">
      <c r="A501" s="1">
        <v>44118</v>
      </c>
      <c r="B501" s="2">
        <v>11440</v>
      </c>
      <c r="C501" s="1">
        <v>44118</v>
      </c>
      <c r="D501">
        <v>379.41</v>
      </c>
      <c r="E501" s="1">
        <v>44118</v>
      </c>
      <c r="F501">
        <v>49.814</v>
      </c>
      <c r="G501" s="1">
        <v>43894</v>
      </c>
      <c r="H501" s="2">
        <v>3130.12</v>
      </c>
    </row>
    <row r="502" spans="1:8" x14ac:dyDescent="0.2">
      <c r="A502" s="1">
        <v>44117</v>
      </c>
      <c r="B502" s="2">
        <v>11442</v>
      </c>
      <c r="C502" s="1">
        <v>44117</v>
      </c>
      <c r="D502">
        <v>381.77</v>
      </c>
      <c r="E502" s="1">
        <v>44117</v>
      </c>
      <c r="F502">
        <v>49.892000000000003</v>
      </c>
      <c r="G502" s="1">
        <v>43893</v>
      </c>
      <c r="H502" s="2">
        <v>3003.37</v>
      </c>
    </row>
    <row r="503" spans="1:8" x14ac:dyDescent="0.2">
      <c r="A503" s="1">
        <v>44116</v>
      </c>
      <c r="B503" s="2">
        <v>11560</v>
      </c>
      <c r="C503" s="1">
        <v>44116</v>
      </c>
      <c r="D503">
        <v>387.57</v>
      </c>
      <c r="E503" s="1">
        <v>44116</v>
      </c>
      <c r="F503">
        <v>50.604999999999997</v>
      </c>
      <c r="G503" s="1">
        <v>43892</v>
      </c>
      <c r="H503" s="2">
        <v>3090.23</v>
      </c>
    </row>
    <row r="504" spans="1:8" x14ac:dyDescent="0.2">
      <c r="A504" s="1">
        <v>44115</v>
      </c>
      <c r="B504" s="2">
        <v>11385</v>
      </c>
      <c r="C504" s="1">
        <v>44115</v>
      </c>
      <c r="D504">
        <v>374.5</v>
      </c>
      <c r="E504" s="1">
        <v>44115</v>
      </c>
      <c r="F504">
        <v>50.454999999999998</v>
      </c>
      <c r="G504" s="1">
        <v>43889</v>
      </c>
      <c r="H504" s="2">
        <v>2954.22</v>
      </c>
    </row>
    <row r="505" spans="1:8" x14ac:dyDescent="0.2">
      <c r="A505" s="1">
        <v>44114</v>
      </c>
      <c r="B505" s="2">
        <v>11308</v>
      </c>
      <c r="C505" s="1">
        <v>44114</v>
      </c>
      <c r="D505">
        <v>371.17</v>
      </c>
      <c r="E505" s="1">
        <v>44114</v>
      </c>
      <c r="F505">
        <v>48.860999999999997</v>
      </c>
      <c r="G505" s="1">
        <v>43888</v>
      </c>
      <c r="H505" s="2">
        <v>2978.76</v>
      </c>
    </row>
    <row r="506" spans="1:8" x14ac:dyDescent="0.2">
      <c r="A506" s="1">
        <v>44113</v>
      </c>
      <c r="B506" s="2">
        <v>11071</v>
      </c>
      <c r="C506" s="1">
        <v>44113</v>
      </c>
      <c r="D506">
        <v>365.7</v>
      </c>
      <c r="E506" s="1">
        <v>44113</v>
      </c>
      <c r="F506">
        <v>47.786999999999999</v>
      </c>
      <c r="G506" s="1">
        <v>43887</v>
      </c>
      <c r="H506" s="2">
        <v>3116.39</v>
      </c>
    </row>
    <row r="507" spans="1:8" x14ac:dyDescent="0.2">
      <c r="A507" s="1">
        <v>44112</v>
      </c>
      <c r="B507" s="2">
        <v>10943</v>
      </c>
      <c r="C507" s="1">
        <v>44112</v>
      </c>
      <c r="D507">
        <v>351.5</v>
      </c>
      <c r="E507" s="1">
        <v>44112</v>
      </c>
      <c r="F507">
        <v>47.171999999999997</v>
      </c>
      <c r="G507" s="1">
        <v>43886</v>
      </c>
      <c r="H507" s="2">
        <v>3128.21</v>
      </c>
    </row>
    <row r="508" spans="1:8" x14ac:dyDescent="0.2">
      <c r="A508" s="1">
        <v>44111</v>
      </c>
      <c r="B508" s="2">
        <v>10687</v>
      </c>
      <c r="C508" s="1">
        <v>44111</v>
      </c>
      <c r="D508">
        <v>342.35</v>
      </c>
      <c r="E508" s="1">
        <v>44111</v>
      </c>
      <c r="F508">
        <v>46.595999999999997</v>
      </c>
      <c r="G508" s="1">
        <v>43885</v>
      </c>
      <c r="H508" s="2">
        <v>3225.89</v>
      </c>
    </row>
    <row r="509" spans="1:8" x14ac:dyDescent="0.2">
      <c r="A509" s="1">
        <v>44110</v>
      </c>
      <c r="B509" s="2">
        <v>10613.7</v>
      </c>
      <c r="C509" s="1">
        <v>44110</v>
      </c>
      <c r="D509">
        <v>341.09</v>
      </c>
      <c r="E509" s="1">
        <v>44110</v>
      </c>
      <c r="F509">
        <v>45.981999999999999</v>
      </c>
      <c r="G509" s="1">
        <v>43882</v>
      </c>
      <c r="H509" s="2">
        <v>3337.75</v>
      </c>
    </row>
    <row r="510" spans="1:8" x14ac:dyDescent="0.2">
      <c r="A510" s="1">
        <v>44109</v>
      </c>
      <c r="B510" s="2">
        <v>10807</v>
      </c>
      <c r="C510" s="1">
        <v>44109</v>
      </c>
      <c r="D510">
        <v>354.23</v>
      </c>
      <c r="E510" s="1">
        <v>44109</v>
      </c>
      <c r="F510">
        <v>46.34</v>
      </c>
      <c r="G510" s="1">
        <v>43881</v>
      </c>
      <c r="H510" s="2">
        <v>3373.23</v>
      </c>
    </row>
    <row r="511" spans="1:8" x14ac:dyDescent="0.2">
      <c r="A511" s="1">
        <v>44108</v>
      </c>
      <c r="B511" s="2">
        <v>10687</v>
      </c>
      <c r="C511" s="1">
        <v>44108</v>
      </c>
      <c r="D511">
        <v>352.96</v>
      </c>
      <c r="E511" s="1">
        <v>44108</v>
      </c>
      <c r="F511">
        <v>46.707000000000001</v>
      </c>
      <c r="G511" s="1">
        <v>43880</v>
      </c>
      <c r="H511" s="2">
        <v>3386.15</v>
      </c>
    </row>
    <row r="512" spans="1:8" x14ac:dyDescent="0.2">
      <c r="A512" s="1">
        <v>44107</v>
      </c>
      <c r="B512" s="2">
        <v>10558.6</v>
      </c>
      <c r="C512" s="1">
        <v>44107</v>
      </c>
      <c r="D512">
        <v>346.51</v>
      </c>
      <c r="E512" s="1">
        <v>44107</v>
      </c>
      <c r="F512">
        <v>45.518000000000001</v>
      </c>
      <c r="G512" s="1">
        <v>43879</v>
      </c>
      <c r="H512" s="2">
        <v>3370.29</v>
      </c>
    </row>
    <row r="513" spans="1:8" x14ac:dyDescent="0.2">
      <c r="A513" s="1">
        <v>44106</v>
      </c>
      <c r="B513" s="2">
        <v>10586</v>
      </c>
      <c r="C513" s="1">
        <v>44106</v>
      </c>
      <c r="D513">
        <v>346.03</v>
      </c>
      <c r="E513" s="1">
        <v>44106</v>
      </c>
      <c r="F513">
        <v>44.892000000000003</v>
      </c>
      <c r="G513" s="1">
        <v>43875</v>
      </c>
      <c r="H513" s="2">
        <v>3380.16</v>
      </c>
    </row>
    <row r="514" spans="1:8" x14ac:dyDescent="0.2">
      <c r="A514" s="1">
        <v>44105</v>
      </c>
      <c r="B514" s="2">
        <v>10634</v>
      </c>
      <c r="C514" s="1">
        <v>44105</v>
      </c>
      <c r="D514">
        <v>353.48</v>
      </c>
      <c r="E514" s="1">
        <v>44105</v>
      </c>
      <c r="F514">
        <v>46.276000000000003</v>
      </c>
      <c r="G514" s="1">
        <v>43874</v>
      </c>
      <c r="H514" s="2">
        <v>3373.94</v>
      </c>
    </row>
    <row r="515" spans="1:8" x14ac:dyDescent="0.2">
      <c r="A515" s="1">
        <v>44104</v>
      </c>
      <c r="B515" s="2">
        <v>10794</v>
      </c>
      <c r="C515" s="1">
        <v>44104</v>
      </c>
      <c r="D515">
        <v>360.28</v>
      </c>
      <c r="E515" s="1">
        <v>44104</v>
      </c>
      <c r="F515">
        <v>46.258000000000003</v>
      </c>
      <c r="G515" s="1">
        <v>43873</v>
      </c>
      <c r="H515" s="2">
        <v>3379.45</v>
      </c>
    </row>
    <row r="516" spans="1:8" x14ac:dyDescent="0.2">
      <c r="A516" s="1">
        <v>44103</v>
      </c>
      <c r="B516" s="2">
        <v>10856</v>
      </c>
      <c r="C516" s="1">
        <v>44103</v>
      </c>
      <c r="D516">
        <v>360.61</v>
      </c>
      <c r="E516" s="1">
        <v>44103</v>
      </c>
      <c r="F516">
        <v>45.697000000000003</v>
      </c>
      <c r="G516" s="1">
        <v>43872</v>
      </c>
      <c r="H516" s="2">
        <v>3357.75</v>
      </c>
    </row>
    <row r="517" spans="1:8" x14ac:dyDescent="0.2">
      <c r="A517" s="1">
        <v>44102</v>
      </c>
      <c r="B517" s="2">
        <v>10712</v>
      </c>
      <c r="C517" s="1">
        <v>44102</v>
      </c>
      <c r="D517">
        <v>354.55</v>
      </c>
      <c r="E517" s="1">
        <v>44102</v>
      </c>
      <c r="F517">
        <v>45.246000000000002</v>
      </c>
      <c r="G517" s="1">
        <v>43871</v>
      </c>
      <c r="H517" s="2">
        <v>3352.09</v>
      </c>
    </row>
    <row r="518" spans="1:8" x14ac:dyDescent="0.2">
      <c r="A518" s="1">
        <v>44101</v>
      </c>
      <c r="B518" s="2">
        <v>10803</v>
      </c>
      <c r="C518" s="1">
        <v>44101</v>
      </c>
      <c r="D518">
        <v>358.46</v>
      </c>
      <c r="E518" s="1">
        <v>44101</v>
      </c>
      <c r="F518">
        <v>46.078000000000003</v>
      </c>
      <c r="G518" s="1">
        <v>43868</v>
      </c>
      <c r="H518" s="2">
        <v>3327.71</v>
      </c>
    </row>
    <row r="519" spans="1:8" x14ac:dyDescent="0.2">
      <c r="A519" s="1">
        <v>44100</v>
      </c>
      <c r="B519" s="2">
        <v>10750</v>
      </c>
      <c r="C519" s="1">
        <v>44100</v>
      </c>
      <c r="D519">
        <v>354.63</v>
      </c>
      <c r="E519" s="1">
        <v>44100</v>
      </c>
      <c r="F519">
        <v>46.046999999999997</v>
      </c>
      <c r="G519" s="1">
        <v>43867</v>
      </c>
      <c r="H519" s="2">
        <v>3345.78</v>
      </c>
    </row>
    <row r="520" spans="1:8" x14ac:dyDescent="0.2">
      <c r="A520" s="1">
        <v>44099</v>
      </c>
      <c r="B520" s="2">
        <v>10708</v>
      </c>
      <c r="C520" s="1">
        <v>44099</v>
      </c>
      <c r="D520">
        <v>352.65</v>
      </c>
      <c r="E520" s="1">
        <v>44099</v>
      </c>
      <c r="F520">
        <v>46.024999999999999</v>
      </c>
      <c r="G520" s="1">
        <v>43866</v>
      </c>
      <c r="H520" s="2">
        <v>3334.69</v>
      </c>
    </row>
    <row r="521" spans="1:8" x14ac:dyDescent="0.2">
      <c r="A521" s="1">
        <v>44098</v>
      </c>
      <c r="B521" s="2">
        <v>10754</v>
      </c>
      <c r="C521" s="1">
        <v>44098</v>
      </c>
      <c r="D521">
        <v>349.5</v>
      </c>
      <c r="E521" s="1">
        <v>44098</v>
      </c>
      <c r="F521">
        <v>44.947000000000003</v>
      </c>
      <c r="G521" s="1">
        <v>43865</v>
      </c>
      <c r="H521" s="2">
        <v>3297.59</v>
      </c>
    </row>
    <row r="522" spans="1:8" x14ac:dyDescent="0.2">
      <c r="A522" s="1">
        <v>44097</v>
      </c>
      <c r="B522" s="2">
        <v>10263</v>
      </c>
      <c r="C522" s="1">
        <v>44097</v>
      </c>
      <c r="D522">
        <v>321.26</v>
      </c>
      <c r="E522" s="1">
        <v>44097</v>
      </c>
      <c r="F522">
        <v>42.95</v>
      </c>
      <c r="G522" s="1">
        <v>43864</v>
      </c>
      <c r="H522" s="2">
        <v>3248.92</v>
      </c>
    </row>
    <row r="523" spans="1:8" x14ac:dyDescent="0.2">
      <c r="A523" s="1">
        <v>44096</v>
      </c>
      <c r="B523" s="2">
        <v>10549</v>
      </c>
      <c r="C523" s="1">
        <v>44096</v>
      </c>
      <c r="D523">
        <v>344.65</v>
      </c>
      <c r="E523" s="1">
        <v>44096</v>
      </c>
      <c r="F523">
        <v>44.478000000000002</v>
      </c>
      <c r="G523" s="1">
        <v>43861</v>
      </c>
      <c r="H523" s="2">
        <v>3225.52</v>
      </c>
    </row>
    <row r="524" spans="1:8" x14ac:dyDescent="0.2">
      <c r="A524" s="1">
        <v>44095</v>
      </c>
      <c r="B524" s="2">
        <v>10434</v>
      </c>
      <c r="C524" s="1">
        <v>44095</v>
      </c>
      <c r="D524">
        <v>340.78</v>
      </c>
      <c r="E524" s="1">
        <v>44095</v>
      </c>
      <c r="F524">
        <v>43.146999999999998</v>
      </c>
      <c r="G524" s="1">
        <v>43860</v>
      </c>
      <c r="H524" s="2">
        <v>3283.66</v>
      </c>
    </row>
    <row r="525" spans="1:8" x14ac:dyDescent="0.2">
      <c r="A525" s="1">
        <v>44094</v>
      </c>
      <c r="B525" s="2">
        <v>10934.5</v>
      </c>
      <c r="C525" s="1">
        <v>44094</v>
      </c>
      <c r="D525">
        <v>371.75</v>
      </c>
      <c r="E525" s="1">
        <v>44094</v>
      </c>
      <c r="F525">
        <v>47.076000000000001</v>
      </c>
      <c r="G525" s="1">
        <v>43859</v>
      </c>
      <c r="H525" s="2">
        <v>3273.4</v>
      </c>
    </row>
    <row r="526" spans="1:8" x14ac:dyDescent="0.2">
      <c r="A526" s="1">
        <v>44093</v>
      </c>
      <c r="B526" s="2">
        <v>11099</v>
      </c>
      <c r="C526" s="1">
        <v>44093</v>
      </c>
      <c r="D526">
        <v>386.16</v>
      </c>
      <c r="E526" s="1">
        <v>44093</v>
      </c>
      <c r="F526">
        <v>48.491999999999997</v>
      </c>
      <c r="G526" s="1">
        <v>43858</v>
      </c>
      <c r="H526" s="2">
        <v>3276.24</v>
      </c>
    </row>
    <row r="527" spans="1:8" x14ac:dyDescent="0.2">
      <c r="A527" s="1">
        <v>44092</v>
      </c>
      <c r="B527" s="2">
        <v>10957.2</v>
      </c>
      <c r="C527" s="1">
        <v>44092</v>
      </c>
      <c r="D527">
        <v>384.99</v>
      </c>
      <c r="E527" s="1">
        <v>44092</v>
      </c>
      <c r="F527">
        <v>48.557000000000002</v>
      </c>
      <c r="G527" s="1">
        <v>43857</v>
      </c>
      <c r="H527" s="2">
        <v>3243.63</v>
      </c>
    </row>
    <row r="528" spans="1:8" x14ac:dyDescent="0.2">
      <c r="A528" s="1">
        <v>44091</v>
      </c>
      <c r="B528" s="2">
        <v>10959</v>
      </c>
      <c r="C528" s="1">
        <v>44091</v>
      </c>
      <c r="D528">
        <v>390.1</v>
      </c>
      <c r="E528" s="1">
        <v>44091</v>
      </c>
      <c r="F528">
        <v>48.857999999999997</v>
      </c>
      <c r="G528" s="1">
        <v>43854</v>
      </c>
      <c r="H528" s="2">
        <v>3295.47</v>
      </c>
    </row>
    <row r="529" spans="1:8" x14ac:dyDescent="0.2">
      <c r="A529" s="1">
        <v>44090</v>
      </c>
      <c r="B529" s="2">
        <v>10971.3</v>
      </c>
      <c r="C529" s="1">
        <v>44090</v>
      </c>
      <c r="D529">
        <v>365.69</v>
      </c>
      <c r="E529" s="1">
        <v>44090</v>
      </c>
      <c r="F529">
        <v>47.73</v>
      </c>
      <c r="G529" s="1">
        <v>43853</v>
      </c>
      <c r="H529" s="2">
        <v>3325.54</v>
      </c>
    </row>
    <row r="530" spans="1:8" x14ac:dyDescent="0.2">
      <c r="A530" s="1">
        <v>44089</v>
      </c>
      <c r="B530" s="2">
        <v>10797</v>
      </c>
      <c r="C530" s="1">
        <v>44089</v>
      </c>
      <c r="D530">
        <v>364.46</v>
      </c>
      <c r="E530" s="1">
        <v>44089</v>
      </c>
      <c r="F530">
        <v>48.316000000000003</v>
      </c>
      <c r="G530" s="1">
        <v>43852</v>
      </c>
      <c r="H530" s="2">
        <v>3321.75</v>
      </c>
    </row>
    <row r="531" spans="1:8" x14ac:dyDescent="0.2">
      <c r="A531" s="1">
        <v>44088</v>
      </c>
      <c r="B531" s="2">
        <v>10686</v>
      </c>
      <c r="C531" s="1">
        <v>44088</v>
      </c>
      <c r="D531">
        <v>377.43</v>
      </c>
      <c r="E531" s="1">
        <v>44088</v>
      </c>
      <c r="F531">
        <v>49.081000000000003</v>
      </c>
      <c r="G531" s="1">
        <v>43851</v>
      </c>
      <c r="H531" s="2">
        <v>3320.79</v>
      </c>
    </row>
    <row r="532" spans="1:8" x14ac:dyDescent="0.2">
      <c r="A532" s="1">
        <v>44087</v>
      </c>
      <c r="B532" s="2">
        <v>10331</v>
      </c>
      <c r="C532" s="1">
        <v>44087</v>
      </c>
      <c r="D532">
        <v>367.36</v>
      </c>
      <c r="E532" s="1">
        <v>44087</v>
      </c>
      <c r="F532">
        <v>48.155999999999999</v>
      </c>
      <c r="G532" s="1">
        <v>43847</v>
      </c>
      <c r="H532" s="2">
        <v>3329.62</v>
      </c>
    </row>
    <row r="533" spans="1:8" x14ac:dyDescent="0.2">
      <c r="A533" s="1">
        <v>44086</v>
      </c>
      <c r="B533" s="2">
        <v>10458</v>
      </c>
      <c r="C533" s="1">
        <v>44086</v>
      </c>
      <c r="D533">
        <v>388.1</v>
      </c>
      <c r="E533" s="1">
        <v>44086</v>
      </c>
      <c r="F533">
        <v>50.828000000000003</v>
      </c>
      <c r="G533" s="1">
        <v>43846</v>
      </c>
      <c r="H533" s="2">
        <v>3316.81</v>
      </c>
    </row>
    <row r="534" spans="1:8" x14ac:dyDescent="0.2">
      <c r="A534" s="1">
        <v>44085</v>
      </c>
      <c r="B534" s="2">
        <v>10405</v>
      </c>
      <c r="C534" s="1">
        <v>44085</v>
      </c>
      <c r="D534">
        <v>374.19</v>
      </c>
      <c r="E534" s="1">
        <v>44085</v>
      </c>
      <c r="F534">
        <v>48.927</v>
      </c>
      <c r="G534" s="1">
        <v>43845</v>
      </c>
      <c r="H534" s="2">
        <v>3289.29</v>
      </c>
    </row>
    <row r="535" spans="1:8" x14ac:dyDescent="0.2">
      <c r="A535" s="1">
        <v>44084</v>
      </c>
      <c r="B535" s="2">
        <v>10355</v>
      </c>
      <c r="C535" s="1">
        <v>44084</v>
      </c>
      <c r="D535">
        <v>368.39</v>
      </c>
      <c r="E535" s="1">
        <v>44084</v>
      </c>
      <c r="F535">
        <v>48.668999999999997</v>
      </c>
      <c r="G535" s="1">
        <v>43844</v>
      </c>
      <c r="H535" s="2">
        <v>3283.15</v>
      </c>
    </row>
    <row r="536" spans="1:8" x14ac:dyDescent="0.2">
      <c r="A536" s="1">
        <v>44083</v>
      </c>
      <c r="B536" s="2">
        <v>10240</v>
      </c>
      <c r="C536" s="1">
        <v>44083</v>
      </c>
      <c r="D536">
        <v>351.51</v>
      </c>
      <c r="E536" s="1">
        <v>44083</v>
      </c>
      <c r="F536">
        <v>47.834000000000003</v>
      </c>
      <c r="G536" s="1">
        <v>43843</v>
      </c>
      <c r="H536" s="2">
        <v>3288.13</v>
      </c>
    </row>
    <row r="537" spans="1:8" x14ac:dyDescent="0.2">
      <c r="A537" s="1">
        <v>44082</v>
      </c>
      <c r="B537" s="2">
        <v>10149.799999999999</v>
      </c>
      <c r="C537" s="1">
        <v>44082</v>
      </c>
      <c r="D537">
        <v>338</v>
      </c>
      <c r="E537" s="1">
        <v>44082</v>
      </c>
      <c r="F537">
        <v>47.457999999999998</v>
      </c>
      <c r="G537" s="1">
        <v>43840</v>
      </c>
      <c r="H537" s="2">
        <v>3265.35</v>
      </c>
    </row>
    <row r="538" spans="1:8" x14ac:dyDescent="0.2">
      <c r="A538" s="1">
        <v>44081</v>
      </c>
      <c r="B538" s="2">
        <v>10397</v>
      </c>
      <c r="C538" s="1">
        <v>44081</v>
      </c>
      <c r="D538">
        <v>354.34</v>
      </c>
      <c r="E538" s="1">
        <v>44081</v>
      </c>
      <c r="F538">
        <v>48.838999999999999</v>
      </c>
      <c r="G538" s="1">
        <v>43839</v>
      </c>
      <c r="H538" s="2">
        <v>3274.7</v>
      </c>
    </row>
    <row r="539" spans="1:8" x14ac:dyDescent="0.2">
      <c r="A539" s="1">
        <v>44080</v>
      </c>
      <c r="B539" s="2">
        <v>10276</v>
      </c>
      <c r="C539" s="1">
        <v>44080</v>
      </c>
      <c r="D539">
        <v>353.28</v>
      </c>
      <c r="E539" s="1">
        <v>44080</v>
      </c>
      <c r="F539">
        <v>47.914000000000001</v>
      </c>
      <c r="G539" s="1">
        <v>43838</v>
      </c>
      <c r="H539" s="2">
        <v>3253.05</v>
      </c>
    </row>
    <row r="540" spans="1:8" x14ac:dyDescent="0.2">
      <c r="A540" s="1">
        <v>44079</v>
      </c>
      <c r="B540" s="2">
        <v>10197</v>
      </c>
      <c r="C540" s="1">
        <v>44079</v>
      </c>
      <c r="D540">
        <v>336.02</v>
      </c>
      <c r="E540" s="1">
        <v>44079</v>
      </c>
      <c r="F540">
        <v>47.811999999999998</v>
      </c>
      <c r="G540" s="1">
        <v>43837</v>
      </c>
      <c r="H540" s="2">
        <v>3237.18</v>
      </c>
    </row>
    <row r="541" spans="1:8" x14ac:dyDescent="0.2">
      <c r="A541" s="1">
        <v>44078</v>
      </c>
      <c r="B541" s="2">
        <v>10484.700000000001</v>
      </c>
      <c r="C541" s="1">
        <v>44078</v>
      </c>
      <c r="D541">
        <v>386.44</v>
      </c>
      <c r="E541" s="1">
        <v>44078</v>
      </c>
      <c r="F541">
        <v>50.353000000000002</v>
      </c>
      <c r="G541" s="1">
        <v>43836</v>
      </c>
      <c r="H541" s="2">
        <v>3246.28</v>
      </c>
    </row>
    <row r="542" spans="1:8" x14ac:dyDescent="0.2">
      <c r="A542" s="1">
        <v>44077</v>
      </c>
      <c r="B542" s="2">
        <v>10170</v>
      </c>
      <c r="C542" s="1">
        <v>44077</v>
      </c>
      <c r="D542">
        <v>382</v>
      </c>
      <c r="E542" s="1">
        <v>44077</v>
      </c>
      <c r="F542">
        <v>47.444000000000003</v>
      </c>
      <c r="G542" s="1">
        <v>43833</v>
      </c>
      <c r="H542" s="2">
        <v>3234.85</v>
      </c>
    </row>
    <row r="543" spans="1:8" x14ac:dyDescent="0.2">
      <c r="A543" s="1">
        <v>44076</v>
      </c>
      <c r="B543" s="2">
        <v>11408</v>
      </c>
      <c r="C543" s="1">
        <v>44076</v>
      </c>
      <c r="D543">
        <v>439.9</v>
      </c>
      <c r="E543" s="1">
        <v>44076</v>
      </c>
      <c r="F543">
        <v>58.087000000000003</v>
      </c>
      <c r="G543" s="1">
        <v>43832</v>
      </c>
      <c r="H543" s="2">
        <v>3257.85</v>
      </c>
    </row>
    <row r="544" spans="1:8" x14ac:dyDescent="0.2">
      <c r="A544" s="1">
        <v>44075</v>
      </c>
      <c r="B544" s="2">
        <v>11942</v>
      </c>
      <c r="C544" s="1">
        <v>44075</v>
      </c>
      <c r="D544">
        <v>476.19</v>
      </c>
      <c r="E544" s="1">
        <v>44075</v>
      </c>
      <c r="F544">
        <v>62.73</v>
      </c>
      <c r="G544" s="1">
        <v>43830</v>
      </c>
      <c r="H544" s="2">
        <v>3230.78</v>
      </c>
    </row>
    <row r="545" spans="1:8" x14ac:dyDescent="0.2">
      <c r="A545" s="1">
        <v>44074</v>
      </c>
      <c r="B545" s="2">
        <v>11671</v>
      </c>
      <c r="C545" s="1">
        <v>44074</v>
      </c>
      <c r="D545">
        <v>434.61</v>
      </c>
      <c r="E545" s="1">
        <v>44074</v>
      </c>
      <c r="F545">
        <v>60.957000000000001</v>
      </c>
      <c r="G545" s="1">
        <v>43829</v>
      </c>
      <c r="H545" s="2">
        <v>3221.29</v>
      </c>
    </row>
    <row r="546" spans="1:8" x14ac:dyDescent="0.2">
      <c r="A546" s="1">
        <v>44073</v>
      </c>
      <c r="B546" s="2">
        <v>11729.9</v>
      </c>
      <c r="C546" s="1">
        <v>44073</v>
      </c>
      <c r="D546">
        <v>429.93</v>
      </c>
      <c r="E546" s="1">
        <v>44073</v>
      </c>
      <c r="F546">
        <v>62.87</v>
      </c>
      <c r="G546" s="1">
        <v>43826</v>
      </c>
      <c r="H546" s="2">
        <v>3240.02</v>
      </c>
    </row>
    <row r="547" spans="1:8" x14ac:dyDescent="0.2">
      <c r="A547" s="1">
        <v>44072</v>
      </c>
      <c r="B547" s="2">
        <v>11492</v>
      </c>
      <c r="C547" s="1">
        <v>44072</v>
      </c>
      <c r="D547">
        <v>399.29</v>
      </c>
      <c r="E547" s="1">
        <v>44072</v>
      </c>
      <c r="F547">
        <v>56.951999999999998</v>
      </c>
      <c r="G547" s="1">
        <v>43825</v>
      </c>
      <c r="H547" s="2">
        <v>3239.91</v>
      </c>
    </row>
    <row r="548" spans="1:8" x14ac:dyDescent="0.2">
      <c r="A548" s="1">
        <v>44071</v>
      </c>
      <c r="B548" s="2">
        <v>11545</v>
      </c>
      <c r="C548" s="1">
        <v>44071</v>
      </c>
      <c r="D548">
        <v>395.94</v>
      </c>
      <c r="E548" s="1">
        <v>44071</v>
      </c>
      <c r="F548">
        <v>57.411999999999999</v>
      </c>
      <c r="G548" s="1">
        <v>43823</v>
      </c>
      <c r="H548" s="2">
        <v>3223.38</v>
      </c>
    </row>
    <row r="549" spans="1:8" x14ac:dyDescent="0.2">
      <c r="A549" s="1">
        <v>44070</v>
      </c>
      <c r="B549" s="2">
        <v>11343</v>
      </c>
      <c r="C549" s="1">
        <v>44070</v>
      </c>
      <c r="D549">
        <v>383.42</v>
      </c>
      <c r="E549" s="1">
        <v>44070</v>
      </c>
      <c r="F549">
        <v>56.076000000000001</v>
      </c>
      <c r="G549" s="1">
        <v>43822</v>
      </c>
      <c r="H549" s="2">
        <v>3224.01</v>
      </c>
    </row>
    <row r="550" spans="1:8" x14ac:dyDescent="0.2">
      <c r="A550" s="1">
        <v>44069</v>
      </c>
      <c r="B550" s="2">
        <v>11471</v>
      </c>
      <c r="C550" s="1">
        <v>44069</v>
      </c>
      <c r="D550">
        <v>386.01</v>
      </c>
      <c r="E550" s="1">
        <v>44069</v>
      </c>
      <c r="F550">
        <v>58.087000000000003</v>
      </c>
      <c r="G550" s="1">
        <v>43819</v>
      </c>
      <c r="H550" s="2">
        <v>3221.22</v>
      </c>
    </row>
    <row r="551" spans="1:8" x14ac:dyDescent="0.2">
      <c r="A551" s="1">
        <v>44068</v>
      </c>
      <c r="B551" s="2">
        <v>11341</v>
      </c>
      <c r="C551" s="1">
        <v>44068</v>
      </c>
      <c r="D551">
        <v>383.69</v>
      </c>
      <c r="E551" s="1">
        <v>44068</v>
      </c>
      <c r="F551">
        <v>58.348999999999997</v>
      </c>
      <c r="G551" s="1">
        <v>43818</v>
      </c>
      <c r="H551" s="2">
        <v>3205.37</v>
      </c>
    </row>
    <row r="552" spans="1:8" x14ac:dyDescent="0.2">
      <c r="A552" s="1">
        <v>44067</v>
      </c>
      <c r="B552" s="2">
        <v>11768</v>
      </c>
      <c r="C552" s="1">
        <v>44067</v>
      </c>
      <c r="D552">
        <v>408.5</v>
      </c>
      <c r="E552" s="1">
        <v>44067</v>
      </c>
      <c r="F552">
        <v>62.091999999999999</v>
      </c>
      <c r="G552" s="1">
        <v>43817</v>
      </c>
      <c r="H552" s="2">
        <v>3191.14</v>
      </c>
    </row>
    <row r="553" spans="1:8" x14ac:dyDescent="0.2">
      <c r="A553" s="1">
        <v>44066</v>
      </c>
      <c r="B553" s="2">
        <v>11663</v>
      </c>
      <c r="C553" s="1">
        <v>44066</v>
      </c>
      <c r="D553">
        <v>391.22</v>
      </c>
      <c r="E553" s="1">
        <v>44066</v>
      </c>
      <c r="F553">
        <v>60.536999999999999</v>
      </c>
      <c r="G553" s="1">
        <v>43816</v>
      </c>
      <c r="H553" s="2">
        <v>3192.52</v>
      </c>
    </row>
    <row r="554" spans="1:8" x14ac:dyDescent="0.2">
      <c r="A554" s="1">
        <v>44065</v>
      </c>
      <c r="B554" s="2">
        <v>11685</v>
      </c>
      <c r="C554" s="1">
        <v>44065</v>
      </c>
      <c r="D554">
        <v>395.85</v>
      </c>
      <c r="E554" s="1">
        <v>44065</v>
      </c>
      <c r="F554">
        <v>60.228000000000002</v>
      </c>
      <c r="G554" s="1">
        <v>43815</v>
      </c>
      <c r="H554" s="2">
        <v>3191.45</v>
      </c>
    </row>
    <row r="555" spans="1:8" x14ac:dyDescent="0.2">
      <c r="A555" s="1">
        <v>44064</v>
      </c>
      <c r="B555" s="2">
        <v>11531</v>
      </c>
      <c r="C555" s="1">
        <v>44064</v>
      </c>
      <c r="D555">
        <v>387.83</v>
      </c>
      <c r="E555" s="1">
        <v>44064</v>
      </c>
      <c r="F555">
        <v>59.152000000000001</v>
      </c>
      <c r="G555" s="1">
        <v>43812</v>
      </c>
      <c r="H555" s="2">
        <v>3168.8</v>
      </c>
    </row>
    <row r="556" spans="1:8" x14ac:dyDescent="0.2">
      <c r="A556" s="1">
        <v>44063</v>
      </c>
      <c r="B556" s="2">
        <v>11884</v>
      </c>
      <c r="C556" s="1">
        <v>44063</v>
      </c>
      <c r="D556">
        <v>416.79</v>
      </c>
      <c r="E556" s="1">
        <v>44063</v>
      </c>
      <c r="F556">
        <v>62.783000000000001</v>
      </c>
      <c r="G556" s="1">
        <v>43811</v>
      </c>
      <c r="H556" s="2">
        <v>3168.57</v>
      </c>
    </row>
    <row r="557" spans="1:8" x14ac:dyDescent="0.2">
      <c r="A557" s="1">
        <v>44062</v>
      </c>
      <c r="B557" s="2">
        <v>11778</v>
      </c>
      <c r="C557" s="1">
        <v>44062</v>
      </c>
      <c r="D557">
        <v>408.67</v>
      </c>
      <c r="E557" s="1">
        <v>44062</v>
      </c>
      <c r="F557">
        <v>62.104999999999997</v>
      </c>
      <c r="G557" s="1">
        <v>43810</v>
      </c>
      <c r="H557" s="2">
        <v>3141.63</v>
      </c>
    </row>
    <row r="558" spans="1:8" x14ac:dyDescent="0.2">
      <c r="A558" s="1">
        <v>44061</v>
      </c>
      <c r="B558" s="2">
        <v>11961.8</v>
      </c>
      <c r="C558" s="1">
        <v>44061</v>
      </c>
      <c r="D558">
        <v>422.2</v>
      </c>
      <c r="E558" s="1">
        <v>44061</v>
      </c>
      <c r="F558">
        <v>65.45</v>
      </c>
      <c r="G558" s="1">
        <v>43809</v>
      </c>
      <c r="H558" s="2">
        <v>3132.52</v>
      </c>
    </row>
    <row r="559" spans="1:8" x14ac:dyDescent="0.2">
      <c r="A559" s="1">
        <v>44060</v>
      </c>
      <c r="B559" s="2">
        <v>12300</v>
      </c>
      <c r="C559" s="1">
        <v>44060</v>
      </c>
      <c r="D559">
        <v>431.39</v>
      </c>
      <c r="E559" s="1">
        <v>44060</v>
      </c>
      <c r="F559">
        <v>67.197999999999993</v>
      </c>
      <c r="G559" s="1">
        <v>43808</v>
      </c>
      <c r="H559" s="2">
        <v>3135.96</v>
      </c>
    </row>
    <row r="560" spans="1:8" x14ac:dyDescent="0.2">
      <c r="A560" s="1">
        <v>44059</v>
      </c>
      <c r="B560" s="2">
        <v>11925</v>
      </c>
      <c r="C560" s="1">
        <v>44059</v>
      </c>
      <c r="D560">
        <v>434.32</v>
      </c>
      <c r="E560" s="1">
        <v>44059</v>
      </c>
      <c r="F560">
        <v>63.88</v>
      </c>
      <c r="G560" s="1">
        <v>43805</v>
      </c>
      <c r="H560" s="2">
        <v>3145.91</v>
      </c>
    </row>
    <row r="561" spans="1:8" x14ac:dyDescent="0.2">
      <c r="A561" s="1">
        <v>44058</v>
      </c>
      <c r="B561" s="2">
        <v>11873.4</v>
      </c>
      <c r="C561" s="1">
        <v>44058</v>
      </c>
      <c r="D561">
        <v>432.93</v>
      </c>
      <c r="E561" s="1">
        <v>44058</v>
      </c>
      <c r="F561">
        <v>59.868000000000002</v>
      </c>
      <c r="G561" s="1">
        <v>43804</v>
      </c>
      <c r="H561" s="2">
        <v>3117.43</v>
      </c>
    </row>
    <row r="562" spans="1:8" x14ac:dyDescent="0.2">
      <c r="A562" s="1">
        <v>44057</v>
      </c>
      <c r="B562" s="2">
        <v>11761</v>
      </c>
      <c r="C562" s="1">
        <v>44057</v>
      </c>
      <c r="D562">
        <v>438.28</v>
      </c>
      <c r="E562" s="1">
        <v>44057</v>
      </c>
      <c r="F562">
        <v>56.679000000000002</v>
      </c>
      <c r="G562" s="1">
        <v>43803</v>
      </c>
      <c r="H562" s="2">
        <v>3112.76</v>
      </c>
    </row>
    <row r="563" spans="1:8" x14ac:dyDescent="0.2">
      <c r="A563" s="1">
        <v>44056</v>
      </c>
      <c r="B563" s="2">
        <v>11792.5</v>
      </c>
      <c r="C563" s="1">
        <v>44056</v>
      </c>
      <c r="D563">
        <v>425.14</v>
      </c>
      <c r="E563" s="1">
        <v>44056</v>
      </c>
      <c r="F563">
        <v>57.133000000000003</v>
      </c>
      <c r="G563" s="1">
        <v>43802</v>
      </c>
      <c r="H563" s="2">
        <v>3093.2</v>
      </c>
    </row>
    <row r="564" spans="1:8" x14ac:dyDescent="0.2">
      <c r="A564" s="1">
        <v>44055</v>
      </c>
      <c r="B564" s="2">
        <v>11591</v>
      </c>
      <c r="C564" s="1">
        <v>44055</v>
      </c>
      <c r="D564">
        <v>388.75</v>
      </c>
      <c r="E564" s="1">
        <v>44055</v>
      </c>
      <c r="F564">
        <v>54.515999999999998</v>
      </c>
      <c r="G564" s="1">
        <v>43801</v>
      </c>
      <c r="H564" s="2">
        <v>3113.87</v>
      </c>
    </row>
    <row r="565" spans="1:8" x14ac:dyDescent="0.2">
      <c r="A565" s="1">
        <v>44054</v>
      </c>
      <c r="B565" s="2">
        <v>11379.8</v>
      </c>
      <c r="C565" s="1">
        <v>44054</v>
      </c>
      <c r="D565">
        <v>378.95</v>
      </c>
      <c r="E565" s="1">
        <v>44054</v>
      </c>
      <c r="F565">
        <v>54.101999999999997</v>
      </c>
      <c r="G565" s="1">
        <v>43798</v>
      </c>
      <c r="H565" s="2">
        <v>3140.98</v>
      </c>
    </row>
    <row r="566" spans="1:8" x14ac:dyDescent="0.2">
      <c r="A566" s="1">
        <v>44053</v>
      </c>
      <c r="B566" s="2">
        <v>11892</v>
      </c>
      <c r="C566" s="1">
        <v>44053</v>
      </c>
      <c r="D566">
        <v>395.87</v>
      </c>
      <c r="E566" s="1">
        <v>44053</v>
      </c>
      <c r="F566">
        <v>58.280999999999999</v>
      </c>
      <c r="G566" s="1">
        <v>43796</v>
      </c>
      <c r="H566" s="2">
        <v>3153.63</v>
      </c>
    </row>
    <row r="567" spans="1:8" x14ac:dyDescent="0.2">
      <c r="A567" s="1">
        <v>44052</v>
      </c>
      <c r="B567" s="2">
        <v>11675.7</v>
      </c>
      <c r="C567" s="1">
        <v>44052</v>
      </c>
      <c r="D567">
        <v>390.06</v>
      </c>
      <c r="E567" s="1">
        <v>44052</v>
      </c>
      <c r="F567">
        <v>56.948999999999998</v>
      </c>
      <c r="G567" s="1">
        <v>43795</v>
      </c>
      <c r="H567" s="2">
        <v>3140.52</v>
      </c>
    </row>
    <row r="568" spans="1:8" x14ac:dyDescent="0.2">
      <c r="A568" s="1">
        <v>44051</v>
      </c>
      <c r="B568" s="2">
        <v>11764</v>
      </c>
      <c r="C568" s="1">
        <v>44051</v>
      </c>
      <c r="D568">
        <v>396.88</v>
      </c>
      <c r="E568" s="1">
        <v>44051</v>
      </c>
      <c r="F568">
        <v>58.445999999999998</v>
      </c>
      <c r="G568" s="1">
        <v>43794</v>
      </c>
      <c r="H568" s="2">
        <v>3133.64</v>
      </c>
    </row>
    <row r="569" spans="1:8" x14ac:dyDescent="0.2">
      <c r="A569" s="1">
        <v>44050</v>
      </c>
      <c r="B569" s="2">
        <v>11580</v>
      </c>
      <c r="C569" s="1">
        <v>44050</v>
      </c>
      <c r="D569">
        <v>379.03</v>
      </c>
      <c r="E569" s="1">
        <v>44050</v>
      </c>
      <c r="F569">
        <v>57.186</v>
      </c>
      <c r="G569" s="1">
        <v>43791</v>
      </c>
      <c r="H569" s="2">
        <v>3110.29</v>
      </c>
    </row>
    <row r="570" spans="1:8" x14ac:dyDescent="0.2">
      <c r="A570" s="1">
        <v>44049</v>
      </c>
      <c r="B570" s="2">
        <v>11759</v>
      </c>
      <c r="C570" s="1">
        <v>44049</v>
      </c>
      <c r="D570">
        <v>394.7</v>
      </c>
      <c r="E570" s="1">
        <v>44049</v>
      </c>
      <c r="F570">
        <v>59.043999999999997</v>
      </c>
      <c r="G570" s="1">
        <v>43790</v>
      </c>
      <c r="H570" s="2">
        <v>3103.54</v>
      </c>
    </row>
    <row r="571" spans="1:8" x14ac:dyDescent="0.2">
      <c r="A571" s="1">
        <v>44048</v>
      </c>
      <c r="B571" s="2">
        <v>11735.8</v>
      </c>
      <c r="C571" s="1">
        <v>44048</v>
      </c>
      <c r="D571">
        <v>400.85</v>
      </c>
      <c r="E571" s="1">
        <v>44048</v>
      </c>
      <c r="F571">
        <v>58.863999999999997</v>
      </c>
      <c r="G571" s="1">
        <v>43789</v>
      </c>
      <c r="H571" s="2">
        <v>3108.46</v>
      </c>
    </row>
    <row r="572" spans="1:8" x14ac:dyDescent="0.2">
      <c r="A572" s="1">
        <v>44047</v>
      </c>
      <c r="B572" s="2">
        <v>11184</v>
      </c>
      <c r="C572" s="1">
        <v>44047</v>
      </c>
      <c r="D572">
        <v>389.68</v>
      </c>
      <c r="E572" s="1">
        <v>44047</v>
      </c>
      <c r="F572">
        <v>57.600999999999999</v>
      </c>
      <c r="G572" s="1">
        <v>43788</v>
      </c>
      <c r="H572" s="2">
        <v>3120.18</v>
      </c>
    </row>
    <row r="573" spans="1:8" x14ac:dyDescent="0.2">
      <c r="A573" s="1">
        <v>44046</v>
      </c>
      <c r="B573" s="2">
        <v>11226.5</v>
      </c>
      <c r="C573" s="1">
        <v>44046</v>
      </c>
      <c r="D573">
        <v>385.68</v>
      </c>
      <c r="E573" s="1">
        <v>44046</v>
      </c>
      <c r="F573">
        <v>58.484999999999999</v>
      </c>
      <c r="G573" s="1">
        <v>43787</v>
      </c>
      <c r="H573" s="2">
        <v>3122.03</v>
      </c>
    </row>
    <row r="574" spans="1:8" x14ac:dyDescent="0.2">
      <c r="A574" s="1">
        <v>44045</v>
      </c>
      <c r="B574" s="2">
        <v>11053.8</v>
      </c>
      <c r="C574" s="1">
        <v>44045</v>
      </c>
      <c r="D574">
        <v>371.6</v>
      </c>
      <c r="E574" s="1">
        <v>44045</v>
      </c>
      <c r="F574">
        <v>56.76</v>
      </c>
      <c r="G574" s="1">
        <v>43784</v>
      </c>
      <c r="H574" s="2">
        <v>3120.46</v>
      </c>
    </row>
    <row r="575" spans="1:8" x14ac:dyDescent="0.2">
      <c r="A575" s="1">
        <v>44044</v>
      </c>
      <c r="B575" s="2">
        <v>11804.7</v>
      </c>
      <c r="C575" s="1">
        <v>44044</v>
      </c>
      <c r="D575">
        <v>387.04</v>
      </c>
      <c r="E575" s="1">
        <v>44044</v>
      </c>
      <c r="F575">
        <v>61.637</v>
      </c>
      <c r="G575" s="1">
        <v>43783</v>
      </c>
      <c r="H575" s="2">
        <v>3096.63</v>
      </c>
    </row>
    <row r="576" spans="1:8" x14ac:dyDescent="0.2">
      <c r="A576" s="1">
        <v>44043</v>
      </c>
      <c r="B576" s="2">
        <v>11350</v>
      </c>
      <c r="C576" s="1">
        <v>44043</v>
      </c>
      <c r="D576">
        <v>346.82</v>
      </c>
      <c r="E576" s="1">
        <v>44043</v>
      </c>
      <c r="F576">
        <v>58.155999999999999</v>
      </c>
      <c r="G576" s="1">
        <v>43782</v>
      </c>
      <c r="H576" s="2">
        <v>3094.04</v>
      </c>
    </row>
    <row r="577" spans="1:8" x14ac:dyDescent="0.2">
      <c r="A577" s="1">
        <v>44042</v>
      </c>
      <c r="B577" s="2">
        <v>11123</v>
      </c>
      <c r="C577" s="1">
        <v>44042</v>
      </c>
      <c r="D577">
        <v>335.43</v>
      </c>
      <c r="E577" s="1">
        <v>44042</v>
      </c>
      <c r="F577">
        <v>56.737000000000002</v>
      </c>
      <c r="G577" s="1">
        <v>43781</v>
      </c>
      <c r="H577" s="2">
        <v>3091.84</v>
      </c>
    </row>
    <row r="578" spans="1:8" x14ac:dyDescent="0.2">
      <c r="A578" s="1">
        <v>44041</v>
      </c>
      <c r="B578" s="2">
        <v>11117</v>
      </c>
      <c r="C578" s="1">
        <v>44041</v>
      </c>
      <c r="D578">
        <v>318.45999999999998</v>
      </c>
      <c r="E578" s="1">
        <v>44041</v>
      </c>
      <c r="F578">
        <v>55.165999999999997</v>
      </c>
      <c r="G578" s="1">
        <v>43780</v>
      </c>
      <c r="H578" s="2">
        <v>3087.01</v>
      </c>
    </row>
    <row r="579" spans="1:8" x14ac:dyDescent="0.2">
      <c r="A579" s="1">
        <v>44040</v>
      </c>
      <c r="B579" s="2">
        <v>10932</v>
      </c>
      <c r="C579" s="1">
        <v>44040</v>
      </c>
      <c r="D579">
        <v>317.51</v>
      </c>
      <c r="E579" s="1">
        <v>44040</v>
      </c>
      <c r="F579">
        <v>55.756</v>
      </c>
      <c r="G579" s="1">
        <v>43777</v>
      </c>
      <c r="H579" s="2">
        <v>3093.08</v>
      </c>
    </row>
    <row r="580" spans="1:8" x14ac:dyDescent="0.2">
      <c r="A580" s="1">
        <v>44039</v>
      </c>
      <c r="B580" s="2">
        <v>11044</v>
      </c>
      <c r="C580" s="1">
        <v>44039</v>
      </c>
      <c r="D580">
        <v>322.31</v>
      </c>
      <c r="E580" s="1">
        <v>44039</v>
      </c>
      <c r="F580">
        <v>53.258000000000003</v>
      </c>
      <c r="G580" s="1">
        <v>43776</v>
      </c>
      <c r="H580" s="2">
        <v>3085.18</v>
      </c>
    </row>
    <row r="581" spans="1:8" x14ac:dyDescent="0.2">
      <c r="A581" s="1">
        <v>44038</v>
      </c>
      <c r="B581" s="2">
        <v>9948.1</v>
      </c>
      <c r="C581" s="1">
        <v>44038</v>
      </c>
      <c r="D581">
        <v>311.29000000000002</v>
      </c>
      <c r="E581" s="1">
        <v>44038</v>
      </c>
      <c r="F581">
        <v>48.073</v>
      </c>
      <c r="G581" s="1">
        <v>43775</v>
      </c>
      <c r="H581" s="2">
        <v>3076.78</v>
      </c>
    </row>
    <row r="582" spans="1:8" x14ac:dyDescent="0.2">
      <c r="A582" s="1">
        <v>44037</v>
      </c>
      <c r="B582" s="2">
        <v>9714.9</v>
      </c>
      <c r="C582" s="1">
        <v>44037</v>
      </c>
      <c r="D582">
        <v>305.87</v>
      </c>
      <c r="E582" s="1">
        <v>44037</v>
      </c>
      <c r="F582">
        <v>49.152999999999999</v>
      </c>
      <c r="G582" s="1">
        <v>43774</v>
      </c>
      <c r="H582" s="2">
        <v>3074.62</v>
      </c>
    </row>
    <row r="583" spans="1:8" x14ac:dyDescent="0.2">
      <c r="A583" s="1">
        <v>44036</v>
      </c>
      <c r="B583" s="2">
        <v>9559.4</v>
      </c>
      <c r="C583" s="1">
        <v>44036</v>
      </c>
      <c r="D583">
        <v>279.85000000000002</v>
      </c>
      <c r="E583" s="1">
        <v>44036</v>
      </c>
      <c r="F583">
        <v>44.1</v>
      </c>
      <c r="G583" s="1">
        <v>43773</v>
      </c>
      <c r="H583" s="2">
        <v>3078.27</v>
      </c>
    </row>
    <row r="584" spans="1:8" x14ac:dyDescent="0.2">
      <c r="A584" s="1">
        <v>44035</v>
      </c>
      <c r="B584" s="2">
        <v>9615</v>
      </c>
      <c r="C584" s="1">
        <v>44035</v>
      </c>
      <c r="D584">
        <v>275.77999999999997</v>
      </c>
      <c r="E584" s="1">
        <v>44035</v>
      </c>
      <c r="F584">
        <v>44.939</v>
      </c>
      <c r="G584" s="1">
        <v>43770</v>
      </c>
      <c r="H584" s="2">
        <v>3066.91</v>
      </c>
    </row>
    <row r="585" spans="1:8" x14ac:dyDescent="0.2">
      <c r="A585" s="1">
        <v>44034</v>
      </c>
      <c r="B585" s="2">
        <v>9557.7000000000007</v>
      </c>
      <c r="C585" s="1">
        <v>44034</v>
      </c>
      <c r="D585">
        <v>264.63</v>
      </c>
      <c r="E585" s="1">
        <v>44034</v>
      </c>
      <c r="F585">
        <v>44.982999999999997</v>
      </c>
      <c r="G585" s="1">
        <v>43769</v>
      </c>
      <c r="H585" s="2">
        <v>3037.56</v>
      </c>
    </row>
    <row r="586" spans="1:8" x14ac:dyDescent="0.2">
      <c r="A586" s="1">
        <v>44033</v>
      </c>
      <c r="B586" s="2">
        <v>9402</v>
      </c>
      <c r="C586" s="1">
        <v>44033</v>
      </c>
      <c r="D586">
        <v>246</v>
      </c>
      <c r="E586" s="1">
        <v>44033</v>
      </c>
      <c r="F586">
        <v>43.784999999999997</v>
      </c>
      <c r="G586" s="1">
        <v>43768</v>
      </c>
      <c r="H586" s="2">
        <v>3046.77</v>
      </c>
    </row>
    <row r="587" spans="1:8" x14ac:dyDescent="0.2">
      <c r="A587" s="1">
        <v>44032</v>
      </c>
      <c r="B587" s="2">
        <v>9179.2000000000007</v>
      </c>
      <c r="C587" s="1">
        <v>44032</v>
      </c>
      <c r="D587">
        <v>236.43</v>
      </c>
      <c r="E587" s="1">
        <v>44032</v>
      </c>
      <c r="F587">
        <v>41.954000000000001</v>
      </c>
      <c r="G587" s="1">
        <v>43767</v>
      </c>
      <c r="H587" s="2">
        <v>3036.89</v>
      </c>
    </row>
    <row r="588" spans="1:8" x14ac:dyDescent="0.2">
      <c r="A588" s="1">
        <v>44031</v>
      </c>
      <c r="B588" s="2">
        <v>9231.2000000000007</v>
      </c>
      <c r="C588" s="1">
        <v>44031</v>
      </c>
      <c r="D588">
        <v>239.58</v>
      </c>
      <c r="E588" s="1">
        <v>44031</v>
      </c>
      <c r="F588">
        <v>42.646999999999998</v>
      </c>
      <c r="G588" s="1">
        <v>43766</v>
      </c>
      <c r="H588" s="2">
        <v>3039.42</v>
      </c>
    </row>
    <row r="589" spans="1:8" x14ac:dyDescent="0.2">
      <c r="A589" s="1">
        <v>44030</v>
      </c>
      <c r="B589" s="2">
        <v>9189.1</v>
      </c>
      <c r="C589" s="1">
        <v>44030</v>
      </c>
      <c r="D589">
        <v>236.19</v>
      </c>
      <c r="E589" s="1">
        <v>44030</v>
      </c>
      <c r="F589">
        <v>42.468000000000004</v>
      </c>
      <c r="G589" s="1">
        <v>43763</v>
      </c>
      <c r="H589" s="2">
        <v>3022.55</v>
      </c>
    </row>
    <row r="590" spans="1:8" x14ac:dyDescent="0.2">
      <c r="A590" s="1">
        <v>44029</v>
      </c>
      <c r="B590" s="2">
        <v>9167.2999999999993</v>
      </c>
      <c r="C590" s="1">
        <v>44029</v>
      </c>
      <c r="D590">
        <v>233.18</v>
      </c>
      <c r="E590" s="1">
        <v>44029</v>
      </c>
      <c r="F590">
        <v>41.892000000000003</v>
      </c>
      <c r="G590" s="1">
        <v>43762</v>
      </c>
      <c r="H590" s="2">
        <v>3010.29</v>
      </c>
    </row>
    <row r="591" spans="1:8" x14ac:dyDescent="0.2">
      <c r="A591" s="1">
        <v>44028</v>
      </c>
      <c r="B591" s="2">
        <v>9149.9</v>
      </c>
      <c r="C591" s="1">
        <v>44028</v>
      </c>
      <c r="D591">
        <v>233.96</v>
      </c>
      <c r="E591" s="1">
        <v>44028</v>
      </c>
      <c r="F591">
        <v>42.081000000000003</v>
      </c>
      <c r="G591" s="1">
        <v>43761</v>
      </c>
      <c r="H591" s="2">
        <v>3004.52</v>
      </c>
    </row>
    <row r="592" spans="1:8" x14ac:dyDescent="0.2">
      <c r="A592" s="1">
        <v>44027</v>
      </c>
      <c r="B592" s="2">
        <v>9210.1</v>
      </c>
      <c r="C592" s="1">
        <v>44027</v>
      </c>
      <c r="D592">
        <v>238.94</v>
      </c>
      <c r="E592" s="1">
        <v>44027</v>
      </c>
      <c r="F592">
        <v>43.35</v>
      </c>
      <c r="G592" s="1">
        <v>43760</v>
      </c>
      <c r="H592" s="2">
        <v>2995.99</v>
      </c>
    </row>
    <row r="593" spans="1:8" x14ac:dyDescent="0.2">
      <c r="A593" s="1">
        <v>44026</v>
      </c>
      <c r="B593" s="2">
        <v>9263.4</v>
      </c>
      <c r="C593" s="1">
        <v>44026</v>
      </c>
      <c r="D593">
        <v>240.56</v>
      </c>
      <c r="E593" s="1">
        <v>44026</v>
      </c>
      <c r="F593">
        <v>43.896000000000001</v>
      </c>
      <c r="G593" s="1">
        <v>43759</v>
      </c>
      <c r="H593" s="2">
        <v>3006.72</v>
      </c>
    </row>
    <row r="594" spans="1:8" x14ac:dyDescent="0.2">
      <c r="A594" s="1">
        <v>44025</v>
      </c>
      <c r="B594" s="2">
        <v>9252</v>
      </c>
      <c r="C594" s="1">
        <v>44025</v>
      </c>
      <c r="D594">
        <v>239.92</v>
      </c>
      <c r="E594" s="1">
        <v>44025</v>
      </c>
      <c r="F594">
        <v>43.921999999999997</v>
      </c>
      <c r="G594" s="1">
        <v>43756</v>
      </c>
      <c r="H594" s="2">
        <v>2986.2</v>
      </c>
    </row>
    <row r="595" spans="1:8" x14ac:dyDescent="0.2">
      <c r="A595" s="1">
        <v>44024</v>
      </c>
      <c r="B595" s="2">
        <v>9315.7999999999993</v>
      </c>
      <c r="C595" s="1">
        <v>44024</v>
      </c>
      <c r="D595">
        <v>243.08</v>
      </c>
      <c r="E595" s="1">
        <v>44024</v>
      </c>
      <c r="F595">
        <v>44.737000000000002</v>
      </c>
      <c r="G595" s="1">
        <v>43755</v>
      </c>
      <c r="H595" s="2">
        <v>2997.95</v>
      </c>
    </row>
    <row r="596" spans="1:8" x14ac:dyDescent="0.2">
      <c r="A596" s="1">
        <v>44023</v>
      </c>
      <c r="B596" s="2">
        <v>9246.2999999999993</v>
      </c>
      <c r="C596" s="1">
        <v>44023</v>
      </c>
      <c r="D596">
        <v>239.47</v>
      </c>
      <c r="E596" s="1">
        <v>44023</v>
      </c>
      <c r="F596">
        <v>44.697000000000003</v>
      </c>
      <c r="G596" s="1">
        <v>43754</v>
      </c>
      <c r="H596" s="2">
        <v>2989.69</v>
      </c>
    </row>
    <row r="597" spans="1:8" x14ac:dyDescent="0.2">
      <c r="A597" s="1">
        <v>44022</v>
      </c>
      <c r="B597" s="2">
        <v>9305.7000000000007</v>
      </c>
      <c r="C597" s="1">
        <v>44022</v>
      </c>
      <c r="D597">
        <v>241.53</v>
      </c>
      <c r="E597" s="1">
        <v>44022</v>
      </c>
      <c r="F597">
        <v>44.307000000000002</v>
      </c>
      <c r="G597" s="1">
        <v>43753</v>
      </c>
      <c r="H597" s="2">
        <v>2995.68</v>
      </c>
    </row>
    <row r="598" spans="1:8" x14ac:dyDescent="0.2">
      <c r="A598" s="1">
        <v>44021</v>
      </c>
      <c r="B598" s="2">
        <v>9248.9</v>
      </c>
      <c r="C598" s="1">
        <v>44021</v>
      </c>
      <c r="D598">
        <v>242.4</v>
      </c>
      <c r="E598" s="1">
        <v>44021</v>
      </c>
      <c r="F598">
        <v>44.368000000000002</v>
      </c>
      <c r="G598" s="1">
        <v>43752</v>
      </c>
      <c r="H598" s="2">
        <v>2966.15</v>
      </c>
    </row>
    <row r="599" spans="1:8" x14ac:dyDescent="0.2">
      <c r="A599" s="1">
        <v>44020</v>
      </c>
      <c r="B599" s="2">
        <v>9447</v>
      </c>
      <c r="C599" s="1">
        <v>44020</v>
      </c>
      <c r="D599">
        <v>247.35</v>
      </c>
      <c r="E599" s="1">
        <v>44020</v>
      </c>
      <c r="F599">
        <v>45.347999999999999</v>
      </c>
      <c r="G599" s="1">
        <v>43749</v>
      </c>
      <c r="H599" s="2">
        <v>2970.27</v>
      </c>
    </row>
    <row r="600" spans="1:8" x14ac:dyDescent="0.2">
      <c r="A600" s="1">
        <v>44019</v>
      </c>
      <c r="B600" s="2">
        <v>9267.5</v>
      </c>
      <c r="C600" s="1">
        <v>44019</v>
      </c>
      <c r="D600">
        <v>239.63</v>
      </c>
      <c r="E600" s="1">
        <v>44019</v>
      </c>
      <c r="F600">
        <v>43.363999999999997</v>
      </c>
      <c r="G600" s="1">
        <v>43748</v>
      </c>
      <c r="H600" s="2">
        <v>2938.13</v>
      </c>
    </row>
    <row r="601" spans="1:8" x14ac:dyDescent="0.2">
      <c r="A601" s="1">
        <v>44018</v>
      </c>
      <c r="B601" s="2">
        <v>9361</v>
      </c>
      <c r="C601" s="1">
        <v>44018</v>
      </c>
      <c r="D601">
        <v>242.11</v>
      </c>
      <c r="E601" s="1">
        <v>44018</v>
      </c>
      <c r="F601">
        <v>44.093000000000004</v>
      </c>
      <c r="G601" s="1">
        <v>43747</v>
      </c>
      <c r="H601" s="2">
        <v>2919.4</v>
      </c>
    </row>
    <row r="602" spans="1:8" x14ac:dyDescent="0.2">
      <c r="A602" s="1">
        <v>44017</v>
      </c>
      <c r="B602" s="2">
        <v>9089.7000000000007</v>
      </c>
      <c r="C602" s="1">
        <v>44017</v>
      </c>
      <c r="D602">
        <v>228.17</v>
      </c>
      <c r="E602" s="1">
        <v>44017</v>
      </c>
      <c r="F602">
        <v>41.656999999999996</v>
      </c>
      <c r="G602" s="1">
        <v>43746</v>
      </c>
      <c r="H602" s="2">
        <v>2893.06</v>
      </c>
    </row>
    <row r="603" spans="1:8" x14ac:dyDescent="0.2">
      <c r="A603" s="1">
        <v>44016</v>
      </c>
      <c r="B603" s="2">
        <v>9147.7000000000007</v>
      </c>
      <c r="C603" s="1">
        <v>44016</v>
      </c>
      <c r="D603">
        <v>229.6</v>
      </c>
      <c r="E603" s="1">
        <v>44016</v>
      </c>
      <c r="F603">
        <v>42.076999999999998</v>
      </c>
      <c r="G603" s="1">
        <v>43745</v>
      </c>
      <c r="H603" s="2">
        <v>2938.79</v>
      </c>
    </row>
    <row r="604" spans="1:8" x14ac:dyDescent="0.2">
      <c r="A604" s="1">
        <v>44015</v>
      </c>
      <c r="B604" s="2">
        <v>9073.9</v>
      </c>
      <c r="C604" s="1">
        <v>44015</v>
      </c>
      <c r="D604">
        <v>225.33</v>
      </c>
      <c r="E604" s="1">
        <v>44015</v>
      </c>
      <c r="F604">
        <v>41.212000000000003</v>
      </c>
      <c r="G604" s="1">
        <v>43742</v>
      </c>
      <c r="H604" s="2">
        <v>2952.01</v>
      </c>
    </row>
    <row r="605" spans="1:8" x14ac:dyDescent="0.2">
      <c r="A605" s="1">
        <v>44014</v>
      </c>
      <c r="B605" s="2">
        <v>9100</v>
      </c>
      <c r="C605" s="1">
        <v>44014</v>
      </c>
      <c r="D605">
        <v>226.57</v>
      </c>
      <c r="E605" s="1">
        <v>44014</v>
      </c>
      <c r="F605">
        <v>41.05</v>
      </c>
      <c r="G605" s="1">
        <v>43741</v>
      </c>
      <c r="H605" s="2">
        <v>2910.63</v>
      </c>
    </row>
    <row r="606" spans="1:8" x14ac:dyDescent="0.2">
      <c r="A606" s="1">
        <v>44013</v>
      </c>
      <c r="B606" s="2">
        <v>9239.9</v>
      </c>
      <c r="C606" s="1">
        <v>44013</v>
      </c>
      <c r="D606">
        <v>231.31</v>
      </c>
      <c r="E606" s="1">
        <v>44013</v>
      </c>
      <c r="F606">
        <v>41.728000000000002</v>
      </c>
      <c r="G606" s="1">
        <v>43740</v>
      </c>
      <c r="H606" s="2">
        <v>2887.61</v>
      </c>
    </row>
    <row r="607" spans="1:8" x14ac:dyDescent="0.2">
      <c r="A607" s="1">
        <v>44012</v>
      </c>
      <c r="B607" s="2">
        <v>9150.6</v>
      </c>
      <c r="C607" s="1">
        <v>44012</v>
      </c>
      <c r="D607">
        <v>225.8</v>
      </c>
      <c r="E607" s="1">
        <v>44012</v>
      </c>
      <c r="F607">
        <v>41.195999999999998</v>
      </c>
      <c r="G607" s="1">
        <v>43739</v>
      </c>
      <c r="H607" s="2">
        <v>2940.25</v>
      </c>
    </row>
    <row r="608" spans="1:8" x14ac:dyDescent="0.2">
      <c r="A608" s="1">
        <v>44011</v>
      </c>
      <c r="B608" s="2">
        <v>9194.4</v>
      </c>
      <c r="C608" s="1">
        <v>44011</v>
      </c>
      <c r="D608">
        <v>228.05</v>
      </c>
      <c r="E608" s="1">
        <v>44011</v>
      </c>
      <c r="F608">
        <v>41.837000000000003</v>
      </c>
      <c r="G608" s="1">
        <v>43738</v>
      </c>
      <c r="H608" s="2">
        <v>2976.74</v>
      </c>
    </row>
    <row r="609" spans="1:8" x14ac:dyDescent="0.2">
      <c r="A609" s="1">
        <v>44010</v>
      </c>
      <c r="B609" s="2">
        <v>9127.7999999999993</v>
      </c>
      <c r="C609" s="1">
        <v>44010</v>
      </c>
      <c r="D609">
        <v>225.32</v>
      </c>
      <c r="E609" s="1">
        <v>44010</v>
      </c>
      <c r="F609">
        <v>41.396000000000001</v>
      </c>
      <c r="G609" s="1">
        <v>43735</v>
      </c>
      <c r="H609" s="2">
        <v>2961.79</v>
      </c>
    </row>
    <row r="610" spans="1:8" x14ac:dyDescent="0.2">
      <c r="A610" s="1">
        <v>44009</v>
      </c>
      <c r="B610" s="2">
        <v>9015.2999999999993</v>
      </c>
      <c r="C610" s="1">
        <v>44009</v>
      </c>
      <c r="D610">
        <v>221.13</v>
      </c>
      <c r="E610" s="1">
        <v>44009</v>
      </c>
      <c r="F610">
        <v>41.078000000000003</v>
      </c>
      <c r="G610" s="1">
        <v>43734</v>
      </c>
      <c r="H610" s="2">
        <v>2977.62</v>
      </c>
    </row>
    <row r="611" spans="1:8" x14ac:dyDescent="0.2">
      <c r="A611" s="1">
        <v>44008</v>
      </c>
      <c r="B611" s="2">
        <v>9173.1</v>
      </c>
      <c r="C611" s="1">
        <v>44008</v>
      </c>
      <c r="D611">
        <v>229.69</v>
      </c>
      <c r="E611" s="1">
        <v>44008</v>
      </c>
      <c r="F611">
        <v>43.07</v>
      </c>
      <c r="G611" s="1">
        <v>43733</v>
      </c>
      <c r="H611" s="2">
        <v>2984.87</v>
      </c>
    </row>
    <row r="612" spans="1:8" x14ac:dyDescent="0.2">
      <c r="A612" s="1">
        <v>44007</v>
      </c>
      <c r="B612" s="2">
        <v>9257</v>
      </c>
      <c r="C612" s="1">
        <v>44007</v>
      </c>
      <c r="D612">
        <v>232.69</v>
      </c>
      <c r="E612" s="1">
        <v>44007</v>
      </c>
      <c r="F612">
        <v>42.341000000000001</v>
      </c>
      <c r="G612" s="1">
        <v>43732</v>
      </c>
      <c r="H612" s="2">
        <v>2966.6</v>
      </c>
    </row>
    <row r="613" spans="1:8" x14ac:dyDescent="0.2">
      <c r="A613" s="1">
        <v>44006</v>
      </c>
      <c r="B613" s="2">
        <v>9312.1</v>
      </c>
      <c r="C613" s="1">
        <v>44006</v>
      </c>
      <c r="D613">
        <v>234.71</v>
      </c>
      <c r="E613" s="1">
        <v>44006</v>
      </c>
      <c r="F613">
        <v>42.625</v>
      </c>
      <c r="G613" s="1">
        <v>43731</v>
      </c>
      <c r="H613" s="2">
        <v>2991.78</v>
      </c>
    </row>
    <row r="614" spans="1:8" x14ac:dyDescent="0.2">
      <c r="A614" s="1">
        <v>44005</v>
      </c>
      <c r="B614" s="2">
        <v>9635.1</v>
      </c>
      <c r="C614" s="1">
        <v>44005</v>
      </c>
      <c r="D614">
        <v>243.44</v>
      </c>
      <c r="E614" s="1">
        <v>44005</v>
      </c>
      <c r="F614">
        <v>44.170999999999999</v>
      </c>
      <c r="G614" s="1">
        <v>43728</v>
      </c>
      <c r="H614" s="2">
        <v>2992.07</v>
      </c>
    </row>
    <row r="615" spans="1:8" x14ac:dyDescent="0.2">
      <c r="A615" s="1">
        <v>44004</v>
      </c>
      <c r="B615" s="2">
        <v>9697.7000000000007</v>
      </c>
      <c r="C615" s="1">
        <v>44004</v>
      </c>
      <c r="D615">
        <v>243.41</v>
      </c>
      <c r="E615" s="1">
        <v>44004</v>
      </c>
      <c r="F615">
        <v>44.292000000000002</v>
      </c>
      <c r="G615" s="1">
        <v>43727</v>
      </c>
      <c r="H615" s="2">
        <v>3006.79</v>
      </c>
    </row>
    <row r="616" spans="1:8" x14ac:dyDescent="0.2">
      <c r="A616" s="1">
        <v>44003</v>
      </c>
      <c r="B616" s="2">
        <v>9298.1</v>
      </c>
      <c r="C616" s="1">
        <v>44003</v>
      </c>
      <c r="D616">
        <v>227.8</v>
      </c>
      <c r="E616" s="1">
        <v>44003</v>
      </c>
      <c r="F616">
        <v>42.996000000000002</v>
      </c>
      <c r="G616" s="1">
        <v>43726</v>
      </c>
      <c r="H616" s="2">
        <v>3006.73</v>
      </c>
    </row>
    <row r="617" spans="1:8" x14ac:dyDescent="0.2">
      <c r="A617" s="1">
        <v>44002</v>
      </c>
      <c r="B617" s="2">
        <v>9371.2999999999993</v>
      </c>
      <c r="C617" s="1">
        <v>44002</v>
      </c>
      <c r="D617">
        <v>229.12</v>
      </c>
      <c r="E617" s="1">
        <v>44002</v>
      </c>
      <c r="F617">
        <v>43.59</v>
      </c>
      <c r="G617" s="1">
        <v>43725</v>
      </c>
      <c r="H617" s="2">
        <v>3005.7</v>
      </c>
    </row>
    <row r="618" spans="1:8" x14ac:dyDescent="0.2">
      <c r="A618" s="1">
        <v>44001</v>
      </c>
      <c r="B618" s="2">
        <v>9315.5</v>
      </c>
      <c r="C618" s="1">
        <v>44001</v>
      </c>
      <c r="D618">
        <v>229.09</v>
      </c>
      <c r="E618" s="1">
        <v>44001</v>
      </c>
      <c r="F618">
        <v>42.887</v>
      </c>
      <c r="G618" s="1">
        <v>43724</v>
      </c>
      <c r="H618" s="2">
        <v>2997.96</v>
      </c>
    </row>
    <row r="619" spans="1:8" x14ac:dyDescent="0.2">
      <c r="A619" s="1">
        <v>44000</v>
      </c>
      <c r="B619" s="2">
        <v>9400</v>
      </c>
      <c r="C619" s="1">
        <v>44000</v>
      </c>
      <c r="D619">
        <v>231.69</v>
      </c>
      <c r="E619" s="1">
        <v>44000</v>
      </c>
      <c r="F619">
        <v>43.444000000000003</v>
      </c>
      <c r="G619" s="1">
        <v>43721</v>
      </c>
      <c r="H619" s="2">
        <v>3007.39</v>
      </c>
    </row>
    <row r="620" spans="1:8" x14ac:dyDescent="0.2">
      <c r="A620" s="1">
        <v>43999</v>
      </c>
      <c r="B620" s="2">
        <v>9473.2999999999993</v>
      </c>
      <c r="C620" s="1">
        <v>43999</v>
      </c>
      <c r="D620">
        <v>234.23</v>
      </c>
      <c r="E620" s="1">
        <v>43999</v>
      </c>
      <c r="F620">
        <v>44.082999999999998</v>
      </c>
      <c r="G620" s="1">
        <v>43720</v>
      </c>
      <c r="H620" s="2">
        <v>3009.57</v>
      </c>
    </row>
    <row r="621" spans="1:8" x14ac:dyDescent="0.2">
      <c r="A621" s="1">
        <v>43998</v>
      </c>
      <c r="B621" s="2">
        <v>9534.4</v>
      </c>
      <c r="C621" s="1">
        <v>43998</v>
      </c>
      <c r="D621">
        <v>235.69</v>
      </c>
      <c r="E621" s="1">
        <v>43998</v>
      </c>
      <c r="F621">
        <v>43.872999999999998</v>
      </c>
      <c r="G621" s="1">
        <v>43719</v>
      </c>
      <c r="H621" s="2">
        <v>3000.93</v>
      </c>
    </row>
    <row r="622" spans="1:8" x14ac:dyDescent="0.2">
      <c r="A622" s="1">
        <v>43997</v>
      </c>
      <c r="B622" s="2">
        <v>9433.9</v>
      </c>
      <c r="C622" s="1">
        <v>43997</v>
      </c>
      <c r="D622">
        <v>231.13</v>
      </c>
      <c r="E622" s="1">
        <v>43997</v>
      </c>
      <c r="F622">
        <v>43.752000000000002</v>
      </c>
      <c r="G622" s="1">
        <v>43718</v>
      </c>
      <c r="H622" s="2">
        <v>2979.39</v>
      </c>
    </row>
    <row r="623" spans="1:8" x14ac:dyDescent="0.2">
      <c r="A623" s="1">
        <v>43996</v>
      </c>
      <c r="B623" s="2">
        <v>9345.4</v>
      </c>
      <c r="C623" s="1">
        <v>43996</v>
      </c>
      <c r="D623">
        <v>231.95</v>
      </c>
      <c r="E623" s="1">
        <v>43996</v>
      </c>
      <c r="F623">
        <v>44.039000000000001</v>
      </c>
      <c r="G623" s="1">
        <v>43717</v>
      </c>
      <c r="H623" s="2">
        <v>2978.43</v>
      </c>
    </row>
    <row r="624" spans="1:8" x14ac:dyDescent="0.2">
      <c r="A624" s="1">
        <v>43995</v>
      </c>
      <c r="B624" s="2">
        <v>9480.7999999999993</v>
      </c>
      <c r="C624" s="1">
        <v>43995</v>
      </c>
      <c r="D624">
        <v>238.48</v>
      </c>
      <c r="E624" s="1">
        <v>43995</v>
      </c>
      <c r="F624">
        <v>45.103999999999999</v>
      </c>
      <c r="G624" s="1">
        <v>43714</v>
      </c>
      <c r="H624" s="2">
        <v>2978.71</v>
      </c>
    </row>
    <row r="625" spans="1:8" x14ac:dyDescent="0.2">
      <c r="A625" s="1">
        <v>43994</v>
      </c>
      <c r="B625" s="2">
        <v>9468.2999999999993</v>
      </c>
      <c r="C625" s="1">
        <v>43994</v>
      </c>
      <c r="D625">
        <v>237.65</v>
      </c>
      <c r="E625" s="1">
        <v>43994</v>
      </c>
      <c r="F625">
        <v>44.741999999999997</v>
      </c>
      <c r="G625" s="1">
        <v>43713</v>
      </c>
      <c r="H625" s="2">
        <v>2976</v>
      </c>
    </row>
    <row r="626" spans="1:8" x14ac:dyDescent="0.2">
      <c r="A626" s="1">
        <v>43993</v>
      </c>
      <c r="B626" s="2">
        <v>9272.2000000000007</v>
      </c>
      <c r="C626" s="1">
        <v>43993</v>
      </c>
      <c r="D626">
        <v>230.22</v>
      </c>
      <c r="E626" s="1">
        <v>43993</v>
      </c>
      <c r="F626">
        <v>43.252000000000002</v>
      </c>
      <c r="G626" s="1">
        <v>43712</v>
      </c>
      <c r="H626" s="2">
        <v>2937.78</v>
      </c>
    </row>
    <row r="627" spans="1:8" x14ac:dyDescent="0.2">
      <c r="A627" s="1">
        <v>43992</v>
      </c>
      <c r="B627" s="2">
        <v>9898.7999999999993</v>
      </c>
      <c r="C627" s="1">
        <v>43992</v>
      </c>
      <c r="D627">
        <v>248.14</v>
      </c>
      <c r="E627" s="1">
        <v>43992</v>
      </c>
      <c r="F627">
        <v>46.652999999999999</v>
      </c>
      <c r="G627" s="1">
        <v>43711</v>
      </c>
      <c r="H627" s="2">
        <v>2906.27</v>
      </c>
    </row>
    <row r="628" spans="1:8" x14ac:dyDescent="0.2">
      <c r="A628" s="1">
        <v>43991</v>
      </c>
      <c r="B628" s="2">
        <v>9770.7999999999993</v>
      </c>
      <c r="C628" s="1">
        <v>43991</v>
      </c>
      <c r="D628">
        <v>243.71</v>
      </c>
      <c r="E628" s="1">
        <v>43991</v>
      </c>
      <c r="F628">
        <v>45.872999999999998</v>
      </c>
      <c r="G628" s="1">
        <v>43707</v>
      </c>
      <c r="H628" s="2">
        <v>2926.46</v>
      </c>
    </row>
    <row r="629" spans="1:8" x14ac:dyDescent="0.2">
      <c r="A629" s="1">
        <v>43990</v>
      </c>
      <c r="B629" s="2">
        <v>9783.2000000000007</v>
      </c>
      <c r="C629" s="1">
        <v>43990</v>
      </c>
      <c r="D629">
        <v>246.38</v>
      </c>
      <c r="E629" s="1">
        <v>43990</v>
      </c>
      <c r="F629">
        <v>46.404000000000003</v>
      </c>
      <c r="G629" s="1">
        <v>43706</v>
      </c>
      <c r="H629" s="2">
        <v>2924.58</v>
      </c>
    </row>
    <row r="630" spans="1:8" x14ac:dyDescent="0.2">
      <c r="A630" s="1">
        <v>43989</v>
      </c>
      <c r="B630" s="2">
        <v>9746.2999999999993</v>
      </c>
      <c r="C630" s="1">
        <v>43989</v>
      </c>
      <c r="D630">
        <v>244.73</v>
      </c>
      <c r="E630" s="1">
        <v>43989</v>
      </c>
      <c r="F630">
        <v>46.637999999999998</v>
      </c>
      <c r="G630" s="1">
        <v>43705</v>
      </c>
      <c r="H630" s="2">
        <v>2887.94</v>
      </c>
    </row>
    <row r="631" spans="1:8" x14ac:dyDescent="0.2">
      <c r="A631" s="1">
        <v>43988</v>
      </c>
      <c r="B631" s="2">
        <v>9668.4</v>
      </c>
      <c r="C631" s="1">
        <v>43988</v>
      </c>
      <c r="D631">
        <v>242.18</v>
      </c>
      <c r="E631" s="1">
        <v>43988</v>
      </c>
      <c r="F631">
        <v>46.793999999999997</v>
      </c>
      <c r="G631" s="1">
        <v>43704</v>
      </c>
      <c r="H631" s="2">
        <v>2869.16</v>
      </c>
    </row>
    <row r="632" spans="1:8" x14ac:dyDescent="0.2">
      <c r="A632" s="1">
        <v>43987</v>
      </c>
      <c r="B632" s="2">
        <v>9620.5</v>
      </c>
      <c r="C632" s="1">
        <v>43987</v>
      </c>
      <c r="D632">
        <v>240.02</v>
      </c>
      <c r="E632" s="1">
        <v>43987</v>
      </c>
      <c r="F632">
        <v>46.832999999999998</v>
      </c>
      <c r="G632" s="1">
        <v>43703</v>
      </c>
      <c r="H632" s="2">
        <v>2878.38</v>
      </c>
    </row>
    <row r="633" spans="1:8" x14ac:dyDescent="0.2">
      <c r="A633" s="1">
        <v>43986</v>
      </c>
      <c r="B633" s="2">
        <v>9790.7000000000007</v>
      </c>
      <c r="C633" s="1">
        <v>43986</v>
      </c>
      <c r="D633">
        <v>243.43</v>
      </c>
      <c r="E633" s="1">
        <v>43986</v>
      </c>
      <c r="F633">
        <v>47.44</v>
      </c>
      <c r="G633" s="1">
        <v>43700</v>
      </c>
      <c r="H633" s="2">
        <v>2847.11</v>
      </c>
    </row>
    <row r="634" spans="1:8" x14ac:dyDescent="0.2">
      <c r="A634" s="1">
        <v>43985</v>
      </c>
      <c r="B634" s="2">
        <v>9672</v>
      </c>
      <c r="C634" s="1">
        <v>43985</v>
      </c>
      <c r="D634">
        <v>244.83</v>
      </c>
      <c r="E634" s="1">
        <v>43985</v>
      </c>
      <c r="F634">
        <v>47.149000000000001</v>
      </c>
      <c r="G634" s="1">
        <v>43699</v>
      </c>
      <c r="H634" s="2">
        <v>2922.95</v>
      </c>
    </row>
    <row r="635" spans="1:8" x14ac:dyDescent="0.2">
      <c r="A635" s="1">
        <v>43984</v>
      </c>
      <c r="B635" s="2">
        <v>9530</v>
      </c>
      <c r="C635" s="1">
        <v>43984</v>
      </c>
      <c r="D635">
        <v>237.61</v>
      </c>
      <c r="E635" s="1">
        <v>43984</v>
      </c>
      <c r="F635">
        <v>46.018000000000001</v>
      </c>
      <c r="G635" s="1">
        <v>43698</v>
      </c>
      <c r="H635" s="2">
        <v>2924.43</v>
      </c>
    </row>
    <row r="636" spans="1:8" x14ac:dyDescent="0.2">
      <c r="A636" s="1">
        <v>43983</v>
      </c>
      <c r="B636" s="2">
        <v>10221</v>
      </c>
      <c r="C636" s="1">
        <v>43983</v>
      </c>
      <c r="D636">
        <v>248.62</v>
      </c>
      <c r="E636" s="1">
        <v>43983</v>
      </c>
      <c r="F636">
        <v>48.201000000000001</v>
      </c>
      <c r="G636" s="1">
        <v>43697</v>
      </c>
      <c r="H636" s="2">
        <v>2900.51</v>
      </c>
    </row>
    <row r="637" spans="1:8" x14ac:dyDescent="0.2">
      <c r="A637" s="1">
        <v>43982</v>
      </c>
      <c r="B637" s="2">
        <v>9452.1</v>
      </c>
      <c r="C637" s="1">
        <v>43982</v>
      </c>
      <c r="D637">
        <v>231.53</v>
      </c>
      <c r="E637" s="1">
        <v>43982</v>
      </c>
      <c r="F637">
        <v>45.610999999999997</v>
      </c>
      <c r="G637" s="1">
        <v>43696</v>
      </c>
      <c r="H637" s="2">
        <v>2923.65</v>
      </c>
    </row>
    <row r="638" spans="1:8" x14ac:dyDescent="0.2">
      <c r="A638" s="1">
        <v>43981</v>
      </c>
      <c r="B638" s="2">
        <v>9706.4</v>
      </c>
      <c r="C638" s="1">
        <v>43981</v>
      </c>
      <c r="D638">
        <v>243.7</v>
      </c>
      <c r="E638" s="1">
        <v>43981</v>
      </c>
      <c r="F638">
        <v>47.746000000000002</v>
      </c>
      <c r="G638" s="1">
        <v>43693</v>
      </c>
      <c r="H638" s="2">
        <v>2888.68</v>
      </c>
    </row>
    <row r="639" spans="1:8" x14ac:dyDescent="0.2">
      <c r="A639" s="1">
        <v>43980</v>
      </c>
      <c r="B639" s="2">
        <v>9426.2000000000007</v>
      </c>
      <c r="C639" s="1">
        <v>43980</v>
      </c>
      <c r="D639">
        <v>220.55</v>
      </c>
      <c r="E639" s="1">
        <v>43980</v>
      </c>
      <c r="F639">
        <v>44.503</v>
      </c>
      <c r="G639" s="1">
        <v>43692</v>
      </c>
      <c r="H639" s="2">
        <v>2847.6</v>
      </c>
    </row>
    <row r="640" spans="1:8" x14ac:dyDescent="0.2">
      <c r="A640" s="1">
        <v>43979</v>
      </c>
      <c r="B640" s="2">
        <v>9589.2999999999993</v>
      </c>
      <c r="C640" s="1">
        <v>43979</v>
      </c>
      <c r="D640">
        <v>220.53</v>
      </c>
      <c r="E640" s="1">
        <v>43979</v>
      </c>
      <c r="F640">
        <v>44.722999999999999</v>
      </c>
      <c r="G640" s="1">
        <v>43691</v>
      </c>
      <c r="H640" s="2">
        <v>2840.6</v>
      </c>
    </row>
    <row r="641" spans="1:8" x14ac:dyDescent="0.2">
      <c r="A641" s="1">
        <v>43978</v>
      </c>
      <c r="B641" s="2">
        <v>9210.2999999999993</v>
      </c>
      <c r="C641" s="1">
        <v>43978</v>
      </c>
      <c r="D641">
        <v>208.54</v>
      </c>
      <c r="E641" s="1">
        <v>43978</v>
      </c>
      <c r="F641">
        <v>43.847000000000001</v>
      </c>
      <c r="G641" s="1">
        <v>43690</v>
      </c>
      <c r="H641" s="2">
        <v>2926.32</v>
      </c>
    </row>
    <row r="642" spans="1:8" x14ac:dyDescent="0.2">
      <c r="A642" s="1">
        <v>43977</v>
      </c>
      <c r="B642" s="2">
        <v>8845.5</v>
      </c>
      <c r="C642" s="1">
        <v>43977</v>
      </c>
      <c r="D642">
        <v>201.23</v>
      </c>
      <c r="E642" s="1">
        <v>43977</v>
      </c>
      <c r="F642">
        <v>42.262999999999998</v>
      </c>
      <c r="G642" s="1">
        <v>43689</v>
      </c>
      <c r="H642" s="2">
        <v>2883.75</v>
      </c>
    </row>
    <row r="643" spans="1:8" x14ac:dyDescent="0.2">
      <c r="A643" s="1">
        <v>43976</v>
      </c>
      <c r="B643" s="2">
        <v>8902</v>
      </c>
      <c r="C643" s="1">
        <v>43976</v>
      </c>
      <c r="D643">
        <v>204.07</v>
      </c>
      <c r="E643" s="1">
        <v>43976</v>
      </c>
      <c r="F643">
        <v>42.981000000000002</v>
      </c>
      <c r="G643" s="1">
        <v>43686</v>
      </c>
      <c r="H643" s="2">
        <v>2918.65</v>
      </c>
    </row>
    <row r="644" spans="1:8" x14ac:dyDescent="0.2">
      <c r="A644" s="1">
        <v>43975</v>
      </c>
      <c r="B644" s="2">
        <v>8711.5</v>
      </c>
      <c r="C644" s="1">
        <v>43975</v>
      </c>
      <c r="D644">
        <v>199.6</v>
      </c>
      <c r="E644" s="1">
        <v>43975</v>
      </c>
      <c r="F644">
        <v>42.152000000000001</v>
      </c>
      <c r="G644" s="1">
        <v>43685</v>
      </c>
      <c r="H644" s="2">
        <v>2938.09</v>
      </c>
    </row>
    <row r="645" spans="1:8" x14ac:dyDescent="0.2">
      <c r="A645" s="1">
        <v>43974</v>
      </c>
      <c r="B645" s="2">
        <v>9174.6</v>
      </c>
      <c r="C645" s="1">
        <v>43974</v>
      </c>
      <c r="D645">
        <v>206.82</v>
      </c>
      <c r="E645" s="1">
        <v>43974</v>
      </c>
      <c r="F645">
        <v>43.875</v>
      </c>
      <c r="G645" s="1">
        <v>43684</v>
      </c>
      <c r="H645" s="2">
        <v>2883.98</v>
      </c>
    </row>
    <row r="646" spans="1:8" x14ac:dyDescent="0.2">
      <c r="A646" s="1">
        <v>43973</v>
      </c>
      <c r="B646" s="2">
        <v>9162.4</v>
      </c>
      <c r="C646" s="1">
        <v>43973</v>
      </c>
      <c r="D646">
        <v>207.51</v>
      </c>
      <c r="E646" s="1">
        <v>43973</v>
      </c>
      <c r="F646">
        <v>44.21</v>
      </c>
      <c r="G646" s="1">
        <v>43683</v>
      </c>
      <c r="H646" s="2">
        <v>2881.77</v>
      </c>
    </row>
    <row r="647" spans="1:8" x14ac:dyDescent="0.2">
      <c r="A647" s="1">
        <v>43972</v>
      </c>
      <c r="B647" s="2">
        <v>9059.5</v>
      </c>
      <c r="C647" s="1">
        <v>43972</v>
      </c>
      <c r="D647">
        <v>198.54</v>
      </c>
      <c r="E647" s="1">
        <v>43972</v>
      </c>
      <c r="F647">
        <v>42.93</v>
      </c>
      <c r="G647" s="1">
        <v>43682</v>
      </c>
      <c r="H647" s="2">
        <v>2844.74</v>
      </c>
    </row>
    <row r="648" spans="1:8" x14ac:dyDescent="0.2">
      <c r="A648" s="1">
        <v>43971</v>
      </c>
      <c r="B648" s="2">
        <v>9502</v>
      </c>
      <c r="C648" s="1">
        <v>43971</v>
      </c>
      <c r="D648">
        <v>209.63</v>
      </c>
      <c r="E648" s="1">
        <v>43971</v>
      </c>
      <c r="F648">
        <v>44.22</v>
      </c>
      <c r="G648" s="1">
        <v>43679</v>
      </c>
      <c r="H648" s="2">
        <v>2932.05</v>
      </c>
    </row>
    <row r="649" spans="1:8" x14ac:dyDescent="0.2">
      <c r="A649" s="1">
        <v>43970</v>
      </c>
      <c r="B649" s="2">
        <v>9770.1</v>
      </c>
      <c r="C649" s="1">
        <v>43970</v>
      </c>
      <c r="D649">
        <v>214.49</v>
      </c>
      <c r="E649" s="1">
        <v>43970</v>
      </c>
      <c r="F649">
        <v>45.725999999999999</v>
      </c>
      <c r="G649" s="1">
        <v>43678</v>
      </c>
      <c r="H649" s="2">
        <v>2953.56</v>
      </c>
    </row>
    <row r="650" spans="1:8" x14ac:dyDescent="0.2">
      <c r="A650" s="1">
        <v>43969</v>
      </c>
      <c r="B650" s="2">
        <v>9714.7999999999993</v>
      </c>
      <c r="C650" s="1">
        <v>43969</v>
      </c>
      <c r="D650">
        <v>214.55</v>
      </c>
      <c r="E650" s="1">
        <v>43969</v>
      </c>
      <c r="F650">
        <v>45.313000000000002</v>
      </c>
      <c r="G650" s="1">
        <v>43677</v>
      </c>
      <c r="H650" s="2">
        <v>2980.38</v>
      </c>
    </row>
    <row r="651" spans="1:8" x14ac:dyDescent="0.2">
      <c r="A651" s="1">
        <v>43968</v>
      </c>
      <c r="B651" s="2">
        <v>9668.2000000000007</v>
      </c>
      <c r="C651" s="1">
        <v>43968</v>
      </c>
      <c r="D651">
        <v>206.9</v>
      </c>
      <c r="E651" s="1">
        <v>43968</v>
      </c>
      <c r="F651">
        <v>43.671999999999997</v>
      </c>
      <c r="G651" s="1">
        <v>43676</v>
      </c>
      <c r="H651" s="2">
        <v>3013.18</v>
      </c>
    </row>
    <row r="652" spans="1:8" x14ac:dyDescent="0.2">
      <c r="A652" s="1">
        <v>43967</v>
      </c>
      <c r="B652" s="2">
        <v>9388</v>
      </c>
      <c r="C652" s="1">
        <v>43967</v>
      </c>
      <c r="D652">
        <v>200.46</v>
      </c>
      <c r="E652" s="1">
        <v>43967</v>
      </c>
      <c r="F652">
        <v>43.264000000000003</v>
      </c>
      <c r="G652" s="1">
        <v>43675</v>
      </c>
      <c r="H652" s="2">
        <v>3020.97</v>
      </c>
    </row>
    <row r="653" spans="1:8" x14ac:dyDescent="0.2">
      <c r="A653" s="1">
        <v>43966</v>
      </c>
      <c r="B653" s="2">
        <v>9313.2999999999993</v>
      </c>
      <c r="C653" s="1">
        <v>43966</v>
      </c>
      <c r="D653">
        <v>194.64</v>
      </c>
      <c r="E653" s="1">
        <v>43966</v>
      </c>
      <c r="F653">
        <v>42.731999999999999</v>
      </c>
      <c r="G653" s="1">
        <v>43672</v>
      </c>
      <c r="H653" s="2">
        <v>3025.86</v>
      </c>
    </row>
    <row r="654" spans="1:8" x14ac:dyDescent="0.2">
      <c r="A654" s="1">
        <v>43965</v>
      </c>
      <c r="B654" s="2">
        <v>9791</v>
      </c>
      <c r="C654" s="1">
        <v>43965</v>
      </c>
      <c r="D654">
        <v>203.23</v>
      </c>
      <c r="E654" s="1">
        <v>43965</v>
      </c>
      <c r="F654">
        <v>43.981999999999999</v>
      </c>
      <c r="G654" s="1">
        <v>43671</v>
      </c>
      <c r="H654" s="2">
        <v>3003.67</v>
      </c>
    </row>
    <row r="655" spans="1:8" x14ac:dyDescent="0.2">
      <c r="A655" s="1">
        <v>43964</v>
      </c>
      <c r="B655" s="2">
        <v>9312</v>
      </c>
      <c r="C655" s="1">
        <v>43964</v>
      </c>
      <c r="D655">
        <v>199.83</v>
      </c>
      <c r="E655" s="1">
        <v>43964</v>
      </c>
      <c r="F655">
        <v>43.177999999999997</v>
      </c>
      <c r="G655" s="1">
        <v>43670</v>
      </c>
      <c r="H655" s="2">
        <v>3019.56</v>
      </c>
    </row>
    <row r="656" spans="1:8" x14ac:dyDescent="0.2">
      <c r="A656" s="1">
        <v>43963</v>
      </c>
      <c r="B656" s="2">
        <v>8811.4</v>
      </c>
      <c r="C656" s="1">
        <v>43963</v>
      </c>
      <c r="D656">
        <v>189.77</v>
      </c>
      <c r="E656" s="1">
        <v>43963</v>
      </c>
      <c r="F656">
        <v>42.183999999999997</v>
      </c>
      <c r="G656" s="1">
        <v>43669</v>
      </c>
      <c r="H656" s="2">
        <v>3005.47</v>
      </c>
    </row>
    <row r="657" spans="1:8" x14ac:dyDescent="0.2">
      <c r="A657" s="1">
        <v>43962</v>
      </c>
      <c r="B657" s="2">
        <v>8555</v>
      </c>
      <c r="C657" s="1">
        <v>43962</v>
      </c>
      <c r="D657">
        <v>185.59</v>
      </c>
      <c r="E657" s="1">
        <v>43962</v>
      </c>
      <c r="F657">
        <v>41.613</v>
      </c>
      <c r="G657" s="1">
        <v>43668</v>
      </c>
      <c r="H657" s="2">
        <v>2985.03</v>
      </c>
    </row>
    <row r="658" spans="1:8" x14ac:dyDescent="0.2">
      <c r="A658" s="1">
        <v>43961</v>
      </c>
      <c r="B658" s="2">
        <v>8726</v>
      </c>
      <c r="C658" s="1">
        <v>43961</v>
      </c>
      <c r="D658">
        <v>187.71</v>
      </c>
      <c r="E658" s="1">
        <v>43961</v>
      </c>
      <c r="F658">
        <v>42.115000000000002</v>
      </c>
      <c r="G658" s="1">
        <v>43665</v>
      </c>
      <c r="H658" s="2">
        <v>2976.61</v>
      </c>
    </row>
    <row r="659" spans="1:8" x14ac:dyDescent="0.2">
      <c r="A659" s="1">
        <v>43960</v>
      </c>
      <c r="B659" s="2">
        <v>9537.9</v>
      </c>
      <c r="C659" s="1">
        <v>43960</v>
      </c>
      <c r="D659">
        <v>209.94</v>
      </c>
      <c r="E659" s="1">
        <v>43960</v>
      </c>
      <c r="F659">
        <v>47.02</v>
      </c>
      <c r="G659" s="1">
        <v>43664</v>
      </c>
      <c r="H659" s="2">
        <v>2995.11</v>
      </c>
    </row>
    <row r="660" spans="1:8" x14ac:dyDescent="0.2">
      <c r="A660" s="1">
        <v>43959</v>
      </c>
      <c r="B660" s="2">
        <v>9792.7999999999993</v>
      </c>
      <c r="C660" s="1">
        <v>43959</v>
      </c>
      <c r="D660">
        <v>211.34</v>
      </c>
      <c r="E660" s="1">
        <v>43959</v>
      </c>
      <c r="F660">
        <v>47.725000000000001</v>
      </c>
      <c r="G660" s="1">
        <v>43663</v>
      </c>
      <c r="H660" s="2">
        <v>2984.42</v>
      </c>
    </row>
    <row r="661" spans="1:8" x14ac:dyDescent="0.2">
      <c r="A661" s="1">
        <v>43958</v>
      </c>
      <c r="B661" s="2">
        <v>9979.6</v>
      </c>
      <c r="C661" s="1">
        <v>43958</v>
      </c>
      <c r="D661">
        <v>212.19</v>
      </c>
      <c r="E661" s="1">
        <v>43958</v>
      </c>
      <c r="F661">
        <v>47.353000000000002</v>
      </c>
      <c r="G661" s="1">
        <v>43662</v>
      </c>
      <c r="H661" s="2">
        <v>3004.04</v>
      </c>
    </row>
    <row r="662" spans="1:8" x14ac:dyDescent="0.2">
      <c r="A662" s="1">
        <v>43957</v>
      </c>
      <c r="B662" s="2">
        <v>9157.9</v>
      </c>
      <c r="C662" s="1">
        <v>43957</v>
      </c>
      <c r="D662">
        <v>199.11</v>
      </c>
      <c r="E662" s="1">
        <v>43957</v>
      </c>
      <c r="F662">
        <v>44.963000000000001</v>
      </c>
      <c r="G662" s="1">
        <v>43661</v>
      </c>
      <c r="H662" s="2">
        <v>3014.3</v>
      </c>
    </row>
    <row r="663" spans="1:8" x14ac:dyDescent="0.2">
      <c r="A663" s="1">
        <v>43956</v>
      </c>
      <c r="B663" s="2">
        <v>9020.1</v>
      </c>
      <c r="C663" s="1">
        <v>43956</v>
      </c>
      <c r="D663">
        <v>205.4</v>
      </c>
      <c r="E663" s="1">
        <v>43956</v>
      </c>
      <c r="F663">
        <v>46.548999999999999</v>
      </c>
      <c r="G663" s="1">
        <v>43658</v>
      </c>
      <c r="H663" s="2">
        <v>3013.77</v>
      </c>
    </row>
    <row r="664" spans="1:8" x14ac:dyDescent="0.2">
      <c r="A664" s="1">
        <v>43955</v>
      </c>
      <c r="B664" s="2">
        <v>8865.7999999999993</v>
      </c>
      <c r="C664" s="1">
        <v>43955</v>
      </c>
      <c r="D664">
        <v>206.73</v>
      </c>
      <c r="E664" s="1">
        <v>43955</v>
      </c>
      <c r="F664">
        <v>46.970999999999997</v>
      </c>
      <c r="G664" s="1">
        <v>43657</v>
      </c>
      <c r="H664" s="2">
        <v>2999.91</v>
      </c>
    </row>
    <row r="665" spans="1:8" x14ac:dyDescent="0.2">
      <c r="A665" s="1">
        <v>43954</v>
      </c>
      <c r="B665" s="2">
        <v>8899.7999999999993</v>
      </c>
      <c r="C665" s="1">
        <v>43954</v>
      </c>
      <c r="D665">
        <v>209.91</v>
      </c>
      <c r="E665" s="1">
        <v>43954</v>
      </c>
      <c r="F665">
        <v>48.073</v>
      </c>
      <c r="G665" s="1">
        <v>43656</v>
      </c>
      <c r="H665" s="2">
        <v>2993.07</v>
      </c>
    </row>
    <row r="666" spans="1:8" x14ac:dyDescent="0.2">
      <c r="A666" s="1">
        <v>43953</v>
      </c>
      <c r="B666" s="2">
        <v>8982.2999999999993</v>
      </c>
      <c r="C666" s="1">
        <v>43953</v>
      </c>
      <c r="D666">
        <v>214.12</v>
      </c>
      <c r="E666" s="1">
        <v>43953</v>
      </c>
      <c r="F666">
        <v>49.212000000000003</v>
      </c>
      <c r="G666" s="1">
        <v>43655</v>
      </c>
      <c r="H666" s="2">
        <v>2979.63</v>
      </c>
    </row>
    <row r="667" spans="1:8" x14ac:dyDescent="0.2">
      <c r="A667" s="1">
        <v>43952</v>
      </c>
      <c r="B667" s="2">
        <v>8822.9</v>
      </c>
      <c r="C667" s="1">
        <v>43952</v>
      </c>
      <c r="D667">
        <v>211.69</v>
      </c>
      <c r="E667" s="1">
        <v>43952</v>
      </c>
      <c r="F667">
        <v>47.085999999999999</v>
      </c>
      <c r="G667" s="1">
        <v>43654</v>
      </c>
      <c r="H667" s="2">
        <v>2975.95</v>
      </c>
    </row>
    <row r="668" spans="1:8" x14ac:dyDescent="0.2">
      <c r="A668" s="1">
        <v>43951</v>
      </c>
      <c r="B668" s="2">
        <v>8635.2999999999993</v>
      </c>
      <c r="C668" s="1">
        <v>43951</v>
      </c>
      <c r="D668">
        <v>206.39</v>
      </c>
      <c r="E668" s="1">
        <v>43951</v>
      </c>
      <c r="F668">
        <v>46.4</v>
      </c>
      <c r="G668" s="1">
        <v>43651</v>
      </c>
      <c r="H668" s="2">
        <v>2990.41</v>
      </c>
    </row>
    <row r="669" spans="1:8" x14ac:dyDescent="0.2">
      <c r="A669" s="1">
        <v>43950</v>
      </c>
      <c r="B669" s="2">
        <v>8773.2999999999993</v>
      </c>
      <c r="C669" s="1">
        <v>43950</v>
      </c>
      <c r="D669">
        <v>215.3</v>
      </c>
      <c r="E669" s="1">
        <v>43950</v>
      </c>
      <c r="F669">
        <v>48.802</v>
      </c>
      <c r="G669" s="1">
        <v>43649</v>
      </c>
      <c r="H669" s="2">
        <v>2995.82</v>
      </c>
    </row>
    <row r="670" spans="1:8" x14ac:dyDescent="0.2">
      <c r="A670" s="1">
        <v>43949</v>
      </c>
      <c r="B670" s="2">
        <v>7755.8</v>
      </c>
      <c r="C670" s="1">
        <v>43949</v>
      </c>
      <c r="D670">
        <v>196.66</v>
      </c>
      <c r="E670" s="1">
        <v>43949</v>
      </c>
      <c r="F670">
        <v>45.734000000000002</v>
      </c>
      <c r="G670" s="1">
        <v>43648</v>
      </c>
      <c r="H670" s="2">
        <v>2973.01</v>
      </c>
    </row>
    <row r="671" spans="1:8" x14ac:dyDescent="0.2">
      <c r="A671" s="1">
        <v>43948</v>
      </c>
      <c r="B671" s="2">
        <v>7777.7</v>
      </c>
      <c r="C671" s="1">
        <v>43948</v>
      </c>
      <c r="D671">
        <v>196.8</v>
      </c>
      <c r="E671" s="1">
        <v>43948</v>
      </c>
      <c r="F671">
        <v>44.46</v>
      </c>
      <c r="G671" s="1">
        <v>43647</v>
      </c>
      <c r="H671" s="2">
        <v>2964.33</v>
      </c>
    </row>
    <row r="672" spans="1:8" x14ac:dyDescent="0.2">
      <c r="A672" s="1">
        <v>43947</v>
      </c>
      <c r="B672" s="2">
        <v>7697.1</v>
      </c>
      <c r="C672" s="1">
        <v>43947</v>
      </c>
      <c r="D672">
        <v>197.45</v>
      </c>
      <c r="E672" s="1">
        <v>43947</v>
      </c>
      <c r="F672">
        <v>44.566000000000003</v>
      </c>
      <c r="G672" s="1">
        <v>43644</v>
      </c>
      <c r="H672" s="2">
        <v>2941.76</v>
      </c>
    </row>
    <row r="673" spans="1:8" x14ac:dyDescent="0.2">
      <c r="A673" s="1">
        <v>43946</v>
      </c>
      <c r="B673" s="2">
        <v>7538.5</v>
      </c>
      <c r="C673" s="1">
        <v>43946</v>
      </c>
      <c r="D673">
        <v>194.26</v>
      </c>
      <c r="E673" s="1">
        <v>43946</v>
      </c>
      <c r="F673">
        <v>44.423000000000002</v>
      </c>
      <c r="G673" s="1">
        <v>43643</v>
      </c>
      <c r="H673" s="2">
        <v>2924.92</v>
      </c>
    </row>
    <row r="674" spans="1:8" x14ac:dyDescent="0.2">
      <c r="A674" s="1">
        <v>43945</v>
      </c>
      <c r="B674" s="2">
        <v>7506.8</v>
      </c>
      <c r="C674" s="1">
        <v>43945</v>
      </c>
      <c r="D674">
        <v>187.68</v>
      </c>
      <c r="E674" s="1">
        <v>43945</v>
      </c>
      <c r="F674">
        <v>44.463000000000001</v>
      </c>
      <c r="G674" s="1">
        <v>43642</v>
      </c>
      <c r="H674" s="2">
        <v>2913.78</v>
      </c>
    </row>
    <row r="675" spans="1:8" x14ac:dyDescent="0.2">
      <c r="A675" s="1">
        <v>43944</v>
      </c>
      <c r="B675" s="2">
        <v>7495.2</v>
      </c>
      <c r="C675" s="1">
        <v>43944</v>
      </c>
      <c r="D675">
        <v>185.84</v>
      </c>
      <c r="E675" s="1">
        <v>43944</v>
      </c>
      <c r="F675">
        <v>42.965000000000003</v>
      </c>
      <c r="G675" s="1">
        <v>43641</v>
      </c>
      <c r="H675" s="2">
        <v>2917.38</v>
      </c>
    </row>
    <row r="676" spans="1:8" x14ac:dyDescent="0.2">
      <c r="A676" s="1">
        <v>43943</v>
      </c>
      <c r="B676" s="2">
        <v>7133</v>
      </c>
      <c r="C676" s="1">
        <v>43943</v>
      </c>
      <c r="D676">
        <v>183</v>
      </c>
      <c r="E676" s="1">
        <v>43943</v>
      </c>
      <c r="F676">
        <v>41.819000000000003</v>
      </c>
      <c r="G676" s="1">
        <v>43640</v>
      </c>
      <c r="H676" s="2">
        <v>2945.35</v>
      </c>
    </row>
    <row r="677" spans="1:8" x14ac:dyDescent="0.2">
      <c r="A677" s="1">
        <v>43942</v>
      </c>
      <c r="B677" s="2">
        <v>6850</v>
      </c>
      <c r="C677" s="1">
        <v>43942</v>
      </c>
      <c r="D677">
        <v>170.79</v>
      </c>
      <c r="E677" s="1">
        <v>43942</v>
      </c>
      <c r="F677">
        <v>40.588999999999999</v>
      </c>
      <c r="G677" s="1">
        <v>43637</v>
      </c>
      <c r="H677" s="2">
        <v>2950.46</v>
      </c>
    </row>
    <row r="678" spans="1:8" x14ac:dyDescent="0.2">
      <c r="A678" s="1">
        <v>43941</v>
      </c>
      <c r="B678" s="2">
        <v>6841.9</v>
      </c>
      <c r="C678" s="1">
        <v>43941</v>
      </c>
      <c r="D678">
        <v>170.58</v>
      </c>
      <c r="E678" s="1">
        <v>43941</v>
      </c>
      <c r="F678">
        <v>40.213999999999999</v>
      </c>
      <c r="G678" s="1">
        <v>43636</v>
      </c>
      <c r="H678" s="2">
        <v>2954.18</v>
      </c>
    </row>
    <row r="679" spans="1:8" x14ac:dyDescent="0.2">
      <c r="A679" s="1">
        <v>43940</v>
      </c>
      <c r="B679" s="2">
        <v>7133.3</v>
      </c>
      <c r="C679" s="1">
        <v>43940</v>
      </c>
      <c r="D679">
        <v>180.59</v>
      </c>
      <c r="E679" s="1">
        <v>43940</v>
      </c>
      <c r="F679">
        <v>42.235999999999997</v>
      </c>
      <c r="G679" s="1">
        <v>43635</v>
      </c>
      <c r="H679" s="2">
        <v>2926.46</v>
      </c>
    </row>
    <row r="680" spans="1:8" x14ac:dyDescent="0.2">
      <c r="A680" s="1">
        <v>43939</v>
      </c>
      <c r="B680" s="2">
        <v>7269.1</v>
      </c>
      <c r="C680" s="1">
        <v>43939</v>
      </c>
      <c r="D680">
        <v>187.87</v>
      </c>
      <c r="E680" s="1">
        <v>43939</v>
      </c>
      <c r="F680">
        <v>44.137</v>
      </c>
      <c r="G680" s="1">
        <v>43634</v>
      </c>
      <c r="H680" s="2">
        <v>2917.75</v>
      </c>
    </row>
    <row r="681" spans="1:8" x14ac:dyDescent="0.2">
      <c r="A681" s="1">
        <v>43938</v>
      </c>
      <c r="B681" s="2">
        <v>7045.8</v>
      </c>
      <c r="C681" s="1">
        <v>43938</v>
      </c>
      <c r="D681">
        <v>171.27</v>
      </c>
      <c r="E681" s="1">
        <v>43938</v>
      </c>
      <c r="F681">
        <v>42.206000000000003</v>
      </c>
      <c r="G681" s="1">
        <v>43633</v>
      </c>
      <c r="H681" s="2">
        <v>2889.67</v>
      </c>
    </row>
    <row r="682" spans="1:8" x14ac:dyDescent="0.2">
      <c r="A682" s="1">
        <v>43937</v>
      </c>
      <c r="B682" s="2">
        <v>7114.9</v>
      </c>
      <c r="C682" s="1">
        <v>43937</v>
      </c>
      <c r="D682">
        <v>172.54</v>
      </c>
      <c r="E682" s="1">
        <v>43937</v>
      </c>
      <c r="F682">
        <v>42.546999999999997</v>
      </c>
      <c r="G682" s="1">
        <v>43630</v>
      </c>
      <c r="H682" s="2">
        <v>2886.98</v>
      </c>
    </row>
    <row r="683" spans="1:8" x14ac:dyDescent="0.2">
      <c r="A683" s="1">
        <v>43936</v>
      </c>
      <c r="B683" s="2">
        <v>6633.8</v>
      </c>
      <c r="C683" s="1">
        <v>43936</v>
      </c>
      <c r="D683">
        <v>153</v>
      </c>
      <c r="E683" s="1">
        <v>43936</v>
      </c>
      <c r="F683">
        <v>39.345999999999997</v>
      </c>
      <c r="G683" s="1">
        <v>43629</v>
      </c>
      <c r="H683" s="2">
        <v>2891.64</v>
      </c>
    </row>
    <row r="684" spans="1:8" x14ac:dyDescent="0.2">
      <c r="A684" s="1">
        <v>43935</v>
      </c>
      <c r="B684" s="2">
        <v>6872.4</v>
      </c>
      <c r="C684" s="1">
        <v>43935</v>
      </c>
      <c r="D684">
        <v>158.54</v>
      </c>
      <c r="E684" s="1">
        <v>43935</v>
      </c>
      <c r="F684">
        <v>41.253</v>
      </c>
      <c r="G684" s="1">
        <v>43628</v>
      </c>
      <c r="H684" s="2">
        <v>2879.84</v>
      </c>
    </row>
    <row r="685" spans="1:8" x14ac:dyDescent="0.2">
      <c r="A685" s="1">
        <v>43934</v>
      </c>
      <c r="B685" s="2">
        <v>6848.7</v>
      </c>
      <c r="C685" s="1">
        <v>43934</v>
      </c>
      <c r="D685">
        <v>156.75</v>
      </c>
      <c r="E685" s="1">
        <v>43934</v>
      </c>
      <c r="F685">
        <v>41.198999999999998</v>
      </c>
      <c r="G685" s="1">
        <v>43627</v>
      </c>
      <c r="H685" s="2">
        <v>2885.72</v>
      </c>
    </row>
    <row r="686" spans="1:8" x14ac:dyDescent="0.2">
      <c r="A686" s="1">
        <v>43933</v>
      </c>
      <c r="B686" s="2">
        <v>6913</v>
      </c>
      <c r="C686" s="1">
        <v>43933</v>
      </c>
      <c r="D686">
        <v>158.75</v>
      </c>
      <c r="E686" s="1">
        <v>43933</v>
      </c>
      <c r="F686">
        <v>42.021000000000001</v>
      </c>
      <c r="G686" s="1">
        <v>43626</v>
      </c>
      <c r="H686" s="2">
        <v>2886.73</v>
      </c>
    </row>
    <row r="687" spans="1:8" x14ac:dyDescent="0.2">
      <c r="A687" s="1">
        <v>43932</v>
      </c>
      <c r="B687" s="2">
        <v>6884.5</v>
      </c>
      <c r="C687" s="1">
        <v>43932</v>
      </c>
      <c r="D687">
        <v>158.69999999999999</v>
      </c>
      <c r="E687" s="1">
        <v>43932</v>
      </c>
      <c r="F687">
        <v>42.531999999999996</v>
      </c>
      <c r="G687" s="1">
        <v>43623</v>
      </c>
      <c r="H687" s="2">
        <v>2873.34</v>
      </c>
    </row>
    <row r="688" spans="1:8" x14ac:dyDescent="0.2">
      <c r="A688" s="1">
        <v>43931</v>
      </c>
      <c r="B688" s="2">
        <v>6875.5</v>
      </c>
      <c r="C688" s="1">
        <v>43931</v>
      </c>
      <c r="D688">
        <v>158.11000000000001</v>
      </c>
      <c r="E688" s="1">
        <v>43931</v>
      </c>
      <c r="F688">
        <v>42.27</v>
      </c>
      <c r="G688" s="1">
        <v>43622</v>
      </c>
      <c r="H688" s="2">
        <v>2843.49</v>
      </c>
    </row>
    <row r="689" spans="1:8" x14ac:dyDescent="0.2">
      <c r="A689" s="1">
        <v>43930</v>
      </c>
      <c r="B689" s="2">
        <v>7293.5</v>
      </c>
      <c r="C689" s="1">
        <v>43930</v>
      </c>
      <c r="D689">
        <v>170.01</v>
      </c>
      <c r="E689" s="1">
        <v>43930</v>
      </c>
      <c r="F689">
        <v>46.277999999999999</v>
      </c>
      <c r="G689" s="1">
        <v>43621</v>
      </c>
      <c r="H689" s="2">
        <v>2826.15</v>
      </c>
    </row>
    <row r="690" spans="1:8" x14ac:dyDescent="0.2">
      <c r="A690" s="1">
        <v>43929</v>
      </c>
      <c r="B690" s="2">
        <v>7367</v>
      </c>
      <c r="C690" s="1">
        <v>43929</v>
      </c>
      <c r="D690">
        <v>173.16</v>
      </c>
      <c r="E690" s="1">
        <v>43929</v>
      </c>
      <c r="F690">
        <v>46.542000000000002</v>
      </c>
      <c r="G690" s="1">
        <v>43620</v>
      </c>
      <c r="H690" s="2">
        <v>2803.27</v>
      </c>
    </row>
    <row r="691" spans="1:8" x14ac:dyDescent="0.2">
      <c r="A691" s="1">
        <v>43928</v>
      </c>
      <c r="B691" s="2">
        <v>7203</v>
      </c>
      <c r="C691" s="1">
        <v>43928</v>
      </c>
      <c r="D691">
        <v>164.9</v>
      </c>
      <c r="E691" s="1">
        <v>43928</v>
      </c>
      <c r="F691">
        <v>44.884999999999998</v>
      </c>
      <c r="G691" s="1">
        <v>43619</v>
      </c>
      <c r="H691" s="2">
        <v>2744.45</v>
      </c>
    </row>
    <row r="692" spans="1:8" x14ac:dyDescent="0.2">
      <c r="A692" s="1">
        <v>43927</v>
      </c>
      <c r="B692" s="2">
        <v>7346</v>
      </c>
      <c r="C692" s="1">
        <v>43927</v>
      </c>
      <c r="D692">
        <v>171.5</v>
      </c>
      <c r="E692" s="1">
        <v>43927</v>
      </c>
      <c r="F692">
        <v>45.011000000000003</v>
      </c>
      <c r="G692" s="1">
        <v>43616</v>
      </c>
      <c r="H692" s="2">
        <v>2752.06</v>
      </c>
    </row>
    <row r="693" spans="1:8" x14ac:dyDescent="0.2">
      <c r="A693" s="1">
        <v>43926</v>
      </c>
      <c r="B693" s="2">
        <v>6778</v>
      </c>
      <c r="C693" s="1">
        <v>43926</v>
      </c>
      <c r="D693">
        <v>142.97999999999999</v>
      </c>
      <c r="E693" s="1">
        <v>43926</v>
      </c>
      <c r="F693">
        <v>40.341999999999999</v>
      </c>
      <c r="G693" s="1">
        <v>43615</v>
      </c>
      <c r="H693" s="2">
        <v>2788.86</v>
      </c>
    </row>
    <row r="694" spans="1:8" x14ac:dyDescent="0.2">
      <c r="A694" s="1">
        <v>43925</v>
      </c>
      <c r="B694" s="2">
        <v>6881.6</v>
      </c>
      <c r="C694" s="1">
        <v>43925</v>
      </c>
      <c r="D694">
        <v>144.53</v>
      </c>
      <c r="E694" s="1">
        <v>43925</v>
      </c>
      <c r="F694">
        <v>40.709000000000003</v>
      </c>
      <c r="G694" s="1">
        <v>43614</v>
      </c>
      <c r="H694" s="2">
        <v>2783.02</v>
      </c>
    </row>
    <row r="695" spans="1:8" x14ac:dyDescent="0.2">
      <c r="A695" s="1">
        <v>43924</v>
      </c>
      <c r="B695" s="2">
        <v>6740.8</v>
      </c>
      <c r="C695" s="1">
        <v>43924</v>
      </c>
      <c r="D695">
        <v>141.58000000000001</v>
      </c>
      <c r="E695" s="1">
        <v>43924</v>
      </c>
      <c r="F695">
        <v>40.493000000000002</v>
      </c>
      <c r="G695" s="1">
        <v>43613</v>
      </c>
      <c r="H695" s="2">
        <v>2802.39</v>
      </c>
    </row>
    <row r="696" spans="1:8" x14ac:dyDescent="0.2">
      <c r="A696" s="1">
        <v>43923</v>
      </c>
      <c r="B696" s="2">
        <v>6818.3</v>
      </c>
      <c r="C696" s="1">
        <v>43923</v>
      </c>
      <c r="D696">
        <v>141.80000000000001</v>
      </c>
      <c r="E696" s="1">
        <v>43923</v>
      </c>
      <c r="F696">
        <v>39.895000000000003</v>
      </c>
      <c r="G696" s="1">
        <v>43609</v>
      </c>
      <c r="H696" s="2">
        <v>2826.06</v>
      </c>
    </row>
    <row r="697" spans="1:8" x14ac:dyDescent="0.2">
      <c r="A697" s="1">
        <v>43922</v>
      </c>
      <c r="B697" s="2">
        <v>6675</v>
      </c>
      <c r="C697" s="1">
        <v>43922</v>
      </c>
      <c r="D697">
        <v>136.55000000000001</v>
      </c>
      <c r="E697" s="1">
        <v>43922</v>
      </c>
      <c r="F697">
        <v>39.213999999999999</v>
      </c>
      <c r="G697" s="1">
        <v>43608</v>
      </c>
      <c r="H697" s="2">
        <v>2822.24</v>
      </c>
    </row>
    <row r="698" spans="1:8" x14ac:dyDescent="0.2">
      <c r="A698" s="1">
        <v>43921</v>
      </c>
      <c r="B698" s="2">
        <v>6427.7</v>
      </c>
      <c r="C698" s="1">
        <v>43921</v>
      </c>
      <c r="D698">
        <v>133.12</v>
      </c>
      <c r="E698" s="1">
        <v>43921</v>
      </c>
      <c r="F698">
        <v>39.078000000000003</v>
      </c>
      <c r="G698" s="1">
        <v>43607</v>
      </c>
      <c r="H698" s="2">
        <v>2856.27</v>
      </c>
    </row>
    <row r="699" spans="1:8" x14ac:dyDescent="0.2">
      <c r="A699" s="1">
        <v>43920</v>
      </c>
      <c r="B699" s="2">
        <v>6407.6</v>
      </c>
      <c r="C699" s="1">
        <v>43920</v>
      </c>
      <c r="D699">
        <v>132.25</v>
      </c>
      <c r="E699" s="1">
        <v>43920</v>
      </c>
      <c r="F699">
        <v>38.923000000000002</v>
      </c>
      <c r="G699" s="1">
        <v>43606</v>
      </c>
      <c r="H699" s="2">
        <v>2864.36</v>
      </c>
    </row>
    <row r="700" spans="1:8" x14ac:dyDescent="0.2">
      <c r="A700" s="1">
        <v>43919</v>
      </c>
      <c r="B700" s="2">
        <v>5892.6</v>
      </c>
      <c r="C700" s="1">
        <v>43919</v>
      </c>
      <c r="D700">
        <v>124.73</v>
      </c>
      <c r="E700" s="1">
        <v>43919</v>
      </c>
      <c r="F700">
        <v>37.185000000000002</v>
      </c>
      <c r="G700" s="1">
        <v>43605</v>
      </c>
      <c r="H700" s="2">
        <v>2840.23</v>
      </c>
    </row>
    <row r="701" spans="1:8" x14ac:dyDescent="0.2">
      <c r="A701" s="1">
        <v>43918</v>
      </c>
      <c r="B701" s="2">
        <v>6249.3</v>
      </c>
      <c r="C701" s="1">
        <v>43918</v>
      </c>
      <c r="D701">
        <v>131.11000000000001</v>
      </c>
      <c r="E701" s="1">
        <v>43918</v>
      </c>
      <c r="F701">
        <v>38.850999999999999</v>
      </c>
      <c r="G701" s="1">
        <v>43602</v>
      </c>
      <c r="H701" s="2">
        <v>2859.53</v>
      </c>
    </row>
    <row r="702" spans="1:8" x14ac:dyDescent="0.2">
      <c r="A702" s="1">
        <v>43917</v>
      </c>
      <c r="B702" s="2">
        <v>6370</v>
      </c>
      <c r="C702" s="1">
        <v>43917</v>
      </c>
      <c r="D702">
        <v>130.97</v>
      </c>
      <c r="E702" s="1">
        <v>43917</v>
      </c>
      <c r="F702">
        <v>38.055999999999997</v>
      </c>
      <c r="G702" s="1">
        <v>43601</v>
      </c>
      <c r="H702" s="2">
        <v>2876.32</v>
      </c>
    </row>
    <row r="703" spans="1:8" x14ac:dyDescent="0.2">
      <c r="A703" s="1">
        <v>43916</v>
      </c>
      <c r="B703" s="2">
        <v>6750.7</v>
      </c>
      <c r="C703" s="1">
        <v>43916</v>
      </c>
      <c r="D703">
        <v>138.74</v>
      </c>
      <c r="E703" s="1">
        <v>43916</v>
      </c>
      <c r="F703">
        <v>40.412999999999997</v>
      </c>
      <c r="G703" s="1">
        <v>43600</v>
      </c>
      <c r="H703" s="2">
        <v>2850.96</v>
      </c>
    </row>
    <row r="704" spans="1:8" x14ac:dyDescent="0.2">
      <c r="A704" s="1">
        <v>43915</v>
      </c>
      <c r="B704" s="2">
        <v>6688.2</v>
      </c>
      <c r="C704" s="1">
        <v>43915</v>
      </c>
      <c r="D704">
        <v>136.16</v>
      </c>
      <c r="E704" s="1">
        <v>43915</v>
      </c>
      <c r="F704">
        <v>39.180999999999997</v>
      </c>
      <c r="G704" s="1">
        <v>43599</v>
      </c>
      <c r="H704" s="2">
        <v>2834.41</v>
      </c>
    </row>
    <row r="705" spans="1:8" x14ac:dyDescent="0.2">
      <c r="A705" s="1">
        <v>43914</v>
      </c>
      <c r="B705" s="2">
        <v>6762</v>
      </c>
      <c r="C705" s="1">
        <v>43914</v>
      </c>
      <c r="D705">
        <v>138.84</v>
      </c>
      <c r="E705" s="1">
        <v>43914</v>
      </c>
      <c r="F705">
        <v>40.573</v>
      </c>
      <c r="G705" s="1">
        <v>43598</v>
      </c>
      <c r="H705" s="2">
        <v>2811.87</v>
      </c>
    </row>
    <row r="706" spans="1:8" x14ac:dyDescent="0.2">
      <c r="A706" s="1">
        <v>43913</v>
      </c>
      <c r="B706" s="2">
        <v>6491.2</v>
      </c>
      <c r="C706" s="1">
        <v>43913</v>
      </c>
      <c r="D706">
        <v>136.47999999999999</v>
      </c>
      <c r="E706" s="1">
        <v>43913</v>
      </c>
      <c r="F706">
        <v>39.051000000000002</v>
      </c>
      <c r="G706" s="1">
        <v>43595</v>
      </c>
      <c r="H706" s="2">
        <v>2881.4</v>
      </c>
    </row>
    <row r="707" spans="1:8" x14ac:dyDescent="0.2">
      <c r="A707" s="1">
        <v>43912</v>
      </c>
      <c r="B707" s="2">
        <v>5827</v>
      </c>
      <c r="C707" s="1">
        <v>43912</v>
      </c>
      <c r="D707">
        <v>122.49</v>
      </c>
      <c r="E707" s="1">
        <v>43912</v>
      </c>
      <c r="F707">
        <v>35.430999999999997</v>
      </c>
      <c r="G707" s="1">
        <v>43594</v>
      </c>
      <c r="H707" s="2">
        <v>2870.72</v>
      </c>
    </row>
    <row r="708" spans="1:8" x14ac:dyDescent="0.2">
      <c r="A708" s="1">
        <v>43911</v>
      </c>
      <c r="B708" s="2">
        <v>6201.8</v>
      </c>
      <c r="C708" s="1">
        <v>43911</v>
      </c>
      <c r="D708">
        <v>132.84</v>
      </c>
      <c r="E708" s="1">
        <v>43911</v>
      </c>
      <c r="F708">
        <v>38.347000000000001</v>
      </c>
      <c r="G708" s="1">
        <v>43593</v>
      </c>
      <c r="H708" s="2">
        <v>2879.42</v>
      </c>
    </row>
    <row r="709" spans="1:8" x14ac:dyDescent="0.2">
      <c r="A709" s="1">
        <v>43910</v>
      </c>
      <c r="B709" s="2">
        <v>6205.8</v>
      </c>
      <c r="C709" s="1">
        <v>43910</v>
      </c>
      <c r="D709">
        <v>133.44</v>
      </c>
      <c r="E709" s="1">
        <v>43910</v>
      </c>
      <c r="F709">
        <v>38.045000000000002</v>
      </c>
      <c r="G709" s="1">
        <v>43592</v>
      </c>
      <c r="H709" s="2">
        <v>2884.05</v>
      </c>
    </row>
    <row r="710" spans="1:8" x14ac:dyDescent="0.2">
      <c r="A710" s="1">
        <v>43909</v>
      </c>
      <c r="B710" s="2">
        <v>6173.4</v>
      </c>
      <c r="C710" s="1">
        <v>43909</v>
      </c>
      <c r="D710">
        <v>136.5</v>
      </c>
      <c r="E710" s="1">
        <v>43909</v>
      </c>
      <c r="F710">
        <v>38.973999999999997</v>
      </c>
      <c r="G710" s="1">
        <v>43591</v>
      </c>
      <c r="H710" s="2">
        <v>2932.47</v>
      </c>
    </row>
    <row r="711" spans="1:8" x14ac:dyDescent="0.2">
      <c r="A711" s="1">
        <v>43908</v>
      </c>
      <c r="B711" s="2">
        <v>5416.2</v>
      </c>
      <c r="C711" s="1">
        <v>43908</v>
      </c>
      <c r="D711">
        <v>118.64</v>
      </c>
      <c r="E711" s="1">
        <v>43908</v>
      </c>
      <c r="F711">
        <v>34.706000000000003</v>
      </c>
      <c r="G711" s="1">
        <v>43588</v>
      </c>
      <c r="H711" s="2">
        <v>2945.64</v>
      </c>
    </row>
    <row r="712" spans="1:8" x14ac:dyDescent="0.2">
      <c r="A712" s="1">
        <v>43907</v>
      </c>
      <c r="B712" s="2">
        <v>5345.2</v>
      </c>
      <c r="C712" s="1">
        <v>43907</v>
      </c>
      <c r="D712">
        <v>116.32</v>
      </c>
      <c r="E712" s="1">
        <v>43907</v>
      </c>
      <c r="F712">
        <v>34.183999999999997</v>
      </c>
      <c r="G712" s="1">
        <v>43587</v>
      </c>
      <c r="H712" s="2">
        <v>2917.52</v>
      </c>
    </row>
    <row r="713" spans="1:8" x14ac:dyDescent="0.2">
      <c r="A713" s="1">
        <v>43906</v>
      </c>
      <c r="B713" s="2">
        <v>5058.5</v>
      </c>
      <c r="C713" s="1">
        <v>43906</v>
      </c>
      <c r="D713">
        <v>111.76</v>
      </c>
      <c r="E713" s="1">
        <v>43906</v>
      </c>
      <c r="F713">
        <v>33.127000000000002</v>
      </c>
      <c r="G713" s="1">
        <v>43586</v>
      </c>
      <c r="H713" s="2">
        <v>2923.73</v>
      </c>
    </row>
    <row r="714" spans="1:8" x14ac:dyDescent="0.2">
      <c r="A714" s="1">
        <v>43905</v>
      </c>
      <c r="B714" s="2">
        <v>5383.2</v>
      </c>
      <c r="C714" s="1">
        <v>43905</v>
      </c>
      <c r="D714">
        <v>124.24</v>
      </c>
      <c r="E714" s="1">
        <v>43905</v>
      </c>
      <c r="F714">
        <v>36.392000000000003</v>
      </c>
      <c r="G714" s="1">
        <v>43585</v>
      </c>
      <c r="H714" s="2">
        <v>2945.83</v>
      </c>
    </row>
    <row r="715" spans="1:8" x14ac:dyDescent="0.2">
      <c r="A715" s="1">
        <v>43904</v>
      </c>
      <c r="B715" s="2">
        <v>5218.2</v>
      </c>
      <c r="C715" s="1">
        <v>43904</v>
      </c>
      <c r="D715">
        <v>123.54</v>
      </c>
      <c r="E715" s="1">
        <v>43904</v>
      </c>
      <c r="F715">
        <v>34.44</v>
      </c>
      <c r="G715" s="1">
        <v>43584</v>
      </c>
      <c r="H715" s="2">
        <v>2943.03</v>
      </c>
    </row>
    <row r="716" spans="1:8" x14ac:dyDescent="0.2">
      <c r="A716" s="1">
        <v>43903</v>
      </c>
      <c r="B716" s="2">
        <v>5625.4</v>
      </c>
      <c r="C716" s="1">
        <v>43903</v>
      </c>
      <c r="D716">
        <v>135.21</v>
      </c>
      <c r="E716" s="1">
        <v>43903</v>
      </c>
      <c r="F716">
        <v>37.552</v>
      </c>
      <c r="G716" s="1">
        <v>43581</v>
      </c>
      <c r="H716" s="2">
        <v>2939.88</v>
      </c>
    </row>
    <row r="717" spans="1:8" x14ac:dyDescent="0.2">
      <c r="A717" s="1">
        <v>43902</v>
      </c>
      <c r="B717" s="2">
        <v>4927</v>
      </c>
      <c r="C717" s="1">
        <v>43902</v>
      </c>
      <c r="D717">
        <v>109.53</v>
      </c>
      <c r="E717" s="1">
        <v>43902</v>
      </c>
      <c r="F717">
        <v>29.838999999999999</v>
      </c>
      <c r="G717" s="1">
        <v>43580</v>
      </c>
      <c r="H717" s="2">
        <v>2926.17</v>
      </c>
    </row>
    <row r="718" spans="1:8" x14ac:dyDescent="0.2">
      <c r="A718" s="1">
        <v>43901</v>
      </c>
      <c r="B718" s="2">
        <v>7969.6</v>
      </c>
      <c r="C718" s="1">
        <v>43901</v>
      </c>
      <c r="D718">
        <v>195.6</v>
      </c>
      <c r="E718" s="1">
        <v>43901</v>
      </c>
      <c r="F718">
        <v>48.55</v>
      </c>
      <c r="G718" s="1">
        <v>43579</v>
      </c>
      <c r="H718" s="2">
        <v>2927.25</v>
      </c>
    </row>
    <row r="719" spans="1:8" x14ac:dyDescent="0.2">
      <c r="A719" s="1">
        <v>43900</v>
      </c>
      <c r="B719" s="2">
        <v>7913.8</v>
      </c>
      <c r="C719" s="1">
        <v>43900</v>
      </c>
      <c r="D719">
        <v>201.13</v>
      </c>
      <c r="E719" s="1">
        <v>43900</v>
      </c>
      <c r="F719">
        <v>50.197000000000003</v>
      </c>
      <c r="G719" s="1">
        <v>43578</v>
      </c>
      <c r="H719" s="2">
        <v>2933.68</v>
      </c>
    </row>
    <row r="720" spans="1:8" x14ac:dyDescent="0.2">
      <c r="A720" s="1">
        <v>43899</v>
      </c>
      <c r="B720" s="2">
        <v>7967.3</v>
      </c>
      <c r="C720" s="1">
        <v>43899</v>
      </c>
      <c r="D720">
        <v>203.72</v>
      </c>
      <c r="E720" s="1">
        <v>43899</v>
      </c>
      <c r="F720">
        <v>50.506999999999998</v>
      </c>
      <c r="G720" s="1">
        <v>43577</v>
      </c>
      <c r="H720" s="2">
        <v>2907.97</v>
      </c>
    </row>
    <row r="721" spans="1:8" x14ac:dyDescent="0.2">
      <c r="A721" s="1">
        <v>43898</v>
      </c>
      <c r="B721" s="2">
        <v>8074</v>
      </c>
      <c r="C721" s="1">
        <v>43898</v>
      </c>
      <c r="D721">
        <v>200.35</v>
      </c>
      <c r="E721" s="1">
        <v>43898</v>
      </c>
      <c r="F721">
        <v>50.96</v>
      </c>
      <c r="G721" s="1">
        <v>43573</v>
      </c>
      <c r="H721" s="2">
        <v>2905.03</v>
      </c>
    </row>
    <row r="722" spans="1:8" x14ac:dyDescent="0.2">
      <c r="A722" s="1">
        <v>43897</v>
      </c>
      <c r="B722" s="2">
        <v>8919</v>
      </c>
      <c r="C722" s="1">
        <v>43897</v>
      </c>
      <c r="D722">
        <v>238.21</v>
      </c>
      <c r="E722" s="1">
        <v>43897</v>
      </c>
      <c r="F722">
        <v>60.454000000000001</v>
      </c>
      <c r="G722" s="1">
        <v>43572</v>
      </c>
      <c r="H722" s="2">
        <v>2900.45</v>
      </c>
    </row>
    <row r="723" spans="1:8" x14ac:dyDescent="0.2">
      <c r="A723" s="1">
        <v>43896</v>
      </c>
      <c r="B723" s="2">
        <v>9180.6</v>
      </c>
      <c r="C723" s="1">
        <v>43896</v>
      </c>
      <c r="D723">
        <v>246.09</v>
      </c>
      <c r="E723" s="1">
        <v>43896</v>
      </c>
      <c r="F723">
        <v>63.210999999999999</v>
      </c>
      <c r="G723" s="1">
        <v>43571</v>
      </c>
      <c r="H723" s="2">
        <v>2907.06</v>
      </c>
    </row>
    <row r="724" spans="1:8" x14ac:dyDescent="0.2">
      <c r="A724" s="1">
        <v>43895</v>
      </c>
      <c r="B724" s="2">
        <v>9090.7999999999993</v>
      </c>
      <c r="C724" s="1">
        <v>43895</v>
      </c>
      <c r="D724">
        <v>229.4</v>
      </c>
      <c r="E724" s="1">
        <v>43895</v>
      </c>
      <c r="F724">
        <v>62.057000000000002</v>
      </c>
      <c r="G724" s="1">
        <v>43570</v>
      </c>
      <c r="H724" s="2">
        <v>2905.58</v>
      </c>
    </row>
    <row r="725" spans="1:8" x14ac:dyDescent="0.2">
      <c r="A725" s="1">
        <v>43894</v>
      </c>
      <c r="B725" s="2">
        <v>8788.6</v>
      </c>
      <c r="C725" s="1">
        <v>43894</v>
      </c>
      <c r="D725">
        <v>225.1</v>
      </c>
      <c r="E725" s="1">
        <v>43894</v>
      </c>
      <c r="F725">
        <v>60.344999999999999</v>
      </c>
      <c r="G725" s="1">
        <v>43567</v>
      </c>
      <c r="H725" s="2">
        <v>2907.41</v>
      </c>
    </row>
    <row r="726" spans="1:8" x14ac:dyDescent="0.2">
      <c r="A726" s="1">
        <v>43893</v>
      </c>
      <c r="B726" s="2">
        <v>8791.1</v>
      </c>
      <c r="C726" s="1">
        <v>43893</v>
      </c>
      <c r="D726">
        <v>224.33</v>
      </c>
      <c r="E726" s="1">
        <v>43893</v>
      </c>
      <c r="F726">
        <v>61.011000000000003</v>
      </c>
      <c r="G726" s="1">
        <v>43566</v>
      </c>
      <c r="H726" s="2">
        <v>2888.32</v>
      </c>
    </row>
    <row r="727" spans="1:8" x14ac:dyDescent="0.2">
      <c r="A727" s="1">
        <v>43892</v>
      </c>
      <c r="B727" s="2">
        <v>8938.1</v>
      </c>
      <c r="C727" s="1">
        <v>43892</v>
      </c>
      <c r="D727">
        <v>232.52</v>
      </c>
      <c r="E727" s="1">
        <v>43892</v>
      </c>
      <c r="F727">
        <v>61.414999999999999</v>
      </c>
      <c r="G727" s="1">
        <v>43565</v>
      </c>
      <c r="H727" s="2">
        <v>2888.21</v>
      </c>
    </row>
    <row r="728" spans="1:8" x14ac:dyDescent="0.2">
      <c r="A728" s="1">
        <v>43891</v>
      </c>
      <c r="B728" s="2">
        <v>8565.2000000000007</v>
      </c>
      <c r="C728" s="1">
        <v>43891</v>
      </c>
      <c r="D728">
        <v>218.56</v>
      </c>
      <c r="E728" s="1">
        <v>43891</v>
      </c>
      <c r="F728">
        <v>57.768000000000001</v>
      </c>
      <c r="G728" s="1">
        <v>43564</v>
      </c>
      <c r="H728" s="2">
        <v>2878.2</v>
      </c>
    </row>
    <row r="729" spans="1:8" x14ac:dyDescent="0.2">
      <c r="A729" s="1">
        <v>43890</v>
      </c>
      <c r="B729" s="2">
        <v>8557.2999999999993</v>
      </c>
      <c r="C729" s="1">
        <v>43890</v>
      </c>
      <c r="D729">
        <v>218.45</v>
      </c>
      <c r="E729" s="1">
        <v>43890</v>
      </c>
      <c r="F729">
        <v>58.078000000000003</v>
      </c>
      <c r="G729" s="1">
        <v>43563</v>
      </c>
      <c r="H729" s="2">
        <v>2895.77</v>
      </c>
    </row>
    <row r="730" spans="1:8" x14ac:dyDescent="0.2">
      <c r="A730" s="1">
        <v>43889</v>
      </c>
      <c r="B730" s="2">
        <v>8728</v>
      </c>
      <c r="C730" s="1">
        <v>43889</v>
      </c>
      <c r="D730">
        <v>228.43</v>
      </c>
      <c r="E730" s="1">
        <v>43889</v>
      </c>
      <c r="F730">
        <v>59.904000000000003</v>
      </c>
      <c r="G730" s="1">
        <v>43560</v>
      </c>
      <c r="H730" s="2">
        <v>2892.74</v>
      </c>
    </row>
    <row r="731" spans="1:8" x14ac:dyDescent="0.2">
      <c r="A731" s="1">
        <v>43888</v>
      </c>
      <c r="B731" s="2">
        <v>8825.7999999999993</v>
      </c>
      <c r="C731" s="1">
        <v>43888</v>
      </c>
      <c r="D731">
        <v>227.52</v>
      </c>
      <c r="E731" s="1">
        <v>43888</v>
      </c>
      <c r="F731">
        <v>61.670999999999999</v>
      </c>
      <c r="G731" s="1">
        <v>43559</v>
      </c>
      <c r="H731" s="2">
        <v>2879.39</v>
      </c>
    </row>
    <row r="732" spans="1:8" x14ac:dyDescent="0.2">
      <c r="A732" s="1">
        <v>43887</v>
      </c>
      <c r="B732" s="2">
        <v>8813.2000000000007</v>
      </c>
      <c r="C732" s="1">
        <v>43887</v>
      </c>
      <c r="D732">
        <v>224.1</v>
      </c>
      <c r="E732" s="1">
        <v>43887</v>
      </c>
      <c r="F732">
        <v>60.588999999999999</v>
      </c>
      <c r="G732" s="1">
        <v>43558</v>
      </c>
      <c r="H732" s="2">
        <v>2873.4</v>
      </c>
    </row>
    <row r="733" spans="1:8" x14ac:dyDescent="0.2">
      <c r="A733" s="1">
        <v>43886</v>
      </c>
      <c r="B733" s="2">
        <v>9327.5</v>
      </c>
      <c r="C733" s="1">
        <v>43886</v>
      </c>
      <c r="D733">
        <v>247.13</v>
      </c>
      <c r="E733" s="1">
        <v>43886</v>
      </c>
      <c r="F733">
        <v>71.045000000000002</v>
      </c>
      <c r="G733" s="1">
        <v>43557</v>
      </c>
      <c r="H733" s="2">
        <v>2867.24</v>
      </c>
    </row>
    <row r="734" spans="1:8" x14ac:dyDescent="0.2">
      <c r="A734" s="1">
        <v>43885</v>
      </c>
      <c r="B734" s="2">
        <v>9674.1</v>
      </c>
      <c r="C734" s="1">
        <v>43885</v>
      </c>
      <c r="D734">
        <v>265.97000000000003</v>
      </c>
      <c r="E734" s="1">
        <v>43885</v>
      </c>
      <c r="F734">
        <v>75.578999999999994</v>
      </c>
      <c r="G734" s="1">
        <v>43556</v>
      </c>
      <c r="H734" s="2">
        <v>2867.19</v>
      </c>
    </row>
    <row r="735" spans="1:8" x14ac:dyDescent="0.2">
      <c r="A735" s="1">
        <v>43884</v>
      </c>
      <c r="B735" s="2">
        <v>9985</v>
      </c>
      <c r="C735" s="1">
        <v>43884</v>
      </c>
      <c r="D735">
        <v>275.72000000000003</v>
      </c>
      <c r="E735" s="1">
        <v>43884</v>
      </c>
      <c r="F735">
        <v>79.706000000000003</v>
      </c>
      <c r="G735" s="1">
        <v>43553</v>
      </c>
      <c r="H735" s="2">
        <v>2834.4</v>
      </c>
    </row>
    <row r="736" spans="1:8" x14ac:dyDescent="0.2">
      <c r="A736" s="1">
        <v>43883</v>
      </c>
      <c r="B736" s="2">
        <v>9662.4</v>
      </c>
      <c r="C736" s="1">
        <v>43883</v>
      </c>
      <c r="D736">
        <v>262.14</v>
      </c>
      <c r="E736" s="1">
        <v>43883</v>
      </c>
      <c r="F736">
        <v>74.817999999999998</v>
      </c>
      <c r="G736" s="1">
        <v>43552</v>
      </c>
      <c r="H736" s="2">
        <v>2815.44</v>
      </c>
    </row>
    <row r="737" spans="1:8" x14ac:dyDescent="0.2">
      <c r="A737" s="1">
        <v>43882</v>
      </c>
      <c r="B737" s="2">
        <v>9693.5</v>
      </c>
      <c r="C737" s="1">
        <v>43882</v>
      </c>
      <c r="D737">
        <v>265.43</v>
      </c>
      <c r="E737" s="1">
        <v>43882</v>
      </c>
      <c r="F737">
        <v>73.290999999999997</v>
      </c>
      <c r="G737" s="1">
        <v>43551</v>
      </c>
      <c r="H737" s="2">
        <v>2805.37</v>
      </c>
    </row>
    <row r="738" spans="1:8" x14ac:dyDescent="0.2">
      <c r="A738" s="1">
        <v>43881</v>
      </c>
      <c r="B738" s="2">
        <v>9608.1</v>
      </c>
      <c r="C738" s="1">
        <v>43881</v>
      </c>
      <c r="D738">
        <v>257.83999999999997</v>
      </c>
      <c r="E738" s="1">
        <v>43881</v>
      </c>
      <c r="F738">
        <v>69.454999999999998</v>
      </c>
      <c r="G738" s="1">
        <v>43550</v>
      </c>
      <c r="H738" s="2">
        <v>2818.46</v>
      </c>
    </row>
    <row r="739" spans="1:8" x14ac:dyDescent="0.2">
      <c r="A739" s="1">
        <v>43880</v>
      </c>
      <c r="B739" s="2">
        <v>9592.2000000000007</v>
      </c>
      <c r="C739" s="1">
        <v>43880</v>
      </c>
      <c r="D739">
        <v>258.95</v>
      </c>
      <c r="E739" s="1">
        <v>43880</v>
      </c>
      <c r="F739">
        <v>70.781999999999996</v>
      </c>
      <c r="G739" s="1">
        <v>43549</v>
      </c>
      <c r="H739" s="2">
        <v>2798.36</v>
      </c>
    </row>
    <row r="740" spans="1:8" x14ac:dyDescent="0.2">
      <c r="A740" s="1">
        <v>43879</v>
      </c>
      <c r="B740" s="2">
        <v>10183</v>
      </c>
      <c r="C740" s="1">
        <v>43879</v>
      </c>
      <c r="D740">
        <v>283</v>
      </c>
      <c r="E740" s="1">
        <v>43879</v>
      </c>
      <c r="F740">
        <v>77.173000000000002</v>
      </c>
      <c r="G740" s="1">
        <v>43546</v>
      </c>
      <c r="H740" s="2">
        <v>2800.71</v>
      </c>
    </row>
    <row r="741" spans="1:8" x14ac:dyDescent="0.2">
      <c r="A741" s="1">
        <v>43878</v>
      </c>
      <c r="B741" s="2">
        <v>9708</v>
      </c>
      <c r="C741" s="1">
        <v>43878</v>
      </c>
      <c r="D741">
        <v>268.02</v>
      </c>
      <c r="E741" s="1">
        <v>43878</v>
      </c>
      <c r="F741">
        <v>73.340999999999994</v>
      </c>
      <c r="G741" s="1">
        <v>43545</v>
      </c>
      <c r="H741" s="2">
        <v>2854.88</v>
      </c>
    </row>
    <row r="742" spans="1:8" x14ac:dyDescent="0.2">
      <c r="A742" s="1">
        <v>43877</v>
      </c>
      <c r="B742" s="2">
        <v>9929.7000000000007</v>
      </c>
      <c r="C742" s="1">
        <v>43877</v>
      </c>
      <c r="D742">
        <v>259.77999999999997</v>
      </c>
      <c r="E742" s="1">
        <v>43877</v>
      </c>
      <c r="F742">
        <v>74.866</v>
      </c>
      <c r="G742" s="1">
        <v>43544</v>
      </c>
      <c r="H742" s="2">
        <v>2824.23</v>
      </c>
    </row>
    <row r="743" spans="1:8" x14ac:dyDescent="0.2">
      <c r="A743" s="1">
        <v>43876</v>
      </c>
      <c r="B743" s="2">
        <v>9901</v>
      </c>
      <c r="C743" s="1">
        <v>43876</v>
      </c>
      <c r="D743">
        <v>264.93</v>
      </c>
      <c r="E743" s="1">
        <v>43876</v>
      </c>
      <c r="F743">
        <v>76.741</v>
      </c>
      <c r="G743" s="1">
        <v>43543</v>
      </c>
      <c r="H743" s="2">
        <v>2832.57</v>
      </c>
    </row>
    <row r="744" spans="1:8" x14ac:dyDescent="0.2">
      <c r="A744" s="1">
        <v>43875</v>
      </c>
      <c r="B744" s="2">
        <v>10335</v>
      </c>
      <c r="C744" s="1">
        <v>43875</v>
      </c>
      <c r="D744">
        <v>284.97000000000003</v>
      </c>
      <c r="E744" s="1">
        <v>43875</v>
      </c>
      <c r="F744">
        <v>82.965000000000003</v>
      </c>
      <c r="G744" s="1">
        <v>43542</v>
      </c>
      <c r="H744" s="2">
        <v>2832.94</v>
      </c>
    </row>
    <row r="745" spans="1:8" x14ac:dyDescent="0.2">
      <c r="A745" s="1">
        <v>43874</v>
      </c>
      <c r="B745" s="2">
        <v>10222</v>
      </c>
      <c r="C745" s="1">
        <v>43874</v>
      </c>
      <c r="D745">
        <v>268.51</v>
      </c>
      <c r="E745" s="1">
        <v>43874</v>
      </c>
      <c r="F745">
        <v>80.600999999999999</v>
      </c>
      <c r="G745" s="1">
        <v>43539</v>
      </c>
      <c r="H745" s="2">
        <v>2822.48</v>
      </c>
    </row>
    <row r="746" spans="1:8" x14ac:dyDescent="0.2">
      <c r="A746" s="1">
        <v>43873</v>
      </c>
      <c r="B746" s="2">
        <v>10339</v>
      </c>
      <c r="C746" s="1">
        <v>43873</v>
      </c>
      <c r="D746">
        <v>265.14</v>
      </c>
      <c r="E746" s="1">
        <v>43873</v>
      </c>
      <c r="F746">
        <v>81.19</v>
      </c>
      <c r="G746" s="1">
        <v>43538</v>
      </c>
      <c r="H746" s="2">
        <v>2808.48</v>
      </c>
    </row>
    <row r="747" spans="1:8" x14ac:dyDescent="0.2">
      <c r="A747" s="1">
        <v>43872</v>
      </c>
      <c r="B747" s="2">
        <v>10247</v>
      </c>
      <c r="C747" s="1">
        <v>43872</v>
      </c>
      <c r="D747">
        <v>237.24</v>
      </c>
      <c r="E747" s="1">
        <v>43872</v>
      </c>
      <c r="F747">
        <v>76.524000000000001</v>
      </c>
      <c r="G747" s="1">
        <v>43537</v>
      </c>
      <c r="H747" s="2">
        <v>2810.92</v>
      </c>
    </row>
    <row r="748" spans="1:8" x14ac:dyDescent="0.2">
      <c r="A748" s="1">
        <v>43871</v>
      </c>
      <c r="B748" s="2">
        <v>9850.2000000000007</v>
      </c>
      <c r="C748" s="1">
        <v>43871</v>
      </c>
      <c r="D748">
        <v>223.14</v>
      </c>
      <c r="E748" s="1">
        <v>43871</v>
      </c>
      <c r="F748">
        <v>74.099999999999994</v>
      </c>
      <c r="G748" s="1">
        <v>43536</v>
      </c>
      <c r="H748" s="2">
        <v>2791.52</v>
      </c>
    </row>
    <row r="749" spans="1:8" x14ac:dyDescent="0.2">
      <c r="A749" s="1">
        <v>43870</v>
      </c>
      <c r="B749" s="2">
        <v>10151</v>
      </c>
      <c r="C749" s="1">
        <v>43870</v>
      </c>
      <c r="D749">
        <v>228.23</v>
      </c>
      <c r="E749" s="1">
        <v>43870</v>
      </c>
      <c r="F749">
        <v>77.022999999999996</v>
      </c>
      <c r="G749" s="1">
        <v>43535</v>
      </c>
      <c r="H749" s="2">
        <v>2783.3</v>
      </c>
    </row>
    <row r="750" spans="1:8" x14ac:dyDescent="0.2">
      <c r="A750" s="1">
        <v>43869</v>
      </c>
      <c r="B750" s="2">
        <v>9877.2000000000007</v>
      </c>
      <c r="C750" s="1">
        <v>43869</v>
      </c>
      <c r="D750">
        <v>222.69</v>
      </c>
      <c r="E750" s="1">
        <v>43869</v>
      </c>
      <c r="F750">
        <v>76.613</v>
      </c>
      <c r="G750" s="1">
        <v>43532</v>
      </c>
      <c r="H750" s="2">
        <v>2743.07</v>
      </c>
    </row>
    <row r="751" spans="1:8" x14ac:dyDescent="0.2">
      <c r="A751" s="1">
        <v>43868</v>
      </c>
      <c r="B751" s="2">
        <v>9805.2000000000007</v>
      </c>
      <c r="C751" s="1">
        <v>43868</v>
      </c>
      <c r="D751">
        <v>223.11</v>
      </c>
      <c r="E751" s="1">
        <v>43868</v>
      </c>
      <c r="F751">
        <v>74.337999999999994</v>
      </c>
      <c r="G751" s="1">
        <v>43531</v>
      </c>
      <c r="H751" s="2">
        <v>2748.93</v>
      </c>
    </row>
    <row r="752" spans="1:8" x14ac:dyDescent="0.2">
      <c r="A752" s="1">
        <v>43867</v>
      </c>
      <c r="B752" s="2">
        <v>9744.9</v>
      </c>
      <c r="C752" s="1">
        <v>43867</v>
      </c>
      <c r="D752">
        <v>212.59</v>
      </c>
      <c r="E752" s="1">
        <v>43867</v>
      </c>
      <c r="F752">
        <v>73.593999999999994</v>
      </c>
      <c r="G752" s="1">
        <v>43530</v>
      </c>
      <c r="H752" s="2">
        <v>2771.45</v>
      </c>
    </row>
    <row r="753" spans="1:8" x14ac:dyDescent="0.2">
      <c r="A753" s="1">
        <v>43866</v>
      </c>
      <c r="B753" s="2">
        <v>9612</v>
      </c>
      <c r="C753" s="1">
        <v>43866</v>
      </c>
      <c r="D753">
        <v>203.79</v>
      </c>
      <c r="E753" s="1">
        <v>43866</v>
      </c>
      <c r="F753">
        <v>72.563000000000002</v>
      </c>
      <c r="G753" s="1">
        <v>43529</v>
      </c>
      <c r="H753" s="2">
        <v>2789.65</v>
      </c>
    </row>
    <row r="754" spans="1:8" x14ac:dyDescent="0.2">
      <c r="A754" s="1">
        <v>43865</v>
      </c>
      <c r="B754" s="2">
        <v>9197.4</v>
      </c>
      <c r="C754" s="1">
        <v>43865</v>
      </c>
      <c r="D754">
        <v>189.06</v>
      </c>
      <c r="E754" s="1">
        <v>43865</v>
      </c>
      <c r="F754">
        <v>68.063000000000002</v>
      </c>
      <c r="G754" s="1">
        <v>43528</v>
      </c>
      <c r="H754" s="2">
        <v>2792.81</v>
      </c>
    </row>
    <row r="755" spans="1:8" x14ac:dyDescent="0.2">
      <c r="A755" s="1">
        <v>43864</v>
      </c>
      <c r="B755" s="2">
        <v>9309.2999999999993</v>
      </c>
      <c r="C755" s="1">
        <v>43864</v>
      </c>
      <c r="D755">
        <v>190.41</v>
      </c>
      <c r="E755" s="1">
        <v>43864</v>
      </c>
      <c r="F755">
        <v>69.704999999999998</v>
      </c>
      <c r="G755" s="1">
        <v>43525</v>
      </c>
      <c r="H755" s="2">
        <v>2803.69</v>
      </c>
    </row>
    <row r="756" spans="1:8" x14ac:dyDescent="0.2">
      <c r="A756" s="1">
        <v>43863</v>
      </c>
      <c r="B756" s="2">
        <v>9353.1</v>
      </c>
      <c r="C756" s="1">
        <v>43863</v>
      </c>
      <c r="D756">
        <v>188.69</v>
      </c>
      <c r="E756" s="1">
        <v>43863</v>
      </c>
      <c r="F756">
        <v>69.953000000000003</v>
      </c>
      <c r="G756" s="1">
        <v>43524</v>
      </c>
      <c r="H756" s="2">
        <v>2784.49</v>
      </c>
    </row>
    <row r="757" spans="1:8" x14ac:dyDescent="0.2">
      <c r="A757" s="1">
        <v>43862</v>
      </c>
      <c r="B757" s="2">
        <v>9410.6</v>
      </c>
      <c r="C757" s="1">
        <v>43862</v>
      </c>
      <c r="D757">
        <v>184.07</v>
      </c>
      <c r="E757" s="1">
        <v>43862</v>
      </c>
      <c r="F757">
        <v>70.751000000000005</v>
      </c>
      <c r="G757" s="1">
        <v>43523</v>
      </c>
      <c r="H757" s="2">
        <v>2792.38</v>
      </c>
    </row>
    <row r="758" spans="1:8" x14ac:dyDescent="0.2">
      <c r="A758" s="1">
        <v>43861</v>
      </c>
      <c r="B758" s="2">
        <v>9367.4</v>
      </c>
      <c r="C758" s="1">
        <v>43861</v>
      </c>
      <c r="D758">
        <v>180.08</v>
      </c>
      <c r="E758" s="1">
        <v>43861</v>
      </c>
      <c r="F758">
        <v>68.043999999999997</v>
      </c>
      <c r="G758" s="1">
        <v>43522</v>
      </c>
      <c r="H758" s="2">
        <v>2793.9</v>
      </c>
    </row>
    <row r="759" spans="1:8" x14ac:dyDescent="0.2">
      <c r="A759" s="1">
        <v>43860</v>
      </c>
      <c r="B759" s="2">
        <v>9512.7000000000007</v>
      </c>
      <c r="C759" s="1">
        <v>43860</v>
      </c>
      <c r="D759">
        <v>184.62</v>
      </c>
      <c r="E759" s="1">
        <v>43860</v>
      </c>
      <c r="F759">
        <v>67.968999999999994</v>
      </c>
      <c r="G759" s="1">
        <v>43521</v>
      </c>
      <c r="H759" s="2">
        <v>2796.11</v>
      </c>
    </row>
    <row r="760" spans="1:8" x14ac:dyDescent="0.2">
      <c r="A760" s="1">
        <v>43859</v>
      </c>
      <c r="B760" s="2">
        <v>9304.2000000000007</v>
      </c>
      <c r="C760" s="1">
        <v>43859</v>
      </c>
      <c r="D760">
        <v>173.81</v>
      </c>
      <c r="E760" s="1">
        <v>43859</v>
      </c>
      <c r="F760">
        <v>59.817</v>
      </c>
      <c r="G760" s="1">
        <v>43518</v>
      </c>
      <c r="H760" s="2">
        <v>2792.67</v>
      </c>
    </row>
    <row r="761" spans="1:8" x14ac:dyDescent="0.2">
      <c r="A761" s="1">
        <v>43858</v>
      </c>
      <c r="B761" s="2">
        <v>9393.7000000000007</v>
      </c>
      <c r="C761" s="1">
        <v>43858</v>
      </c>
      <c r="D761">
        <v>176.09</v>
      </c>
      <c r="E761" s="1">
        <v>43858</v>
      </c>
      <c r="F761">
        <v>60.548999999999999</v>
      </c>
      <c r="G761" s="1">
        <v>43517</v>
      </c>
      <c r="H761" s="2">
        <v>2774.88</v>
      </c>
    </row>
    <row r="762" spans="1:8" x14ac:dyDescent="0.2">
      <c r="A762" s="1">
        <v>43857</v>
      </c>
      <c r="B762" s="2">
        <v>8912</v>
      </c>
      <c r="C762" s="1">
        <v>43857</v>
      </c>
      <c r="D762">
        <v>170.14</v>
      </c>
      <c r="E762" s="1">
        <v>43857</v>
      </c>
      <c r="F762">
        <v>58.573999999999998</v>
      </c>
      <c r="G762" s="1">
        <v>43516</v>
      </c>
      <c r="H762" s="2">
        <v>2784.7</v>
      </c>
    </row>
    <row r="763" spans="1:8" x14ac:dyDescent="0.2">
      <c r="A763" s="1">
        <v>43856</v>
      </c>
      <c r="B763" s="2">
        <v>8621.6</v>
      </c>
      <c r="C763" s="1">
        <v>43856</v>
      </c>
      <c r="D763">
        <v>168.16</v>
      </c>
      <c r="E763" s="1">
        <v>43856</v>
      </c>
      <c r="F763">
        <v>56.255000000000003</v>
      </c>
      <c r="G763" s="1">
        <v>43515</v>
      </c>
      <c r="H763" s="2">
        <v>2779.76</v>
      </c>
    </row>
    <row r="764" spans="1:8" x14ac:dyDescent="0.2">
      <c r="A764" s="1">
        <v>43855</v>
      </c>
      <c r="B764" s="2">
        <v>8353.7000000000007</v>
      </c>
      <c r="C764" s="1">
        <v>43855</v>
      </c>
      <c r="D764">
        <v>160.47</v>
      </c>
      <c r="E764" s="1">
        <v>43855</v>
      </c>
      <c r="F764">
        <v>53.271999999999998</v>
      </c>
      <c r="G764" s="1">
        <v>43511</v>
      </c>
      <c r="H764" s="2">
        <v>2775.6</v>
      </c>
    </row>
    <row r="765" spans="1:8" x14ac:dyDescent="0.2">
      <c r="A765" s="1">
        <v>43854</v>
      </c>
      <c r="B765" s="2">
        <v>8447.1</v>
      </c>
      <c r="C765" s="1">
        <v>43854</v>
      </c>
      <c r="D765">
        <v>162.71</v>
      </c>
      <c r="E765" s="1">
        <v>43854</v>
      </c>
      <c r="F765">
        <v>54.39</v>
      </c>
      <c r="G765" s="1">
        <v>43510</v>
      </c>
      <c r="H765" s="2">
        <v>2745.73</v>
      </c>
    </row>
    <row r="766" spans="1:8" x14ac:dyDescent="0.2">
      <c r="A766" s="1">
        <v>43853</v>
      </c>
      <c r="B766" s="2">
        <v>8403.5</v>
      </c>
      <c r="C766" s="1">
        <v>43853</v>
      </c>
      <c r="D766">
        <v>162.91999999999999</v>
      </c>
      <c r="E766" s="1">
        <v>43853</v>
      </c>
      <c r="F766">
        <v>54.484000000000002</v>
      </c>
      <c r="G766" s="1">
        <v>43509</v>
      </c>
      <c r="H766" s="2">
        <v>2753.03</v>
      </c>
    </row>
    <row r="767" spans="1:8" x14ac:dyDescent="0.2">
      <c r="A767" s="1">
        <v>43852</v>
      </c>
      <c r="B767" s="2">
        <v>8663.9</v>
      </c>
      <c r="C767" s="1">
        <v>43852</v>
      </c>
      <c r="D767">
        <v>167.7</v>
      </c>
      <c r="E767" s="1">
        <v>43852</v>
      </c>
      <c r="F767">
        <v>58.308999999999997</v>
      </c>
      <c r="G767" s="1">
        <v>43508</v>
      </c>
      <c r="H767" s="2">
        <v>2744.73</v>
      </c>
    </row>
    <row r="768" spans="1:8" x14ac:dyDescent="0.2">
      <c r="A768" s="1">
        <v>43851</v>
      </c>
      <c r="B768" s="2">
        <v>8734.1</v>
      </c>
      <c r="C768" s="1">
        <v>43851</v>
      </c>
      <c r="D768">
        <v>169.33</v>
      </c>
      <c r="E768" s="1">
        <v>43851</v>
      </c>
      <c r="F768">
        <v>57.597000000000001</v>
      </c>
      <c r="G768" s="1">
        <v>43507</v>
      </c>
      <c r="H768" s="2">
        <v>2709.8</v>
      </c>
    </row>
    <row r="769" spans="1:8" x14ac:dyDescent="0.2">
      <c r="A769" s="1">
        <v>43850</v>
      </c>
      <c r="B769" s="2">
        <v>8638.2000000000007</v>
      </c>
      <c r="C769" s="1">
        <v>43850</v>
      </c>
      <c r="D769">
        <v>166.86</v>
      </c>
      <c r="E769" s="1">
        <v>43850</v>
      </c>
      <c r="F769">
        <v>57.2</v>
      </c>
      <c r="G769" s="1">
        <v>43504</v>
      </c>
      <c r="H769" s="2">
        <v>2707.88</v>
      </c>
    </row>
    <row r="770" spans="1:8" x14ac:dyDescent="0.2">
      <c r="A770" s="1">
        <v>43849</v>
      </c>
      <c r="B770" s="2">
        <v>8694</v>
      </c>
      <c r="C770" s="1">
        <v>43849</v>
      </c>
      <c r="D770">
        <v>166.84</v>
      </c>
      <c r="E770" s="1">
        <v>43849</v>
      </c>
      <c r="F770">
        <v>57.680999999999997</v>
      </c>
      <c r="G770" s="1">
        <v>43503</v>
      </c>
      <c r="H770" s="2">
        <v>2706.05</v>
      </c>
    </row>
    <row r="771" spans="1:8" x14ac:dyDescent="0.2">
      <c r="A771" s="1">
        <v>43848</v>
      </c>
      <c r="B771" s="2">
        <v>8891.5</v>
      </c>
      <c r="C771" s="1">
        <v>43848</v>
      </c>
      <c r="D771">
        <v>173.58</v>
      </c>
      <c r="E771" s="1">
        <v>43848</v>
      </c>
      <c r="F771">
        <v>59.29</v>
      </c>
      <c r="G771" s="1">
        <v>43502</v>
      </c>
      <c r="H771" s="2">
        <v>2731.61</v>
      </c>
    </row>
    <row r="772" spans="1:8" x14ac:dyDescent="0.2">
      <c r="A772" s="1">
        <v>43847</v>
      </c>
      <c r="B772" s="2">
        <v>8875.4</v>
      </c>
      <c r="C772" s="1">
        <v>43847</v>
      </c>
      <c r="D772">
        <v>169.32</v>
      </c>
      <c r="E772" s="1">
        <v>43847</v>
      </c>
      <c r="F772">
        <v>61.064</v>
      </c>
      <c r="G772" s="1">
        <v>43501</v>
      </c>
      <c r="H772" s="2">
        <v>2737.7</v>
      </c>
    </row>
    <row r="773" spans="1:8" x14ac:dyDescent="0.2">
      <c r="A773" s="1">
        <v>43846</v>
      </c>
      <c r="B773" s="2">
        <v>8720.6</v>
      </c>
      <c r="C773" s="1">
        <v>43846</v>
      </c>
      <c r="D773">
        <v>164.03</v>
      </c>
      <c r="E773" s="1">
        <v>43846</v>
      </c>
      <c r="F773">
        <v>57.631999999999998</v>
      </c>
      <c r="G773" s="1">
        <v>43500</v>
      </c>
      <c r="H773" s="2">
        <v>2724.87</v>
      </c>
    </row>
    <row r="774" spans="1:8" x14ac:dyDescent="0.2">
      <c r="A774" s="1">
        <v>43845</v>
      </c>
      <c r="B774" s="2">
        <v>8807.7000000000007</v>
      </c>
      <c r="C774" s="1">
        <v>43845</v>
      </c>
      <c r="D774">
        <v>166.05</v>
      </c>
      <c r="E774" s="1">
        <v>43845</v>
      </c>
      <c r="F774">
        <v>58.18</v>
      </c>
      <c r="G774" s="1">
        <v>43497</v>
      </c>
      <c r="H774" s="2">
        <v>2706.53</v>
      </c>
    </row>
    <row r="775" spans="1:8" x14ac:dyDescent="0.2">
      <c r="A775" s="1">
        <v>43844</v>
      </c>
      <c r="B775" s="2">
        <v>8775.6</v>
      </c>
      <c r="C775" s="1">
        <v>43844</v>
      </c>
      <c r="D775">
        <v>164.98</v>
      </c>
      <c r="E775" s="1">
        <v>43844</v>
      </c>
      <c r="F775">
        <v>58.539000000000001</v>
      </c>
      <c r="G775" s="1">
        <v>43496</v>
      </c>
      <c r="H775" s="2">
        <v>2704.1</v>
      </c>
    </row>
    <row r="776" spans="1:8" x14ac:dyDescent="0.2">
      <c r="A776" s="1">
        <v>43843</v>
      </c>
      <c r="B776" s="2">
        <v>8094.5</v>
      </c>
      <c r="C776" s="1">
        <v>43843</v>
      </c>
      <c r="D776">
        <v>143.55000000000001</v>
      </c>
      <c r="E776" s="1">
        <v>43843</v>
      </c>
      <c r="F776">
        <v>49.591000000000001</v>
      </c>
      <c r="G776" s="1">
        <v>43495</v>
      </c>
      <c r="H776" s="2">
        <v>2681.05</v>
      </c>
    </row>
    <row r="777" spans="1:8" x14ac:dyDescent="0.2">
      <c r="A777" s="1">
        <v>43842</v>
      </c>
      <c r="B777" s="2">
        <v>8174.7</v>
      </c>
      <c r="C777" s="1">
        <v>43842</v>
      </c>
      <c r="D777">
        <v>146.35</v>
      </c>
      <c r="E777" s="1">
        <v>43842</v>
      </c>
      <c r="F777">
        <v>51.383000000000003</v>
      </c>
      <c r="G777" s="1">
        <v>43494</v>
      </c>
      <c r="H777" s="2">
        <v>2640</v>
      </c>
    </row>
    <row r="778" spans="1:8" x14ac:dyDescent="0.2">
      <c r="A778" s="1">
        <v>43841</v>
      </c>
      <c r="B778" s="2">
        <v>8013.8</v>
      </c>
      <c r="C778" s="1">
        <v>43841</v>
      </c>
      <c r="D778">
        <v>142.47999999999999</v>
      </c>
      <c r="E778" s="1">
        <v>43841</v>
      </c>
      <c r="F778">
        <v>49.438000000000002</v>
      </c>
      <c r="G778" s="1">
        <v>43493</v>
      </c>
      <c r="H778" s="2">
        <v>2643.85</v>
      </c>
    </row>
    <row r="779" spans="1:8" x14ac:dyDescent="0.2">
      <c r="A779" s="1">
        <v>43840</v>
      </c>
      <c r="B779" s="2">
        <v>8176.3</v>
      </c>
      <c r="C779" s="1">
        <v>43840</v>
      </c>
      <c r="D779">
        <v>144.57</v>
      </c>
      <c r="E779" s="1">
        <v>43840</v>
      </c>
      <c r="F779">
        <v>49.043999999999997</v>
      </c>
      <c r="G779" s="1">
        <v>43490</v>
      </c>
      <c r="H779" s="2">
        <v>2664.76</v>
      </c>
    </row>
    <row r="780" spans="1:8" x14ac:dyDescent="0.2">
      <c r="A780" s="1">
        <v>43839</v>
      </c>
      <c r="B780" s="2">
        <v>7817.5</v>
      </c>
      <c r="C780" s="1">
        <v>43839</v>
      </c>
      <c r="D780">
        <v>137.81</v>
      </c>
      <c r="E780" s="1">
        <v>43839</v>
      </c>
      <c r="F780">
        <v>44.783999999999999</v>
      </c>
      <c r="G780" s="1">
        <v>43489</v>
      </c>
      <c r="H780" s="2">
        <v>2642.33</v>
      </c>
    </row>
    <row r="781" spans="1:8" x14ac:dyDescent="0.2">
      <c r="A781" s="1">
        <v>43838</v>
      </c>
      <c r="B781" s="2">
        <v>8036.8</v>
      </c>
      <c r="C781" s="1">
        <v>43838</v>
      </c>
      <c r="D781">
        <v>140.5</v>
      </c>
      <c r="E781" s="1">
        <v>43838</v>
      </c>
      <c r="F781">
        <v>45.374000000000002</v>
      </c>
      <c r="G781" s="1">
        <v>43488</v>
      </c>
      <c r="H781" s="2">
        <v>2638.7</v>
      </c>
    </row>
    <row r="782" spans="1:8" x14ac:dyDescent="0.2">
      <c r="A782" s="1">
        <v>43837</v>
      </c>
      <c r="B782" s="2">
        <v>8150</v>
      </c>
      <c r="C782" s="1">
        <v>43837</v>
      </c>
      <c r="D782">
        <v>143.09</v>
      </c>
      <c r="E782" s="1">
        <v>43837</v>
      </c>
      <c r="F782">
        <v>46.4</v>
      </c>
      <c r="G782" s="1">
        <v>43487</v>
      </c>
      <c r="H782" s="2">
        <v>2632.9</v>
      </c>
    </row>
    <row r="783" spans="1:8" x14ac:dyDescent="0.2">
      <c r="A783" s="1">
        <v>43836</v>
      </c>
      <c r="B783" s="2">
        <v>7757.9</v>
      </c>
      <c r="C783" s="1">
        <v>43836</v>
      </c>
      <c r="D783">
        <v>144.18</v>
      </c>
      <c r="E783" s="1">
        <v>43836</v>
      </c>
      <c r="F783">
        <v>45.777999999999999</v>
      </c>
      <c r="G783" s="1">
        <v>43483</v>
      </c>
      <c r="H783" s="2">
        <v>2670.71</v>
      </c>
    </row>
    <row r="784" spans="1:8" x14ac:dyDescent="0.2">
      <c r="A784" s="1">
        <v>43835</v>
      </c>
      <c r="B784" s="2">
        <v>7364.6</v>
      </c>
      <c r="C784" s="1">
        <v>43835</v>
      </c>
      <c r="D784">
        <v>135.6</v>
      </c>
      <c r="E784" s="1">
        <v>43835</v>
      </c>
      <c r="F784">
        <v>43.457999999999998</v>
      </c>
      <c r="G784" s="1">
        <v>43482</v>
      </c>
      <c r="H784" s="2">
        <v>2635.96</v>
      </c>
    </row>
    <row r="785" spans="1:8" x14ac:dyDescent="0.2">
      <c r="A785" s="1">
        <v>43834</v>
      </c>
      <c r="B785" s="2">
        <v>7369.8</v>
      </c>
      <c r="C785" s="1">
        <v>43834</v>
      </c>
      <c r="D785">
        <v>134.49</v>
      </c>
      <c r="E785" s="1">
        <v>43834</v>
      </c>
      <c r="F785">
        <v>42.854999999999997</v>
      </c>
      <c r="G785" s="1">
        <v>43481</v>
      </c>
      <c r="H785" s="2">
        <v>2616.1</v>
      </c>
    </row>
    <row r="786" spans="1:8" x14ac:dyDescent="0.2">
      <c r="A786" s="1">
        <v>43833</v>
      </c>
      <c r="B786" s="2">
        <v>7367.5</v>
      </c>
      <c r="C786" s="1">
        <v>43833</v>
      </c>
      <c r="D786">
        <v>134.74</v>
      </c>
      <c r="E786" s="1">
        <v>43833</v>
      </c>
      <c r="F786">
        <v>42.177999999999997</v>
      </c>
      <c r="G786" s="1">
        <v>43480</v>
      </c>
      <c r="H786" s="2">
        <v>2610.3000000000002</v>
      </c>
    </row>
    <row r="787" spans="1:8" x14ac:dyDescent="0.2">
      <c r="A787" s="1">
        <v>43832</v>
      </c>
      <c r="B787" s="2">
        <v>6989.4</v>
      </c>
      <c r="C787" s="1">
        <v>43832</v>
      </c>
      <c r="D787">
        <v>127.56</v>
      </c>
      <c r="E787" s="1">
        <v>43832</v>
      </c>
      <c r="F787">
        <v>39.555999999999997</v>
      </c>
      <c r="G787" s="1">
        <v>43479</v>
      </c>
      <c r="H787" s="2">
        <v>2582.61</v>
      </c>
    </row>
    <row r="788" spans="1:8" x14ac:dyDescent="0.2">
      <c r="A788" s="1">
        <v>43831</v>
      </c>
      <c r="B788" s="2">
        <v>7212.7</v>
      </c>
      <c r="C788" s="1">
        <v>43831</v>
      </c>
      <c r="D788">
        <v>130.94</v>
      </c>
      <c r="E788" s="1">
        <v>43831</v>
      </c>
      <c r="F788">
        <v>41.627000000000002</v>
      </c>
      <c r="G788" s="1">
        <v>43476</v>
      </c>
      <c r="H788" s="2">
        <v>2596.2600000000002</v>
      </c>
    </row>
    <row r="789" spans="1:8" x14ac:dyDescent="0.2">
      <c r="A789" s="1">
        <v>43830</v>
      </c>
      <c r="B789" s="2">
        <v>7208.3</v>
      </c>
      <c r="C789" s="1">
        <v>43830</v>
      </c>
      <c r="D789">
        <v>129.44999999999999</v>
      </c>
      <c r="E789" s="1">
        <v>43830</v>
      </c>
      <c r="F789">
        <v>41.286999999999999</v>
      </c>
      <c r="G789" s="1">
        <v>43475</v>
      </c>
      <c r="H789" s="2">
        <v>2596.64</v>
      </c>
    </row>
    <row r="790" spans="1:8" x14ac:dyDescent="0.2">
      <c r="A790" s="1">
        <v>43829</v>
      </c>
      <c r="B790" s="2">
        <v>7260.9</v>
      </c>
      <c r="C790" s="1">
        <v>43829</v>
      </c>
      <c r="D790">
        <v>131.83000000000001</v>
      </c>
      <c r="E790" s="1">
        <v>43829</v>
      </c>
      <c r="F790">
        <v>42.424999999999997</v>
      </c>
      <c r="G790" s="1">
        <v>43474</v>
      </c>
      <c r="H790" s="2">
        <v>2584.96</v>
      </c>
    </row>
    <row r="791" spans="1:8" x14ac:dyDescent="0.2">
      <c r="A791" s="1">
        <v>43828</v>
      </c>
      <c r="B791" s="2">
        <v>7417.9</v>
      </c>
      <c r="C791" s="1">
        <v>43828</v>
      </c>
      <c r="D791">
        <v>134.9</v>
      </c>
      <c r="E791" s="1">
        <v>43828</v>
      </c>
      <c r="F791">
        <v>43.152000000000001</v>
      </c>
      <c r="G791" s="1">
        <v>43473</v>
      </c>
      <c r="H791" s="2">
        <v>2574.41</v>
      </c>
    </row>
    <row r="792" spans="1:8" x14ac:dyDescent="0.2">
      <c r="A792" s="1">
        <v>43827</v>
      </c>
      <c r="B792" s="2">
        <v>7334.4</v>
      </c>
      <c r="C792" s="1">
        <v>43827</v>
      </c>
      <c r="D792">
        <v>128.47999999999999</v>
      </c>
      <c r="E792" s="1">
        <v>43827</v>
      </c>
      <c r="F792">
        <v>42.750999999999998</v>
      </c>
      <c r="G792" s="1">
        <v>43472</v>
      </c>
      <c r="H792" s="2">
        <v>2549.69</v>
      </c>
    </row>
    <row r="793" spans="1:8" x14ac:dyDescent="0.2">
      <c r="A793" s="1">
        <v>43826</v>
      </c>
      <c r="B793" s="2">
        <v>7287</v>
      </c>
      <c r="C793" s="1">
        <v>43826</v>
      </c>
      <c r="D793">
        <v>126.92</v>
      </c>
      <c r="E793" s="1">
        <v>43826</v>
      </c>
      <c r="F793">
        <v>41.043999999999997</v>
      </c>
      <c r="G793" s="1">
        <v>43469</v>
      </c>
      <c r="H793" s="2">
        <v>2531.94</v>
      </c>
    </row>
    <row r="794" spans="1:8" x14ac:dyDescent="0.2">
      <c r="A794" s="1">
        <v>43825</v>
      </c>
      <c r="B794" s="2">
        <v>7232.4</v>
      </c>
      <c r="C794" s="1">
        <v>43825</v>
      </c>
      <c r="D794">
        <v>126.15</v>
      </c>
      <c r="E794" s="1">
        <v>43825</v>
      </c>
      <c r="F794">
        <v>40.088000000000001</v>
      </c>
      <c r="G794" s="1">
        <v>43468</v>
      </c>
      <c r="H794" s="2">
        <v>2447.89</v>
      </c>
    </row>
    <row r="795" spans="1:8" x14ac:dyDescent="0.2">
      <c r="A795" s="1">
        <v>43824</v>
      </c>
      <c r="B795" s="2">
        <v>7220.1</v>
      </c>
      <c r="C795" s="1">
        <v>43824</v>
      </c>
      <c r="D795">
        <v>125.32</v>
      </c>
      <c r="E795" s="1">
        <v>43824</v>
      </c>
      <c r="F795">
        <v>40.101999999999997</v>
      </c>
      <c r="G795" s="1">
        <v>43467</v>
      </c>
      <c r="H795" s="2">
        <v>2510.0300000000002</v>
      </c>
    </row>
    <row r="796" spans="1:8" x14ac:dyDescent="0.2">
      <c r="A796" s="1">
        <v>43823</v>
      </c>
      <c r="B796" s="2">
        <v>7276.9</v>
      </c>
      <c r="C796" s="1">
        <v>43823</v>
      </c>
      <c r="D796">
        <v>128.04</v>
      </c>
      <c r="E796" s="1">
        <v>43823</v>
      </c>
      <c r="F796">
        <v>40.381</v>
      </c>
      <c r="G796" s="1">
        <v>43465</v>
      </c>
      <c r="H796" s="2">
        <v>2506.85</v>
      </c>
    </row>
    <row r="797" spans="1:8" x14ac:dyDescent="0.2">
      <c r="A797" s="1">
        <v>43822</v>
      </c>
      <c r="B797" s="2">
        <v>7347.4</v>
      </c>
      <c r="C797" s="1">
        <v>43822</v>
      </c>
      <c r="D797">
        <v>128.13</v>
      </c>
      <c r="E797" s="1">
        <v>43822</v>
      </c>
      <c r="F797">
        <v>40.686999999999998</v>
      </c>
      <c r="G797" s="1">
        <v>43462</v>
      </c>
      <c r="H797" s="2">
        <v>2485.7399999999998</v>
      </c>
    </row>
    <row r="798" spans="1:8" x14ac:dyDescent="0.2">
      <c r="A798" s="1">
        <v>43821</v>
      </c>
      <c r="B798" s="2">
        <v>7532</v>
      </c>
      <c r="C798" s="1">
        <v>43821</v>
      </c>
      <c r="D798">
        <v>132.77000000000001</v>
      </c>
      <c r="E798" s="1">
        <v>43821</v>
      </c>
      <c r="F798">
        <v>41.834000000000003</v>
      </c>
      <c r="G798" s="1">
        <v>43461</v>
      </c>
      <c r="H798" s="2">
        <v>2488.83</v>
      </c>
    </row>
    <row r="799" spans="1:8" x14ac:dyDescent="0.2">
      <c r="A799" s="1">
        <v>43820</v>
      </c>
      <c r="B799" s="2">
        <v>7166.4</v>
      </c>
      <c r="C799" s="1">
        <v>43820</v>
      </c>
      <c r="D799">
        <v>127.5</v>
      </c>
      <c r="E799" s="1">
        <v>43820</v>
      </c>
      <c r="F799">
        <v>39.677999999999997</v>
      </c>
      <c r="G799" s="1">
        <v>43460</v>
      </c>
      <c r="H799" s="2">
        <v>2467.6999999999998</v>
      </c>
    </row>
    <row r="800" spans="1:8" x14ac:dyDescent="0.2">
      <c r="A800" s="1">
        <v>43819</v>
      </c>
      <c r="B800" s="2">
        <v>7212.9</v>
      </c>
      <c r="C800" s="1">
        <v>43819</v>
      </c>
      <c r="D800">
        <v>128.9</v>
      </c>
      <c r="E800" s="1">
        <v>43819</v>
      </c>
      <c r="F800">
        <v>40.097000000000001</v>
      </c>
      <c r="G800" s="1">
        <v>43458</v>
      </c>
      <c r="H800" s="2">
        <v>2351.1</v>
      </c>
    </row>
    <row r="801" spans="1:8" x14ac:dyDescent="0.2">
      <c r="A801" s="1">
        <v>43818</v>
      </c>
      <c r="B801" s="2">
        <v>7181.8</v>
      </c>
      <c r="C801" s="1">
        <v>43818</v>
      </c>
      <c r="D801">
        <v>128.68</v>
      </c>
      <c r="E801" s="1">
        <v>43818</v>
      </c>
      <c r="F801">
        <v>39.639000000000003</v>
      </c>
      <c r="G801" s="1">
        <v>43455</v>
      </c>
      <c r="H801" s="2">
        <v>2416.62</v>
      </c>
    </row>
    <row r="802" spans="1:8" x14ac:dyDescent="0.2">
      <c r="A802" s="1">
        <v>43817</v>
      </c>
      <c r="B802" s="2">
        <v>7323.4</v>
      </c>
      <c r="C802" s="1">
        <v>43817</v>
      </c>
      <c r="D802">
        <v>133.5</v>
      </c>
      <c r="E802" s="1">
        <v>43817</v>
      </c>
      <c r="F802">
        <v>40.777999999999999</v>
      </c>
      <c r="G802" s="1">
        <v>43454</v>
      </c>
      <c r="H802" s="2">
        <v>2467.42</v>
      </c>
    </row>
    <row r="803" spans="1:8" x14ac:dyDescent="0.2">
      <c r="A803" s="1">
        <v>43816</v>
      </c>
      <c r="B803" s="2">
        <v>6667.1</v>
      </c>
      <c r="C803" s="1">
        <v>43816</v>
      </c>
      <c r="D803">
        <v>122.81</v>
      </c>
      <c r="E803" s="1">
        <v>43816</v>
      </c>
      <c r="F803">
        <v>36.985999999999997</v>
      </c>
      <c r="G803" s="1">
        <v>43453</v>
      </c>
      <c r="H803" s="2">
        <v>2506.96</v>
      </c>
    </row>
    <row r="804" spans="1:8" x14ac:dyDescent="0.2">
      <c r="A804" s="1">
        <v>43815</v>
      </c>
      <c r="B804" s="2">
        <v>6926.8</v>
      </c>
      <c r="C804" s="1">
        <v>43815</v>
      </c>
      <c r="D804">
        <v>133.34</v>
      </c>
      <c r="E804" s="1">
        <v>43815</v>
      </c>
      <c r="F804">
        <v>39.984000000000002</v>
      </c>
      <c r="G804" s="1">
        <v>43452</v>
      </c>
      <c r="H804" s="2">
        <v>2546.16</v>
      </c>
    </row>
    <row r="805" spans="1:8" x14ac:dyDescent="0.2">
      <c r="A805" s="1">
        <v>43814</v>
      </c>
      <c r="B805" s="2">
        <v>7152.7</v>
      </c>
      <c r="C805" s="1">
        <v>43814</v>
      </c>
      <c r="D805">
        <v>143.11000000000001</v>
      </c>
      <c r="E805" s="1">
        <v>43814</v>
      </c>
      <c r="F805">
        <v>43.472000000000001</v>
      </c>
      <c r="G805" s="1">
        <v>43451</v>
      </c>
      <c r="H805" s="2">
        <v>2545.94</v>
      </c>
    </row>
    <row r="806" spans="1:8" x14ac:dyDescent="0.2">
      <c r="A806" s="1">
        <v>43813</v>
      </c>
      <c r="B806" s="2">
        <v>7100.8</v>
      </c>
      <c r="C806" s="1">
        <v>43813</v>
      </c>
      <c r="D806">
        <v>142.56</v>
      </c>
      <c r="E806" s="1">
        <v>43813</v>
      </c>
      <c r="F806">
        <v>43.273000000000003</v>
      </c>
      <c r="G806" s="1">
        <v>43448</v>
      </c>
      <c r="H806" s="2">
        <v>2599.9499999999998</v>
      </c>
    </row>
    <row r="807" spans="1:8" x14ac:dyDescent="0.2">
      <c r="A807" s="1">
        <v>43812</v>
      </c>
      <c r="B807" s="2">
        <v>7283.2</v>
      </c>
      <c r="C807" s="1">
        <v>43812</v>
      </c>
      <c r="D807">
        <v>145.38</v>
      </c>
      <c r="E807" s="1">
        <v>43812</v>
      </c>
      <c r="F807">
        <v>44.44</v>
      </c>
      <c r="G807" s="1">
        <v>43447</v>
      </c>
      <c r="H807" s="2">
        <v>2650.54</v>
      </c>
    </row>
    <row r="808" spans="1:8" x14ac:dyDescent="0.2">
      <c r="A808" s="1">
        <v>43811</v>
      </c>
      <c r="B808" s="2">
        <v>7224</v>
      </c>
      <c r="C808" s="1">
        <v>43811</v>
      </c>
      <c r="D808">
        <v>145.51</v>
      </c>
      <c r="E808" s="1">
        <v>43811</v>
      </c>
      <c r="F808">
        <v>43.615000000000002</v>
      </c>
      <c r="G808" s="1">
        <v>43446</v>
      </c>
      <c r="H808" s="2">
        <v>2651.07</v>
      </c>
    </row>
    <row r="809" spans="1:8" x14ac:dyDescent="0.2">
      <c r="A809" s="1">
        <v>43810</v>
      </c>
      <c r="B809" s="2">
        <v>7230.7</v>
      </c>
      <c r="C809" s="1">
        <v>43810</v>
      </c>
      <c r="D809">
        <v>143.91</v>
      </c>
      <c r="E809" s="1">
        <v>43810</v>
      </c>
      <c r="F809">
        <v>44.145000000000003</v>
      </c>
      <c r="G809" s="1">
        <v>43445</v>
      </c>
      <c r="H809" s="2">
        <v>2636.78</v>
      </c>
    </row>
    <row r="810" spans="1:8" x14ac:dyDescent="0.2">
      <c r="A810" s="1">
        <v>43809</v>
      </c>
      <c r="B810" s="2">
        <v>7254.6</v>
      </c>
      <c r="C810" s="1">
        <v>43809</v>
      </c>
      <c r="D810">
        <v>146.36000000000001</v>
      </c>
      <c r="E810" s="1">
        <v>43809</v>
      </c>
      <c r="F810">
        <v>44.11</v>
      </c>
      <c r="G810" s="1">
        <v>43444</v>
      </c>
      <c r="H810" s="2">
        <v>2637.72</v>
      </c>
    </row>
    <row r="811" spans="1:8" x14ac:dyDescent="0.2">
      <c r="A811" s="1">
        <v>43808</v>
      </c>
      <c r="B811" s="2">
        <v>7379.5</v>
      </c>
      <c r="C811" s="1">
        <v>43808</v>
      </c>
      <c r="D811">
        <v>148.08000000000001</v>
      </c>
      <c r="E811" s="1">
        <v>43808</v>
      </c>
      <c r="F811">
        <v>44.49</v>
      </c>
      <c r="G811" s="1">
        <v>43441</v>
      </c>
      <c r="H811" s="2">
        <v>2633.08</v>
      </c>
    </row>
    <row r="812" spans="1:8" x14ac:dyDescent="0.2">
      <c r="A812" s="1">
        <v>43807</v>
      </c>
      <c r="B812" s="2">
        <v>7564.6</v>
      </c>
      <c r="C812" s="1">
        <v>43807</v>
      </c>
      <c r="D812">
        <v>151.41</v>
      </c>
      <c r="E812" s="1">
        <v>43807</v>
      </c>
      <c r="F812">
        <v>45.613999999999997</v>
      </c>
      <c r="G812" s="1">
        <v>43440</v>
      </c>
      <c r="H812" s="2">
        <v>2695.95</v>
      </c>
    </row>
    <row r="813" spans="1:8" x14ac:dyDescent="0.2">
      <c r="A813" s="1">
        <v>43806</v>
      </c>
      <c r="B813" s="2">
        <v>7543.2</v>
      </c>
      <c r="C813" s="1">
        <v>43806</v>
      </c>
      <c r="D813">
        <v>148.15</v>
      </c>
      <c r="E813" s="1">
        <v>43806</v>
      </c>
      <c r="F813">
        <v>45.237000000000002</v>
      </c>
      <c r="G813" s="1">
        <v>43438</v>
      </c>
      <c r="H813" s="2">
        <v>2700.06</v>
      </c>
    </row>
    <row r="814" spans="1:8" x14ac:dyDescent="0.2">
      <c r="A814" s="1">
        <v>43805</v>
      </c>
      <c r="B814" s="2">
        <v>7588.3</v>
      </c>
      <c r="C814" s="1">
        <v>43805</v>
      </c>
      <c r="D814">
        <v>149.69</v>
      </c>
      <c r="E814" s="1">
        <v>43805</v>
      </c>
      <c r="F814">
        <v>45.345999999999997</v>
      </c>
      <c r="G814" s="1">
        <v>43437</v>
      </c>
      <c r="H814" s="2">
        <v>2790.37</v>
      </c>
    </row>
    <row r="815" spans="1:8" x14ac:dyDescent="0.2">
      <c r="A815" s="1">
        <v>43804</v>
      </c>
      <c r="B815" s="2">
        <v>7440</v>
      </c>
      <c r="C815" s="1">
        <v>43804</v>
      </c>
      <c r="D815">
        <v>148.72999999999999</v>
      </c>
      <c r="E815" s="1">
        <v>43804</v>
      </c>
      <c r="F815">
        <v>44.798000000000002</v>
      </c>
      <c r="G815" s="1">
        <v>43434</v>
      </c>
      <c r="H815" s="2">
        <v>2760.17</v>
      </c>
    </row>
    <row r="816" spans="1:8" x14ac:dyDescent="0.2">
      <c r="A816" s="1">
        <v>43803</v>
      </c>
      <c r="B816" s="2">
        <v>7238.2</v>
      </c>
      <c r="C816" s="1">
        <v>43803</v>
      </c>
      <c r="D816">
        <v>146.22999999999999</v>
      </c>
      <c r="E816" s="1">
        <v>43803</v>
      </c>
      <c r="F816">
        <v>44.725000000000001</v>
      </c>
      <c r="G816" s="1">
        <v>43433</v>
      </c>
      <c r="H816" s="2">
        <v>2737.76</v>
      </c>
    </row>
    <row r="817" spans="1:8" x14ac:dyDescent="0.2">
      <c r="A817" s="1">
        <v>43802</v>
      </c>
      <c r="B817" s="2">
        <v>7336</v>
      </c>
      <c r="C817" s="1">
        <v>43802</v>
      </c>
      <c r="D817">
        <v>148.16999999999999</v>
      </c>
      <c r="E817" s="1">
        <v>43802</v>
      </c>
      <c r="F817">
        <v>45.155999999999999</v>
      </c>
      <c r="G817" s="1">
        <v>43432</v>
      </c>
      <c r="H817" s="2">
        <v>2743.79</v>
      </c>
    </row>
    <row r="818" spans="1:8" x14ac:dyDescent="0.2">
      <c r="A818" s="1">
        <v>43801</v>
      </c>
      <c r="B818" s="2">
        <v>7350.3</v>
      </c>
      <c r="C818" s="1">
        <v>43801</v>
      </c>
      <c r="D818">
        <v>149.69</v>
      </c>
      <c r="E818" s="1">
        <v>43801</v>
      </c>
      <c r="F818">
        <v>45.610999999999997</v>
      </c>
      <c r="G818" s="1">
        <v>43431</v>
      </c>
      <c r="H818" s="2">
        <v>2682.17</v>
      </c>
    </row>
    <row r="819" spans="1:8" x14ac:dyDescent="0.2">
      <c r="A819" s="1">
        <v>43800</v>
      </c>
      <c r="B819" s="2">
        <v>7450.1</v>
      </c>
      <c r="C819" s="1">
        <v>43800</v>
      </c>
      <c r="D819">
        <v>151.84</v>
      </c>
      <c r="E819" s="1">
        <v>43800</v>
      </c>
      <c r="F819">
        <v>47.517000000000003</v>
      </c>
      <c r="G819" s="1">
        <v>43430</v>
      </c>
      <c r="H819" s="2">
        <v>2673.45</v>
      </c>
    </row>
    <row r="820" spans="1:8" x14ac:dyDescent="0.2">
      <c r="A820" s="1">
        <v>43799</v>
      </c>
      <c r="B820" s="2">
        <v>7599.9</v>
      </c>
      <c r="C820" s="1">
        <v>43799</v>
      </c>
      <c r="D820">
        <v>152.54</v>
      </c>
      <c r="E820" s="1">
        <v>43799</v>
      </c>
      <c r="F820">
        <v>47.523000000000003</v>
      </c>
      <c r="G820" s="1">
        <v>43427</v>
      </c>
      <c r="H820" s="2">
        <v>2632.56</v>
      </c>
    </row>
    <row r="821" spans="1:8" x14ac:dyDescent="0.2">
      <c r="A821" s="1">
        <v>43798</v>
      </c>
      <c r="B821" s="2">
        <v>7796.6</v>
      </c>
      <c r="C821" s="1">
        <v>43798</v>
      </c>
      <c r="D821">
        <v>155.53</v>
      </c>
      <c r="E821" s="1">
        <v>43798</v>
      </c>
      <c r="F821">
        <v>48.615000000000002</v>
      </c>
      <c r="G821" s="1">
        <v>43425</v>
      </c>
      <c r="H821" s="2">
        <v>2649.93</v>
      </c>
    </row>
    <row r="822" spans="1:8" x14ac:dyDescent="0.2">
      <c r="A822" s="1">
        <v>43797</v>
      </c>
      <c r="B822" s="2">
        <v>7460.8</v>
      </c>
      <c r="C822" s="1">
        <v>43797</v>
      </c>
      <c r="D822">
        <v>151.52000000000001</v>
      </c>
      <c r="E822" s="1">
        <v>43797</v>
      </c>
      <c r="F822">
        <v>46.859000000000002</v>
      </c>
      <c r="G822" s="1">
        <v>43424</v>
      </c>
      <c r="H822" s="2">
        <v>2641.89</v>
      </c>
    </row>
    <row r="823" spans="1:8" x14ac:dyDescent="0.2">
      <c r="A823" s="1">
        <v>43796</v>
      </c>
      <c r="B823" s="2">
        <v>7549.3</v>
      </c>
      <c r="C823" s="1">
        <v>43796</v>
      </c>
      <c r="D823">
        <v>153.34</v>
      </c>
      <c r="E823" s="1">
        <v>43796</v>
      </c>
      <c r="F823">
        <v>47.723999999999997</v>
      </c>
      <c r="G823" s="1">
        <v>43423</v>
      </c>
      <c r="H823" s="2">
        <v>2690.73</v>
      </c>
    </row>
    <row r="824" spans="1:8" x14ac:dyDescent="0.2">
      <c r="A824" s="1">
        <v>43795</v>
      </c>
      <c r="B824" s="2">
        <v>7198.3</v>
      </c>
      <c r="C824" s="1">
        <v>43795</v>
      </c>
      <c r="D824">
        <v>148.31</v>
      </c>
      <c r="E824" s="1">
        <v>43795</v>
      </c>
      <c r="F824">
        <v>47.017000000000003</v>
      </c>
      <c r="G824" s="1">
        <v>43420</v>
      </c>
      <c r="H824" s="2">
        <v>2736.27</v>
      </c>
    </row>
    <row r="825" spans="1:8" x14ac:dyDescent="0.2">
      <c r="A825" s="1">
        <v>43794</v>
      </c>
      <c r="B825" s="2">
        <v>7168</v>
      </c>
      <c r="C825" s="1">
        <v>43794</v>
      </c>
      <c r="D825">
        <v>146.78</v>
      </c>
      <c r="E825" s="1">
        <v>43794</v>
      </c>
      <c r="F825">
        <v>45.619</v>
      </c>
      <c r="G825" s="1">
        <v>43419</v>
      </c>
      <c r="H825" s="2">
        <v>2730.2</v>
      </c>
    </row>
    <row r="826" spans="1:8" x14ac:dyDescent="0.2">
      <c r="A826" s="1">
        <v>43793</v>
      </c>
      <c r="B826" s="2">
        <v>6965.3</v>
      </c>
      <c r="C826" s="1">
        <v>43793</v>
      </c>
      <c r="D826">
        <v>141.18</v>
      </c>
      <c r="E826" s="1">
        <v>43793</v>
      </c>
      <c r="F826">
        <v>44.212000000000003</v>
      </c>
      <c r="G826" s="1">
        <v>43418</v>
      </c>
      <c r="H826" s="2">
        <v>2701.58</v>
      </c>
    </row>
    <row r="827" spans="1:8" x14ac:dyDescent="0.2">
      <c r="A827" s="1">
        <v>43792</v>
      </c>
      <c r="B827" s="2">
        <v>7352.6</v>
      </c>
      <c r="C827" s="1">
        <v>43792</v>
      </c>
      <c r="D827">
        <v>152.77000000000001</v>
      </c>
      <c r="E827" s="1">
        <v>43792</v>
      </c>
      <c r="F827">
        <v>48.18</v>
      </c>
      <c r="G827" s="1">
        <v>43417</v>
      </c>
      <c r="H827" s="2">
        <v>2722.18</v>
      </c>
    </row>
    <row r="828" spans="1:8" x14ac:dyDescent="0.2">
      <c r="A828" s="1">
        <v>43791</v>
      </c>
      <c r="B828" s="2">
        <v>7323</v>
      </c>
      <c r="C828" s="1">
        <v>43791</v>
      </c>
      <c r="D828">
        <v>150.56</v>
      </c>
      <c r="E828" s="1">
        <v>43791</v>
      </c>
      <c r="F828">
        <v>47.423000000000002</v>
      </c>
      <c r="G828" s="1">
        <v>43416</v>
      </c>
      <c r="H828" s="2">
        <v>2726.22</v>
      </c>
    </row>
    <row r="829" spans="1:8" x14ac:dyDescent="0.2">
      <c r="A829" s="1">
        <v>43790</v>
      </c>
      <c r="B829" s="2">
        <v>7671.1</v>
      </c>
      <c r="C829" s="1">
        <v>43790</v>
      </c>
      <c r="D829">
        <v>162.11000000000001</v>
      </c>
      <c r="E829" s="1">
        <v>43790</v>
      </c>
      <c r="F829">
        <v>50.674999999999997</v>
      </c>
      <c r="G829" s="1">
        <v>43413</v>
      </c>
      <c r="H829" s="2">
        <v>2781.01</v>
      </c>
    </row>
    <row r="830" spans="1:8" x14ac:dyDescent="0.2">
      <c r="A830" s="1">
        <v>43789</v>
      </c>
      <c r="B830" s="2">
        <v>8126.4</v>
      </c>
      <c r="C830" s="1">
        <v>43789</v>
      </c>
      <c r="D830">
        <v>175.27</v>
      </c>
      <c r="E830" s="1">
        <v>43789</v>
      </c>
      <c r="F830">
        <v>55.029000000000003</v>
      </c>
      <c r="G830" s="1">
        <v>43412</v>
      </c>
      <c r="H830" s="2">
        <v>2806.83</v>
      </c>
    </row>
    <row r="831" spans="1:8" x14ac:dyDescent="0.2">
      <c r="A831" s="1">
        <v>43788</v>
      </c>
      <c r="B831" s="2">
        <v>8164.9</v>
      </c>
      <c r="C831" s="1">
        <v>43788</v>
      </c>
      <c r="D831">
        <v>176.46</v>
      </c>
      <c r="E831" s="1">
        <v>43788</v>
      </c>
      <c r="F831">
        <v>55.143000000000001</v>
      </c>
      <c r="G831" s="1">
        <v>43411</v>
      </c>
      <c r="H831" s="2">
        <v>2813.89</v>
      </c>
    </row>
    <row r="832" spans="1:8" x14ac:dyDescent="0.2">
      <c r="A832" s="1">
        <v>43787</v>
      </c>
      <c r="B832" s="2">
        <v>8219.5</v>
      </c>
      <c r="C832" s="1">
        <v>43787</v>
      </c>
      <c r="D832">
        <v>178.55</v>
      </c>
      <c r="E832" s="1">
        <v>43787</v>
      </c>
      <c r="F832">
        <v>56.055</v>
      </c>
      <c r="G832" s="1">
        <v>43410</v>
      </c>
      <c r="H832" s="2">
        <v>2755.45</v>
      </c>
    </row>
    <row r="833" spans="1:8" x14ac:dyDescent="0.2">
      <c r="A833" s="1">
        <v>43786</v>
      </c>
      <c r="B833" s="2">
        <v>8537.2999999999993</v>
      </c>
      <c r="C833" s="1">
        <v>43786</v>
      </c>
      <c r="D833">
        <v>184.53</v>
      </c>
      <c r="E833" s="1">
        <v>43786</v>
      </c>
      <c r="F833">
        <v>59.216999999999999</v>
      </c>
      <c r="G833" s="1">
        <v>43409</v>
      </c>
      <c r="H833" s="2">
        <v>2738.31</v>
      </c>
    </row>
    <row r="834" spans="1:8" x14ac:dyDescent="0.2">
      <c r="A834" s="1">
        <v>43785</v>
      </c>
      <c r="B834" s="2">
        <v>8523.5</v>
      </c>
      <c r="C834" s="1">
        <v>43785</v>
      </c>
      <c r="D834">
        <v>182.97</v>
      </c>
      <c r="E834" s="1">
        <v>43785</v>
      </c>
      <c r="F834">
        <v>58.284999999999997</v>
      </c>
      <c r="G834" s="1">
        <v>43406</v>
      </c>
      <c r="H834" s="2">
        <v>2723.06</v>
      </c>
    </row>
    <row r="835" spans="1:8" x14ac:dyDescent="0.2">
      <c r="A835" s="1">
        <v>43784</v>
      </c>
      <c r="B835" s="2">
        <v>8495.7999999999993</v>
      </c>
      <c r="C835" s="1">
        <v>43784</v>
      </c>
      <c r="D835">
        <v>180.27</v>
      </c>
      <c r="E835" s="1">
        <v>43784</v>
      </c>
      <c r="F835">
        <v>57.758000000000003</v>
      </c>
      <c r="G835" s="1">
        <v>43405</v>
      </c>
      <c r="H835" s="2">
        <v>2740.37</v>
      </c>
    </row>
    <row r="836" spans="1:8" x14ac:dyDescent="0.2">
      <c r="A836" s="1">
        <v>43783</v>
      </c>
      <c r="B836" s="2">
        <v>8655.7000000000007</v>
      </c>
      <c r="C836" s="1">
        <v>43783</v>
      </c>
      <c r="D836">
        <v>185</v>
      </c>
      <c r="E836" s="1">
        <v>43783</v>
      </c>
      <c r="F836">
        <v>59.186999999999998</v>
      </c>
      <c r="G836" s="1">
        <v>43404</v>
      </c>
      <c r="H836" s="2">
        <v>2711.74</v>
      </c>
    </row>
    <row r="837" spans="1:8" x14ac:dyDescent="0.2">
      <c r="A837" s="1">
        <v>43782</v>
      </c>
      <c r="B837" s="2">
        <v>8801.1</v>
      </c>
      <c r="C837" s="1">
        <v>43782</v>
      </c>
      <c r="D837">
        <v>188.69</v>
      </c>
      <c r="E837" s="1">
        <v>43782</v>
      </c>
      <c r="F837">
        <v>61.024999999999999</v>
      </c>
      <c r="G837" s="1">
        <v>43403</v>
      </c>
      <c r="H837" s="2">
        <v>2682.63</v>
      </c>
    </row>
    <row r="838" spans="1:8" x14ac:dyDescent="0.2">
      <c r="A838" s="1">
        <v>43781</v>
      </c>
      <c r="B838" s="2">
        <v>8830</v>
      </c>
      <c r="C838" s="1">
        <v>43781</v>
      </c>
      <c r="D838">
        <v>187.34</v>
      </c>
      <c r="E838" s="1">
        <v>43781</v>
      </c>
      <c r="F838">
        <v>61.521999999999998</v>
      </c>
      <c r="G838" s="1">
        <v>43402</v>
      </c>
      <c r="H838" s="2">
        <v>2641.25</v>
      </c>
    </row>
    <row r="839" spans="1:8" x14ac:dyDescent="0.2">
      <c r="A839" s="1">
        <v>43780</v>
      </c>
      <c r="B839" s="2">
        <v>8737.7000000000007</v>
      </c>
      <c r="C839" s="1">
        <v>43780</v>
      </c>
      <c r="D839">
        <v>185.15</v>
      </c>
      <c r="E839" s="1">
        <v>43780</v>
      </c>
      <c r="F839">
        <v>61.893000000000001</v>
      </c>
      <c r="G839" s="1">
        <v>43399</v>
      </c>
      <c r="H839" s="2">
        <v>2658.69</v>
      </c>
    </row>
    <row r="840" spans="1:8" x14ac:dyDescent="0.2">
      <c r="A840" s="1">
        <v>43779</v>
      </c>
      <c r="B840" s="2">
        <v>9068.4</v>
      </c>
      <c r="C840" s="1">
        <v>43779</v>
      </c>
      <c r="D840">
        <v>189.68</v>
      </c>
      <c r="E840" s="1">
        <v>43779</v>
      </c>
      <c r="F840">
        <v>63.716000000000001</v>
      </c>
      <c r="G840" s="1">
        <v>43398</v>
      </c>
      <c r="H840" s="2">
        <v>2705.57</v>
      </c>
    </row>
    <row r="841" spans="1:8" x14ac:dyDescent="0.2">
      <c r="A841" s="1">
        <v>43778</v>
      </c>
      <c r="B841" s="2">
        <v>8828</v>
      </c>
      <c r="C841" s="1">
        <v>43778</v>
      </c>
      <c r="D841">
        <v>184.99</v>
      </c>
      <c r="E841" s="1">
        <v>43778</v>
      </c>
      <c r="F841">
        <v>62.093000000000004</v>
      </c>
      <c r="G841" s="1">
        <v>43397</v>
      </c>
      <c r="H841" s="2">
        <v>2656.1</v>
      </c>
    </row>
    <row r="842" spans="1:8" x14ac:dyDescent="0.2">
      <c r="A842" s="1">
        <v>43777</v>
      </c>
      <c r="B842" s="2">
        <v>8782.4</v>
      </c>
      <c r="C842" s="1">
        <v>43777</v>
      </c>
      <c r="D842">
        <v>184</v>
      </c>
      <c r="E842" s="1">
        <v>43777</v>
      </c>
      <c r="F842">
        <v>60.451999999999998</v>
      </c>
      <c r="G842" s="1">
        <v>43396</v>
      </c>
      <c r="H842" s="2">
        <v>2740.69</v>
      </c>
    </row>
    <row r="843" spans="1:8" x14ac:dyDescent="0.2">
      <c r="A843" s="1">
        <v>43776</v>
      </c>
      <c r="B843" s="2">
        <v>9208</v>
      </c>
      <c r="C843" s="1">
        <v>43776</v>
      </c>
      <c r="D843">
        <v>186.66</v>
      </c>
      <c r="E843" s="1">
        <v>43776</v>
      </c>
      <c r="F843">
        <v>61.469000000000001</v>
      </c>
      <c r="G843" s="1">
        <v>43395</v>
      </c>
      <c r="H843" s="2">
        <v>2755.88</v>
      </c>
    </row>
    <row r="844" spans="1:8" x14ac:dyDescent="0.2">
      <c r="A844" s="1">
        <v>43775</v>
      </c>
      <c r="B844" s="2">
        <v>9353</v>
      </c>
      <c r="C844" s="1">
        <v>43775</v>
      </c>
      <c r="D844">
        <v>191.51</v>
      </c>
      <c r="E844" s="1">
        <v>43775</v>
      </c>
      <c r="F844">
        <v>64.198999999999998</v>
      </c>
      <c r="G844" s="1">
        <v>43392</v>
      </c>
      <c r="H844" s="2">
        <v>2767.78</v>
      </c>
    </row>
    <row r="845" spans="1:8" x14ac:dyDescent="0.2">
      <c r="A845" s="1">
        <v>43774</v>
      </c>
      <c r="B845" s="2">
        <v>9333.9</v>
      </c>
      <c r="C845" s="1">
        <v>43774</v>
      </c>
      <c r="D845">
        <v>189.24</v>
      </c>
      <c r="E845" s="1">
        <v>43774</v>
      </c>
      <c r="F845">
        <v>63.238</v>
      </c>
      <c r="G845" s="1">
        <v>43391</v>
      </c>
      <c r="H845" s="2">
        <v>2768.78</v>
      </c>
    </row>
    <row r="846" spans="1:8" x14ac:dyDescent="0.2">
      <c r="A846" s="1">
        <v>43773</v>
      </c>
      <c r="B846" s="2">
        <v>9441.2000000000007</v>
      </c>
      <c r="C846" s="1">
        <v>43773</v>
      </c>
      <c r="D846">
        <v>186.87</v>
      </c>
      <c r="E846" s="1">
        <v>43773</v>
      </c>
      <c r="F846">
        <v>61.442999999999998</v>
      </c>
      <c r="G846" s="1">
        <v>43390</v>
      </c>
      <c r="H846" s="2">
        <v>2809.21</v>
      </c>
    </row>
    <row r="847" spans="1:8" x14ac:dyDescent="0.2">
      <c r="A847" s="1">
        <v>43772</v>
      </c>
      <c r="B847" s="2">
        <v>9222.4</v>
      </c>
      <c r="C847" s="1">
        <v>43772</v>
      </c>
      <c r="D847">
        <v>182.19</v>
      </c>
      <c r="E847" s="1">
        <v>43772</v>
      </c>
      <c r="F847">
        <v>58.398000000000003</v>
      </c>
      <c r="G847" s="1">
        <v>43389</v>
      </c>
      <c r="H847" s="2">
        <v>2809.92</v>
      </c>
    </row>
    <row r="848" spans="1:8" x14ac:dyDescent="0.2">
      <c r="A848" s="1">
        <v>43771</v>
      </c>
      <c r="B848" s="2">
        <v>9332.1</v>
      </c>
      <c r="C848" s="1">
        <v>43771</v>
      </c>
      <c r="D848">
        <v>183.92</v>
      </c>
      <c r="E848" s="1">
        <v>43771</v>
      </c>
      <c r="F848">
        <v>58.280999999999999</v>
      </c>
      <c r="G848" s="1">
        <v>43388</v>
      </c>
      <c r="H848" s="2">
        <v>2750.79</v>
      </c>
    </row>
    <row r="849" spans="1:8" x14ac:dyDescent="0.2">
      <c r="A849" s="1">
        <v>43770</v>
      </c>
      <c r="B849" s="2">
        <v>9289.1</v>
      </c>
      <c r="C849" s="1">
        <v>43770</v>
      </c>
      <c r="D849">
        <v>183.98</v>
      </c>
      <c r="E849" s="1">
        <v>43770</v>
      </c>
      <c r="F849">
        <v>58.37</v>
      </c>
      <c r="G849" s="1">
        <v>43385</v>
      </c>
      <c r="H849" s="2">
        <v>2767.13</v>
      </c>
    </row>
    <row r="850" spans="1:8" x14ac:dyDescent="0.2">
      <c r="A850" s="1">
        <v>43769</v>
      </c>
      <c r="B850" s="2">
        <v>9185.6</v>
      </c>
      <c r="C850" s="1">
        <v>43769</v>
      </c>
      <c r="D850">
        <v>183.04</v>
      </c>
      <c r="E850" s="1">
        <v>43769</v>
      </c>
      <c r="F850">
        <v>58.429000000000002</v>
      </c>
      <c r="G850" s="1">
        <v>43384</v>
      </c>
      <c r="H850" s="2">
        <v>2728.37</v>
      </c>
    </row>
    <row r="851" spans="1:8" x14ac:dyDescent="0.2">
      <c r="A851" s="1">
        <v>43768</v>
      </c>
      <c r="B851" s="2">
        <v>9184.2999999999993</v>
      </c>
      <c r="C851" s="1">
        <v>43768</v>
      </c>
      <c r="D851">
        <v>183.82</v>
      </c>
      <c r="E851" s="1">
        <v>43768</v>
      </c>
      <c r="F851">
        <v>57.982999999999997</v>
      </c>
      <c r="G851" s="1">
        <v>43383</v>
      </c>
      <c r="H851" s="2">
        <v>2785.68</v>
      </c>
    </row>
    <row r="852" spans="1:8" x14ac:dyDescent="0.2">
      <c r="A852" s="1">
        <v>43767</v>
      </c>
      <c r="B852" s="2">
        <v>9445.5</v>
      </c>
      <c r="C852" s="1">
        <v>43767</v>
      </c>
      <c r="D852">
        <v>191.29</v>
      </c>
      <c r="E852" s="1">
        <v>43767</v>
      </c>
      <c r="F852">
        <v>59.795999999999999</v>
      </c>
      <c r="G852" s="1">
        <v>43382</v>
      </c>
      <c r="H852" s="2">
        <v>2880.34</v>
      </c>
    </row>
    <row r="853" spans="1:8" x14ac:dyDescent="0.2">
      <c r="A853" s="1">
        <v>43766</v>
      </c>
      <c r="B853" s="2">
        <v>9225.7000000000007</v>
      </c>
      <c r="C853" s="1">
        <v>43766</v>
      </c>
      <c r="D853">
        <v>182.25</v>
      </c>
      <c r="E853" s="1">
        <v>43766</v>
      </c>
      <c r="F853">
        <v>57.822000000000003</v>
      </c>
      <c r="G853" s="1">
        <v>43381</v>
      </c>
      <c r="H853" s="2">
        <v>2884.43</v>
      </c>
    </row>
    <row r="854" spans="1:8" x14ac:dyDescent="0.2">
      <c r="A854" s="1">
        <v>43765</v>
      </c>
      <c r="B854" s="2">
        <v>9571.7999999999993</v>
      </c>
      <c r="C854" s="1">
        <v>43765</v>
      </c>
      <c r="D854">
        <v>184.58</v>
      </c>
      <c r="E854" s="1">
        <v>43765</v>
      </c>
      <c r="F854">
        <v>59.820999999999998</v>
      </c>
      <c r="G854" s="1">
        <v>43378</v>
      </c>
      <c r="H854" s="2">
        <v>2885.57</v>
      </c>
    </row>
    <row r="855" spans="1:8" x14ac:dyDescent="0.2">
      <c r="A855" s="1">
        <v>43764</v>
      </c>
      <c r="B855" s="2">
        <v>9270.9</v>
      </c>
      <c r="C855" s="1">
        <v>43764</v>
      </c>
      <c r="D855">
        <v>180.42</v>
      </c>
      <c r="E855" s="1">
        <v>43764</v>
      </c>
      <c r="F855">
        <v>56.752000000000002</v>
      </c>
      <c r="G855" s="1">
        <v>43377</v>
      </c>
      <c r="H855" s="2">
        <v>2901.61</v>
      </c>
    </row>
    <row r="856" spans="1:8" x14ac:dyDescent="0.2">
      <c r="A856" s="1">
        <v>43763</v>
      </c>
      <c r="B856" s="2">
        <v>8679.1</v>
      </c>
      <c r="C856" s="1">
        <v>43763</v>
      </c>
      <c r="D856">
        <v>181.95</v>
      </c>
      <c r="E856" s="1">
        <v>43763</v>
      </c>
      <c r="F856">
        <v>56.95</v>
      </c>
      <c r="G856" s="1">
        <v>43376</v>
      </c>
      <c r="H856" s="2">
        <v>2925.51</v>
      </c>
    </row>
    <row r="857" spans="1:8" x14ac:dyDescent="0.2">
      <c r="A857" s="1">
        <v>43762</v>
      </c>
      <c r="B857" s="2">
        <v>7453</v>
      </c>
      <c r="C857" s="1">
        <v>43762</v>
      </c>
      <c r="D857">
        <v>161.18</v>
      </c>
      <c r="E857" s="1">
        <v>43762</v>
      </c>
      <c r="F857">
        <v>49.616</v>
      </c>
      <c r="G857" s="1">
        <v>43375</v>
      </c>
      <c r="H857" s="2">
        <v>2923.43</v>
      </c>
    </row>
    <row r="858" spans="1:8" x14ac:dyDescent="0.2">
      <c r="A858" s="1">
        <v>43761</v>
      </c>
      <c r="B858" s="2">
        <v>7493.7</v>
      </c>
      <c r="C858" s="1">
        <v>43761</v>
      </c>
      <c r="D858">
        <v>162.97</v>
      </c>
      <c r="E858" s="1">
        <v>43761</v>
      </c>
      <c r="F858">
        <v>49.456000000000003</v>
      </c>
      <c r="G858" s="1">
        <v>43374</v>
      </c>
      <c r="H858" s="2">
        <v>2924.59</v>
      </c>
    </row>
    <row r="859" spans="1:8" x14ac:dyDescent="0.2">
      <c r="A859" s="1">
        <v>43760</v>
      </c>
      <c r="B859" s="2">
        <v>8058.9</v>
      </c>
      <c r="C859" s="1">
        <v>43760</v>
      </c>
      <c r="D859">
        <v>171.82</v>
      </c>
      <c r="E859" s="1">
        <v>43760</v>
      </c>
      <c r="F859">
        <v>53.406999999999996</v>
      </c>
      <c r="G859" s="1">
        <v>43371</v>
      </c>
      <c r="H859" s="2">
        <v>2913.98</v>
      </c>
    </row>
    <row r="860" spans="1:8" x14ac:dyDescent="0.2">
      <c r="A860" s="1">
        <v>43759</v>
      </c>
      <c r="B860" s="2">
        <v>8243.9</v>
      </c>
      <c r="C860" s="1">
        <v>43759</v>
      </c>
      <c r="D860">
        <v>175.02</v>
      </c>
      <c r="E860" s="1">
        <v>43759</v>
      </c>
      <c r="F860">
        <v>54.77</v>
      </c>
      <c r="G860" s="1">
        <v>43370</v>
      </c>
      <c r="H860" s="2">
        <v>2914</v>
      </c>
    </row>
    <row r="861" spans="1:8" x14ac:dyDescent="0.2">
      <c r="A861" s="1">
        <v>43758</v>
      </c>
      <c r="B861" s="2">
        <v>8260.6</v>
      </c>
      <c r="C861" s="1">
        <v>43758</v>
      </c>
      <c r="D861">
        <v>176.11</v>
      </c>
      <c r="E861" s="1">
        <v>43758</v>
      </c>
      <c r="F861">
        <v>54.875999999999998</v>
      </c>
      <c r="G861" s="1">
        <v>43369</v>
      </c>
      <c r="H861" s="2">
        <v>2905.97</v>
      </c>
    </row>
    <row r="862" spans="1:8" x14ac:dyDescent="0.2">
      <c r="A862" s="1">
        <v>43757</v>
      </c>
      <c r="B862" s="2">
        <v>7992.9</v>
      </c>
      <c r="C862" s="1">
        <v>43757</v>
      </c>
      <c r="D862">
        <v>172.59</v>
      </c>
      <c r="E862" s="1">
        <v>43757</v>
      </c>
      <c r="F862">
        <v>53.737000000000002</v>
      </c>
      <c r="G862" s="1">
        <v>43368</v>
      </c>
      <c r="H862" s="2">
        <v>2915.56</v>
      </c>
    </row>
    <row r="863" spans="1:8" x14ac:dyDescent="0.2">
      <c r="A863" s="1">
        <v>43756</v>
      </c>
      <c r="B863" s="2">
        <v>7987.2</v>
      </c>
      <c r="C863" s="1">
        <v>43756</v>
      </c>
      <c r="D863">
        <v>173.64</v>
      </c>
      <c r="E863" s="1">
        <v>43756</v>
      </c>
      <c r="F863">
        <v>53.216999999999999</v>
      </c>
      <c r="G863" s="1">
        <v>43367</v>
      </c>
      <c r="H863" s="2">
        <v>2919.37</v>
      </c>
    </row>
    <row r="864" spans="1:8" x14ac:dyDescent="0.2">
      <c r="A864" s="1">
        <v>43755</v>
      </c>
      <c r="B864" s="2">
        <v>8092.3</v>
      </c>
      <c r="C864" s="1">
        <v>43755</v>
      </c>
      <c r="D864">
        <v>177.49</v>
      </c>
      <c r="E864" s="1">
        <v>43755</v>
      </c>
      <c r="F864">
        <v>54.947000000000003</v>
      </c>
      <c r="G864" s="1">
        <v>43364</v>
      </c>
      <c r="H864" s="2">
        <v>2929.67</v>
      </c>
    </row>
    <row r="865" spans="1:8" x14ac:dyDescent="0.2">
      <c r="A865" s="1">
        <v>43754</v>
      </c>
      <c r="B865" s="2">
        <v>8016</v>
      </c>
      <c r="C865" s="1">
        <v>43754</v>
      </c>
      <c r="D865">
        <v>175</v>
      </c>
      <c r="E865" s="1">
        <v>43754</v>
      </c>
      <c r="F865">
        <v>52.457999999999998</v>
      </c>
      <c r="G865" s="1">
        <v>43363</v>
      </c>
      <c r="H865" s="2">
        <v>2930.75</v>
      </c>
    </row>
    <row r="866" spans="1:8" x14ac:dyDescent="0.2">
      <c r="A866" s="1">
        <v>43753</v>
      </c>
      <c r="B866" s="2">
        <v>8191.1</v>
      </c>
      <c r="C866" s="1">
        <v>43753</v>
      </c>
      <c r="D866">
        <v>181.02</v>
      </c>
      <c r="E866" s="1">
        <v>43753</v>
      </c>
      <c r="F866">
        <v>54.591999999999999</v>
      </c>
      <c r="G866" s="1">
        <v>43362</v>
      </c>
      <c r="H866" s="2">
        <v>2907.95</v>
      </c>
    </row>
    <row r="867" spans="1:8" x14ac:dyDescent="0.2">
      <c r="A867" s="1">
        <v>43752</v>
      </c>
      <c r="B867" s="2">
        <v>8370</v>
      </c>
      <c r="C867" s="1">
        <v>43752</v>
      </c>
      <c r="D867">
        <v>187.14</v>
      </c>
      <c r="E867" s="1">
        <v>43752</v>
      </c>
      <c r="F867">
        <v>56.811999999999998</v>
      </c>
      <c r="G867" s="1">
        <v>43361</v>
      </c>
      <c r="H867" s="2">
        <v>2904.31</v>
      </c>
    </row>
    <row r="868" spans="1:8" x14ac:dyDescent="0.2">
      <c r="A868" s="1">
        <v>43751</v>
      </c>
      <c r="B868" s="2">
        <v>8305.7000000000007</v>
      </c>
      <c r="C868" s="1">
        <v>43751</v>
      </c>
      <c r="D868">
        <v>181.61</v>
      </c>
      <c r="E868" s="1">
        <v>43751</v>
      </c>
      <c r="F868">
        <v>56.478999999999999</v>
      </c>
      <c r="G868" s="1">
        <v>43360</v>
      </c>
      <c r="H868" s="2">
        <v>2888.8</v>
      </c>
    </row>
    <row r="869" spans="1:8" x14ac:dyDescent="0.2">
      <c r="A869" s="1">
        <v>43750</v>
      </c>
      <c r="B869" s="2">
        <v>8318.2999999999993</v>
      </c>
      <c r="C869" s="1">
        <v>43750</v>
      </c>
      <c r="D869">
        <v>180.16</v>
      </c>
      <c r="E869" s="1">
        <v>43750</v>
      </c>
      <c r="F869">
        <v>55.737000000000002</v>
      </c>
      <c r="G869" s="1">
        <v>43357</v>
      </c>
      <c r="H869" s="2">
        <v>2904.98</v>
      </c>
    </row>
    <row r="870" spans="1:8" x14ac:dyDescent="0.2">
      <c r="A870" s="1">
        <v>43749</v>
      </c>
      <c r="B870" s="2">
        <v>8280</v>
      </c>
      <c r="C870" s="1">
        <v>43749</v>
      </c>
      <c r="D870">
        <v>181.04</v>
      </c>
      <c r="E870" s="1">
        <v>43749</v>
      </c>
      <c r="F870">
        <v>55.814999999999998</v>
      </c>
      <c r="G870" s="1">
        <v>43356</v>
      </c>
      <c r="H870" s="2">
        <v>2904.18</v>
      </c>
    </row>
    <row r="871" spans="1:8" x14ac:dyDescent="0.2">
      <c r="A871" s="1">
        <v>43748</v>
      </c>
      <c r="B871" s="2">
        <v>8596</v>
      </c>
      <c r="C871" s="1">
        <v>43748</v>
      </c>
      <c r="D871">
        <v>192.06</v>
      </c>
      <c r="E871" s="1">
        <v>43748</v>
      </c>
      <c r="F871">
        <v>57.451999999999998</v>
      </c>
      <c r="G871" s="1">
        <v>43355</v>
      </c>
      <c r="H871" s="2">
        <v>2888.92</v>
      </c>
    </row>
    <row r="872" spans="1:8" x14ac:dyDescent="0.2">
      <c r="A872" s="1">
        <v>43747</v>
      </c>
      <c r="B872" s="2">
        <v>8607.5</v>
      </c>
      <c r="C872" s="1">
        <v>43747</v>
      </c>
      <c r="D872">
        <v>193.51</v>
      </c>
      <c r="E872" s="1">
        <v>43747</v>
      </c>
      <c r="F872">
        <v>59.146999999999998</v>
      </c>
      <c r="G872" s="1">
        <v>43354</v>
      </c>
      <c r="H872" s="2">
        <v>2887.89</v>
      </c>
    </row>
    <row r="873" spans="1:8" x14ac:dyDescent="0.2">
      <c r="A873" s="1">
        <v>43746</v>
      </c>
      <c r="B873" s="2">
        <v>8211.2000000000007</v>
      </c>
      <c r="C873" s="1">
        <v>43746</v>
      </c>
      <c r="D873">
        <v>181.72</v>
      </c>
      <c r="E873" s="1">
        <v>43746</v>
      </c>
      <c r="F873">
        <v>56.997999999999998</v>
      </c>
      <c r="G873" s="1">
        <v>43353</v>
      </c>
      <c r="H873" s="2">
        <v>2877.13</v>
      </c>
    </row>
    <row r="874" spans="1:8" x14ac:dyDescent="0.2">
      <c r="A874" s="1">
        <v>43745</v>
      </c>
      <c r="B874" s="2">
        <v>8227</v>
      </c>
      <c r="C874" s="1">
        <v>43745</v>
      </c>
      <c r="D874">
        <v>180.66</v>
      </c>
      <c r="E874" s="1">
        <v>43745</v>
      </c>
      <c r="F874">
        <v>57.482999999999997</v>
      </c>
      <c r="G874" s="1">
        <v>43350</v>
      </c>
      <c r="H874" s="2">
        <v>2871.68</v>
      </c>
    </row>
    <row r="875" spans="1:8" x14ac:dyDescent="0.2">
      <c r="A875" s="1">
        <v>43744</v>
      </c>
      <c r="B875" s="2">
        <v>7883.1</v>
      </c>
      <c r="C875" s="1">
        <v>43744</v>
      </c>
      <c r="D875">
        <v>170.51</v>
      </c>
      <c r="E875" s="1">
        <v>43744</v>
      </c>
      <c r="F875">
        <v>54.585000000000001</v>
      </c>
      <c r="G875" s="1">
        <v>43349</v>
      </c>
      <c r="H875" s="2">
        <v>2878.05</v>
      </c>
    </row>
    <row r="876" spans="1:8" x14ac:dyDescent="0.2">
      <c r="A876" s="1">
        <v>43743</v>
      </c>
      <c r="B876" s="2">
        <v>8162.5</v>
      </c>
      <c r="C876" s="1">
        <v>43743</v>
      </c>
      <c r="D876">
        <v>176.93</v>
      </c>
      <c r="E876" s="1">
        <v>43743</v>
      </c>
      <c r="F876">
        <v>56.798000000000002</v>
      </c>
      <c r="G876" s="1">
        <v>43348</v>
      </c>
      <c r="H876" s="2">
        <v>2888.6</v>
      </c>
    </row>
    <row r="877" spans="1:8" x14ac:dyDescent="0.2">
      <c r="A877" s="1">
        <v>43742</v>
      </c>
      <c r="B877" s="2">
        <v>8170</v>
      </c>
      <c r="C877" s="1">
        <v>43742</v>
      </c>
      <c r="D877">
        <v>176.19</v>
      </c>
      <c r="E877" s="1">
        <v>43742</v>
      </c>
      <c r="F877">
        <v>56.421999999999997</v>
      </c>
      <c r="G877" s="1">
        <v>43347</v>
      </c>
      <c r="H877" s="2">
        <v>2896.72</v>
      </c>
    </row>
    <row r="878" spans="1:8" x14ac:dyDescent="0.2">
      <c r="A878" s="1">
        <v>43741</v>
      </c>
      <c r="B878" s="2">
        <v>8257.9</v>
      </c>
      <c r="C878" s="1">
        <v>43741</v>
      </c>
      <c r="D878">
        <v>175.37</v>
      </c>
      <c r="E878" s="1">
        <v>43741</v>
      </c>
      <c r="F878">
        <v>56.439</v>
      </c>
      <c r="G878" s="1">
        <v>43343</v>
      </c>
      <c r="H878" s="2">
        <v>2901.52</v>
      </c>
    </row>
    <row r="879" spans="1:8" x14ac:dyDescent="0.2">
      <c r="A879" s="1">
        <v>43740</v>
      </c>
      <c r="B879" s="2">
        <v>8413.4</v>
      </c>
      <c r="C879" s="1">
        <v>43740</v>
      </c>
      <c r="D879">
        <v>181.24</v>
      </c>
      <c r="E879" s="1">
        <v>43740</v>
      </c>
      <c r="F879">
        <v>56.295999999999999</v>
      </c>
      <c r="G879" s="1">
        <v>43342</v>
      </c>
      <c r="H879" s="2">
        <v>2901.13</v>
      </c>
    </row>
    <row r="880" spans="1:8" x14ac:dyDescent="0.2">
      <c r="A880" s="1">
        <v>43739</v>
      </c>
      <c r="B880" s="2">
        <v>8334.9</v>
      </c>
      <c r="C880" s="1">
        <v>43739</v>
      </c>
      <c r="D880">
        <v>176.41</v>
      </c>
      <c r="E880" s="1">
        <v>43739</v>
      </c>
      <c r="F880">
        <v>55.619</v>
      </c>
      <c r="G880" s="1">
        <v>43341</v>
      </c>
      <c r="H880" s="2">
        <v>2914.04</v>
      </c>
    </row>
    <row r="881" spans="1:8" x14ac:dyDescent="0.2">
      <c r="A881" s="1">
        <v>43738</v>
      </c>
      <c r="B881" s="2">
        <v>8331.1</v>
      </c>
      <c r="C881" s="1">
        <v>43738</v>
      </c>
      <c r="D881">
        <v>181.68</v>
      </c>
      <c r="E881" s="1">
        <v>43738</v>
      </c>
      <c r="F881">
        <v>55.960999999999999</v>
      </c>
      <c r="G881" s="1">
        <v>43340</v>
      </c>
      <c r="H881" s="2">
        <v>2897.52</v>
      </c>
    </row>
    <row r="882" spans="1:8" x14ac:dyDescent="0.2">
      <c r="A882" s="1">
        <v>43737</v>
      </c>
      <c r="B882" s="2">
        <v>8090</v>
      </c>
      <c r="C882" s="1">
        <v>43737</v>
      </c>
      <c r="D882">
        <v>169.84</v>
      </c>
      <c r="E882" s="1">
        <v>43737</v>
      </c>
      <c r="F882">
        <v>53.908000000000001</v>
      </c>
      <c r="G882" s="1">
        <v>43339</v>
      </c>
      <c r="H882" s="2">
        <v>2896.74</v>
      </c>
    </row>
    <row r="883" spans="1:8" x14ac:dyDescent="0.2">
      <c r="A883" s="1">
        <v>43736</v>
      </c>
      <c r="B883" s="2">
        <v>8238.6</v>
      </c>
      <c r="C883" s="1">
        <v>43736</v>
      </c>
      <c r="D883">
        <v>174.41</v>
      </c>
      <c r="E883" s="1">
        <v>43736</v>
      </c>
      <c r="F883">
        <v>55.459000000000003</v>
      </c>
      <c r="G883" s="1">
        <v>43336</v>
      </c>
      <c r="H883" s="2">
        <v>2874.69</v>
      </c>
    </row>
    <row r="884" spans="1:8" x14ac:dyDescent="0.2">
      <c r="A884" s="1">
        <v>43735</v>
      </c>
      <c r="B884" s="2">
        <v>8213.4</v>
      </c>
      <c r="C884" s="1">
        <v>43735</v>
      </c>
      <c r="D884">
        <v>174.61</v>
      </c>
      <c r="E884" s="1">
        <v>43735</v>
      </c>
      <c r="F884">
        <v>55.835000000000001</v>
      </c>
      <c r="G884" s="1">
        <v>43335</v>
      </c>
      <c r="H884" s="2">
        <v>2856.98</v>
      </c>
    </row>
    <row r="885" spans="1:8" x14ac:dyDescent="0.2">
      <c r="A885" s="1">
        <v>43734</v>
      </c>
      <c r="B885" s="2">
        <v>8103.6</v>
      </c>
      <c r="C885" s="1">
        <v>43734</v>
      </c>
      <c r="D885">
        <v>166.6</v>
      </c>
      <c r="E885" s="1">
        <v>43734</v>
      </c>
      <c r="F885">
        <v>55.226999999999997</v>
      </c>
      <c r="G885" s="1">
        <v>43334</v>
      </c>
      <c r="H885" s="2">
        <v>2861.82</v>
      </c>
    </row>
    <row r="886" spans="1:8" x14ac:dyDescent="0.2">
      <c r="A886" s="1">
        <v>43733</v>
      </c>
      <c r="B886" s="2">
        <v>8474.7000000000007</v>
      </c>
      <c r="C886" s="1">
        <v>43733</v>
      </c>
      <c r="D886">
        <v>170.67</v>
      </c>
      <c r="E886" s="1">
        <v>43733</v>
      </c>
      <c r="F886">
        <v>57.402000000000001</v>
      </c>
      <c r="G886" s="1">
        <v>43333</v>
      </c>
      <c r="H886" s="2">
        <v>2862.96</v>
      </c>
    </row>
    <row r="887" spans="1:8" x14ac:dyDescent="0.2">
      <c r="A887" s="1">
        <v>43732</v>
      </c>
      <c r="B887" s="2">
        <v>8547.9</v>
      </c>
      <c r="C887" s="1">
        <v>43732</v>
      </c>
      <c r="D887">
        <v>166.91</v>
      </c>
      <c r="E887" s="1">
        <v>43732</v>
      </c>
      <c r="F887">
        <v>55.225000000000001</v>
      </c>
      <c r="G887" s="1">
        <v>43332</v>
      </c>
      <c r="H887" s="2">
        <v>2857.05</v>
      </c>
    </row>
    <row r="888" spans="1:8" x14ac:dyDescent="0.2">
      <c r="A888" s="1">
        <v>43731</v>
      </c>
      <c r="B888" s="2">
        <v>9702.6</v>
      </c>
      <c r="C888" s="1">
        <v>43731</v>
      </c>
      <c r="D888">
        <v>200.79</v>
      </c>
      <c r="E888" s="1">
        <v>43731</v>
      </c>
      <c r="F888">
        <v>66.656999999999996</v>
      </c>
      <c r="G888" s="1">
        <v>43329</v>
      </c>
      <c r="H888" s="2">
        <v>2850.13</v>
      </c>
    </row>
    <row r="889" spans="1:8" x14ac:dyDescent="0.2">
      <c r="A889" s="1">
        <v>43730</v>
      </c>
      <c r="B889" s="2">
        <v>10052</v>
      </c>
      <c r="C889" s="1">
        <v>43730</v>
      </c>
      <c r="D889">
        <v>211.55</v>
      </c>
      <c r="E889" s="1">
        <v>43730</v>
      </c>
      <c r="F889">
        <v>72.216999999999999</v>
      </c>
      <c r="G889" s="1">
        <v>43328</v>
      </c>
      <c r="H889" s="2">
        <v>2840.69</v>
      </c>
    </row>
    <row r="890" spans="1:8" x14ac:dyDescent="0.2">
      <c r="A890" s="1">
        <v>43729</v>
      </c>
      <c r="B890" s="2">
        <v>10013</v>
      </c>
      <c r="C890" s="1">
        <v>43729</v>
      </c>
      <c r="D890">
        <v>215.56</v>
      </c>
      <c r="E890" s="1">
        <v>43729</v>
      </c>
      <c r="F890">
        <v>73.177999999999997</v>
      </c>
      <c r="G890" s="1">
        <v>43327</v>
      </c>
      <c r="H890" s="2">
        <v>2818.37</v>
      </c>
    </row>
    <row r="891" spans="1:8" x14ac:dyDescent="0.2">
      <c r="A891" s="1">
        <v>43728</v>
      </c>
      <c r="B891" s="2">
        <v>10198</v>
      </c>
      <c r="C891" s="1">
        <v>43728</v>
      </c>
      <c r="D891">
        <v>218.73</v>
      </c>
      <c r="E891" s="1">
        <v>43728</v>
      </c>
      <c r="F891">
        <v>75.096999999999994</v>
      </c>
      <c r="G891" s="1">
        <v>43326</v>
      </c>
      <c r="H891" s="2">
        <v>2839.96</v>
      </c>
    </row>
    <row r="892" spans="1:8" x14ac:dyDescent="0.2">
      <c r="A892" s="1">
        <v>43727</v>
      </c>
      <c r="B892" s="2">
        <v>10301</v>
      </c>
      <c r="C892" s="1">
        <v>43727</v>
      </c>
      <c r="D892">
        <v>221.47</v>
      </c>
      <c r="E892" s="1">
        <v>43727</v>
      </c>
      <c r="F892">
        <v>76.616</v>
      </c>
      <c r="G892" s="1">
        <v>43325</v>
      </c>
      <c r="H892" s="2">
        <v>2821.93</v>
      </c>
    </row>
    <row r="893" spans="1:8" x14ac:dyDescent="0.2">
      <c r="A893" s="1">
        <v>43726</v>
      </c>
      <c r="B893" s="2">
        <v>10185</v>
      </c>
      <c r="C893" s="1">
        <v>43726</v>
      </c>
      <c r="D893">
        <v>210.9</v>
      </c>
      <c r="E893" s="1">
        <v>43726</v>
      </c>
      <c r="F893">
        <v>77.722999999999999</v>
      </c>
      <c r="G893" s="1">
        <v>43322</v>
      </c>
      <c r="H893" s="2">
        <v>2833.28</v>
      </c>
    </row>
    <row r="894" spans="1:8" x14ac:dyDescent="0.2">
      <c r="A894" s="1">
        <v>43725</v>
      </c>
      <c r="B894" s="2">
        <v>10214.1</v>
      </c>
      <c r="C894" s="1">
        <v>43725</v>
      </c>
      <c r="D894">
        <v>208.62</v>
      </c>
      <c r="E894" s="1">
        <v>43725</v>
      </c>
      <c r="F894">
        <v>74.075999999999993</v>
      </c>
      <c r="G894" s="1">
        <v>43321</v>
      </c>
      <c r="H894" s="2">
        <v>2853.58</v>
      </c>
    </row>
    <row r="895" spans="1:8" x14ac:dyDescent="0.2">
      <c r="A895" s="1">
        <v>43724</v>
      </c>
      <c r="B895" s="2">
        <v>10295</v>
      </c>
      <c r="C895" s="1">
        <v>43724</v>
      </c>
      <c r="D895">
        <v>198.29</v>
      </c>
      <c r="E895" s="1">
        <v>43724</v>
      </c>
      <c r="F895">
        <v>72.581000000000003</v>
      </c>
      <c r="G895" s="1">
        <v>43320</v>
      </c>
      <c r="H895" s="2">
        <v>2857.7</v>
      </c>
    </row>
    <row r="896" spans="1:8" x14ac:dyDescent="0.2">
      <c r="A896" s="1">
        <v>43723</v>
      </c>
      <c r="B896" s="2">
        <v>10322</v>
      </c>
      <c r="C896" s="1">
        <v>43723</v>
      </c>
      <c r="D896">
        <v>189.64</v>
      </c>
      <c r="E896" s="1">
        <v>43723</v>
      </c>
      <c r="F896">
        <v>70.06</v>
      </c>
      <c r="G896" s="1">
        <v>43319</v>
      </c>
      <c r="H896" s="2">
        <v>2858.45</v>
      </c>
    </row>
    <row r="897" spans="1:8" x14ac:dyDescent="0.2">
      <c r="A897" s="1">
        <v>43722</v>
      </c>
      <c r="B897" s="2">
        <v>10379</v>
      </c>
      <c r="C897" s="1">
        <v>43722</v>
      </c>
      <c r="D897">
        <v>189.03</v>
      </c>
      <c r="E897" s="1">
        <v>43722</v>
      </c>
      <c r="F897">
        <v>70.491</v>
      </c>
      <c r="G897" s="1">
        <v>43318</v>
      </c>
      <c r="H897" s="2">
        <v>2850.4</v>
      </c>
    </row>
    <row r="898" spans="1:8" x14ac:dyDescent="0.2">
      <c r="A898" s="1">
        <v>43721</v>
      </c>
      <c r="B898" s="2">
        <v>10374</v>
      </c>
      <c r="C898" s="1">
        <v>43721</v>
      </c>
      <c r="D898">
        <v>181.65</v>
      </c>
      <c r="E898" s="1">
        <v>43721</v>
      </c>
      <c r="F898">
        <v>68.968999999999994</v>
      </c>
      <c r="G898" s="1">
        <v>43315</v>
      </c>
      <c r="H898" s="2">
        <v>2840.35</v>
      </c>
    </row>
    <row r="899" spans="1:8" x14ac:dyDescent="0.2">
      <c r="A899" s="1">
        <v>43720</v>
      </c>
      <c r="B899" s="2">
        <v>10452</v>
      </c>
      <c r="C899" s="1">
        <v>43720</v>
      </c>
      <c r="D899">
        <v>181.41</v>
      </c>
      <c r="E899" s="1">
        <v>43720</v>
      </c>
      <c r="F899">
        <v>69.22</v>
      </c>
      <c r="G899" s="1">
        <v>43314</v>
      </c>
      <c r="H899" s="2">
        <v>2827.22</v>
      </c>
    </row>
    <row r="900" spans="1:8" x14ac:dyDescent="0.2">
      <c r="A900" s="1">
        <v>43719</v>
      </c>
      <c r="B900" s="2">
        <v>10175</v>
      </c>
      <c r="C900" s="1">
        <v>43719</v>
      </c>
      <c r="D900">
        <v>178.55</v>
      </c>
      <c r="E900" s="1">
        <v>43719</v>
      </c>
      <c r="F900">
        <v>69.784000000000006</v>
      </c>
      <c r="G900" s="1">
        <v>43313</v>
      </c>
      <c r="H900" s="2">
        <v>2813.36</v>
      </c>
    </row>
    <row r="901" spans="1:8" x14ac:dyDescent="0.2">
      <c r="A901" s="1">
        <v>43718</v>
      </c>
      <c r="B901" s="2">
        <v>10122</v>
      </c>
      <c r="C901" s="1">
        <v>43718</v>
      </c>
      <c r="D901">
        <v>180.24</v>
      </c>
      <c r="E901" s="1">
        <v>43718</v>
      </c>
      <c r="F901">
        <v>70.784999999999997</v>
      </c>
      <c r="G901" s="1">
        <v>43312</v>
      </c>
      <c r="H901" s="2">
        <v>2816.29</v>
      </c>
    </row>
    <row r="902" spans="1:8" x14ac:dyDescent="0.2">
      <c r="A902" s="1">
        <v>43717</v>
      </c>
      <c r="B902" s="2">
        <v>10318</v>
      </c>
      <c r="C902" s="1">
        <v>43717</v>
      </c>
      <c r="D902">
        <v>180.75</v>
      </c>
      <c r="E902" s="1">
        <v>43717</v>
      </c>
      <c r="F902">
        <v>69.911000000000001</v>
      </c>
      <c r="G902" s="1">
        <v>43311</v>
      </c>
      <c r="H902" s="2">
        <v>2802.6</v>
      </c>
    </row>
    <row r="903" spans="1:8" x14ac:dyDescent="0.2">
      <c r="A903" s="1">
        <v>43716</v>
      </c>
      <c r="B903" s="2">
        <v>10415</v>
      </c>
      <c r="C903" s="1">
        <v>43716</v>
      </c>
      <c r="D903">
        <v>181.96</v>
      </c>
      <c r="E903" s="1">
        <v>43716</v>
      </c>
      <c r="F903">
        <v>70.447000000000003</v>
      </c>
      <c r="G903" s="1">
        <v>43308</v>
      </c>
      <c r="H903" s="2">
        <v>2818.82</v>
      </c>
    </row>
    <row r="904" spans="1:8" x14ac:dyDescent="0.2">
      <c r="A904" s="1">
        <v>43715</v>
      </c>
      <c r="B904" s="2">
        <v>10488</v>
      </c>
      <c r="C904" s="1">
        <v>43715</v>
      </c>
      <c r="D904">
        <v>178.41</v>
      </c>
      <c r="E904" s="1">
        <v>43715</v>
      </c>
      <c r="F904">
        <v>68.790000000000006</v>
      </c>
      <c r="G904" s="1">
        <v>43307</v>
      </c>
      <c r="H904" s="2">
        <v>2837.44</v>
      </c>
    </row>
    <row r="905" spans="1:8" x14ac:dyDescent="0.2">
      <c r="A905" s="1">
        <v>43714</v>
      </c>
      <c r="B905" s="2">
        <v>10317</v>
      </c>
      <c r="C905" s="1">
        <v>43714</v>
      </c>
      <c r="D905">
        <v>169.35</v>
      </c>
      <c r="E905" s="1">
        <v>43714</v>
      </c>
      <c r="F905">
        <v>64.918999999999997</v>
      </c>
      <c r="G905" s="1">
        <v>43306</v>
      </c>
      <c r="H905" s="2">
        <v>2846.07</v>
      </c>
    </row>
    <row r="906" spans="1:8" x14ac:dyDescent="0.2">
      <c r="A906" s="1">
        <v>43713</v>
      </c>
      <c r="B906" s="2">
        <v>10578.7</v>
      </c>
      <c r="C906" s="1">
        <v>43713</v>
      </c>
      <c r="D906">
        <v>174.03</v>
      </c>
      <c r="E906" s="1">
        <v>43713</v>
      </c>
      <c r="F906">
        <v>65.23</v>
      </c>
      <c r="G906" s="1">
        <v>43305</v>
      </c>
      <c r="H906" s="2">
        <v>2820.4</v>
      </c>
    </row>
    <row r="907" spans="1:8" x14ac:dyDescent="0.2">
      <c r="A907" s="1">
        <v>43712</v>
      </c>
      <c r="B907" s="2">
        <v>10590</v>
      </c>
      <c r="C907" s="1">
        <v>43712</v>
      </c>
      <c r="D907">
        <v>175.1</v>
      </c>
      <c r="E907" s="1">
        <v>43712</v>
      </c>
      <c r="F907">
        <v>67.049000000000007</v>
      </c>
      <c r="G907" s="1">
        <v>43304</v>
      </c>
      <c r="H907" s="2">
        <v>2806.98</v>
      </c>
    </row>
    <row r="908" spans="1:8" x14ac:dyDescent="0.2">
      <c r="A908" s="1">
        <v>43711</v>
      </c>
      <c r="B908" s="2">
        <v>10641</v>
      </c>
      <c r="C908" s="1">
        <v>43711</v>
      </c>
      <c r="D908">
        <v>179.39</v>
      </c>
      <c r="E908" s="1">
        <v>43711</v>
      </c>
      <c r="F908">
        <v>69.027000000000001</v>
      </c>
      <c r="G908" s="1">
        <v>43301</v>
      </c>
      <c r="H908" s="2">
        <v>2801.83</v>
      </c>
    </row>
    <row r="909" spans="1:8" x14ac:dyDescent="0.2">
      <c r="A909" s="1">
        <v>43710</v>
      </c>
      <c r="B909" s="2">
        <v>10388</v>
      </c>
      <c r="C909" s="1">
        <v>43710</v>
      </c>
      <c r="D909">
        <v>178.7</v>
      </c>
      <c r="E909" s="1">
        <v>43710</v>
      </c>
      <c r="F909">
        <v>66.942999999999998</v>
      </c>
      <c r="G909" s="1">
        <v>43300</v>
      </c>
      <c r="H909" s="2">
        <v>2804.49</v>
      </c>
    </row>
    <row r="910" spans="1:8" x14ac:dyDescent="0.2">
      <c r="A910" s="1">
        <v>43709</v>
      </c>
      <c r="B910" s="2">
        <v>9779.1</v>
      </c>
      <c r="C910" s="1">
        <v>43709</v>
      </c>
      <c r="D910">
        <v>171.25</v>
      </c>
      <c r="E910" s="1">
        <v>43709</v>
      </c>
      <c r="F910">
        <v>65.911000000000001</v>
      </c>
      <c r="G910" s="1">
        <v>43299</v>
      </c>
      <c r="H910" s="2">
        <v>2815.62</v>
      </c>
    </row>
    <row r="911" spans="1:8" x14ac:dyDescent="0.2">
      <c r="A911" s="1">
        <v>43708</v>
      </c>
      <c r="B911" s="2">
        <v>9623.9</v>
      </c>
      <c r="C911" s="1">
        <v>43708</v>
      </c>
      <c r="D911">
        <v>172.13</v>
      </c>
      <c r="E911" s="1">
        <v>43708</v>
      </c>
      <c r="F911">
        <v>64.271000000000001</v>
      </c>
      <c r="G911" s="1">
        <v>43298</v>
      </c>
      <c r="H911" s="2">
        <v>2809.55</v>
      </c>
    </row>
    <row r="912" spans="1:8" x14ac:dyDescent="0.2">
      <c r="A912" s="1">
        <v>43707</v>
      </c>
      <c r="B912" s="2">
        <v>9601</v>
      </c>
      <c r="C912" s="1">
        <v>43707</v>
      </c>
      <c r="D912">
        <v>168.63</v>
      </c>
      <c r="E912" s="1">
        <v>43707</v>
      </c>
      <c r="F912">
        <v>64.213999999999999</v>
      </c>
      <c r="G912" s="1">
        <v>43297</v>
      </c>
      <c r="H912" s="2">
        <v>2798.43</v>
      </c>
    </row>
    <row r="913" spans="1:8" x14ac:dyDescent="0.2">
      <c r="A913" s="1">
        <v>43706</v>
      </c>
      <c r="B913" s="2">
        <v>9509</v>
      </c>
      <c r="C913" s="1">
        <v>43706</v>
      </c>
      <c r="D913">
        <v>169.15</v>
      </c>
      <c r="E913" s="1">
        <v>43706</v>
      </c>
      <c r="F913">
        <v>63.576000000000001</v>
      </c>
      <c r="G913" s="1">
        <v>43294</v>
      </c>
      <c r="H913" s="2">
        <v>2801.31</v>
      </c>
    </row>
    <row r="914" spans="1:8" x14ac:dyDescent="0.2">
      <c r="A914" s="1">
        <v>43705</v>
      </c>
      <c r="B914" s="2">
        <v>9727.4</v>
      </c>
      <c r="C914" s="1">
        <v>43705</v>
      </c>
      <c r="D914">
        <v>173.21</v>
      </c>
      <c r="E914" s="1">
        <v>43705</v>
      </c>
      <c r="F914">
        <v>66.903999999999996</v>
      </c>
      <c r="G914" s="1">
        <v>43293</v>
      </c>
      <c r="H914" s="2">
        <v>2798.29</v>
      </c>
    </row>
    <row r="915" spans="1:8" x14ac:dyDescent="0.2">
      <c r="A915" s="1">
        <v>43704</v>
      </c>
      <c r="B915" s="2">
        <v>10184</v>
      </c>
      <c r="C915" s="1">
        <v>43704</v>
      </c>
      <c r="D915">
        <v>187.29</v>
      </c>
      <c r="E915" s="1">
        <v>43704</v>
      </c>
      <c r="F915">
        <v>72.893000000000001</v>
      </c>
      <c r="G915" s="1">
        <v>43292</v>
      </c>
      <c r="H915" s="2">
        <v>2774.02</v>
      </c>
    </row>
    <row r="916" spans="1:8" x14ac:dyDescent="0.2">
      <c r="A916" s="1">
        <v>43703</v>
      </c>
      <c r="B916" s="2">
        <v>10377</v>
      </c>
      <c r="C916" s="1">
        <v>43703</v>
      </c>
      <c r="D916">
        <v>188.73</v>
      </c>
      <c r="E916" s="1">
        <v>43703</v>
      </c>
      <c r="F916">
        <v>73.569999999999993</v>
      </c>
      <c r="G916" s="1">
        <v>43291</v>
      </c>
      <c r="H916" s="2">
        <v>2793.84</v>
      </c>
    </row>
    <row r="917" spans="1:8" x14ac:dyDescent="0.2">
      <c r="A917" s="1">
        <v>43702</v>
      </c>
      <c r="B917" s="2">
        <v>10132</v>
      </c>
      <c r="C917" s="1">
        <v>43702</v>
      </c>
      <c r="D917">
        <v>186.31</v>
      </c>
      <c r="E917" s="1">
        <v>43702</v>
      </c>
      <c r="F917">
        <v>72.100999999999999</v>
      </c>
      <c r="G917" s="1">
        <v>43290</v>
      </c>
      <c r="H917" s="2">
        <v>2784.17</v>
      </c>
    </row>
    <row r="918" spans="1:8" x14ac:dyDescent="0.2">
      <c r="A918" s="1">
        <v>43701</v>
      </c>
      <c r="B918" s="2">
        <v>10152</v>
      </c>
      <c r="C918" s="1">
        <v>43701</v>
      </c>
      <c r="D918">
        <v>191.04</v>
      </c>
      <c r="E918" s="1">
        <v>43701</v>
      </c>
      <c r="F918">
        <v>73.274000000000001</v>
      </c>
      <c r="G918" s="1">
        <v>43287</v>
      </c>
      <c r="H918" s="2">
        <v>2759.82</v>
      </c>
    </row>
    <row r="919" spans="1:8" x14ac:dyDescent="0.2">
      <c r="A919" s="1">
        <v>43700</v>
      </c>
      <c r="B919" s="2">
        <v>10408</v>
      </c>
      <c r="C919" s="1">
        <v>43700</v>
      </c>
      <c r="D919">
        <v>194.78</v>
      </c>
      <c r="E919" s="1">
        <v>43700</v>
      </c>
      <c r="F919">
        <v>75.39</v>
      </c>
      <c r="G919" s="1">
        <v>43286</v>
      </c>
      <c r="H919" s="2">
        <v>2736.61</v>
      </c>
    </row>
    <row r="920" spans="1:8" x14ac:dyDescent="0.2">
      <c r="A920" s="1">
        <v>43699</v>
      </c>
      <c r="B920" s="2">
        <v>10117</v>
      </c>
      <c r="C920" s="1">
        <v>43699</v>
      </c>
      <c r="D920">
        <v>190.69</v>
      </c>
      <c r="E920" s="1">
        <v>43699</v>
      </c>
      <c r="F920">
        <v>73.453999999999994</v>
      </c>
      <c r="G920" s="1">
        <v>43284</v>
      </c>
      <c r="H920" s="2">
        <v>2713.22</v>
      </c>
    </row>
    <row r="921" spans="1:8" x14ac:dyDescent="0.2">
      <c r="A921" s="1">
        <v>43698</v>
      </c>
      <c r="B921" s="2">
        <v>10146</v>
      </c>
      <c r="C921" s="1">
        <v>43698</v>
      </c>
      <c r="D921">
        <v>187.66</v>
      </c>
      <c r="E921" s="1">
        <v>43698</v>
      </c>
      <c r="F921">
        <v>73.218000000000004</v>
      </c>
      <c r="G921" s="1">
        <v>43283</v>
      </c>
      <c r="H921" s="2">
        <v>2726.71</v>
      </c>
    </row>
    <row r="922" spans="1:8" x14ac:dyDescent="0.2">
      <c r="A922" s="1">
        <v>43697</v>
      </c>
      <c r="B922" s="2">
        <v>10793</v>
      </c>
      <c r="C922" s="1">
        <v>43697</v>
      </c>
      <c r="D922">
        <v>196.67</v>
      </c>
      <c r="E922" s="1">
        <v>43697</v>
      </c>
      <c r="F922">
        <v>75.088999999999999</v>
      </c>
      <c r="G922" s="1">
        <v>43280</v>
      </c>
      <c r="H922" s="2">
        <v>2718.37</v>
      </c>
    </row>
    <row r="923" spans="1:8" x14ac:dyDescent="0.2">
      <c r="A923" s="1">
        <v>43696</v>
      </c>
      <c r="B923" s="2">
        <v>10937</v>
      </c>
      <c r="C923" s="1">
        <v>43696</v>
      </c>
      <c r="D923">
        <v>202.66</v>
      </c>
      <c r="E923" s="1">
        <v>43696</v>
      </c>
      <c r="F923">
        <v>77.102999999999994</v>
      </c>
      <c r="G923" s="1">
        <v>43279</v>
      </c>
      <c r="H923" s="2">
        <v>2716.31</v>
      </c>
    </row>
    <row r="924" spans="1:8" x14ac:dyDescent="0.2">
      <c r="A924" s="1">
        <v>43695</v>
      </c>
      <c r="B924" s="2">
        <v>10327</v>
      </c>
      <c r="C924" s="1">
        <v>43695</v>
      </c>
      <c r="D924">
        <v>194.9</v>
      </c>
      <c r="E924" s="1">
        <v>43695</v>
      </c>
      <c r="F924">
        <v>76.296000000000006</v>
      </c>
      <c r="G924" s="1">
        <v>43278</v>
      </c>
      <c r="H924" s="2">
        <v>2699.63</v>
      </c>
    </row>
    <row r="925" spans="1:8" x14ac:dyDescent="0.2">
      <c r="A925" s="1">
        <v>43694</v>
      </c>
      <c r="B925" s="2">
        <v>10228</v>
      </c>
      <c r="C925" s="1">
        <v>43694</v>
      </c>
      <c r="D925">
        <v>185.82</v>
      </c>
      <c r="E925" s="1">
        <v>43694</v>
      </c>
      <c r="F925">
        <v>72.686000000000007</v>
      </c>
      <c r="G925" s="1">
        <v>43277</v>
      </c>
      <c r="H925" s="2">
        <v>2723.06</v>
      </c>
    </row>
    <row r="926" spans="1:8" x14ac:dyDescent="0.2">
      <c r="A926" s="1">
        <v>43693</v>
      </c>
      <c r="B926" s="2">
        <v>10366</v>
      </c>
      <c r="C926" s="1">
        <v>43693</v>
      </c>
      <c r="D926">
        <v>185.61</v>
      </c>
      <c r="E926" s="1">
        <v>43693</v>
      </c>
      <c r="F926">
        <v>74.658000000000001</v>
      </c>
      <c r="G926" s="1">
        <v>43276</v>
      </c>
      <c r="H926" s="2">
        <v>2717.07</v>
      </c>
    </row>
    <row r="927" spans="1:8" x14ac:dyDescent="0.2">
      <c r="A927" s="1">
        <v>43692</v>
      </c>
      <c r="B927" s="2">
        <v>10327</v>
      </c>
      <c r="C927" s="1">
        <v>43692</v>
      </c>
      <c r="D927">
        <v>188.59</v>
      </c>
      <c r="E927" s="1">
        <v>43692</v>
      </c>
      <c r="F927">
        <v>76.299000000000007</v>
      </c>
      <c r="G927" s="1">
        <v>43273</v>
      </c>
      <c r="H927" s="2">
        <v>2754.88</v>
      </c>
    </row>
    <row r="928" spans="1:8" x14ac:dyDescent="0.2">
      <c r="A928" s="1">
        <v>43691</v>
      </c>
      <c r="B928" s="2">
        <v>10067</v>
      </c>
      <c r="C928" s="1">
        <v>43691</v>
      </c>
      <c r="D928">
        <v>187.28</v>
      </c>
      <c r="E928" s="1">
        <v>43691</v>
      </c>
      <c r="F928">
        <v>75.983000000000004</v>
      </c>
      <c r="G928" s="1">
        <v>43272</v>
      </c>
      <c r="H928" s="2">
        <v>2749.76</v>
      </c>
    </row>
    <row r="929" spans="1:8" x14ac:dyDescent="0.2">
      <c r="A929" s="1">
        <v>43690</v>
      </c>
      <c r="B929" s="2">
        <v>10904</v>
      </c>
      <c r="C929" s="1">
        <v>43690</v>
      </c>
      <c r="D929">
        <v>209.25</v>
      </c>
      <c r="E929" s="1">
        <v>43690</v>
      </c>
      <c r="F929">
        <v>84.885999999999996</v>
      </c>
      <c r="G929" s="1">
        <v>43271</v>
      </c>
      <c r="H929" s="2">
        <v>2767.32</v>
      </c>
    </row>
    <row r="930" spans="1:8" x14ac:dyDescent="0.2">
      <c r="A930" s="1">
        <v>43689</v>
      </c>
      <c r="B930" s="2">
        <v>11404</v>
      </c>
      <c r="C930" s="1">
        <v>43689</v>
      </c>
      <c r="D930">
        <v>211.61</v>
      </c>
      <c r="E930" s="1">
        <v>43689</v>
      </c>
      <c r="F930">
        <v>85.781000000000006</v>
      </c>
      <c r="G930" s="1">
        <v>43270</v>
      </c>
      <c r="H930" s="2">
        <v>2762.59</v>
      </c>
    </row>
    <row r="931" spans="1:8" x14ac:dyDescent="0.2">
      <c r="A931" s="1">
        <v>43688</v>
      </c>
      <c r="B931" s="2">
        <v>11586</v>
      </c>
      <c r="C931" s="1">
        <v>43688</v>
      </c>
      <c r="D931">
        <v>217.21</v>
      </c>
      <c r="E931" s="1">
        <v>43688</v>
      </c>
      <c r="F931">
        <v>90.106999999999999</v>
      </c>
      <c r="G931" s="1">
        <v>43269</v>
      </c>
      <c r="H931" s="2">
        <v>2773.75</v>
      </c>
    </row>
    <row r="932" spans="1:8" x14ac:dyDescent="0.2">
      <c r="A932" s="1">
        <v>43687</v>
      </c>
      <c r="B932" s="2">
        <v>11314</v>
      </c>
      <c r="C932" s="1">
        <v>43687</v>
      </c>
      <c r="D932">
        <v>206.57</v>
      </c>
      <c r="E932" s="1">
        <v>43687</v>
      </c>
      <c r="F932">
        <v>85.512</v>
      </c>
      <c r="G932" s="1">
        <v>43266</v>
      </c>
      <c r="H932" s="2">
        <v>2779.66</v>
      </c>
    </row>
    <row r="933" spans="1:8" x14ac:dyDescent="0.2">
      <c r="A933" s="1">
        <v>43686</v>
      </c>
      <c r="B933" s="2">
        <v>11893</v>
      </c>
      <c r="C933" s="1">
        <v>43686</v>
      </c>
      <c r="D933">
        <v>210.8</v>
      </c>
      <c r="E933" s="1">
        <v>43686</v>
      </c>
      <c r="F933">
        <v>84.331000000000003</v>
      </c>
      <c r="G933" s="1">
        <v>43265</v>
      </c>
      <c r="H933" s="2">
        <v>2782.49</v>
      </c>
    </row>
    <row r="934" spans="1:8" x14ac:dyDescent="0.2">
      <c r="A934" s="1">
        <v>43685</v>
      </c>
      <c r="B934" s="2">
        <v>12060</v>
      </c>
      <c r="C934" s="1">
        <v>43685</v>
      </c>
      <c r="D934">
        <v>222.04</v>
      </c>
      <c r="E934" s="1">
        <v>43685</v>
      </c>
      <c r="F934">
        <v>90.209000000000003</v>
      </c>
      <c r="G934" s="1">
        <v>43264</v>
      </c>
      <c r="H934" s="2">
        <v>2775.63</v>
      </c>
    </row>
    <row r="935" spans="1:8" x14ac:dyDescent="0.2">
      <c r="A935" s="1">
        <v>43684</v>
      </c>
      <c r="B935" s="2">
        <v>11997</v>
      </c>
      <c r="C935" s="1">
        <v>43684</v>
      </c>
      <c r="D935">
        <v>226.35</v>
      </c>
      <c r="E935" s="1">
        <v>43684</v>
      </c>
      <c r="F935">
        <v>90.546000000000006</v>
      </c>
      <c r="G935" s="1">
        <v>43263</v>
      </c>
      <c r="H935" s="2">
        <v>2786.85</v>
      </c>
    </row>
    <row r="936" spans="1:8" x14ac:dyDescent="0.2">
      <c r="A936" s="1">
        <v>43683</v>
      </c>
      <c r="B936" s="2">
        <v>11471.2</v>
      </c>
      <c r="C936" s="1">
        <v>43683</v>
      </c>
      <c r="D936">
        <v>226.02</v>
      </c>
      <c r="E936" s="1">
        <v>43683</v>
      </c>
      <c r="F936">
        <v>93.049000000000007</v>
      </c>
      <c r="G936" s="1">
        <v>43262</v>
      </c>
      <c r="H936" s="2">
        <v>2782</v>
      </c>
    </row>
    <row r="937" spans="1:8" x14ac:dyDescent="0.2">
      <c r="A937" s="1">
        <v>43682</v>
      </c>
      <c r="B937" s="2">
        <v>11808</v>
      </c>
      <c r="C937" s="1">
        <v>43682</v>
      </c>
      <c r="D937">
        <v>233.62</v>
      </c>
      <c r="E937" s="1">
        <v>43682</v>
      </c>
      <c r="F937">
        <v>96.504000000000005</v>
      </c>
      <c r="G937" s="1">
        <v>43259</v>
      </c>
      <c r="H937" s="2">
        <v>2779.03</v>
      </c>
    </row>
    <row r="938" spans="1:8" x14ac:dyDescent="0.2">
      <c r="A938" s="1">
        <v>43681</v>
      </c>
      <c r="B938" s="2">
        <v>10973</v>
      </c>
      <c r="C938" s="1">
        <v>43681</v>
      </c>
      <c r="D938">
        <v>222.51</v>
      </c>
      <c r="E938" s="1">
        <v>43681</v>
      </c>
      <c r="F938">
        <v>92.700999999999993</v>
      </c>
      <c r="G938" s="1">
        <v>43258</v>
      </c>
      <c r="H938" s="2">
        <v>2770.37</v>
      </c>
    </row>
    <row r="939" spans="1:8" x14ac:dyDescent="0.2">
      <c r="A939" s="1">
        <v>43680</v>
      </c>
      <c r="B939" s="2">
        <v>10822</v>
      </c>
      <c r="C939" s="1">
        <v>43680</v>
      </c>
      <c r="D939">
        <v>222</v>
      </c>
      <c r="E939" s="1">
        <v>43680</v>
      </c>
      <c r="F939">
        <v>94.191999999999993</v>
      </c>
      <c r="G939" s="1">
        <v>43257</v>
      </c>
      <c r="H939" s="2">
        <v>2772.35</v>
      </c>
    </row>
    <row r="940" spans="1:8" x14ac:dyDescent="0.2">
      <c r="A940" s="1">
        <v>43679</v>
      </c>
      <c r="B940" s="2">
        <v>10519</v>
      </c>
      <c r="C940" s="1">
        <v>43679</v>
      </c>
      <c r="D940">
        <v>217.62</v>
      </c>
      <c r="E940" s="1">
        <v>43679</v>
      </c>
      <c r="F940">
        <v>94.768000000000001</v>
      </c>
      <c r="G940" s="1">
        <v>43256</v>
      </c>
      <c r="H940" s="2">
        <v>2748.8</v>
      </c>
    </row>
    <row r="941" spans="1:8" x14ac:dyDescent="0.2">
      <c r="A941" s="1">
        <v>43678</v>
      </c>
      <c r="B941" s="2">
        <v>10399</v>
      </c>
      <c r="C941" s="1">
        <v>43678</v>
      </c>
      <c r="D941">
        <v>217.56</v>
      </c>
      <c r="E941" s="1">
        <v>43678</v>
      </c>
      <c r="F941">
        <v>98.667000000000002</v>
      </c>
      <c r="G941" s="1">
        <v>43255</v>
      </c>
      <c r="H941" s="2">
        <v>2746.87</v>
      </c>
    </row>
    <row r="942" spans="1:8" x14ac:dyDescent="0.2">
      <c r="A942" s="1">
        <v>43677</v>
      </c>
      <c r="B942" s="2">
        <v>10088</v>
      </c>
      <c r="C942" s="1">
        <v>43677</v>
      </c>
      <c r="D942">
        <v>218.7</v>
      </c>
      <c r="E942" s="1">
        <v>43677</v>
      </c>
      <c r="F942">
        <v>98.781000000000006</v>
      </c>
      <c r="G942" s="1">
        <v>43252</v>
      </c>
      <c r="H942" s="2">
        <v>2734.62</v>
      </c>
    </row>
    <row r="943" spans="1:8" x14ac:dyDescent="0.2">
      <c r="A943" s="1">
        <v>43676</v>
      </c>
      <c r="B943" s="2">
        <v>9589</v>
      </c>
      <c r="C943" s="1">
        <v>43676</v>
      </c>
      <c r="D943">
        <v>209.74</v>
      </c>
      <c r="E943" s="1">
        <v>43676</v>
      </c>
      <c r="F943">
        <v>90.174000000000007</v>
      </c>
      <c r="G943" s="1">
        <v>43251</v>
      </c>
      <c r="H943" s="2">
        <v>2705.27</v>
      </c>
    </row>
    <row r="944" spans="1:8" x14ac:dyDescent="0.2">
      <c r="A944" s="1">
        <v>43675</v>
      </c>
      <c r="B944" s="2">
        <v>9507</v>
      </c>
      <c r="C944" s="1">
        <v>43675</v>
      </c>
      <c r="D944">
        <v>210.81</v>
      </c>
      <c r="E944" s="1">
        <v>43675</v>
      </c>
      <c r="F944">
        <v>90.376000000000005</v>
      </c>
      <c r="G944" s="1">
        <v>43250</v>
      </c>
      <c r="H944" s="2">
        <v>2724.01</v>
      </c>
    </row>
    <row r="945" spans="1:8" x14ac:dyDescent="0.2">
      <c r="A945" s="1">
        <v>43674</v>
      </c>
      <c r="B945" s="2">
        <v>9519</v>
      </c>
      <c r="C945" s="1">
        <v>43674</v>
      </c>
      <c r="D945">
        <v>210.81</v>
      </c>
      <c r="E945" s="1">
        <v>43674</v>
      </c>
      <c r="F945">
        <v>89.8</v>
      </c>
      <c r="G945" s="1">
        <v>43249</v>
      </c>
      <c r="H945" s="2">
        <v>2689.86</v>
      </c>
    </row>
    <row r="946" spans="1:8" x14ac:dyDescent="0.2">
      <c r="A946" s="1">
        <v>43673</v>
      </c>
      <c r="B946" s="2">
        <v>9465.7000000000007</v>
      </c>
      <c r="C946" s="1">
        <v>43673</v>
      </c>
      <c r="D946">
        <v>207.05</v>
      </c>
      <c r="E946" s="1">
        <v>43673</v>
      </c>
      <c r="F946">
        <v>88.802999999999997</v>
      </c>
      <c r="G946" s="1">
        <v>43245</v>
      </c>
      <c r="H946" s="2">
        <v>2721.33</v>
      </c>
    </row>
    <row r="947" spans="1:8" x14ac:dyDescent="0.2">
      <c r="A947" s="1">
        <v>43672</v>
      </c>
      <c r="B947" s="2">
        <v>9842.5</v>
      </c>
      <c r="C947" s="1">
        <v>43672</v>
      </c>
      <c r="D947">
        <v>219.06</v>
      </c>
      <c r="E947" s="1">
        <v>43672</v>
      </c>
      <c r="F947">
        <v>94.006</v>
      </c>
      <c r="G947" s="1">
        <v>43244</v>
      </c>
      <c r="H947" s="2">
        <v>2727.76</v>
      </c>
    </row>
    <row r="948" spans="1:8" x14ac:dyDescent="0.2">
      <c r="A948" s="1">
        <v>43671</v>
      </c>
      <c r="B948" s="2">
        <v>9890.1</v>
      </c>
      <c r="C948" s="1">
        <v>43671</v>
      </c>
      <c r="D948">
        <v>219.44</v>
      </c>
      <c r="E948" s="1">
        <v>43671</v>
      </c>
      <c r="F948">
        <v>93.245999999999995</v>
      </c>
      <c r="G948" s="1">
        <v>43243</v>
      </c>
      <c r="H948" s="2">
        <v>2733.29</v>
      </c>
    </row>
    <row r="949" spans="1:8" x14ac:dyDescent="0.2">
      <c r="A949" s="1">
        <v>43670</v>
      </c>
      <c r="B949" s="2">
        <v>9771</v>
      </c>
      <c r="C949" s="1">
        <v>43670</v>
      </c>
      <c r="D949">
        <v>216.76</v>
      </c>
      <c r="E949" s="1">
        <v>43670</v>
      </c>
      <c r="F949">
        <v>94.391000000000005</v>
      </c>
      <c r="G949" s="1">
        <v>43242</v>
      </c>
      <c r="H949" s="2">
        <v>2724.44</v>
      </c>
    </row>
    <row r="950" spans="1:8" x14ac:dyDescent="0.2">
      <c r="A950" s="1">
        <v>43669</v>
      </c>
      <c r="B950" s="2">
        <v>9854.9</v>
      </c>
      <c r="C950" s="1">
        <v>43669</v>
      </c>
      <c r="D950">
        <v>212.38</v>
      </c>
      <c r="E950" s="1">
        <v>43669</v>
      </c>
      <c r="F950">
        <v>90.218999999999994</v>
      </c>
      <c r="G950" s="1">
        <v>43241</v>
      </c>
      <c r="H950" s="2">
        <v>2733.01</v>
      </c>
    </row>
    <row r="951" spans="1:8" x14ac:dyDescent="0.2">
      <c r="A951" s="1">
        <v>43668</v>
      </c>
      <c r="B951" s="2">
        <v>10329</v>
      </c>
      <c r="C951" s="1">
        <v>43668</v>
      </c>
      <c r="D951">
        <v>217.38</v>
      </c>
      <c r="E951" s="1">
        <v>43668</v>
      </c>
      <c r="F951">
        <v>95.28</v>
      </c>
      <c r="G951" s="1">
        <v>43238</v>
      </c>
      <c r="H951" s="2">
        <v>2712.97</v>
      </c>
    </row>
    <row r="952" spans="1:8" x14ac:dyDescent="0.2">
      <c r="A952" s="1">
        <v>43667</v>
      </c>
      <c r="B952" s="2">
        <v>10569.4</v>
      </c>
      <c r="C952" s="1">
        <v>43667</v>
      </c>
      <c r="D952">
        <v>225.04</v>
      </c>
      <c r="E952" s="1">
        <v>43667</v>
      </c>
      <c r="F952">
        <v>99.65</v>
      </c>
      <c r="G952" s="1">
        <v>43237</v>
      </c>
      <c r="H952" s="2">
        <v>2720.13</v>
      </c>
    </row>
    <row r="953" spans="1:8" x14ac:dyDescent="0.2">
      <c r="A953" s="1">
        <v>43666</v>
      </c>
      <c r="B953" s="2">
        <v>10740</v>
      </c>
      <c r="C953" s="1">
        <v>43666</v>
      </c>
      <c r="D953">
        <v>228.44</v>
      </c>
      <c r="E953" s="1">
        <v>43666</v>
      </c>
      <c r="F953">
        <v>100.279</v>
      </c>
      <c r="G953" s="1">
        <v>43236</v>
      </c>
      <c r="H953" s="2">
        <v>2722.46</v>
      </c>
    </row>
    <row r="954" spans="1:8" x14ac:dyDescent="0.2">
      <c r="A954" s="1">
        <v>43665</v>
      </c>
      <c r="B954" s="2">
        <v>10519</v>
      </c>
      <c r="C954" s="1">
        <v>43665</v>
      </c>
      <c r="D954">
        <v>221.16</v>
      </c>
      <c r="E954" s="1">
        <v>43665</v>
      </c>
      <c r="F954">
        <v>98.238</v>
      </c>
      <c r="G954" s="1">
        <v>43235</v>
      </c>
      <c r="H954" s="2">
        <v>2711.45</v>
      </c>
    </row>
    <row r="955" spans="1:8" x14ac:dyDescent="0.2">
      <c r="A955" s="1">
        <v>43664</v>
      </c>
      <c r="B955" s="2">
        <v>10622</v>
      </c>
      <c r="C955" s="1">
        <v>43664</v>
      </c>
      <c r="D955">
        <v>225.63</v>
      </c>
      <c r="E955" s="1">
        <v>43664</v>
      </c>
      <c r="F955">
        <v>101.075</v>
      </c>
      <c r="G955" s="1">
        <v>43234</v>
      </c>
      <c r="H955" s="2">
        <v>2730.13</v>
      </c>
    </row>
    <row r="956" spans="1:8" x14ac:dyDescent="0.2">
      <c r="A956" s="1">
        <v>43663</v>
      </c>
      <c r="B956" s="2">
        <v>9683.2000000000007</v>
      </c>
      <c r="C956" s="1">
        <v>43663</v>
      </c>
      <c r="D956">
        <v>211.08</v>
      </c>
      <c r="E956" s="1">
        <v>43663</v>
      </c>
      <c r="F956">
        <v>89.988</v>
      </c>
      <c r="G956" s="1">
        <v>43231</v>
      </c>
      <c r="H956" s="2">
        <v>2727.72</v>
      </c>
    </row>
    <row r="957" spans="1:8" x14ac:dyDescent="0.2">
      <c r="A957" s="1">
        <v>43662</v>
      </c>
      <c r="B957" s="2">
        <v>9410</v>
      </c>
      <c r="C957" s="1">
        <v>43662</v>
      </c>
      <c r="D957">
        <v>198.57</v>
      </c>
      <c r="E957" s="1">
        <v>43662</v>
      </c>
      <c r="F957">
        <v>79.522999999999996</v>
      </c>
      <c r="G957" s="1">
        <v>43230</v>
      </c>
      <c r="H957" s="2">
        <v>2723.07</v>
      </c>
    </row>
    <row r="958" spans="1:8" x14ac:dyDescent="0.2">
      <c r="A958" s="1">
        <v>43661</v>
      </c>
      <c r="B958" s="2">
        <v>10820</v>
      </c>
      <c r="C958" s="1">
        <v>43661</v>
      </c>
      <c r="D958">
        <v>227.71</v>
      </c>
      <c r="E958" s="1">
        <v>43661</v>
      </c>
      <c r="F958">
        <v>90.421999999999997</v>
      </c>
      <c r="G958" s="1">
        <v>43229</v>
      </c>
      <c r="H958" s="2">
        <v>2697.79</v>
      </c>
    </row>
    <row r="959" spans="1:8" x14ac:dyDescent="0.2">
      <c r="A959" s="1">
        <v>43660</v>
      </c>
      <c r="B959" s="2">
        <v>10206.799999999999</v>
      </c>
      <c r="C959" s="1">
        <v>43660</v>
      </c>
      <c r="D959">
        <v>226.38</v>
      </c>
      <c r="E959" s="1">
        <v>43660</v>
      </c>
      <c r="F959">
        <v>89.673000000000002</v>
      </c>
      <c r="G959" s="1">
        <v>43228</v>
      </c>
      <c r="H959" s="2">
        <v>2671.92</v>
      </c>
    </row>
    <row r="960" spans="1:8" x14ac:dyDescent="0.2">
      <c r="A960" s="1">
        <v>43659</v>
      </c>
      <c r="B960" s="2">
        <v>11312</v>
      </c>
      <c r="C960" s="1">
        <v>43659</v>
      </c>
      <c r="D960">
        <v>268.07</v>
      </c>
      <c r="E960" s="1">
        <v>43659</v>
      </c>
      <c r="F960">
        <v>101.20699999999999</v>
      </c>
      <c r="G960" s="1">
        <v>43227</v>
      </c>
      <c r="H960" s="2">
        <v>2672.63</v>
      </c>
    </row>
    <row r="961" spans="1:8" x14ac:dyDescent="0.2">
      <c r="A961" s="1">
        <v>43658</v>
      </c>
      <c r="B961" s="2">
        <v>11765</v>
      </c>
      <c r="C961" s="1">
        <v>43658</v>
      </c>
      <c r="D961">
        <v>274.73</v>
      </c>
      <c r="E961" s="1">
        <v>43658</v>
      </c>
      <c r="F961">
        <v>104.855</v>
      </c>
      <c r="G961" s="1">
        <v>43224</v>
      </c>
      <c r="H961" s="2">
        <v>2663.42</v>
      </c>
    </row>
    <row r="962" spans="1:8" x14ac:dyDescent="0.2">
      <c r="A962" s="1">
        <v>43657</v>
      </c>
      <c r="B962" s="2">
        <v>11340</v>
      </c>
      <c r="C962" s="1">
        <v>43657</v>
      </c>
      <c r="D962">
        <v>268.38</v>
      </c>
      <c r="E962" s="1">
        <v>43657</v>
      </c>
      <c r="F962">
        <v>102.999</v>
      </c>
      <c r="G962" s="1">
        <v>43223</v>
      </c>
      <c r="H962" s="2">
        <v>2629.73</v>
      </c>
    </row>
    <row r="963" spans="1:8" x14ac:dyDescent="0.2">
      <c r="A963" s="1">
        <v>43656</v>
      </c>
      <c r="B963" s="2">
        <v>12093</v>
      </c>
      <c r="C963" s="1">
        <v>43656</v>
      </c>
      <c r="D963">
        <v>288.70999999999998</v>
      </c>
      <c r="E963" s="1">
        <v>43656</v>
      </c>
      <c r="F963">
        <v>108.28400000000001</v>
      </c>
      <c r="G963" s="1">
        <v>43222</v>
      </c>
      <c r="H963" s="2">
        <v>2635.67</v>
      </c>
    </row>
    <row r="964" spans="1:8" x14ac:dyDescent="0.2">
      <c r="A964" s="1">
        <v>43655</v>
      </c>
      <c r="B964" s="2">
        <v>12553</v>
      </c>
      <c r="C964" s="1">
        <v>43655</v>
      </c>
      <c r="D964">
        <v>307.86</v>
      </c>
      <c r="E964" s="1">
        <v>43655</v>
      </c>
      <c r="F964">
        <v>119.21299999999999</v>
      </c>
      <c r="G964" s="1">
        <v>43221</v>
      </c>
      <c r="H964" s="2">
        <v>2654.8</v>
      </c>
    </row>
    <row r="965" spans="1:8" x14ac:dyDescent="0.2">
      <c r="A965" s="1">
        <v>43654</v>
      </c>
      <c r="B965" s="2">
        <v>12301</v>
      </c>
      <c r="C965" s="1">
        <v>43654</v>
      </c>
      <c r="D965">
        <v>313.39</v>
      </c>
      <c r="E965" s="1">
        <v>43654</v>
      </c>
      <c r="F965">
        <v>123.08199999999999</v>
      </c>
      <c r="G965" s="1">
        <v>43220</v>
      </c>
      <c r="H965" s="2">
        <v>2648.05</v>
      </c>
    </row>
    <row r="966" spans="1:8" x14ac:dyDescent="0.2">
      <c r="A966" s="1">
        <v>43653</v>
      </c>
      <c r="B966" s="2">
        <v>11486</v>
      </c>
      <c r="C966" s="1">
        <v>43653</v>
      </c>
      <c r="D966">
        <v>306.54000000000002</v>
      </c>
      <c r="E966" s="1">
        <v>43653</v>
      </c>
      <c r="F966">
        <v>119.61199999999999</v>
      </c>
      <c r="G966" s="1">
        <v>43217</v>
      </c>
      <c r="H966" s="2">
        <v>2669.91</v>
      </c>
    </row>
    <row r="967" spans="1:8" x14ac:dyDescent="0.2">
      <c r="A967" s="1">
        <v>43652</v>
      </c>
      <c r="B967" s="2">
        <v>11283</v>
      </c>
      <c r="C967" s="1">
        <v>43652</v>
      </c>
      <c r="D967">
        <v>288.61</v>
      </c>
      <c r="E967" s="1">
        <v>43652</v>
      </c>
      <c r="F967">
        <v>118.42100000000001</v>
      </c>
      <c r="G967" s="1">
        <v>43216</v>
      </c>
      <c r="H967" s="2">
        <v>2666.94</v>
      </c>
    </row>
    <row r="968" spans="1:8" x14ac:dyDescent="0.2">
      <c r="A968" s="1">
        <v>43651</v>
      </c>
      <c r="B968" s="2">
        <v>10998</v>
      </c>
      <c r="C968" s="1">
        <v>43651</v>
      </c>
      <c r="D968">
        <v>287.95</v>
      </c>
      <c r="E968" s="1">
        <v>43651</v>
      </c>
      <c r="F968">
        <v>118.414</v>
      </c>
      <c r="G968" s="1">
        <v>43215</v>
      </c>
      <c r="H968" s="2">
        <v>2639.4</v>
      </c>
    </row>
    <row r="969" spans="1:8" x14ac:dyDescent="0.2">
      <c r="A969" s="1">
        <v>43650</v>
      </c>
      <c r="B969" s="2">
        <v>11169</v>
      </c>
      <c r="C969" s="1">
        <v>43650</v>
      </c>
      <c r="D969">
        <v>283.2</v>
      </c>
      <c r="E969" s="1">
        <v>43650</v>
      </c>
      <c r="F969">
        <v>119.76900000000001</v>
      </c>
      <c r="G969" s="1">
        <v>43214</v>
      </c>
      <c r="H969" s="2">
        <v>2634.56</v>
      </c>
    </row>
    <row r="970" spans="1:8" x14ac:dyDescent="0.2">
      <c r="A970" s="1">
        <v>43649</v>
      </c>
      <c r="B970" s="2">
        <v>11984</v>
      </c>
      <c r="C970" s="1">
        <v>43649</v>
      </c>
      <c r="D970">
        <v>302.22000000000003</v>
      </c>
      <c r="E970" s="1">
        <v>43649</v>
      </c>
      <c r="F970">
        <v>121.554</v>
      </c>
      <c r="G970" s="1">
        <v>43213</v>
      </c>
      <c r="H970" s="2">
        <v>2670.29</v>
      </c>
    </row>
    <row r="971" spans="1:8" x14ac:dyDescent="0.2">
      <c r="A971" s="1">
        <v>43648</v>
      </c>
      <c r="B971" s="2">
        <v>10866</v>
      </c>
      <c r="C971" s="1">
        <v>43648</v>
      </c>
      <c r="D971">
        <v>292.37</v>
      </c>
      <c r="E971" s="1">
        <v>43648</v>
      </c>
      <c r="F971">
        <v>118.72199999999999</v>
      </c>
      <c r="G971" s="1">
        <v>43210</v>
      </c>
      <c r="H971" s="2">
        <v>2670.14</v>
      </c>
    </row>
    <row r="972" spans="1:8" x14ac:dyDescent="0.2">
      <c r="A972" s="1">
        <v>43647</v>
      </c>
      <c r="B972" s="2">
        <v>10639</v>
      </c>
      <c r="C972" s="1">
        <v>43647</v>
      </c>
      <c r="D972">
        <v>295.5</v>
      </c>
      <c r="E972" s="1">
        <v>43647</v>
      </c>
      <c r="F972">
        <v>123.096</v>
      </c>
      <c r="G972" s="1">
        <v>43209</v>
      </c>
      <c r="H972" s="2">
        <v>2693.13</v>
      </c>
    </row>
    <row r="973" spans="1:8" x14ac:dyDescent="0.2">
      <c r="A973" s="1">
        <v>43646</v>
      </c>
      <c r="B973" s="2">
        <v>10745</v>
      </c>
      <c r="C973" s="1">
        <v>43646</v>
      </c>
      <c r="D973">
        <v>289.64999999999998</v>
      </c>
      <c r="E973" s="1">
        <v>43646</v>
      </c>
      <c r="F973">
        <v>122.99299999999999</v>
      </c>
      <c r="G973" s="1">
        <v>43208</v>
      </c>
      <c r="H973" s="2">
        <v>2708.64</v>
      </c>
    </row>
    <row r="974" spans="1:8" x14ac:dyDescent="0.2">
      <c r="A974" s="1">
        <v>43645</v>
      </c>
      <c r="B974" s="2">
        <v>11921</v>
      </c>
      <c r="C974" s="1">
        <v>43645</v>
      </c>
      <c r="D974">
        <v>317.70999999999998</v>
      </c>
      <c r="E974" s="1">
        <v>43645</v>
      </c>
      <c r="F974">
        <v>133.876</v>
      </c>
      <c r="G974" s="1">
        <v>43207</v>
      </c>
      <c r="H974" s="2">
        <v>2706.39</v>
      </c>
    </row>
    <row r="975" spans="1:8" x14ac:dyDescent="0.2">
      <c r="A975" s="1">
        <v>43644</v>
      </c>
      <c r="B975" s="2">
        <v>12349</v>
      </c>
      <c r="C975" s="1">
        <v>43644</v>
      </c>
      <c r="D975">
        <v>309.08</v>
      </c>
      <c r="E975" s="1">
        <v>43644</v>
      </c>
      <c r="F975">
        <v>120.03</v>
      </c>
      <c r="G975" s="1">
        <v>43206</v>
      </c>
      <c r="H975" s="2">
        <v>2677.84</v>
      </c>
    </row>
    <row r="976" spans="1:8" x14ac:dyDescent="0.2">
      <c r="A976" s="1">
        <v>43643</v>
      </c>
      <c r="B976" s="2">
        <v>11200</v>
      </c>
      <c r="C976" s="1">
        <v>43643</v>
      </c>
      <c r="D976">
        <v>294.19</v>
      </c>
      <c r="E976" s="1">
        <v>43643</v>
      </c>
      <c r="F976">
        <v>115.756</v>
      </c>
      <c r="G976" s="1">
        <v>43203</v>
      </c>
      <c r="H976" s="2">
        <v>2656.3</v>
      </c>
    </row>
    <row r="977" spans="1:8" x14ac:dyDescent="0.2">
      <c r="A977" s="1">
        <v>43642</v>
      </c>
      <c r="B977" s="2">
        <v>12876</v>
      </c>
      <c r="C977" s="1">
        <v>43642</v>
      </c>
      <c r="D977">
        <v>332</v>
      </c>
      <c r="E977" s="1">
        <v>43642</v>
      </c>
      <c r="F977">
        <v>131.935</v>
      </c>
      <c r="G977" s="1">
        <v>43202</v>
      </c>
      <c r="H977" s="2">
        <v>2663.99</v>
      </c>
    </row>
    <row r="978" spans="1:8" x14ac:dyDescent="0.2">
      <c r="A978" s="1">
        <v>43641</v>
      </c>
      <c r="B978" s="2">
        <v>11751</v>
      </c>
      <c r="C978" s="1">
        <v>43641</v>
      </c>
      <c r="D978">
        <v>316.49</v>
      </c>
      <c r="E978" s="1">
        <v>43641</v>
      </c>
      <c r="F978">
        <v>136.113</v>
      </c>
      <c r="G978" s="1">
        <v>43201</v>
      </c>
      <c r="H978" s="2">
        <v>2642.19</v>
      </c>
    </row>
    <row r="979" spans="1:8" x14ac:dyDescent="0.2">
      <c r="A979" s="1">
        <v>43640</v>
      </c>
      <c r="B979" s="2">
        <v>11053</v>
      </c>
      <c r="C979" s="1">
        <v>43640</v>
      </c>
      <c r="D979">
        <v>311.7</v>
      </c>
      <c r="E979" s="1">
        <v>43640</v>
      </c>
      <c r="F979">
        <v>135.70699999999999</v>
      </c>
      <c r="G979" s="1">
        <v>43200</v>
      </c>
      <c r="H979" s="2">
        <v>2656.87</v>
      </c>
    </row>
    <row r="980" spans="1:8" x14ac:dyDescent="0.2">
      <c r="A980" s="1">
        <v>43639</v>
      </c>
      <c r="B980" s="2">
        <v>10916</v>
      </c>
      <c r="C980" s="1">
        <v>43639</v>
      </c>
      <c r="D980">
        <v>308.68</v>
      </c>
      <c r="E980" s="1">
        <v>43639</v>
      </c>
      <c r="F980">
        <v>137.56299999999999</v>
      </c>
      <c r="G980" s="1">
        <v>43199</v>
      </c>
      <c r="H980" s="2">
        <v>2613.16</v>
      </c>
    </row>
    <row r="981" spans="1:8" x14ac:dyDescent="0.2">
      <c r="A981" s="1">
        <v>43638</v>
      </c>
      <c r="B981" s="2">
        <v>10747.9</v>
      </c>
      <c r="C981" s="1">
        <v>43638</v>
      </c>
      <c r="D981">
        <v>311.24</v>
      </c>
      <c r="E981" s="1">
        <v>43638</v>
      </c>
      <c r="F981">
        <v>142.255</v>
      </c>
      <c r="G981" s="1">
        <v>43196</v>
      </c>
      <c r="H981" s="2">
        <v>2604.4699999999998</v>
      </c>
    </row>
    <row r="982" spans="1:8" x14ac:dyDescent="0.2">
      <c r="A982" s="1">
        <v>43637</v>
      </c>
      <c r="B982" s="2">
        <v>10236</v>
      </c>
      <c r="C982" s="1">
        <v>43637</v>
      </c>
      <c r="D982">
        <v>295.89999999999998</v>
      </c>
      <c r="E982" s="1">
        <v>43637</v>
      </c>
      <c r="F982">
        <v>138.523</v>
      </c>
      <c r="G982" s="1">
        <v>43195</v>
      </c>
      <c r="H982" s="2">
        <v>2662.84</v>
      </c>
    </row>
    <row r="983" spans="1:8" x14ac:dyDescent="0.2">
      <c r="A983" s="1">
        <v>43636</v>
      </c>
      <c r="B983" s="2">
        <v>9557.1</v>
      </c>
      <c r="C983" s="1">
        <v>43636</v>
      </c>
      <c r="D983">
        <v>272.82</v>
      </c>
      <c r="E983" s="1">
        <v>43636</v>
      </c>
      <c r="F983">
        <v>135.45599999999999</v>
      </c>
      <c r="G983" s="1">
        <v>43194</v>
      </c>
      <c r="H983" s="2">
        <v>2644.69</v>
      </c>
    </row>
    <row r="984" spans="1:8" x14ac:dyDescent="0.2">
      <c r="A984" s="1">
        <v>43635</v>
      </c>
      <c r="B984" s="2">
        <v>9305.9</v>
      </c>
      <c r="C984" s="1">
        <v>43635</v>
      </c>
      <c r="D984">
        <v>269.52</v>
      </c>
      <c r="E984" s="1">
        <v>43635</v>
      </c>
      <c r="F984">
        <v>136.53399999999999</v>
      </c>
      <c r="G984" s="1">
        <v>43193</v>
      </c>
      <c r="H984" s="2">
        <v>2614.4499999999998</v>
      </c>
    </row>
    <row r="985" spans="1:8" x14ac:dyDescent="0.2">
      <c r="A985" s="1">
        <v>43634</v>
      </c>
      <c r="B985" s="2">
        <v>9095.9</v>
      </c>
      <c r="C985" s="1">
        <v>43634</v>
      </c>
      <c r="D985">
        <v>264.98</v>
      </c>
      <c r="E985" s="1">
        <v>43634</v>
      </c>
      <c r="F985">
        <v>135.333</v>
      </c>
      <c r="G985" s="1">
        <v>43192</v>
      </c>
      <c r="H985" s="2">
        <v>2581.88</v>
      </c>
    </row>
    <row r="986" spans="1:8" x14ac:dyDescent="0.2">
      <c r="A986" s="1">
        <v>43633</v>
      </c>
      <c r="B986" s="2">
        <v>9356</v>
      </c>
      <c r="C986" s="1">
        <v>43633</v>
      </c>
      <c r="D986">
        <v>274.45</v>
      </c>
      <c r="E986" s="1">
        <v>43633</v>
      </c>
      <c r="F986">
        <v>133.77500000000001</v>
      </c>
      <c r="G986" s="1">
        <v>43188</v>
      </c>
      <c r="H986" s="2">
        <v>2640.87</v>
      </c>
    </row>
    <row r="987" spans="1:8" x14ac:dyDescent="0.2">
      <c r="A987" s="1">
        <v>43632</v>
      </c>
      <c r="B987" s="2">
        <v>8986</v>
      </c>
      <c r="C987" s="1">
        <v>43632</v>
      </c>
      <c r="D987">
        <v>268.86</v>
      </c>
      <c r="E987" s="1">
        <v>43632</v>
      </c>
      <c r="F987">
        <v>136.63900000000001</v>
      </c>
      <c r="G987" s="1">
        <v>43187</v>
      </c>
      <c r="H987" s="2">
        <v>2605</v>
      </c>
    </row>
    <row r="988" spans="1:8" x14ac:dyDescent="0.2">
      <c r="A988" s="1">
        <v>43631</v>
      </c>
      <c r="B988" s="2">
        <v>8856</v>
      </c>
      <c r="C988" s="1">
        <v>43631</v>
      </c>
      <c r="D988">
        <v>269.12</v>
      </c>
      <c r="E988" s="1">
        <v>43631</v>
      </c>
      <c r="F988">
        <v>137.56700000000001</v>
      </c>
      <c r="G988" s="1">
        <v>43186</v>
      </c>
      <c r="H988" s="2">
        <v>2612.62</v>
      </c>
    </row>
    <row r="989" spans="1:8" x14ac:dyDescent="0.2">
      <c r="A989" s="1">
        <v>43630</v>
      </c>
      <c r="B989" s="2">
        <v>8689.1</v>
      </c>
      <c r="C989" s="1">
        <v>43630</v>
      </c>
      <c r="D989">
        <v>263.69</v>
      </c>
      <c r="E989" s="1">
        <v>43630</v>
      </c>
      <c r="F989">
        <v>132.20099999999999</v>
      </c>
      <c r="G989" s="1">
        <v>43185</v>
      </c>
      <c r="H989" s="2">
        <v>2658.55</v>
      </c>
    </row>
    <row r="990" spans="1:8" x14ac:dyDescent="0.2">
      <c r="A990" s="1">
        <v>43629</v>
      </c>
      <c r="B990" s="2">
        <v>8227.4</v>
      </c>
      <c r="C990" s="1">
        <v>43629</v>
      </c>
      <c r="D990">
        <v>254.47</v>
      </c>
      <c r="E990" s="1">
        <v>43629</v>
      </c>
      <c r="F990">
        <v>130.69300000000001</v>
      </c>
      <c r="G990" s="1">
        <v>43182</v>
      </c>
      <c r="H990" s="2">
        <v>2588.2600000000002</v>
      </c>
    </row>
    <row r="991" spans="1:8" x14ac:dyDescent="0.2">
      <c r="A991" s="1">
        <v>43628</v>
      </c>
      <c r="B991" s="2">
        <v>8175.4</v>
      </c>
      <c r="C991" s="1">
        <v>43628</v>
      </c>
      <c r="D991">
        <v>263.3</v>
      </c>
      <c r="E991" s="1">
        <v>43628</v>
      </c>
      <c r="F991">
        <v>135.501</v>
      </c>
      <c r="G991" s="1">
        <v>43181</v>
      </c>
      <c r="H991" s="2">
        <v>2643.69</v>
      </c>
    </row>
    <row r="992" spans="1:8" x14ac:dyDescent="0.2">
      <c r="A992" s="1">
        <v>43627</v>
      </c>
      <c r="B992" s="2">
        <v>7904.1</v>
      </c>
      <c r="C992" s="1">
        <v>43627</v>
      </c>
      <c r="D992">
        <v>245.1</v>
      </c>
      <c r="E992" s="1">
        <v>43627</v>
      </c>
      <c r="F992">
        <v>135.87700000000001</v>
      </c>
      <c r="G992" s="1">
        <v>43180</v>
      </c>
      <c r="H992" s="2">
        <v>2711.93</v>
      </c>
    </row>
    <row r="993" spans="1:8" x14ac:dyDescent="0.2">
      <c r="A993" s="1">
        <v>43626</v>
      </c>
      <c r="B993" s="2">
        <v>8013.7</v>
      </c>
      <c r="C993" s="1">
        <v>43626</v>
      </c>
      <c r="D993">
        <v>247.75</v>
      </c>
      <c r="E993" s="1">
        <v>43626</v>
      </c>
      <c r="F993">
        <v>129.30000000000001</v>
      </c>
      <c r="G993" s="1">
        <v>43179</v>
      </c>
      <c r="H993" s="2">
        <v>2716.94</v>
      </c>
    </row>
    <row r="994" spans="1:8" x14ac:dyDescent="0.2">
      <c r="A994" s="1">
        <v>43625</v>
      </c>
      <c r="B994" s="2">
        <v>7639.2</v>
      </c>
      <c r="C994" s="1">
        <v>43625</v>
      </c>
      <c r="D994">
        <v>231.48</v>
      </c>
      <c r="E994" s="1">
        <v>43625</v>
      </c>
      <c r="F994">
        <v>114.705</v>
      </c>
      <c r="G994" s="1">
        <v>43178</v>
      </c>
      <c r="H994" s="2">
        <v>2712.92</v>
      </c>
    </row>
    <row r="995" spans="1:8" x14ac:dyDescent="0.2">
      <c r="A995" s="1">
        <v>43624</v>
      </c>
      <c r="B995" s="2">
        <v>7924.6</v>
      </c>
      <c r="C995" s="1">
        <v>43624</v>
      </c>
      <c r="D995">
        <v>244.36</v>
      </c>
      <c r="E995" s="1">
        <v>43624</v>
      </c>
      <c r="F995">
        <v>118.036</v>
      </c>
      <c r="G995" s="1">
        <v>43175</v>
      </c>
      <c r="H995" s="2">
        <v>2752.01</v>
      </c>
    </row>
    <row r="996" spans="1:8" x14ac:dyDescent="0.2">
      <c r="A996" s="1">
        <v>43623</v>
      </c>
      <c r="B996" s="2">
        <v>7991.5</v>
      </c>
      <c r="C996" s="1">
        <v>43623</v>
      </c>
      <c r="D996">
        <v>249.69</v>
      </c>
      <c r="E996" s="1">
        <v>43623</v>
      </c>
      <c r="F996">
        <v>116.985</v>
      </c>
      <c r="G996" s="1">
        <v>43174</v>
      </c>
      <c r="H996" s="2">
        <v>2747.33</v>
      </c>
    </row>
    <row r="997" spans="1:8" x14ac:dyDescent="0.2">
      <c r="A997" s="1">
        <v>43622</v>
      </c>
      <c r="B997" s="2">
        <v>7805.6</v>
      </c>
      <c r="C997" s="1">
        <v>43622</v>
      </c>
      <c r="D997">
        <v>250.1</v>
      </c>
      <c r="E997" s="1">
        <v>43622</v>
      </c>
      <c r="F997">
        <v>110.759</v>
      </c>
      <c r="G997" s="1">
        <v>43173</v>
      </c>
      <c r="H997" s="2">
        <v>2749.48</v>
      </c>
    </row>
    <row r="998" spans="1:8" x14ac:dyDescent="0.2">
      <c r="A998" s="1">
        <v>43621</v>
      </c>
      <c r="B998" s="2">
        <v>7789.3</v>
      </c>
      <c r="C998" s="1">
        <v>43621</v>
      </c>
      <c r="D998">
        <v>246.25</v>
      </c>
      <c r="E998" s="1">
        <v>43621</v>
      </c>
      <c r="F998">
        <v>103.667</v>
      </c>
      <c r="G998" s="1">
        <v>43172</v>
      </c>
      <c r="H998" s="2">
        <v>2765.31</v>
      </c>
    </row>
    <row r="999" spans="1:8" x14ac:dyDescent="0.2">
      <c r="A999" s="1">
        <v>43620</v>
      </c>
      <c r="B999" s="2">
        <v>7692.8</v>
      </c>
      <c r="C999" s="1">
        <v>43620</v>
      </c>
      <c r="D999">
        <v>241.44</v>
      </c>
      <c r="E999" s="1">
        <v>43620</v>
      </c>
      <c r="F999">
        <v>102.122</v>
      </c>
      <c r="G999" s="1">
        <v>43171</v>
      </c>
      <c r="H999" s="2">
        <v>2783.02</v>
      </c>
    </row>
    <row r="1000" spans="1:8" x14ac:dyDescent="0.2">
      <c r="A1000" s="1">
        <v>43619</v>
      </c>
      <c r="B1000" s="2">
        <v>8103.4</v>
      </c>
      <c r="C1000" s="1">
        <v>43619</v>
      </c>
      <c r="D1000">
        <v>249.26</v>
      </c>
      <c r="E1000" s="1">
        <v>43619</v>
      </c>
      <c r="F1000">
        <v>106.483</v>
      </c>
      <c r="G1000" s="1">
        <v>43168</v>
      </c>
      <c r="H1000" s="2">
        <v>2786.57</v>
      </c>
    </row>
    <row r="1001" spans="1:8" x14ac:dyDescent="0.2">
      <c r="A1001" s="1">
        <v>43618</v>
      </c>
      <c r="B1001" s="2">
        <v>8740</v>
      </c>
      <c r="C1001" s="1">
        <v>43618</v>
      </c>
      <c r="D1001">
        <v>269.39999999999998</v>
      </c>
      <c r="E1001" s="1">
        <v>43618</v>
      </c>
      <c r="F1001">
        <v>114.434</v>
      </c>
      <c r="G1001" s="1">
        <v>43167</v>
      </c>
      <c r="H1001" s="2">
        <v>2738.97</v>
      </c>
    </row>
    <row r="1002" spans="1:8" x14ac:dyDescent="0.2">
      <c r="A1002" s="1">
        <v>43617</v>
      </c>
      <c r="B1002" s="2">
        <v>8547</v>
      </c>
      <c r="C1002" s="1">
        <v>43617</v>
      </c>
      <c r="D1002">
        <v>264.37</v>
      </c>
      <c r="E1002" s="1">
        <v>43617</v>
      </c>
      <c r="F1002">
        <v>112.40900000000001</v>
      </c>
      <c r="G1002" s="1">
        <v>43166</v>
      </c>
      <c r="H1002" s="2">
        <v>2726.8</v>
      </c>
    </row>
    <row r="1003" spans="1:8" x14ac:dyDescent="0.2">
      <c r="A1003" s="1">
        <v>43616</v>
      </c>
      <c r="B1003" s="2">
        <v>8533.2999999999993</v>
      </c>
      <c r="C1003" s="1">
        <v>43616</v>
      </c>
      <c r="D1003">
        <v>267.27999999999997</v>
      </c>
      <c r="E1003" s="1">
        <v>43616</v>
      </c>
      <c r="F1003">
        <v>114.479</v>
      </c>
      <c r="G1003" s="1">
        <v>43165</v>
      </c>
      <c r="H1003" s="2">
        <v>2728.12</v>
      </c>
    </row>
    <row r="1004" spans="1:8" x14ac:dyDescent="0.2">
      <c r="A1004" s="1">
        <v>43615</v>
      </c>
      <c r="B1004" s="2">
        <v>8269.9</v>
      </c>
      <c r="C1004" s="1">
        <v>43615</v>
      </c>
      <c r="D1004">
        <v>254.31</v>
      </c>
      <c r="E1004" s="1">
        <v>43615</v>
      </c>
      <c r="F1004">
        <v>108.447</v>
      </c>
      <c r="G1004" s="1">
        <v>43164</v>
      </c>
      <c r="H1004" s="2">
        <v>2720.94</v>
      </c>
    </row>
    <row r="1005" spans="1:8" x14ac:dyDescent="0.2">
      <c r="A1005" s="1">
        <v>43614</v>
      </c>
      <c r="B1005" s="2">
        <v>8680.9</v>
      </c>
      <c r="C1005" s="1">
        <v>43614</v>
      </c>
      <c r="D1005">
        <v>270.17</v>
      </c>
      <c r="E1005" s="1">
        <v>43614</v>
      </c>
      <c r="F1005">
        <v>114.81699999999999</v>
      </c>
      <c r="G1005" s="1">
        <v>43161</v>
      </c>
      <c r="H1005" s="2">
        <v>2691.25</v>
      </c>
    </row>
    <row r="1006" spans="1:8" x14ac:dyDescent="0.2">
      <c r="A1006" s="1">
        <v>43613</v>
      </c>
      <c r="B1006" s="2">
        <v>8740.9</v>
      </c>
      <c r="C1006" s="1">
        <v>43613</v>
      </c>
      <c r="D1006">
        <v>272.12</v>
      </c>
      <c r="E1006" s="1">
        <v>43613</v>
      </c>
      <c r="F1006">
        <v>114.824</v>
      </c>
      <c r="G1006" s="1">
        <v>43160</v>
      </c>
      <c r="H1006" s="2">
        <v>2677.67</v>
      </c>
    </row>
    <row r="1007" spans="1:8" x14ac:dyDescent="0.2">
      <c r="A1007" s="1">
        <v>43612</v>
      </c>
      <c r="B1007" s="2">
        <v>8806</v>
      </c>
      <c r="C1007" s="1">
        <v>43612</v>
      </c>
      <c r="D1007">
        <v>272.57</v>
      </c>
      <c r="E1007" s="1">
        <v>43612</v>
      </c>
      <c r="F1007">
        <v>116.664</v>
      </c>
      <c r="G1007" s="1">
        <v>43159</v>
      </c>
      <c r="H1007" s="2">
        <v>2713.83</v>
      </c>
    </row>
    <row r="1008" spans="1:8" x14ac:dyDescent="0.2">
      <c r="A1008" s="1">
        <v>43611</v>
      </c>
      <c r="B1008" s="2">
        <v>8729.9</v>
      </c>
      <c r="C1008" s="1">
        <v>43611</v>
      </c>
      <c r="D1008">
        <v>268.5</v>
      </c>
      <c r="E1008" s="1">
        <v>43611</v>
      </c>
      <c r="F1008">
        <v>110.655</v>
      </c>
      <c r="G1008" s="1">
        <v>43158</v>
      </c>
      <c r="H1008" s="2">
        <v>2744.28</v>
      </c>
    </row>
    <row r="1009" spans="1:8" x14ac:dyDescent="0.2">
      <c r="A1009" s="1">
        <v>43610</v>
      </c>
      <c r="B1009" s="2">
        <v>8054.9</v>
      </c>
      <c r="C1009" s="1">
        <v>43610</v>
      </c>
      <c r="D1009">
        <v>250.83</v>
      </c>
      <c r="E1009" s="1">
        <v>43610</v>
      </c>
      <c r="F1009">
        <v>102.714</v>
      </c>
      <c r="G1009" s="1">
        <v>43157</v>
      </c>
      <c r="H1009" s="2">
        <v>2779.6</v>
      </c>
    </row>
    <row r="1010" spans="1:8" x14ac:dyDescent="0.2">
      <c r="A1010" s="1">
        <v>43609</v>
      </c>
      <c r="B1010" s="2">
        <v>7994.9</v>
      </c>
      <c r="C1010" s="1">
        <v>43609</v>
      </c>
      <c r="D1010">
        <v>249.34</v>
      </c>
      <c r="E1010" s="1">
        <v>43609</v>
      </c>
      <c r="F1010">
        <v>100.24299999999999</v>
      </c>
      <c r="G1010" s="1">
        <v>43154</v>
      </c>
      <c r="H1010" s="2">
        <v>2747.3</v>
      </c>
    </row>
    <row r="1011" spans="1:8" x14ac:dyDescent="0.2">
      <c r="A1011" s="1">
        <v>43608</v>
      </c>
      <c r="B1011" s="2">
        <v>7872.4</v>
      </c>
      <c r="C1011" s="1">
        <v>43608</v>
      </c>
      <c r="D1011">
        <v>245.43</v>
      </c>
      <c r="E1011" s="1">
        <v>43608</v>
      </c>
      <c r="F1011">
        <v>88.587000000000003</v>
      </c>
      <c r="G1011" s="1">
        <v>43153</v>
      </c>
      <c r="H1011" s="2">
        <v>2703.96</v>
      </c>
    </row>
    <row r="1012" spans="1:8" x14ac:dyDescent="0.2">
      <c r="A1012" s="1">
        <v>43607</v>
      </c>
      <c r="B1012" s="2">
        <v>7621.1</v>
      </c>
      <c r="C1012" s="1">
        <v>43607</v>
      </c>
      <c r="D1012">
        <v>243.34</v>
      </c>
      <c r="E1012" s="1">
        <v>43607</v>
      </c>
      <c r="F1012">
        <v>87.900999999999996</v>
      </c>
      <c r="G1012" s="1">
        <v>43152</v>
      </c>
      <c r="H1012" s="2">
        <v>2701.33</v>
      </c>
    </row>
    <row r="1013" spans="1:8" x14ac:dyDescent="0.2">
      <c r="A1013" s="1">
        <v>43606</v>
      </c>
      <c r="B1013" s="2">
        <v>7937</v>
      </c>
      <c r="C1013" s="1">
        <v>43606</v>
      </c>
      <c r="D1013">
        <v>254.34</v>
      </c>
      <c r="E1013" s="1">
        <v>43606</v>
      </c>
      <c r="F1013">
        <v>90.870999999999995</v>
      </c>
      <c r="G1013" s="1">
        <v>43151</v>
      </c>
      <c r="H1013" s="2">
        <v>2716.26</v>
      </c>
    </row>
    <row r="1014" spans="1:8" x14ac:dyDescent="0.2">
      <c r="A1014" s="1">
        <v>43605</v>
      </c>
      <c r="B1014" s="2">
        <v>7985</v>
      </c>
      <c r="C1014" s="1">
        <v>43605</v>
      </c>
      <c r="D1014">
        <v>252.15</v>
      </c>
      <c r="E1014" s="1">
        <v>43605</v>
      </c>
      <c r="F1014">
        <v>91.102999999999994</v>
      </c>
      <c r="G1014" s="1">
        <v>43147</v>
      </c>
      <c r="H1014" s="2">
        <v>2732.22</v>
      </c>
    </row>
    <row r="1015" spans="1:8" x14ac:dyDescent="0.2">
      <c r="A1015" s="1">
        <v>43604</v>
      </c>
      <c r="B1015" s="2">
        <v>8189.5</v>
      </c>
      <c r="C1015" s="1">
        <v>43604</v>
      </c>
      <c r="D1015">
        <v>259.89999999999998</v>
      </c>
      <c r="E1015" s="1">
        <v>43604</v>
      </c>
      <c r="F1015">
        <v>94.641999999999996</v>
      </c>
      <c r="G1015" s="1">
        <v>43146</v>
      </c>
      <c r="H1015" s="2">
        <v>2731.2</v>
      </c>
    </row>
    <row r="1016" spans="1:8" x14ac:dyDescent="0.2">
      <c r="A1016" s="1">
        <v>43603</v>
      </c>
      <c r="B1016" s="2">
        <v>7260</v>
      </c>
      <c r="C1016" s="1">
        <v>43603</v>
      </c>
      <c r="D1016">
        <v>234.09</v>
      </c>
      <c r="E1016" s="1">
        <v>43603</v>
      </c>
      <c r="F1016">
        <v>86.623999999999995</v>
      </c>
      <c r="G1016" s="1">
        <v>43145</v>
      </c>
      <c r="H1016" s="2">
        <v>2698.63</v>
      </c>
    </row>
    <row r="1017" spans="1:8" x14ac:dyDescent="0.2">
      <c r="A1017" s="1">
        <v>43602</v>
      </c>
      <c r="B1017" s="2">
        <v>7415.4</v>
      </c>
      <c r="C1017" s="1">
        <v>43602</v>
      </c>
      <c r="D1017">
        <v>246.03</v>
      </c>
      <c r="E1017" s="1">
        <v>43602</v>
      </c>
      <c r="F1017">
        <v>89.51</v>
      </c>
      <c r="G1017" s="1">
        <v>43144</v>
      </c>
      <c r="H1017" s="2">
        <v>2662.94</v>
      </c>
    </row>
    <row r="1018" spans="1:8" x14ac:dyDescent="0.2">
      <c r="A1018" s="1">
        <v>43601</v>
      </c>
      <c r="B1018" s="2">
        <v>7857</v>
      </c>
      <c r="C1018" s="1">
        <v>43601</v>
      </c>
      <c r="D1018">
        <v>264.36</v>
      </c>
      <c r="E1018" s="1">
        <v>43601</v>
      </c>
      <c r="F1018">
        <v>95.415000000000006</v>
      </c>
      <c r="G1018" s="1">
        <v>43143</v>
      </c>
      <c r="H1018" s="2">
        <v>2656</v>
      </c>
    </row>
    <row r="1019" spans="1:8" x14ac:dyDescent="0.2">
      <c r="A1019" s="1">
        <v>43600</v>
      </c>
      <c r="B1019" s="2">
        <v>8132.9</v>
      </c>
      <c r="C1019" s="1">
        <v>43600</v>
      </c>
      <c r="D1019">
        <v>246.48</v>
      </c>
      <c r="E1019" s="1">
        <v>43600</v>
      </c>
      <c r="F1019">
        <v>101.601</v>
      </c>
      <c r="G1019" s="1">
        <v>43140</v>
      </c>
      <c r="H1019" s="2">
        <v>2619.5500000000002</v>
      </c>
    </row>
    <row r="1020" spans="1:8" x14ac:dyDescent="0.2">
      <c r="A1020" s="1">
        <v>43599</v>
      </c>
      <c r="B1020" s="2">
        <v>7958.3</v>
      </c>
      <c r="C1020" s="1">
        <v>43599</v>
      </c>
      <c r="D1020">
        <v>216.77</v>
      </c>
      <c r="E1020" s="1">
        <v>43599</v>
      </c>
      <c r="F1020">
        <v>91.56</v>
      </c>
      <c r="G1020" s="1">
        <v>43139</v>
      </c>
      <c r="H1020" s="2">
        <v>2581</v>
      </c>
    </row>
    <row r="1021" spans="1:8" x14ac:dyDescent="0.2">
      <c r="A1021" s="1">
        <v>43598</v>
      </c>
      <c r="B1021" s="2">
        <v>7753.2</v>
      </c>
      <c r="C1021" s="1">
        <v>43598</v>
      </c>
      <c r="D1021">
        <v>194.95</v>
      </c>
      <c r="E1021" s="1">
        <v>43598</v>
      </c>
      <c r="F1021">
        <v>87.694999999999993</v>
      </c>
      <c r="G1021" s="1">
        <v>43138</v>
      </c>
      <c r="H1021" s="2">
        <v>2681.66</v>
      </c>
    </row>
    <row r="1022" spans="1:8" x14ac:dyDescent="0.2">
      <c r="A1022" s="1">
        <v>43597</v>
      </c>
      <c r="B1022" s="2">
        <v>6979.9</v>
      </c>
      <c r="C1022" s="1">
        <v>43597</v>
      </c>
      <c r="D1022">
        <v>188.26</v>
      </c>
      <c r="E1022" s="1">
        <v>43597</v>
      </c>
      <c r="F1022">
        <v>84.793999999999997</v>
      </c>
      <c r="G1022" s="1">
        <v>43137</v>
      </c>
      <c r="H1022" s="2">
        <v>2695.14</v>
      </c>
    </row>
    <row r="1023" spans="1:8" x14ac:dyDescent="0.2">
      <c r="A1023" s="1">
        <v>43596</v>
      </c>
      <c r="B1023" s="2">
        <v>7136.4</v>
      </c>
      <c r="C1023" s="1">
        <v>43596</v>
      </c>
      <c r="D1023">
        <v>191.93</v>
      </c>
      <c r="E1023" s="1">
        <v>43596</v>
      </c>
      <c r="F1023">
        <v>88.224000000000004</v>
      </c>
      <c r="G1023" s="1">
        <v>43136</v>
      </c>
      <c r="H1023" s="2">
        <v>2648.94</v>
      </c>
    </row>
    <row r="1024" spans="1:8" x14ac:dyDescent="0.2">
      <c r="A1024" s="1">
        <v>43595</v>
      </c>
      <c r="B1024" s="2">
        <v>6438.7</v>
      </c>
      <c r="C1024" s="1">
        <v>43595</v>
      </c>
      <c r="D1024">
        <v>174.15</v>
      </c>
      <c r="E1024" s="1">
        <v>43595</v>
      </c>
      <c r="F1024">
        <v>77.034999999999997</v>
      </c>
      <c r="G1024" s="1">
        <v>43133</v>
      </c>
      <c r="H1024" s="2">
        <v>2762.13</v>
      </c>
    </row>
    <row r="1025" spans="1:8" x14ac:dyDescent="0.2">
      <c r="A1025" s="1">
        <v>43594</v>
      </c>
      <c r="B1025" s="2">
        <v>6258.4</v>
      </c>
      <c r="C1025" s="1">
        <v>43594</v>
      </c>
      <c r="D1025">
        <v>173.35</v>
      </c>
      <c r="E1025" s="1">
        <v>43594</v>
      </c>
      <c r="F1025">
        <v>74.165999999999997</v>
      </c>
      <c r="G1025" s="1">
        <v>43132</v>
      </c>
      <c r="H1025" s="2">
        <v>2821.98</v>
      </c>
    </row>
    <row r="1026" spans="1:8" x14ac:dyDescent="0.2">
      <c r="A1026" s="1">
        <v>43593</v>
      </c>
      <c r="B1026" s="2">
        <v>6201</v>
      </c>
      <c r="C1026" s="1">
        <v>43593</v>
      </c>
      <c r="D1026">
        <v>177.17</v>
      </c>
      <c r="E1026" s="1">
        <v>43593</v>
      </c>
      <c r="F1026">
        <v>74.432000000000002</v>
      </c>
      <c r="G1026" s="1">
        <v>43131</v>
      </c>
      <c r="H1026" s="2">
        <v>2823.81</v>
      </c>
    </row>
    <row r="1027" spans="1:8" x14ac:dyDescent="0.2">
      <c r="A1027" s="1">
        <v>43592</v>
      </c>
      <c r="B1027" s="2">
        <v>6087.9</v>
      </c>
      <c r="C1027" s="1">
        <v>43592</v>
      </c>
      <c r="D1027">
        <v>176.92</v>
      </c>
      <c r="E1027" s="1">
        <v>43592</v>
      </c>
      <c r="F1027">
        <v>74.725999999999999</v>
      </c>
      <c r="G1027" s="1">
        <v>43130</v>
      </c>
      <c r="H1027" s="2">
        <v>2822.43</v>
      </c>
    </row>
    <row r="1028" spans="1:8" x14ac:dyDescent="0.2">
      <c r="A1028" s="1">
        <v>43591</v>
      </c>
      <c r="B1028" s="2">
        <v>6027.9</v>
      </c>
      <c r="C1028" s="1">
        <v>43591</v>
      </c>
      <c r="D1028">
        <v>181.64</v>
      </c>
      <c r="E1028" s="1">
        <v>43591</v>
      </c>
      <c r="F1028">
        <v>74.914000000000001</v>
      </c>
      <c r="G1028" s="1">
        <v>43129</v>
      </c>
      <c r="H1028" s="2">
        <v>2853.53</v>
      </c>
    </row>
    <row r="1029" spans="1:8" x14ac:dyDescent="0.2">
      <c r="A1029" s="1">
        <v>43590</v>
      </c>
      <c r="B1029" s="2">
        <v>6042</v>
      </c>
      <c r="C1029" s="1">
        <v>43590</v>
      </c>
      <c r="D1029">
        <v>171</v>
      </c>
      <c r="E1029" s="1">
        <v>43590</v>
      </c>
      <c r="F1029">
        <v>75.652000000000001</v>
      </c>
      <c r="G1029" s="1">
        <v>43126</v>
      </c>
      <c r="H1029" s="2">
        <v>2872.87</v>
      </c>
    </row>
    <row r="1030" spans="1:8" x14ac:dyDescent="0.2">
      <c r="A1030" s="1">
        <v>43589</v>
      </c>
      <c r="B1030" s="2">
        <v>6098.3</v>
      </c>
      <c r="C1030" s="1">
        <v>43589</v>
      </c>
      <c r="D1030">
        <v>170.9</v>
      </c>
      <c r="E1030" s="1">
        <v>43589</v>
      </c>
      <c r="F1030">
        <v>77.805999999999997</v>
      </c>
      <c r="G1030" s="1">
        <v>43125</v>
      </c>
      <c r="H1030" s="2">
        <v>2839.25</v>
      </c>
    </row>
    <row r="1031" spans="1:8" x14ac:dyDescent="0.2">
      <c r="A1031" s="1">
        <v>43588</v>
      </c>
      <c r="B1031" s="2">
        <v>6016</v>
      </c>
      <c r="C1031" s="1">
        <v>43588</v>
      </c>
      <c r="D1031">
        <v>175.3</v>
      </c>
      <c r="E1031" s="1">
        <v>43588</v>
      </c>
      <c r="F1031">
        <v>79.16</v>
      </c>
      <c r="G1031" s="1">
        <v>43124</v>
      </c>
      <c r="H1031" s="2">
        <v>2837.54</v>
      </c>
    </row>
    <row r="1032" spans="1:8" x14ac:dyDescent="0.2">
      <c r="A1032" s="1">
        <v>43587</v>
      </c>
      <c r="B1032" s="2">
        <v>5723.8</v>
      </c>
      <c r="C1032" s="1">
        <v>43587</v>
      </c>
      <c r="D1032">
        <v>169.25</v>
      </c>
      <c r="E1032" s="1">
        <v>43587</v>
      </c>
      <c r="F1032">
        <v>73.718000000000004</v>
      </c>
      <c r="G1032" s="1">
        <v>43123</v>
      </c>
      <c r="H1032" s="2">
        <v>2839.13</v>
      </c>
    </row>
    <row r="1033" spans="1:8" x14ac:dyDescent="0.2">
      <c r="A1033" s="1">
        <v>43586</v>
      </c>
      <c r="B1033" s="2">
        <v>5629.6</v>
      </c>
      <c r="C1033" s="1">
        <v>43586</v>
      </c>
      <c r="D1033">
        <v>167.79</v>
      </c>
      <c r="E1033" s="1">
        <v>43586</v>
      </c>
      <c r="F1033">
        <v>73.400000000000006</v>
      </c>
      <c r="G1033" s="1">
        <v>43122</v>
      </c>
      <c r="H1033" s="2">
        <v>2832.97</v>
      </c>
    </row>
    <row r="1034" spans="1:8" x14ac:dyDescent="0.2">
      <c r="A1034" s="1">
        <v>43585</v>
      </c>
      <c r="B1034" s="2">
        <v>5599.5</v>
      </c>
      <c r="C1034" s="1">
        <v>43585</v>
      </c>
      <c r="D1034">
        <v>170.59</v>
      </c>
      <c r="E1034" s="1">
        <v>43585</v>
      </c>
      <c r="F1034">
        <v>74.234999999999999</v>
      </c>
      <c r="G1034" s="1">
        <v>43119</v>
      </c>
      <c r="H1034" s="2">
        <v>2810.3</v>
      </c>
    </row>
    <row r="1035" spans="1:8" x14ac:dyDescent="0.2">
      <c r="A1035" s="1">
        <v>43584</v>
      </c>
      <c r="B1035" s="2">
        <v>5480.1</v>
      </c>
      <c r="C1035" s="1">
        <v>43584</v>
      </c>
      <c r="D1035">
        <v>162.25</v>
      </c>
      <c r="E1035" s="1">
        <v>43584</v>
      </c>
      <c r="F1035">
        <v>67.73</v>
      </c>
      <c r="G1035" s="1">
        <v>43118</v>
      </c>
      <c r="H1035" s="2">
        <v>2798.03</v>
      </c>
    </row>
    <row r="1036" spans="1:8" x14ac:dyDescent="0.2">
      <c r="A1036" s="1">
        <v>43583</v>
      </c>
      <c r="B1036" s="2">
        <v>5486.8</v>
      </c>
      <c r="C1036" s="1">
        <v>43583</v>
      </c>
      <c r="D1036">
        <v>163.44999999999999</v>
      </c>
      <c r="E1036" s="1">
        <v>43583</v>
      </c>
      <c r="F1036">
        <v>69.856999999999999</v>
      </c>
      <c r="G1036" s="1">
        <v>43117</v>
      </c>
      <c r="H1036" s="2">
        <v>2802.56</v>
      </c>
    </row>
    <row r="1037" spans="1:8" x14ac:dyDescent="0.2">
      <c r="A1037" s="1">
        <v>43582</v>
      </c>
      <c r="B1037" s="2">
        <v>5401.8</v>
      </c>
      <c r="C1037" s="1">
        <v>43582</v>
      </c>
      <c r="D1037">
        <v>162.79</v>
      </c>
      <c r="E1037" s="1">
        <v>43582</v>
      </c>
      <c r="F1037">
        <v>72.221000000000004</v>
      </c>
      <c r="G1037" s="1">
        <v>43116</v>
      </c>
      <c r="H1037" s="2">
        <v>2776.42</v>
      </c>
    </row>
    <row r="1038" spans="1:8" x14ac:dyDescent="0.2">
      <c r="A1038" s="1">
        <v>43581</v>
      </c>
      <c r="B1038" s="2">
        <v>5410.8</v>
      </c>
      <c r="C1038" s="1">
        <v>43581</v>
      </c>
      <c r="D1038">
        <v>160.96</v>
      </c>
      <c r="E1038" s="1">
        <v>43581</v>
      </c>
      <c r="F1038">
        <v>73.771000000000001</v>
      </c>
      <c r="G1038" s="1">
        <v>43112</v>
      </c>
      <c r="H1038" s="2">
        <v>2786.24</v>
      </c>
    </row>
    <row r="1039" spans="1:8" x14ac:dyDescent="0.2">
      <c r="A1039" s="1">
        <v>43580</v>
      </c>
      <c r="B1039" s="2">
        <v>5219</v>
      </c>
      <c r="C1039" s="1">
        <v>43580</v>
      </c>
      <c r="D1039">
        <v>154.54</v>
      </c>
      <c r="E1039" s="1">
        <v>43580</v>
      </c>
      <c r="F1039">
        <v>71.712999999999994</v>
      </c>
      <c r="G1039" s="1">
        <v>43111</v>
      </c>
      <c r="H1039" s="2">
        <v>2767.56</v>
      </c>
    </row>
    <row r="1040" spans="1:8" x14ac:dyDescent="0.2">
      <c r="A1040" s="1">
        <v>43579</v>
      </c>
      <c r="B1040" s="2">
        <v>5480.3</v>
      </c>
      <c r="C1040" s="1">
        <v>43579</v>
      </c>
      <c r="D1040">
        <v>166.77</v>
      </c>
      <c r="E1040" s="1">
        <v>43579</v>
      </c>
      <c r="F1040">
        <v>72.884</v>
      </c>
      <c r="G1040" s="1">
        <v>43110</v>
      </c>
      <c r="H1040" s="2">
        <v>2748.23</v>
      </c>
    </row>
    <row r="1041" spans="1:8" x14ac:dyDescent="0.2">
      <c r="A1041" s="1">
        <v>43578</v>
      </c>
      <c r="B1041" s="2">
        <v>5550.9</v>
      </c>
      <c r="C1041" s="1">
        <v>43578</v>
      </c>
      <c r="D1041">
        <v>170.93</v>
      </c>
      <c r="E1041" s="1">
        <v>43578</v>
      </c>
      <c r="F1041">
        <v>73.828000000000003</v>
      </c>
      <c r="G1041" s="1">
        <v>43109</v>
      </c>
      <c r="H1041" s="2">
        <v>2751.29</v>
      </c>
    </row>
    <row r="1042" spans="1:8" x14ac:dyDescent="0.2">
      <c r="A1042" s="1">
        <v>43577</v>
      </c>
      <c r="B1042" s="2">
        <v>5417.8</v>
      </c>
      <c r="C1042" s="1">
        <v>43577</v>
      </c>
      <c r="D1042">
        <v>172.27</v>
      </c>
      <c r="E1042" s="1">
        <v>43577</v>
      </c>
      <c r="F1042">
        <v>76.504000000000005</v>
      </c>
      <c r="G1042" s="1">
        <v>43108</v>
      </c>
      <c r="H1042" s="2">
        <v>2747.71</v>
      </c>
    </row>
    <row r="1043" spans="1:8" x14ac:dyDescent="0.2">
      <c r="A1043" s="1">
        <v>43576</v>
      </c>
      <c r="B1043" s="2">
        <v>5321.9</v>
      </c>
      <c r="C1043" s="1">
        <v>43576</v>
      </c>
      <c r="D1043">
        <v>170.43</v>
      </c>
      <c r="E1043" s="1">
        <v>43576</v>
      </c>
      <c r="F1043">
        <v>76.691000000000003</v>
      </c>
      <c r="G1043" s="1">
        <v>43105</v>
      </c>
      <c r="H1043" s="2">
        <v>2743.15</v>
      </c>
    </row>
    <row r="1044" spans="1:8" x14ac:dyDescent="0.2">
      <c r="A1044" s="1">
        <v>43575</v>
      </c>
      <c r="B1044" s="2">
        <v>5340</v>
      </c>
      <c r="C1044" s="1">
        <v>43575</v>
      </c>
      <c r="D1044">
        <v>174.27</v>
      </c>
      <c r="E1044" s="1">
        <v>43575</v>
      </c>
      <c r="F1044">
        <v>80.989999999999995</v>
      </c>
      <c r="G1044" s="1">
        <v>43104</v>
      </c>
      <c r="H1044" s="2">
        <v>2723.99</v>
      </c>
    </row>
    <row r="1045" spans="1:8" x14ac:dyDescent="0.2">
      <c r="A1045" s="1">
        <v>43574</v>
      </c>
      <c r="B1045" s="2">
        <v>5314</v>
      </c>
      <c r="C1045" s="1">
        <v>43574</v>
      </c>
      <c r="D1045">
        <v>174.6</v>
      </c>
      <c r="E1045" s="1">
        <v>43574</v>
      </c>
      <c r="F1045">
        <v>82.173000000000002</v>
      </c>
      <c r="G1045" s="1">
        <v>43103</v>
      </c>
      <c r="H1045" s="2">
        <v>2713.06</v>
      </c>
    </row>
    <row r="1046" spans="1:8" x14ac:dyDescent="0.2">
      <c r="A1046" s="1">
        <v>43573</v>
      </c>
      <c r="B1046" s="2">
        <v>5310.8</v>
      </c>
      <c r="C1046" s="1">
        <v>43573</v>
      </c>
      <c r="D1046">
        <v>175.13</v>
      </c>
      <c r="E1046" s="1">
        <v>43573</v>
      </c>
      <c r="F1046">
        <v>81.790999999999997</v>
      </c>
      <c r="G1046" s="1">
        <v>43102</v>
      </c>
      <c r="H1046" s="2">
        <v>2695.81</v>
      </c>
    </row>
    <row r="1047" spans="1:8" x14ac:dyDescent="0.2">
      <c r="A1047" s="1">
        <v>43572</v>
      </c>
      <c r="B1047" s="2">
        <v>5254.5</v>
      </c>
      <c r="C1047" s="1">
        <v>43572</v>
      </c>
      <c r="D1047">
        <v>167.5</v>
      </c>
      <c r="E1047" s="1">
        <v>43572</v>
      </c>
      <c r="F1047">
        <v>78.959999999999994</v>
      </c>
      <c r="G1047" s="1">
        <v>43098</v>
      </c>
      <c r="H1047" s="2">
        <v>2673.61</v>
      </c>
    </row>
    <row r="1048" spans="1:8" x14ac:dyDescent="0.2">
      <c r="A1048" s="1">
        <v>43571</v>
      </c>
      <c r="B1048" s="2">
        <v>5234.3</v>
      </c>
      <c r="C1048" s="1">
        <v>43571</v>
      </c>
      <c r="D1048">
        <v>167.44</v>
      </c>
      <c r="E1048" s="1">
        <v>43571</v>
      </c>
      <c r="F1048">
        <v>80.415000000000006</v>
      </c>
      <c r="G1048" s="1">
        <v>43097</v>
      </c>
      <c r="H1048" s="2">
        <v>2687.54</v>
      </c>
    </row>
    <row r="1049" spans="1:8" x14ac:dyDescent="0.2">
      <c r="A1049" s="1">
        <v>43570</v>
      </c>
      <c r="B1049" s="2">
        <v>5049.2</v>
      </c>
      <c r="C1049" s="1">
        <v>43570</v>
      </c>
      <c r="D1049">
        <v>160.37</v>
      </c>
      <c r="E1049" s="1">
        <v>43570</v>
      </c>
      <c r="F1049">
        <v>78.195999999999998</v>
      </c>
      <c r="G1049" s="1">
        <v>43096</v>
      </c>
      <c r="H1049" s="2">
        <v>2682.62</v>
      </c>
    </row>
    <row r="1050" spans="1:8" x14ac:dyDescent="0.2">
      <c r="A1050" s="1">
        <v>43569</v>
      </c>
      <c r="B1050" s="2">
        <v>5194.3</v>
      </c>
      <c r="C1050" s="1">
        <v>43569</v>
      </c>
      <c r="D1050">
        <v>169.08</v>
      </c>
      <c r="E1050" s="1">
        <v>43569</v>
      </c>
      <c r="F1050">
        <v>83.277000000000001</v>
      </c>
      <c r="G1050" s="1">
        <v>43095</v>
      </c>
      <c r="H1050" s="2">
        <v>2680.5</v>
      </c>
    </row>
    <row r="1051" spans="1:8" x14ac:dyDescent="0.2">
      <c r="A1051" s="1">
        <v>43568</v>
      </c>
      <c r="B1051" s="2">
        <v>5101.8</v>
      </c>
      <c r="C1051" s="1">
        <v>43568</v>
      </c>
      <c r="D1051">
        <v>165.2</v>
      </c>
      <c r="E1051" s="1">
        <v>43568</v>
      </c>
      <c r="F1051">
        <v>77.674999999999997</v>
      </c>
      <c r="G1051" s="1">
        <v>43091</v>
      </c>
      <c r="H1051" s="2">
        <v>2683.34</v>
      </c>
    </row>
    <row r="1052" spans="1:8" x14ac:dyDescent="0.2">
      <c r="A1052" s="1">
        <v>43567</v>
      </c>
      <c r="B1052" s="2">
        <v>5114</v>
      </c>
      <c r="C1052" s="1">
        <v>43567</v>
      </c>
      <c r="D1052">
        <v>165.34</v>
      </c>
      <c r="E1052" s="1">
        <v>43567</v>
      </c>
      <c r="F1052">
        <v>78.519000000000005</v>
      </c>
      <c r="G1052" s="1">
        <v>43090</v>
      </c>
      <c r="H1052" s="2">
        <v>2684.57</v>
      </c>
    </row>
    <row r="1053" spans="1:8" x14ac:dyDescent="0.2">
      <c r="A1053" s="1">
        <v>43566</v>
      </c>
      <c r="B1053" s="2">
        <v>5065.8</v>
      </c>
      <c r="C1053" s="1">
        <v>43566</v>
      </c>
      <c r="D1053">
        <v>165.6</v>
      </c>
      <c r="E1053" s="1">
        <v>43566</v>
      </c>
      <c r="F1053">
        <v>79.007000000000005</v>
      </c>
      <c r="G1053" s="1">
        <v>43089</v>
      </c>
      <c r="H1053" s="2">
        <v>2679.25</v>
      </c>
    </row>
    <row r="1054" spans="1:8" x14ac:dyDescent="0.2">
      <c r="A1054" s="1">
        <v>43565</v>
      </c>
      <c r="B1054" s="2">
        <v>5311.7</v>
      </c>
      <c r="C1054" s="1">
        <v>43565</v>
      </c>
      <c r="D1054">
        <v>177.25</v>
      </c>
      <c r="E1054" s="1">
        <v>43565</v>
      </c>
      <c r="F1054">
        <v>88.16</v>
      </c>
      <c r="G1054" s="1">
        <v>43088</v>
      </c>
      <c r="H1054" s="2">
        <v>2681.47</v>
      </c>
    </row>
    <row r="1055" spans="1:8" x14ac:dyDescent="0.2">
      <c r="A1055" s="1">
        <v>43564</v>
      </c>
      <c r="B1055" s="2">
        <v>5216.3</v>
      </c>
      <c r="C1055" s="1">
        <v>43564</v>
      </c>
      <c r="D1055">
        <v>176.8</v>
      </c>
      <c r="E1055" s="1">
        <v>43564</v>
      </c>
      <c r="F1055">
        <v>86.230999999999995</v>
      </c>
      <c r="G1055" s="1">
        <v>43087</v>
      </c>
      <c r="H1055" s="2">
        <v>2690.16</v>
      </c>
    </row>
    <row r="1056" spans="1:8" x14ac:dyDescent="0.2">
      <c r="A1056" s="1">
        <v>43563</v>
      </c>
      <c r="B1056" s="2">
        <v>5312.5</v>
      </c>
      <c r="C1056" s="1">
        <v>43563</v>
      </c>
      <c r="D1056">
        <v>181.75</v>
      </c>
      <c r="E1056" s="1">
        <v>43563</v>
      </c>
      <c r="F1056">
        <v>88.727999999999994</v>
      </c>
      <c r="G1056" s="1">
        <v>43084</v>
      </c>
      <c r="H1056" s="2">
        <v>2675.81</v>
      </c>
    </row>
    <row r="1057" spans="1:8" x14ac:dyDescent="0.2">
      <c r="A1057" s="1">
        <v>43562</v>
      </c>
      <c r="B1057" s="2">
        <v>5238.1000000000004</v>
      </c>
      <c r="C1057" s="1">
        <v>43562</v>
      </c>
      <c r="D1057">
        <v>176.56</v>
      </c>
      <c r="E1057" s="1">
        <v>43562</v>
      </c>
      <c r="F1057">
        <v>91.606999999999999</v>
      </c>
      <c r="G1057" s="1">
        <v>43083</v>
      </c>
      <c r="H1057" s="2">
        <v>2652.01</v>
      </c>
    </row>
    <row r="1058" spans="1:8" x14ac:dyDescent="0.2">
      <c r="A1058" s="1">
        <v>43561</v>
      </c>
      <c r="B1058" s="2">
        <v>5090.5</v>
      </c>
      <c r="C1058" s="1">
        <v>43561</v>
      </c>
      <c r="D1058">
        <v>167.07</v>
      </c>
      <c r="E1058" s="1">
        <v>43561</v>
      </c>
      <c r="F1058">
        <v>92.3</v>
      </c>
      <c r="G1058" s="1">
        <v>43082</v>
      </c>
      <c r="H1058" s="2">
        <v>2662.85</v>
      </c>
    </row>
    <row r="1059" spans="1:8" x14ac:dyDescent="0.2">
      <c r="A1059" s="1">
        <v>43560</v>
      </c>
      <c r="B1059" s="2">
        <v>5080.3999999999996</v>
      </c>
      <c r="C1059" s="1">
        <v>43560</v>
      </c>
      <c r="D1059">
        <v>167.07</v>
      </c>
      <c r="E1059" s="1">
        <v>43560</v>
      </c>
      <c r="F1059">
        <v>88.254000000000005</v>
      </c>
      <c r="G1059" s="1">
        <v>43081</v>
      </c>
      <c r="H1059" s="2">
        <v>2664.11</v>
      </c>
    </row>
    <row r="1060" spans="1:8" x14ac:dyDescent="0.2">
      <c r="A1060" s="1">
        <v>43559</v>
      </c>
      <c r="B1060" s="2">
        <v>4938.8999999999996</v>
      </c>
      <c r="C1060" s="1">
        <v>43559</v>
      </c>
      <c r="D1060">
        <v>158.66</v>
      </c>
      <c r="E1060" s="1">
        <v>43559</v>
      </c>
      <c r="F1060">
        <v>84.83</v>
      </c>
      <c r="G1060" s="1">
        <v>43080</v>
      </c>
      <c r="H1060" s="2">
        <v>2659.99</v>
      </c>
    </row>
    <row r="1061" spans="1:8" x14ac:dyDescent="0.2">
      <c r="A1061" s="1">
        <v>43558</v>
      </c>
      <c r="B1061" s="2">
        <v>4978</v>
      </c>
      <c r="C1061" s="1">
        <v>43558</v>
      </c>
      <c r="D1061">
        <v>161.13999999999999</v>
      </c>
      <c r="E1061" s="1">
        <v>43558</v>
      </c>
      <c r="F1061">
        <v>85.222999999999999</v>
      </c>
      <c r="G1061" s="1">
        <v>43077</v>
      </c>
      <c r="H1061" s="2">
        <v>2651.5</v>
      </c>
    </row>
    <row r="1062" spans="1:8" x14ac:dyDescent="0.2">
      <c r="A1062" s="1">
        <v>43557</v>
      </c>
      <c r="B1062" s="2">
        <v>4927.1000000000004</v>
      </c>
      <c r="C1062" s="1">
        <v>43557</v>
      </c>
      <c r="D1062">
        <v>165.63</v>
      </c>
      <c r="E1062" s="1">
        <v>43557</v>
      </c>
      <c r="F1062">
        <v>76.867000000000004</v>
      </c>
      <c r="G1062" s="1">
        <v>43076</v>
      </c>
      <c r="H1062" s="2">
        <v>2636.98</v>
      </c>
    </row>
    <row r="1063" spans="1:8" x14ac:dyDescent="0.2">
      <c r="A1063" s="1">
        <v>43556</v>
      </c>
      <c r="B1063" s="2">
        <v>4196.8</v>
      </c>
      <c r="C1063" s="1">
        <v>43556</v>
      </c>
      <c r="D1063">
        <v>143.5</v>
      </c>
      <c r="E1063" s="1">
        <v>43556</v>
      </c>
      <c r="F1063">
        <v>60.612000000000002</v>
      </c>
      <c r="G1063" s="1">
        <v>43075</v>
      </c>
      <c r="H1063" s="2">
        <v>2629.27</v>
      </c>
    </row>
    <row r="1064" spans="1:8" x14ac:dyDescent="0.2">
      <c r="A1064" s="1">
        <v>43555</v>
      </c>
      <c r="B1064" s="2">
        <v>4167.6000000000004</v>
      </c>
      <c r="C1064" s="1">
        <v>43555</v>
      </c>
      <c r="D1064">
        <v>143.78</v>
      </c>
      <c r="E1064" s="1">
        <v>43555</v>
      </c>
      <c r="F1064">
        <v>60.784999999999997</v>
      </c>
      <c r="G1064" s="1">
        <v>43074</v>
      </c>
      <c r="H1064" s="2">
        <v>2629.57</v>
      </c>
    </row>
    <row r="1065" spans="1:8" x14ac:dyDescent="0.2">
      <c r="A1065" s="1">
        <v>43554</v>
      </c>
      <c r="B1065" s="2">
        <v>4165.1000000000004</v>
      </c>
      <c r="C1065" s="1">
        <v>43554</v>
      </c>
      <c r="D1065">
        <v>144.65</v>
      </c>
      <c r="E1065" s="1">
        <v>43554</v>
      </c>
      <c r="F1065">
        <v>60.786999999999999</v>
      </c>
      <c r="G1065" s="1">
        <v>43073</v>
      </c>
      <c r="H1065" s="2">
        <v>2639.44</v>
      </c>
    </row>
    <row r="1066" spans="1:8" x14ac:dyDescent="0.2">
      <c r="A1066" s="1">
        <v>43553</v>
      </c>
      <c r="B1066" s="2">
        <v>4179</v>
      </c>
      <c r="C1066" s="1">
        <v>43553</v>
      </c>
      <c r="D1066">
        <v>146.19999999999999</v>
      </c>
      <c r="E1066" s="1">
        <v>43553</v>
      </c>
      <c r="F1066">
        <v>61.59</v>
      </c>
      <c r="G1066" s="1">
        <v>43070</v>
      </c>
      <c r="H1066" s="2">
        <v>2642.22</v>
      </c>
    </row>
    <row r="1067" spans="1:8" x14ac:dyDescent="0.2">
      <c r="A1067" s="1">
        <v>43552</v>
      </c>
      <c r="B1067" s="2">
        <v>4092.6</v>
      </c>
      <c r="C1067" s="1">
        <v>43552</v>
      </c>
      <c r="D1067">
        <v>140.26</v>
      </c>
      <c r="E1067" s="1">
        <v>43552</v>
      </c>
      <c r="F1067">
        <v>60.756</v>
      </c>
      <c r="G1067" s="1">
        <v>43069</v>
      </c>
      <c r="H1067" s="2">
        <v>2647.58</v>
      </c>
    </row>
    <row r="1068" spans="1:8" x14ac:dyDescent="0.2">
      <c r="A1068" s="1">
        <v>43551</v>
      </c>
      <c r="B1068" s="2">
        <v>4102.5</v>
      </c>
      <c r="C1068" s="1">
        <v>43551</v>
      </c>
      <c r="D1068">
        <v>141.63</v>
      </c>
      <c r="E1068" s="1">
        <v>43551</v>
      </c>
      <c r="F1068">
        <v>61.661999999999999</v>
      </c>
      <c r="G1068" s="1">
        <v>43068</v>
      </c>
      <c r="H1068" s="2">
        <v>2626.07</v>
      </c>
    </row>
    <row r="1069" spans="1:8" x14ac:dyDescent="0.2">
      <c r="A1069" s="1">
        <v>43550</v>
      </c>
      <c r="B1069" s="2">
        <v>3991.7</v>
      </c>
      <c r="C1069" s="1">
        <v>43550</v>
      </c>
      <c r="D1069">
        <v>135.4</v>
      </c>
      <c r="E1069" s="1">
        <v>43550</v>
      </c>
      <c r="F1069">
        <v>59.030999999999999</v>
      </c>
      <c r="G1069" s="1">
        <v>43067</v>
      </c>
      <c r="H1069" s="2">
        <v>2627.04</v>
      </c>
    </row>
    <row r="1070" spans="1:8" x14ac:dyDescent="0.2">
      <c r="A1070" s="1">
        <v>43549</v>
      </c>
      <c r="B1070" s="2">
        <v>3970</v>
      </c>
      <c r="C1070" s="1">
        <v>43549</v>
      </c>
      <c r="D1070">
        <v>135.13999999999999</v>
      </c>
      <c r="E1070" s="1">
        <v>43549</v>
      </c>
      <c r="F1070">
        <v>59.271999999999998</v>
      </c>
      <c r="G1070" s="1">
        <v>43066</v>
      </c>
      <c r="H1070" s="2">
        <v>2601.42</v>
      </c>
    </row>
    <row r="1071" spans="1:8" x14ac:dyDescent="0.2">
      <c r="A1071" s="1">
        <v>43548</v>
      </c>
      <c r="B1071" s="2">
        <v>4041.4</v>
      </c>
      <c r="C1071" s="1">
        <v>43548</v>
      </c>
      <c r="D1071">
        <v>137.81</v>
      </c>
      <c r="E1071" s="1">
        <v>43548</v>
      </c>
      <c r="F1071">
        <v>59.984999999999999</v>
      </c>
      <c r="G1071" s="1">
        <v>43063</v>
      </c>
      <c r="H1071" s="2">
        <v>2602.42</v>
      </c>
    </row>
    <row r="1072" spans="1:8" x14ac:dyDescent="0.2">
      <c r="A1072" s="1">
        <v>43547</v>
      </c>
      <c r="B1072" s="2">
        <v>4063.2</v>
      </c>
      <c r="C1072" s="1">
        <v>43547</v>
      </c>
      <c r="D1072">
        <v>139.28</v>
      </c>
      <c r="E1072" s="1">
        <v>43547</v>
      </c>
      <c r="F1072">
        <v>61.043999999999997</v>
      </c>
      <c r="G1072" s="1">
        <v>43061</v>
      </c>
      <c r="H1072" s="2">
        <v>2597.08</v>
      </c>
    </row>
    <row r="1073" spans="1:8" x14ac:dyDescent="0.2">
      <c r="A1073" s="1">
        <v>43546</v>
      </c>
      <c r="B1073" s="2">
        <v>4045.3</v>
      </c>
      <c r="C1073" s="1">
        <v>43546</v>
      </c>
      <c r="D1073">
        <v>138.07</v>
      </c>
      <c r="E1073" s="1">
        <v>43546</v>
      </c>
      <c r="F1073">
        <v>59.444000000000003</v>
      </c>
      <c r="G1073" s="1">
        <v>43060</v>
      </c>
      <c r="H1073" s="2">
        <v>2599.0300000000002</v>
      </c>
    </row>
    <row r="1074" spans="1:8" x14ac:dyDescent="0.2">
      <c r="A1074" s="1">
        <v>43545</v>
      </c>
      <c r="B1074" s="2">
        <v>4044.8</v>
      </c>
      <c r="C1074" s="1">
        <v>43545</v>
      </c>
      <c r="D1074">
        <v>137.01</v>
      </c>
      <c r="E1074" s="1">
        <v>43545</v>
      </c>
      <c r="F1074">
        <v>58.79</v>
      </c>
      <c r="G1074" s="1">
        <v>43059</v>
      </c>
      <c r="H1074" s="2">
        <v>2582.14</v>
      </c>
    </row>
    <row r="1075" spans="1:8" x14ac:dyDescent="0.2">
      <c r="A1075" s="1">
        <v>43544</v>
      </c>
      <c r="B1075" s="2">
        <v>4127.2</v>
      </c>
      <c r="C1075" s="1">
        <v>43544</v>
      </c>
      <c r="D1075">
        <v>142.08000000000001</v>
      </c>
      <c r="E1075" s="1">
        <v>43544</v>
      </c>
      <c r="F1075">
        <v>60.436999999999998</v>
      </c>
      <c r="G1075" s="1">
        <v>43056</v>
      </c>
      <c r="H1075" s="2">
        <v>2578.85</v>
      </c>
    </row>
    <row r="1076" spans="1:8" x14ac:dyDescent="0.2">
      <c r="A1076" s="1">
        <v>43543</v>
      </c>
      <c r="B1076" s="2">
        <v>4104.7</v>
      </c>
      <c r="C1076" s="1">
        <v>43543</v>
      </c>
      <c r="D1076">
        <v>141.63</v>
      </c>
      <c r="E1076" s="1">
        <v>43543</v>
      </c>
      <c r="F1076">
        <v>59.643000000000001</v>
      </c>
      <c r="G1076" s="1">
        <v>43055</v>
      </c>
      <c r="H1076" s="2">
        <v>2585.64</v>
      </c>
    </row>
    <row r="1077" spans="1:8" x14ac:dyDescent="0.2">
      <c r="A1077" s="1">
        <v>43542</v>
      </c>
      <c r="B1077" s="2">
        <v>4073.5</v>
      </c>
      <c r="C1077" s="1">
        <v>43542</v>
      </c>
      <c r="D1077">
        <v>140.65</v>
      </c>
      <c r="E1077" s="1">
        <v>43542</v>
      </c>
      <c r="F1077">
        <v>59.338000000000001</v>
      </c>
      <c r="G1077" s="1">
        <v>43054</v>
      </c>
      <c r="H1077" s="2">
        <v>2564.62</v>
      </c>
    </row>
    <row r="1078" spans="1:8" x14ac:dyDescent="0.2">
      <c r="A1078" s="1">
        <v>43541</v>
      </c>
      <c r="B1078" s="2">
        <v>4068.9</v>
      </c>
      <c r="C1078" s="1">
        <v>43541</v>
      </c>
      <c r="D1078">
        <v>141.71</v>
      </c>
      <c r="E1078" s="1">
        <v>43541</v>
      </c>
      <c r="F1078">
        <v>60.667999999999999</v>
      </c>
      <c r="G1078" s="1">
        <v>43053</v>
      </c>
      <c r="H1078" s="2">
        <v>2578.87</v>
      </c>
    </row>
    <row r="1079" spans="1:8" x14ac:dyDescent="0.2">
      <c r="A1079" s="1">
        <v>43540</v>
      </c>
      <c r="B1079" s="2">
        <v>4088</v>
      </c>
      <c r="C1079" s="1">
        <v>43540</v>
      </c>
      <c r="D1079">
        <v>143.80000000000001</v>
      </c>
      <c r="E1079" s="1">
        <v>43540</v>
      </c>
      <c r="F1079">
        <v>61.320999999999998</v>
      </c>
      <c r="G1079" s="1">
        <v>43052</v>
      </c>
      <c r="H1079" s="2">
        <v>2584.84</v>
      </c>
    </row>
    <row r="1080" spans="1:8" x14ac:dyDescent="0.2">
      <c r="A1080" s="1">
        <v>43539</v>
      </c>
      <c r="B1080" s="2">
        <v>4003.1</v>
      </c>
      <c r="C1080" s="1">
        <v>43539</v>
      </c>
      <c r="D1080">
        <v>139.15</v>
      </c>
      <c r="E1080" s="1">
        <v>43539</v>
      </c>
      <c r="F1080">
        <v>58.61</v>
      </c>
      <c r="G1080" s="1">
        <v>43049</v>
      </c>
      <c r="H1080" s="2">
        <v>2582.3000000000002</v>
      </c>
    </row>
    <row r="1081" spans="1:8" x14ac:dyDescent="0.2">
      <c r="A1081" s="1">
        <v>43538</v>
      </c>
      <c r="B1081" s="2">
        <v>3948.3</v>
      </c>
      <c r="C1081" s="1">
        <v>43538</v>
      </c>
      <c r="D1081">
        <v>134.72</v>
      </c>
      <c r="E1081" s="1">
        <v>43538</v>
      </c>
      <c r="F1081">
        <v>56.054000000000002</v>
      </c>
      <c r="G1081" s="1">
        <v>43048</v>
      </c>
      <c r="H1081" s="2">
        <v>2584.62</v>
      </c>
    </row>
    <row r="1082" spans="1:8" x14ac:dyDescent="0.2">
      <c r="A1082" s="1">
        <v>43537</v>
      </c>
      <c r="B1082" s="2">
        <v>3947.9</v>
      </c>
      <c r="C1082" s="1">
        <v>43537</v>
      </c>
      <c r="D1082">
        <v>134.53</v>
      </c>
      <c r="E1082" s="1">
        <v>43537</v>
      </c>
      <c r="F1082">
        <v>55.45</v>
      </c>
      <c r="G1082" s="1">
        <v>43047</v>
      </c>
      <c r="H1082" s="2">
        <v>2594.38</v>
      </c>
    </row>
    <row r="1083" spans="1:8" x14ac:dyDescent="0.2">
      <c r="A1083" s="1">
        <v>43536</v>
      </c>
      <c r="B1083" s="2">
        <v>3954.1</v>
      </c>
      <c r="C1083" s="1">
        <v>43536</v>
      </c>
      <c r="D1083">
        <v>136.27000000000001</v>
      </c>
      <c r="E1083" s="1">
        <v>43536</v>
      </c>
      <c r="F1083">
        <v>56.707000000000001</v>
      </c>
      <c r="G1083" s="1">
        <v>43046</v>
      </c>
      <c r="H1083" s="2">
        <v>2590.64</v>
      </c>
    </row>
    <row r="1084" spans="1:8" x14ac:dyDescent="0.2">
      <c r="A1084" s="1">
        <v>43535</v>
      </c>
      <c r="B1084" s="2">
        <v>3949</v>
      </c>
      <c r="C1084" s="1">
        <v>43535</v>
      </c>
      <c r="D1084">
        <v>135.41</v>
      </c>
      <c r="E1084" s="1">
        <v>43535</v>
      </c>
      <c r="F1084">
        <v>54.963999999999999</v>
      </c>
      <c r="G1084" s="1">
        <v>43045</v>
      </c>
      <c r="H1084" s="2">
        <v>2591.13</v>
      </c>
    </row>
    <row r="1085" spans="1:8" x14ac:dyDescent="0.2">
      <c r="A1085" s="1">
        <v>43534</v>
      </c>
      <c r="B1085" s="2">
        <v>4000</v>
      </c>
      <c r="C1085" s="1">
        <v>43534</v>
      </c>
      <c r="D1085">
        <v>138.19999999999999</v>
      </c>
      <c r="E1085" s="1">
        <v>43534</v>
      </c>
      <c r="F1085">
        <v>56.805</v>
      </c>
      <c r="G1085" s="1">
        <v>43042</v>
      </c>
      <c r="H1085" s="2">
        <v>2587.84</v>
      </c>
    </row>
    <row r="1086" spans="1:8" x14ac:dyDescent="0.2">
      <c r="A1086" s="1">
        <v>43533</v>
      </c>
      <c r="B1086" s="2">
        <v>4017.3</v>
      </c>
      <c r="C1086" s="1">
        <v>43533</v>
      </c>
      <c r="D1086">
        <v>140.06</v>
      </c>
      <c r="E1086" s="1">
        <v>43533</v>
      </c>
      <c r="F1086">
        <v>57.991999999999997</v>
      </c>
      <c r="G1086" s="1">
        <v>43041</v>
      </c>
      <c r="H1086" s="2">
        <v>2579.85</v>
      </c>
    </row>
    <row r="1087" spans="1:8" x14ac:dyDescent="0.2">
      <c r="A1087" s="1">
        <v>43532</v>
      </c>
      <c r="B1087" s="2">
        <v>3940.5</v>
      </c>
      <c r="C1087" s="1">
        <v>43532</v>
      </c>
      <c r="D1087">
        <v>136.19</v>
      </c>
      <c r="E1087" s="1">
        <v>43532</v>
      </c>
      <c r="F1087">
        <v>55.780999999999999</v>
      </c>
      <c r="G1087" s="1">
        <v>43040</v>
      </c>
      <c r="H1087" s="2">
        <v>2579.36</v>
      </c>
    </row>
    <row r="1088" spans="1:8" x14ac:dyDescent="0.2">
      <c r="A1088" s="1">
        <v>43531</v>
      </c>
      <c r="B1088" s="2">
        <v>3964.7</v>
      </c>
      <c r="C1088" s="1">
        <v>43531</v>
      </c>
      <c r="D1088">
        <v>140.04</v>
      </c>
      <c r="E1088" s="1">
        <v>43531</v>
      </c>
      <c r="F1088">
        <v>56.835999999999999</v>
      </c>
      <c r="G1088" s="1">
        <v>43039</v>
      </c>
      <c r="H1088" s="2">
        <v>2575.2600000000002</v>
      </c>
    </row>
    <row r="1089" spans="1:8" x14ac:dyDescent="0.2">
      <c r="A1089" s="1">
        <v>43530</v>
      </c>
      <c r="B1089" s="2">
        <v>3951.4</v>
      </c>
      <c r="C1089" s="1">
        <v>43530</v>
      </c>
      <c r="D1089">
        <v>140.57</v>
      </c>
      <c r="E1089" s="1">
        <v>43530</v>
      </c>
      <c r="F1089">
        <v>55.5</v>
      </c>
      <c r="G1089" s="1">
        <v>43038</v>
      </c>
      <c r="H1089" s="2">
        <v>2572.83</v>
      </c>
    </row>
    <row r="1090" spans="1:8" x14ac:dyDescent="0.2">
      <c r="A1090" s="1">
        <v>43529</v>
      </c>
      <c r="B1090" s="2">
        <v>3951.6</v>
      </c>
      <c r="C1090" s="1">
        <v>43529</v>
      </c>
      <c r="D1090">
        <v>140</v>
      </c>
      <c r="E1090" s="1">
        <v>43529</v>
      </c>
      <c r="F1090">
        <v>52.689</v>
      </c>
      <c r="G1090" s="1">
        <v>43035</v>
      </c>
      <c r="H1090" s="2">
        <v>2581.0700000000002</v>
      </c>
    </row>
    <row r="1091" spans="1:8" x14ac:dyDescent="0.2">
      <c r="A1091" s="1">
        <v>43528</v>
      </c>
      <c r="B1091" s="2">
        <v>3800</v>
      </c>
      <c r="C1091" s="1">
        <v>43528</v>
      </c>
      <c r="D1091">
        <v>128.38999999999999</v>
      </c>
      <c r="E1091" s="1">
        <v>43528</v>
      </c>
      <c r="F1091">
        <v>45.951999999999998</v>
      </c>
      <c r="G1091" s="1">
        <v>43034</v>
      </c>
      <c r="H1091" s="2">
        <v>2560.4</v>
      </c>
    </row>
    <row r="1092" spans="1:8" x14ac:dyDescent="0.2">
      <c r="A1092" s="1">
        <v>43527</v>
      </c>
      <c r="B1092" s="2">
        <v>3884.8</v>
      </c>
      <c r="C1092" s="1">
        <v>43527</v>
      </c>
      <c r="D1092">
        <v>133.29</v>
      </c>
      <c r="E1092" s="1">
        <v>43527</v>
      </c>
      <c r="F1092">
        <v>47.978999999999999</v>
      </c>
      <c r="G1092" s="1">
        <v>43033</v>
      </c>
      <c r="H1092" s="2">
        <v>2557.15</v>
      </c>
    </row>
    <row r="1093" spans="1:8" x14ac:dyDescent="0.2">
      <c r="A1093" s="1">
        <v>43526</v>
      </c>
      <c r="B1093" s="2">
        <v>3913</v>
      </c>
      <c r="C1093" s="1">
        <v>43526</v>
      </c>
      <c r="D1093">
        <v>135.6</v>
      </c>
      <c r="E1093" s="1">
        <v>43526</v>
      </c>
      <c r="F1093">
        <v>48.609000000000002</v>
      </c>
      <c r="G1093" s="1">
        <v>43032</v>
      </c>
      <c r="H1093" s="2">
        <v>2569.13</v>
      </c>
    </row>
    <row r="1094" spans="1:8" x14ac:dyDescent="0.2">
      <c r="A1094" s="1">
        <v>43525</v>
      </c>
      <c r="B1094" s="2">
        <v>3914</v>
      </c>
      <c r="C1094" s="1">
        <v>43525</v>
      </c>
      <c r="D1094">
        <v>138.38999999999999</v>
      </c>
      <c r="E1094" s="1">
        <v>43525</v>
      </c>
      <c r="F1094">
        <v>47.189</v>
      </c>
      <c r="G1094" s="1">
        <v>43031</v>
      </c>
      <c r="H1094" s="2">
        <v>2564.98</v>
      </c>
    </row>
    <row r="1095" spans="1:8" x14ac:dyDescent="0.2">
      <c r="A1095" s="1">
        <v>43524</v>
      </c>
      <c r="B1095" s="2">
        <v>3894</v>
      </c>
      <c r="C1095" s="1">
        <v>43524</v>
      </c>
      <c r="D1095">
        <v>138.16999999999999</v>
      </c>
      <c r="E1095" s="1">
        <v>43524</v>
      </c>
      <c r="F1095">
        <v>45.82</v>
      </c>
      <c r="G1095" s="1">
        <v>43028</v>
      </c>
      <c r="H1095" s="2">
        <v>2575.21</v>
      </c>
    </row>
    <row r="1096" spans="1:8" x14ac:dyDescent="0.2">
      <c r="A1096" s="1">
        <v>43523</v>
      </c>
      <c r="B1096" s="2">
        <v>3902.7</v>
      </c>
      <c r="C1096" s="1">
        <v>43523</v>
      </c>
      <c r="D1096">
        <v>137.71</v>
      </c>
      <c r="E1096" s="1">
        <v>43523</v>
      </c>
      <c r="F1096">
        <v>45.158000000000001</v>
      </c>
      <c r="G1096" s="1">
        <v>43027</v>
      </c>
      <c r="H1096" s="2">
        <v>2562.1</v>
      </c>
    </row>
    <row r="1097" spans="1:8" x14ac:dyDescent="0.2">
      <c r="A1097" s="1">
        <v>43522</v>
      </c>
      <c r="B1097" s="2">
        <v>3896.8</v>
      </c>
      <c r="C1097" s="1">
        <v>43522</v>
      </c>
      <c r="D1097">
        <v>139.55000000000001</v>
      </c>
      <c r="E1097" s="1">
        <v>43522</v>
      </c>
      <c r="F1097">
        <v>45.012999999999998</v>
      </c>
      <c r="G1097" s="1">
        <v>43026</v>
      </c>
      <c r="H1097" s="2">
        <v>2561.2600000000002</v>
      </c>
    </row>
    <row r="1098" spans="1:8" x14ac:dyDescent="0.2">
      <c r="A1098" s="1">
        <v>43521</v>
      </c>
      <c r="B1098" s="2">
        <v>3921.8</v>
      </c>
      <c r="C1098" s="1">
        <v>43521</v>
      </c>
      <c r="D1098">
        <v>141.16</v>
      </c>
      <c r="E1098" s="1">
        <v>43521</v>
      </c>
      <c r="F1098">
        <v>45.651000000000003</v>
      </c>
      <c r="G1098" s="1">
        <v>43025</v>
      </c>
      <c r="H1098" s="2">
        <v>2559.36</v>
      </c>
    </row>
    <row r="1099" spans="1:8" x14ac:dyDescent="0.2">
      <c r="A1099" s="1">
        <v>43520</v>
      </c>
      <c r="B1099" s="2">
        <v>3832</v>
      </c>
      <c r="C1099" s="1">
        <v>43520</v>
      </c>
      <c r="D1099">
        <v>135.12</v>
      </c>
      <c r="E1099" s="1">
        <v>43520</v>
      </c>
      <c r="F1099">
        <v>43.834000000000003</v>
      </c>
      <c r="G1099" s="1">
        <v>43024</v>
      </c>
      <c r="H1099" s="2">
        <v>2557.64</v>
      </c>
    </row>
    <row r="1100" spans="1:8" x14ac:dyDescent="0.2">
      <c r="A1100" s="1">
        <v>43519</v>
      </c>
      <c r="B1100" s="2">
        <v>4211.7</v>
      </c>
      <c r="C1100" s="1">
        <v>43519</v>
      </c>
      <c r="D1100">
        <v>161.34</v>
      </c>
      <c r="E1100" s="1">
        <v>43519</v>
      </c>
      <c r="F1100">
        <v>51.423999999999999</v>
      </c>
      <c r="G1100" s="1">
        <v>43021</v>
      </c>
      <c r="H1100" s="2">
        <v>2553.17</v>
      </c>
    </row>
    <row r="1101" spans="1:8" x14ac:dyDescent="0.2">
      <c r="A1101" s="1">
        <v>43518</v>
      </c>
      <c r="B1101" s="2">
        <v>4058.3</v>
      </c>
      <c r="C1101" s="1">
        <v>43518</v>
      </c>
      <c r="D1101">
        <v>151.27000000000001</v>
      </c>
      <c r="E1101" s="1">
        <v>43518</v>
      </c>
      <c r="F1101">
        <v>49.399000000000001</v>
      </c>
      <c r="G1101" s="1">
        <v>43020</v>
      </c>
      <c r="H1101" s="2">
        <v>2550.9299999999998</v>
      </c>
    </row>
    <row r="1102" spans="1:8" x14ac:dyDescent="0.2">
      <c r="A1102" s="1">
        <v>43517</v>
      </c>
      <c r="B1102" s="2">
        <v>4008.8</v>
      </c>
      <c r="C1102" s="1">
        <v>43517</v>
      </c>
      <c r="D1102">
        <v>148.25</v>
      </c>
      <c r="E1102" s="1">
        <v>43517</v>
      </c>
      <c r="F1102">
        <v>49.04</v>
      </c>
      <c r="G1102" s="1">
        <v>43019</v>
      </c>
      <c r="H1102" s="2">
        <v>2555.2399999999998</v>
      </c>
    </row>
    <row r="1103" spans="1:8" x14ac:dyDescent="0.2">
      <c r="A1103" s="1">
        <v>43516</v>
      </c>
      <c r="B1103" s="2">
        <v>4055</v>
      </c>
      <c r="C1103" s="1">
        <v>43516</v>
      </c>
      <c r="D1103">
        <v>151.66999999999999</v>
      </c>
      <c r="E1103" s="1">
        <v>43516</v>
      </c>
      <c r="F1103">
        <v>51.673999999999999</v>
      </c>
      <c r="G1103" s="1">
        <v>43018</v>
      </c>
      <c r="H1103" s="2">
        <v>2550.64</v>
      </c>
    </row>
    <row r="1104" spans="1:8" x14ac:dyDescent="0.2">
      <c r="A1104" s="1">
        <v>43515</v>
      </c>
      <c r="B1104" s="2">
        <v>3989.9</v>
      </c>
      <c r="C1104" s="1">
        <v>43515</v>
      </c>
      <c r="D1104">
        <v>146.61000000000001</v>
      </c>
      <c r="E1104" s="1">
        <v>43515</v>
      </c>
      <c r="F1104">
        <v>47.433</v>
      </c>
      <c r="G1104" s="1">
        <v>43017</v>
      </c>
      <c r="H1104" s="2">
        <v>2544.73</v>
      </c>
    </row>
    <row r="1105" spans="1:8" x14ac:dyDescent="0.2">
      <c r="A1105" s="1">
        <v>43514</v>
      </c>
      <c r="B1105" s="2">
        <v>3978.1</v>
      </c>
      <c r="C1105" s="1">
        <v>43514</v>
      </c>
      <c r="D1105">
        <v>148.97999999999999</v>
      </c>
      <c r="E1105" s="1">
        <v>43514</v>
      </c>
      <c r="F1105">
        <v>47.939</v>
      </c>
      <c r="G1105" s="1">
        <v>43014</v>
      </c>
      <c r="H1105" s="2">
        <v>2549.33</v>
      </c>
    </row>
    <row r="1106" spans="1:8" x14ac:dyDescent="0.2">
      <c r="A1106" s="1">
        <v>43513</v>
      </c>
      <c r="B1106" s="2">
        <v>3734.5</v>
      </c>
      <c r="C1106" s="1">
        <v>43513</v>
      </c>
      <c r="D1106">
        <v>136.19</v>
      </c>
      <c r="E1106" s="1">
        <v>43513</v>
      </c>
      <c r="F1106">
        <v>43.969000000000001</v>
      </c>
      <c r="G1106" s="1">
        <v>43013</v>
      </c>
      <c r="H1106" s="2">
        <v>2552.0700000000002</v>
      </c>
    </row>
    <row r="1107" spans="1:8" x14ac:dyDescent="0.2">
      <c r="A1107" s="1">
        <v>43512</v>
      </c>
      <c r="B1107" s="2">
        <v>3676.4</v>
      </c>
      <c r="C1107" s="1">
        <v>43512</v>
      </c>
      <c r="D1107">
        <v>124.68</v>
      </c>
      <c r="E1107" s="1">
        <v>43512</v>
      </c>
      <c r="F1107">
        <v>43.421999999999997</v>
      </c>
      <c r="G1107" s="1">
        <v>43012</v>
      </c>
      <c r="H1107" s="2">
        <v>2537.7399999999998</v>
      </c>
    </row>
    <row r="1108" spans="1:8" x14ac:dyDescent="0.2">
      <c r="A1108" s="1">
        <v>43511</v>
      </c>
      <c r="B1108" s="2">
        <v>3670</v>
      </c>
      <c r="C1108" s="1">
        <v>43511</v>
      </c>
      <c r="D1108">
        <v>123.75</v>
      </c>
      <c r="E1108" s="1">
        <v>43511</v>
      </c>
      <c r="F1108">
        <v>42.634999999999998</v>
      </c>
      <c r="G1108" s="1">
        <v>43011</v>
      </c>
      <c r="H1108" s="2">
        <v>2534.58</v>
      </c>
    </row>
    <row r="1109" spans="1:8" x14ac:dyDescent="0.2">
      <c r="A1109" s="1">
        <v>43510</v>
      </c>
      <c r="B1109" s="2">
        <v>3656.7</v>
      </c>
      <c r="C1109" s="1">
        <v>43510</v>
      </c>
      <c r="D1109">
        <v>122.58</v>
      </c>
      <c r="E1109" s="1">
        <v>43510</v>
      </c>
      <c r="F1109">
        <v>41.398000000000003</v>
      </c>
      <c r="G1109" s="1">
        <v>43010</v>
      </c>
      <c r="H1109" s="2">
        <v>2529.12</v>
      </c>
    </row>
    <row r="1110" spans="1:8" x14ac:dyDescent="0.2">
      <c r="A1110" s="1">
        <v>43509</v>
      </c>
      <c r="B1110" s="2">
        <v>3666.1</v>
      </c>
      <c r="C1110" s="1">
        <v>43509</v>
      </c>
      <c r="D1110">
        <v>123.85</v>
      </c>
      <c r="E1110" s="1">
        <v>43509</v>
      </c>
      <c r="F1110">
        <v>41.762999999999998</v>
      </c>
      <c r="G1110" s="1">
        <v>43007</v>
      </c>
      <c r="H1110" s="2">
        <v>2519.36</v>
      </c>
    </row>
    <row r="1111" spans="1:8" x14ac:dyDescent="0.2">
      <c r="A1111" s="1">
        <v>43508</v>
      </c>
      <c r="B1111" s="2">
        <v>3694.2</v>
      </c>
      <c r="C1111" s="1">
        <v>43508</v>
      </c>
      <c r="D1111">
        <v>124.75</v>
      </c>
      <c r="E1111" s="1">
        <v>43508</v>
      </c>
      <c r="F1111">
        <v>43.94</v>
      </c>
      <c r="G1111" s="1">
        <v>43006</v>
      </c>
      <c r="H1111" s="2">
        <v>2510.06</v>
      </c>
    </row>
    <row r="1112" spans="1:8" x14ac:dyDescent="0.2">
      <c r="A1112" s="1">
        <v>43507</v>
      </c>
      <c r="B1112" s="2">
        <v>3681.1</v>
      </c>
      <c r="C1112" s="1">
        <v>43507</v>
      </c>
      <c r="D1112">
        <v>122.68</v>
      </c>
      <c r="E1112" s="1">
        <v>43507</v>
      </c>
      <c r="F1112">
        <v>43.033999999999999</v>
      </c>
      <c r="G1112" s="1">
        <v>43005</v>
      </c>
      <c r="H1112" s="2">
        <v>2507.04</v>
      </c>
    </row>
    <row r="1113" spans="1:8" x14ac:dyDescent="0.2">
      <c r="A1113" s="1">
        <v>43506</v>
      </c>
      <c r="B1113" s="2">
        <v>3746.3</v>
      </c>
      <c r="C1113" s="1">
        <v>43506</v>
      </c>
      <c r="D1113">
        <v>127.31</v>
      </c>
      <c r="E1113" s="1">
        <v>43506</v>
      </c>
      <c r="F1113">
        <v>46.857999999999997</v>
      </c>
      <c r="G1113" s="1">
        <v>43004</v>
      </c>
      <c r="H1113" s="2">
        <v>2496.84</v>
      </c>
    </row>
    <row r="1114" spans="1:8" x14ac:dyDescent="0.2">
      <c r="A1114" s="1">
        <v>43505</v>
      </c>
      <c r="B1114" s="2">
        <v>3718.4</v>
      </c>
      <c r="C1114" s="1">
        <v>43505</v>
      </c>
      <c r="D1114">
        <v>121.01</v>
      </c>
      <c r="E1114" s="1">
        <v>43505</v>
      </c>
      <c r="F1114">
        <v>44.709000000000003</v>
      </c>
      <c r="G1114" s="1">
        <v>43003</v>
      </c>
      <c r="H1114" s="2">
        <v>2496.66</v>
      </c>
    </row>
    <row r="1115" spans="1:8" x14ac:dyDescent="0.2">
      <c r="A1115" s="1">
        <v>43504</v>
      </c>
      <c r="B1115" s="2">
        <v>3724</v>
      </c>
      <c r="C1115" s="1">
        <v>43504</v>
      </c>
      <c r="D1115">
        <v>121.34</v>
      </c>
      <c r="E1115" s="1">
        <v>43504</v>
      </c>
      <c r="F1115">
        <v>43.143999999999998</v>
      </c>
      <c r="G1115" s="1">
        <v>43000</v>
      </c>
      <c r="H1115" s="2">
        <v>2502.2199999999998</v>
      </c>
    </row>
    <row r="1116" spans="1:8" x14ac:dyDescent="0.2">
      <c r="A1116" s="1">
        <v>43503</v>
      </c>
      <c r="B1116" s="2">
        <v>3436.1</v>
      </c>
      <c r="C1116" s="1">
        <v>43503</v>
      </c>
      <c r="D1116">
        <v>105.71</v>
      </c>
      <c r="E1116" s="1">
        <v>43503</v>
      </c>
      <c r="F1116">
        <v>33.326999999999998</v>
      </c>
      <c r="G1116" s="1">
        <v>42999</v>
      </c>
      <c r="H1116" s="2">
        <v>2500.6</v>
      </c>
    </row>
    <row r="1117" spans="1:8" x14ac:dyDescent="0.2">
      <c r="A1117" s="1">
        <v>43502</v>
      </c>
      <c r="B1117" s="2">
        <v>3452</v>
      </c>
      <c r="C1117" s="1">
        <v>43502</v>
      </c>
      <c r="D1117">
        <v>106.1</v>
      </c>
      <c r="E1117" s="1">
        <v>43502</v>
      </c>
      <c r="F1117">
        <v>32.896000000000001</v>
      </c>
      <c r="G1117" s="1">
        <v>42998</v>
      </c>
      <c r="H1117" s="2">
        <v>2508.2399999999998</v>
      </c>
    </row>
    <row r="1118" spans="1:8" x14ac:dyDescent="0.2">
      <c r="A1118" s="1">
        <v>43501</v>
      </c>
      <c r="B1118" s="2">
        <v>3512.6</v>
      </c>
      <c r="C1118" s="1">
        <v>43501</v>
      </c>
      <c r="D1118">
        <v>108.68</v>
      </c>
      <c r="E1118" s="1">
        <v>43501</v>
      </c>
      <c r="F1118">
        <v>34.392000000000003</v>
      </c>
      <c r="G1118" s="1">
        <v>42997</v>
      </c>
      <c r="H1118" s="2">
        <v>2506.65</v>
      </c>
    </row>
    <row r="1119" spans="1:8" x14ac:dyDescent="0.2">
      <c r="A1119" s="1">
        <v>43500</v>
      </c>
      <c r="B1119" s="2">
        <v>3490.5</v>
      </c>
      <c r="C1119" s="1">
        <v>43500</v>
      </c>
      <c r="D1119">
        <v>108.46</v>
      </c>
      <c r="E1119" s="1">
        <v>43500</v>
      </c>
      <c r="F1119">
        <v>34.173999999999999</v>
      </c>
      <c r="G1119" s="1">
        <v>42996</v>
      </c>
      <c r="H1119" s="2">
        <v>2503.87</v>
      </c>
    </row>
    <row r="1120" spans="1:8" x14ac:dyDescent="0.2">
      <c r="A1120" s="1">
        <v>43499</v>
      </c>
      <c r="B1120" s="2">
        <v>3501.7</v>
      </c>
      <c r="C1120" s="1">
        <v>43499</v>
      </c>
      <c r="D1120">
        <v>108.52</v>
      </c>
      <c r="E1120" s="1">
        <v>43499</v>
      </c>
      <c r="F1120">
        <v>33.514000000000003</v>
      </c>
      <c r="G1120" s="1">
        <v>42993</v>
      </c>
      <c r="H1120" s="2">
        <v>2500.23</v>
      </c>
    </row>
    <row r="1121" spans="1:8" x14ac:dyDescent="0.2">
      <c r="A1121" s="1">
        <v>43498</v>
      </c>
      <c r="B1121" s="2">
        <v>3564.3</v>
      </c>
      <c r="C1121" s="1">
        <v>43498</v>
      </c>
      <c r="D1121">
        <v>112.7</v>
      </c>
      <c r="E1121" s="1">
        <v>43498</v>
      </c>
      <c r="F1121">
        <v>34.625</v>
      </c>
      <c r="G1121" s="1">
        <v>42992</v>
      </c>
      <c r="H1121" s="2">
        <v>2495.62</v>
      </c>
    </row>
    <row r="1122" spans="1:8" x14ac:dyDescent="0.2">
      <c r="A1122" s="1">
        <v>43497</v>
      </c>
      <c r="B1122" s="2">
        <v>3536.2</v>
      </c>
      <c r="C1122" s="1">
        <v>43497</v>
      </c>
      <c r="D1122">
        <v>109.02</v>
      </c>
      <c r="E1122" s="1">
        <v>43497</v>
      </c>
      <c r="F1122">
        <v>32.753999999999998</v>
      </c>
      <c r="G1122" s="1">
        <v>42991</v>
      </c>
      <c r="H1122" s="2">
        <v>2498.37</v>
      </c>
    </row>
    <row r="1123" spans="1:8" x14ac:dyDescent="0.2">
      <c r="A1123" s="1">
        <v>43496</v>
      </c>
      <c r="B1123" s="2">
        <v>3501.1</v>
      </c>
      <c r="C1123" s="1">
        <v>43496</v>
      </c>
      <c r="D1123">
        <v>108.45</v>
      </c>
      <c r="E1123" s="1">
        <v>43496</v>
      </c>
      <c r="F1123">
        <v>31.428000000000001</v>
      </c>
      <c r="G1123" s="1">
        <v>42990</v>
      </c>
      <c r="H1123" s="2">
        <v>2496.48</v>
      </c>
    </row>
    <row r="1124" spans="1:8" x14ac:dyDescent="0.2">
      <c r="A1124" s="1">
        <v>43495</v>
      </c>
      <c r="B1124" s="2">
        <v>3529.6</v>
      </c>
      <c r="C1124" s="1">
        <v>43495</v>
      </c>
      <c r="D1124">
        <v>110.62</v>
      </c>
      <c r="E1124" s="1">
        <v>43495</v>
      </c>
      <c r="F1124">
        <v>31.707999999999998</v>
      </c>
      <c r="G1124" s="1">
        <v>42989</v>
      </c>
      <c r="H1124" s="2">
        <v>2488.11</v>
      </c>
    </row>
    <row r="1125" spans="1:8" x14ac:dyDescent="0.2">
      <c r="A1125" s="1">
        <v>43494</v>
      </c>
      <c r="B1125" s="2">
        <v>3477.9</v>
      </c>
      <c r="C1125" s="1">
        <v>43494</v>
      </c>
      <c r="D1125">
        <v>106.3</v>
      </c>
      <c r="E1125" s="1">
        <v>43494</v>
      </c>
      <c r="F1125">
        <v>30.93</v>
      </c>
      <c r="G1125" s="1">
        <v>42986</v>
      </c>
      <c r="H1125" s="2">
        <v>2461.4299999999998</v>
      </c>
    </row>
    <row r="1126" spans="1:8" x14ac:dyDescent="0.2">
      <c r="A1126" s="1">
        <v>43493</v>
      </c>
      <c r="B1126" s="2">
        <v>3501.9</v>
      </c>
      <c r="C1126" s="1">
        <v>43493</v>
      </c>
      <c r="D1126">
        <v>107.54</v>
      </c>
      <c r="E1126" s="1">
        <v>43493</v>
      </c>
      <c r="F1126">
        <v>31.006</v>
      </c>
      <c r="G1126" s="1">
        <v>42985</v>
      </c>
      <c r="H1126" s="2">
        <v>2465.1</v>
      </c>
    </row>
    <row r="1127" spans="1:8" x14ac:dyDescent="0.2">
      <c r="A1127" s="1">
        <v>43492</v>
      </c>
      <c r="B1127" s="2">
        <v>3597.1</v>
      </c>
      <c r="C1127" s="1">
        <v>43492</v>
      </c>
      <c r="D1127">
        <v>113.4</v>
      </c>
      <c r="E1127" s="1">
        <v>43492</v>
      </c>
      <c r="F1127">
        <v>32.314999999999998</v>
      </c>
      <c r="G1127" s="1">
        <v>42984</v>
      </c>
      <c r="H1127" s="2">
        <v>2465.54</v>
      </c>
    </row>
    <row r="1128" spans="1:8" x14ac:dyDescent="0.2">
      <c r="A1128" s="1">
        <v>43491</v>
      </c>
      <c r="B1128" s="2">
        <v>3630.7</v>
      </c>
      <c r="C1128" s="1">
        <v>43491</v>
      </c>
      <c r="D1128">
        <v>117.31</v>
      </c>
      <c r="E1128" s="1">
        <v>43491</v>
      </c>
      <c r="F1128">
        <v>32.9</v>
      </c>
      <c r="G1128" s="1">
        <v>42983</v>
      </c>
      <c r="H1128" s="2">
        <v>2457.85</v>
      </c>
    </row>
    <row r="1129" spans="1:8" x14ac:dyDescent="0.2">
      <c r="A1129" s="1">
        <v>43490</v>
      </c>
      <c r="B1129" s="2">
        <v>3628.9</v>
      </c>
      <c r="C1129" s="1">
        <v>43490</v>
      </c>
      <c r="D1129">
        <v>117.27</v>
      </c>
      <c r="E1129" s="1">
        <v>43490</v>
      </c>
      <c r="F1129">
        <v>32.774999999999999</v>
      </c>
      <c r="G1129" s="1">
        <v>42979</v>
      </c>
      <c r="H1129" s="2">
        <v>2476.5500000000002</v>
      </c>
    </row>
    <row r="1130" spans="1:8" x14ac:dyDescent="0.2">
      <c r="A1130" s="1">
        <v>43489</v>
      </c>
      <c r="B1130" s="2">
        <v>3652.6</v>
      </c>
      <c r="C1130" s="1">
        <v>43489</v>
      </c>
      <c r="D1130">
        <v>119.05</v>
      </c>
      <c r="E1130" s="1">
        <v>43489</v>
      </c>
      <c r="F1130">
        <v>32.54</v>
      </c>
      <c r="G1130" s="1">
        <v>42978</v>
      </c>
      <c r="H1130" s="2">
        <v>2471.65</v>
      </c>
    </row>
    <row r="1131" spans="1:8" x14ac:dyDescent="0.2">
      <c r="A1131" s="1">
        <v>43488</v>
      </c>
      <c r="B1131" s="2">
        <v>3619.9</v>
      </c>
      <c r="C1131" s="1">
        <v>43488</v>
      </c>
      <c r="D1131">
        <v>118.76</v>
      </c>
      <c r="E1131" s="1">
        <v>43488</v>
      </c>
      <c r="F1131">
        <v>31.757000000000001</v>
      </c>
      <c r="G1131" s="1">
        <v>42977</v>
      </c>
      <c r="H1131" s="2">
        <v>2457.59</v>
      </c>
    </row>
    <row r="1132" spans="1:8" x14ac:dyDescent="0.2">
      <c r="A1132" s="1">
        <v>43487</v>
      </c>
      <c r="B1132" s="2">
        <v>3639.1</v>
      </c>
      <c r="C1132" s="1">
        <v>43487</v>
      </c>
      <c r="D1132">
        <v>120.19</v>
      </c>
      <c r="E1132" s="1">
        <v>43487</v>
      </c>
      <c r="F1132">
        <v>31.494</v>
      </c>
      <c r="G1132" s="1">
        <v>42976</v>
      </c>
      <c r="H1132" s="2">
        <v>2446.3000000000002</v>
      </c>
    </row>
    <row r="1133" spans="1:8" x14ac:dyDescent="0.2">
      <c r="A1133" s="1">
        <v>43486</v>
      </c>
      <c r="B1133" s="2">
        <v>3579.4</v>
      </c>
      <c r="C1133" s="1">
        <v>43486</v>
      </c>
      <c r="D1133">
        <v>117.5</v>
      </c>
      <c r="E1133" s="1">
        <v>43486</v>
      </c>
      <c r="F1133">
        <v>30.843</v>
      </c>
      <c r="G1133" s="1">
        <v>42975</v>
      </c>
      <c r="H1133" s="2">
        <v>2444.2399999999998</v>
      </c>
    </row>
    <row r="1134" spans="1:8" x14ac:dyDescent="0.2">
      <c r="A1134" s="1">
        <v>43485</v>
      </c>
      <c r="B1134" s="2">
        <v>3586.1</v>
      </c>
      <c r="C1134" s="1">
        <v>43485</v>
      </c>
      <c r="D1134">
        <v>119.04</v>
      </c>
      <c r="E1134" s="1">
        <v>43485</v>
      </c>
      <c r="F1134">
        <v>30.613</v>
      </c>
      <c r="G1134" s="1">
        <v>42972</v>
      </c>
      <c r="H1134" s="2">
        <v>2443.0500000000002</v>
      </c>
    </row>
    <row r="1135" spans="1:8" x14ac:dyDescent="0.2">
      <c r="A1135" s="1">
        <v>43484</v>
      </c>
      <c r="B1135" s="2">
        <v>3760</v>
      </c>
      <c r="C1135" s="1">
        <v>43484</v>
      </c>
      <c r="D1135">
        <v>126</v>
      </c>
      <c r="E1135" s="1">
        <v>43484</v>
      </c>
      <c r="F1135">
        <v>32.085999999999999</v>
      </c>
      <c r="G1135" s="1">
        <v>42971</v>
      </c>
      <c r="H1135" s="2">
        <v>2438.9699999999998</v>
      </c>
    </row>
    <row r="1136" spans="1:8" x14ac:dyDescent="0.2">
      <c r="A1136" s="1">
        <v>43483</v>
      </c>
      <c r="B1136" s="2">
        <v>3675.7</v>
      </c>
      <c r="C1136" s="1">
        <v>43483</v>
      </c>
      <c r="D1136">
        <v>121.82</v>
      </c>
      <c r="E1136" s="1">
        <v>43483</v>
      </c>
      <c r="F1136">
        <v>30.872</v>
      </c>
      <c r="G1136" s="1">
        <v>42970</v>
      </c>
      <c r="H1136" s="2">
        <v>2444.04</v>
      </c>
    </row>
    <row r="1137" spans="1:8" x14ac:dyDescent="0.2">
      <c r="A1137" s="1">
        <v>43482</v>
      </c>
      <c r="B1137" s="2">
        <v>3723</v>
      </c>
      <c r="C1137" s="1">
        <v>43482</v>
      </c>
      <c r="D1137">
        <v>125.25</v>
      </c>
      <c r="E1137" s="1">
        <v>43482</v>
      </c>
      <c r="F1137">
        <v>31.451000000000001</v>
      </c>
      <c r="G1137" s="1">
        <v>42969</v>
      </c>
      <c r="H1137" s="2">
        <v>2452.5100000000002</v>
      </c>
    </row>
    <row r="1138" spans="1:8" x14ac:dyDescent="0.2">
      <c r="A1138" s="1">
        <v>43481</v>
      </c>
      <c r="B1138" s="2">
        <v>3671.2</v>
      </c>
      <c r="C1138" s="1">
        <v>43481</v>
      </c>
      <c r="D1138">
        <v>124.35</v>
      </c>
      <c r="E1138" s="1">
        <v>43481</v>
      </c>
      <c r="F1138">
        <v>31.306999999999999</v>
      </c>
      <c r="G1138" s="1">
        <v>42968</v>
      </c>
      <c r="H1138" s="2">
        <v>2428.37</v>
      </c>
    </row>
    <row r="1139" spans="1:8" x14ac:dyDescent="0.2">
      <c r="A1139" s="1">
        <v>43480</v>
      </c>
      <c r="B1139" s="2">
        <v>3656.5</v>
      </c>
      <c r="C1139" s="1">
        <v>43480</v>
      </c>
      <c r="D1139">
        <v>122.7</v>
      </c>
      <c r="E1139" s="1">
        <v>43480</v>
      </c>
      <c r="F1139">
        <v>30.89</v>
      </c>
      <c r="G1139" s="1">
        <v>42965</v>
      </c>
      <c r="H1139" s="2">
        <v>2425.5500000000002</v>
      </c>
    </row>
    <row r="1140" spans="1:8" x14ac:dyDescent="0.2">
      <c r="A1140" s="1">
        <v>43479</v>
      </c>
      <c r="B1140" s="2">
        <v>3749.3</v>
      </c>
      <c r="C1140" s="1">
        <v>43479</v>
      </c>
      <c r="D1140">
        <v>131.44999999999999</v>
      </c>
      <c r="E1140" s="1">
        <v>43479</v>
      </c>
      <c r="F1140">
        <v>31.843</v>
      </c>
      <c r="G1140" s="1">
        <v>42964</v>
      </c>
      <c r="H1140" s="2">
        <v>2430.0100000000002</v>
      </c>
    </row>
    <row r="1141" spans="1:8" x14ac:dyDescent="0.2">
      <c r="A1141" s="1">
        <v>43478</v>
      </c>
      <c r="B1141" s="2">
        <v>3591</v>
      </c>
      <c r="C1141" s="1">
        <v>43478</v>
      </c>
      <c r="D1141">
        <v>117.93</v>
      </c>
      <c r="E1141" s="1">
        <v>43478</v>
      </c>
      <c r="F1141">
        <v>29.706</v>
      </c>
      <c r="G1141" s="1">
        <v>42963</v>
      </c>
      <c r="H1141" s="2">
        <v>2468.11</v>
      </c>
    </row>
    <row r="1142" spans="1:8" x14ac:dyDescent="0.2">
      <c r="A1142" s="1">
        <v>43477</v>
      </c>
      <c r="B1142" s="2">
        <v>3702</v>
      </c>
      <c r="C1142" s="1">
        <v>43477</v>
      </c>
      <c r="D1142">
        <v>127.41</v>
      </c>
      <c r="E1142" s="1">
        <v>43477</v>
      </c>
      <c r="F1142">
        <v>31.774000000000001</v>
      </c>
      <c r="G1142" s="1">
        <v>42962</v>
      </c>
      <c r="H1142" s="2">
        <v>2464.61</v>
      </c>
    </row>
    <row r="1143" spans="1:8" x14ac:dyDescent="0.2">
      <c r="A1143" s="1">
        <v>43476</v>
      </c>
      <c r="B1143" s="2">
        <v>3716.1</v>
      </c>
      <c r="C1143" s="1">
        <v>43476</v>
      </c>
      <c r="D1143">
        <v>128.75</v>
      </c>
      <c r="E1143" s="1">
        <v>43476</v>
      </c>
      <c r="F1143">
        <v>31.637</v>
      </c>
      <c r="G1143" s="1">
        <v>42961</v>
      </c>
      <c r="H1143" s="2">
        <v>2465.84</v>
      </c>
    </row>
    <row r="1144" spans="1:8" x14ac:dyDescent="0.2">
      <c r="A1144" s="1">
        <v>43475</v>
      </c>
      <c r="B1144" s="2">
        <v>3712.8</v>
      </c>
      <c r="C1144" s="1">
        <v>43475</v>
      </c>
      <c r="D1144">
        <v>129.5</v>
      </c>
      <c r="E1144" s="1">
        <v>43475</v>
      </c>
      <c r="F1144">
        <v>33.014000000000003</v>
      </c>
      <c r="G1144" s="1">
        <v>42958</v>
      </c>
      <c r="H1144" s="2">
        <v>2441.3200000000002</v>
      </c>
    </row>
    <row r="1145" spans="1:8" x14ac:dyDescent="0.2">
      <c r="A1145" s="1">
        <v>43474</v>
      </c>
      <c r="B1145" s="2">
        <v>4083.2</v>
      </c>
      <c r="C1145" s="1">
        <v>43474</v>
      </c>
      <c r="D1145">
        <v>152.65</v>
      </c>
      <c r="E1145" s="1">
        <v>43474</v>
      </c>
      <c r="F1145">
        <v>38.353999999999999</v>
      </c>
      <c r="G1145" s="1">
        <v>42957</v>
      </c>
      <c r="H1145" s="2">
        <v>2438.21</v>
      </c>
    </row>
    <row r="1146" spans="1:8" x14ac:dyDescent="0.2">
      <c r="A1146" s="1">
        <v>43473</v>
      </c>
      <c r="B1146" s="2">
        <v>4100</v>
      </c>
      <c r="C1146" s="1">
        <v>43473</v>
      </c>
      <c r="D1146">
        <v>152.85</v>
      </c>
      <c r="E1146" s="1">
        <v>43473</v>
      </c>
      <c r="F1146">
        <v>38.926000000000002</v>
      </c>
      <c r="G1146" s="1">
        <v>42956</v>
      </c>
      <c r="H1146" s="2">
        <v>2474.02</v>
      </c>
    </row>
    <row r="1147" spans="1:8" x14ac:dyDescent="0.2">
      <c r="A1147" s="1">
        <v>43472</v>
      </c>
      <c r="B1147" s="2">
        <v>4113.8999999999996</v>
      </c>
      <c r="C1147" s="1">
        <v>43472</v>
      </c>
      <c r="D1147">
        <v>154.87</v>
      </c>
      <c r="E1147" s="1">
        <v>43472</v>
      </c>
      <c r="F1147">
        <v>37.462000000000003</v>
      </c>
      <c r="G1147" s="1">
        <v>42955</v>
      </c>
      <c r="H1147" s="2">
        <v>2474.92</v>
      </c>
    </row>
    <row r="1148" spans="1:8" x14ac:dyDescent="0.2">
      <c r="A1148" s="1">
        <v>43471</v>
      </c>
      <c r="B1148" s="2">
        <v>4171.5</v>
      </c>
      <c r="C1148" s="1">
        <v>43471</v>
      </c>
      <c r="D1148">
        <v>160.84</v>
      </c>
      <c r="E1148" s="1">
        <v>43471</v>
      </c>
      <c r="F1148">
        <v>38.575000000000003</v>
      </c>
      <c r="G1148" s="1">
        <v>42954</v>
      </c>
      <c r="H1148" s="2">
        <v>2480.91</v>
      </c>
    </row>
    <row r="1149" spans="1:8" x14ac:dyDescent="0.2">
      <c r="A1149" s="1">
        <v>43470</v>
      </c>
      <c r="B1149" s="2">
        <v>3911</v>
      </c>
      <c r="C1149" s="1">
        <v>43470</v>
      </c>
      <c r="D1149">
        <v>158.32</v>
      </c>
      <c r="E1149" s="1">
        <v>43470</v>
      </c>
      <c r="F1149">
        <v>34.439</v>
      </c>
      <c r="G1149" s="1">
        <v>42951</v>
      </c>
      <c r="H1149" s="2">
        <v>2476.83</v>
      </c>
    </row>
    <row r="1150" spans="1:8" x14ac:dyDescent="0.2">
      <c r="A1150" s="1">
        <v>43469</v>
      </c>
      <c r="B1150" s="2">
        <v>3954.9</v>
      </c>
      <c r="C1150" s="1">
        <v>43469</v>
      </c>
      <c r="D1150">
        <v>158.66999999999999</v>
      </c>
      <c r="E1150" s="1">
        <v>43469</v>
      </c>
      <c r="F1150">
        <v>31.905000000000001</v>
      </c>
      <c r="G1150" s="1">
        <v>42950</v>
      </c>
      <c r="H1150" s="2">
        <v>2472.16</v>
      </c>
    </row>
    <row r="1151" spans="1:8" x14ac:dyDescent="0.2">
      <c r="A1151" s="1">
        <v>43468</v>
      </c>
      <c r="B1151" s="2">
        <v>3923.2</v>
      </c>
      <c r="C1151" s="1">
        <v>43468</v>
      </c>
      <c r="D1151">
        <v>152.41999999999999</v>
      </c>
      <c r="E1151" s="1">
        <v>43468</v>
      </c>
      <c r="F1151">
        <v>31.452999999999999</v>
      </c>
      <c r="G1151" s="1">
        <v>42949</v>
      </c>
      <c r="H1151" s="2">
        <v>2477.5700000000002</v>
      </c>
    </row>
    <row r="1152" spans="1:8" x14ac:dyDescent="0.2">
      <c r="A1152" s="1">
        <v>43467</v>
      </c>
      <c r="B1152" s="2">
        <v>4048.5</v>
      </c>
      <c r="C1152" s="1">
        <v>43467</v>
      </c>
      <c r="D1152">
        <v>159.36000000000001</v>
      </c>
      <c r="E1152" s="1">
        <v>43467</v>
      </c>
      <c r="F1152">
        <v>32.776000000000003</v>
      </c>
      <c r="G1152" s="1">
        <v>42948</v>
      </c>
      <c r="H1152" s="2">
        <v>2476.35</v>
      </c>
    </row>
    <row r="1153" spans="1:8" x14ac:dyDescent="0.2">
      <c r="A1153" s="1">
        <v>43466</v>
      </c>
      <c r="B1153" s="2">
        <v>3963</v>
      </c>
      <c r="C1153" s="1">
        <v>43466</v>
      </c>
      <c r="D1153">
        <v>144.84</v>
      </c>
      <c r="E1153" s="1">
        <v>43466</v>
      </c>
      <c r="F1153">
        <v>31.56</v>
      </c>
      <c r="G1153" s="1">
        <v>42947</v>
      </c>
      <c r="H1153" s="2">
        <v>2470.3000000000002</v>
      </c>
    </row>
    <row r="1154" spans="1:8" x14ac:dyDescent="0.2">
      <c r="A1154" s="1">
        <v>43465</v>
      </c>
      <c r="B1154" s="2">
        <v>3830.5</v>
      </c>
      <c r="C1154" s="1">
        <v>43465</v>
      </c>
      <c r="D1154">
        <v>136</v>
      </c>
      <c r="E1154" s="1">
        <v>43465</v>
      </c>
      <c r="F1154">
        <v>29.893000000000001</v>
      </c>
      <c r="G1154" s="1">
        <v>42944</v>
      </c>
      <c r="H1154" s="2">
        <v>2472.1</v>
      </c>
    </row>
    <row r="1155" spans="1:8" x14ac:dyDescent="0.2">
      <c r="A1155" s="1">
        <v>43464</v>
      </c>
      <c r="B1155" s="2">
        <v>3978.3</v>
      </c>
      <c r="C1155" s="1">
        <v>43464</v>
      </c>
      <c r="D1155">
        <v>144.19999999999999</v>
      </c>
      <c r="E1155" s="1">
        <v>43464</v>
      </c>
      <c r="F1155">
        <v>31.443999999999999</v>
      </c>
      <c r="G1155" s="1">
        <v>42943</v>
      </c>
      <c r="H1155" s="2">
        <v>2475.42</v>
      </c>
    </row>
    <row r="1156" spans="1:8" x14ac:dyDescent="0.2">
      <c r="A1156" s="1">
        <v>43463</v>
      </c>
      <c r="B1156" s="2">
        <v>3887</v>
      </c>
      <c r="C1156" s="1">
        <v>43463</v>
      </c>
      <c r="D1156">
        <v>139.82</v>
      </c>
      <c r="E1156" s="1">
        <v>43463</v>
      </c>
      <c r="F1156">
        <v>30.314</v>
      </c>
      <c r="G1156" s="1">
        <v>42942</v>
      </c>
      <c r="H1156" s="2">
        <v>2477.83</v>
      </c>
    </row>
    <row r="1157" spans="1:8" x14ac:dyDescent="0.2">
      <c r="A1157" s="1">
        <v>43462</v>
      </c>
      <c r="B1157" s="2">
        <v>4036.7</v>
      </c>
      <c r="C1157" s="1">
        <v>43462</v>
      </c>
      <c r="D1157">
        <v>142.49</v>
      </c>
      <c r="E1157" s="1">
        <v>43462</v>
      </c>
      <c r="F1157">
        <v>31.997</v>
      </c>
      <c r="G1157" s="1">
        <v>42941</v>
      </c>
      <c r="H1157" s="2">
        <v>2477.13</v>
      </c>
    </row>
    <row r="1158" spans="1:8" x14ac:dyDescent="0.2">
      <c r="A1158" s="1">
        <v>43461</v>
      </c>
      <c r="B1158" s="2">
        <v>3714.7</v>
      </c>
      <c r="C1158" s="1">
        <v>43461</v>
      </c>
      <c r="D1158">
        <v>118.68</v>
      </c>
      <c r="E1158" s="1">
        <v>43461</v>
      </c>
      <c r="F1158">
        <v>27.670999999999999</v>
      </c>
      <c r="G1158" s="1">
        <v>42940</v>
      </c>
      <c r="H1158" s="2">
        <v>2469.91</v>
      </c>
    </row>
    <row r="1159" spans="1:8" x14ac:dyDescent="0.2">
      <c r="A1159" s="1">
        <v>43460</v>
      </c>
      <c r="B1159" s="2">
        <v>3929.8</v>
      </c>
      <c r="C1159" s="1">
        <v>43460</v>
      </c>
      <c r="D1159">
        <v>134.63999999999999</v>
      </c>
      <c r="E1159" s="1">
        <v>43460</v>
      </c>
      <c r="F1159">
        <v>30.437999999999999</v>
      </c>
      <c r="G1159" s="1">
        <v>42937</v>
      </c>
      <c r="H1159" s="2">
        <v>2472.54</v>
      </c>
    </row>
    <row r="1160" spans="1:8" x14ac:dyDescent="0.2">
      <c r="A1160" s="1">
        <v>43459</v>
      </c>
      <c r="B1160" s="2">
        <v>3909.7</v>
      </c>
      <c r="C1160" s="1">
        <v>43459</v>
      </c>
      <c r="D1160">
        <v>133</v>
      </c>
      <c r="E1160" s="1">
        <v>43459</v>
      </c>
      <c r="F1160">
        <v>30.625</v>
      </c>
      <c r="G1160" s="1">
        <v>42936</v>
      </c>
      <c r="H1160" s="2">
        <v>2473.4499999999998</v>
      </c>
    </row>
    <row r="1161" spans="1:8" x14ac:dyDescent="0.2">
      <c r="A1161" s="1">
        <v>43458</v>
      </c>
      <c r="B1161" s="2">
        <v>4145.2</v>
      </c>
      <c r="C1161" s="1">
        <v>43458</v>
      </c>
      <c r="D1161">
        <v>142.78</v>
      </c>
      <c r="E1161" s="1">
        <v>43458</v>
      </c>
      <c r="F1161">
        <v>32.893000000000001</v>
      </c>
      <c r="G1161" s="1">
        <v>42935</v>
      </c>
      <c r="H1161" s="2">
        <v>2473.83</v>
      </c>
    </row>
    <row r="1162" spans="1:8" x14ac:dyDescent="0.2">
      <c r="A1162" s="1">
        <v>43457</v>
      </c>
      <c r="B1162" s="2">
        <v>4075.7</v>
      </c>
      <c r="C1162" s="1">
        <v>43457</v>
      </c>
      <c r="D1162">
        <v>133.76</v>
      </c>
      <c r="E1162" s="1">
        <v>43457</v>
      </c>
      <c r="F1162">
        <v>33.124000000000002</v>
      </c>
      <c r="G1162" s="1">
        <v>42934</v>
      </c>
      <c r="H1162" s="2">
        <v>2460.61</v>
      </c>
    </row>
    <row r="1163" spans="1:8" x14ac:dyDescent="0.2">
      <c r="A1163" s="1">
        <v>43456</v>
      </c>
      <c r="B1163" s="2">
        <v>4135</v>
      </c>
      <c r="C1163" s="1">
        <v>43456</v>
      </c>
      <c r="D1163">
        <v>120.64</v>
      </c>
      <c r="E1163" s="1">
        <v>43456</v>
      </c>
      <c r="F1163">
        <v>31.533999999999999</v>
      </c>
      <c r="G1163" s="1">
        <v>42933</v>
      </c>
      <c r="H1163" s="2">
        <v>2459.14</v>
      </c>
    </row>
    <row r="1164" spans="1:8" x14ac:dyDescent="0.2">
      <c r="A1164" s="1">
        <v>43455</v>
      </c>
      <c r="B1164" s="2">
        <v>3976.1</v>
      </c>
      <c r="C1164" s="1">
        <v>43455</v>
      </c>
      <c r="D1164">
        <v>111.37</v>
      </c>
      <c r="E1164" s="1">
        <v>43455</v>
      </c>
      <c r="F1164">
        <v>30.379000000000001</v>
      </c>
      <c r="G1164" s="1">
        <v>42930</v>
      </c>
      <c r="H1164" s="2">
        <v>2459.27</v>
      </c>
    </row>
    <row r="1165" spans="1:8" x14ac:dyDescent="0.2">
      <c r="A1165" s="1">
        <v>43454</v>
      </c>
      <c r="B1165" s="2">
        <v>4214.5</v>
      </c>
      <c r="C1165" s="1">
        <v>43454</v>
      </c>
      <c r="D1165">
        <v>118.47</v>
      </c>
      <c r="E1165" s="1">
        <v>43454</v>
      </c>
      <c r="F1165">
        <v>32.384</v>
      </c>
      <c r="G1165" s="1">
        <v>42929</v>
      </c>
      <c r="H1165" s="2">
        <v>2447.83</v>
      </c>
    </row>
    <row r="1166" spans="1:8" x14ac:dyDescent="0.2">
      <c r="A1166" s="1">
        <v>43453</v>
      </c>
      <c r="B1166" s="2">
        <v>3810</v>
      </c>
      <c r="C1166" s="1">
        <v>43453</v>
      </c>
      <c r="D1166">
        <v>102.41</v>
      </c>
      <c r="E1166" s="1">
        <v>43453</v>
      </c>
      <c r="F1166">
        <v>29.023</v>
      </c>
      <c r="G1166" s="1">
        <v>42928</v>
      </c>
      <c r="H1166" s="2">
        <v>2443.25</v>
      </c>
    </row>
    <row r="1167" spans="1:8" x14ac:dyDescent="0.2">
      <c r="A1167" s="1">
        <v>43452</v>
      </c>
      <c r="B1167" s="2">
        <v>3780.1</v>
      </c>
      <c r="C1167" s="1">
        <v>43452</v>
      </c>
      <c r="D1167">
        <v>104.03</v>
      </c>
      <c r="E1167" s="1">
        <v>43452</v>
      </c>
      <c r="F1167">
        <v>30.067</v>
      </c>
      <c r="G1167" s="1">
        <v>42927</v>
      </c>
      <c r="H1167" s="2">
        <v>2425.5300000000002</v>
      </c>
    </row>
    <row r="1168" spans="1:8" x14ac:dyDescent="0.2">
      <c r="A1168" s="1">
        <v>43451</v>
      </c>
      <c r="B1168" s="2">
        <v>3625.1</v>
      </c>
      <c r="C1168" s="1">
        <v>43451</v>
      </c>
      <c r="D1168">
        <v>97.33</v>
      </c>
      <c r="E1168" s="1">
        <v>43451</v>
      </c>
      <c r="F1168">
        <v>29.015000000000001</v>
      </c>
      <c r="G1168" s="1">
        <v>42926</v>
      </c>
      <c r="H1168" s="2">
        <v>2427.4299999999998</v>
      </c>
    </row>
    <row r="1169" spans="1:8" x14ac:dyDescent="0.2">
      <c r="A1169" s="1">
        <v>43450</v>
      </c>
      <c r="B1169" s="2">
        <v>3299.9</v>
      </c>
      <c r="C1169" s="1">
        <v>43450</v>
      </c>
      <c r="D1169">
        <v>86.56</v>
      </c>
      <c r="E1169" s="1">
        <v>43450</v>
      </c>
      <c r="F1169">
        <v>25.539000000000001</v>
      </c>
      <c r="G1169" s="1">
        <v>42923</v>
      </c>
      <c r="H1169" s="2">
        <v>2425.1799999999998</v>
      </c>
    </row>
    <row r="1170" spans="1:8" x14ac:dyDescent="0.2">
      <c r="A1170" s="1">
        <v>43449</v>
      </c>
      <c r="B1170" s="2">
        <v>3285.1</v>
      </c>
      <c r="C1170" s="1">
        <v>43449</v>
      </c>
      <c r="D1170">
        <v>85.74</v>
      </c>
      <c r="E1170" s="1">
        <v>43449</v>
      </c>
      <c r="F1170">
        <v>23.651</v>
      </c>
      <c r="G1170" s="1">
        <v>42922</v>
      </c>
      <c r="H1170" s="2">
        <v>2409.75</v>
      </c>
    </row>
    <row r="1171" spans="1:8" x14ac:dyDescent="0.2">
      <c r="A1171" s="1">
        <v>43448</v>
      </c>
      <c r="B1171" s="2">
        <v>3282.8</v>
      </c>
      <c r="C1171" s="1">
        <v>43448</v>
      </c>
      <c r="D1171">
        <v>85.2</v>
      </c>
      <c r="E1171" s="1">
        <v>43448</v>
      </c>
      <c r="F1171">
        <v>23.46</v>
      </c>
      <c r="G1171" s="1">
        <v>42921</v>
      </c>
      <c r="H1171" s="2">
        <v>2432.54</v>
      </c>
    </row>
    <row r="1172" spans="1:8" x14ac:dyDescent="0.2">
      <c r="A1172" s="1">
        <v>43447</v>
      </c>
      <c r="B1172" s="2">
        <v>3354.4</v>
      </c>
      <c r="C1172" s="1">
        <v>43447</v>
      </c>
      <c r="D1172">
        <v>87.9</v>
      </c>
      <c r="E1172" s="1">
        <v>43447</v>
      </c>
      <c r="F1172">
        <v>23.123999999999999</v>
      </c>
      <c r="G1172" s="1">
        <v>42919</v>
      </c>
      <c r="H1172" s="2">
        <v>2429.0100000000002</v>
      </c>
    </row>
    <row r="1173" spans="1:8" x14ac:dyDescent="0.2">
      <c r="A1173" s="1">
        <v>43446</v>
      </c>
      <c r="B1173" s="2">
        <v>3535.6</v>
      </c>
      <c r="C1173" s="1">
        <v>43446</v>
      </c>
      <c r="D1173">
        <v>91.89</v>
      </c>
      <c r="E1173" s="1">
        <v>43446</v>
      </c>
      <c r="F1173">
        <v>24.245999999999999</v>
      </c>
      <c r="G1173" s="1">
        <v>42916</v>
      </c>
      <c r="H1173" s="2">
        <v>2423.41</v>
      </c>
    </row>
    <row r="1174" spans="1:8" x14ac:dyDescent="0.2">
      <c r="A1174" s="1">
        <v>43445</v>
      </c>
      <c r="B1174" s="2">
        <v>3435.3</v>
      </c>
      <c r="C1174" s="1">
        <v>43445</v>
      </c>
      <c r="D1174">
        <v>89.14</v>
      </c>
      <c r="E1174" s="1">
        <v>43445</v>
      </c>
      <c r="F1174">
        <v>23.597999999999999</v>
      </c>
      <c r="G1174" s="1">
        <v>42915</v>
      </c>
      <c r="H1174" s="2">
        <v>2419.6999999999998</v>
      </c>
    </row>
    <row r="1175" spans="1:8" x14ac:dyDescent="0.2">
      <c r="A1175" s="1">
        <v>43444</v>
      </c>
      <c r="B1175" s="2">
        <v>3524.9</v>
      </c>
      <c r="C1175" s="1">
        <v>43444</v>
      </c>
      <c r="D1175">
        <v>92.2</v>
      </c>
      <c r="E1175" s="1">
        <v>43444</v>
      </c>
      <c r="F1175">
        <v>24.234000000000002</v>
      </c>
      <c r="G1175" s="1">
        <v>42914</v>
      </c>
      <c r="H1175" s="2">
        <v>2440.69</v>
      </c>
    </row>
    <row r="1176" spans="1:8" x14ac:dyDescent="0.2">
      <c r="A1176" s="1">
        <v>43443</v>
      </c>
      <c r="B1176" s="2">
        <v>3639.6</v>
      </c>
      <c r="C1176" s="1">
        <v>43443</v>
      </c>
      <c r="D1176">
        <v>96.03</v>
      </c>
      <c r="E1176" s="1">
        <v>43443</v>
      </c>
      <c r="F1176">
        <v>25.47</v>
      </c>
      <c r="G1176" s="1">
        <v>42913</v>
      </c>
      <c r="H1176" s="2">
        <v>2419.38</v>
      </c>
    </row>
    <row r="1177" spans="1:8" x14ac:dyDescent="0.2">
      <c r="A1177" s="1">
        <v>43442</v>
      </c>
      <c r="B1177" s="2">
        <v>3506</v>
      </c>
      <c r="C1177" s="1">
        <v>43442</v>
      </c>
      <c r="D1177">
        <v>92.74</v>
      </c>
      <c r="E1177" s="1">
        <v>43442</v>
      </c>
      <c r="F1177">
        <v>24.387</v>
      </c>
      <c r="G1177" s="1">
        <v>42912</v>
      </c>
      <c r="H1177" s="2">
        <v>2439.0700000000002</v>
      </c>
    </row>
    <row r="1178" spans="1:8" x14ac:dyDescent="0.2">
      <c r="A1178" s="1">
        <v>43441</v>
      </c>
      <c r="B1178" s="2">
        <v>3460</v>
      </c>
      <c r="C1178" s="1">
        <v>43441</v>
      </c>
      <c r="D1178">
        <v>94.78</v>
      </c>
      <c r="E1178" s="1">
        <v>43441</v>
      </c>
      <c r="F1178">
        <v>24.998000000000001</v>
      </c>
      <c r="G1178" s="1">
        <v>42909</v>
      </c>
      <c r="H1178" s="2">
        <v>2438.3000000000002</v>
      </c>
    </row>
    <row r="1179" spans="1:8" x14ac:dyDescent="0.2">
      <c r="A1179" s="1">
        <v>43440</v>
      </c>
      <c r="B1179" s="2">
        <v>3531.3</v>
      </c>
      <c r="C1179" s="1">
        <v>43440</v>
      </c>
      <c r="D1179">
        <v>91.81</v>
      </c>
      <c r="E1179" s="1">
        <v>43440</v>
      </c>
      <c r="F1179">
        <v>26.734999999999999</v>
      </c>
      <c r="G1179" s="1">
        <v>42908</v>
      </c>
      <c r="H1179" s="2">
        <v>2434.5</v>
      </c>
    </row>
    <row r="1180" spans="1:8" x14ac:dyDescent="0.2">
      <c r="A1180" s="1">
        <v>43439</v>
      </c>
      <c r="B1180" s="2">
        <v>3765.3</v>
      </c>
      <c r="C1180" s="1">
        <v>43439</v>
      </c>
      <c r="D1180">
        <v>102.42</v>
      </c>
      <c r="E1180" s="1">
        <v>43439</v>
      </c>
      <c r="F1180">
        <v>29.260999999999999</v>
      </c>
      <c r="G1180" s="1">
        <v>42907</v>
      </c>
      <c r="H1180" s="2">
        <v>2435.61</v>
      </c>
    </row>
    <row r="1181" spans="1:8" x14ac:dyDescent="0.2">
      <c r="A1181" s="1">
        <v>43438</v>
      </c>
      <c r="B1181" s="2">
        <v>3981.9</v>
      </c>
      <c r="C1181" s="1">
        <v>43438</v>
      </c>
      <c r="D1181">
        <v>110.77</v>
      </c>
      <c r="E1181" s="1">
        <v>43438</v>
      </c>
      <c r="F1181">
        <v>31.129000000000001</v>
      </c>
      <c r="G1181" s="1">
        <v>42906</v>
      </c>
      <c r="H1181" s="2">
        <v>2437.0300000000002</v>
      </c>
    </row>
    <row r="1182" spans="1:8" x14ac:dyDescent="0.2">
      <c r="A1182" s="1">
        <v>43437</v>
      </c>
      <c r="B1182" s="2">
        <v>3901.2</v>
      </c>
      <c r="C1182" s="1">
        <v>43437</v>
      </c>
      <c r="D1182">
        <v>109.22</v>
      </c>
      <c r="E1182" s="1">
        <v>43437</v>
      </c>
      <c r="F1182">
        <v>31.001999999999999</v>
      </c>
      <c r="G1182" s="1">
        <v>42905</v>
      </c>
      <c r="H1182" s="2">
        <v>2453.46</v>
      </c>
    </row>
    <row r="1183" spans="1:8" x14ac:dyDescent="0.2">
      <c r="A1183" s="1">
        <v>43436</v>
      </c>
      <c r="B1183" s="2">
        <v>4159.7</v>
      </c>
      <c r="C1183" s="1">
        <v>43436</v>
      </c>
      <c r="D1183">
        <v>116.88</v>
      </c>
      <c r="E1183" s="1">
        <v>43436</v>
      </c>
      <c r="F1183">
        <v>33.771999999999998</v>
      </c>
      <c r="G1183" s="1">
        <v>42902</v>
      </c>
      <c r="H1183" s="2">
        <v>2433.15</v>
      </c>
    </row>
    <row r="1184" spans="1:8" x14ac:dyDescent="0.2">
      <c r="A1184" s="1">
        <v>43435</v>
      </c>
      <c r="B1184" s="2">
        <v>4243</v>
      </c>
      <c r="C1184" s="1">
        <v>43435</v>
      </c>
      <c r="D1184">
        <v>119.75</v>
      </c>
      <c r="E1184" s="1">
        <v>43435</v>
      </c>
      <c r="F1184">
        <v>34.212000000000003</v>
      </c>
      <c r="G1184" s="1">
        <v>42901</v>
      </c>
      <c r="H1184" s="2">
        <v>2432.46</v>
      </c>
    </row>
    <row r="1185" spans="1:8" x14ac:dyDescent="0.2">
      <c r="A1185" s="1">
        <v>43434</v>
      </c>
      <c r="B1185" s="2">
        <v>4038.3</v>
      </c>
      <c r="C1185" s="1">
        <v>43434</v>
      </c>
      <c r="D1185">
        <v>113.68</v>
      </c>
      <c r="E1185" s="1">
        <v>43434</v>
      </c>
      <c r="F1185">
        <v>32.228000000000002</v>
      </c>
      <c r="G1185" s="1">
        <v>42900</v>
      </c>
      <c r="H1185" s="2">
        <v>2437.92</v>
      </c>
    </row>
    <row r="1186" spans="1:8" x14ac:dyDescent="0.2">
      <c r="A1186" s="1">
        <v>43433</v>
      </c>
      <c r="B1186" s="2">
        <v>4312.8999999999996</v>
      </c>
      <c r="C1186" s="1">
        <v>43433</v>
      </c>
      <c r="D1186">
        <v>118.43</v>
      </c>
      <c r="E1186" s="1">
        <v>43433</v>
      </c>
      <c r="F1186">
        <v>33.866999999999997</v>
      </c>
      <c r="G1186" s="1">
        <v>42899</v>
      </c>
      <c r="H1186" s="2">
        <v>2440.35</v>
      </c>
    </row>
    <row r="1187" spans="1:8" x14ac:dyDescent="0.2">
      <c r="A1187" s="1">
        <v>43432</v>
      </c>
      <c r="B1187" s="2">
        <v>4306.3</v>
      </c>
      <c r="C1187" s="1">
        <v>43432</v>
      </c>
      <c r="D1187">
        <v>124.06</v>
      </c>
      <c r="E1187" s="1">
        <v>43432</v>
      </c>
      <c r="F1187">
        <v>34.707999999999998</v>
      </c>
      <c r="G1187" s="1">
        <v>42898</v>
      </c>
      <c r="H1187" s="2">
        <v>2429.39</v>
      </c>
    </row>
    <row r="1188" spans="1:8" x14ac:dyDescent="0.2">
      <c r="A1188" s="1">
        <v>43431</v>
      </c>
      <c r="B1188" s="2">
        <v>3884.4</v>
      </c>
      <c r="C1188" s="1">
        <v>43431</v>
      </c>
      <c r="D1188">
        <v>111.77</v>
      </c>
      <c r="E1188" s="1">
        <v>43431</v>
      </c>
      <c r="F1188">
        <v>31.558</v>
      </c>
      <c r="G1188" s="1">
        <v>42895</v>
      </c>
      <c r="H1188" s="2">
        <v>2431.77</v>
      </c>
    </row>
    <row r="1189" spans="1:8" x14ac:dyDescent="0.2">
      <c r="A1189" s="1">
        <v>43430</v>
      </c>
      <c r="B1189" s="2">
        <v>3858</v>
      </c>
      <c r="C1189" s="1">
        <v>43430</v>
      </c>
      <c r="D1189">
        <v>110.47</v>
      </c>
      <c r="E1189" s="1">
        <v>43430</v>
      </c>
      <c r="F1189">
        <v>30.077999999999999</v>
      </c>
      <c r="G1189" s="1">
        <v>42894</v>
      </c>
      <c r="H1189" s="2">
        <v>2433.79</v>
      </c>
    </row>
    <row r="1190" spans="1:8" x14ac:dyDescent="0.2">
      <c r="A1190" s="1">
        <v>43429</v>
      </c>
      <c r="B1190" s="2">
        <v>4087.8</v>
      </c>
      <c r="C1190" s="1">
        <v>43429</v>
      </c>
      <c r="D1190">
        <v>118.83</v>
      </c>
      <c r="E1190" s="1">
        <v>43429</v>
      </c>
      <c r="F1190">
        <v>31.446999999999999</v>
      </c>
      <c r="G1190" s="1">
        <v>42893</v>
      </c>
      <c r="H1190" s="2">
        <v>2433.14</v>
      </c>
    </row>
    <row r="1191" spans="1:8" x14ac:dyDescent="0.2">
      <c r="A1191" s="1">
        <v>43428</v>
      </c>
      <c r="B1191" s="2">
        <v>3929.8</v>
      </c>
      <c r="C1191" s="1">
        <v>43428</v>
      </c>
      <c r="D1191">
        <v>115.33</v>
      </c>
      <c r="E1191" s="1">
        <v>43428</v>
      </c>
      <c r="F1191">
        <v>29.675000000000001</v>
      </c>
      <c r="G1191" s="1">
        <v>42892</v>
      </c>
      <c r="H1191" s="2">
        <v>2429.33</v>
      </c>
    </row>
    <row r="1192" spans="1:8" x14ac:dyDescent="0.2">
      <c r="A1192" s="1">
        <v>43427</v>
      </c>
      <c r="B1192" s="2">
        <v>4422.7</v>
      </c>
      <c r="C1192" s="1">
        <v>43427</v>
      </c>
      <c r="D1192">
        <v>125.24</v>
      </c>
      <c r="E1192" s="1">
        <v>43427</v>
      </c>
      <c r="F1192">
        <v>32.71</v>
      </c>
      <c r="G1192" s="1">
        <v>42891</v>
      </c>
      <c r="H1192" s="2">
        <v>2436.1</v>
      </c>
    </row>
    <row r="1193" spans="1:8" x14ac:dyDescent="0.2">
      <c r="A1193" s="1">
        <v>43426</v>
      </c>
      <c r="B1193" s="2">
        <v>4392.3999999999996</v>
      </c>
      <c r="C1193" s="1">
        <v>43426</v>
      </c>
      <c r="D1193">
        <v>127.42</v>
      </c>
      <c r="E1193" s="1">
        <v>43426</v>
      </c>
      <c r="F1193">
        <v>32.164000000000001</v>
      </c>
      <c r="G1193" s="1">
        <v>42888</v>
      </c>
      <c r="H1193" s="2">
        <v>2439.0700000000002</v>
      </c>
    </row>
    <row r="1194" spans="1:8" x14ac:dyDescent="0.2">
      <c r="A1194" s="1">
        <v>43425</v>
      </c>
      <c r="B1194" s="2">
        <v>4666.6000000000004</v>
      </c>
      <c r="C1194" s="1">
        <v>43425</v>
      </c>
      <c r="D1194">
        <v>138.31</v>
      </c>
      <c r="E1194" s="1">
        <v>43425</v>
      </c>
      <c r="F1194">
        <v>35.052</v>
      </c>
      <c r="G1194" s="1">
        <v>42887</v>
      </c>
      <c r="H1194" s="2">
        <v>2430.06</v>
      </c>
    </row>
    <row r="1195" spans="1:8" x14ac:dyDescent="0.2">
      <c r="A1195" s="1">
        <v>43424</v>
      </c>
      <c r="B1195" s="2">
        <v>4600.1000000000004</v>
      </c>
      <c r="C1195" s="1">
        <v>43424</v>
      </c>
      <c r="D1195">
        <v>134.65</v>
      </c>
      <c r="E1195" s="1">
        <v>43424</v>
      </c>
      <c r="F1195">
        <v>33.731000000000002</v>
      </c>
      <c r="G1195" s="1">
        <v>42886</v>
      </c>
      <c r="H1195" s="2">
        <v>2411.8000000000002</v>
      </c>
    </row>
    <row r="1196" spans="1:8" x14ac:dyDescent="0.2">
      <c r="A1196" s="1">
        <v>43423</v>
      </c>
      <c r="B1196" s="2">
        <v>4938.1000000000004</v>
      </c>
      <c r="C1196" s="1">
        <v>43423</v>
      </c>
      <c r="D1196">
        <v>151.4</v>
      </c>
      <c r="E1196" s="1">
        <v>43423</v>
      </c>
      <c r="F1196">
        <v>36.978000000000002</v>
      </c>
      <c r="G1196" s="1">
        <v>42885</v>
      </c>
      <c r="H1196" s="2">
        <v>2412.91</v>
      </c>
    </row>
    <row r="1197" spans="1:8" x14ac:dyDescent="0.2">
      <c r="A1197" s="1">
        <v>43422</v>
      </c>
      <c r="B1197" s="2">
        <v>5659.4</v>
      </c>
      <c r="C1197" s="1">
        <v>43422</v>
      </c>
      <c r="D1197">
        <v>178.95</v>
      </c>
      <c r="E1197" s="1">
        <v>43422</v>
      </c>
      <c r="F1197">
        <v>43.15</v>
      </c>
      <c r="G1197" s="1">
        <v>42881</v>
      </c>
      <c r="H1197" s="2">
        <v>2415.8200000000002</v>
      </c>
    </row>
    <row r="1198" spans="1:8" x14ac:dyDescent="0.2">
      <c r="A1198" s="1">
        <v>43421</v>
      </c>
      <c r="B1198" s="2">
        <v>5626.7</v>
      </c>
      <c r="C1198" s="1">
        <v>43421</v>
      </c>
      <c r="D1198">
        <v>175.9</v>
      </c>
      <c r="E1198" s="1">
        <v>43421</v>
      </c>
      <c r="F1198">
        <v>42.383000000000003</v>
      </c>
      <c r="G1198" s="1">
        <v>42880</v>
      </c>
      <c r="H1198" s="2">
        <v>2415.0700000000002</v>
      </c>
    </row>
    <row r="1199" spans="1:8" x14ac:dyDescent="0.2">
      <c r="A1199" s="1">
        <v>43420</v>
      </c>
      <c r="B1199" s="2">
        <v>5660.5</v>
      </c>
      <c r="C1199" s="1">
        <v>43420</v>
      </c>
      <c r="D1199">
        <v>177.26</v>
      </c>
      <c r="E1199" s="1">
        <v>43420</v>
      </c>
      <c r="F1199">
        <v>42.792000000000002</v>
      </c>
      <c r="G1199" s="1">
        <v>42879</v>
      </c>
      <c r="H1199" s="2">
        <v>2404.39</v>
      </c>
    </row>
    <row r="1200" spans="1:8" x14ac:dyDescent="0.2">
      <c r="A1200" s="1">
        <v>43419</v>
      </c>
      <c r="B1200" s="2">
        <v>5753.4</v>
      </c>
      <c r="C1200" s="1">
        <v>43419</v>
      </c>
      <c r="D1200">
        <v>184.27</v>
      </c>
      <c r="E1200" s="1">
        <v>43419</v>
      </c>
      <c r="F1200">
        <v>44.612000000000002</v>
      </c>
      <c r="G1200" s="1">
        <v>42878</v>
      </c>
      <c r="H1200" s="2">
        <v>2398.42</v>
      </c>
    </row>
    <row r="1201" spans="1:8" x14ac:dyDescent="0.2">
      <c r="A1201" s="1">
        <v>43418</v>
      </c>
      <c r="B1201" s="2">
        <v>5884.6</v>
      </c>
      <c r="C1201" s="1">
        <v>43418</v>
      </c>
      <c r="D1201">
        <v>185.9</v>
      </c>
      <c r="E1201" s="1">
        <v>43418</v>
      </c>
      <c r="F1201">
        <v>44.61</v>
      </c>
      <c r="G1201" s="1">
        <v>42877</v>
      </c>
      <c r="H1201" s="2">
        <v>2394.02</v>
      </c>
    </row>
    <row r="1202" spans="1:8" x14ac:dyDescent="0.2">
      <c r="A1202" s="1">
        <v>43417</v>
      </c>
      <c r="B1202" s="2">
        <v>6464.4</v>
      </c>
      <c r="C1202" s="1">
        <v>43417</v>
      </c>
      <c r="D1202">
        <v>210.14</v>
      </c>
      <c r="E1202" s="1">
        <v>43417</v>
      </c>
      <c r="F1202">
        <v>50.37</v>
      </c>
      <c r="G1202" s="1">
        <v>42874</v>
      </c>
      <c r="H1202" s="2">
        <v>2381.73</v>
      </c>
    </row>
    <row r="1203" spans="1:8" x14ac:dyDescent="0.2">
      <c r="A1203" s="1">
        <v>43416</v>
      </c>
      <c r="B1203" s="2">
        <v>6446.9</v>
      </c>
      <c r="C1203" s="1">
        <v>43416</v>
      </c>
      <c r="D1203">
        <v>212.71</v>
      </c>
      <c r="E1203" s="1">
        <v>43416</v>
      </c>
      <c r="F1203">
        <v>50.762999999999998</v>
      </c>
      <c r="G1203" s="1">
        <v>42873</v>
      </c>
      <c r="H1203" s="2">
        <v>2365.7199999999998</v>
      </c>
    </row>
    <row r="1204" spans="1:8" x14ac:dyDescent="0.2">
      <c r="A1204" s="1">
        <v>43415</v>
      </c>
      <c r="B1204" s="2">
        <v>6450</v>
      </c>
      <c r="C1204" s="1">
        <v>43415</v>
      </c>
      <c r="D1204">
        <v>212.99</v>
      </c>
      <c r="E1204" s="1">
        <v>43415</v>
      </c>
      <c r="F1204">
        <v>50.540999999999997</v>
      </c>
      <c r="G1204" s="1">
        <v>42872</v>
      </c>
      <c r="H1204" s="2">
        <v>2357.0300000000002</v>
      </c>
    </row>
    <row r="1205" spans="1:8" x14ac:dyDescent="0.2">
      <c r="A1205" s="1">
        <v>43414</v>
      </c>
      <c r="B1205" s="2">
        <v>6431.1</v>
      </c>
      <c r="C1205" s="1">
        <v>43414</v>
      </c>
      <c r="D1205">
        <v>213.2</v>
      </c>
      <c r="E1205" s="1">
        <v>43414</v>
      </c>
      <c r="F1205">
        <v>52.476999999999997</v>
      </c>
      <c r="G1205" s="1">
        <v>42871</v>
      </c>
      <c r="H1205" s="2">
        <v>2400.67</v>
      </c>
    </row>
    <row r="1206" spans="1:8" x14ac:dyDescent="0.2">
      <c r="A1206" s="1">
        <v>43413</v>
      </c>
      <c r="B1206" s="2">
        <v>6420.2</v>
      </c>
      <c r="C1206" s="1">
        <v>43413</v>
      </c>
      <c r="D1206">
        <v>211.01</v>
      </c>
      <c r="E1206" s="1">
        <v>43413</v>
      </c>
      <c r="F1206">
        <v>52.094999999999999</v>
      </c>
      <c r="G1206" s="1">
        <v>42870</v>
      </c>
      <c r="H1206" s="2">
        <v>2402.3200000000002</v>
      </c>
    </row>
    <row r="1207" spans="1:8" x14ac:dyDescent="0.2">
      <c r="A1207" s="1">
        <v>43412</v>
      </c>
      <c r="B1207" s="2">
        <v>6479.6</v>
      </c>
      <c r="C1207" s="1">
        <v>43412</v>
      </c>
      <c r="D1207">
        <v>212.76</v>
      </c>
      <c r="E1207" s="1">
        <v>43412</v>
      </c>
      <c r="F1207">
        <v>52.655000000000001</v>
      </c>
      <c r="G1207" s="1">
        <v>42867</v>
      </c>
      <c r="H1207" s="2">
        <v>2390.9</v>
      </c>
    </row>
    <row r="1208" spans="1:8" x14ac:dyDescent="0.2">
      <c r="A1208" s="1">
        <v>43411</v>
      </c>
      <c r="B1208" s="2">
        <v>6572.7</v>
      </c>
      <c r="C1208" s="1">
        <v>43411</v>
      </c>
      <c r="D1208">
        <v>218.99</v>
      </c>
      <c r="E1208" s="1">
        <v>43411</v>
      </c>
      <c r="F1208">
        <v>54.441000000000003</v>
      </c>
      <c r="G1208" s="1">
        <v>42866</v>
      </c>
      <c r="H1208" s="2">
        <v>2394.44</v>
      </c>
    </row>
    <row r="1209" spans="1:8" x14ac:dyDescent="0.2">
      <c r="A1209" s="1">
        <v>43410</v>
      </c>
      <c r="B1209" s="2">
        <v>6515.2</v>
      </c>
      <c r="C1209" s="1">
        <v>43410</v>
      </c>
      <c r="D1209">
        <v>220.85</v>
      </c>
      <c r="E1209" s="1">
        <v>43410</v>
      </c>
      <c r="F1209">
        <v>56.401000000000003</v>
      </c>
      <c r="G1209" s="1">
        <v>42865</v>
      </c>
      <c r="H1209" s="2">
        <v>2399.63</v>
      </c>
    </row>
    <row r="1210" spans="1:8" x14ac:dyDescent="0.2">
      <c r="A1210" s="1">
        <v>43409</v>
      </c>
      <c r="B1210" s="2">
        <v>6470.1</v>
      </c>
      <c r="C1210" s="1">
        <v>43409</v>
      </c>
      <c r="D1210">
        <v>210.89</v>
      </c>
      <c r="E1210" s="1">
        <v>43409</v>
      </c>
      <c r="F1210">
        <v>53.57</v>
      </c>
      <c r="G1210" s="1">
        <v>42864</v>
      </c>
      <c r="H1210" s="2">
        <v>2396.92</v>
      </c>
    </row>
    <row r="1211" spans="1:8" x14ac:dyDescent="0.2">
      <c r="A1211" s="1">
        <v>43408</v>
      </c>
      <c r="B1211" s="2">
        <v>6485.2</v>
      </c>
      <c r="C1211" s="1">
        <v>43408</v>
      </c>
      <c r="D1211">
        <v>212.08</v>
      </c>
      <c r="E1211" s="1">
        <v>43408</v>
      </c>
      <c r="F1211">
        <v>54.573</v>
      </c>
      <c r="G1211" s="1">
        <v>42863</v>
      </c>
      <c r="H1211" s="2">
        <v>2399.38</v>
      </c>
    </row>
    <row r="1212" spans="1:8" x14ac:dyDescent="0.2">
      <c r="A1212" s="1">
        <v>43407</v>
      </c>
      <c r="B1212" s="2">
        <v>6387.9</v>
      </c>
      <c r="C1212" s="1">
        <v>43407</v>
      </c>
      <c r="D1212">
        <v>200.1</v>
      </c>
      <c r="E1212" s="1">
        <v>43407</v>
      </c>
      <c r="F1212">
        <v>51.116999999999997</v>
      </c>
      <c r="G1212" s="1">
        <v>42860</v>
      </c>
      <c r="H1212" s="2">
        <v>2399.29</v>
      </c>
    </row>
    <row r="1213" spans="1:8" x14ac:dyDescent="0.2">
      <c r="A1213" s="1">
        <v>43406</v>
      </c>
      <c r="B1213" s="2">
        <v>6426.9</v>
      </c>
      <c r="C1213" s="1">
        <v>43406</v>
      </c>
      <c r="D1213">
        <v>202.23</v>
      </c>
      <c r="E1213" s="1">
        <v>43406</v>
      </c>
      <c r="F1213">
        <v>51.716000000000001</v>
      </c>
      <c r="G1213" s="1">
        <v>42859</v>
      </c>
      <c r="H1213" s="2">
        <v>2389.52</v>
      </c>
    </row>
    <row r="1214" spans="1:8" x14ac:dyDescent="0.2">
      <c r="A1214" s="1">
        <v>43405</v>
      </c>
      <c r="B1214" s="2">
        <v>6399.7</v>
      </c>
      <c r="C1214" s="1">
        <v>43405</v>
      </c>
      <c r="D1214">
        <v>199.73</v>
      </c>
      <c r="E1214" s="1">
        <v>43405</v>
      </c>
      <c r="F1214">
        <v>50.595999999999997</v>
      </c>
      <c r="G1214" s="1">
        <v>42858</v>
      </c>
      <c r="H1214" s="2">
        <v>2388.13</v>
      </c>
    </row>
    <row r="1215" spans="1:8" x14ac:dyDescent="0.2">
      <c r="A1215" s="1">
        <v>43404</v>
      </c>
      <c r="B1215" s="2">
        <v>6368.4</v>
      </c>
      <c r="C1215" s="1">
        <v>43404</v>
      </c>
      <c r="D1215">
        <v>198.7</v>
      </c>
      <c r="E1215" s="1">
        <v>43404</v>
      </c>
      <c r="F1215">
        <v>49.942999999999998</v>
      </c>
      <c r="G1215" s="1">
        <v>42857</v>
      </c>
      <c r="H1215" s="2">
        <v>2391.17</v>
      </c>
    </row>
    <row r="1216" spans="1:8" x14ac:dyDescent="0.2">
      <c r="A1216" s="1">
        <v>43403</v>
      </c>
      <c r="B1216" s="2">
        <v>6330.1</v>
      </c>
      <c r="C1216" s="1">
        <v>43403</v>
      </c>
      <c r="D1216">
        <v>197.54</v>
      </c>
      <c r="E1216" s="1">
        <v>43403</v>
      </c>
      <c r="F1216">
        <v>49.314</v>
      </c>
      <c r="G1216" s="1">
        <v>42856</v>
      </c>
      <c r="H1216" s="2">
        <v>2388.33</v>
      </c>
    </row>
    <row r="1217" spans="1:8" x14ac:dyDescent="0.2">
      <c r="A1217" s="1">
        <v>43402</v>
      </c>
      <c r="B1217" s="2">
        <v>6344</v>
      </c>
      <c r="C1217" s="1">
        <v>43402</v>
      </c>
      <c r="D1217">
        <v>196.91</v>
      </c>
      <c r="E1217" s="1">
        <v>43402</v>
      </c>
      <c r="F1217">
        <v>49.314</v>
      </c>
      <c r="G1217" s="1">
        <v>42853</v>
      </c>
      <c r="H1217" s="2">
        <v>2384.1999999999998</v>
      </c>
    </row>
    <row r="1218" spans="1:8" x14ac:dyDescent="0.2">
      <c r="A1218" s="1">
        <v>43401</v>
      </c>
      <c r="B1218" s="2">
        <v>6490.1</v>
      </c>
      <c r="C1218" s="1">
        <v>43401</v>
      </c>
      <c r="D1218">
        <v>204.96</v>
      </c>
      <c r="E1218" s="1">
        <v>43401</v>
      </c>
      <c r="F1218">
        <v>51.984000000000002</v>
      </c>
      <c r="G1218" s="1">
        <v>42852</v>
      </c>
      <c r="H1218" s="2">
        <v>2388.77</v>
      </c>
    </row>
    <row r="1219" spans="1:8" x14ac:dyDescent="0.2">
      <c r="A1219" s="1">
        <v>43400</v>
      </c>
      <c r="B1219" s="2">
        <v>6500.2</v>
      </c>
      <c r="C1219" s="1">
        <v>43400</v>
      </c>
      <c r="D1219">
        <v>204.23</v>
      </c>
      <c r="E1219" s="1">
        <v>43400</v>
      </c>
      <c r="F1219">
        <v>52.363999999999997</v>
      </c>
      <c r="G1219" s="1">
        <v>42851</v>
      </c>
      <c r="H1219" s="2">
        <v>2387.4499999999998</v>
      </c>
    </row>
    <row r="1220" spans="1:8" x14ac:dyDescent="0.2">
      <c r="A1220" s="1">
        <v>43399</v>
      </c>
      <c r="B1220" s="2">
        <v>6531.5</v>
      </c>
      <c r="C1220" s="1">
        <v>43399</v>
      </c>
      <c r="D1220">
        <v>205.03</v>
      </c>
      <c r="E1220" s="1">
        <v>43399</v>
      </c>
      <c r="F1220">
        <v>52.606999999999999</v>
      </c>
      <c r="G1220" s="1">
        <v>42850</v>
      </c>
      <c r="H1220" s="2">
        <v>2388.61</v>
      </c>
    </row>
    <row r="1221" spans="1:8" x14ac:dyDescent="0.2">
      <c r="A1221" s="1">
        <v>43398</v>
      </c>
      <c r="B1221" s="2">
        <v>6528.1</v>
      </c>
      <c r="C1221" s="1">
        <v>43398</v>
      </c>
      <c r="D1221">
        <v>203.69</v>
      </c>
      <c r="E1221" s="1">
        <v>43398</v>
      </c>
      <c r="F1221">
        <v>53.003</v>
      </c>
      <c r="G1221" s="1">
        <v>42849</v>
      </c>
      <c r="H1221" s="2">
        <v>2374.15</v>
      </c>
    </row>
    <row r="1222" spans="1:8" x14ac:dyDescent="0.2">
      <c r="A1222" s="1">
        <v>43397</v>
      </c>
      <c r="B1222" s="2">
        <v>6554.1</v>
      </c>
      <c r="C1222" s="1">
        <v>43397</v>
      </c>
      <c r="D1222">
        <v>205.24</v>
      </c>
      <c r="E1222" s="1">
        <v>43397</v>
      </c>
      <c r="F1222">
        <v>53.088000000000001</v>
      </c>
      <c r="G1222" s="1">
        <v>42846</v>
      </c>
      <c r="H1222" s="2">
        <v>2348.69</v>
      </c>
    </row>
    <row r="1223" spans="1:8" x14ac:dyDescent="0.2">
      <c r="A1223" s="1">
        <v>43396</v>
      </c>
      <c r="B1223" s="2">
        <v>6550</v>
      </c>
      <c r="C1223" s="1">
        <v>43396</v>
      </c>
      <c r="D1223">
        <v>205.9</v>
      </c>
      <c r="E1223" s="1">
        <v>43396</v>
      </c>
      <c r="F1223">
        <v>53.32</v>
      </c>
      <c r="G1223" s="1">
        <v>42845</v>
      </c>
      <c r="H1223" s="2">
        <v>2355.84</v>
      </c>
    </row>
    <row r="1224" spans="1:8" x14ac:dyDescent="0.2">
      <c r="A1224" s="1">
        <v>43395</v>
      </c>
      <c r="B1224" s="2">
        <v>6567.2</v>
      </c>
      <c r="C1224" s="1">
        <v>43395</v>
      </c>
      <c r="D1224">
        <v>206.16</v>
      </c>
      <c r="E1224" s="1">
        <v>43395</v>
      </c>
      <c r="F1224">
        <v>53.104999999999997</v>
      </c>
      <c r="G1224" s="1">
        <v>42844</v>
      </c>
      <c r="H1224" s="2">
        <v>2338.17</v>
      </c>
    </row>
    <row r="1225" spans="1:8" x14ac:dyDescent="0.2">
      <c r="A1225" s="1">
        <v>43394</v>
      </c>
      <c r="B1225" s="2">
        <v>6591.6</v>
      </c>
      <c r="C1225" s="1">
        <v>43394</v>
      </c>
      <c r="D1225">
        <v>207.32</v>
      </c>
      <c r="E1225" s="1">
        <v>43394</v>
      </c>
      <c r="F1225">
        <v>53.720999999999997</v>
      </c>
      <c r="G1225" s="1">
        <v>42843</v>
      </c>
      <c r="H1225" s="2">
        <v>2342.19</v>
      </c>
    </row>
    <row r="1226" spans="1:8" x14ac:dyDescent="0.2">
      <c r="A1226" s="1">
        <v>43393</v>
      </c>
      <c r="B1226" s="2">
        <v>6586.7</v>
      </c>
      <c r="C1226" s="1">
        <v>43393</v>
      </c>
      <c r="D1226">
        <v>208.16</v>
      </c>
      <c r="E1226" s="1">
        <v>43393</v>
      </c>
      <c r="F1226">
        <v>54.231000000000002</v>
      </c>
      <c r="G1226" s="1">
        <v>42842</v>
      </c>
      <c r="H1226" s="2">
        <v>2349.0100000000002</v>
      </c>
    </row>
    <row r="1227" spans="1:8" x14ac:dyDescent="0.2">
      <c r="A1227" s="1">
        <v>43392</v>
      </c>
      <c r="B1227" s="2">
        <v>6527.3</v>
      </c>
      <c r="C1227" s="1">
        <v>43392</v>
      </c>
      <c r="D1227">
        <v>204.9</v>
      </c>
      <c r="E1227" s="1">
        <v>43392</v>
      </c>
      <c r="F1227">
        <v>53.637999999999998</v>
      </c>
      <c r="G1227" s="1">
        <v>42838</v>
      </c>
      <c r="H1227" s="2">
        <v>2328.9499999999998</v>
      </c>
    </row>
    <row r="1228" spans="1:8" x14ac:dyDescent="0.2">
      <c r="A1228" s="1">
        <v>43391</v>
      </c>
      <c r="B1228" s="2">
        <v>6613</v>
      </c>
      <c r="C1228" s="1">
        <v>43391</v>
      </c>
      <c r="D1228">
        <v>206.08</v>
      </c>
      <c r="E1228" s="1">
        <v>43391</v>
      </c>
      <c r="F1228">
        <v>53.426000000000002</v>
      </c>
      <c r="G1228" s="1">
        <v>42837</v>
      </c>
      <c r="H1228" s="2">
        <v>2344.9299999999998</v>
      </c>
    </row>
    <row r="1229" spans="1:8" x14ac:dyDescent="0.2">
      <c r="A1229" s="1">
        <v>43390</v>
      </c>
      <c r="B1229" s="2">
        <v>6737.1</v>
      </c>
      <c r="C1229" s="1">
        <v>43390</v>
      </c>
      <c r="D1229">
        <v>212.92</v>
      </c>
      <c r="E1229" s="1">
        <v>43390</v>
      </c>
      <c r="F1229">
        <v>55.484000000000002</v>
      </c>
      <c r="G1229" s="1">
        <v>42836</v>
      </c>
      <c r="H1229" s="2">
        <v>2353.7800000000002</v>
      </c>
    </row>
    <row r="1230" spans="1:8" x14ac:dyDescent="0.2">
      <c r="A1230" s="1">
        <v>43389</v>
      </c>
      <c r="B1230" s="2">
        <v>6754.1</v>
      </c>
      <c r="C1230" s="1">
        <v>43389</v>
      </c>
      <c r="D1230">
        <v>215.12</v>
      </c>
      <c r="E1230" s="1">
        <v>43389</v>
      </c>
      <c r="F1230">
        <v>55.408000000000001</v>
      </c>
      <c r="G1230" s="1">
        <v>42835</v>
      </c>
      <c r="H1230" s="2">
        <v>2357.16</v>
      </c>
    </row>
    <row r="1231" spans="1:8" x14ac:dyDescent="0.2">
      <c r="A1231" s="1">
        <v>43388</v>
      </c>
      <c r="B1231" s="2">
        <v>6742</v>
      </c>
      <c r="C1231" s="1">
        <v>43388</v>
      </c>
      <c r="D1231">
        <v>213.99</v>
      </c>
      <c r="E1231" s="1">
        <v>43388</v>
      </c>
      <c r="F1231">
        <v>55.951000000000001</v>
      </c>
      <c r="G1231" s="1">
        <v>42832</v>
      </c>
      <c r="H1231" s="2">
        <v>2355.54</v>
      </c>
    </row>
    <row r="1232" spans="1:8" x14ac:dyDescent="0.2">
      <c r="A1232" s="1">
        <v>43387</v>
      </c>
      <c r="B1232" s="2">
        <v>6335.2</v>
      </c>
      <c r="C1232" s="1">
        <v>43387</v>
      </c>
      <c r="D1232">
        <v>196.83</v>
      </c>
      <c r="E1232" s="1">
        <v>43387</v>
      </c>
      <c r="F1232">
        <v>52.545000000000002</v>
      </c>
      <c r="G1232" s="1">
        <v>42831</v>
      </c>
      <c r="H1232" s="2">
        <v>2357.4899999999998</v>
      </c>
    </row>
    <row r="1233" spans="1:8" x14ac:dyDescent="0.2">
      <c r="A1233" s="1">
        <v>43386</v>
      </c>
      <c r="B1233" s="2">
        <v>6326.5</v>
      </c>
      <c r="C1233" s="1">
        <v>43386</v>
      </c>
      <c r="D1233">
        <v>201.23</v>
      </c>
      <c r="E1233" s="1">
        <v>43386</v>
      </c>
      <c r="F1233">
        <v>54.058999999999997</v>
      </c>
      <c r="G1233" s="1">
        <v>42830</v>
      </c>
      <c r="H1233" s="2">
        <v>2352.9499999999998</v>
      </c>
    </row>
    <row r="1234" spans="1:8" x14ac:dyDescent="0.2">
      <c r="A1234" s="1">
        <v>43385</v>
      </c>
      <c r="B1234" s="2">
        <v>6293.2</v>
      </c>
      <c r="C1234" s="1">
        <v>43385</v>
      </c>
      <c r="D1234">
        <v>197.02</v>
      </c>
      <c r="E1234" s="1">
        <v>43385</v>
      </c>
      <c r="F1234">
        <v>53.805999999999997</v>
      </c>
      <c r="G1234" s="1">
        <v>42829</v>
      </c>
      <c r="H1234" s="2">
        <v>2360.16</v>
      </c>
    </row>
    <row r="1235" spans="1:8" x14ac:dyDescent="0.2">
      <c r="A1235" s="1">
        <v>43384</v>
      </c>
      <c r="B1235" s="2">
        <v>6252</v>
      </c>
      <c r="C1235" s="1">
        <v>43384</v>
      </c>
      <c r="D1235">
        <v>191.16</v>
      </c>
      <c r="E1235" s="1">
        <v>43384</v>
      </c>
      <c r="F1235">
        <v>51.247999999999998</v>
      </c>
      <c r="G1235" s="1">
        <v>42828</v>
      </c>
      <c r="H1235" s="2">
        <v>2358.84</v>
      </c>
    </row>
    <row r="1236" spans="1:8" x14ac:dyDescent="0.2">
      <c r="A1236" s="1">
        <v>43383</v>
      </c>
      <c r="B1236" s="2">
        <v>6630.2</v>
      </c>
      <c r="C1236" s="1">
        <v>43383</v>
      </c>
      <c r="D1236">
        <v>226.7</v>
      </c>
      <c r="E1236" s="1">
        <v>43383</v>
      </c>
      <c r="F1236">
        <v>58.374000000000002</v>
      </c>
      <c r="G1236" s="1">
        <v>42825</v>
      </c>
      <c r="H1236" s="2">
        <v>2362.7199999999998</v>
      </c>
    </row>
    <row r="1237" spans="1:8" x14ac:dyDescent="0.2">
      <c r="A1237" s="1">
        <v>43382</v>
      </c>
      <c r="B1237" s="2">
        <v>6663</v>
      </c>
      <c r="C1237" s="1">
        <v>43382</v>
      </c>
      <c r="D1237">
        <v>228.51</v>
      </c>
      <c r="E1237" s="1">
        <v>43382</v>
      </c>
      <c r="F1237">
        <v>58.968000000000004</v>
      </c>
      <c r="G1237" s="1">
        <v>42824</v>
      </c>
      <c r="H1237" s="2">
        <v>2368.06</v>
      </c>
    </row>
    <row r="1238" spans="1:8" x14ac:dyDescent="0.2">
      <c r="A1238" s="1">
        <v>43381</v>
      </c>
      <c r="B1238" s="2">
        <v>6673.2</v>
      </c>
      <c r="C1238" s="1">
        <v>43381</v>
      </c>
      <c r="D1238">
        <v>230.2</v>
      </c>
      <c r="E1238" s="1">
        <v>43381</v>
      </c>
      <c r="F1238">
        <v>59.655000000000001</v>
      </c>
      <c r="G1238" s="1">
        <v>42823</v>
      </c>
      <c r="H1238" s="2">
        <v>2361.13</v>
      </c>
    </row>
    <row r="1239" spans="1:8" x14ac:dyDescent="0.2">
      <c r="A1239" s="1">
        <v>43380</v>
      </c>
      <c r="B1239" s="2">
        <v>6601</v>
      </c>
      <c r="C1239" s="1">
        <v>43380</v>
      </c>
      <c r="D1239">
        <v>226.23</v>
      </c>
      <c r="E1239" s="1">
        <v>43380</v>
      </c>
      <c r="F1239">
        <v>58.273000000000003</v>
      </c>
      <c r="G1239" s="1">
        <v>42822</v>
      </c>
      <c r="H1239" s="2">
        <v>2358.5700000000002</v>
      </c>
    </row>
    <row r="1240" spans="1:8" x14ac:dyDescent="0.2">
      <c r="A1240" s="1">
        <v>43379</v>
      </c>
      <c r="B1240" s="2">
        <v>6592</v>
      </c>
      <c r="C1240" s="1">
        <v>43379</v>
      </c>
      <c r="D1240">
        <v>225.31</v>
      </c>
      <c r="E1240" s="1">
        <v>43379</v>
      </c>
      <c r="F1240">
        <v>57.951000000000001</v>
      </c>
      <c r="G1240" s="1">
        <v>42821</v>
      </c>
      <c r="H1240" s="2">
        <v>2341.59</v>
      </c>
    </row>
    <row r="1241" spans="1:8" x14ac:dyDescent="0.2">
      <c r="A1241" s="1">
        <v>43378</v>
      </c>
      <c r="B1241" s="2">
        <v>6644.7</v>
      </c>
      <c r="C1241" s="1">
        <v>43378</v>
      </c>
      <c r="D1241">
        <v>228.65</v>
      </c>
      <c r="E1241" s="1">
        <v>43378</v>
      </c>
      <c r="F1241">
        <v>59.000999999999998</v>
      </c>
      <c r="G1241" s="1">
        <v>42818</v>
      </c>
      <c r="H1241" s="2">
        <v>2343.98</v>
      </c>
    </row>
    <row r="1242" spans="1:8" x14ac:dyDescent="0.2">
      <c r="A1242" s="1">
        <v>43377</v>
      </c>
      <c r="B1242" s="2">
        <v>6580.1</v>
      </c>
      <c r="C1242" s="1">
        <v>43377</v>
      </c>
      <c r="D1242">
        <v>222.3</v>
      </c>
      <c r="E1242" s="1">
        <v>43377</v>
      </c>
      <c r="F1242">
        <v>58.411000000000001</v>
      </c>
      <c r="G1242" s="1">
        <v>42817</v>
      </c>
      <c r="H1242" s="2">
        <v>2345.96</v>
      </c>
    </row>
    <row r="1243" spans="1:8" x14ac:dyDescent="0.2">
      <c r="A1243" s="1">
        <v>43376</v>
      </c>
      <c r="B1243" s="2">
        <v>6503.2</v>
      </c>
      <c r="C1243" s="1">
        <v>43376</v>
      </c>
      <c r="D1243">
        <v>220.74</v>
      </c>
      <c r="E1243" s="1">
        <v>43376</v>
      </c>
      <c r="F1243">
        <v>57.540999999999997</v>
      </c>
      <c r="G1243" s="1">
        <v>42816</v>
      </c>
      <c r="H1243" s="2">
        <v>2348.4499999999998</v>
      </c>
    </row>
    <row r="1244" spans="1:8" x14ac:dyDescent="0.2">
      <c r="A1244" s="1">
        <v>43375</v>
      </c>
      <c r="B1244" s="2">
        <v>6533.3</v>
      </c>
      <c r="C1244" s="1">
        <v>43375</v>
      </c>
      <c r="D1244">
        <v>225.97</v>
      </c>
      <c r="E1244" s="1">
        <v>43375</v>
      </c>
      <c r="F1244">
        <v>59.606000000000002</v>
      </c>
      <c r="G1244" s="1">
        <v>42815</v>
      </c>
      <c r="H1244" s="2">
        <v>2344.02</v>
      </c>
    </row>
    <row r="1245" spans="1:8" x14ac:dyDescent="0.2">
      <c r="A1245" s="1">
        <v>43374</v>
      </c>
      <c r="B1245" s="2">
        <v>6601.9</v>
      </c>
      <c r="C1245" s="1">
        <v>43374</v>
      </c>
      <c r="D1245">
        <v>231.48</v>
      </c>
      <c r="E1245" s="1">
        <v>43374</v>
      </c>
      <c r="F1245">
        <v>60.401000000000003</v>
      </c>
      <c r="G1245" s="1">
        <v>42814</v>
      </c>
      <c r="H1245" s="2">
        <v>2373.4699999999998</v>
      </c>
    </row>
    <row r="1246" spans="1:8" x14ac:dyDescent="0.2">
      <c r="A1246" s="1">
        <v>43373</v>
      </c>
      <c r="B1246" s="2">
        <v>6618.1</v>
      </c>
      <c r="C1246" s="1">
        <v>43373</v>
      </c>
      <c r="D1246">
        <v>232.75</v>
      </c>
      <c r="E1246" s="1">
        <v>43373</v>
      </c>
      <c r="F1246">
        <v>61.223999999999997</v>
      </c>
      <c r="G1246" s="1">
        <v>42811</v>
      </c>
      <c r="H1246" s="2">
        <v>2378.25</v>
      </c>
    </row>
    <row r="1247" spans="1:8" x14ac:dyDescent="0.2">
      <c r="A1247" s="1">
        <v>43372</v>
      </c>
      <c r="B1247" s="2">
        <v>6604.6</v>
      </c>
      <c r="C1247" s="1">
        <v>43372</v>
      </c>
      <c r="D1247">
        <v>232.08</v>
      </c>
      <c r="E1247" s="1">
        <v>43372</v>
      </c>
      <c r="F1247">
        <v>61.703000000000003</v>
      </c>
      <c r="G1247" s="1">
        <v>42810</v>
      </c>
      <c r="H1247" s="2">
        <v>2381.38</v>
      </c>
    </row>
    <row r="1248" spans="1:8" x14ac:dyDescent="0.2">
      <c r="A1248" s="1">
        <v>43371</v>
      </c>
      <c r="B1248" s="2">
        <v>6635.1</v>
      </c>
      <c r="C1248" s="1">
        <v>43371</v>
      </c>
      <c r="D1248">
        <v>222.01</v>
      </c>
      <c r="E1248" s="1">
        <v>43371</v>
      </c>
      <c r="F1248">
        <v>61.947000000000003</v>
      </c>
      <c r="G1248" s="1">
        <v>42809</v>
      </c>
      <c r="H1248" s="2">
        <v>2385.2600000000002</v>
      </c>
    </row>
    <row r="1249" spans="1:8" x14ac:dyDescent="0.2">
      <c r="A1249" s="1">
        <v>43370</v>
      </c>
      <c r="B1249" s="2">
        <v>6692.5</v>
      </c>
      <c r="C1249" s="1">
        <v>43370</v>
      </c>
      <c r="D1249">
        <v>229.29</v>
      </c>
      <c r="E1249" s="1">
        <v>43370</v>
      </c>
      <c r="F1249">
        <v>63.267000000000003</v>
      </c>
      <c r="G1249" s="1">
        <v>42808</v>
      </c>
      <c r="H1249" s="2">
        <v>2365.4499999999998</v>
      </c>
    </row>
    <row r="1250" spans="1:8" x14ac:dyDescent="0.2">
      <c r="A1250" s="1">
        <v>43369</v>
      </c>
      <c r="B1250" s="2">
        <v>6462.4</v>
      </c>
      <c r="C1250" s="1">
        <v>43369</v>
      </c>
      <c r="D1250">
        <v>214.44</v>
      </c>
      <c r="E1250" s="1">
        <v>43369</v>
      </c>
      <c r="F1250">
        <v>57.259</v>
      </c>
      <c r="G1250" s="1">
        <v>42807</v>
      </c>
      <c r="H1250" s="2">
        <v>2373.4699999999998</v>
      </c>
    </row>
    <row r="1251" spans="1:8" x14ac:dyDescent="0.2">
      <c r="A1251" s="1">
        <v>43368</v>
      </c>
      <c r="B1251" s="2">
        <v>6434.7</v>
      </c>
      <c r="C1251" s="1">
        <v>43368</v>
      </c>
      <c r="D1251">
        <v>218.48</v>
      </c>
      <c r="E1251" s="1">
        <v>43368</v>
      </c>
      <c r="F1251">
        <v>57.558999999999997</v>
      </c>
      <c r="G1251" s="1">
        <v>42804</v>
      </c>
      <c r="H1251" s="2">
        <v>2372.6</v>
      </c>
    </row>
    <row r="1252" spans="1:8" x14ac:dyDescent="0.2">
      <c r="A1252" s="1">
        <v>43367</v>
      </c>
      <c r="B1252" s="2">
        <v>6585</v>
      </c>
      <c r="C1252" s="1">
        <v>43367</v>
      </c>
      <c r="D1252">
        <v>227.85</v>
      </c>
      <c r="E1252" s="1">
        <v>43367</v>
      </c>
      <c r="F1252">
        <v>57.981999999999999</v>
      </c>
      <c r="G1252" s="1">
        <v>42803</v>
      </c>
      <c r="H1252" s="2">
        <v>2364.87</v>
      </c>
    </row>
    <row r="1253" spans="1:8" x14ac:dyDescent="0.2">
      <c r="A1253" s="1">
        <v>43366</v>
      </c>
      <c r="B1253" s="2">
        <v>6710</v>
      </c>
      <c r="C1253" s="1">
        <v>43366</v>
      </c>
      <c r="D1253">
        <v>244.7</v>
      </c>
      <c r="E1253" s="1">
        <v>43366</v>
      </c>
      <c r="F1253">
        <v>61.408999999999999</v>
      </c>
      <c r="G1253" s="1">
        <v>42802</v>
      </c>
      <c r="H1253" s="2">
        <v>2362.98</v>
      </c>
    </row>
    <row r="1254" spans="1:8" x14ac:dyDescent="0.2">
      <c r="A1254" s="1">
        <v>43365</v>
      </c>
      <c r="B1254" s="2">
        <v>6723</v>
      </c>
      <c r="C1254" s="1">
        <v>43365</v>
      </c>
      <c r="D1254">
        <v>241</v>
      </c>
      <c r="E1254" s="1">
        <v>43365</v>
      </c>
      <c r="F1254">
        <v>60.628</v>
      </c>
      <c r="G1254" s="1">
        <v>42801</v>
      </c>
      <c r="H1254" s="2">
        <v>2368.39</v>
      </c>
    </row>
    <row r="1255" spans="1:8" x14ac:dyDescent="0.2">
      <c r="A1255" s="1">
        <v>43364</v>
      </c>
      <c r="B1255" s="2">
        <v>6762.7</v>
      </c>
      <c r="C1255" s="1">
        <v>43364</v>
      </c>
      <c r="D1255">
        <v>247.8</v>
      </c>
      <c r="E1255" s="1">
        <v>43364</v>
      </c>
      <c r="F1255">
        <v>60.933999999999997</v>
      </c>
      <c r="G1255" s="1">
        <v>42800</v>
      </c>
      <c r="H1255" s="2">
        <v>2375.31</v>
      </c>
    </row>
    <row r="1256" spans="1:8" x14ac:dyDescent="0.2">
      <c r="A1256" s="1">
        <v>43363</v>
      </c>
      <c r="B1256" s="2">
        <v>6500.5</v>
      </c>
      <c r="C1256" s="1">
        <v>43363</v>
      </c>
      <c r="D1256">
        <v>226</v>
      </c>
      <c r="E1256" s="1">
        <v>43363</v>
      </c>
      <c r="F1256">
        <v>56.554000000000002</v>
      </c>
      <c r="G1256" s="1">
        <v>42797</v>
      </c>
      <c r="H1256" s="2">
        <v>2383.12</v>
      </c>
    </row>
    <row r="1257" spans="1:8" x14ac:dyDescent="0.2">
      <c r="A1257" s="1">
        <v>43362</v>
      </c>
      <c r="B1257" s="2">
        <v>6390.9</v>
      </c>
      <c r="C1257" s="1">
        <v>43362</v>
      </c>
      <c r="D1257">
        <v>209.83</v>
      </c>
      <c r="E1257" s="1">
        <v>43362</v>
      </c>
      <c r="F1257">
        <v>54.320999999999998</v>
      </c>
      <c r="G1257" s="1">
        <v>42796</v>
      </c>
      <c r="H1257" s="2">
        <v>2381.92</v>
      </c>
    </row>
    <row r="1258" spans="1:8" x14ac:dyDescent="0.2">
      <c r="A1258" s="1">
        <v>43361</v>
      </c>
      <c r="B1258" s="2">
        <v>6342.8</v>
      </c>
      <c r="C1258" s="1">
        <v>43361</v>
      </c>
      <c r="D1258">
        <v>208.8</v>
      </c>
      <c r="E1258" s="1">
        <v>43361</v>
      </c>
      <c r="F1258">
        <v>54.085000000000001</v>
      </c>
      <c r="G1258" s="1">
        <v>42795</v>
      </c>
      <c r="H1258" s="2">
        <v>2395.96</v>
      </c>
    </row>
    <row r="1259" spans="1:8" x14ac:dyDescent="0.2">
      <c r="A1259" s="1">
        <v>43360</v>
      </c>
      <c r="B1259" s="2">
        <v>6254.2</v>
      </c>
      <c r="C1259" s="1">
        <v>43360</v>
      </c>
      <c r="D1259">
        <v>196.65</v>
      </c>
      <c r="E1259" s="1">
        <v>43360</v>
      </c>
      <c r="F1259">
        <v>52.115000000000002</v>
      </c>
      <c r="G1259" s="1">
        <v>42794</v>
      </c>
      <c r="H1259" s="2">
        <v>2363.64</v>
      </c>
    </row>
    <row r="1260" spans="1:8" x14ac:dyDescent="0.2">
      <c r="A1260" s="1">
        <v>43359</v>
      </c>
      <c r="B1260" s="2">
        <v>6498.5</v>
      </c>
      <c r="C1260" s="1">
        <v>43359</v>
      </c>
      <c r="D1260">
        <v>220.16</v>
      </c>
      <c r="E1260" s="1">
        <v>43359</v>
      </c>
      <c r="F1260">
        <v>56.756</v>
      </c>
      <c r="G1260" s="1">
        <v>42793</v>
      </c>
      <c r="H1260" s="2">
        <v>2369.75</v>
      </c>
    </row>
    <row r="1261" spans="1:8" x14ac:dyDescent="0.2">
      <c r="A1261" s="1">
        <v>43358</v>
      </c>
      <c r="B1261" s="2">
        <v>6513.6</v>
      </c>
      <c r="C1261" s="1">
        <v>43358</v>
      </c>
      <c r="D1261">
        <v>221.63</v>
      </c>
      <c r="E1261" s="1">
        <v>43358</v>
      </c>
      <c r="F1261">
        <v>56.429000000000002</v>
      </c>
      <c r="G1261" s="1">
        <v>42790</v>
      </c>
      <c r="H1261" s="2">
        <v>2367.34</v>
      </c>
    </row>
    <row r="1262" spans="1:8" x14ac:dyDescent="0.2">
      <c r="A1262" s="1">
        <v>43357</v>
      </c>
      <c r="B1262" s="2">
        <v>6485</v>
      </c>
      <c r="C1262" s="1">
        <v>43357</v>
      </c>
      <c r="D1262">
        <v>209.56</v>
      </c>
      <c r="E1262" s="1">
        <v>43357</v>
      </c>
      <c r="F1262">
        <v>56.27</v>
      </c>
      <c r="G1262" s="1">
        <v>42789</v>
      </c>
      <c r="H1262" s="2">
        <v>2363.81</v>
      </c>
    </row>
    <row r="1263" spans="1:8" x14ac:dyDescent="0.2">
      <c r="A1263" s="1">
        <v>43356</v>
      </c>
      <c r="B1263" s="2">
        <v>6475.6</v>
      </c>
      <c r="C1263" s="1">
        <v>43356</v>
      </c>
      <c r="D1263">
        <v>210.67</v>
      </c>
      <c r="E1263" s="1">
        <v>43356</v>
      </c>
      <c r="F1263">
        <v>54.506</v>
      </c>
      <c r="G1263" s="1">
        <v>42788</v>
      </c>
      <c r="H1263" s="2">
        <v>2362.8200000000002</v>
      </c>
    </row>
    <row r="1264" spans="1:8" x14ac:dyDescent="0.2">
      <c r="A1264" s="1">
        <v>43355</v>
      </c>
      <c r="B1264" s="2">
        <v>6332</v>
      </c>
      <c r="C1264" s="1">
        <v>43355</v>
      </c>
      <c r="D1264">
        <v>183.21</v>
      </c>
      <c r="E1264" s="1">
        <v>43355</v>
      </c>
      <c r="F1264">
        <v>51.704000000000001</v>
      </c>
      <c r="G1264" s="1">
        <v>42787</v>
      </c>
      <c r="H1264" s="2">
        <v>2365.38</v>
      </c>
    </row>
    <row r="1265" spans="1:8" x14ac:dyDescent="0.2">
      <c r="A1265" s="1">
        <v>43354</v>
      </c>
      <c r="B1265" s="2">
        <v>6290.8</v>
      </c>
      <c r="C1265" s="1">
        <v>43354</v>
      </c>
      <c r="D1265">
        <v>185.24</v>
      </c>
      <c r="E1265" s="1">
        <v>43354</v>
      </c>
      <c r="F1265">
        <v>52.052</v>
      </c>
      <c r="G1265" s="1">
        <v>42783</v>
      </c>
      <c r="H1265" s="2">
        <v>2351.16</v>
      </c>
    </row>
    <row r="1266" spans="1:8" x14ac:dyDescent="0.2">
      <c r="A1266" s="1">
        <v>43353</v>
      </c>
      <c r="B1266" s="2">
        <v>6308</v>
      </c>
      <c r="C1266" s="1">
        <v>43353</v>
      </c>
      <c r="D1266">
        <v>196.89</v>
      </c>
      <c r="E1266" s="1">
        <v>43353</v>
      </c>
      <c r="F1266">
        <v>54.378999999999998</v>
      </c>
      <c r="G1266" s="1">
        <v>42782</v>
      </c>
      <c r="H1266" s="2">
        <v>2347.2199999999998</v>
      </c>
    </row>
    <row r="1267" spans="1:8" x14ac:dyDescent="0.2">
      <c r="A1267" s="1">
        <v>43352</v>
      </c>
      <c r="B1267" s="2">
        <v>6239.9</v>
      </c>
      <c r="C1267" s="1">
        <v>43352</v>
      </c>
      <c r="D1267">
        <v>196.06</v>
      </c>
      <c r="E1267" s="1">
        <v>43352</v>
      </c>
      <c r="F1267">
        <v>54.688000000000002</v>
      </c>
      <c r="G1267" s="1">
        <v>42781</v>
      </c>
      <c r="H1267" s="2">
        <v>2349.25</v>
      </c>
    </row>
    <row r="1268" spans="1:8" x14ac:dyDescent="0.2">
      <c r="A1268" s="1">
        <v>43351</v>
      </c>
      <c r="B1268" s="2">
        <v>6185</v>
      </c>
      <c r="C1268" s="1">
        <v>43351</v>
      </c>
      <c r="D1268">
        <v>196.63</v>
      </c>
      <c r="E1268" s="1">
        <v>43351</v>
      </c>
      <c r="F1268">
        <v>53.082000000000001</v>
      </c>
      <c r="G1268" s="1">
        <v>42780</v>
      </c>
      <c r="H1268" s="2">
        <v>2337.58</v>
      </c>
    </row>
    <row r="1269" spans="1:8" x14ac:dyDescent="0.2">
      <c r="A1269" s="1">
        <v>43350</v>
      </c>
      <c r="B1269" s="2">
        <v>6404.1</v>
      </c>
      <c r="C1269" s="1">
        <v>43350</v>
      </c>
      <c r="D1269">
        <v>215.4</v>
      </c>
      <c r="E1269" s="1">
        <v>43350</v>
      </c>
      <c r="F1269">
        <v>55.719000000000001</v>
      </c>
      <c r="G1269" s="1">
        <v>42779</v>
      </c>
      <c r="H1269" s="2">
        <v>2328.25</v>
      </c>
    </row>
    <row r="1270" spans="1:8" x14ac:dyDescent="0.2">
      <c r="A1270" s="1">
        <v>43349</v>
      </c>
      <c r="B1270" s="2">
        <v>6515.6</v>
      </c>
      <c r="C1270" s="1">
        <v>43349</v>
      </c>
      <c r="D1270">
        <v>229.79</v>
      </c>
      <c r="E1270" s="1">
        <v>43349</v>
      </c>
      <c r="F1270">
        <v>57.523000000000003</v>
      </c>
      <c r="G1270" s="1">
        <v>42776</v>
      </c>
      <c r="H1270" s="2">
        <v>2316.1</v>
      </c>
    </row>
    <row r="1271" spans="1:8" x14ac:dyDescent="0.2">
      <c r="A1271" s="1">
        <v>43348</v>
      </c>
      <c r="B1271" s="2">
        <v>6710.5</v>
      </c>
      <c r="C1271" s="1">
        <v>43348</v>
      </c>
      <c r="D1271">
        <v>228.18</v>
      </c>
      <c r="E1271" s="1">
        <v>43348</v>
      </c>
      <c r="F1271">
        <v>57.997</v>
      </c>
      <c r="G1271" s="1">
        <v>42775</v>
      </c>
      <c r="H1271" s="2">
        <v>2307.87</v>
      </c>
    </row>
    <row r="1272" spans="1:8" x14ac:dyDescent="0.2">
      <c r="A1272" s="1">
        <v>43347</v>
      </c>
      <c r="B1272" s="2">
        <v>7358.9</v>
      </c>
      <c r="C1272" s="1">
        <v>43347</v>
      </c>
      <c r="D1272">
        <v>285.17</v>
      </c>
      <c r="E1272" s="1">
        <v>43347</v>
      </c>
      <c r="F1272">
        <v>67.590999999999994</v>
      </c>
      <c r="G1272" s="1">
        <v>42774</v>
      </c>
      <c r="H1272" s="2">
        <v>2294.67</v>
      </c>
    </row>
    <row r="1273" spans="1:8" x14ac:dyDescent="0.2">
      <c r="A1273" s="1">
        <v>43346</v>
      </c>
      <c r="B1273" s="2">
        <v>7268</v>
      </c>
      <c r="C1273" s="1">
        <v>43346</v>
      </c>
      <c r="D1273">
        <v>289.27999999999997</v>
      </c>
      <c r="E1273" s="1">
        <v>43346</v>
      </c>
      <c r="F1273">
        <v>65.435000000000002</v>
      </c>
      <c r="G1273" s="1">
        <v>42773</v>
      </c>
      <c r="H1273" s="2">
        <v>2293.08</v>
      </c>
    </row>
    <row r="1274" spans="1:8" x14ac:dyDescent="0.2">
      <c r="A1274" s="1">
        <v>43345</v>
      </c>
      <c r="B1274" s="2">
        <v>7290.4</v>
      </c>
      <c r="C1274" s="1">
        <v>43345</v>
      </c>
      <c r="D1274">
        <v>294.27</v>
      </c>
      <c r="E1274" s="1">
        <v>43345</v>
      </c>
      <c r="F1274">
        <v>66.188000000000002</v>
      </c>
      <c r="G1274" s="1">
        <v>42772</v>
      </c>
      <c r="H1274" s="2">
        <v>2292.56</v>
      </c>
    </row>
    <row r="1275" spans="1:8" x14ac:dyDescent="0.2">
      <c r="A1275" s="1">
        <v>43344</v>
      </c>
      <c r="B1275" s="2">
        <v>7197.5</v>
      </c>
      <c r="C1275" s="1">
        <v>43344</v>
      </c>
      <c r="D1275">
        <v>295.72000000000003</v>
      </c>
      <c r="E1275" s="1">
        <v>43344</v>
      </c>
      <c r="F1275">
        <v>66.510999999999996</v>
      </c>
      <c r="G1275" s="1">
        <v>42769</v>
      </c>
      <c r="H1275" s="2">
        <v>2297.42</v>
      </c>
    </row>
    <row r="1276" spans="1:8" x14ac:dyDescent="0.2">
      <c r="A1276" s="1">
        <v>43343</v>
      </c>
      <c r="B1276" s="2">
        <v>7025.9</v>
      </c>
      <c r="C1276" s="1">
        <v>43343</v>
      </c>
      <c r="D1276">
        <v>281.87</v>
      </c>
      <c r="E1276" s="1">
        <v>43343</v>
      </c>
      <c r="F1276">
        <v>62.033000000000001</v>
      </c>
      <c r="G1276" s="1">
        <v>42768</v>
      </c>
      <c r="H1276" s="2">
        <v>2280.85</v>
      </c>
    </row>
    <row r="1277" spans="1:8" x14ac:dyDescent="0.2">
      <c r="A1277" s="1">
        <v>43342</v>
      </c>
      <c r="B1277" s="2">
        <v>6994.7</v>
      </c>
      <c r="C1277" s="1">
        <v>43342</v>
      </c>
      <c r="D1277">
        <v>284.25</v>
      </c>
      <c r="E1277" s="1">
        <v>43342</v>
      </c>
      <c r="F1277">
        <v>60.151000000000003</v>
      </c>
      <c r="G1277" s="1">
        <v>42767</v>
      </c>
      <c r="H1277" s="2">
        <v>2279.5500000000002</v>
      </c>
    </row>
    <row r="1278" spans="1:8" x14ac:dyDescent="0.2">
      <c r="A1278" s="1">
        <v>43341</v>
      </c>
      <c r="B1278" s="2">
        <v>7045.7</v>
      </c>
      <c r="C1278" s="1">
        <v>43341</v>
      </c>
      <c r="D1278">
        <v>289.10000000000002</v>
      </c>
      <c r="E1278" s="1">
        <v>43341</v>
      </c>
      <c r="F1278">
        <v>61.51</v>
      </c>
      <c r="G1278" s="1">
        <v>42766</v>
      </c>
      <c r="H1278" s="2">
        <v>2278.87</v>
      </c>
    </row>
    <row r="1279" spans="1:8" x14ac:dyDescent="0.2">
      <c r="A1279" s="1">
        <v>43340</v>
      </c>
      <c r="B1279" s="2">
        <v>7079.7</v>
      </c>
      <c r="C1279" s="1">
        <v>43340</v>
      </c>
      <c r="D1279">
        <v>295.58999999999997</v>
      </c>
      <c r="E1279" s="1">
        <v>43340</v>
      </c>
      <c r="F1279">
        <v>63.23</v>
      </c>
      <c r="G1279" s="1">
        <v>42765</v>
      </c>
      <c r="H1279" s="2">
        <v>2280.9</v>
      </c>
    </row>
    <row r="1280" spans="1:8" x14ac:dyDescent="0.2">
      <c r="A1280" s="1">
        <v>43339</v>
      </c>
      <c r="B1280" s="2">
        <v>6909.5</v>
      </c>
      <c r="C1280" s="1">
        <v>43339</v>
      </c>
      <c r="D1280">
        <v>288.12</v>
      </c>
      <c r="E1280" s="1">
        <v>43339</v>
      </c>
      <c r="F1280">
        <v>60.58</v>
      </c>
      <c r="G1280" s="1">
        <v>42762</v>
      </c>
      <c r="H1280" s="2">
        <v>2294.69</v>
      </c>
    </row>
    <row r="1281" spans="1:8" x14ac:dyDescent="0.2">
      <c r="A1281" s="1">
        <v>43338</v>
      </c>
      <c r="B1281" s="2">
        <v>6708.4</v>
      </c>
      <c r="C1281" s="1">
        <v>43338</v>
      </c>
      <c r="D1281">
        <v>274.33</v>
      </c>
      <c r="E1281" s="1">
        <v>43338</v>
      </c>
      <c r="F1281">
        <v>57.021000000000001</v>
      </c>
      <c r="G1281" s="1">
        <v>42761</v>
      </c>
      <c r="H1281" s="2">
        <v>2296.6799999999998</v>
      </c>
    </row>
    <row r="1282" spans="1:8" x14ac:dyDescent="0.2">
      <c r="A1282" s="1">
        <v>43337</v>
      </c>
      <c r="B1282" s="2">
        <v>6732.9</v>
      </c>
      <c r="C1282" s="1">
        <v>43337</v>
      </c>
      <c r="D1282">
        <v>277.29000000000002</v>
      </c>
      <c r="E1282" s="1">
        <v>43337</v>
      </c>
      <c r="F1282">
        <v>57.887999999999998</v>
      </c>
      <c r="G1282" s="1">
        <v>42760</v>
      </c>
      <c r="H1282" s="2">
        <v>2298.37</v>
      </c>
    </row>
    <row r="1283" spans="1:8" x14ac:dyDescent="0.2">
      <c r="A1283" s="1">
        <v>43336</v>
      </c>
      <c r="B1283" s="2">
        <v>6695.9</v>
      </c>
      <c r="C1283" s="1">
        <v>43336</v>
      </c>
      <c r="D1283">
        <v>281.3</v>
      </c>
      <c r="E1283" s="1">
        <v>43336</v>
      </c>
      <c r="F1283">
        <v>57.86</v>
      </c>
      <c r="G1283" s="1">
        <v>42759</v>
      </c>
      <c r="H1283" s="2">
        <v>2280.0700000000002</v>
      </c>
    </row>
    <row r="1284" spans="1:8" x14ac:dyDescent="0.2">
      <c r="A1284" s="1">
        <v>43335</v>
      </c>
      <c r="B1284" s="2">
        <v>6527.2</v>
      </c>
      <c r="C1284" s="1">
        <v>43335</v>
      </c>
      <c r="D1284">
        <v>275.86</v>
      </c>
      <c r="E1284" s="1">
        <v>43335</v>
      </c>
      <c r="F1284">
        <v>57.207000000000001</v>
      </c>
      <c r="G1284" s="1">
        <v>42758</v>
      </c>
      <c r="H1284" s="2">
        <v>2265.1999999999998</v>
      </c>
    </row>
    <row r="1285" spans="1:8" x14ac:dyDescent="0.2">
      <c r="A1285" s="1">
        <v>43334</v>
      </c>
      <c r="B1285" s="2">
        <v>6354.9</v>
      </c>
      <c r="C1285" s="1">
        <v>43334</v>
      </c>
      <c r="D1285">
        <v>270.26</v>
      </c>
      <c r="E1285" s="1">
        <v>43334</v>
      </c>
      <c r="F1285">
        <v>55.110999999999997</v>
      </c>
      <c r="G1285" s="1">
        <v>42755</v>
      </c>
      <c r="H1285" s="2">
        <v>2271.31</v>
      </c>
    </row>
    <row r="1286" spans="1:8" x14ac:dyDescent="0.2">
      <c r="A1286" s="1">
        <v>43333</v>
      </c>
      <c r="B1286" s="2">
        <v>6479.1</v>
      </c>
      <c r="C1286" s="1">
        <v>43333</v>
      </c>
      <c r="D1286">
        <v>281.42</v>
      </c>
      <c r="E1286" s="1">
        <v>43333</v>
      </c>
      <c r="F1286">
        <v>56.478999999999999</v>
      </c>
      <c r="G1286" s="1">
        <v>42754</v>
      </c>
      <c r="H1286" s="2">
        <v>2263.69</v>
      </c>
    </row>
    <row r="1287" spans="1:8" x14ac:dyDescent="0.2">
      <c r="A1287" s="1">
        <v>43332</v>
      </c>
      <c r="B1287" s="2">
        <v>6255.9</v>
      </c>
      <c r="C1287" s="1">
        <v>43332</v>
      </c>
      <c r="D1287">
        <v>270.8</v>
      </c>
      <c r="E1287" s="1">
        <v>43332</v>
      </c>
      <c r="F1287">
        <v>53.515999999999998</v>
      </c>
      <c r="G1287" s="1">
        <v>42753</v>
      </c>
      <c r="H1287" s="2">
        <v>2271.89</v>
      </c>
    </row>
    <row r="1288" spans="1:8" x14ac:dyDescent="0.2">
      <c r="A1288" s="1">
        <v>43331</v>
      </c>
      <c r="B1288" s="2">
        <v>6485.1</v>
      </c>
      <c r="C1288" s="1">
        <v>43331</v>
      </c>
      <c r="D1288">
        <v>299.37</v>
      </c>
      <c r="E1288" s="1">
        <v>43331</v>
      </c>
      <c r="F1288">
        <v>57.83</v>
      </c>
      <c r="G1288" s="1">
        <v>42752</v>
      </c>
      <c r="H1288" s="2">
        <v>2267.89</v>
      </c>
    </row>
    <row r="1289" spans="1:8" x14ac:dyDescent="0.2">
      <c r="A1289" s="1">
        <v>43330</v>
      </c>
      <c r="B1289" s="2">
        <v>6391.2</v>
      </c>
      <c r="C1289" s="1">
        <v>43330</v>
      </c>
      <c r="D1289">
        <v>294.3</v>
      </c>
      <c r="E1289" s="1">
        <v>43330</v>
      </c>
      <c r="F1289">
        <v>57.182000000000002</v>
      </c>
      <c r="G1289" s="1">
        <v>42748</v>
      </c>
      <c r="H1289" s="2">
        <v>2274.64</v>
      </c>
    </row>
    <row r="1290" spans="1:8" x14ac:dyDescent="0.2">
      <c r="A1290" s="1">
        <v>43329</v>
      </c>
      <c r="B1290" s="2">
        <v>6583.3</v>
      </c>
      <c r="C1290" s="1">
        <v>43329</v>
      </c>
      <c r="D1290">
        <v>317.51</v>
      </c>
      <c r="E1290" s="1">
        <v>43329</v>
      </c>
      <c r="F1290">
        <v>61.567</v>
      </c>
      <c r="G1290" s="1">
        <v>42747</v>
      </c>
      <c r="H1290" s="2">
        <v>2270.44</v>
      </c>
    </row>
    <row r="1291" spans="1:8" x14ac:dyDescent="0.2">
      <c r="A1291" s="1">
        <v>43328</v>
      </c>
      <c r="B1291" s="2">
        <v>6314</v>
      </c>
      <c r="C1291" s="1">
        <v>43328</v>
      </c>
      <c r="D1291">
        <v>286.92</v>
      </c>
      <c r="E1291" s="1">
        <v>43328</v>
      </c>
      <c r="F1291">
        <v>55.307000000000002</v>
      </c>
      <c r="G1291" s="1">
        <v>42746</v>
      </c>
      <c r="H1291" s="2">
        <v>2275.3200000000002</v>
      </c>
    </row>
    <row r="1292" spans="1:8" x14ac:dyDescent="0.2">
      <c r="A1292" s="1">
        <v>43327</v>
      </c>
      <c r="B1292" s="2">
        <v>6270.1</v>
      </c>
      <c r="C1292" s="1">
        <v>43327</v>
      </c>
      <c r="D1292">
        <v>281.27</v>
      </c>
      <c r="E1292" s="1">
        <v>43327</v>
      </c>
      <c r="F1292">
        <v>54.360999999999997</v>
      </c>
      <c r="G1292" s="1">
        <v>42745</v>
      </c>
      <c r="H1292" s="2">
        <v>2268.9</v>
      </c>
    </row>
    <row r="1293" spans="1:8" x14ac:dyDescent="0.2">
      <c r="A1293" s="1">
        <v>43326</v>
      </c>
      <c r="B1293" s="2">
        <v>6189</v>
      </c>
      <c r="C1293" s="1">
        <v>43326</v>
      </c>
      <c r="D1293">
        <v>278.17</v>
      </c>
      <c r="E1293" s="1">
        <v>43326</v>
      </c>
      <c r="F1293">
        <v>54.338000000000001</v>
      </c>
      <c r="G1293" s="1">
        <v>42744</v>
      </c>
      <c r="H1293" s="2">
        <v>2268.9</v>
      </c>
    </row>
    <row r="1294" spans="1:8" x14ac:dyDescent="0.2">
      <c r="A1294" s="1">
        <v>43325</v>
      </c>
      <c r="B1294" s="2">
        <v>6251.9</v>
      </c>
      <c r="C1294" s="1">
        <v>43325</v>
      </c>
      <c r="D1294">
        <v>283.92</v>
      </c>
      <c r="E1294" s="1">
        <v>43325</v>
      </c>
      <c r="F1294">
        <v>56.53</v>
      </c>
      <c r="G1294" s="1">
        <v>42741</v>
      </c>
      <c r="H1294" s="2">
        <v>2276.98</v>
      </c>
    </row>
    <row r="1295" spans="1:8" x14ac:dyDescent="0.2">
      <c r="A1295" s="1">
        <v>43324</v>
      </c>
      <c r="B1295" s="2">
        <v>6313.9</v>
      </c>
      <c r="C1295" s="1">
        <v>43324</v>
      </c>
      <c r="D1295">
        <v>318.16000000000003</v>
      </c>
      <c r="E1295" s="1">
        <v>43324</v>
      </c>
      <c r="F1295">
        <v>59.363999999999997</v>
      </c>
      <c r="G1295" s="1">
        <v>42740</v>
      </c>
      <c r="H1295" s="2">
        <v>2269</v>
      </c>
    </row>
    <row r="1296" spans="1:8" x14ac:dyDescent="0.2">
      <c r="A1296" s="1">
        <v>43323</v>
      </c>
      <c r="B1296" s="2">
        <v>6232.7</v>
      </c>
      <c r="C1296" s="1">
        <v>43323</v>
      </c>
      <c r="D1296">
        <v>317.76</v>
      </c>
      <c r="E1296" s="1">
        <v>43323</v>
      </c>
      <c r="F1296">
        <v>57.753</v>
      </c>
      <c r="G1296" s="1">
        <v>42739</v>
      </c>
      <c r="H1296" s="2">
        <v>2270.75</v>
      </c>
    </row>
    <row r="1297" spans="1:8" x14ac:dyDescent="0.2">
      <c r="A1297" s="1">
        <v>43322</v>
      </c>
      <c r="B1297" s="2">
        <v>6146.8</v>
      </c>
      <c r="C1297" s="1">
        <v>43322</v>
      </c>
      <c r="D1297">
        <v>331.65</v>
      </c>
      <c r="E1297" s="1">
        <v>43322</v>
      </c>
      <c r="F1297">
        <v>59.280999999999999</v>
      </c>
      <c r="G1297" s="1">
        <v>42738</v>
      </c>
      <c r="H1297" s="2">
        <v>2257.83</v>
      </c>
    </row>
    <row r="1298" spans="1:8" x14ac:dyDescent="0.2">
      <c r="A1298" s="1">
        <v>43321</v>
      </c>
      <c r="B1298" s="2">
        <v>6529.1</v>
      </c>
      <c r="C1298" s="1">
        <v>43321</v>
      </c>
      <c r="D1298">
        <v>363.21</v>
      </c>
      <c r="E1298" s="1">
        <v>43321</v>
      </c>
      <c r="F1298">
        <v>63.167999999999999</v>
      </c>
      <c r="G1298" s="1">
        <v>42734</v>
      </c>
      <c r="H1298" s="2">
        <v>2238.83</v>
      </c>
    </row>
    <row r="1299" spans="1:8" x14ac:dyDescent="0.2">
      <c r="A1299" s="1">
        <v>43320</v>
      </c>
      <c r="B1299" s="2">
        <v>6279.2</v>
      </c>
      <c r="C1299" s="1">
        <v>43320</v>
      </c>
      <c r="D1299">
        <v>355.62</v>
      </c>
      <c r="E1299" s="1">
        <v>43320</v>
      </c>
      <c r="F1299">
        <v>62.203000000000003</v>
      </c>
      <c r="G1299" s="1">
        <v>42733</v>
      </c>
      <c r="H1299" s="2">
        <v>2249.2600000000002</v>
      </c>
    </row>
    <row r="1300" spans="1:8" x14ac:dyDescent="0.2">
      <c r="A1300" s="1">
        <v>43319</v>
      </c>
      <c r="B1300" s="2">
        <v>6720.5</v>
      </c>
      <c r="C1300" s="1">
        <v>43319</v>
      </c>
      <c r="D1300">
        <v>377.82</v>
      </c>
      <c r="E1300" s="1">
        <v>43319</v>
      </c>
      <c r="F1300">
        <v>67.411000000000001</v>
      </c>
      <c r="G1300" s="1">
        <v>42732</v>
      </c>
      <c r="H1300" s="2">
        <v>2249.92</v>
      </c>
    </row>
    <row r="1301" spans="1:8" x14ac:dyDescent="0.2">
      <c r="A1301" s="1">
        <v>43318</v>
      </c>
      <c r="B1301" s="2">
        <v>6941.3</v>
      </c>
      <c r="C1301" s="1">
        <v>43318</v>
      </c>
      <c r="D1301">
        <v>405.13</v>
      </c>
      <c r="E1301" s="1">
        <v>43318</v>
      </c>
      <c r="F1301">
        <v>73.775000000000006</v>
      </c>
      <c r="G1301" s="1">
        <v>42731</v>
      </c>
      <c r="H1301" s="2">
        <v>2268.88</v>
      </c>
    </row>
    <row r="1302" spans="1:8" x14ac:dyDescent="0.2">
      <c r="A1302" s="1">
        <v>43317</v>
      </c>
      <c r="B1302" s="2">
        <v>7025.8</v>
      </c>
      <c r="C1302" s="1">
        <v>43317</v>
      </c>
      <c r="D1302">
        <v>408.75</v>
      </c>
      <c r="E1302" s="1">
        <v>43317</v>
      </c>
      <c r="F1302">
        <v>74.587999999999994</v>
      </c>
      <c r="G1302" s="1">
        <v>42727</v>
      </c>
      <c r="H1302" s="2">
        <v>2263.79</v>
      </c>
    </row>
    <row r="1303" spans="1:8" x14ac:dyDescent="0.2">
      <c r="A1303" s="1">
        <v>43316</v>
      </c>
      <c r="B1303" s="2">
        <v>7013.2</v>
      </c>
      <c r="C1303" s="1">
        <v>43316</v>
      </c>
      <c r="D1303">
        <v>407</v>
      </c>
      <c r="E1303" s="1">
        <v>43316</v>
      </c>
      <c r="F1303">
        <v>72.971000000000004</v>
      </c>
      <c r="G1303" s="1">
        <v>42726</v>
      </c>
      <c r="H1303" s="2">
        <v>2260.96</v>
      </c>
    </row>
    <row r="1304" spans="1:8" x14ac:dyDescent="0.2">
      <c r="A1304" s="1">
        <v>43315</v>
      </c>
      <c r="B1304" s="2">
        <v>7420</v>
      </c>
      <c r="C1304" s="1">
        <v>43315</v>
      </c>
      <c r="D1304">
        <v>417.72</v>
      </c>
      <c r="E1304" s="1">
        <v>43315</v>
      </c>
      <c r="F1304">
        <v>77.691999999999993</v>
      </c>
      <c r="G1304" s="1">
        <v>42725</v>
      </c>
      <c r="H1304" s="2">
        <v>2265.1799999999998</v>
      </c>
    </row>
    <row r="1305" spans="1:8" x14ac:dyDescent="0.2">
      <c r="A1305" s="1">
        <v>43314</v>
      </c>
      <c r="B1305" s="2">
        <v>7535.2</v>
      </c>
      <c r="C1305" s="1">
        <v>43314</v>
      </c>
      <c r="D1305">
        <v>410.89</v>
      </c>
      <c r="E1305" s="1">
        <v>43314</v>
      </c>
      <c r="F1305">
        <v>76.251000000000005</v>
      </c>
      <c r="G1305" s="1">
        <v>42724</v>
      </c>
      <c r="H1305" s="2">
        <v>2270.7600000000002</v>
      </c>
    </row>
    <row r="1306" spans="1:8" x14ac:dyDescent="0.2">
      <c r="A1306" s="1">
        <v>43313</v>
      </c>
      <c r="B1306" s="2">
        <v>7608.8</v>
      </c>
      <c r="C1306" s="1">
        <v>43313</v>
      </c>
      <c r="D1306">
        <v>420.03</v>
      </c>
      <c r="E1306" s="1">
        <v>43313</v>
      </c>
      <c r="F1306">
        <v>77.736000000000004</v>
      </c>
      <c r="G1306" s="1">
        <v>42723</v>
      </c>
      <c r="H1306" s="2">
        <v>2262.5300000000002</v>
      </c>
    </row>
    <row r="1307" spans="1:8" x14ac:dyDescent="0.2">
      <c r="A1307" s="1">
        <v>43312</v>
      </c>
      <c r="B1307" s="2">
        <v>7730.6</v>
      </c>
      <c r="C1307" s="1">
        <v>43312</v>
      </c>
      <c r="D1307">
        <v>431.65</v>
      </c>
      <c r="E1307" s="1">
        <v>43312</v>
      </c>
      <c r="F1307">
        <v>78.960999999999999</v>
      </c>
      <c r="G1307" s="1">
        <v>42720</v>
      </c>
      <c r="H1307" s="2">
        <v>2258.0700000000002</v>
      </c>
    </row>
    <row r="1308" spans="1:8" x14ac:dyDescent="0.2">
      <c r="A1308" s="1">
        <v>43311</v>
      </c>
      <c r="B1308" s="2">
        <v>8179.6</v>
      </c>
      <c r="C1308" s="1">
        <v>43311</v>
      </c>
      <c r="D1308">
        <v>456.65</v>
      </c>
      <c r="E1308" s="1">
        <v>43311</v>
      </c>
      <c r="F1308">
        <v>82.314999999999998</v>
      </c>
      <c r="G1308" s="1">
        <v>42719</v>
      </c>
      <c r="H1308" s="2">
        <v>2262.0300000000002</v>
      </c>
    </row>
    <row r="1309" spans="1:8" x14ac:dyDescent="0.2">
      <c r="A1309" s="1">
        <v>43310</v>
      </c>
      <c r="B1309" s="2">
        <v>8221</v>
      </c>
      <c r="C1309" s="1">
        <v>43310</v>
      </c>
      <c r="D1309">
        <v>466.47</v>
      </c>
      <c r="E1309" s="1">
        <v>43310</v>
      </c>
      <c r="F1309">
        <v>83.971999999999994</v>
      </c>
      <c r="G1309" s="1">
        <v>42718</v>
      </c>
      <c r="H1309" s="2">
        <v>2253.2800000000002</v>
      </c>
    </row>
    <row r="1310" spans="1:8" x14ac:dyDescent="0.2">
      <c r="A1310" s="1">
        <v>43309</v>
      </c>
      <c r="B1310" s="2">
        <v>8246.4</v>
      </c>
      <c r="C1310" s="1">
        <v>43309</v>
      </c>
      <c r="D1310">
        <v>469.56</v>
      </c>
      <c r="E1310" s="1">
        <v>43309</v>
      </c>
      <c r="F1310">
        <v>84.328999999999994</v>
      </c>
      <c r="G1310" s="1">
        <v>42717</v>
      </c>
      <c r="H1310" s="2">
        <v>2271.7199999999998</v>
      </c>
    </row>
    <row r="1311" spans="1:8" x14ac:dyDescent="0.2">
      <c r="A1311" s="1">
        <v>43308</v>
      </c>
      <c r="B1311" s="2">
        <v>8185.7</v>
      </c>
      <c r="C1311" s="1">
        <v>43308</v>
      </c>
      <c r="D1311">
        <v>470.21</v>
      </c>
      <c r="E1311" s="1">
        <v>43308</v>
      </c>
      <c r="F1311">
        <v>84.706000000000003</v>
      </c>
      <c r="G1311" s="1">
        <v>42716</v>
      </c>
      <c r="H1311" s="2">
        <v>2256.96</v>
      </c>
    </row>
    <row r="1312" spans="1:8" x14ac:dyDescent="0.2">
      <c r="A1312" s="1">
        <v>43307</v>
      </c>
      <c r="B1312" s="2">
        <v>7939</v>
      </c>
      <c r="C1312" s="1">
        <v>43307</v>
      </c>
      <c r="D1312">
        <v>462.3</v>
      </c>
      <c r="E1312" s="1">
        <v>43307</v>
      </c>
      <c r="F1312">
        <v>83.551000000000002</v>
      </c>
      <c r="G1312" s="1">
        <v>42713</v>
      </c>
      <c r="H1312" s="2">
        <v>2259.5300000000002</v>
      </c>
    </row>
    <row r="1313" spans="1:8" x14ac:dyDescent="0.2">
      <c r="A1313" s="1">
        <v>43306</v>
      </c>
      <c r="B1313" s="2">
        <v>8176</v>
      </c>
      <c r="C1313" s="1">
        <v>43306</v>
      </c>
      <c r="D1313">
        <v>471.89</v>
      </c>
      <c r="E1313" s="1">
        <v>43306</v>
      </c>
      <c r="F1313">
        <v>86.775000000000006</v>
      </c>
      <c r="G1313" s="1">
        <v>42712</v>
      </c>
      <c r="H1313" s="2">
        <v>2246.19</v>
      </c>
    </row>
    <row r="1314" spans="1:8" x14ac:dyDescent="0.2">
      <c r="A1314" s="1">
        <v>43305</v>
      </c>
      <c r="B1314" s="2">
        <v>8394.5</v>
      </c>
      <c r="C1314" s="1">
        <v>43305</v>
      </c>
      <c r="D1314">
        <v>479.77</v>
      </c>
      <c r="E1314" s="1">
        <v>43305</v>
      </c>
      <c r="F1314">
        <v>89.521000000000001</v>
      </c>
      <c r="G1314" s="1">
        <v>42711</v>
      </c>
      <c r="H1314" s="2">
        <v>2241.35</v>
      </c>
    </row>
    <row r="1315" spans="1:8" x14ac:dyDescent="0.2">
      <c r="A1315" s="1">
        <v>43304</v>
      </c>
      <c r="B1315" s="2">
        <v>7719.8</v>
      </c>
      <c r="C1315" s="1">
        <v>43304</v>
      </c>
      <c r="D1315">
        <v>449.26</v>
      </c>
      <c r="E1315" s="1">
        <v>43304</v>
      </c>
      <c r="F1315">
        <v>81.793999999999997</v>
      </c>
      <c r="G1315" s="1">
        <v>42710</v>
      </c>
      <c r="H1315" s="2">
        <v>2212.23</v>
      </c>
    </row>
    <row r="1316" spans="1:8" x14ac:dyDescent="0.2">
      <c r="A1316" s="1">
        <v>43303</v>
      </c>
      <c r="B1316" s="2">
        <v>7400.5</v>
      </c>
      <c r="C1316" s="1">
        <v>43303</v>
      </c>
      <c r="D1316">
        <v>457.99</v>
      </c>
      <c r="E1316" s="1">
        <v>43303</v>
      </c>
      <c r="F1316">
        <v>82.894000000000005</v>
      </c>
      <c r="G1316" s="1">
        <v>42709</v>
      </c>
      <c r="H1316" s="2">
        <v>2204.71</v>
      </c>
    </row>
    <row r="1317" spans="1:8" x14ac:dyDescent="0.2">
      <c r="A1317" s="1">
        <v>43302</v>
      </c>
      <c r="B1317" s="2">
        <v>7403.3</v>
      </c>
      <c r="C1317" s="1">
        <v>43302</v>
      </c>
      <c r="D1317">
        <v>460.74</v>
      </c>
      <c r="E1317" s="1">
        <v>43302</v>
      </c>
      <c r="F1317">
        <v>84.195999999999998</v>
      </c>
      <c r="G1317" s="1">
        <v>42706</v>
      </c>
      <c r="H1317" s="2">
        <v>2191.9499999999998</v>
      </c>
    </row>
    <row r="1318" spans="1:8" x14ac:dyDescent="0.2">
      <c r="A1318" s="1">
        <v>43301</v>
      </c>
      <c r="B1318" s="2">
        <v>7333.1</v>
      </c>
      <c r="C1318" s="1">
        <v>43301</v>
      </c>
      <c r="D1318">
        <v>449.13</v>
      </c>
      <c r="E1318" s="1">
        <v>43301</v>
      </c>
      <c r="F1318">
        <v>82.498999999999995</v>
      </c>
      <c r="G1318" s="1">
        <v>42705</v>
      </c>
      <c r="H1318" s="2">
        <v>2191.08</v>
      </c>
    </row>
    <row r="1319" spans="1:8" x14ac:dyDescent="0.2">
      <c r="A1319" s="1">
        <v>43300</v>
      </c>
      <c r="B1319" s="2">
        <v>7473.5</v>
      </c>
      <c r="C1319" s="1">
        <v>43300</v>
      </c>
      <c r="D1319">
        <v>468.64</v>
      </c>
      <c r="E1319" s="1">
        <v>43300</v>
      </c>
      <c r="F1319">
        <v>86.534999999999997</v>
      </c>
      <c r="G1319" s="1">
        <v>42704</v>
      </c>
      <c r="H1319" s="2">
        <v>2198.81</v>
      </c>
    </row>
    <row r="1320" spans="1:8" x14ac:dyDescent="0.2">
      <c r="A1320" s="1">
        <v>43299</v>
      </c>
      <c r="B1320" s="2">
        <v>7379.4</v>
      </c>
      <c r="C1320" s="1">
        <v>43299</v>
      </c>
      <c r="D1320">
        <v>478.96</v>
      </c>
      <c r="E1320" s="1">
        <v>43299</v>
      </c>
      <c r="F1320">
        <v>86.74</v>
      </c>
      <c r="G1320" s="1">
        <v>42703</v>
      </c>
      <c r="H1320" s="2">
        <v>2204.66</v>
      </c>
    </row>
    <row r="1321" spans="1:8" x14ac:dyDescent="0.2">
      <c r="A1321" s="1">
        <v>43298</v>
      </c>
      <c r="B1321" s="2">
        <v>7319.8</v>
      </c>
      <c r="C1321" s="1">
        <v>43298</v>
      </c>
      <c r="D1321">
        <v>499.11</v>
      </c>
      <c r="E1321" s="1">
        <v>43298</v>
      </c>
      <c r="F1321">
        <v>89.468000000000004</v>
      </c>
      <c r="G1321" s="1">
        <v>42702</v>
      </c>
      <c r="H1321" s="2">
        <v>2201.7199999999998</v>
      </c>
    </row>
    <row r="1322" spans="1:8" x14ac:dyDescent="0.2">
      <c r="A1322" s="1">
        <v>43297</v>
      </c>
      <c r="B1322" s="2">
        <v>6729.2</v>
      </c>
      <c r="C1322" s="1">
        <v>43297</v>
      </c>
      <c r="D1322">
        <v>479.09</v>
      </c>
      <c r="E1322" s="1">
        <v>43297</v>
      </c>
      <c r="F1322">
        <v>84.325999999999993</v>
      </c>
      <c r="G1322" s="1">
        <v>42699</v>
      </c>
      <c r="H1322" s="2">
        <v>2213.35</v>
      </c>
    </row>
    <row r="1323" spans="1:8" x14ac:dyDescent="0.2">
      <c r="A1323" s="1">
        <v>43296</v>
      </c>
      <c r="B1323" s="2">
        <v>6347.2</v>
      </c>
      <c r="C1323" s="1">
        <v>43296</v>
      </c>
      <c r="D1323">
        <v>449.9</v>
      </c>
      <c r="E1323" s="1">
        <v>43296</v>
      </c>
      <c r="F1323">
        <v>79.081999999999994</v>
      </c>
      <c r="G1323" s="1">
        <v>42697</v>
      </c>
      <c r="H1323" s="2">
        <v>2204.7199999999998</v>
      </c>
    </row>
    <row r="1324" spans="1:8" x14ac:dyDescent="0.2">
      <c r="A1324" s="1">
        <v>43295</v>
      </c>
      <c r="B1324" s="2">
        <v>6250.1</v>
      </c>
      <c r="C1324" s="1">
        <v>43295</v>
      </c>
      <c r="D1324">
        <v>433.5</v>
      </c>
      <c r="E1324" s="1">
        <v>43295</v>
      </c>
      <c r="F1324">
        <v>76.542000000000002</v>
      </c>
      <c r="G1324" s="1">
        <v>42696</v>
      </c>
      <c r="H1324" s="2">
        <v>2202.94</v>
      </c>
    </row>
    <row r="1325" spans="1:8" x14ac:dyDescent="0.2">
      <c r="A1325" s="1">
        <v>43294</v>
      </c>
      <c r="B1325" s="2">
        <v>6220</v>
      </c>
      <c r="C1325" s="1">
        <v>43294</v>
      </c>
      <c r="D1325">
        <v>432.16</v>
      </c>
      <c r="E1325" s="1">
        <v>43294</v>
      </c>
      <c r="F1325">
        <v>76.831000000000003</v>
      </c>
      <c r="G1325" s="1">
        <v>42695</v>
      </c>
      <c r="H1325" s="2">
        <v>2198.1799999999998</v>
      </c>
    </row>
    <row r="1326" spans="1:8" x14ac:dyDescent="0.2">
      <c r="A1326" s="1">
        <v>43293</v>
      </c>
      <c r="B1326" s="2">
        <v>6249</v>
      </c>
      <c r="C1326" s="1">
        <v>43293</v>
      </c>
      <c r="D1326">
        <v>430.99</v>
      </c>
      <c r="E1326" s="1">
        <v>43293</v>
      </c>
      <c r="F1326">
        <v>76.918999999999997</v>
      </c>
      <c r="G1326" s="1">
        <v>42692</v>
      </c>
      <c r="H1326" s="2">
        <v>2181.9</v>
      </c>
    </row>
    <row r="1327" spans="1:8" x14ac:dyDescent="0.2">
      <c r="A1327" s="1">
        <v>43292</v>
      </c>
      <c r="B1327" s="2">
        <v>6377.8</v>
      </c>
      <c r="C1327" s="1">
        <v>43292</v>
      </c>
      <c r="D1327">
        <v>445.14</v>
      </c>
      <c r="E1327" s="1">
        <v>43292</v>
      </c>
      <c r="F1327">
        <v>78.710999999999999</v>
      </c>
      <c r="G1327" s="1">
        <v>42691</v>
      </c>
      <c r="H1327" s="2">
        <v>2187.12</v>
      </c>
    </row>
    <row r="1328" spans="1:8" x14ac:dyDescent="0.2">
      <c r="A1328" s="1">
        <v>43291</v>
      </c>
      <c r="B1328" s="2">
        <v>6301.5</v>
      </c>
      <c r="C1328" s="1">
        <v>43291</v>
      </c>
      <c r="D1328">
        <v>432.39</v>
      </c>
      <c r="E1328" s="1">
        <v>43291</v>
      </c>
      <c r="F1328">
        <v>76.039000000000001</v>
      </c>
      <c r="G1328" s="1">
        <v>42690</v>
      </c>
      <c r="H1328" s="2">
        <v>2176.94</v>
      </c>
    </row>
    <row r="1329" spans="1:8" x14ac:dyDescent="0.2">
      <c r="A1329" s="1">
        <v>43290</v>
      </c>
      <c r="B1329" s="2">
        <v>6666.7</v>
      </c>
      <c r="C1329" s="1">
        <v>43290</v>
      </c>
      <c r="D1329">
        <v>471.55</v>
      </c>
      <c r="E1329" s="1">
        <v>43290</v>
      </c>
      <c r="F1329">
        <v>80.56</v>
      </c>
      <c r="G1329" s="1">
        <v>42689</v>
      </c>
      <c r="H1329" s="2">
        <v>2180.39</v>
      </c>
    </row>
    <row r="1330" spans="1:8" x14ac:dyDescent="0.2">
      <c r="A1330" s="1">
        <v>43289</v>
      </c>
      <c r="B1330" s="2">
        <v>6707</v>
      </c>
      <c r="C1330" s="1">
        <v>43289</v>
      </c>
      <c r="D1330">
        <v>486.1</v>
      </c>
      <c r="E1330" s="1">
        <v>43289</v>
      </c>
      <c r="F1330">
        <v>82.385000000000005</v>
      </c>
      <c r="G1330" s="1">
        <v>42688</v>
      </c>
      <c r="H1330" s="2">
        <v>2164.1999999999998</v>
      </c>
    </row>
    <row r="1331" spans="1:8" x14ac:dyDescent="0.2">
      <c r="A1331" s="1">
        <v>43288</v>
      </c>
      <c r="B1331" s="2">
        <v>6761.7</v>
      </c>
      <c r="C1331" s="1">
        <v>43288</v>
      </c>
      <c r="D1331">
        <v>486.71</v>
      </c>
      <c r="E1331" s="1">
        <v>43288</v>
      </c>
      <c r="F1331">
        <v>85.04</v>
      </c>
      <c r="G1331" s="1">
        <v>42685</v>
      </c>
      <c r="H1331" s="2">
        <v>2164.4499999999998</v>
      </c>
    </row>
    <row r="1332" spans="1:8" x14ac:dyDescent="0.2">
      <c r="A1332" s="1">
        <v>43287</v>
      </c>
      <c r="B1332" s="2">
        <v>6602.1</v>
      </c>
      <c r="C1332" s="1">
        <v>43287</v>
      </c>
      <c r="D1332">
        <v>470.19</v>
      </c>
      <c r="E1332" s="1">
        <v>43287</v>
      </c>
      <c r="F1332">
        <v>83.242999999999995</v>
      </c>
      <c r="G1332" s="1">
        <v>42684</v>
      </c>
      <c r="H1332" s="2">
        <v>2167.48</v>
      </c>
    </row>
    <row r="1333" spans="1:8" x14ac:dyDescent="0.2">
      <c r="A1333" s="1">
        <v>43286</v>
      </c>
      <c r="B1333" s="2">
        <v>6540.2</v>
      </c>
      <c r="C1333" s="1">
        <v>43286</v>
      </c>
      <c r="D1333">
        <v>468.18</v>
      </c>
      <c r="E1333" s="1">
        <v>43286</v>
      </c>
      <c r="F1333">
        <v>83.385999999999996</v>
      </c>
      <c r="G1333" s="1">
        <v>42683</v>
      </c>
      <c r="H1333" s="2">
        <v>2163.2600000000002</v>
      </c>
    </row>
    <row r="1334" spans="1:8" x14ac:dyDescent="0.2">
      <c r="A1334" s="1">
        <v>43285</v>
      </c>
      <c r="B1334" s="2">
        <v>6590</v>
      </c>
      <c r="C1334" s="1">
        <v>43285</v>
      </c>
      <c r="D1334">
        <v>467.46</v>
      </c>
      <c r="E1334" s="1">
        <v>43285</v>
      </c>
      <c r="F1334">
        <v>85.36</v>
      </c>
      <c r="G1334" s="1">
        <v>42682</v>
      </c>
      <c r="H1334" s="2">
        <v>2139.56</v>
      </c>
    </row>
    <row r="1335" spans="1:8" x14ac:dyDescent="0.2">
      <c r="A1335" s="1">
        <v>43284</v>
      </c>
      <c r="B1335" s="2">
        <v>6500</v>
      </c>
      <c r="C1335" s="1">
        <v>43284</v>
      </c>
      <c r="D1335">
        <v>461.78</v>
      </c>
      <c r="E1335" s="1">
        <v>43284</v>
      </c>
      <c r="F1335">
        <v>84.918999999999997</v>
      </c>
      <c r="G1335" s="1">
        <v>42681</v>
      </c>
      <c r="H1335" s="2">
        <v>2131.52</v>
      </c>
    </row>
    <row r="1336" spans="1:8" x14ac:dyDescent="0.2">
      <c r="A1336" s="1">
        <v>43283</v>
      </c>
      <c r="B1336" s="2">
        <v>6581.3</v>
      </c>
      <c r="C1336" s="1">
        <v>43283</v>
      </c>
      <c r="D1336">
        <v>476.79</v>
      </c>
      <c r="E1336" s="1">
        <v>43283</v>
      </c>
      <c r="F1336">
        <v>85.462000000000003</v>
      </c>
      <c r="G1336" s="1">
        <v>42678</v>
      </c>
      <c r="H1336" s="2">
        <v>2085.1799999999998</v>
      </c>
    </row>
    <row r="1337" spans="1:8" x14ac:dyDescent="0.2">
      <c r="A1337" s="1">
        <v>43282</v>
      </c>
      <c r="B1337" s="2">
        <v>6349.7</v>
      </c>
      <c r="C1337" s="1">
        <v>43282</v>
      </c>
      <c r="D1337">
        <v>452.03</v>
      </c>
      <c r="E1337" s="1">
        <v>43282</v>
      </c>
      <c r="F1337">
        <v>80.042000000000002</v>
      </c>
      <c r="G1337" s="1">
        <v>42677</v>
      </c>
      <c r="H1337" s="2">
        <v>2088.66</v>
      </c>
    </row>
    <row r="1338" spans="1:8" x14ac:dyDescent="0.2">
      <c r="A1338" s="1">
        <v>43281</v>
      </c>
      <c r="B1338" s="2">
        <v>6391.5</v>
      </c>
      <c r="C1338" s="1">
        <v>43281</v>
      </c>
      <c r="D1338">
        <v>453.85</v>
      </c>
      <c r="E1338" s="1">
        <v>43281</v>
      </c>
      <c r="F1338">
        <v>81.272000000000006</v>
      </c>
      <c r="G1338" s="1">
        <v>42676</v>
      </c>
      <c r="H1338" s="2">
        <v>2097.94</v>
      </c>
    </row>
    <row r="1339" spans="1:8" x14ac:dyDescent="0.2">
      <c r="A1339" s="1">
        <v>43280</v>
      </c>
      <c r="B1339" s="2">
        <v>6208.1</v>
      </c>
      <c r="C1339" s="1">
        <v>43280</v>
      </c>
      <c r="D1339">
        <v>435.7</v>
      </c>
      <c r="E1339" s="1">
        <v>43280</v>
      </c>
      <c r="F1339">
        <v>79.015000000000001</v>
      </c>
      <c r="G1339" s="1">
        <v>42675</v>
      </c>
      <c r="H1339" s="2">
        <v>2111.7199999999998</v>
      </c>
    </row>
    <row r="1340" spans="1:8" x14ac:dyDescent="0.2">
      <c r="A1340" s="1">
        <v>43279</v>
      </c>
      <c r="B1340" s="2">
        <v>5850</v>
      </c>
      <c r="C1340" s="1">
        <v>43279</v>
      </c>
      <c r="D1340">
        <v>420.78</v>
      </c>
      <c r="E1340" s="1">
        <v>43279</v>
      </c>
      <c r="F1340">
        <v>74.325999999999993</v>
      </c>
      <c r="G1340" s="1">
        <v>42674</v>
      </c>
      <c r="H1340" s="2">
        <v>2126.15</v>
      </c>
    </row>
    <row r="1341" spans="1:8" x14ac:dyDescent="0.2">
      <c r="A1341" s="1">
        <v>43278</v>
      </c>
      <c r="B1341" s="2">
        <v>6133.1</v>
      </c>
      <c r="C1341" s="1">
        <v>43278</v>
      </c>
      <c r="D1341">
        <v>441.66</v>
      </c>
      <c r="E1341" s="1">
        <v>43278</v>
      </c>
      <c r="F1341">
        <v>80.783000000000001</v>
      </c>
      <c r="G1341" s="1">
        <v>42671</v>
      </c>
      <c r="H1341" s="2">
        <v>2126.41</v>
      </c>
    </row>
    <row r="1342" spans="1:8" x14ac:dyDescent="0.2">
      <c r="A1342" s="1">
        <v>43277</v>
      </c>
      <c r="B1342" s="2">
        <v>6078.5</v>
      </c>
      <c r="C1342" s="1">
        <v>43277</v>
      </c>
      <c r="D1342">
        <v>429.51</v>
      </c>
      <c r="E1342" s="1">
        <v>43277</v>
      </c>
      <c r="F1342">
        <v>75.843000000000004</v>
      </c>
      <c r="G1342" s="1">
        <v>42670</v>
      </c>
      <c r="H1342" s="2">
        <v>2133.04</v>
      </c>
    </row>
    <row r="1343" spans="1:8" x14ac:dyDescent="0.2">
      <c r="A1343" s="1">
        <v>43276</v>
      </c>
      <c r="B1343" s="2">
        <v>6246.6</v>
      </c>
      <c r="C1343" s="1">
        <v>43276</v>
      </c>
      <c r="D1343">
        <v>459</v>
      </c>
      <c r="E1343" s="1">
        <v>43276</v>
      </c>
      <c r="F1343">
        <v>81.491</v>
      </c>
      <c r="G1343" s="1">
        <v>42669</v>
      </c>
      <c r="H1343" s="2">
        <v>2139.4299999999998</v>
      </c>
    </row>
    <row r="1344" spans="1:8" x14ac:dyDescent="0.2">
      <c r="A1344" s="1">
        <v>43275</v>
      </c>
      <c r="B1344" s="2">
        <v>6148</v>
      </c>
      <c r="C1344" s="1">
        <v>43275</v>
      </c>
      <c r="D1344">
        <v>455.32</v>
      </c>
      <c r="E1344" s="1">
        <v>43275</v>
      </c>
      <c r="F1344">
        <v>80.564999999999998</v>
      </c>
      <c r="G1344" s="1">
        <v>42668</v>
      </c>
      <c r="H1344" s="2">
        <v>2143.16</v>
      </c>
    </row>
    <row r="1345" spans="1:8" x14ac:dyDescent="0.2">
      <c r="A1345" s="1">
        <v>43274</v>
      </c>
      <c r="B1345" s="2">
        <v>6152</v>
      </c>
      <c r="C1345" s="1">
        <v>43274</v>
      </c>
      <c r="D1345">
        <v>473.47</v>
      </c>
      <c r="E1345" s="1">
        <v>43274</v>
      </c>
      <c r="F1345">
        <v>82.816000000000003</v>
      </c>
      <c r="G1345" s="1">
        <v>42667</v>
      </c>
      <c r="H1345" s="2">
        <v>2151.33</v>
      </c>
    </row>
    <row r="1346" spans="1:8" x14ac:dyDescent="0.2">
      <c r="A1346" s="1">
        <v>43273</v>
      </c>
      <c r="B1346" s="2">
        <v>6042.6</v>
      </c>
      <c r="C1346" s="1">
        <v>43273</v>
      </c>
      <c r="D1346">
        <v>461.77</v>
      </c>
      <c r="E1346" s="1">
        <v>43273</v>
      </c>
      <c r="F1346">
        <v>84.790999999999997</v>
      </c>
      <c r="G1346" s="1">
        <v>42664</v>
      </c>
      <c r="H1346" s="2">
        <v>2141.16</v>
      </c>
    </row>
    <row r="1347" spans="1:8" x14ac:dyDescent="0.2">
      <c r="A1347" s="1">
        <v>43272</v>
      </c>
      <c r="B1347" s="2">
        <v>6713.5</v>
      </c>
      <c r="C1347" s="1">
        <v>43272</v>
      </c>
      <c r="D1347">
        <v>526.11</v>
      </c>
      <c r="E1347" s="1">
        <v>43272</v>
      </c>
      <c r="F1347">
        <v>96.814999999999998</v>
      </c>
      <c r="G1347" s="1">
        <v>42663</v>
      </c>
      <c r="H1347" s="2">
        <v>2141.34</v>
      </c>
    </row>
    <row r="1348" spans="1:8" x14ac:dyDescent="0.2">
      <c r="A1348" s="1">
        <v>43271</v>
      </c>
      <c r="B1348" s="2">
        <v>6760.4</v>
      </c>
      <c r="C1348" s="1">
        <v>43271</v>
      </c>
      <c r="D1348">
        <v>536.26</v>
      </c>
      <c r="E1348" s="1">
        <v>43271</v>
      </c>
      <c r="F1348">
        <v>97.789000000000001</v>
      </c>
      <c r="G1348" s="1">
        <v>42662</v>
      </c>
      <c r="H1348" s="2">
        <v>2144.29</v>
      </c>
    </row>
    <row r="1349" spans="1:8" x14ac:dyDescent="0.2">
      <c r="A1349" s="1">
        <v>43270</v>
      </c>
      <c r="B1349" s="2">
        <v>6737.5</v>
      </c>
      <c r="C1349" s="1">
        <v>43270</v>
      </c>
      <c r="D1349">
        <v>538.47</v>
      </c>
      <c r="E1349" s="1">
        <v>43270</v>
      </c>
      <c r="F1349">
        <v>98.813000000000002</v>
      </c>
      <c r="G1349" s="1">
        <v>42661</v>
      </c>
      <c r="H1349" s="2">
        <v>2139.6</v>
      </c>
    </row>
    <row r="1350" spans="1:8" x14ac:dyDescent="0.2">
      <c r="A1350" s="1">
        <v>43269</v>
      </c>
      <c r="B1350" s="2">
        <v>6709.2</v>
      </c>
      <c r="C1350" s="1">
        <v>43269</v>
      </c>
      <c r="D1350">
        <v>517.64</v>
      </c>
      <c r="E1350" s="1">
        <v>43269</v>
      </c>
      <c r="F1350">
        <v>98.756</v>
      </c>
      <c r="G1350" s="1">
        <v>42660</v>
      </c>
      <c r="H1350" s="2">
        <v>2126.5</v>
      </c>
    </row>
    <row r="1351" spans="1:8" x14ac:dyDescent="0.2">
      <c r="A1351" s="1">
        <v>43268</v>
      </c>
      <c r="B1351" s="2">
        <v>6435.7</v>
      </c>
      <c r="C1351" s="1">
        <v>43268</v>
      </c>
      <c r="D1351">
        <v>495.6</v>
      </c>
      <c r="E1351" s="1">
        <v>43268</v>
      </c>
      <c r="F1351">
        <v>95.064999999999998</v>
      </c>
      <c r="G1351" s="1">
        <v>42657</v>
      </c>
      <c r="H1351" s="2">
        <v>2132.98</v>
      </c>
    </row>
    <row r="1352" spans="1:8" x14ac:dyDescent="0.2">
      <c r="A1352" s="1">
        <v>43267</v>
      </c>
      <c r="B1352" s="2">
        <v>6485.9</v>
      </c>
      <c r="C1352" s="1">
        <v>43267</v>
      </c>
      <c r="D1352">
        <v>497.02</v>
      </c>
      <c r="E1352" s="1">
        <v>43267</v>
      </c>
      <c r="F1352">
        <v>96.718000000000004</v>
      </c>
      <c r="G1352" s="1">
        <v>42656</v>
      </c>
      <c r="H1352" s="2">
        <v>2132.5500000000002</v>
      </c>
    </row>
    <row r="1353" spans="1:8" x14ac:dyDescent="0.2">
      <c r="A1353" s="1">
        <v>43266</v>
      </c>
      <c r="B1353" s="2">
        <v>6385</v>
      </c>
      <c r="C1353" s="1">
        <v>43266</v>
      </c>
      <c r="D1353">
        <v>487.27</v>
      </c>
      <c r="E1353" s="1">
        <v>43266</v>
      </c>
      <c r="F1353">
        <v>95.704999999999998</v>
      </c>
      <c r="G1353" s="1">
        <v>42655</v>
      </c>
      <c r="H1353" s="2">
        <v>2139.1799999999998</v>
      </c>
    </row>
    <row r="1354" spans="1:8" x14ac:dyDescent="0.2">
      <c r="A1354" s="1">
        <v>43265</v>
      </c>
      <c r="B1354" s="2">
        <v>6633.7</v>
      </c>
      <c r="C1354" s="1">
        <v>43265</v>
      </c>
      <c r="D1354">
        <v>519.69000000000005</v>
      </c>
      <c r="E1354" s="1">
        <v>43265</v>
      </c>
      <c r="F1354">
        <v>100.95</v>
      </c>
      <c r="G1354" s="1">
        <v>42654</v>
      </c>
      <c r="H1354" s="2">
        <v>2136.73</v>
      </c>
    </row>
    <row r="1355" spans="1:8" x14ac:dyDescent="0.2">
      <c r="A1355" s="1">
        <v>43264</v>
      </c>
      <c r="B1355" s="2">
        <v>6295.2</v>
      </c>
      <c r="C1355" s="1">
        <v>43264</v>
      </c>
      <c r="D1355">
        <v>476.15</v>
      </c>
      <c r="E1355" s="1">
        <v>43264</v>
      </c>
      <c r="F1355">
        <v>93.712999999999994</v>
      </c>
      <c r="G1355" s="1">
        <v>42653</v>
      </c>
      <c r="H1355" s="2">
        <v>2163.66</v>
      </c>
    </row>
    <row r="1356" spans="1:8" x14ac:dyDescent="0.2">
      <c r="A1356" s="1">
        <v>43263</v>
      </c>
      <c r="B1356" s="2">
        <v>6543.9</v>
      </c>
      <c r="C1356" s="1">
        <v>43263</v>
      </c>
      <c r="D1356">
        <v>494.25</v>
      </c>
      <c r="E1356" s="1">
        <v>43263</v>
      </c>
      <c r="F1356">
        <v>100.05</v>
      </c>
      <c r="G1356" s="1">
        <v>42650</v>
      </c>
      <c r="H1356" s="2">
        <v>2153.7399999999998</v>
      </c>
    </row>
    <row r="1357" spans="1:8" x14ac:dyDescent="0.2">
      <c r="A1357" s="1">
        <v>43262</v>
      </c>
      <c r="B1357" s="2">
        <v>6873.3</v>
      </c>
      <c r="C1357" s="1">
        <v>43262</v>
      </c>
      <c r="D1357">
        <v>530.78</v>
      </c>
      <c r="E1357" s="1">
        <v>43262</v>
      </c>
      <c r="F1357">
        <v>107.16</v>
      </c>
      <c r="G1357" s="1">
        <v>42649</v>
      </c>
      <c r="H1357" s="2">
        <v>2160.77</v>
      </c>
    </row>
    <row r="1358" spans="1:8" x14ac:dyDescent="0.2">
      <c r="A1358" s="1">
        <v>43261</v>
      </c>
      <c r="B1358" s="2">
        <v>6757.3</v>
      </c>
      <c r="C1358" s="1">
        <v>43261</v>
      </c>
      <c r="D1358">
        <v>523.44000000000005</v>
      </c>
      <c r="E1358" s="1">
        <v>43261</v>
      </c>
      <c r="F1358">
        <v>106.69799999999999</v>
      </c>
      <c r="G1358" s="1">
        <v>42648</v>
      </c>
      <c r="H1358" s="2">
        <v>2159.73</v>
      </c>
    </row>
    <row r="1359" spans="1:8" x14ac:dyDescent="0.2">
      <c r="A1359" s="1">
        <v>43260</v>
      </c>
      <c r="B1359" s="2">
        <v>7498.6</v>
      </c>
      <c r="C1359" s="1">
        <v>43260</v>
      </c>
      <c r="D1359">
        <v>593.20000000000005</v>
      </c>
      <c r="E1359" s="1">
        <v>43260</v>
      </c>
      <c r="F1359">
        <v>117.598</v>
      </c>
      <c r="G1359" s="1">
        <v>42647</v>
      </c>
      <c r="H1359" s="2">
        <v>2150.4899999999998</v>
      </c>
    </row>
    <row r="1360" spans="1:8" x14ac:dyDescent="0.2">
      <c r="A1360" s="1">
        <v>43259</v>
      </c>
      <c r="B1360" s="2">
        <v>7615.1</v>
      </c>
      <c r="C1360" s="1">
        <v>43259</v>
      </c>
      <c r="D1360">
        <v>599.9</v>
      </c>
      <c r="E1360" s="1">
        <v>43259</v>
      </c>
      <c r="F1360">
        <v>120.004</v>
      </c>
      <c r="G1360" s="1">
        <v>42646</v>
      </c>
      <c r="H1360" s="2">
        <v>2161.1999999999998</v>
      </c>
    </row>
    <row r="1361" spans="1:8" x14ac:dyDescent="0.2">
      <c r="A1361" s="1">
        <v>43258</v>
      </c>
      <c r="B1361" s="2">
        <v>7688.9</v>
      </c>
      <c r="C1361" s="1">
        <v>43258</v>
      </c>
      <c r="D1361">
        <v>605.39</v>
      </c>
      <c r="E1361" s="1">
        <v>43258</v>
      </c>
      <c r="F1361">
        <v>121.575</v>
      </c>
      <c r="G1361" s="1">
        <v>42643</v>
      </c>
      <c r="H1361" s="2">
        <v>2168.27</v>
      </c>
    </row>
    <row r="1362" spans="1:8" x14ac:dyDescent="0.2">
      <c r="A1362" s="1">
        <v>43257</v>
      </c>
      <c r="B1362" s="2">
        <v>7654</v>
      </c>
      <c r="C1362" s="1">
        <v>43257</v>
      </c>
      <c r="D1362">
        <v>606.66999999999996</v>
      </c>
      <c r="E1362" s="1">
        <v>43257</v>
      </c>
      <c r="F1362">
        <v>121.393</v>
      </c>
      <c r="G1362" s="1">
        <v>42642</v>
      </c>
      <c r="H1362" s="2">
        <v>2151.13</v>
      </c>
    </row>
    <row r="1363" spans="1:8" x14ac:dyDescent="0.2">
      <c r="A1363" s="1">
        <v>43256</v>
      </c>
      <c r="B1363" s="2">
        <v>7621.7</v>
      </c>
      <c r="C1363" s="1">
        <v>43256</v>
      </c>
      <c r="D1363">
        <v>608.67999999999995</v>
      </c>
      <c r="E1363" s="1">
        <v>43256</v>
      </c>
      <c r="F1363">
        <v>122.205</v>
      </c>
      <c r="G1363" s="1">
        <v>42641</v>
      </c>
      <c r="H1363" s="2">
        <v>2171.37</v>
      </c>
    </row>
    <row r="1364" spans="1:8" x14ac:dyDescent="0.2">
      <c r="A1364" s="1">
        <v>43255</v>
      </c>
      <c r="B1364" s="2">
        <v>7488.3</v>
      </c>
      <c r="C1364" s="1">
        <v>43255</v>
      </c>
      <c r="D1364">
        <v>591.09</v>
      </c>
      <c r="E1364" s="1">
        <v>43255</v>
      </c>
      <c r="F1364">
        <v>119.879</v>
      </c>
      <c r="G1364" s="1">
        <v>42640</v>
      </c>
      <c r="H1364" s="2">
        <v>2159.9299999999998</v>
      </c>
    </row>
    <row r="1365" spans="1:8" x14ac:dyDescent="0.2">
      <c r="A1365" s="1">
        <v>43254</v>
      </c>
      <c r="B1365" s="2">
        <v>7718</v>
      </c>
      <c r="C1365" s="1">
        <v>43254</v>
      </c>
      <c r="D1365">
        <v>619.39</v>
      </c>
      <c r="E1365" s="1">
        <v>43254</v>
      </c>
      <c r="F1365">
        <v>125.16800000000001</v>
      </c>
      <c r="G1365" s="1">
        <v>42639</v>
      </c>
      <c r="H1365" s="2">
        <v>2146.1</v>
      </c>
    </row>
    <row r="1366" spans="1:8" x14ac:dyDescent="0.2">
      <c r="A1366" s="1">
        <v>43253</v>
      </c>
      <c r="B1366" s="2">
        <v>7638.1</v>
      </c>
      <c r="C1366" s="1">
        <v>43253</v>
      </c>
      <c r="D1366">
        <v>590.44000000000005</v>
      </c>
      <c r="E1366" s="1">
        <v>43253</v>
      </c>
      <c r="F1366">
        <v>123.485</v>
      </c>
      <c r="G1366" s="1">
        <v>42636</v>
      </c>
      <c r="H1366" s="2">
        <v>2164.69</v>
      </c>
    </row>
    <row r="1367" spans="1:8" x14ac:dyDescent="0.2">
      <c r="A1367" s="1">
        <v>43252</v>
      </c>
      <c r="B1367" s="2">
        <v>7521</v>
      </c>
      <c r="C1367" s="1">
        <v>43252</v>
      </c>
      <c r="D1367">
        <v>579.23</v>
      </c>
      <c r="E1367" s="1">
        <v>43252</v>
      </c>
      <c r="F1367">
        <v>120.334</v>
      </c>
      <c r="G1367" s="1">
        <v>42635</v>
      </c>
      <c r="H1367" s="2">
        <v>2177.1799999999998</v>
      </c>
    </row>
    <row r="1368" spans="1:8" x14ac:dyDescent="0.2">
      <c r="A1368" s="1">
        <v>43251</v>
      </c>
      <c r="B1368" s="2">
        <v>7485.8</v>
      </c>
      <c r="C1368" s="1">
        <v>43251</v>
      </c>
      <c r="D1368">
        <v>577.41</v>
      </c>
      <c r="E1368" s="1">
        <v>43251</v>
      </c>
      <c r="F1368">
        <v>118.462</v>
      </c>
      <c r="G1368" s="1">
        <v>42634</v>
      </c>
      <c r="H1368" s="2">
        <v>2163.12</v>
      </c>
    </row>
    <row r="1369" spans="1:8" x14ac:dyDescent="0.2">
      <c r="A1369" s="1">
        <v>43250</v>
      </c>
      <c r="B1369" s="2">
        <v>7375.1</v>
      </c>
      <c r="C1369" s="1">
        <v>43250</v>
      </c>
      <c r="D1369">
        <v>557.01</v>
      </c>
      <c r="E1369" s="1">
        <v>43250</v>
      </c>
      <c r="F1369">
        <v>117.473</v>
      </c>
      <c r="G1369" s="1">
        <v>42633</v>
      </c>
      <c r="H1369" s="2">
        <v>2139.7600000000002</v>
      </c>
    </row>
    <row r="1370" spans="1:8" x14ac:dyDescent="0.2">
      <c r="A1370" s="1">
        <v>43249</v>
      </c>
      <c r="B1370" s="2">
        <v>7460</v>
      </c>
      <c r="C1370" s="1">
        <v>43249</v>
      </c>
      <c r="D1370">
        <v>566.9</v>
      </c>
      <c r="E1370" s="1">
        <v>43249</v>
      </c>
      <c r="F1370">
        <v>119.536</v>
      </c>
      <c r="G1370" s="1">
        <v>42632</v>
      </c>
      <c r="H1370" s="2">
        <v>2139.12</v>
      </c>
    </row>
    <row r="1371" spans="1:8" x14ac:dyDescent="0.2">
      <c r="A1371" s="1">
        <v>43248</v>
      </c>
      <c r="B1371" s="2">
        <v>7097.9</v>
      </c>
      <c r="C1371" s="1">
        <v>43248</v>
      </c>
      <c r="D1371">
        <v>511.99</v>
      </c>
      <c r="E1371" s="1">
        <v>43248</v>
      </c>
      <c r="F1371">
        <v>111.17700000000001</v>
      </c>
      <c r="G1371" s="1">
        <v>42629</v>
      </c>
      <c r="H1371" s="2">
        <v>2139.16</v>
      </c>
    </row>
    <row r="1372" spans="1:8" x14ac:dyDescent="0.2">
      <c r="A1372" s="1">
        <v>43247</v>
      </c>
      <c r="B1372" s="2">
        <v>7339.7</v>
      </c>
      <c r="C1372" s="1">
        <v>43247</v>
      </c>
      <c r="D1372">
        <v>569</v>
      </c>
      <c r="E1372" s="1">
        <v>43247</v>
      </c>
      <c r="F1372">
        <v>117.965</v>
      </c>
      <c r="G1372" s="1">
        <v>42628</v>
      </c>
      <c r="H1372" s="2">
        <v>2147.2600000000002</v>
      </c>
    </row>
    <row r="1373" spans="1:8" x14ac:dyDescent="0.2">
      <c r="A1373" s="1">
        <v>43246</v>
      </c>
      <c r="B1373" s="2">
        <v>7330.3</v>
      </c>
      <c r="C1373" s="1">
        <v>43246</v>
      </c>
      <c r="D1373">
        <v>585.6</v>
      </c>
      <c r="E1373" s="1">
        <v>43246</v>
      </c>
      <c r="F1373">
        <v>118.625</v>
      </c>
      <c r="G1373" s="1">
        <v>42627</v>
      </c>
      <c r="H1373" s="2">
        <v>2125.77</v>
      </c>
    </row>
    <row r="1374" spans="1:8" x14ac:dyDescent="0.2">
      <c r="A1374" s="1">
        <v>43245</v>
      </c>
      <c r="B1374" s="2">
        <v>7458</v>
      </c>
      <c r="C1374" s="1">
        <v>43245</v>
      </c>
      <c r="D1374">
        <v>584.41999999999996</v>
      </c>
      <c r="E1374" s="1">
        <v>43245</v>
      </c>
      <c r="F1374">
        <v>119.096</v>
      </c>
      <c r="G1374" s="1">
        <v>42626</v>
      </c>
      <c r="H1374" s="2">
        <v>2127.02</v>
      </c>
    </row>
    <row r="1375" spans="1:8" x14ac:dyDescent="0.2">
      <c r="A1375" s="1">
        <v>43244</v>
      </c>
      <c r="B1375" s="2">
        <v>7576.7</v>
      </c>
      <c r="C1375" s="1">
        <v>43244</v>
      </c>
      <c r="D1375">
        <v>602.52</v>
      </c>
      <c r="E1375" s="1">
        <v>43244</v>
      </c>
      <c r="F1375">
        <v>122.986</v>
      </c>
      <c r="G1375" s="1">
        <v>42625</v>
      </c>
      <c r="H1375" s="2">
        <v>2159.04</v>
      </c>
    </row>
    <row r="1376" spans="1:8" x14ac:dyDescent="0.2">
      <c r="A1376" s="1">
        <v>43243</v>
      </c>
      <c r="B1376" s="2">
        <v>7494.8</v>
      </c>
      <c r="C1376" s="1">
        <v>43243</v>
      </c>
      <c r="D1376">
        <v>576.9</v>
      </c>
      <c r="E1376" s="1">
        <v>43243</v>
      </c>
      <c r="F1376">
        <v>118.614</v>
      </c>
      <c r="G1376" s="1">
        <v>42622</v>
      </c>
      <c r="H1376" s="2">
        <v>2127.81</v>
      </c>
    </row>
    <row r="1377" spans="1:8" x14ac:dyDescent="0.2">
      <c r="A1377" s="1">
        <v>43242</v>
      </c>
      <c r="B1377" s="2">
        <v>7977.3</v>
      </c>
      <c r="C1377" s="1">
        <v>43242</v>
      </c>
      <c r="D1377">
        <v>640.51</v>
      </c>
      <c r="E1377" s="1">
        <v>43242</v>
      </c>
      <c r="F1377">
        <v>128.161</v>
      </c>
      <c r="G1377" s="1">
        <v>42621</v>
      </c>
      <c r="H1377" s="2">
        <v>2181.3000000000002</v>
      </c>
    </row>
    <row r="1378" spans="1:8" x14ac:dyDescent="0.2">
      <c r="A1378" s="1">
        <v>43241</v>
      </c>
      <c r="B1378" s="2">
        <v>8393.4</v>
      </c>
      <c r="C1378" s="1">
        <v>43241</v>
      </c>
      <c r="D1378">
        <v>696.13</v>
      </c>
      <c r="E1378" s="1">
        <v>43241</v>
      </c>
      <c r="F1378">
        <v>134.13399999999999</v>
      </c>
      <c r="G1378" s="1">
        <v>42620</v>
      </c>
      <c r="H1378" s="2">
        <v>2186.16</v>
      </c>
    </row>
    <row r="1379" spans="1:8" x14ac:dyDescent="0.2">
      <c r="A1379" s="1">
        <v>43240</v>
      </c>
      <c r="B1379" s="2">
        <v>8523.7000000000007</v>
      </c>
      <c r="C1379" s="1">
        <v>43240</v>
      </c>
      <c r="D1379">
        <v>715.5</v>
      </c>
      <c r="E1379" s="1">
        <v>43240</v>
      </c>
      <c r="F1379">
        <v>139.786</v>
      </c>
      <c r="G1379" s="1">
        <v>42619</v>
      </c>
      <c r="H1379" s="2">
        <v>2186.48</v>
      </c>
    </row>
    <row r="1380" spans="1:8" x14ac:dyDescent="0.2">
      <c r="A1380" s="1">
        <v>43239</v>
      </c>
      <c r="B1380" s="2">
        <v>8232.2999999999993</v>
      </c>
      <c r="C1380" s="1">
        <v>43239</v>
      </c>
      <c r="D1380">
        <v>695.88</v>
      </c>
      <c r="E1380" s="1">
        <v>43239</v>
      </c>
      <c r="F1380">
        <v>135.16200000000001</v>
      </c>
      <c r="G1380" s="1">
        <v>42615</v>
      </c>
      <c r="H1380" s="2">
        <v>2179.98</v>
      </c>
    </row>
    <row r="1381" spans="1:8" x14ac:dyDescent="0.2">
      <c r="A1381" s="1">
        <v>43238</v>
      </c>
      <c r="B1381" s="2">
        <v>8239</v>
      </c>
      <c r="C1381" s="1">
        <v>43238</v>
      </c>
      <c r="D1381">
        <v>693.6</v>
      </c>
      <c r="E1381" s="1">
        <v>43238</v>
      </c>
      <c r="F1381">
        <v>136.06399999999999</v>
      </c>
      <c r="G1381" s="1">
        <v>42614</v>
      </c>
      <c r="H1381" s="2">
        <v>2170.86</v>
      </c>
    </row>
    <row r="1382" spans="1:8" x14ac:dyDescent="0.2">
      <c r="A1382" s="1">
        <v>43237</v>
      </c>
      <c r="B1382" s="2">
        <v>8051.8</v>
      </c>
      <c r="C1382" s="1">
        <v>43237</v>
      </c>
      <c r="D1382">
        <v>667.84</v>
      </c>
      <c r="E1382" s="1">
        <v>43237</v>
      </c>
      <c r="F1382">
        <v>132.62899999999999</v>
      </c>
      <c r="G1382" s="1">
        <v>42613</v>
      </c>
      <c r="H1382" s="2">
        <v>2170.9499999999998</v>
      </c>
    </row>
    <row r="1383" spans="1:8" x14ac:dyDescent="0.2">
      <c r="A1383" s="1">
        <v>43236</v>
      </c>
      <c r="B1383" s="2">
        <v>8336.1</v>
      </c>
      <c r="C1383" s="1">
        <v>43236</v>
      </c>
      <c r="D1383">
        <v>706.89</v>
      </c>
      <c r="E1383" s="1">
        <v>43236</v>
      </c>
      <c r="F1383">
        <v>139.26</v>
      </c>
      <c r="G1383" s="1">
        <v>42612</v>
      </c>
      <c r="H1383" s="2">
        <v>2176.12</v>
      </c>
    </row>
    <row r="1384" spans="1:8" x14ac:dyDescent="0.2">
      <c r="A1384" s="1">
        <v>43235</v>
      </c>
      <c r="B1384" s="2">
        <v>8467.5</v>
      </c>
      <c r="C1384" s="1">
        <v>43235</v>
      </c>
      <c r="D1384">
        <v>705.06</v>
      </c>
      <c r="E1384" s="1">
        <v>43235</v>
      </c>
      <c r="F1384">
        <v>139.49700000000001</v>
      </c>
      <c r="G1384" s="1">
        <v>42611</v>
      </c>
      <c r="H1384" s="2">
        <v>2180.38</v>
      </c>
    </row>
    <row r="1385" spans="1:8" x14ac:dyDescent="0.2">
      <c r="A1385" s="1">
        <v>43234</v>
      </c>
      <c r="B1385" s="2">
        <v>8670.7999999999993</v>
      </c>
      <c r="C1385" s="1">
        <v>43234</v>
      </c>
      <c r="D1385">
        <v>727.41</v>
      </c>
      <c r="E1385" s="1">
        <v>43234</v>
      </c>
      <c r="F1385">
        <v>147.398</v>
      </c>
      <c r="G1385" s="1">
        <v>42608</v>
      </c>
      <c r="H1385" s="2">
        <v>2169.04</v>
      </c>
    </row>
    <row r="1386" spans="1:8" x14ac:dyDescent="0.2">
      <c r="A1386" s="1">
        <v>43233</v>
      </c>
      <c r="B1386" s="2">
        <v>8683.6</v>
      </c>
      <c r="C1386" s="1">
        <v>43233</v>
      </c>
      <c r="D1386">
        <v>728.78</v>
      </c>
      <c r="E1386" s="1">
        <v>43233</v>
      </c>
      <c r="F1386">
        <v>144.46199999999999</v>
      </c>
      <c r="G1386" s="1">
        <v>42607</v>
      </c>
      <c r="H1386" s="2">
        <v>2172.4699999999998</v>
      </c>
    </row>
    <row r="1387" spans="1:8" x14ac:dyDescent="0.2">
      <c r="A1387" s="1">
        <v>43232</v>
      </c>
      <c r="B1387" s="2">
        <v>8462.7000000000007</v>
      </c>
      <c r="C1387" s="1">
        <v>43232</v>
      </c>
      <c r="D1387">
        <v>682.69</v>
      </c>
      <c r="E1387" s="1">
        <v>43232</v>
      </c>
      <c r="F1387">
        <v>141.54</v>
      </c>
      <c r="G1387" s="1">
        <v>42606</v>
      </c>
      <c r="H1387" s="2">
        <v>2175.44</v>
      </c>
    </row>
    <row r="1388" spans="1:8" x14ac:dyDescent="0.2">
      <c r="A1388" s="1">
        <v>43231</v>
      </c>
      <c r="B1388" s="2">
        <v>8412.4</v>
      </c>
      <c r="C1388" s="1">
        <v>43231</v>
      </c>
      <c r="D1388">
        <v>677.98</v>
      </c>
      <c r="E1388" s="1">
        <v>43231</v>
      </c>
      <c r="F1388">
        <v>136.21</v>
      </c>
      <c r="G1388" s="1">
        <v>42605</v>
      </c>
      <c r="H1388" s="2">
        <v>2186.9</v>
      </c>
    </row>
    <row r="1389" spans="1:8" x14ac:dyDescent="0.2">
      <c r="A1389" s="1">
        <v>43230</v>
      </c>
      <c r="B1389" s="2">
        <v>9018.7000000000007</v>
      </c>
      <c r="C1389" s="1">
        <v>43230</v>
      </c>
      <c r="D1389">
        <v>723.39</v>
      </c>
      <c r="E1389" s="1">
        <v>43230</v>
      </c>
      <c r="F1389">
        <v>148.44499999999999</v>
      </c>
      <c r="G1389" s="1">
        <v>42604</v>
      </c>
      <c r="H1389" s="2">
        <v>2182.64</v>
      </c>
    </row>
    <row r="1390" spans="1:8" x14ac:dyDescent="0.2">
      <c r="A1390" s="1">
        <v>43229</v>
      </c>
      <c r="B1390" s="2">
        <v>9318.2000000000007</v>
      </c>
      <c r="C1390" s="1">
        <v>43229</v>
      </c>
      <c r="D1390">
        <v>751.87</v>
      </c>
      <c r="E1390" s="1">
        <v>43229</v>
      </c>
      <c r="F1390">
        <v>156.90199999999999</v>
      </c>
      <c r="G1390" s="1">
        <v>42601</v>
      </c>
      <c r="H1390" s="2">
        <v>2183.87</v>
      </c>
    </row>
    <row r="1391" spans="1:8" x14ac:dyDescent="0.2">
      <c r="A1391" s="1">
        <v>43228</v>
      </c>
      <c r="B1391" s="2">
        <v>9184.7000000000007</v>
      </c>
      <c r="C1391" s="1">
        <v>43228</v>
      </c>
      <c r="D1391">
        <v>747.94</v>
      </c>
      <c r="E1391" s="1">
        <v>43228</v>
      </c>
      <c r="F1391">
        <v>159.08000000000001</v>
      </c>
      <c r="G1391" s="1">
        <v>42600</v>
      </c>
      <c r="H1391" s="2">
        <v>2187.02</v>
      </c>
    </row>
    <row r="1392" spans="1:8" x14ac:dyDescent="0.2">
      <c r="A1392" s="1">
        <v>43227</v>
      </c>
      <c r="B1392" s="2">
        <v>9370</v>
      </c>
      <c r="C1392" s="1">
        <v>43227</v>
      </c>
      <c r="D1392">
        <v>752.14</v>
      </c>
      <c r="E1392" s="1">
        <v>43227</v>
      </c>
      <c r="F1392">
        <v>166.01900000000001</v>
      </c>
      <c r="G1392" s="1">
        <v>42599</v>
      </c>
      <c r="H1392" s="2">
        <v>2182.2199999999998</v>
      </c>
    </row>
    <row r="1393" spans="1:8" x14ac:dyDescent="0.2">
      <c r="A1393" s="1">
        <v>43226</v>
      </c>
      <c r="B1393" s="2">
        <v>9658.7000000000007</v>
      </c>
      <c r="C1393" s="1">
        <v>43226</v>
      </c>
      <c r="D1393">
        <v>793.79</v>
      </c>
      <c r="E1393" s="1">
        <v>43226</v>
      </c>
      <c r="F1393">
        <v>172.239</v>
      </c>
      <c r="G1393" s="1">
        <v>42598</v>
      </c>
      <c r="H1393" s="2">
        <v>2178.15</v>
      </c>
    </row>
    <row r="1394" spans="1:8" x14ac:dyDescent="0.2">
      <c r="A1394" s="1">
        <v>43225</v>
      </c>
      <c r="B1394" s="2">
        <v>9859.6</v>
      </c>
      <c r="C1394" s="1">
        <v>43225</v>
      </c>
      <c r="D1394">
        <v>819.69</v>
      </c>
      <c r="E1394" s="1">
        <v>43225</v>
      </c>
      <c r="F1394">
        <v>178.52600000000001</v>
      </c>
      <c r="G1394" s="1">
        <v>42597</v>
      </c>
      <c r="H1394" s="2">
        <v>2190.15</v>
      </c>
    </row>
    <row r="1395" spans="1:8" x14ac:dyDescent="0.2">
      <c r="A1395" s="1">
        <v>43224</v>
      </c>
      <c r="B1395" s="2">
        <v>9702.7999999999993</v>
      </c>
      <c r="C1395" s="1">
        <v>43224</v>
      </c>
      <c r="D1395">
        <v>785.52</v>
      </c>
      <c r="E1395" s="1">
        <v>43224</v>
      </c>
      <c r="F1395">
        <v>169.042</v>
      </c>
      <c r="G1395" s="1">
        <v>42594</v>
      </c>
      <c r="H1395" s="2">
        <v>2184.0500000000002</v>
      </c>
    </row>
    <row r="1396" spans="1:8" x14ac:dyDescent="0.2">
      <c r="A1396" s="1">
        <v>43223</v>
      </c>
      <c r="B1396" s="2">
        <v>9762.1</v>
      </c>
      <c r="C1396" s="1">
        <v>43223</v>
      </c>
      <c r="D1396">
        <v>779.39</v>
      </c>
      <c r="E1396" s="1">
        <v>43223</v>
      </c>
      <c r="F1396">
        <v>161.25200000000001</v>
      </c>
      <c r="G1396" s="1">
        <v>42593</v>
      </c>
      <c r="H1396" s="2">
        <v>2185.79</v>
      </c>
    </row>
    <row r="1397" spans="1:8" x14ac:dyDescent="0.2">
      <c r="A1397" s="1">
        <v>43222</v>
      </c>
      <c r="B1397" s="2">
        <v>9236.4</v>
      </c>
      <c r="C1397" s="1">
        <v>43222</v>
      </c>
      <c r="D1397">
        <v>687.99</v>
      </c>
      <c r="E1397" s="1">
        <v>43222</v>
      </c>
      <c r="F1397">
        <v>151.71799999999999</v>
      </c>
      <c r="G1397" s="1">
        <v>42592</v>
      </c>
      <c r="H1397" s="2">
        <v>2175.4899999999998</v>
      </c>
    </row>
    <row r="1398" spans="1:8" x14ac:dyDescent="0.2">
      <c r="A1398" s="1">
        <v>43221</v>
      </c>
      <c r="B1398" s="2">
        <v>9067</v>
      </c>
      <c r="C1398" s="1">
        <v>43221</v>
      </c>
      <c r="D1398">
        <v>671.01</v>
      </c>
      <c r="E1398" s="1">
        <v>43221</v>
      </c>
      <c r="F1398">
        <v>148.20699999999999</v>
      </c>
      <c r="G1398" s="1">
        <v>42591</v>
      </c>
      <c r="H1398" s="2">
        <v>2181.7399999999998</v>
      </c>
    </row>
    <row r="1399" spans="1:8" x14ac:dyDescent="0.2">
      <c r="A1399" s="1">
        <v>43220</v>
      </c>
      <c r="B1399" s="2">
        <v>9240</v>
      </c>
      <c r="C1399" s="1">
        <v>43220</v>
      </c>
      <c r="D1399">
        <v>670</v>
      </c>
      <c r="E1399" s="1">
        <v>43220</v>
      </c>
      <c r="F1399">
        <v>148.327</v>
      </c>
      <c r="G1399" s="1">
        <v>42590</v>
      </c>
      <c r="H1399" s="2">
        <v>2180.89</v>
      </c>
    </row>
    <row r="1400" spans="1:8" x14ac:dyDescent="0.2">
      <c r="A1400" s="1">
        <v>43219</v>
      </c>
      <c r="B1400" s="2">
        <v>9398.6</v>
      </c>
      <c r="C1400" s="1">
        <v>43219</v>
      </c>
      <c r="D1400">
        <v>689.93</v>
      </c>
      <c r="E1400" s="1">
        <v>43219</v>
      </c>
      <c r="F1400">
        <v>153.483</v>
      </c>
      <c r="G1400" s="1">
        <v>42587</v>
      </c>
      <c r="H1400" s="2">
        <v>2182.87</v>
      </c>
    </row>
    <row r="1401" spans="1:8" x14ac:dyDescent="0.2">
      <c r="A1401" s="1">
        <v>43218</v>
      </c>
      <c r="B1401" s="2">
        <v>9345.2999999999993</v>
      </c>
      <c r="C1401" s="1">
        <v>43218</v>
      </c>
      <c r="D1401">
        <v>683.27</v>
      </c>
      <c r="E1401" s="1">
        <v>43218</v>
      </c>
      <c r="F1401">
        <v>152.143</v>
      </c>
      <c r="G1401" s="1">
        <v>42586</v>
      </c>
      <c r="H1401" s="2">
        <v>2164.25</v>
      </c>
    </row>
    <row r="1402" spans="1:8" x14ac:dyDescent="0.2">
      <c r="A1402" s="1">
        <v>43217</v>
      </c>
      <c r="B1402" s="2">
        <v>8920.1</v>
      </c>
      <c r="C1402" s="1">
        <v>43217</v>
      </c>
      <c r="D1402">
        <v>643.49</v>
      </c>
      <c r="E1402" s="1">
        <v>43217</v>
      </c>
      <c r="F1402">
        <v>145.98400000000001</v>
      </c>
      <c r="G1402" s="1">
        <v>42585</v>
      </c>
      <c r="H1402" s="2">
        <v>2163.79</v>
      </c>
    </row>
    <row r="1403" spans="1:8" x14ac:dyDescent="0.2">
      <c r="A1403" s="1">
        <v>43216</v>
      </c>
      <c r="B1403" s="2">
        <v>9279.2999999999993</v>
      </c>
      <c r="C1403" s="1">
        <v>43216</v>
      </c>
      <c r="D1403">
        <v>661.51</v>
      </c>
      <c r="E1403" s="1">
        <v>43216</v>
      </c>
      <c r="F1403">
        <v>153.667</v>
      </c>
      <c r="G1403" s="1">
        <v>42584</v>
      </c>
      <c r="H1403" s="2">
        <v>2157.0300000000002</v>
      </c>
    </row>
    <row r="1404" spans="1:8" x14ac:dyDescent="0.2">
      <c r="A1404" s="1">
        <v>43215</v>
      </c>
      <c r="B1404" s="2">
        <v>8878.4</v>
      </c>
      <c r="C1404" s="1">
        <v>43215</v>
      </c>
      <c r="D1404">
        <v>617.70000000000005</v>
      </c>
      <c r="E1404" s="1">
        <v>43215</v>
      </c>
      <c r="F1404">
        <v>144.84700000000001</v>
      </c>
      <c r="G1404" s="1">
        <v>42583</v>
      </c>
      <c r="H1404" s="2">
        <v>2170.84</v>
      </c>
    </row>
    <row r="1405" spans="1:8" x14ac:dyDescent="0.2">
      <c r="A1405" s="1">
        <v>43214</v>
      </c>
      <c r="B1405" s="2">
        <v>9644.4</v>
      </c>
      <c r="C1405" s="1">
        <v>43214</v>
      </c>
      <c r="D1405">
        <v>702.98</v>
      </c>
      <c r="E1405" s="1">
        <v>43214</v>
      </c>
      <c r="F1405">
        <v>164.65199999999999</v>
      </c>
      <c r="G1405" s="1">
        <v>42580</v>
      </c>
      <c r="H1405" s="2">
        <v>2173.6</v>
      </c>
    </row>
    <row r="1406" spans="1:8" x14ac:dyDescent="0.2">
      <c r="A1406" s="1">
        <v>43213</v>
      </c>
      <c r="B1406" s="2">
        <v>8940</v>
      </c>
      <c r="C1406" s="1">
        <v>43213</v>
      </c>
      <c r="D1406">
        <v>643.98</v>
      </c>
      <c r="E1406" s="1">
        <v>43213</v>
      </c>
      <c r="F1406">
        <v>152.59399999999999</v>
      </c>
      <c r="G1406" s="1">
        <v>42579</v>
      </c>
      <c r="H1406" s="2">
        <v>2170.06</v>
      </c>
    </row>
    <row r="1407" spans="1:8" x14ac:dyDescent="0.2">
      <c r="A1407" s="1">
        <v>43212</v>
      </c>
      <c r="B1407" s="2">
        <v>8800</v>
      </c>
      <c r="C1407" s="1">
        <v>43212</v>
      </c>
      <c r="D1407">
        <v>621.85</v>
      </c>
      <c r="E1407" s="1">
        <v>43212</v>
      </c>
      <c r="F1407">
        <v>146.57499999999999</v>
      </c>
      <c r="G1407" s="1">
        <v>42578</v>
      </c>
      <c r="H1407" s="2">
        <v>2166.58</v>
      </c>
    </row>
    <row r="1408" spans="1:8" x14ac:dyDescent="0.2">
      <c r="A1408" s="1">
        <v>43211</v>
      </c>
      <c r="B1408" s="2">
        <v>8919.1</v>
      </c>
      <c r="C1408" s="1">
        <v>43211</v>
      </c>
      <c r="D1408">
        <v>605.35</v>
      </c>
      <c r="E1408" s="1">
        <v>43211</v>
      </c>
      <c r="F1408">
        <v>148.68600000000001</v>
      </c>
      <c r="G1408" s="1">
        <v>42577</v>
      </c>
      <c r="H1408" s="2">
        <v>2169.1799999999998</v>
      </c>
    </row>
    <row r="1409" spans="1:8" x14ac:dyDescent="0.2">
      <c r="A1409" s="1">
        <v>43210</v>
      </c>
      <c r="B1409" s="2">
        <v>8866.1</v>
      </c>
      <c r="C1409" s="1">
        <v>43210</v>
      </c>
      <c r="D1409">
        <v>616.65</v>
      </c>
      <c r="E1409" s="1">
        <v>43210</v>
      </c>
      <c r="F1409">
        <v>155.65700000000001</v>
      </c>
      <c r="G1409" s="1">
        <v>42576</v>
      </c>
      <c r="H1409" s="2">
        <v>2168.48</v>
      </c>
    </row>
    <row r="1410" spans="1:8" x14ac:dyDescent="0.2">
      <c r="A1410" s="1">
        <v>43209</v>
      </c>
      <c r="B1410" s="2">
        <v>8272.7999999999993</v>
      </c>
      <c r="C1410" s="1">
        <v>43209</v>
      </c>
      <c r="D1410">
        <v>566.53</v>
      </c>
      <c r="E1410" s="1">
        <v>43209</v>
      </c>
      <c r="F1410">
        <v>146.441</v>
      </c>
      <c r="G1410" s="1">
        <v>42573</v>
      </c>
      <c r="H1410" s="2">
        <v>2175.0300000000002</v>
      </c>
    </row>
    <row r="1411" spans="1:8" x14ac:dyDescent="0.2">
      <c r="A1411" s="1">
        <v>43208</v>
      </c>
      <c r="B1411" s="2">
        <v>8166.3</v>
      </c>
      <c r="C1411" s="1">
        <v>43208</v>
      </c>
      <c r="D1411">
        <v>525.54999999999995</v>
      </c>
      <c r="E1411" s="1">
        <v>43208</v>
      </c>
      <c r="F1411">
        <v>140.42500000000001</v>
      </c>
      <c r="G1411" s="1">
        <v>42572</v>
      </c>
      <c r="H1411" s="2">
        <v>2165.17</v>
      </c>
    </row>
    <row r="1412" spans="1:8" x14ac:dyDescent="0.2">
      <c r="A1412" s="1">
        <v>43207</v>
      </c>
      <c r="B1412" s="2">
        <v>7889.9</v>
      </c>
      <c r="C1412" s="1">
        <v>43207</v>
      </c>
      <c r="D1412">
        <v>503.13</v>
      </c>
      <c r="E1412" s="1">
        <v>43207</v>
      </c>
      <c r="F1412">
        <v>132.309</v>
      </c>
      <c r="G1412" s="1">
        <v>42571</v>
      </c>
      <c r="H1412" s="2">
        <v>2173.02</v>
      </c>
    </row>
    <row r="1413" spans="1:8" x14ac:dyDescent="0.2">
      <c r="A1413" s="1">
        <v>43206</v>
      </c>
      <c r="B1413" s="2">
        <v>8056.2</v>
      </c>
      <c r="C1413" s="1">
        <v>43206</v>
      </c>
      <c r="D1413">
        <v>511.29</v>
      </c>
      <c r="E1413" s="1">
        <v>43206</v>
      </c>
      <c r="F1413">
        <v>128.71899999999999</v>
      </c>
      <c r="G1413" s="1">
        <v>42570</v>
      </c>
      <c r="H1413" s="2">
        <v>2163.7800000000002</v>
      </c>
    </row>
    <row r="1414" spans="1:8" x14ac:dyDescent="0.2">
      <c r="A1414" s="1">
        <v>43205</v>
      </c>
      <c r="B1414" s="2">
        <v>8354.1</v>
      </c>
      <c r="C1414" s="1">
        <v>43205</v>
      </c>
      <c r="D1414">
        <v>534.04</v>
      </c>
      <c r="E1414" s="1">
        <v>43205</v>
      </c>
      <c r="F1414">
        <v>132.52500000000001</v>
      </c>
      <c r="G1414" s="1">
        <v>42569</v>
      </c>
      <c r="H1414" s="2">
        <v>2166.89</v>
      </c>
    </row>
    <row r="1415" spans="1:8" x14ac:dyDescent="0.2">
      <c r="A1415" s="1">
        <v>43204</v>
      </c>
      <c r="B1415" s="2">
        <v>8002.9</v>
      </c>
      <c r="C1415" s="1">
        <v>43204</v>
      </c>
      <c r="D1415">
        <v>502.28</v>
      </c>
      <c r="E1415" s="1">
        <v>43204</v>
      </c>
      <c r="F1415">
        <v>126.514</v>
      </c>
      <c r="G1415" s="1">
        <v>42566</v>
      </c>
      <c r="H1415" s="2">
        <v>2161.7399999999998</v>
      </c>
    </row>
    <row r="1416" spans="1:8" x14ac:dyDescent="0.2">
      <c r="A1416" s="1">
        <v>43203</v>
      </c>
      <c r="B1416" s="2">
        <v>7885.8</v>
      </c>
      <c r="C1416" s="1">
        <v>43203</v>
      </c>
      <c r="D1416">
        <v>494.16</v>
      </c>
      <c r="E1416" s="1">
        <v>43203</v>
      </c>
      <c r="F1416">
        <v>125.39100000000001</v>
      </c>
      <c r="G1416" s="1">
        <v>42565</v>
      </c>
      <c r="H1416" s="2">
        <v>2163.75</v>
      </c>
    </row>
    <row r="1417" spans="1:8" x14ac:dyDescent="0.2">
      <c r="A1417" s="1">
        <v>43202</v>
      </c>
      <c r="B1417" s="2">
        <v>7912</v>
      </c>
      <c r="C1417" s="1">
        <v>43202</v>
      </c>
      <c r="D1417">
        <v>493</v>
      </c>
      <c r="E1417" s="1">
        <v>43202</v>
      </c>
      <c r="F1417">
        <v>129.66499999999999</v>
      </c>
      <c r="G1417" s="1">
        <v>42564</v>
      </c>
      <c r="H1417" s="2">
        <v>2152.4299999999998</v>
      </c>
    </row>
    <row r="1418" spans="1:8" x14ac:dyDescent="0.2">
      <c r="A1418" s="1">
        <v>43201</v>
      </c>
      <c r="B1418" s="2">
        <v>6943.1</v>
      </c>
      <c r="C1418" s="1">
        <v>43201</v>
      </c>
      <c r="D1418">
        <v>429.74</v>
      </c>
      <c r="E1418" s="1">
        <v>43201</v>
      </c>
      <c r="F1418">
        <v>118.325</v>
      </c>
      <c r="G1418" s="1">
        <v>42563</v>
      </c>
      <c r="H1418" s="2">
        <v>2152.14</v>
      </c>
    </row>
    <row r="1419" spans="1:8" x14ac:dyDescent="0.2">
      <c r="A1419" s="1">
        <v>43200</v>
      </c>
      <c r="B1419" s="2">
        <v>6839.3</v>
      </c>
      <c r="C1419" s="1">
        <v>43200</v>
      </c>
      <c r="D1419">
        <v>415.12</v>
      </c>
      <c r="E1419" s="1">
        <v>43200</v>
      </c>
      <c r="F1419">
        <v>114.321</v>
      </c>
      <c r="G1419" s="1">
        <v>42562</v>
      </c>
      <c r="H1419" s="2">
        <v>2137.16</v>
      </c>
    </row>
    <row r="1420" spans="1:8" x14ac:dyDescent="0.2">
      <c r="A1420" s="1">
        <v>43199</v>
      </c>
      <c r="B1420" s="2">
        <v>6764.6</v>
      </c>
      <c r="C1420" s="1">
        <v>43199</v>
      </c>
      <c r="D1420">
        <v>398.79</v>
      </c>
      <c r="E1420" s="1">
        <v>43199</v>
      </c>
      <c r="F1420">
        <v>114.977</v>
      </c>
      <c r="G1420" s="1">
        <v>42559</v>
      </c>
      <c r="H1420" s="2">
        <v>2129.9</v>
      </c>
    </row>
    <row r="1421" spans="1:8" x14ac:dyDescent="0.2">
      <c r="A1421" s="1">
        <v>43198</v>
      </c>
      <c r="B1421" s="2">
        <v>7023.9</v>
      </c>
      <c r="C1421" s="1">
        <v>43198</v>
      </c>
      <c r="D1421">
        <v>400.34</v>
      </c>
      <c r="E1421" s="1">
        <v>43198</v>
      </c>
      <c r="F1421">
        <v>117.839</v>
      </c>
      <c r="G1421" s="1">
        <v>42558</v>
      </c>
      <c r="H1421" s="2">
        <v>2097.9</v>
      </c>
    </row>
    <row r="1422" spans="1:8" x14ac:dyDescent="0.2">
      <c r="A1422" s="1">
        <v>43197</v>
      </c>
      <c r="B1422" s="2">
        <v>6892.6</v>
      </c>
      <c r="C1422" s="1">
        <v>43197</v>
      </c>
      <c r="D1422">
        <v>384.16</v>
      </c>
      <c r="E1422" s="1">
        <v>43197</v>
      </c>
      <c r="F1422">
        <v>116.087</v>
      </c>
      <c r="G1422" s="1">
        <v>42557</v>
      </c>
      <c r="H1422" s="2">
        <v>2099.73</v>
      </c>
    </row>
    <row r="1423" spans="1:8" x14ac:dyDescent="0.2">
      <c r="A1423" s="1">
        <v>43196</v>
      </c>
      <c r="B1423" s="2">
        <v>6610.2</v>
      </c>
      <c r="C1423" s="1">
        <v>43196</v>
      </c>
      <c r="D1423">
        <v>369.73</v>
      </c>
      <c r="E1423" s="1">
        <v>43196</v>
      </c>
      <c r="F1423">
        <v>113.087</v>
      </c>
      <c r="G1423" s="1">
        <v>42556</v>
      </c>
      <c r="H1423" s="2">
        <v>2088.5500000000002</v>
      </c>
    </row>
    <row r="1424" spans="1:8" x14ac:dyDescent="0.2">
      <c r="A1424" s="1">
        <v>43195</v>
      </c>
      <c r="B1424" s="2">
        <v>6765</v>
      </c>
      <c r="C1424" s="1">
        <v>43195</v>
      </c>
      <c r="D1424">
        <v>380.98</v>
      </c>
      <c r="E1424" s="1">
        <v>43195</v>
      </c>
      <c r="F1424">
        <v>118.658</v>
      </c>
      <c r="G1424" s="1">
        <v>42552</v>
      </c>
      <c r="H1424" s="2">
        <v>2102.9499999999998</v>
      </c>
    </row>
    <row r="1425" spans="1:8" x14ac:dyDescent="0.2">
      <c r="A1425" s="1">
        <v>43194</v>
      </c>
      <c r="B1425" s="2">
        <v>6785.9</v>
      </c>
      <c r="C1425" s="1">
        <v>43194</v>
      </c>
      <c r="D1425">
        <v>377.99</v>
      </c>
      <c r="E1425" s="1">
        <v>43194</v>
      </c>
      <c r="F1425">
        <v>118.27500000000001</v>
      </c>
      <c r="G1425" s="1">
        <v>42551</v>
      </c>
      <c r="H1425" s="2">
        <v>2098.86</v>
      </c>
    </row>
    <row r="1426" spans="1:8" x14ac:dyDescent="0.2">
      <c r="A1426" s="1">
        <v>43193</v>
      </c>
      <c r="B1426" s="2">
        <v>7405.6</v>
      </c>
      <c r="C1426" s="1">
        <v>43193</v>
      </c>
      <c r="D1426">
        <v>415.43</v>
      </c>
      <c r="E1426" s="1">
        <v>43193</v>
      </c>
      <c r="F1426">
        <v>134.26</v>
      </c>
      <c r="G1426" s="1">
        <v>42550</v>
      </c>
      <c r="H1426" s="2">
        <v>2070.77</v>
      </c>
    </row>
    <row r="1427" spans="1:8" x14ac:dyDescent="0.2">
      <c r="A1427" s="1">
        <v>43192</v>
      </c>
      <c r="B1427" s="2">
        <v>7052.7</v>
      </c>
      <c r="C1427" s="1">
        <v>43192</v>
      </c>
      <c r="D1427">
        <v>385.5</v>
      </c>
      <c r="E1427" s="1">
        <v>43192</v>
      </c>
      <c r="F1427">
        <v>119.178</v>
      </c>
      <c r="G1427" s="1">
        <v>42549</v>
      </c>
      <c r="H1427" s="2">
        <v>2036.09</v>
      </c>
    </row>
    <row r="1428" spans="1:8" x14ac:dyDescent="0.2">
      <c r="A1428" s="1">
        <v>43191</v>
      </c>
      <c r="B1428" s="2">
        <v>6810</v>
      </c>
      <c r="C1428" s="1">
        <v>43191</v>
      </c>
      <c r="D1428">
        <v>378.67</v>
      </c>
      <c r="E1428" s="1">
        <v>43191</v>
      </c>
      <c r="F1428">
        <v>115.17400000000001</v>
      </c>
      <c r="G1428" s="1">
        <v>42548</v>
      </c>
      <c r="H1428" s="2">
        <v>2000.54</v>
      </c>
    </row>
    <row r="1429" spans="1:8" x14ac:dyDescent="0.2">
      <c r="A1429" s="1">
        <v>43190</v>
      </c>
      <c r="B1429" s="2">
        <v>6925.3</v>
      </c>
      <c r="C1429" s="1">
        <v>43190</v>
      </c>
      <c r="D1429">
        <v>392.97</v>
      </c>
      <c r="E1429" s="1">
        <v>43190</v>
      </c>
      <c r="F1429">
        <v>116.34</v>
      </c>
      <c r="G1429" s="1">
        <v>42545</v>
      </c>
      <c r="H1429" s="2">
        <v>2037.41</v>
      </c>
    </row>
    <row r="1430" spans="1:8" x14ac:dyDescent="0.2">
      <c r="A1430" s="1">
        <v>43189</v>
      </c>
      <c r="B1430" s="2">
        <v>6840.4</v>
      </c>
      <c r="C1430" s="1">
        <v>43189</v>
      </c>
      <c r="D1430">
        <v>393.09</v>
      </c>
      <c r="E1430" s="1">
        <v>43189</v>
      </c>
      <c r="F1430">
        <v>118.517</v>
      </c>
      <c r="G1430" s="1">
        <v>42544</v>
      </c>
      <c r="H1430" s="2">
        <v>2113.3200000000002</v>
      </c>
    </row>
    <row r="1431" spans="1:8" x14ac:dyDescent="0.2">
      <c r="A1431" s="1">
        <v>43188</v>
      </c>
      <c r="B1431" s="2">
        <v>7094</v>
      </c>
      <c r="C1431" s="1">
        <v>43188</v>
      </c>
      <c r="D1431">
        <v>384.11</v>
      </c>
      <c r="E1431" s="1">
        <v>43188</v>
      </c>
      <c r="F1431">
        <v>114.666</v>
      </c>
      <c r="G1431" s="1">
        <v>42543</v>
      </c>
      <c r="H1431" s="2">
        <v>2085.4499999999998</v>
      </c>
    </row>
    <row r="1432" spans="1:8" x14ac:dyDescent="0.2">
      <c r="A1432" s="1">
        <v>43187</v>
      </c>
      <c r="B1432" s="2">
        <v>7936.1</v>
      </c>
      <c r="C1432" s="1">
        <v>43187</v>
      </c>
      <c r="D1432">
        <v>445.37</v>
      </c>
      <c r="E1432" s="1">
        <v>43187</v>
      </c>
      <c r="F1432">
        <v>131.63200000000001</v>
      </c>
      <c r="G1432" s="1">
        <v>42542</v>
      </c>
      <c r="H1432" s="2">
        <v>2088.9</v>
      </c>
    </row>
    <row r="1433" spans="1:8" x14ac:dyDescent="0.2">
      <c r="A1433" s="1">
        <v>43186</v>
      </c>
      <c r="B1433" s="2">
        <v>7784.5</v>
      </c>
      <c r="C1433" s="1">
        <v>43186</v>
      </c>
      <c r="D1433">
        <v>447.85</v>
      </c>
      <c r="E1433" s="1">
        <v>43186</v>
      </c>
      <c r="F1433">
        <v>134.63999999999999</v>
      </c>
      <c r="G1433" s="1">
        <v>42541</v>
      </c>
      <c r="H1433" s="2">
        <v>2083.25</v>
      </c>
    </row>
    <row r="1434" spans="1:8" x14ac:dyDescent="0.2">
      <c r="A1434" s="1">
        <v>43185</v>
      </c>
      <c r="B1434" s="2">
        <v>8119.1</v>
      </c>
      <c r="C1434" s="1">
        <v>43185</v>
      </c>
      <c r="D1434">
        <v>485</v>
      </c>
      <c r="E1434" s="1">
        <v>43185</v>
      </c>
      <c r="F1434">
        <v>150.72200000000001</v>
      </c>
      <c r="G1434" s="1">
        <v>42538</v>
      </c>
      <c r="H1434" s="2">
        <v>2071.2199999999998</v>
      </c>
    </row>
    <row r="1435" spans="1:8" x14ac:dyDescent="0.2">
      <c r="A1435" s="1">
        <v>43184</v>
      </c>
      <c r="B1435" s="2">
        <v>8445.1</v>
      </c>
      <c r="C1435" s="1">
        <v>43184</v>
      </c>
      <c r="D1435">
        <v>522.41</v>
      </c>
      <c r="E1435" s="1">
        <v>43184</v>
      </c>
      <c r="F1435">
        <v>160.39099999999999</v>
      </c>
      <c r="G1435" s="1">
        <v>42537</v>
      </c>
      <c r="H1435" s="2">
        <v>2077.9899999999998</v>
      </c>
    </row>
    <row r="1436" spans="1:8" x14ac:dyDescent="0.2">
      <c r="A1436" s="1">
        <v>43183</v>
      </c>
      <c r="B1436" s="2">
        <v>8535</v>
      </c>
      <c r="C1436" s="1">
        <v>43183</v>
      </c>
      <c r="D1436">
        <v>518.79999999999995</v>
      </c>
      <c r="E1436" s="1">
        <v>43183</v>
      </c>
      <c r="F1436">
        <v>159.22900000000001</v>
      </c>
      <c r="G1436" s="1">
        <v>42536</v>
      </c>
      <c r="H1436" s="2">
        <v>2071.5</v>
      </c>
    </row>
    <row r="1437" spans="1:8" x14ac:dyDescent="0.2">
      <c r="A1437" s="1">
        <v>43182</v>
      </c>
      <c r="B1437" s="2">
        <v>8908</v>
      </c>
      <c r="C1437" s="1">
        <v>43182</v>
      </c>
      <c r="D1437">
        <v>543.28</v>
      </c>
      <c r="E1437" s="1">
        <v>43182</v>
      </c>
      <c r="F1437">
        <v>167.136</v>
      </c>
      <c r="G1437" s="1">
        <v>42535</v>
      </c>
      <c r="H1437" s="2">
        <v>2075.3200000000002</v>
      </c>
    </row>
    <row r="1438" spans="1:8" x14ac:dyDescent="0.2">
      <c r="A1438" s="1">
        <v>43181</v>
      </c>
      <c r="B1438" s="2">
        <v>8706.4</v>
      </c>
      <c r="C1438" s="1">
        <v>43181</v>
      </c>
      <c r="D1438">
        <v>539.19000000000005</v>
      </c>
      <c r="E1438" s="1">
        <v>43181</v>
      </c>
      <c r="F1438">
        <v>163.46799999999999</v>
      </c>
      <c r="G1438" s="1">
        <v>42534</v>
      </c>
      <c r="H1438" s="2">
        <v>2079.06</v>
      </c>
    </row>
    <row r="1439" spans="1:8" x14ac:dyDescent="0.2">
      <c r="A1439" s="1">
        <v>43180</v>
      </c>
      <c r="B1439" s="2">
        <v>8900.1</v>
      </c>
      <c r="C1439" s="1">
        <v>43180</v>
      </c>
      <c r="D1439">
        <v>560.04</v>
      </c>
      <c r="E1439" s="1">
        <v>43180</v>
      </c>
      <c r="F1439">
        <v>168.303</v>
      </c>
      <c r="G1439" s="1">
        <v>42531</v>
      </c>
      <c r="H1439" s="2">
        <v>2096.0700000000002</v>
      </c>
    </row>
    <row r="1440" spans="1:8" x14ac:dyDescent="0.2">
      <c r="A1440" s="1">
        <v>43179</v>
      </c>
      <c r="B1440" s="2">
        <v>8899.7000000000007</v>
      </c>
      <c r="C1440" s="1">
        <v>43179</v>
      </c>
      <c r="D1440">
        <v>556.38</v>
      </c>
      <c r="E1440" s="1">
        <v>43179</v>
      </c>
      <c r="F1440">
        <v>169.24700000000001</v>
      </c>
      <c r="G1440" s="1">
        <v>42530</v>
      </c>
      <c r="H1440" s="2">
        <v>2115.48</v>
      </c>
    </row>
    <row r="1441" spans="1:8" x14ac:dyDescent="0.2">
      <c r="A1441" s="1">
        <v>43178</v>
      </c>
      <c r="B1441" s="2">
        <v>8600.1</v>
      </c>
      <c r="C1441" s="1">
        <v>43178</v>
      </c>
      <c r="D1441">
        <v>554.99</v>
      </c>
      <c r="E1441" s="1">
        <v>43178</v>
      </c>
      <c r="F1441">
        <v>160.607</v>
      </c>
      <c r="G1441" s="1">
        <v>42529</v>
      </c>
      <c r="H1441" s="2">
        <v>2119.12</v>
      </c>
    </row>
    <row r="1442" spans="1:8" x14ac:dyDescent="0.2">
      <c r="A1442" s="1">
        <v>43177</v>
      </c>
      <c r="B1442" s="2">
        <v>8200.2000000000007</v>
      </c>
      <c r="C1442" s="1">
        <v>43177</v>
      </c>
      <c r="D1442">
        <v>536.73</v>
      </c>
      <c r="E1442" s="1">
        <v>43177</v>
      </c>
      <c r="F1442">
        <v>152.398</v>
      </c>
      <c r="G1442" s="1">
        <v>42528</v>
      </c>
      <c r="H1442" s="2">
        <v>2112.13</v>
      </c>
    </row>
    <row r="1443" spans="1:8" x14ac:dyDescent="0.2">
      <c r="A1443" s="1">
        <v>43176</v>
      </c>
      <c r="B1443" s="2">
        <v>7851</v>
      </c>
      <c r="C1443" s="1">
        <v>43176</v>
      </c>
      <c r="D1443">
        <v>549</v>
      </c>
      <c r="E1443" s="1">
        <v>43176</v>
      </c>
      <c r="F1443">
        <v>152.03899999999999</v>
      </c>
      <c r="G1443" s="1">
        <v>42527</v>
      </c>
      <c r="H1443" s="2">
        <v>2109.41</v>
      </c>
    </row>
    <row r="1444" spans="1:8" x14ac:dyDescent="0.2">
      <c r="A1444" s="1">
        <v>43175</v>
      </c>
      <c r="B1444" s="2">
        <v>8251</v>
      </c>
      <c r="C1444" s="1">
        <v>43175</v>
      </c>
      <c r="D1444">
        <v>599.55999999999995</v>
      </c>
      <c r="E1444" s="1">
        <v>43175</v>
      </c>
      <c r="F1444">
        <v>166.00800000000001</v>
      </c>
      <c r="G1444" s="1">
        <v>42524</v>
      </c>
      <c r="H1444" s="2">
        <v>2099.13</v>
      </c>
    </row>
    <row r="1445" spans="1:8" x14ac:dyDescent="0.2">
      <c r="A1445" s="1">
        <v>43174</v>
      </c>
      <c r="B1445" s="2">
        <v>8252.9</v>
      </c>
      <c r="C1445" s="1">
        <v>43174</v>
      </c>
      <c r="D1445">
        <v>609.9</v>
      </c>
      <c r="E1445" s="1">
        <v>43174</v>
      </c>
      <c r="F1445">
        <v>163.69300000000001</v>
      </c>
      <c r="G1445" s="1">
        <v>42523</v>
      </c>
      <c r="H1445" s="2">
        <v>2105.2600000000002</v>
      </c>
    </row>
    <row r="1446" spans="1:8" x14ac:dyDescent="0.2">
      <c r="A1446" s="1">
        <v>43173</v>
      </c>
      <c r="B1446" s="2">
        <v>8186.6</v>
      </c>
      <c r="C1446" s="1">
        <v>43173</v>
      </c>
      <c r="D1446">
        <v>610.91999999999996</v>
      </c>
      <c r="E1446" s="1">
        <v>43173</v>
      </c>
      <c r="F1446">
        <v>160.589</v>
      </c>
      <c r="G1446" s="1">
        <v>42522</v>
      </c>
      <c r="H1446" s="2">
        <v>2099.33</v>
      </c>
    </row>
    <row r="1447" spans="1:8" x14ac:dyDescent="0.2">
      <c r="A1447" s="1">
        <v>43172</v>
      </c>
      <c r="B1447" s="2">
        <v>9135</v>
      </c>
      <c r="C1447" s="1">
        <v>43172</v>
      </c>
      <c r="D1447">
        <v>688.5</v>
      </c>
      <c r="E1447" s="1">
        <v>43172</v>
      </c>
      <c r="F1447">
        <v>175.45400000000001</v>
      </c>
      <c r="G1447" s="1">
        <v>42521</v>
      </c>
      <c r="H1447" s="2">
        <v>2096.96</v>
      </c>
    </row>
    <row r="1448" spans="1:8" x14ac:dyDescent="0.2">
      <c r="A1448" s="1">
        <v>43171</v>
      </c>
      <c r="B1448" s="2">
        <v>9121</v>
      </c>
      <c r="C1448" s="1">
        <v>43171</v>
      </c>
      <c r="D1448">
        <v>696.52</v>
      </c>
      <c r="E1448" s="1">
        <v>43171</v>
      </c>
      <c r="F1448">
        <v>177.501</v>
      </c>
      <c r="G1448" s="1">
        <v>42517</v>
      </c>
      <c r="H1448" s="2">
        <v>2099.06</v>
      </c>
    </row>
    <row r="1449" spans="1:8" x14ac:dyDescent="0.2">
      <c r="A1449" s="1">
        <v>43170</v>
      </c>
      <c r="B1449" s="2">
        <v>9528</v>
      </c>
      <c r="C1449" s="1">
        <v>43170</v>
      </c>
      <c r="D1449">
        <v>719.86</v>
      </c>
      <c r="E1449" s="1">
        <v>43170</v>
      </c>
      <c r="F1449">
        <v>187.85499999999999</v>
      </c>
      <c r="G1449" s="1">
        <v>42516</v>
      </c>
      <c r="H1449" s="2">
        <v>2090.1</v>
      </c>
    </row>
    <row r="1450" spans="1:8" x14ac:dyDescent="0.2">
      <c r="A1450" s="1">
        <v>43169</v>
      </c>
      <c r="B1450" s="2">
        <v>8762</v>
      </c>
      <c r="C1450" s="1">
        <v>43169</v>
      </c>
      <c r="D1450">
        <v>679.68</v>
      </c>
      <c r="E1450" s="1">
        <v>43169</v>
      </c>
      <c r="F1450">
        <v>176.751</v>
      </c>
      <c r="G1450" s="1">
        <v>42515</v>
      </c>
      <c r="H1450" s="2">
        <v>2090.54</v>
      </c>
    </row>
    <row r="1451" spans="1:8" x14ac:dyDescent="0.2">
      <c r="A1451" s="1">
        <v>43168</v>
      </c>
      <c r="B1451" s="2">
        <v>9217</v>
      </c>
      <c r="C1451" s="1">
        <v>43168</v>
      </c>
      <c r="D1451">
        <v>724.61</v>
      </c>
      <c r="E1451" s="1">
        <v>43168</v>
      </c>
      <c r="F1451">
        <v>142.03</v>
      </c>
      <c r="G1451" s="1">
        <v>42514</v>
      </c>
      <c r="H1451" s="2">
        <v>2076.06</v>
      </c>
    </row>
    <row r="1452" spans="1:8" x14ac:dyDescent="0.2">
      <c r="A1452" s="1">
        <v>43167</v>
      </c>
      <c r="B1452" s="2">
        <v>9300</v>
      </c>
      <c r="C1452" s="1">
        <v>43167</v>
      </c>
      <c r="D1452">
        <v>697.31</v>
      </c>
      <c r="E1452" s="1">
        <v>43167</v>
      </c>
      <c r="F1452">
        <v>176.18</v>
      </c>
      <c r="G1452" s="1">
        <v>42513</v>
      </c>
      <c r="H1452" s="2">
        <v>2048.04</v>
      </c>
    </row>
    <row r="1453" spans="1:8" x14ac:dyDescent="0.2">
      <c r="A1453" s="1">
        <v>43166</v>
      </c>
      <c r="B1453" s="2">
        <v>9902.9</v>
      </c>
      <c r="C1453" s="1">
        <v>43166</v>
      </c>
      <c r="D1453">
        <v>749.21</v>
      </c>
      <c r="E1453" s="1">
        <v>43166</v>
      </c>
      <c r="F1453">
        <v>184.90700000000001</v>
      </c>
      <c r="G1453" s="1">
        <v>42510</v>
      </c>
      <c r="H1453" s="2">
        <v>2052.3200000000002</v>
      </c>
    </row>
    <row r="1454" spans="1:8" x14ac:dyDescent="0.2">
      <c r="A1454" s="1">
        <v>43165</v>
      </c>
      <c r="B1454" s="2">
        <v>10720</v>
      </c>
      <c r="C1454" s="1">
        <v>43165</v>
      </c>
      <c r="D1454">
        <v>816.31</v>
      </c>
      <c r="E1454" s="1">
        <v>43165</v>
      </c>
      <c r="F1454">
        <v>196.18199999999999</v>
      </c>
      <c r="G1454" s="1">
        <v>42509</v>
      </c>
      <c r="H1454" s="2">
        <v>2040.04</v>
      </c>
    </row>
    <row r="1455" spans="1:8" x14ac:dyDescent="0.2">
      <c r="A1455" s="1">
        <v>43164</v>
      </c>
      <c r="B1455" s="2">
        <v>11416</v>
      </c>
      <c r="C1455" s="1">
        <v>43164</v>
      </c>
      <c r="D1455">
        <v>847.76</v>
      </c>
      <c r="E1455" s="1">
        <v>43164</v>
      </c>
      <c r="F1455">
        <v>211.24</v>
      </c>
      <c r="G1455" s="1">
        <v>42508</v>
      </c>
      <c r="H1455" s="2">
        <v>2047.63</v>
      </c>
    </row>
    <row r="1456" spans="1:8" x14ac:dyDescent="0.2">
      <c r="A1456" s="1">
        <v>43163</v>
      </c>
      <c r="B1456" s="2">
        <v>11501</v>
      </c>
      <c r="C1456" s="1">
        <v>43163</v>
      </c>
      <c r="D1456">
        <v>866.07</v>
      </c>
      <c r="E1456" s="1">
        <v>43163</v>
      </c>
      <c r="F1456">
        <v>213.33199999999999</v>
      </c>
      <c r="G1456" s="1">
        <v>42507</v>
      </c>
      <c r="H1456" s="2">
        <v>2047.21</v>
      </c>
    </row>
    <row r="1457" spans="1:8" x14ac:dyDescent="0.2">
      <c r="A1457" s="1">
        <v>43162</v>
      </c>
      <c r="B1457" s="2">
        <v>11440</v>
      </c>
      <c r="C1457" s="1">
        <v>43162</v>
      </c>
      <c r="D1457">
        <v>855.3</v>
      </c>
      <c r="E1457" s="1">
        <v>43162</v>
      </c>
      <c r="F1457">
        <v>210.27099999999999</v>
      </c>
      <c r="G1457" s="1">
        <v>42506</v>
      </c>
      <c r="H1457" s="2">
        <v>2066.66</v>
      </c>
    </row>
    <row r="1458" spans="1:8" x14ac:dyDescent="0.2">
      <c r="A1458" s="1">
        <v>43161</v>
      </c>
      <c r="B1458" s="2">
        <v>11025</v>
      </c>
      <c r="C1458" s="1">
        <v>43161</v>
      </c>
      <c r="D1458">
        <v>854.5</v>
      </c>
      <c r="E1458" s="1">
        <v>43161</v>
      </c>
      <c r="F1458">
        <v>212.399</v>
      </c>
      <c r="G1458" s="1">
        <v>42503</v>
      </c>
      <c r="H1458" s="2">
        <v>2046.61</v>
      </c>
    </row>
    <row r="1459" spans="1:8" x14ac:dyDescent="0.2">
      <c r="A1459" s="1">
        <v>43160</v>
      </c>
      <c r="B1459" s="2">
        <v>10925</v>
      </c>
      <c r="C1459" s="1">
        <v>43160</v>
      </c>
      <c r="D1459">
        <v>869.24</v>
      </c>
      <c r="E1459" s="1">
        <v>43160</v>
      </c>
      <c r="F1459">
        <v>209.63300000000001</v>
      </c>
      <c r="G1459" s="1">
        <v>42502</v>
      </c>
      <c r="H1459" s="2">
        <v>2064.11</v>
      </c>
    </row>
    <row r="1460" spans="1:8" x14ac:dyDescent="0.2">
      <c r="A1460" s="1">
        <v>43159</v>
      </c>
      <c r="B1460" s="2">
        <v>10315</v>
      </c>
      <c r="C1460" s="1">
        <v>43159</v>
      </c>
      <c r="D1460">
        <v>851.26</v>
      </c>
      <c r="E1460" s="1">
        <v>43159</v>
      </c>
      <c r="F1460">
        <v>202.01</v>
      </c>
      <c r="G1460" s="1">
        <v>42501</v>
      </c>
      <c r="H1460" s="2">
        <v>2064.46</v>
      </c>
    </row>
    <row r="1461" spans="1:8" x14ac:dyDescent="0.2">
      <c r="A1461" s="1">
        <v>43158</v>
      </c>
      <c r="B1461" s="2">
        <v>10569</v>
      </c>
      <c r="C1461" s="1">
        <v>43158</v>
      </c>
      <c r="D1461">
        <v>871.36</v>
      </c>
      <c r="E1461" s="1">
        <v>43158</v>
      </c>
      <c r="F1461">
        <v>215.13800000000001</v>
      </c>
      <c r="G1461" s="1">
        <v>42500</v>
      </c>
      <c r="H1461" s="2">
        <v>2084.39</v>
      </c>
    </row>
    <row r="1462" spans="1:8" x14ac:dyDescent="0.2">
      <c r="A1462" s="1">
        <v>43157</v>
      </c>
      <c r="B1462" s="2">
        <v>10321</v>
      </c>
      <c r="C1462" s="1">
        <v>43157</v>
      </c>
      <c r="D1462">
        <v>867.76</v>
      </c>
      <c r="E1462" s="1">
        <v>43157</v>
      </c>
      <c r="F1462">
        <v>218.43899999999999</v>
      </c>
      <c r="G1462" s="1">
        <v>42499</v>
      </c>
      <c r="H1462" s="2">
        <v>2058.69</v>
      </c>
    </row>
    <row r="1463" spans="1:8" x14ac:dyDescent="0.2">
      <c r="A1463" s="1">
        <v>43156</v>
      </c>
      <c r="B1463" s="2">
        <v>9557.4</v>
      </c>
      <c r="C1463" s="1">
        <v>43156</v>
      </c>
      <c r="D1463">
        <v>838.47</v>
      </c>
      <c r="E1463" s="1">
        <v>43156</v>
      </c>
      <c r="F1463">
        <v>217.7</v>
      </c>
      <c r="G1463" s="1">
        <v>42496</v>
      </c>
      <c r="H1463" s="2">
        <v>2057.14</v>
      </c>
    </row>
    <row r="1464" spans="1:8" x14ac:dyDescent="0.2">
      <c r="A1464" s="1">
        <v>43155</v>
      </c>
      <c r="B1464" s="2">
        <v>9666.2999999999993</v>
      </c>
      <c r="C1464" s="1">
        <v>43155</v>
      </c>
      <c r="D1464">
        <v>831.51</v>
      </c>
      <c r="E1464" s="1">
        <v>43155</v>
      </c>
      <c r="F1464">
        <v>206.41200000000001</v>
      </c>
      <c r="G1464" s="1">
        <v>42495</v>
      </c>
      <c r="H1464" s="2">
        <v>2050.63</v>
      </c>
    </row>
    <row r="1465" spans="1:8" x14ac:dyDescent="0.2">
      <c r="A1465" s="1">
        <v>43154</v>
      </c>
      <c r="B1465" s="2">
        <v>10145</v>
      </c>
      <c r="C1465" s="1">
        <v>43154</v>
      </c>
      <c r="D1465">
        <v>852.79</v>
      </c>
      <c r="E1465" s="1">
        <v>43154</v>
      </c>
      <c r="F1465">
        <v>206.94499999999999</v>
      </c>
      <c r="G1465" s="1">
        <v>42494</v>
      </c>
      <c r="H1465" s="2">
        <v>2051.12</v>
      </c>
    </row>
    <row r="1466" spans="1:8" x14ac:dyDescent="0.2">
      <c r="A1466" s="1">
        <v>43153</v>
      </c>
      <c r="B1466" s="2">
        <v>9830</v>
      </c>
      <c r="C1466" s="1">
        <v>43153</v>
      </c>
      <c r="D1466">
        <v>802.85</v>
      </c>
      <c r="E1466" s="1">
        <v>43153</v>
      </c>
      <c r="F1466">
        <v>193.04900000000001</v>
      </c>
      <c r="G1466" s="1">
        <v>42493</v>
      </c>
      <c r="H1466" s="2">
        <v>2063.37</v>
      </c>
    </row>
    <row r="1467" spans="1:8" x14ac:dyDescent="0.2">
      <c r="A1467" s="1">
        <v>43152</v>
      </c>
      <c r="B1467" s="2">
        <v>10455</v>
      </c>
      <c r="C1467" s="1">
        <v>43152</v>
      </c>
      <c r="D1467">
        <v>837.79</v>
      </c>
      <c r="E1467" s="1">
        <v>43152</v>
      </c>
      <c r="F1467">
        <v>210.01</v>
      </c>
      <c r="G1467" s="1">
        <v>42492</v>
      </c>
      <c r="H1467" s="2">
        <v>2081.4299999999998</v>
      </c>
    </row>
    <row r="1468" spans="1:8" x14ac:dyDescent="0.2">
      <c r="A1468" s="1">
        <v>43151</v>
      </c>
      <c r="B1468" s="2">
        <v>11218</v>
      </c>
      <c r="C1468" s="1">
        <v>43151</v>
      </c>
      <c r="D1468">
        <v>884.51</v>
      </c>
      <c r="E1468" s="1">
        <v>43151</v>
      </c>
      <c r="F1468">
        <v>228.696</v>
      </c>
      <c r="G1468" s="1">
        <v>42489</v>
      </c>
      <c r="H1468" s="2">
        <v>2065.3000000000002</v>
      </c>
    </row>
    <row r="1469" spans="1:8" x14ac:dyDescent="0.2">
      <c r="A1469" s="1">
        <v>43150</v>
      </c>
      <c r="B1469" s="2">
        <v>11173</v>
      </c>
      <c r="C1469" s="1">
        <v>43150</v>
      </c>
      <c r="D1469">
        <v>939.18</v>
      </c>
      <c r="E1469" s="1">
        <v>43150</v>
      </c>
      <c r="F1469">
        <v>222.09700000000001</v>
      </c>
      <c r="G1469" s="1">
        <v>42488</v>
      </c>
      <c r="H1469" s="2">
        <v>2075.81</v>
      </c>
    </row>
    <row r="1470" spans="1:8" x14ac:dyDescent="0.2">
      <c r="A1470" s="1">
        <v>43149</v>
      </c>
      <c r="B1470" s="2">
        <v>10372</v>
      </c>
      <c r="C1470" s="1">
        <v>43149</v>
      </c>
      <c r="D1470">
        <v>912.21</v>
      </c>
      <c r="E1470" s="1">
        <v>43149</v>
      </c>
      <c r="F1470">
        <v>213.821</v>
      </c>
      <c r="G1470" s="1">
        <v>42487</v>
      </c>
      <c r="H1470" s="2">
        <v>2095.15</v>
      </c>
    </row>
    <row r="1471" spans="1:8" x14ac:dyDescent="0.2">
      <c r="A1471" s="1">
        <v>43148</v>
      </c>
      <c r="B1471" s="2">
        <v>11053.5</v>
      </c>
      <c r="C1471" s="1">
        <v>43148</v>
      </c>
      <c r="D1471">
        <v>973.28</v>
      </c>
      <c r="E1471" s="1">
        <v>43148</v>
      </c>
      <c r="F1471">
        <v>228.44499999999999</v>
      </c>
      <c r="G1471" s="1">
        <v>42486</v>
      </c>
      <c r="H1471" s="2">
        <v>2091.6999999999998</v>
      </c>
    </row>
    <row r="1472" spans="1:8" x14ac:dyDescent="0.2">
      <c r="A1472" s="1">
        <v>43147</v>
      </c>
      <c r="B1472" s="2">
        <v>10162</v>
      </c>
      <c r="C1472" s="1">
        <v>43147</v>
      </c>
      <c r="D1472">
        <v>937.38</v>
      </c>
      <c r="E1472" s="1">
        <v>43147</v>
      </c>
      <c r="F1472">
        <v>228.21700000000001</v>
      </c>
      <c r="G1472" s="1">
        <v>42485</v>
      </c>
      <c r="H1472" s="2">
        <v>2087.79</v>
      </c>
    </row>
    <row r="1473" spans="1:8" x14ac:dyDescent="0.2">
      <c r="A1473" s="1">
        <v>43146</v>
      </c>
      <c r="B1473" s="2">
        <v>9996.9</v>
      </c>
      <c r="C1473" s="1">
        <v>43146</v>
      </c>
      <c r="D1473">
        <v>926.32</v>
      </c>
      <c r="E1473" s="1">
        <v>43146</v>
      </c>
      <c r="F1473">
        <v>221.33699999999999</v>
      </c>
      <c r="G1473" s="1">
        <v>42482</v>
      </c>
      <c r="H1473" s="2">
        <v>2091.58</v>
      </c>
    </row>
    <row r="1474" spans="1:8" x14ac:dyDescent="0.2">
      <c r="A1474" s="1">
        <v>43145</v>
      </c>
      <c r="B1474" s="2">
        <v>9455.4</v>
      </c>
      <c r="C1474" s="1">
        <v>43145</v>
      </c>
      <c r="D1474">
        <v>919.11</v>
      </c>
      <c r="E1474" s="1">
        <v>43145</v>
      </c>
      <c r="F1474">
        <v>212.08199999999999</v>
      </c>
      <c r="G1474" s="1">
        <v>42481</v>
      </c>
      <c r="H1474" s="2">
        <v>2091.48</v>
      </c>
    </row>
    <row r="1475" spans="1:8" x14ac:dyDescent="0.2">
      <c r="A1475" s="1">
        <v>43144</v>
      </c>
      <c r="B1475" s="2">
        <v>8515.9</v>
      </c>
      <c r="C1475" s="1">
        <v>43144</v>
      </c>
      <c r="D1475">
        <v>839.69</v>
      </c>
      <c r="E1475" s="1">
        <v>43144</v>
      </c>
      <c r="F1475">
        <v>159.267</v>
      </c>
      <c r="G1475" s="1">
        <v>42480</v>
      </c>
      <c r="H1475" s="2">
        <v>2102.4</v>
      </c>
    </row>
    <row r="1476" spans="1:8" x14ac:dyDescent="0.2">
      <c r="A1476" s="1">
        <v>43143</v>
      </c>
      <c r="B1476" s="2">
        <v>8900.6</v>
      </c>
      <c r="C1476" s="1">
        <v>43143</v>
      </c>
      <c r="D1476">
        <v>866.4</v>
      </c>
      <c r="E1476" s="1">
        <v>43143</v>
      </c>
      <c r="F1476">
        <v>161.459</v>
      </c>
      <c r="G1476" s="1">
        <v>42479</v>
      </c>
      <c r="H1476" s="2">
        <v>2100.8000000000002</v>
      </c>
    </row>
    <row r="1477" spans="1:8" x14ac:dyDescent="0.2">
      <c r="A1477" s="1">
        <v>43142</v>
      </c>
      <c r="B1477" s="2">
        <v>8069</v>
      </c>
      <c r="C1477" s="1">
        <v>43142</v>
      </c>
      <c r="D1477">
        <v>810.64</v>
      </c>
      <c r="E1477" s="1">
        <v>43142</v>
      </c>
      <c r="F1477">
        <v>148.80799999999999</v>
      </c>
      <c r="G1477" s="1">
        <v>42478</v>
      </c>
      <c r="H1477" s="2">
        <v>2094.34</v>
      </c>
    </row>
    <row r="1478" spans="1:8" x14ac:dyDescent="0.2">
      <c r="A1478" s="1">
        <v>43141</v>
      </c>
      <c r="B1478" s="2">
        <v>8563.1</v>
      </c>
      <c r="C1478" s="1">
        <v>43141</v>
      </c>
      <c r="D1478">
        <v>852</v>
      </c>
      <c r="E1478" s="1">
        <v>43141</v>
      </c>
      <c r="F1478">
        <v>155.029</v>
      </c>
      <c r="G1478" s="1">
        <v>42475</v>
      </c>
      <c r="H1478" s="2">
        <v>2080.73</v>
      </c>
    </row>
    <row r="1479" spans="1:8" x14ac:dyDescent="0.2">
      <c r="A1479" s="1">
        <v>43140</v>
      </c>
      <c r="B1479" s="2">
        <v>8683.2000000000007</v>
      </c>
      <c r="C1479" s="1">
        <v>43140</v>
      </c>
      <c r="D1479">
        <v>878.9</v>
      </c>
      <c r="E1479" s="1">
        <v>43140</v>
      </c>
      <c r="F1479">
        <v>163.99799999999999</v>
      </c>
      <c r="G1479" s="1">
        <v>42474</v>
      </c>
      <c r="H1479" s="2">
        <v>2082.7800000000002</v>
      </c>
    </row>
    <row r="1480" spans="1:8" x14ac:dyDescent="0.2">
      <c r="A1480" s="1">
        <v>43139</v>
      </c>
      <c r="B1480" s="2">
        <v>8235.1</v>
      </c>
      <c r="C1480" s="1">
        <v>43139</v>
      </c>
      <c r="D1480">
        <v>813.2</v>
      </c>
      <c r="E1480" s="1">
        <v>43139</v>
      </c>
      <c r="F1480">
        <v>148.90299999999999</v>
      </c>
      <c r="G1480" s="1">
        <v>42473</v>
      </c>
      <c r="H1480" s="2">
        <v>2082.42</v>
      </c>
    </row>
    <row r="1481" spans="1:8" x14ac:dyDescent="0.2">
      <c r="A1481" s="1">
        <v>43138</v>
      </c>
      <c r="B1481" s="2">
        <v>7587</v>
      </c>
      <c r="C1481" s="1">
        <v>43138</v>
      </c>
      <c r="D1481">
        <v>751.25</v>
      </c>
      <c r="E1481" s="1">
        <v>43138</v>
      </c>
      <c r="F1481">
        <v>137.99299999999999</v>
      </c>
      <c r="G1481" s="1">
        <v>42472</v>
      </c>
      <c r="H1481" s="2">
        <v>2061.7199999999998</v>
      </c>
    </row>
    <row r="1482" spans="1:8" x14ac:dyDescent="0.2">
      <c r="A1482" s="1">
        <v>43137</v>
      </c>
      <c r="B1482" s="2">
        <v>7673.8</v>
      </c>
      <c r="C1482" s="1">
        <v>43137</v>
      </c>
      <c r="D1482">
        <v>781.6</v>
      </c>
      <c r="E1482" s="1">
        <v>43137</v>
      </c>
      <c r="F1482">
        <v>142.21899999999999</v>
      </c>
      <c r="G1482" s="1">
        <v>42471</v>
      </c>
      <c r="H1482" s="2">
        <v>2041.99</v>
      </c>
    </row>
    <row r="1483" spans="1:8" x14ac:dyDescent="0.2">
      <c r="A1483" s="1">
        <v>43136</v>
      </c>
      <c r="B1483" s="2">
        <v>6949.9</v>
      </c>
      <c r="C1483" s="1">
        <v>43136</v>
      </c>
      <c r="D1483">
        <v>698.62</v>
      </c>
      <c r="E1483" s="1">
        <v>43136</v>
      </c>
      <c r="F1483">
        <v>125.292</v>
      </c>
      <c r="G1483" s="1">
        <v>42468</v>
      </c>
      <c r="H1483" s="2">
        <v>2047.6</v>
      </c>
    </row>
    <row r="1484" spans="1:8" x14ac:dyDescent="0.2">
      <c r="A1484" s="1">
        <v>43135</v>
      </c>
      <c r="B1484" s="2">
        <v>8200</v>
      </c>
      <c r="C1484" s="1">
        <v>43135</v>
      </c>
      <c r="D1484">
        <v>829.98</v>
      </c>
      <c r="E1484" s="1">
        <v>43135</v>
      </c>
      <c r="F1484">
        <v>147.886</v>
      </c>
      <c r="G1484" s="1">
        <v>42467</v>
      </c>
      <c r="H1484" s="2">
        <v>2041.91</v>
      </c>
    </row>
    <row r="1485" spans="1:8" x14ac:dyDescent="0.2">
      <c r="A1485" s="1">
        <v>43134</v>
      </c>
      <c r="B1485" s="2">
        <v>9219.4</v>
      </c>
      <c r="C1485" s="1">
        <v>43134</v>
      </c>
      <c r="D1485">
        <v>972.4</v>
      </c>
      <c r="E1485" s="1">
        <v>43134</v>
      </c>
      <c r="F1485">
        <v>160.97399999999999</v>
      </c>
      <c r="G1485" s="1">
        <v>42466</v>
      </c>
      <c r="H1485" s="2">
        <v>2066.66</v>
      </c>
    </row>
    <row r="1486" spans="1:8" x14ac:dyDescent="0.2">
      <c r="A1486" s="1">
        <v>43133</v>
      </c>
      <c r="B1486" s="2">
        <v>8895.7999999999993</v>
      </c>
      <c r="C1486" s="1">
        <v>43133</v>
      </c>
      <c r="D1486">
        <v>923.3</v>
      </c>
      <c r="E1486" s="1">
        <v>43133</v>
      </c>
      <c r="F1486">
        <v>131.625</v>
      </c>
      <c r="G1486" s="1">
        <v>42465</v>
      </c>
      <c r="H1486" s="2">
        <v>2045.17</v>
      </c>
    </row>
    <row r="1487" spans="1:8" x14ac:dyDescent="0.2">
      <c r="A1487" s="1">
        <v>43132</v>
      </c>
      <c r="B1487" s="2">
        <v>9181.1</v>
      </c>
      <c r="C1487" s="1">
        <v>43132</v>
      </c>
      <c r="D1487" s="2">
        <v>1036.3</v>
      </c>
      <c r="E1487" s="1">
        <v>43132</v>
      </c>
      <c r="F1487">
        <v>142.52799999999999</v>
      </c>
      <c r="G1487" s="1">
        <v>42464</v>
      </c>
      <c r="H1487" s="2">
        <v>2066.13</v>
      </c>
    </row>
    <row r="1488" spans="1:8" x14ac:dyDescent="0.2">
      <c r="A1488" s="1">
        <v>43131</v>
      </c>
      <c r="B1488" s="2">
        <v>10284</v>
      </c>
      <c r="C1488" s="1">
        <v>43131</v>
      </c>
      <c r="D1488" s="2">
        <v>1121.3</v>
      </c>
      <c r="E1488" s="1">
        <v>43131</v>
      </c>
      <c r="F1488">
        <v>163.87899999999999</v>
      </c>
      <c r="G1488" s="1">
        <v>42461</v>
      </c>
      <c r="H1488" s="2">
        <v>2072.7800000000002</v>
      </c>
    </row>
    <row r="1489" spans="1:8" x14ac:dyDescent="0.2">
      <c r="A1489" s="1">
        <v>43130</v>
      </c>
      <c r="B1489" s="2">
        <v>10175</v>
      </c>
      <c r="C1489" s="1">
        <v>43130</v>
      </c>
      <c r="D1489" s="2">
        <v>1076</v>
      </c>
      <c r="E1489" s="1">
        <v>43130</v>
      </c>
      <c r="F1489">
        <v>166.36500000000001</v>
      </c>
      <c r="G1489" s="1">
        <v>42460</v>
      </c>
      <c r="H1489" s="2">
        <v>2059.7399999999998</v>
      </c>
    </row>
    <row r="1490" spans="1:8" x14ac:dyDescent="0.2">
      <c r="A1490" s="1">
        <v>43129</v>
      </c>
      <c r="B1490" s="2">
        <v>11212</v>
      </c>
      <c r="C1490" s="1">
        <v>43129</v>
      </c>
      <c r="D1490" s="2">
        <v>1175</v>
      </c>
      <c r="E1490" s="1">
        <v>43129</v>
      </c>
      <c r="F1490">
        <v>179.57</v>
      </c>
      <c r="G1490" s="1">
        <v>42459</v>
      </c>
      <c r="H1490" s="2">
        <v>2063.9499999999998</v>
      </c>
    </row>
    <row r="1491" spans="1:8" x14ac:dyDescent="0.2">
      <c r="A1491" s="1">
        <v>43128</v>
      </c>
      <c r="B1491" s="2">
        <v>11839</v>
      </c>
      <c r="C1491" s="1">
        <v>43128</v>
      </c>
      <c r="D1491" s="2">
        <v>1246.5999999999999</v>
      </c>
      <c r="E1491" s="1">
        <v>43128</v>
      </c>
      <c r="F1491">
        <v>191.12</v>
      </c>
      <c r="G1491" s="1">
        <v>42458</v>
      </c>
      <c r="H1491" s="2">
        <v>2055.0100000000002</v>
      </c>
    </row>
    <row r="1492" spans="1:8" x14ac:dyDescent="0.2">
      <c r="A1492" s="1">
        <v>43127</v>
      </c>
      <c r="B1492" s="2">
        <v>11461</v>
      </c>
      <c r="C1492" s="1">
        <v>43127</v>
      </c>
      <c r="D1492" s="2">
        <v>1114.8</v>
      </c>
      <c r="E1492" s="1">
        <v>43127</v>
      </c>
      <c r="F1492">
        <v>179.65</v>
      </c>
      <c r="G1492" s="1">
        <v>42457</v>
      </c>
      <c r="H1492" s="2">
        <v>2037.05</v>
      </c>
    </row>
    <row r="1493" spans="1:8" x14ac:dyDescent="0.2">
      <c r="A1493" s="1">
        <v>43126</v>
      </c>
      <c r="B1493" s="2">
        <v>11070</v>
      </c>
      <c r="C1493" s="1">
        <v>43126</v>
      </c>
      <c r="D1493" s="2">
        <v>1047</v>
      </c>
      <c r="E1493" s="1">
        <v>43126</v>
      </c>
      <c r="F1493">
        <v>175.71</v>
      </c>
      <c r="G1493" s="1">
        <v>42453</v>
      </c>
      <c r="H1493" s="2">
        <v>2035.94</v>
      </c>
    </row>
    <row r="1494" spans="1:8" x14ac:dyDescent="0.2">
      <c r="A1494" s="1">
        <v>43125</v>
      </c>
      <c r="B1494" s="2">
        <v>11146</v>
      </c>
      <c r="C1494" s="1">
        <v>43125</v>
      </c>
      <c r="D1494" s="2">
        <v>1048.2</v>
      </c>
      <c r="E1494" s="1">
        <v>43125</v>
      </c>
      <c r="F1494">
        <v>178.86</v>
      </c>
      <c r="G1494" s="1">
        <v>42452</v>
      </c>
      <c r="H1494" s="2">
        <v>2036.71</v>
      </c>
    </row>
    <row r="1495" spans="1:8" x14ac:dyDescent="0.2">
      <c r="A1495" s="1">
        <v>43124</v>
      </c>
      <c r="B1495" s="2">
        <v>11414</v>
      </c>
      <c r="C1495" s="1">
        <v>43124</v>
      </c>
      <c r="D1495" s="2">
        <v>1063.2</v>
      </c>
      <c r="E1495" s="1">
        <v>43124</v>
      </c>
      <c r="F1495">
        <v>180.6</v>
      </c>
      <c r="G1495" s="1">
        <v>42451</v>
      </c>
      <c r="H1495" s="2">
        <v>2049.8000000000002</v>
      </c>
    </row>
    <row r="1496" spans="1:8" x14ac:dyDescent="0.2">
      <c r="A1496" s="1">
        <v>43123</v>
      </c>
      <c r="B1496" s="2">
        <v>10819</v>
      </c>
      <c r="C1496" s="1">
        <v>43123</v>
      </c>
      <c r="D1496">
        <v>982.98</v>
      </c>
      <c r="E1496" s="1">
        <v>43123</v>
      </c>
      <c r="F1496">
        <v>178.27</v>
      </c>
      <c r="G1496" s="1">
        <v>42450</v>
      </c>
      <c r="H1496" s="2">
        <v>2051.6</v>
      </c>
    </row>
    <row r="1497" spans="1:8" x14ac:dyDescent="0.2">
      <c r="A1497" s="1">
        <v>43122</v>
      </c>
      <c r="B1497" s="2">
        <v>10771</v>
      </c>
      <c r="C1497" s="1">
        <v>43122</v>
      </c>
      <c r="D1497">
        <v>995.08</v>
      </c>
      <c r="E1497" s="1">
        <v>43122</v>
      </c>
      <c r="F1497">
        <v>179.42</v>
      </c>
      <c r="G1497" s="1">
        <v>42447</v>
      </c>
      <c r="H1497" s="2">
        <v>2049.58</v>
      </c>
    </row>
    <row r="1498" spans="1:8" x14ac:dyDescent="0.2">
      <c r="A1498" s="1">
        <v>43121</v>
      </c>
      <c r="B1498" s="2">
        <v>11514</v>
      </c>
      <c r="C1498" s="1">
        <v>43121</v>
      </c>
      <c r="D1498" s="2">
        <v>1047</v>
      </c>
      <c r="E1498" s="1">
        <v>43121</v>
      </c>
      <c r="F1498">
        <v>191.25</v>
      </c>
      <c r="G1498" s="1">
        <v>42446</v>
      </c>
      <c r="H1498" s="2">
        <v>2040.59</v>
      </c>
    </row>
    <row r="1499" spans="1:8" x14ac:dyDescent="0.2">
      <c r="A1499" s="1">
        <v>43120</v>
      </c>
      <c r="B1499" s="2">
        <v>12728</v>
      </c>
      <c r="C1499" s="1">
        <v>43120</v>
      </c>
      <c r="D1499" s="2">
        <v>1146</v>
      </c>
      <c r="E1499" s="1">
        <v>43120</v>
      </c>
      <c r="F1499">
        <v>210.91</v>
      </c>
      <c r="G1499" s="1">
        <v>42445</v>
      </c>
      <c r="H1499" s="2">
        <v>2027.22</v>
      </c>
    </row>
    <row r="1500" spans="1:8" x14ac:dyDescent="0.2">
      <c r="A1500" s="1">
        <v>43119</v>
      </c>
      <c r="B1500" s="2">
        <v>11476</v>
      </c>
      <c r="C1500" s="1">
        <v>43119</v>
      </c>
      <c r="D1500" s="2">
        <v>1032.5999999999999</v>
      </c>
      <c r="E1500" s="1">
        <v>43119</v>
      </c>
      <c r="F1500">
        <v>192.5</v>
      </c>
      <c r="G1500" s="1">
        <v>42444</v>
      </c>
      <c r="H1500" s="2">
        <v>2015.93</v>
      </c>
    </row>
    <row r="1501" spans="1:8" x14ac:dyDescent="0.2">
      <c r="A1501" s="1">
        <v>43118</v>
      </c>
      <c r="B1501" s="2">
        <v>11045</v>
      </c>
      <c r="C1501" s="1">
        <v>43118</v>
      </c>
      <c r="D1501">
        <v>994.81</v>
      </c>
      <c r="E1501" s="1">
        <v>43118</v>
      </c>
      <c r="F1501">
        <v>192.6</v>
      </c>
      <c r="G1501" s="1">
        <v>42443</v>
      </c>
      <c r="H1501" s="2">
        <v>2019.64</v>
      </c>
    </row>
    <row r="1502" spans="1:8" x14ac:dyDescent="0.2">
      <c r="A1502" s="1">
        <v>43117</v>
      </c>
      <c r="B1502" s="2">
        <v>11082</v>
      </c>
      <c r="C1502" s="1">
        <v>43117</v>
      </c>
      <c r="D1502" s="2">
        <v>1017.5</v>
      </c>
      <c r="E1502" s="1">
        <v>43117</v>
      </c>
      <c r="F1502">
        <v>189</v>
      </c>
      <c r="G1502" s="1">
        <v>42440</v>
      </c>
      <c r="H1502" s="2">
        <v>2022.19</v>
      </c>
    </row>
    <row r="1503" spans="1:8" x14ac:dyDescent="0.2">
      <c r="A1503" s="1">
        <v>43116</v>
      </c>
      <c r="B1503" s="2">
        <v>11072</v>
      </c>
      <c r="C1503" s="1">
        <v>43116</v>
      </c>
      <c r="D1503" s="2">
        <v>1020.1</v>
      </c>
      <c r="E1503" s="1">
        <v>43116</v>
      </c>
      <c r="F1503">
        <v>191.13</v>
      </c>
      <c r="G1503" s="1">
        <v>42439</v>
      </c>
      <c r="H1503" s="2">
        <v>1989.57</v>
      </c>
    </row>
    <row r="1504" spans="1:8" x14ac:dyDescent="0.2">
      <c r="A1504" s="1">
        <v>43115</v>
      </c>
      <c r="B1504" s="2">
        <v>13575</v>
      </c>
      <c r="C1504" s="1">
        <v>43115</v>
      </c>
      <c r="D1504" s="2">
        <v>1273.4000000000001</v>
      </c>
      <c r="E1504" s="1">
        <v>43115</v>
      </c>
      <c r="F1504">
        <v>232.51</v>
      </c>
      <c r="G1504" s="1">
        <v>42438</v>
      </c>
      <c r="H1504" s="2">
        <v>1989.26</v>
      </c>
    </row>
    <row r="1505" spans="1:8" x14ac:dyDescent="0.2">
      <c r="A1505" s="1">
        <v>43114</v>
      </c>
      <c r="B1505" s="2">
        <v>13558</v>
      </c>
      <c r="C1505" s="1">
        <v>43114</v>
      </c>
      <c r="D1505" s="2">
        <v>1350</v>
      </c>
      <c r="E1505" s="1">
        <v>43114</v>
      </c>
      <c r="F1505">
        <v>237.89</v>
      </c>
      <c r="G1505" s="1">
        <v>42437</v>
      </c>
      <c r="H1505" s="2">
        <v>1979.26</v>
      </c>
    </row>
    <row r="1506" spans="1:8" x14ac:dyDescent="0.2">
      <c r="A1506" s="1">
        <v>43113</v>
      </c>
      <c r="B1506" s="2">
        <v>14191</v>
      </c>
      <c r="C1506" s="1">
        <v>43113</v>
      </c>
      <c r="D1506" s="2">
        <v>1380</v>
      </c>
      <c r="E1506" s="1">
        <v>43113</v>
      </c>
      <c r="F1506">
        <v>258.02</v>
      </c>
      <c r="G1506" s="1">
        <v>42436</v>
      </c>
      <c r="H1506" s="2">
        <v>2001.76</v>
      </c>
    </row>
    <row r="1507" spans="1:8" x14ac:dyDescent="0.2">
      <c r="A1507" s="1">
        <v>43112</v>
      </c>
      <c r="B1507" s="2">
        <v>13783</v>
      </c>
      <c r="C1507" s="1">
        <v>43112</v>
      </c>
      <c r="D1507" s="2">
        <v>1257.2</v>
      </c>
      <c r="E1507" s="1">
        <v>43112</v>
      </c>
      <c r="F1507">
        <v>235.52</v>
      </c>
      <c r="G1507" s="1">
        <v>42433</v>
      </c>
      <c r="H1507" s="2">
        <v>1999.99</v>
      </c>
    </row>
    <row r="1508" spans="1:8" x14ac:dyDescent="0.2">
      <c r="A1508" s="1">
        <v>43111</v>
      </c>
      <c r="B1508" s="2">
        <v>13266</v>
      </c>
      <c r="C1508" s="1">
        <v>43111</v>
      </c>
      <c r="D1508" s="2">
        <v>1135.5</v>
      </c>
      <c r="E1508" s="1">
        <v>43111</v>
      </c>
      <c r="F1508">
        <v>226.91</v>
      </c>
      <c r="G1508" s="1">
        <v>42432</v>
      </c>
      <c r="H1508" s="2">
        <v>1993.4</v>
      </c>
    </row>
    <row r="1509" spans="1:8" x14ac:dyDescent="0.2">
      <c r="A1509" s="1">
        <v>43110</v>
      </c>
      <c r="B1509" s="2">
        <v>14896</v>
      </c>
      <c r="C1509" s="1">
        <v>43110</v>
      </c>
      <c r="D1509" s="2">
        <v>1248</v>
      </c>
      <c r="E1509" s="1">
        <v>43110</v>
      </c>
      <c r="F1509">
        <v>248.5</v>
      </c>
      <c r="G1509" s="1">
        <v>42431</v>
      </c>
      <c r="H1509" s="2">
        <v>1986.45</v>
      </c>
    </row>
    <row r="1510" spans="1:8" x14ac:dyDescent="0.2">
      <c r="A1510" s="1">
        <v>43109</v>
      </c>
      <c r="B1510" s="2">
        <v>14423</v>
      </c>
      <c r="C1510" s="1">
        <v>43109</v>
      </c>
      <c r="D1510" s="2">
        <v>1283.7</v>
      </c>
      <c r="E1510" s="1">
        <v>43109</v>
      </c>
      <c r="F1510">
        <v>246.79</v>
      </c>
      <c r="G1510" s="1">
        <v>42430</v>
      </c>
      <c r="H1510" s="2">
        <v>1978.35</v>
      </c>
    </row>
    <row r="1511" spans="1:8" x14ac:dyDescent="0.2">
      <c r="A1511" s="1">
        <v>43108</v>
      </c>
      <c r="B1511" s="2">
        <v>14930</v>
      </c>
      <c r="C1511" s="1">
        <v>43108</v>
      </c>
      <c r="D1511" s="2">
        <v>1129.3</v>
      </c>
      <c r="E1511" s="1">
        <v>43108</v>
      </c>
      <c r="F1511">
        <v>255.35</v>
      </c>
      <c r="G1511" s="1">
        <v>42429</v>
      </c>
      <c r="H1511" s="2">
        <v>1932.23</v>
      </c>
    </row>
    <row r="1512" spans="1:8" x14ac:dyDescent="0.2">
      <c r="A1512" s="1">
        <v>43107</v>
      </c>
      <c r="B1512" s="2">
        <v>16196</v>
      </c>
      <c r="C1512" s="1">
        <v>43107</v>
      </c>
      <c r="D1512" s="2">
        <v>1115.8</v>
      </c>
      <c r="E1512" s="1">
        <v>43107</v>
      </c>
      <c r="F1512">
        <v>272.06</v>
      </c>
      <c r="G1512" s="1">
        <v>42426</v>
      </c>
      <c r="H1512" s="2">
        <v>1948.05</v>
      </c>
    </row>
    <row r="1513" spans="1:8" x14ac:dyDescent="0.2">
      <c r="A1513" s="1">
        <v>43106</v>
      </c>
      <c r="B1513" s="2">
        <v>17161</v>
      </c>
      <c r="C1513" s="1">
        <v>43106</v>
      </c>
      <c r="D1513" s="2">
        <v>1004.3</v>
      </c>
      <c r="E1513" s="1">
        <v>43106</v>
      </c>
      <c r="F1513">
        <v>279.42</v>
      </c>
      <c r="G1513" s="1">
        <v>42425</v>
      </c>
      <c r="H1513" s="2">
        <v>1951.7</v>
      </c>
    </row>
    <row r="1514" spans="1:8" x14ac:dyDescent="0.2">
      <c r="A1514" s="1">
        <v>43105</v>
      </c>
      <c r="B1514" s="2">
        <v>16917</v>
      </c>
      <c r="C1514" s="1">
        <v>43105</v>
      </c>
      <c r="D1514">
        <v>962.77</v>
      </c>
      <c r="E1514" s="1">
        <v>43105</v>
      </c>
      <c r="F1514">
        <v>246.23</v>
      </c>
      <c r="G1514" s="1">
        <v>42424</v>
      </c>
      <c r="H1514" s="2">
        <v>1929.8</v>
      </c>
    </row>
    <row r="1515" spans="1:8" x14ac:dyDescent="0.2">
      <c r="A1515" s="1">
        <v>43104</v>
      </c>
      <c r="B1515" s="2">
        <v>15160</v>
      </c>
      <c r="C1515" s="1">
        <v>43104</v>
      </c>
      <c r="D1515">
        <v>940</v>
      </c>
      <c r="E1515" s="1">
        <v>43104</v>
      </c>
      <c r="F1515">
        <v>238.91</v>
      </c>
      <c r="G1515" s="1">
        <v>42423</v>
      </c>
      <c r="H1515" s="2">
        <v>1921.27</v>
      </c>
    </row>
    <row r="1516" spans="1:8" x14ac:dyDescent="0.2">
      <c r="A1516" s="1">
        <v>43103</v>
      </c>
      <c r="B1516" s="2">
        <v>15155</v>
      </c>
      <c r="C1516" s="1">
        <v>43103</v>
      </c>
      <c r="D1516">
        <v>942.01</v>
      </c>
      <c r="E1516" s="1">
        <v>43103</v>
      </c>
      <c r="F1516">
        <v>244.99</v>
      </c>
      <c r="G1516" s="1">
        <v>42422</v>
      </c>
      <c r="H1516" s="2">
        <v>1945.5</v>
      </c>
    </row>
    <row r="1517" spans="1:8" x14ac:dyDescent="0.2">
      <c r="A1517" s="1">
        <v>43102</v>
      </c>
      <c r="B1517" s="2">
        <v>14709.8</v>
      </c>
      <c r="C1517" s="1">
        <v>43102</v>
      </c>
      <c r="D1517">
        <v>858.78</v>
      </c>
      <c r="E1517" s="1">
        <v>43102</v>
      </c>
      <c r="F1517">
        <v>253.31</v>
      </c>
      <c r="G1517" s="1">
        <v>42419</v>
      </c>
      <c r="H1517" s="2">
        <v>1917.78</v>
      </c>
    </row>
    <row r="1518" spans="1:8" x14ac:dyDescent="0.2">
      <c r="A1518" s="1">
        <v>43101</v>
      </c>
      <c r="B1518" s="2">
        <v>13354</v>
      </c>
      <c r="C1518" s="1">
        <v>43101</v>
      </c>
      <c r="D1518">
        <v>752.46</v>
      </c>
      <c r="E1518" s="1">
        <v>43101</v>
      </c>
      <c r="F1518">
        <v>225.22</v>
      </c>
      <c r="G1518" s="1">
        <v>42418</v>
      </c>
      <c r="H1518" s="2">
        <v>1917.83</v>
      </c>
    </row>
    <row r="1519" spans="1:8" x14ac:dyDescent="0.2">
      <c r="A1519" s="1">
        <v>43100</v>
      </c>
      <c r="B1519" s="2">
        <v>13800</v>
      </c>
      <c r="C1519" s="1">
        <v>43100</v>
      </c>
      <c r="D1519">
        <v>736.77</v>
      </c>
      <c r="E1519" s="1">
        <v>43100</v>
      </c>
      <c r="F1519">
        <v>227.17</v>
      </c>
      <c r="G1519" s="1">
        <v>42417</v>
      </c>
      <c r="H1519" s="2">
        <v>1926.82</v>
      </c>
    </row>
    <row r="1520" spans="1:8" x14ac:dyDescent="0.2">
      <c r="A1520" s="1">
        <v>43099</v>
      </c>
      <c r="B1520" s="2">
        <v>12377</v>
      </c>
      <c r="C1520" s="1">
        <v>43099</v>
      </c>
      <c r="D1520">
        <v>682.22</v>
      </c>
      <c r="E1520" s="1">
        <v>43099</v>
      </c>
      <c r="F1520">
        <v>216.03</v>
      </c>
      <c r="G1520" s="1">
        <v>42416</v>
      </c>
      <c r="H1520" s="2">
        <v>1895.58</v>
      </c>
    </row>
    <row r="1521" spans="1:8" x14ac:dyDescent="0.2">
      <c r="A1521" s="1">
        <v>43098</v>
      </c>
      <c r="B1521" s="2">
        <v>14317</v>
      </c>
      <c r="C1521" s="1">
        <v>43098</v>
      </c>
      <c r="D1521">
        <v>731.52</v>
      </c>
      <c r="E1521" s="1">
        <v>43098</v>
      </c>
      <c r="F1521">
        <v>245.79</v>
      </c>
      <c r="G1521" s="1">
        <v>42412</v>
      </c>
      <c r="H1521" s="2">
        <v>1864.78</v>
      </c>
    </row>
    <row r="1522" spans="1:8" x14ac:dyDescent="0.2">
      <c r="A1522" s="1">
        <v>43097</v>
      </c>
      <c r="B1522" s="2">
        <v>14315</v>
      </c>
      <c r="C1522" s="1">
        <v>43097</v>
      </c>
      <c r="D1522">
        <v>711.42</v>
      </c>
      <c r="E1522" s="1">
        <v>43097</v>
      </c>
      <c r="F1522">
        <v>251.18</v>
      </c>
      <c r="G1522" s="1">
        <v>42411</v>
      </c>
      <c r="H1522" s="2">
        <v>1829.08</v>
      </c>
    </row>
    <row r="1523" spans="1:8" x14ac:dyDescent="0.2">
      <c r="A1523" s="1">
        <v>43096</v>
      </c>
      <c r="B1523" s="2">
        <v>15374</v>
      </c>
      <c r="C1523" s="1">
        <v>43096</v>
      </c>
      <c r="D1523">
        <v>736.45</v>
      </c>
      <c r="E1523" s="1">
        <v>43096</v>
      </c>
      <c r="F1523">
        <v>264.39999999999998</v>
      </c>
      <c r="G1523" s="1">
        <v>42410</v>
      </c>
      <c r="H1523" s="2">
        <v>1851.86</v>
      </c>
    </row>
    <row r="1524" spans="1:8" x14ac:dyDescent="0.2">
      <c r="A1524" s="1">
        <v>43095</v>
      </c>
      <c r="B1524" s="2">
        <v>15679</v>
      </c>
      <c r="C1524" s="1">
        <v>43095</v>
      </c>
      <c r="D1524">
        <v>749.8</v>
      </c>
      <c r="E1524" s="1">
        <v>43095</v>
      </c>
      <c r="F1524">
        <v>280.10000000000002</v>
      </c>
      <c r="G1524" s="1">
        <v>42409</v>
      </c>
      <c r="H1524" s="2">
        <v>1852.21</v>
      </c>
    </row>
    <row r="1525" spans="1:8" x14ac:dyDescent="0.2">
      <c r="A1525" s="1">
        <v>43094</v>
      </c>
      <c r="B1525" s="2">
        <v>13623</v>
      </c>
      <c r="C1525" s="1">
        <v>43094</v>
      </c>
      <c r="D1525">
        <v>709.81</v>
      </c>
      <c r="E1525" s="1">
        <v>43094</v>
      </c>
      <c r="F1525">
        <v>273.52</v>
      </c>
      <c r="G1525" s="1">
        <v>42408</v>
      </c>
      <c r="H1525" s="2">
        <v>1853.44</v>
      </c>
    </row>
    <row r="1526" spans="1:8" x14ac:dyDescent="0.2">
      <c r="A1526" s="1">
        <v>43093</v>
      </c>
      <c r="B1526" s="2">
        <v>13476</v>
      </c>
      <c r="C1526" s="1">
        <v>43093</v>
      </c>
      <c r="D1526">
        <v>659.89</v>
      </c>
      <c r="E1526" s="1">
        <v>43093</v>
      </c>
      <c r="F1526">
        <v>278.81</v>
      </c>
      <c r="G1526" s="1">
        <v>42405</v>
      </c>
      <c r="H1526" s="2">
        <v>1880.05</v>
      </c>
    </row>
    <row r="1527" spans="1:8" x14ac:dyDescent="0.2">
      <c r="A1527" s="1">
        <v>43092</v>
      </c>
      <c r="B1527" s="2">
        <v>14035</v>
      </c>
      <c r="C1527" s="1">
        <v>43092</v>
      </c>
      <c r="D1527">
        <v>672.59</v>
      </c>
      <c r="E1527" s="1">
        <v>43092</v>
      </c>
      <c r="F1527">
        <v>293.02999999999997</v>
      </c>
      <c r="G1527" s="1">
        <v>42404</v>
      </c>
      <c r="H1527" s="2">
        <v>1915.45</v>
      </c>
    </row>
    <row r="1528" spans="1:8" x14ac:dyDescent="0.2">
      <c r="A1528" s="1">
        <v>43091</v>
      </c>
      <c r="B1528" s="2">
        <v>13170</v>
      </c>
      <c r="C1528" s="1">
        <v>43091</v>
      </c>
      <c r="D1528">
        <v>628.19000000000005</v>
      </c>
      <c r="E1528" s="1">
        <v>43091</v>
      </c>
      <c r="F1528">
        <v>267.79000000000002</v>
      </c>
      <c r="G1528" s="1">
        <v>42403</v>
      </c>
      <c r="H1528" s="2">
        <v>1912.53</v>
      </c>
    </row>
    <row r="1529" spans="1:8" x14ac:dyDescent="0.2">
      <c r="A1529" s="1">
        <v>43090</v>
      </c>
      <c r="B1529" s="2">
        <v>15666.8</v>
      </c>
      <c r="C1529" s="1">
        <v>43090</v>
      </c>
      <c r="D1529">
        <v>786.97</v>
      </c>
      <c r="E1529" s="1">
        <v>43090</v>
      </c>
      <c r="F1529">
        <v>311</v>
      </c>
      <c r="G1529" s="1">
        <v>42402</v>
      </c>
      <c r="H1529" s="2">
        <v>1903.03</v>
      </c>
    </row>
    <row r="1530" spans="1:8" x14ac:dyDescent="0.2">
      <c r="A1530" s="1">
        <v>43089</v>
      </c>
      <c r="B1530" s="2">
        <v>16425</v>
      </c>
      <c r="C1530" s="1">
        <v>43089</v>
      </c>
      <c r="D1530">
        <v>794.99</v>
      </c>
      <c r="E1530" s="1">
        <v>43089</v>
      </c>
      <c r="F1530">
        <v>305.58999999999997</v>
      </c>
      <c r="G1530" s="1">
        <v>42401</v>
      </c>
      <c r="H1530" s="2">
        <v>1939.38</v>
      </c>
    </row>
    <row r="1531" spans="1:8" x14ac:dyDescent="0.2">
      <c r="A1531" s="1">
        <v>43088</v>
      </c>
      <c r="B1531" s="2">
        <v>17345</v>
      </c>
      <c r="C1531" s="1">
        <v>43088</v>
      </c>
      <c r="D1531">
        <v>799.98</v>
      </c>
      <c r="E1531" s="1">
        <v>43088</v>
      </c>
      <c r="F1531">
        <v>350.79</v>
      </c>
      <c r="G1531" s="1">
        <v>42398</v>
      </c>
      <c r="H1531" s="2">
        <v>1940.24</v>
      </c>
    </row>
    <row r="1532" spans="1:8" x14ac:dyDescent="0.2">
      <c r="A1532" s="1">
        <v>43087</v>
      </c>
      <c r="B1532" s="2">
        <v>18934</v>
      </c>
      <c r="C1532" s="1">
        <v>43087</v>
      </c>
      <c r="D1532">
        <v>783.99</v>
      </c>
      <c r="E1532" s="1">
        <v>43087</v>
      </c>
      <c r="F1532">
        <v>359.4</v>
      </c>
      <c r="G1532" s="1">
        <v>42397</v>
      </c>
      <c r="H1532" s="2">
        <v>1893.36</v>
      </c>
    </row>
    <row r="1533" spans="1:8" x14ac:dyDescent="0.2">
      <c r="A1533" s="1">
        <v>43086</v>
      </c>
      <c r="B1533" s="2">
        <v>18971</v>
      </c>
      <c r="C1533" s="1">
        <v>43086</v>
      </c>
      <c r="D1533">
        <v>708.78</v>
      </c>
      <c r="E1533" s="1">
        <v>43086</v>
      </c>
      <c r="F1533">
        <v>324.74</v>
      </c>
      <c r="G1533" s="1">
        <v>42396</v>
      </c>
      <c r="H1533" s="2">
        <v>1882.95</v>
      </c>
    </row>
    <row r="1534" spans="1:8" x14ac:dyDescent="0.2">
      <c r="A1534" s="1">
        <v>43085</v>
      </c>
      <c r="B1534" s="2">
        <v>19187</v>
      </c>
      <c r="C1534" s="1">
        <v>43085</v>
      </c>
      <c r="D1534">
        <v>683.25</v>
      </c>
      <c r="E1534" s="1">
        <v>43085</v>
      </c>
      <c r="F1534">
        <v>306.86</v>
      </c>
      <c r="G1534" s="1">
        <v>42395</v>
      </c>
      <c r="H1534" s="2">
        <v>1903.63</v>
      </c>
    </row>
    <row r="1535" spans="1:8" x14ac:dyDescent="0.2">
      <c r="A1535" s="1">
        <v>43084</v>
      </c>
      <c r="B1535" s="2">
        <v>17522</v>
      </c>
      <c r="C1535" s="1">
        <v>43084</v>
      </c>
      <c r="D1535">
        <v>678.29</v>
      </c>
      <c r="E1535" s="1">
        <v>43084</v>
      </c>
      <c r="F1535">
        <v>303.79000000000002</v>
      </c>
      <c r="G1535" s="1">
        <v>42394</v>
      </c>
      <c r="H1535" s="2">
        <v>1877.08</v>
      </c>
    </row>
    <row r="1536" spans="1:8" x14ac:dyDescent="0.2">
      <c r="A1536" s="1">
        <v>43083</v>
      </c>
      <c r="B1536" s="2">
        <v>16383</v>
      </c>
      <c r="C1536" s="1">
        <v>43083</v>
      </c>
      <c r="D1536">
        <v>686.51</v>
      </c>
      <c r="E1536" s="1">
        <v>43083</v>
      </c>
      <c r="F1536">
        <v>283.8</v>
      </c>
      <c r="G1536" s="1">
        <v>42391</v>
      </c>
      <c r="H1536" s="2">
        <v>1906.9</v>
      </c>
    </row>
    <row r="1537" spans="1:8" x14ac:dyDescent="0.2">
      <c r="A1537" s="1">
        <v>43082</v>
      </c>
      <c r="B1537" s="2">
        <v>16181</v>
      </c>
      <c r="C1537" s="1">
        <v>43082</v>
      </c>
      <c r="D1537">
        <v>690.69</v>
      </c>
      <c r="E1537" s="1">
        <v>43082</v>
      </c>
      <c r="F1537">
        <v>312.89</v>
      </c>
      <c r="G1537" s="1">
        <v>42390</v>
      </c>
      <c r="H1537" s="2">
        <v>1868.99</v>
      </c>
    </row>
    <row r="1538" spans="1:8" x14ac:dyDescent="0.2">
      <c r="A1538" s="1">
        <v>43081</v>
      </c>
      <c r="B1538" s="2">
        <v>16967</v>
      </c>
      <c r="C1538" s="1">
        <v>43081</v>
      </c>
      <c r="D1538">
        <v>634.87</v>
      </c>
      <c r="E1538" s="1">
        <v>43081</v>
      </c>
      <c r="F1538">
        <v>352.08</v>
      </c>
      <c r="G1538" s="1">
        <v>42389</v>
      </c>
      <c r="H1538" s="2">
        <v>1859.33</v>
      </c>
    </row>
    <row r="1539" spans="1:8" x14ac:dyDescent="0.2">
      <c r="A1539" s="1">
        <v>43080</v>
      </c>
      <c r="B1539" s="2">
        <v>16754</v>
      </c>
      <c r="C1539" s="1">
        <v>43080</v>
      </c>
      <c r="D1539">
        <v>515.25</v>
      </c>
      <c r="E1539" s="1">
        <v>43080</v>
      </c>
      <c r="F1539">
        <v>218.6</v>
      </c>
      <c r="G1539" s="1">
        <v>42388</v>
      </c>
      <c r="H1539" s="2">
        <v>1881.33</v>
      </c>
    </row>
    <row r="1540" spans="1:8" x14ac:dyDescent="0.2">
      <c r="A1540" s="1">
        <v>43079</v>
      </c>
      <c r="B1540" s="2">
        <v>14997</v>
      </c>
      <c r="C1540" s="1">
        <v>43079</v>
      </c>
      <c r="D1540">
        <v>429.24</v>
      </c>
      <c r="E1540" s="1">
        <v>43079</v>
      </c>
      <c r="F1540">
        <v>150.99</v>
      </c>
      <c r="G1540" s="1">
        <v>42384</v>
      </c>
      <c r="H1540" s="2">
        <v>1880.33</v>
      </c>
    </row>
    <row r="1541" spans="1:8" x14ac:dyDescent="0.2">
      <c r="A1541" s="1">
        <v>43078</v>
      </c>
      <c r="B1541" s="2">
        <v>14660</v>
      </c>
      <c r="C1541" s="1">
        <v>43078</v>
      </c>
      <c r="D1541">
        <v>460.92</v>
      </c>
      <c r="E1541" s="1">
        <v>43078</v>
      </c>
      <c r="F1541">
        <v>160.94999999999999</v>
      </c>
      <c r="G1541" s="1">
        <v>42383</v>
      </c>
      <c r="H1541" s="2">
        <v>1921.84</v>
      </c>
    </row>
    <row r="1542" spans="1:8" x14ac:dyDescent="0.2">
      <c r="A1542" s="1">
        <v>43077</v>
      </c>
      <c r="B1542" s="2">
        <v>15869</v>
      </c>
      <c r="C1542" s="1">
        <v>43077</v>
      </c>
      <c r="D1542">
        <v>442.19</v>
      </c>
      <c r="E1542" s="1">
        <v>43077</v>
      </c>
      <c r="F1542">
        <v>128.97</v>
      </c>
      <c r="G1542" s="1">
        <v>42382</v>
      </c>
      <c r="H1542" s="2">
        <v>1890.28</v>
      </c>
    </row>
    <row r="1543" spans="1:8" x14ac:dyDescent="0.2">
      <c r="A1543" s="1">
        <v>43076</v>
      </c>
      <c r="B1543" s="2">
        <v>16601</v>
      </c>
      <c r="C1543" s="1">
        <v>43076</v>
      </c>
      <c r="D1543">
        <v>415.02</v>
      </c>
      <c r="E1543" s="1">
        <v>43076</v>
      </c>
      <c r="F1543">
        <v>97.96</v>
      </c>
      <c r="G1543" s="1">
        <v>42381</v>
      </c>
      <c r="H1543" s="2">
        <v>1938.68</v>
      </c>
    </row>
    <row r="1544" spans="1:8" x14ac:dyDescent="0.2">
      <c r="A1544" s="1">
        <v>43075</v>
      </c>
      <c r="B1544" s="2">
        <v>13527</v>
      </c>
      <c r="C1544" s="1">
        <v>43075</v>
      </c>
      <c r="D1544">
        <v>413.71</v>
      </c>
      <c r="E1544" s="1">
        <v>43075</v>
      </c>
      <c r="F1544">
        <v>100.01</v>
      </c>
      <c r="G1544" s="1">
        <v>42380</v>
      </c>
      <c r="H1544" s="2">
        <v>1923.67</v>
      </c>
    </row>
    <row r="1545" spans="1:8" x14ac:dyDescent="0.2">
      <c r="A1545" s="1">
        <v>43074</v>
      </c>
      <c r="B1545" s="2">
        <v>11595</v>
      </c>
      <c r="C1545" s="1">
        <v>43074</v>
      </c>
      <c r="D1545">
        <v>451.87</v>
      </c>
      <c r="E1545" s="1">
        <v>43074</v>
      </c>
      <c r="F1545">
        <v>101.01</v>
      </c>
      <c r="G1545" s="1">
        <v>42377</v>
      </c>
      <c r="H1545" s="2">
        <v>1922.03</v>
      </c>
    </row>
    <row r="1546" spans="1:8" x14ac:dyDescent="0.2">
      <c r="A1546" s="1">
        <v>43073</v>
      </c>
      <c r="B1546" s="2">
        <v>11595</v>
      </c>
      <c r="C1546" s="1">
        <v>43073</v>
      </c>
      <c r="D1546">
        <v>465</v>
      </c>
      <c r="E1546" s="1">
        <v>43073</v>
      </c>
      <c r="F1546">
        <v>104.28</v>
      </c>
      <c r="G1546" s="1">
        <v>42376</v>
      </c>
      <c r="H1546" s="2">
        <v>1943.09</v>
      </c>
    </row>
    <row r="1547" spans="1:8" x14ac:dyDescent="0.2">
      <c r="A1547" s="1">
        <v>43072</v>
      </c>
      <c r="B1547" s="2">
        <v>11157</v>
      </c>
      <c r="C1547" s="1">
        <v>43072</v>
      </c>
      <c r="D1547">
        <v>459.49</v>
      </c>
      <c r="E1547" s="1">
        <v>43072</v>
      </c>
      <c r="F1547">
        <v>101.2</v>
      </c>
      <c r="G1547" s="1">
        <v>42375</v>
      </c>
      <c r="H1547" s="2">
        <v>1990.26</v>
      </c>
    </row>
    <row r="1548" spans="1:8" x14ac:dyDescent="0.2">
      <c r="A1548" s="1">
        <v>43071</v>
      </c>
      <c r="B1548" s="2">
        <v>10881</v>
      </c>
      <c r="C1548" s="1">
        <v>43071</v>
      </c>
      <c r="D1548">
        <v>455.51</v>
      </c>
      <c r="E1548" s="1">
        <v>43071</v>
      </c>
      <c r="F1548">
        <v>99.65</v>
      </c>
      <c r="G1548" s="1">
        <v>42374</v>
      </c>
      <c r="H1548" s="2">
        <v>2016.71</v>
      </c>
    </row>
    <row r="1549" spans="1:8" x14ac:dyDescent="0.2">
      <c r="A1549" s="1">
        <v>43070</v>
      </c>
      <c r="B1549" s="2">
        <v>10869</v>
      </c>
      <c r="C1549" s="1">
        <v>43070</v>
      </c>
      <c r="D1549">
        <v>460.67</v>
      </c>
      <c r="E1549" s="1">
        <v>43070</v>
      </c>
      <c r="F1549">
        <v>100.16</v>
      </c>
      <c r="G1549" s="1">
        <v>42373</v>
      </c>
      <c r="H1549" s="2">
        <v>2012.66</v>
      </c>
    </row>
    <row r="1550" spans="1:8" x14ac:dyDescent="0.2">
      <c r="A1550" s="1">
        <v>43069</v>
      </c>
      <c r="B1550" s="2">
        <v>9907</v>
      </c>
      <c r="C1550" s="1">
        <v>43069</v>
      </c>
      <c r="D1550">
        <v>432.21</v>
      </c>
      <c r="E1550" s="1">
        <v>43069</v>
      </c>
      <c r="F1550">
        <v>85.82</v>
      </c>
      <c r="G1550" s="1">
        <v>42369</v>
      </c>
      <c r="H1550" s="2">
        <v>2043.94</v>
      </c>
    </row>
    <row r="1551" spans="1:8" x14ac:dyDescent="0.2">
      <c r="A1551" s="1">
        <v>43068</v>
      </c>
      <c r="B1551" s="2">
        <v>9749.4</v>
      </c>
      <c r="C1551" s="1">
        <v>43068</v>
      </c>
      <c r="D1551">
        <v>420.34</v>
      </c>
      <c r="E1551" s="1">
        <v>43068</v>
      </c>
      <c r="F1551">
        <v>86.7</v>
      </c>
      <c r="G1551" s="1">
        <v>42368</v>
      </c>
      <c r="H1551" s="2">
        <v>2063.36</v>
      </c>
    </row>
    <row r="1552" spans="1:8" x14ac:dyDescent="0.2">
      <c r="A1552" s="1">
        <v>43067</v>
      </c>
      <c r="B1552" s="2">
        <v>9898</v>
      </c>
      <c r="C1552" s="1">
        <v>43067</v>
      </c>
      <c r="D1552">
        <v>465.56</v>
      </c>
      <c r="E1552" s="1">
        <v>43067</v>
      </c>
      <c r="F1552">
        <v>94.49</v>
      </c>
      <c r="G1552" s="1">
        <v>42367</v>
      </c>
      <c r="H1552" s="2">
        <v>2078.36</v>
      </c>
    </row>
    <row r="1553" spans="1:8" x14ac:dyDescent="0.2">
      <c r="A1553" s="1">
        <v>43066</v>
      </c>
      <c r="B1553" s="2">
        <v>9728.7999999999993</v>
      </c>
      <c r="C1553" s="1">
        <v>43066</v>
      </c>
      <c r="D1553">
        <v>473.44</v>
      </c>
      <c r="E1553" s="1">
        <v>43066</v>
      </c>
      <c r="F1553">
        <v>91.38</v>
      </c>
      <c r="G1553" s="1">
        <v>42366</v>
      </c>
      <c r="H1553" s="2">
        <v>2056.5</v>
      </c>
    </row>
    <row r="1554" spans="1:8" x14ac:dyDescent="0.2">
      <c r="A1554" s="1">
        <v>43065</v>
      </c>
      <c r="B1554" s="2">
        <v>9316</v>
      </c>
      <c r="C1554" s="1">
        <v>43065</v>
      </c>
      <c r="D1554">
        <v>464</v>
      </c>
      <c r="E1554" s="1">
        <v>43065</v>
      </c>
      <c r="F1554">
        <v>86.62</v>
      </c>
      <c r="G1554" s="1">
        <v>42362</v>
      </c>
      <c r="H1554" s="2">
        <v>2060.9899999999998</v>
      </c>
    </row>
    <row r="1555" spans="1:8" x14ac:dyDescent="0.2">
      <c r="A1555" s="1">
        <v>43064</v>
      </c>
      <c r="B1555" s="2">
        <v>8766.2000000000007</v>
      </c>
      <c r="C1555" s="1">
        <v>43064</v>
      </c>
      <c r="D1555">
        <v>464</v>
      </c>
      <c r="E1555" s="1">
        <v>43064</v>
      </c>
      <c r="F1555">
        <v>89.13</v>
      </c>
      <c r="G1555" s="1">
        <v>42361</v>
      </c>
      <c r="H1555" s="2">
        <v>2064.29</v>
      </c>
    </row>
    <row r="1556" spans="1:8" x14ac:dyDescent="0.2">
      <c r="A1556" s="1">
        <v>43063</v>
      </c>
      <c r="B1556" s="2">
        <v>8191.6</v>
      </c>
      <c r="C1556" s="1">
        <v>43063</v>
      </c>
      <c r="D1556">
        <v>470.51</v>
      </c>
      <c r="E1556" s="1">
        <v>43063</v>
      </c>
      <c r="F1556">
        <v>77.540000000000006</v>
      </c>
      <c r="G1556" s="1">
        <v>42360</v>
      </c>
      <c r="H1556" s="2">
        <v>2038.97</v>
      </c>
    </row>
    <row r="1557" spans="1:8" x14ac:dyDescent="0.2">
      <c r="A1557" s="1">
        <v>43062</v>
      </c>
      <c r="B1557" s="2">
        <v>7977.1</v>
      </c>
      <c r="C1557" s="1">
        <v>43062</v>
      </c>
      <c r="D1557">
        <v>405.19</v>
      </c>
      <c r="E1557" s="1">
        <v>43062</v>
      </c>
      <c r="F1557">
        <v>73.3</v>
      </c>
      <c r="G1557" s="1">
        <v>42359</v>
      </c>
      <c r="H1557" s="2">
        <v>2021.15</v>
      </c>
    </row>
    <row r="1558" spans="1:8" x14ac:dyDescent="0.2">
      <c r="A1558" s="1">
        <v>43061</v>
      </c>
      <c r="B1558" s="2">
        <v>8230.1</v>
      </c>
      <c r="C1558" s="1">
        <v>43061</v>
      </c>
      <c r="D1558">
        <v>380.48</v>
      </c>
      <c r="E1558" s="1">
        <v>43061</v>
      </c>
      <c r="F1558">
        <v>72.31</v>
      </c>
      <c r="G1558" s="1">
        <v>42356</v>
      </c>
      <c r="H1558" s="2">
        <v>2005.55</v>
      </c>
    </row>
    <row r="1559" spans="1:8" x14ac:dyDescent="0.2">
      <c r="A1559" s="1">
        <v>43060</v>
      </c>
      <c r="B1559" s="2">
        <v>8097.3</v>
      </c>
      <c r="C1559" s="1">
        <v>43060</v>
      </c>
      <c r="D1559">
        <v>360</v>
      </c>
      <c r="E1559" s="1">
        <v>43060</v>
      </c>
      <c r="F1559">
        <v>70</v>
      </c>
      <c r="G1559" s="1">
        <v>42355</v>
      </c>
      <c r="H1559" s="2">
        <v>2041.89</v>
      </c>
    </row>
    <row r="1560" spans="1:8" x14ac:dyDescent="0.2">
      <c r="A1560" s="1">
        <v>43059</v>
      </c>
      <c r="B1560" s="2">
        <v>8245.1</v>
      </c>
      <c r="C1560" s="1">
        <v>43059</v>
      </c>
      <c r="D1560">
        <v>367.94</v>
      </c>
      <c r="E1560" s="1">
        <v>43059</v>
      </c>
      <c r="F1560">
        <v>72.62</v>
      </c>
      <c r="G1560" s="1">
        <v>42354</v>
      </c>
      <c r="H1560" s="2">
        <v>2073.0700000000002</v>
      </c>
    </row>
    <row r="1561" spans="1:8" x14ac:dyDescent="0.2">
      <c r="A1561" s="1">
        <v>43058</v>
      </c>
      <c r="B1561" s="2">
        <v>8054.2</v>
      </c>
      <c r="C1561" s="1">
        <v>43058</v>
      </c>
      <c r="D1561">
        <v>354.7</v>
      </c>
      <c r="E1561" s="1">
        <v>43058</v>
      </c>
      <c r="F1561">
        <v>71.7</v>
      </c>
      <c r="G1561" s="1">
        <v>42353</v>
      </c>
      <c r="H1561" s="2">
        <v>2043.41</v>
      </c>
    </row>
    <row r="1562" spans="1:8" x14ac:dyDescent="0.2">
      <c r="A1562" s="1">
        <v>43057</v>
      </c>
      <c r="B1562" s="2">
        <v>7773.3</v>
      </c>
      <c r="C1562" s="1">
        <v>43057</v>
      </c>
      <c r="D1562">
        <v>346.68</v>
      </c>
      <c r="E1562" s="1">
        <v>43057</v>
      </c>
      <c r="F1562">
        <v>69.349999999999994</v>
      </c>
      <c r="G1562" s="1">
        <v>42352</v>
      </c>
      <c r="H1562" s="2">
        <v>2021.94</v>
      </c>
    </row>
    <row r="1563" spans="1:8" x14ac:dyDescent="0.2">
      <c r="A1563" s="1">
        <v>43056</v>
      </c>
      <c r="B1563" s="2">
        <v>7677.9</v>
      </c>
      <c r="C1563" s="1">
        <v>43056</v>
      </c>
      <c r="D1563">
        <v>331</v>
      </c>
      <c r="E1563" s="1">
        <v>43056</v>
      </c>
      <c r="F1563">
        <v>67.5</v>
      </c>
      <c r="G1563" s="1">
        <v>42349</v>
      </c>
      <c r="H1563" s="2">
        <v>2012.37</v>
      </c>
    </row>
    <row r="1564" spans="1:8" x14ac:dyDescent="0.2">
      <c r="A1564" s="1">
        <v>43055</v>
      </c>
      <c r="B1564" s="2">
        <v>7864.2</v>
      </c>
      <c r="C1564" s="1">
        <v>43055</v>
      </c>
      <c r="D1564">
        <v>330.76</v>
      </c>
      <c r="E1564" s="1">
        <v>43055</v>
      </c>
      <c r="F1564">
        <v>70.56</v>
      </c>
      <c r="G1564" s="1">
        <v>42348</v>
      </c>
      <c r="H1564" s="2">
        <v>2052.23</v>
      </c>
    </row>
    <row r="1565" spans="1:8" x14ac:dyDescent="0.2">
      <c r="A1565" s="1">
        <v>43054</v>
      </c>
      <c r="B1565" s="2">
        <v>7278.3</v>
      </c>
      <c r="C1565" s="1">
        <v>43054</v>
      </c>
      <c r="D1565">
        <v>330.59</v>
      </c>
      <c r="E1565" s="1">
        <v>43054</v>
      </c>
      <c r="F1565">
        <v>63.3</v>
      </c>
      <c r="G1565" s="1">
        <v>42347</v>
      </c>
      <c r="H1565" s="2">
        <v>2047.62</v>
      </c>
    </row>
    <row r="1566" spans="1:8" x14ac:dyDescent="0.2">
      <c r="A1566" s="1">
        <v>43053</v>
      </c>
      <c r="B1566" s="2">
        <v>6579.2</v>
      </c>
      <c r="C1566" s="1">
        <v>43053</v>
      </c>
      <c r="D1566">
        <v>334.28</v>
      </c>
      <c r="E1566" s="1">
        <v>43053</v>
      </c>
      <c r="F1566">
        <v>62.33</v>
      </c>
      <c r="G1566" s="1">
        <v>42346</v>
      </c>
      <c r="H1566" s="2">
        <v>2063.59</v>
      </c>
    </row>
    <row r="1567" spans="1:8" x14ac:dyDescent="0.2">
      <c r="A1567" s="1">
        <v>43052</v>
      </c>
      <c r="B1567" s="2">
        <v>6474.6</v>
      </c>
      <c r="C1567" s="1">
        <v>43052</v>
      </c>
      <c r="D1567">
        <v>313.22000000000003</v>
      </c>
      <c r="E1567" s="1">
        <v>43052</v>
      </c>
      <c r="F1567">
        <v>61.24</v>
      </c>
      <c r="G1567" s="1">
        <v>42345</v>
      </c>
      <c r="H1567" s="2">
        <v>2077.0700000000002</v>
      </c>
    </row>
    <row r="1568" spans="1:8" x14ac:dyDescent="0.2">
      <c r="A1568" s="1">
        <v>43051</v>
      </c>
      <c r="B1568" s="2">
        <v>5822.1</v>
      </c>
      <c r="C1568" s="1">
        <v>43051</v>
      </c>
      <c r="D1568">
        <v>303.89999999999998</v>
      </c>
      <c r="E1568" s="1">
        <v>43051</v>
      </c>
      <c r="F1568">
        <v>58.81</v>
      </c>
      <c r="G1568" s="1">
        <v>42342</v>
      </c>
      <c r="H1568" s="2">
        <v>2091.69</v>
      </c>
    </row>
    <row r="1569" spans="1:8" x14ac:dyDescent="0.2">
      <c r="A1569" s="1">
        <v>43050</v>
      </c>
      <c r="B1569" s="2">
        <v>6300.7</v>
      </c>
      <c r="C1569" s="1">
        <v>43050</v>
      </c>
      <c r="D1569">
        <v>313.07</v>
      </c>
      <c r="E1569" s="1">
        <v>43050</v>
      </c>
      <c r="F1569">
        <v>62.49</v>
      </c>
      <c r="G1569" s="1">
        <v>42341</v>
      </c>
      <c r="H1569" s="2">
        <v>2049.62</v>
      </c>
    </row>
    <row r="1570" spans="1:8" x14ac:dyDescent="0.2">
      <c r="A1570" s="1">
        <v>43049</v>
      </c>
      <c r="B1570" s="2">
        <v>6542.2</v>
      </c>
      <c r="C1570" s="1">
        <v>43049</v>
      </c>
      <c r="D1570">
        <v>296.18</v>
      </c>
      <c r="E1570" s="1">
        <v>43049</v>
      </c>
      <c r="F1570">
        <v>59.32</v>
      </c>
      <c r="G1570" s="1">
        <v>42340</v>
      </c>
      <c r="H1570" s="2">
        <v>2079.5100000000002</v>
      </c>
    </row>
    <row r="1571" spans="1:8" x14ac:dyDescent="0.2">
      <c r="A1571" s="1">
        <v>43048</v>
      </c>
      <c r="B1571" s="2">
        <v>7126.2</v>
      </c>
      <c r="C1571" s="1">
        <v>43048</v>
      </c>
      <c r="D1571">
        <v>319.52</v>
      </c>
      <c r="E1571" s="1">
        <v>43048</v>
      </c>
      <c r="F1571">
        <v>64.400000000000006</v>
      </c>
      <c r="G1571" s="1">
        <v>42339</v>
      </c>
      <c r="H1571" s="2">
        <v>2102.63</v>
      </c>
    </row>
    <row r="1572" spans="1:8" x14ac:dyDescent="0.2">
      <c r="A1572" s="1">
        <v>43047</v>
      </c>
      <c r="B1572" s="2">
        <v>7442.4</v>
      </c>
      <c r="C1572" s="1">
        <v>43047</v>
      </c>
      <c r="D1572">
        <v>307.5</v>
      </c>
      <c r="E1572" s="1">
        <v>43047</v>
      </c>
      <c r="F1572">
        <v>62.46</v>
      </c>
      <c r="G1572" s="1">
        <v>42338</v>
      </c>
      <c r="H1572" s="2">
        <v>2080.41</v>
      </c>
    </row>
    <row r="1573" spans="1:8" x14ac:dyDescent="0.2">
      <c r="A1573" s="1">
        <v>43046</v>
      </c>
      <c r="B1573" s="2">
        <v>7103.3</v>
      </c>
      <c r="C1573" s="1">
        <v>43046</v>
      </c>
      <c r="D1573">
        <v>291.42</v>
      </c>
      <c r="E1573" s="1">
        <v>43046</v>
      </c>
      <c r="F1573">
        <v>60.61</v>
      </c>
      <c r="G1573" s="1">
        <v>42335</v>
      </c>
      <c r="H1573" s="2">
        <v>2090.11</v>
      </c>
    </row>
    <row r="1574" spans="1:8" x14ac:dyDescent="0.2">
      <c r="A1574" s="1">
        <v>43045</v>
      </c>
      <c r="B1574" s="2">
        <v>6955</v>
      </c>
      <c r="C1574" s="1">
        <v>43045</v>
      </c>
      <c r="D1574">
        <v>296.89999999999998</v>
      </c>
      <c r="E1574" s="1">
        <v>43045</v>
      </c>
      <c r="F1574">
        <v>54.6</v>
      </c>
      <c r="G1574" s="1">
        <v>42333</v>
      </c>
      <c r="H1574" s="2">
        <v>2088.87</v>
      </c>
    </row>
    <row r="1575" spans="1:8" x14ac:dyDescent="0.2">
      <c r="A1575" s="1">
        <v>43044</v>
      </c>
      <c r="B1575" s="2">
        <v>7382</v>
      </c>
      <c r="C1575" s="1">
        <v>43044</v>
      </c>
      <c r="D1575">
        <v>295.63</v>
      </c>
      <c r="E1575" s="1">
        <v>43044</v>
      </c>
      <c r="F1575">
        <v>54.67</v>
      </c>
      <c r="G1575" s="1">
        <v>42332</v>
      </c>
      <c r="H1575" s="2">
        <v>2089.14</v>
      </c>
    </row>
    <row r="1576" spans="1:8" x14ac:dyDescent="0.2">
      <c r="A1576" s="1">
        <v>43043</v>
      </c>
      <c r="B1576" s="2">
        <v>7369</v>
      </c>
      <c r="C1576" s="1">
        <v>43043</v>
      </c>
      <c r="D1576">
        <v>299.48</v>
      </c>
      <c r="E1576" s="1">
        <v>43043</v>
      </c>
      <c r="F1576">
        <v>55.09</v>
      </c>
      <c r="G1576" s="1">
        <v>42331</v>
      </c>
      <c r="H1576" s="2">
        <v>2086.59</v>
      </c>
    </row>
    <row r="1577" spans="1:8" x14ac:dyDescent="0.2">
      <c r="A1577" s="1">
        <v>43042</v>
      </c>
      <c r="B1577" s="2">
        <v>7278.4</v>
      </c>
      <c r="C1577" s="1">
        <v>43042</v>
      </c>
      <c r="D1577">
        <v>303.47000000000003</v>
      </c>
      <c r="E1577" s="1">
        <v>43042</v>
      </c>
      <c r="F1577">
        <v>56.19</v>
      </c>
      <c r="G1577" s="1">
        <v>42328</v>
      </c>
      <c r="H1577" s="2">
        <v>2089.17</v>
      </c>
    </row>
    <row r="1578" spans="1:8" x14ac:dyDescent="0.2">
      <c r="A1578" s="1">
        <v>43041</v>
      </c>
      <c r="B1578" s="2">
        <v>7019.9</v>
      </c>
      <c r="C1578" s="1">
        <v>43041</v>
      </c>
      <c r="D1578">
        <v>284.89</v>
      </c>
      <c r="E1578" s="1">
        <v>43041</v>
      </c>
      <c r="F1578">
        <v>54.35</v>
      </c>
      <c r="G1578" s="1">
        <v>42327</v>
      </c>
      <c r="H1578" s="2">
        <v>2081.2399999999998</v>
      </c>
    </row>
    <row r="1579" spans="1:8" x14ac:dyDescent="0.2">
      <c r="A1579" s="1">
        <v>43040</v>
      </c>
      <c r="B1579" s="2">
        <v>6727.3</v>
      </c>
      <c r="C1579" s="1">
        <v>43040</v>
      </c>
      <c r="D1579">
        <v>288.60000000000002</v>
      </c>
      <c r="E1579" s="1">
        <v>43040</v>
      </c>
      <c r="F1579">
        <v>53</v>
      </c>
      <c r="G1579" s="1">
        <v>42326</v>
      </c>
      <c r="H1579" s="2">
        <v>2083.58</v>
      </c>
    </row>
    <row r="1580" spans="1:8" x14ac:dyDescent="0.2">
      <c r="A1580" s="1">
        <v>43039</v>
      </c>
      <c r="B1580" s="2">
        <v>6458.3</v>
      </c>
      <c r="C1580" s="1">
        <v>43039</v>
      </c>
      <c r="D1580">
        <v>303.69</v>
      </c>
      <c r="E1580" s="1">
        <v>43039</v>
      </c>
      <c r="F1580">
        <v>55.41</v>
      </c>
      <c r="G1580" s="1">
        <v>42325</v>
      </c>
      <c r="H1580" s="2">
        <v>2050.44</v>
      </c>
    </row>
    <row r="1581" spans="1:8" x14ac:dyDescent="0.2">
      <c r="A1581" s="1">
        <v>43038</v>
      </c>
      <c r="B1581" s="2">
        <v>6125.3</v>
      </c>
      <c r="C1581" s="1">
        <v>43038</v>
      </c>
      <c r="D1581">
        <v>307</v>
      </c>
      <c r="E1581" s="1">
        <v>43038</v>
      </c>
      <c r="F1581">
        <v>56.4</v>
      </c>
      <c r="G1581" s="1">
        <v>42324</v>
      </c>
      <c r="H1581" s="2">
        <v>2053.19</v>
      </c>
    </row>
    <row r="1582" spans="1:8" x14ac:dyDescent="0.2">
      <c r="A1582" s="1">
        <v>43037</v>
      </c>
      <c r="B1582" s="2">
        <v>6156</v>
      </c>
      <c r="C1582" s="1">
        <v>43037</v>
      </c>
      <c r="D1582">
        <v>304.39</v>
      </c>
      <c r="E1582" s="1">
        <v>43037</v>
      </c>
      <c r="F1582">
        <v>56.59</v>
      </c>
      <c r="G1582" s="1">
        <v>42321</v>
      </c>
      <c r="H1582" s="2">
        <v>2023.04</v>
      </c>
    </row>
    <row r="1583" spans="1:8" x14ac:dyDescent="0.2">
      <c r="A1583" s="1">
        <v>43036</v>
      </c>
      <c r="B1583" s="2">
        <v>5720.6</v>
      </c>
      <c r="C1583" s="1">
        <v>43036</v>
      </c>
      <c r="D1583">
        <v>293.49</v>
      </c>
      <c r="E1583" s="1">
        <v>43036</v>
      </c>
      <c r="F1583">
        <v>54.52</v>
      </c>
      <c r="G1583" s="1">
        <v>42320</v>
      </c>
      <c r="H1583" s="2">
        <v>2045.97</v>
      </c>
    </row>
    <row r="1584" spans="1:8" x14ac:dyDescent="0.2">
      <c r="A1584" s="1">
        <v>43035</v>
      </c>
      <c r="B1584" s="2">
        <v>5759.6</v>
      </c>
      <c r="C1584" s="1">
        <v>43035</v>
      </c>
      <c r="D1584">
        <v>295.99</v>
      </c>
      <c r="E1584" s="1">
        <v>43035</v>
      </c>
      <c r="F1584">
        <v>55.24</v>
      </c>
      <c r="G1584" s="1">
        <v>42319</v>
      </c>
      <c r="H1584" s="2">
        <v>2075</v>
      </c>
    </row>
    <row r="1585" spans="1:8" x14ac:dyDescent="0.2">
      <c r="A1585" s="1">
        <v>43034</v>
      </c>
      <c r="B1585" s="2">
        <v>5890</v>
      </c>
      <c r="C1585" s="1">
        <v>43034</v>
      </c>
      <c r="D1585">
        <v>295.10000000000002</v>
      </c>
      <c r="E1585" s="1">
        <v>43034</v>
      </c>
      <c r="F1585">
        <v>55.56</v>
      </c>
      <c r="G1585" s="1">
        <v>42318</v>
      </c>
      <c r="H1585" s="2">
        <v>2081.7199999999998</v>
      </c>
    </row>
    <row r="1586" spans="1:8" x14ac:dyDescent="0.2">
      <c r="A1586" s="1">
        <v>43033</v>
      </c>
      <c r="B1586" s="2">
        <v>5720</v>
      </c>
      <c r="C1586" s="1">
        <v>43033</v>
      </c>
      <c r="D1586">
        <v>295.45999999999998</v>
      </c>
      <c r="E1586" s="1">
        <v>43033</v>
      </c>
      <c r="F1586">
        <v>56.36</v>
      </c>
      <c r="G1586" s="1">
        <v>42317</v>
      </c>
      <c r="H1586" s="2">
        <v>2078.58</v>
      </c>
    </row>
    <row r="1587" spans="1:8" x14ac:dyDescent="0.2">
      <c r="A1587" s="1">
        <v>43032</v>
      </c>
      <c r="B1587" s="2">
        <v>5509.5</v>
      </c>
      <c r="C1587" s="1">
        <v>43032</v>
      </c>
      <c r="D1587">
        <v>296.3</v>
      </c>
      <c r="E1587" s="1">
        <v>43032</v>
      </c>
      <c r="F1587">
        <v>55.61</v>
      </c>
      <c r="G1587" s="1">
        <v>42314</v>
      </c>
      <c r="H1587" s="2">
        <v>2099.1999999999998</v>
      </c>
    </row>
    <row r="1588" spans="1:8" x14ac:dyDescent="0.2">
      <c r="A1588" s="1">
        <v>43031</v>
      </c>
      <c r="B1588" s="2">
        <v>5906.9</v>
      </c>
      <c r="C1588" s="1">
        <v>43031</v>
      </c>
      <c r="D1588">
        <v>284.85000000000002</v>
      </c>
      <c r="E1588" s="1">
        <v>43031</v>
      </c>
      <c r="F1588">
        <v>54.76</v>
      </c>
      <c r="G1588" s="1">
        <v>42313</v>
      </c>
      <c r="H1588" s="2">
        <v>2099.9299999999998</v>
      </c>
    </row>
    <row r="1589" spans="1:8" x14ac:dyDescent="0.2">
      <c r="A1589" s="1">
        <v>43030</v>
      </c>
      <c r="B1589" s="2">
        <v>5980.5</v>
      </c>
      <c r="C1589" s="1">
        <v>43030</v>
      </c>
      <c r="D1589">
        <v>293.55</v>
      </c>
      <c r="E1589" s="1">
        <v>43030</v>
      </c>
      <c r="F1589">
        <v>56.75</v>
      </c>
      <c r="G1589" s="1">
        <v>42312</v>
      </c>
      <c r="H1589" s="2">
        <v>2102.31</v>
      </c>
    </row>
    <row r="1590" spans="1:8" x14ac:dyDescent="0.2">
      <c r="A1590" s="1">
        <v>43029</v>
      </c>
      <c r="B1590" s="2">
        <v>6005.1</v>
      </c>
      <c r="C1590" s="1">
        <v>43029</v>
      </c>
      <c r="D1590">
        <v>299.23</v>
      </c>
      <c r="E1590" s="1">
        <v>43029</v>
      </c>
      <c r="F1590">
        <v>58.14</v>
      </c>
      <c r="G1590" s="1">
        <v>42311</v>
      </c>
      <c r="H1590" s="2">
        <v>2109.79</v>
      </c>
    </row>
    <row r="1591" spans="1:8" x14ac:dyDescent="0.2">
      <c r="A1591" s="1">
        <v>43028</v>
      </c>
      <c r="B1591" s="2">
        <v>5984.5</v>
      </c>
      <c r="C1591" s="1">
        <v>43028</v>
      </c>
      <c r="D1591">
        <v>302.61</v>
      </c>
      <c r="E1591" s="1">
        <v>43028</v>
      </c>
      <c r="F1591">
        <v>60.12</v>
      </c>
      <c r="G1591" s="1">
        <v>42310</v>
      </c>
      <c r="H1591" s="2">
        <v>2104.0500000000002</v>
      </c>
    </row>
    <row r="1592" spans="1:8" x14ac:dyDescent="0.2">
      <c r="A1592" s="1">
        <v>43027</v>
      </c>
      <c r="B1592" s="2">
        <v>5694</v>
      </c>
      <c r="C1592" s="1">
        <v>43027</v>
      </c>
      <c r="D1592">
        <v>306.97000000000003</v>
      </c>
      <c r="E1592" s="1">
        <v>43027</v>
      </c>
      <c r="F1592">
        <v>59.84</v>
      </c>
      <c r="G1592" s="1">
        <v>42307</v>
      </c>
      <c r="H1592" s="2">
        <v>2079.36</v>
      </c>
    </row>
    <row r="1593" spans="1:8" x14ac:dyDescent="0.2">
      <c r="A1593" s="1">
        <v>43026</v>
      </c>
      <c r="B1593" s="2">
        <v>5565</v>
      </c>
      <c r="C1593" s="1">
        <v>43026</v>
      </c>
      <c r="D1593">
        <v>313.45</v>
      </c>
      <c r="E1593" s="1">
        <v>43026</v>
      </c>
      <c r="F1593">
        <v>60.67</v>
      </c>
      <c r="G1593" s="1">
        <v>42306</v>
      </c>
      <c r="H1593" s="2">
        <v>2089.41</v>
      </c>
    </row>
    <row r="1594" spans="1:8" x14ac:dyDescent="0.2">
      <c r="A1594" s="1">
        <v>43025</v>
      </c>
      <c r="B1594" s="2">
        <v>5597.1</v>
      </c>
      <c r="C1594" s="1">
        <v>43025</v>
      </c>
      <c r="D1594">
        <v>315.64999999999998</v>
      </c>
      <c r="E1594" s="1">
        <v>43025</v>
      </c>
      <c r="F1594">
        <v>59.19</v>
      </c>
      <c r="G1594" s="1">
        <v>42305</v>
      </c>
      <c r="H1594" s="2">
        <v>2090.35</v>
      </c>
    </row>
    <row r="1595" spans="1:8" x14ac:dyDescent="0.2">
      <c r="A1595" s="1">
        <v>43024</v>
      </c>
      <c r="B1595" s="2">
        <v>5764.4</v>
      </c>
      <c r="C1595" s="1">
        <v>43024</v>
      </c>
      <c r="D1595">
        <v>334.46</v>
      </c>
      <c r="E1595" s="1">
        <v>43024</v>
      </c>
      <c r="F1595">
        <v>64.72</v>
      </c>
      <c r="G1595" s="1">
        <v>42304</v>
      </c>
      <c r="H1595" s="2">
        <v>2065.89</v>
      </c>
    </row>
    <row r="1596" spans="1:8" x14ac:dyDescent="0.2">
      <c r="A1596" s="1">
        <v>43023</v>
      </c>
      <c r="B1596" s="2">
        <v>5698.6</v>
      </c>
      <c r="C1596" s="1">
        <v>43023</v>
      </c>
      <c r="D1596">
        <v>337.23</v>
      </c>
      <c r="E1596" s="1">
        <v>43023</v>
      </c>
      <c r="F1596">
        <v>65.510000000000005</v>
      </c>
      <c r="G1596" s="1">
        <v>42303</v>
      </c>
      <c r="H1596" s="2">
        <v>2071.1799999999998</v>
      </c>
    </row>
    <row r="1597" spans="1:8" x14ac:dyDescent="0.2">
      <c r="A1597" s="1">
        <v>43022</v>
      </c>
      <c r="B1597" s="2">
        <v>5835</v>
      </c>
      <c r="C1597" s="1">
        <v>43022</v>
      </c>
      <c r="D1597">
        <v>339.24</v>
      </c>
      <c r="E1597" s="1">
        <v>43022</v>
      </c>
      <c r="F1597">
        <v>63.94</v>
      </c>
      <c r="G1597" s="1">
        <v>42300</v>
      </c>
      <c r="H1597" s="2">
        <v>2075.15</v>
      </c>
    </row>
    <row r="1598" spans="1:8" x14ac:dyDescent="0.2">
      <c r="A1598" s="1">
        <v>43021</v>
      </c>
      <c r="B1598" s="2">
        <v>5636.8</v>
      </c>
      <c r="C1598" s="1">
        <v>43021</v>
      </c>
      <c r="D1598">
        <v>337.46</v>
      </c>
      <c r="E1598" s="1">
        <v>43021</v>
      </c>
      <c r="F1598">
        <v>58.9</v>
      </c>
      <c r="G1598" s="1">
        <v>42299</v>
      </c>
      <c r="H1598" s="2">
        <v>2052.5100000000002</v>
      </c>
    </row>
    <row r="1599" spans="1:8" x14ac:dyDescent="0.2">
      <c r="A1599" s="1">
        <v>43020</v>
      </c>
      <c r="B1599" s="2">
        <v>5428.5</v>
      </c>
      <c r="C1599" s="1">
        <v>43020</v>
      </c>
      <c r="D1599">
        <v>303.06</v>
      </c>
      <c r="E1599" s="1">
        <v>43020</v>
      </c>
      <c r="F1599">
        <v>59.58</v>
      </c>
      <c r="G1599" s="1">
        <v>42298</v>
      </c>
      <c r="H1599" s="2">
        <v>2018.94</v>
      </c>
    </row>
    <row r="1600" spans="1:8" x14ac:dyDescent="0.2">
      <c r="A1600" s="1">
        <v>43019</v>
      </c>
      <c r="B1600" s="2">
        <v>4824.8999999999996</v>
      </c>
      <c r="C1600" s="1">
        <v>43019</v>
      </c>
      <c r="D1600">
        <v>303.2</v>
      </c>
      <c r="E1600" s="1">
        <v>43019</v>
      </c>
      <c r="F1600">
        <v>50.81</v>
      </c>
      <c r="G1600" s="1">
        <v>42297</v>
      </c>
      <c r="H1600" s="2">
        <v>2030.77</v>
      </c>
    </row>
    <row r="1601" spans="1:8" x14ac:dyDescent="0.2">
      <c r="A1601" s="1">
        <v>43018</v>
      </c>
      <c r="B1601" s="2">
        <v>4777</v>
      </c>
      <c r="C1601" s="1">
        <v>43018</v>
      </c>
      <c r="D1601">
        <v>299.32</v>
      </c>
      <c r="E1601" s="1">
        <v>43018</v>
      </c>
      <c r="F1601">
        <v>50.4</v>
      </c>
      <c r="G1601" s="1">
        <v>42296</v>
      </c>
      <c r="H1601" s="2">
        <v>2033.66</v>
      </c>
    </row>
    <row r="1602" spans="1:8" x14ac:dyDescent="0.2">
      <c r="A1602" s="1">
        <v>43017</v>
      </c>
      <c r="B1602" s="2">
        <v>4782.3</v>
      </c>
      <c r="C1602" s="1">
        <v>43017</v>
      </c>
      <c r="D1602">
        <v>297.39999999999998</v>
      </c>
      <c r="E1602" s="1">
        <v>43017</v>
      </c>
      <c r="F1602">
        <v>50.04</v>
      </c>
      <c r="G1602" s="1">
        <v>42293</v>
      </c>
      <c r="H1602" s="2">
        <v>2033.11</v>
      </c>
    </row>
    <row r="1603" spans="1:8" x14ac:dyDescent="0.2">
      <c r="A1603" s="1">
        <v>43016</v>
      </c>
      <c r="B1603" s="2">
        <v>4613.1000000000004</v>
      </c>
      <c r="C1603" s="1">
        <v>43016</v>
      </c>
      <c r="D1603">
        <v>309.82</v>
      </c>
      <c r="E1603" s="1">
        <v>43016</v>
      </c>
      <c r="F1603">
        <v>53.27</v>
      </c>
      <c r="G1603" s="1">
        <v>42292</v>
      </c>
      <c r="H1603" s="2">
        <v>2023.86</v>
      </c>
    </row>
    <row r="1604" spans="1:8" x14ac:dyDescent="0.2">
      <c r="A1604" s="1">
        <v>43015</v>
      </c>
      <c r="B1604" s="2">
        <v>4436</v>
      </c>
      <c r="C1604" s="1">
        <v>43015</v>
      </c>
      <c r="D1604">
        <v>311.45999999999998</v>
      </c>
      <c r="E1604" s="1">
        <v>43015</v>
      </c>
      <c r="F1604">
        <v>52.57</v>
      </c>
      <c r="G1604" s="1">
        <v>42291</v>
      </c>
      <c r="H1604" s="2">
        <v>1994.24</v>
      </c>
    </row>
    <row r="1605" spans="1:8" x14ac:dyDescent="0.2">
      <c r="A1605" s="1">
        <v>43014</v>
      </c>
      <c r="B1605" s="2">
        <v>4371</v>
      </c>
      <c r="C1605" s="1">
        <v>43014</v>
      </c>
      <c r="D1605">
        <v>308.43</v>
      </c>
      <c r="E1605" s="1">
        <v>43014</v>
      </c>
      <c r="F1605">
        <v>52.12</v>
      </c>
      <c r="G1605" s="1">
        <v>42290</v>
      </c>
      <c r="H1605" s="2">
        <v>2003.69</v>
      </c>
    </row>
    <row r="1606" spans="1:8" x14ac:dyDescent="0.2">
      <c r="A1606" s="1">
        <v>43013</v>
      </c>
      <c r="B1606" s="2">
        <v>4315.3999999999996</v>
      </c>
      <c r="C1606" s="1">
        <v>43013</v>
      </c>
      <c r="D1606">
        <v>295.12</v>
      </c>
      <c r="E1606" s="1">
        <v>43013</v>
      </c>
      <c r="F1606">
        <v>51.67</v>
      </c>
      <c r="G1606" s="1">
        <v>42289</v>
      </c>
      <c r="H1606" s="2">
        <v>2017.46</v>
      </c>
    </row>
    <row r="1607" spans="1:8" x14ac:dyDescent="0.2">
      <c r="A1607" s="1">
        <v>43012</v>
      </c>
      <c r="B1607" s="2">
        <v>4215.1000000000004</v>
      </c>
      <c r="C1607" s="1">
        <v>43012</v>
      </c>
      <c r="D1607">
        <v>291.39999999999998</v>
      </c>
      <c r="E1607" s="1">
        <v>43012</v>
      </c>
      <c r="F1607">
        <v>51.16</v>
      </c>
      <c r="G1607" s="1">
        <v>42286</v>
      </c>
      <c r="H1607" s="2">
        <v>2014.89</v>
      </c>
    </row>
    <row r="1608" spans="1:8" x14ac:dyDescent="0.2">
      <c r="A1608" s="1">
        <v>43011</v>
      </c>
      <c r="B1608" s="2">
        <v>4311.1000000000004</v>
      </c>
      <c r="C1608" s="1">
        <v>43011</v>
      </c>
      <c r="D1608">
        <v>291.69</v>
      </c>
      <c r="E1608" s="1">
        <v>43011</v>
      </c>
      <c r="F1608">
        <v>52.15</v>
      </c>
      <c r="G1608" s="1">
        <v>42285</v>
      </c>
      <c r="H1608" s="2">
        <v>2013.43</v>
      </c>
    </row>
    <row r="1609" spans="1:8" x14ac:dyDescent="0.2">
      <c r="A1609" s="1">
        <v>43010</v>
      </c>
      <c r="B1609" s="2">
        <v>4400.1000000000004</v>
      </c>
      <c r="C1609" s="1">
        <v>43010</v>
      </c>
      <c r="D1609">
        <v>296.82</v>
      </c>
      <c r="E1609" s="1">
        <v>43010</v>
      </c>
      <c r="F1609">
        <v>53.37</v>
      </c>
      <c r="G1609" s="1">
        <v>42284</v>
      </c>
      <c r="H1609" s="2">
        <v>1995.83</v>
      </c>
    </row>
    <row r="1610" spans="1:8" x14ac:dyDescent="0.2">
      <c r="A1610" s="1">
        <v>43009</v>
      </c>
      <c r="B1610" s="2">
        <v>4404.3</v>
      </c>
      <c r="C1610" s="1">
        <v>43009</v>
      </c>
      <c r="D1610">
        <v>304.26</v>
      </c>
      <c r="E1610" s="1">
        <v>43009</v>
      </c>
      <c r="F1610">
        <v>54.69</v>
      </c>
      <c r="G1610" s="1">
        <v>42283</v>
      </c>
      <c r="H1610" s="2">
        <v>1979.92</v>
      </c>
    </row>
    <row r="1611" spans="1:8" x14ac:dyDescent="0.2">
      <c r="A1611" s="1">
        <v>43008</v>
      </c>
      <c r="B1611" s="2">
        <v>4367</v>
      </c>
      <c r="C1611" s="1">
        <v>43008</v>
      </c>
      <c r="D1611">
        <v>303.44</v>
      </c>
      <c r="E1611" s="1">
        <v>43008</v>
      </c>
      <c r="F1611">
        <v>55.26</v>
      </c>
      <c r="G1611" s="1">
        <v>42282</v>
      </c>
      <c r="H1611" s="2">
        <v>1987.05</v>
      </c>
    </row>
    <row r="1612" spans="1:8" x14ac:dyDescent="0.2">
      <c r="A1612" s="1">
        <v>43007</v>
      </c>
      <c r="B1612" s="2">
        <v>4169.8999999999996</v>
      </c>
      <c r="C1612" s="1">
        <v>43007</v>
      </c>
      <c r="D1612">
        <v>292.66000000000003</v>
      </c>
      <c r="E1612" s="1">
        <v>43007</v>
      </c>
      <c r="F1612">
        <v>52.62</v>
      </c>
      <c r="G1612" s="1">
        <v>42279</v>
      </c>
      <c r="H1612" s="2">
        <v>1951.36</v>
      </c>
    </row>
    <row r="1613" spans="1:8" x14ac:dyDescent="0.2">
      <c r="A1613" s="1">
        <v>43006</v>
      </c>
      <c r="B1613" s="2">
        <v>4190</v>
      </c>
      <c r="C1613" s="1">
        <v>43006</v>
      </c>
      <c r="D1613">
        <v>302.63</v>
      </c>
      <c r="E1613" s="1">
        <v>43006</v>
      </c>
      <c r="F1613">
        <v>54.87</v>
      </c>
      <c r="G1613" s="1">
        <v>42278</v>
      </c>
      <c r="H1613" s="2">
        <v>1923.82</v>
      </c>
    </row>
    <row r="1614" spans="1:8" x14ac:dyDescent="0.2">
      <c r="A1614" s="1">
        <v>43005</v>
      </c>
      <c r="B1614" s="2">
        <v>4205.3999999999996</v>
      </c>
      <c r="C1614" s="1">
        <v>43005</v>
      </c>
      <c r="D1614">
        <v>309.75</v>
      </c>
      <c r="E1614" s="1">
        <v>43005</v>
      </c>
      <c r="F1614">
        <v>56.88</v>
      </c>
      <c r="G1614" s="1">
        <v>42277</v>
      </c>
      <c r="H1614" s="2">
        <v>1920.03</v>
      </c>
    </row>
    <row r="1615" spans="1:8" x14ac:dyDescent="0.2">
      <c r="A1615" s="1">
        <v>43004</v>
      </c>
      <c r="B1615" s="2">
        <v>3879.1</v>
      </c>
      <c r="C1615" s="1">
        <v>43004</v>
      </c>
      <c r="D1615">
        <v>289.27999999999997</v>
      </c>
      <c r="E1615" s="1">
        <v>43004</v>
      </c>
      <c r="F1615">
        <v>52.34</v>
      </c>
      <c r="G1615" s="1">
        <v>42276</v>
      </c>
      <c r="H1615" s="2">
        <v>1884.09</v>
      </c>
    </row>
    <row r="1616" spans="1:8" x14ac:dyDescent="0.2">
      <c r="A1616" s="1">
        <v>43003</v>
      </c>
      <c r="B1616" s="2">
        <v>3930</v>
      </c>
      <c r="C1616" s="1">
        <v>43003</v>
      </c>
      <c r="D1616">
        <v>295.2</v>
      </c>
      <c r="E1616" s="1">
        <v>43003</v>
      </c>
      <c r="F1616">
        <v>52.22</v>
      </c>
      <c r="G1616" s="1">
        <v>42275</v>
      </c>
      <c r="H1616" s="2">
        <v>1881.77</v>
      </c>
    </row>
    <row r="1617" spans="1:8" x14ac:dyDescent="0.2">
      <c r="A1617" s="1">
        <v>43002</v>
      </c>
      <c r="B1617" s="2">
        <v>3652.8</v>
      </c>
      <c r="C1617" s="1">
        <v>43002</v>
      </c>
      <c r="D1617">
        <v>282</v>
      </c>
      <c r="E1617" s="1">
        <v>43002</v>
      </c>
      <c r="F1617">
        <v>47.7</v>
      </c>
      <c r="G1617" s="1">
        <v>42272</v>
      </c>
      <c r="H1617" s="2">
        <v>1931.34</v>
      </c>
    </row>
    <row r="1618" spans="1:8" x14ac:dyDescent="0.2">
      <c r="A1618" s="1">
        <v>43001</v>
      </c>
      <c r="B1618" s="2">
        <v>3779.6</v>
      </c>
      <c r="C1618" s="1">
        <v>43001</v>
      </c>
      <c r="D1618">
        <v>285.89999999999998</v>
      </c>
      <c r="E1618" s="1">
        <v>43001</v>
      </c>
      <c r="F1618">
        <v>49.41</v>
      </c>
      <c r="G1618" s="1">
        <v>42271</v>
      </c>
      <c r="H1618" s="2">
        <v>1932.24</v>
      </c>
    </row>
    <row r="1619" spans="1:8" x14ac:dyDescent="0.2">
      <c r="A1619" s="1">
        <v>43000</v>
      </c>
      <c r="B1619" s="2">
        <v>3598.5</v>
      </c>
      <c r="C1619" s="1">
        <v>43000</v>
      </c>
      <c r="D1619">
        <v>262.19</v>
      </c>
      <c r="E1619" s="1">
        <v>43000</v>
      </c>
      <c r="F1619">
        <v>47.81</v>
      </c>
      <c r="G1619" s="1">
        <v>42270</v>
      </c>
      <c r="H1619" s="2">
        <v>1938.76</v>
      </c>
    </row>
    <row r="1620" spans="1:8" x14ac:dyDescent="0.2">
      <c r="A1620" s="1">
        <v>42999</v>
      </c>
      <c r="B1620" s="2">
        <v>3603.4</v>
      </c>
      <c r="C1620" s="1">
        <v>42999</v>
      </c>
      <c r="D1620">
        <v>256.67</v>
      </c>
      <c r="E1620" s="1">
        <v>42999</v>
      </c>
      <c r="F1620">
        <v>46.61</v>
      </c>
      <c r="G1620" s="1">
        <v>42269</v>
      </c>
      <c r="H1620" s="2">
        <v>1942.74</v>
      </c>
    </row>
    <row r="1621" spans="1:8" x14ac:dyDescent="0.2">
      <c r="A1621" s="1">
        <v>42998</v>
      </c>
      <c r="B1621" s="2">
        <v>3873.2</v>
      </c>
      <c r="C1621" s="1">
        <v>42998</v>
      </c>
      <c r="D1621">
        <v>283.5</v>
      </c>
      <c r="E1621" s="1">
        <v>42998</v>
      </c>
      <c r="F1621">
        <v>51.57</v>
      </c>
      <c r="G1621" s="1">
        <v>42268</v>
      </c>
      <c r="H1621" s="2">
        <v>1966.97</v>
      </c>
    </row>
    <row r="1622" spans="1:8" x14ac:dyDescent="0.2">
      <c r="A1622" s="1">
        <v>42997</v>
      </c>
      <c r="B1622" s="2">
        <v>3900</v>
      </c>
      <c r="C1622" s="1">
        <v>42997</v>
      </c>
      <c r="D1622">
        <v>282.63</v>
      </c>
      <c r="E1622" s="1">
        <v>42997</v>
      </c>
      <c r="F1622">
        <v>52.95</v>
      </c>
      <c r="G1622" s="1">
        <v>42265</v>
      </c>
      <c r="H1622" s="2">
        <v>1958.03</v>
      </c>
    </row>
    <row r="1623" spans="1:8" x14ac:dyDescent="0.2">
      <c r="A1623" s="1">
        <v>42996</v>
      </c>
      <c r="B1623" s="2">
        <v>4084.1</v>
      </c>
      <c r="C1623" s="1">
        <v>42996</v>
      </c>
      <c r="D1623">
        <v>296.81</v>
      </c>
      <c r="E1623" s="1">
        <v>42996</v>
      </c>
      <c r="F1623">
        <v>56.3</v>
      </c>
      <c r="G1623" s="1">
        <v>42264</v>
      </c>
      <c r="H1623" s="2">
        <v>1990.2</v>
      </c>
    </row>
    <row r="1624" spans="1:8" x14ac:dyDescent="0.2">
      <c r="A1624" s="1">
        <v>42995</v>
      </c>
      <c r="B1624" s="2">
        <v>3666.3</v>
      </c>
      <c r="C1624" s="1">
        <v>42995</v>
      </c>
      <c r="D1624">
        <v>257</v>
      </c>
      <c r="E1624" s="1">
        <v>42995</v>
      </c>
      <c r="F1624">
        <v>51.37</v>
      </c>
      <c r="G1624" s="1">
        <v>42263</v>
      </c>
      <c r="H1624" s="2">
        <v>1995.31</v>
      </c>
    </row>
    <row r="1625" spans="1:8" x14ac:dyDescent="0.2">
      <c r="A1625" s="1">
        <v>42994</v>
      </c>
      <c r="B1625" s="2">
        <v>3685.4</v>
      </c>
      <c r="C1625" s="1">
        <v>42994</v>
      </c>
      <c r="D1625">
        <v>253</v>
      </c>
      <c r="E1625" s="1">
        <v>42994</v>
      </c>
      <c r="F1625">
        <v>52.47</v>
      </c>
      <c r="G1625" s="1">
        <v>42262</v>
      </c>
      <c r="H1625" s="2">
        <v>1978.09</v>
      </c>
    </row>
    <row r="1626" spans="1:8" x14ac:dyDescent="0.2">
      <c r="A1626" s="1">
        <v>42993</v>
      </c>
      <c r="B1626" s="2">
        <v>3698</v>
      </c>
      <c r="C1626" s="1">
        <v>42993</v>
      </c>
      <c r="D1626">
        <v>258.68</v>
      </c>
      <c r="E1626" s="1">
        <v>42993</v>
      </c>
      <c r="F1626">
        <v>52.29</v>
      </c>
      <c r="G1626" s="1">
        <v>42261</v>
      </c>
      <c r="H1626" s="2">
        <v>1953.03</v>
      </c>
    </row>
    <row r="1627" spans="1:8" x14ac:dyDescent="0.2">
      <c r="A1627" s="1">
        <v>42992</v>
      </c>
      <c r="B1627" s="2">
        <v>3238.1</v>
      </c>
      <c r="C1627" s="1">
        <v>42992</v>
      </c>
      <c r="D1627">
        <v>222.5</v>
      </c>
      <c r="E1627" s="1">
        <v>42992</v>
      </c>
      <c r="F1627">
        <v>45.42</v>
      </c>
      <c r="G1627" s="1">
        <v>42258</v>
      </c>
      <c r="H1627" s="2">
        <v>1961.05</v>
      </c>
    </row>
    <row r="1628" spans="1:8" x14ac:dyDescent="0.2">
      <c r="A1628" s="1">
        <v>42991</v>
      </c>
      <c r="B1628" s="2">
        <v>3849.7</v>
      </c>
      <c r="C1628" s="1">
        <v>42991</v>
      </c>
      <c r="D1628">
        <v>275.48</v>
      </c>
      <c r="E1628" s="1">
        <v>42991</v>
      </c>
      <c r="F1628">
        <v>61.8</v>
      </c>
      <c r="G1628" s="1">
        <v>42257</v>
      </c>
      <c r="H1628" s="2">
        <v>1952.29</v>
      </c>
    </row>
    <row r="1629" spans="1:8" x14ac:dyDescent="0.2">
      <c r="A1629" s="1">
        <v>42990</v>
      </c>
      <c r="B1629" s="2">
        <v>4142.8999999999996</v>
      </c>
      <c r="C1629" s="1">
        <v>42990</v>
      </c>
      <c r="D1629">
        <v>293.89999999999998</v>
      </c>
      <c r="E1629" s="1">
        <v>42990</v>
      </c>
      <c r="F1629">
        <v>66</v>
      </c>
      <c r="G1629" s="1">
        <v>42256</v>
      </c>
      <c r="H1629" s="2">
        <v>1942.04</v>
      </c>
    </row>
    <row r="1630" spans="1:8" x14ac:dyDescent="0.2">
      <c r="A1630" s="1">
        <v>42989</v>
      </c>
      <c r="B1630" s="2">
        <v>4203</v>
      </c>
      <c r="C1630" s="1">
        <v>42989</v>
      </c>
      <c r="D1630">
        <v>297.19</v>
      </c>
      <c r="E1630" s="1">
        <v>42989</v>
      </c>
      <c r="F1630">
        <v>68.28</v>
      </c>
      <c r="G1630" s="1">
        <v>42255</v>
      </c>
      <c r="H1630" s="2">
        <v>1969.41</v>
      </c>
    </row>
    <row r="1631" spans="1:8" x14ac:dyDescent="0.2">
      <c r="A1631" s="1">
        <v>42988</v>
      </c>
      <c r="B1631" s="2">
        <v>4232.1000000000004</v>
      </c>
      <c r="C1631" s="1">
        <v>42988</v>
      </c>
      <c r="D1631">
        <v>297.89999999999998</v>
      </c>
      <c r="E1631" s="1">
        <v>42988</v>
      </c>
      <c r="F1631">
        <v>67.44</v>
      </c>
      <c r="G1631" s="1">
        <v>42251</v>
      </c>
      <c r="H1631" s="2">
        <v>1921.22</v>
      </c>
    </row>
    <row r="1632" spans="1:8" x14ac:dyDescent="0.2">
      <c r="A1632" s="1">
        <v>42987</v>
      </c>
      <c r="B1632" s="2">
        <v>4317.8999999999996</v>
      </c>
      <c r="C1632" s="1">
        <v>42987</v>
      </c>
      <c r="D1632">
        <v>303.08</v>
      </c>
      <c r="E1632" s="1">
        <v>42987</v>
      </c>
      <c r="F1632">
        <v>71.27</v>
      </c>
      <c r="G1632" s="1">
        <v>42250</v>
      </c>
      <c r="H1632" s="2">
        <v>1951.13</v>
      </c>
    </row>
    <row r="1633" spans="1:8" x14ac:dyDescent="0.2">
      <c r="A1633" s="1">
        <v>42986</v>
      </c>
      <c r="B1633" s="2">
        <v>4305.8</v>
      </c>
      <c r="C1633" s="1">
        <v>42986</v>
      </c>
      <c r="D1633">
        <v>304</v>
      </c>
      <c r="E1633" s="1">
        <v>42986</v>
      </c>
      <c r="F1633">
        <v>73.7</v>
      </c>
      <c r="G1633" s="1">
        <v>42249</v>
      </c>
      <c r="H1633" s="2">
        <v>1948.86</v>
      </c>
    </row>
    <row r="1634" spans="1:8" x14ac:dyDescent="0.2">
      <c r="A1634" s="1">
        <v>42985</v>
      </c>
      <c r="B1634" s="2">
        <v>4613.5</v>
      </c>
      <c r="C1634" s="1">
        <v>42985</v>
      </c>
      <c r="D1634">
        <v>334.1</v>
      </c>
      <c r="E1634" s="1">
        <v>42985</v>
      </c>
      <c r="F1634">
        <v>80.23</v>
      </c>
      <c r="G1634" s="1">
        <v>42248</v>
      </c>
      <c r="H1634" s="2">
        <v>1913.85</v>
      </c>
    </row>
    <row r="1635" spans="1:8" x14ac:dyDescent="0.2">
      <c r="A1635" s="1">
        <v>42984</v>
      </c>
      <c r="B1635" s="2">
        <v>4589.1000000000004</v>
      </c>
      <c r="C1635" s="1">
        <v>42984</v>
      </c>
      <c r="D1635">
        <v>337.36</v>
      </c>
      <c r="E1635" s="1">
        <v>42984</v>
      </c>
      <c r="F1635">
        <v>81.47</v>
      </c>
      <c r="G1635" s="1">
        <v>42247</v>
      </c>
      <c r="H1635" s="2">
        <v>1972.18</v>
      </c>
    </row>
    <row r="1636" spans="1:8" x14ac:dyDescent="0.2">
      <c r="A1636" s="1">
        <v>42983</v>
      </c>
      <c r="B1636" s="2">
        <v>4374.8999999999996</v>
      </c>
      <c r="C1636" s="1">
        <v>42983</v>
      </c>
      <c r="D1636">
        <v>316.18</v>
      </c>
      <c r="E1636" s="1">
        <v>42983</v>
      </c>
      <c r="F1636">
        <v>74.19</v>
      </c>
      <c r="G1636" s="1">
        <v>42244</v>
      </c>
      <c r="H1636" s="2">
        <v>1988.87</v>
      </c>
    </row>
    <row r="1637" spans="1:8" x14ac:dyDescent="0.2">
      <c r="A1637" s="1">
        <v>42982</v>
      </c>
      <c r="B1637" s="2">
        <v>4200.3999999999996</v>
      </c>
      <c r="C1637" s="1">
        <v>42982</v>
      </c>
      <c r="D1637">
        <v>295.81</v>
      </c>
      <c r="E1637" s="1">
        <v>42982</v>
      </c>
      <c r="F1637">
        <v>71.25</v>
      </c>
      <c r="G1637" s="1">
        <v>42243</v>
      </c>
      <c r="H1637" s="2">
        <v>1987.66</v>
      </c>
    </row>
    <row r="1638" spans="1:8" x14ac:dyDescent="0.2">
      <c r="A1638" s="1">
        <v>42981</v>
      </c>
      <c r="B1638" s="2">
        <v>4595</v>
      </c>
      <c r="C1638" s="1">
        <v>42981</v>
      </c>
      <c r="D1638">
        <v>350.63</v>
      </c>
      <c r="E1638" s="1">
        <v>42981</v>
      </c>
      <c r="F1638">
        <v>79.44</v>
      </c>
      <c r="G1638" s="1">
        <v>42242</v>
      </c>
      <c r="H1638" s="2">
        <v>1940.51</v>
      </c>
    </row>
    <row r="1639" spans="1:8" x14ac:dyDescent="0.2">
      <c r="A1639" s="1">
        <v>42980</v>
      </c>
      <c r="B1639" s="2">
        <v>4534.3999999999996</v>
      </c>
      <c r="C1639" s="1">
        <v>42980</v>
      </c>
      <c r="D1639">
        <v>345</v>
      </c>
      <c r="E1639" s="1">
        <v>42980</v>
      </c>
      <c r="F1639">
        <v>79.84</v>
      </c>
      <c r="G1639" s="1">
        <v>42241</v>
      </c>
      <c r="H1639" s="2">
        <v>1867.61</v>
      </c>
    </row>
    <row r="1640" spans="1:8" x14ac:dyDescent="0.2">
      <c r="A1640" s="1">
        <v>42979</v>
      </c>
      <c r="B1640" s="2">
        <v>4904.8999999999996</v>
      </c>
      <c r="C1640" s="1">
        <v>42979</v>
      </c>
      <c r="D1640">
        <v>390.35</v>
      </c>
      <c r="E1640" s="1">
        <v>42979</v>
      </c>
      <c r="F1640">
        <v>89.23</v>
      </c>
      <c r="G1640" s="1">
        <v>42240</v>
      </c>
      <c r="H1640" s="2">
        <v>1893.21</v>
      </c>
    </row>
    <row r="1641" spans="1:8" x14ac:dyDescent="0.2">
      <c r="A1641" s="1">
        <v>42978</v>
      </c>
      <c r="B1641" s="2">
        <v>4718.2</v>
      </c>
      <c r="C1641" s="1">
        <v>42978</v>
      </c>
      <c r="D1641">
        <v>387.3</v>
      </c>
      <c r="E1641" s="1">
        <v>42978</v>
      </c>
      <c r="F1641">
        <v>73.23</v>
      </c>
      <c r="G1641" s="1">
        <v>42237</v>
      </c>
      <c r="H1641" s="2">
        <v>1970.89</v>
      </c>
    </row>
    <row r="1642" spans="1:8" x14ac:dyDescent="0.2">
      <c r="A1642" s="1">
        <v>42977</v>
      </c>
      <c r="B1642" s="2">
        <v>4569</v>
      </c>
      <c r="C1642" s="1">
        <v>42977</v>
      </c>
      <c r="D1642">
        <v>382.78</v>
      </c>
      <c r="E1642" s="1">
        <v>42977</v>
      </c>
      <c r="F1642">
        <v>66.12</v>
      </c>
      <c r="G1642" s="1">
        <v>42236</v>
      </c>
      <c r="H1642" s="2">
        <v>2035.73</v>
      </c>
    </row>
    <row r="1643" spans="1:8" x14ac:dyDescent="0.2">
      <c r="A1643" s="1">
        <v>42976</v>
      </c>
      <c r="B1643" s="2">
        <v>4587.1000000000004</v>
      </c>
      <c r="C1643" s="1">
        <v>42976</v>
      </c>
      <c r="D1643">
        <v>372</v>
      </c>
      <c r="E1643" s="1">
        <v>42976</v>
      </c>
      <c r="F1643">
        <v>63.75</v>
      </c>
      <c r="G1643" s="1">
        <v>42235</v>
      </c>
      <c r="H1643" s="2">
        <v>2079.61</v>
      </c>
    </row>
    <row r="1644" spans="1:8" x14ac:dyDescent="0.2">
      <c r="A1644" s="1">
        <v>42975</v>
      </c>
      <c r="B1644" s="2">
        <v>4383.8</v>
      </c>
      <c r="C1644" s="1">
        <v>42975</v>
      </c>
      <c r="D1644">
        <v>347.09</v>
      </c>
      <c r="E1644" s="1">
        <v>42975</v>
      </c>
      <c r="F1644">
        <v>62.38</v>
      </c>
      <c r="G1644" s="1">
        <v>42234</v>
      </c>
      <c r="H1644" s="2">
        <v>2096.92</v>
      </c>
    </row>
    <row r="1645" spans="1:8" x14ac:dyDescent="0.2">
      <c r="A1645" s="1">
        <v>42974</v>
      </c>
      <c r="B1645" s="2">
        <v>4331.8</v>
      </c>
      <c r="C1645" s="1">
        <v>42974</v>
      </c>
      <c r="D1645">
        <v>348.01</v>
      </c>
      <c r="E1645" s="1">
        <v>42974</v>
      </c>
      <c r="F1645">
        <v>61.56</v>
      </c>
      <c r="G1645" s="1">
        <v>42233</v>
      </c>
      <c r="H1645" s="2">
        <v>2102.44</v>
      </c>
    </row>
    <row r="1646" spans="1:8" x14ac:dyDescent="0.2">
      <c r="A1646" s="1">
        <v>42973</v>
      </c>
      <c r="B1646" s="2">
        <v>4341.7</v>
      </c>
      <c r="C1646" s="1">
        <v>42973</v>
      </c>
      <c r="D1646">
        <v>332.72</v>
      </c>
      <c r="E1646" s="1">
        <v>42973</v>
      </c>
      <c r="F1646">
        <v>51.55</v>
      </c>
      <c r="G1646" s="1">
        <v>42230</v>
      </c>
      <c r="H1646" s="2">
        <v>2091.54</v>
      </c>
    </row>
    <row r="1647" spans="1:8" x14ac:dyDescent="0.2">
      <c r="A1647" s="1">
        <v>42972</v>
      </c>
      <c r="B1647" s="2">
        <v>4351.5</v>
      </c>
      <c r="C1647" s="1">
        <v>42972</v>
      </c>
      <c r="D1647">
        <v>328.7</v>
      </c>
      <c r="E1647" s="1">
        <v>42972</v>
      </c>
      <c r="F1647">
        <v>51.11</v>
      </c>
      <c r="G1647" s="1">
        <v>42229</v>
      </c>
      <c r="H1647" s="2">
        <v>2083.39</v>
      </c>
    </row>
    <row r="1648" spans="1:8" x14ac:dyDescent="0.2">
      <c r="A1648" s="1">
        <v>42971</v>
      </c>
      <c r="B1648" s="2">
        <v>4325.2</v>
      </c>
      <c r="C1648" s="1">
        <v>42971</v>
      </c>
      <c r="D1648">
        <v>325.62</v>
      </c>
      <c r="E1648" s="1">
        <v>42971</v>
      </c>
      <c r="F1648">
        <v>51.09</v>
      </c>
      <c r="G1648" s="1">
        <v>42228</v>
      </c>
      <c r="H1648" s="2">
        <v>2086.0500000000002</v>
      </c>
    </row>
    <row r="1649" spans="1:8" x14ac:dyDescent="0.2">
      <c r="A1649" s="1">
        <v>42970</v>
      </c>
      <c r="B1649" s="2">
        <v>4129.1000000000004</v>
      </c>
      <c r="C1649" s="1">
        <v>42970</v>
      </c>
      <c r="D1649">
        <v>316.5</v>
      </c>
      <c r="E1649" s="1">
        <v>42970</v>
      </c>
      <c r="F1649">
        <v>53.31</v>
      </c>
      <c r="G1649" s="1">
        <v>42227</v>
      </c>
      <c r="H1649" s="2">
        <v>2084.0700000000002</v>
      </c>
    </row>
    <row r="1650" spans="1:8" x14ac:dyDescent="0.2">
      <c r="A1650" s="1">
        <v>42969</v>
      </c>
      <c r="B1650" s="2">
        <v>4074</v>
      </c>
      <c r="C1650" s="1">
        <v>42969</v>
      </c>
      <c r="D1650">
        <v>312.54000000000002</v>
      </c>
      <c r="E1650" s="1">
        <v>42969</v>
      </c>
      <c r="F1650">
        <v>46.43</v>
      </c>
      <c r="G1650" s="1">
        <v>42226</v>
      </c>
      <c r="H1650" s="2">
        <v>2104.1799999999998</v>
      </c>
    </row>
    <row r="1651" spans="1:8" x14ac:dyDescent="0.2">
      <c r="A1651" s="1">
        <v>42968</v>
      </c>
      <c r="B1651" s="2">
        <v>4002.5</v>
      </c>
      <c r="C1651" s="1">
        <v>42968</v>
      </c>
      <c r="D1651">
        <v>322.24</v>
      </c>
      <c r="E1651" s="1">
        <v>42968</v>
      </c>
      <c r="F1651">
        <v>47.99</v>
      </c>
      <c r="G1651" s="1">
        <v>42223</v>
      </c>
      <c r="H1651" s="2">
        <v>2077.5700000000002</v>
      </c>
    </row>
    <row r="1652" spans="1:8" x14ac:dyDescent="0.2">
      <c r="A1652" s="1">
        <v>42967</v>
      </c>
      <c r="B1652" s="2">
        <v>4064.3</v>
      </c>
      <c r="C1652" s="1">
        <v>42967</v>
      </c>
      <c r="D1652">
        <v>298.37</v>
      </c>
      <c r="E1652" s="1">
        <v>42967</v>
      </c>
      <c r="F1652">
        <v>45.57</v>
      </c>
      <c r="G1652" s="1">
        <v>42222</v>
      </c>
      <c r="H1652" s="2">
        <v>2083.56</v>
      </c>
    </row>
    <row r="1653" spans="1:8" x14ac:dyDescent="0.2">
      <c r="A1653" s="1">
        <v>42966</v>
      </c>
      <c r="B1653" s="2">
        <v>4145.1000000000004</v>
      </c>
      <c r="C1653" s="1">
        <v>42966</v>
      </c>
      <c r="D1653">
        <v>292.77999999999997</v>
      </c>
      <c r="E1653" s="1">
        <v>42966</v>
      </c>
      <c r="F1653">
        <v>45.18</v>
      </c>
      <c r="G1653" s="1">
        <v>42221</v>
      </c>
      <c r="H1653" s="2">
        <v>2099.84</v>
      </c>
    </row>
    <row r="1654" spans="1:8" x14ac:dyDescent="0.2">
      <c r="A1654" s="1">
        <v>42965</v>
      </c>
      <c r="B1654" s="2">
        <v>4090.2</v>
      </c>
      <c r="C1654" s="1">
        <v>42965</v>
      </c>
      <c r="D1654">
        <v>292</v>
      </c>
      <c r="E1654" s="1">
        <v>42965</v>
      </c>
      <c r="F1654">
        <v>46.69</v>
      </c>
      <c r="G1654" s="1">
        <v>42220</v>
      </c>
      <c r="H1654" s="2">
        <v>2093.3200000000002</v>
      </c>
    </row>
    <row r="1655" spans="1:8" x14ac:dyDescent="0.2">
      <c r="A1655" s="1">
        <v>42964</v>
      </c>
      <c r="B1655" s="2">
        <v>4260</v>
      </c>
      <c r="C1655" s="1">
        <v>42964</v>
      </c>
      <c r="D1655">
        <v>299</v>
      </c>
      <c r="E1655" s="1">
        <v>42964</v>
      </c>
      <c r="F1655">
        <v>43.88</v>
      </c>
      <c r="G1655" s="1">
        <v>42219</v>
      </c>
      <c r="H1655" s="2">
        <v>2098.04</v>
      </c>
    </row>
    <row r="1656" spans="1:8" x14ac:dyDescent="0.2">
      <c r="A1656" s="1">
        <v>42963</v>
      </c>
      <c r="B1656" s="2">
        <v>4386.3</v>
      </c>
      <c r="C1656" s="1">
        <v>42963</v>
      </c>
      <c r="D1656">
        <v>301.33999999999997</v>
      </c>
      <c r="E1656" s="1">
        <v>42963</v>
      </c>
      <c r="F1656">
        <v>43.8</v>
      </c>
      <c r="G1656" s="1">
        <v>42216</v>
      </c>
      <c r="H1656" s="2">
        <v>2103.84</v>
      </c>
    </row>
    <row r="1657" spans="1:8" x14ac:dyDescent="0.2">
      <c r="A1657" s="1">
        <v>42962</v>
      </c>
      <c r="B1657" s="2">
        <v>4151.8999999999996</v>
      </c>
      <c r="C1657" s="1">
        <v>42962</v>
      </c>
      <c r="D1657">
        <v>286</v>
      </c>
      <c r="E1657" s="1">
        <v>42962</v>
      </c>
      <c r="F1657">
        <v>43.1</v>
      </c>
      <c r="G1657" s="1">
        <v>42215</v>
      </c>
      <c r="H1657" s="2">
        <v>2108.63</v>
      </c>
    </row>
    <row r="1658" spans="1:8" x14ac:dyDescent="0.2">
      <c r="A1658" s="1">
        <v>42961</v>
      </c>
      <c r="B1658" s="2">
        <v>4319.5</v>
      </c>
      <c r="C1658" s="1">
        <v>42961</v>
      </c>
      <c r="D1658">
        <v>298.22000000000003</v>
      </c>
      <c r="E1658" s="1">
        <v>42961</v>
      </c>
      <c r="F1658">
        <v>45.59</v>
      </c>
      <c r="G1658" s="1">
        <v>42214</v>
      </c>
      <c r="H1658" s="2">
        <v>2108.5700000000002</v>
      </c>
    </row>
    <row r="1659" spans="1:8" x14ac:dyDescent="0.2">
      <c r="A1659" s="1">
        <v>42960</v>
      </c>
      <c r="B1659" s="2">
        <v>4053.3</v>
      </c>
      <c r="C1659" s="1">
        <v>42960</v>
      </c>
      <c r="D1659">
        <v>296.64</v>
      </c>
      <c r="E1659" s="1">
        <v>42960</v>
      </c>
      <c r="F1659">
        <v>45.22</v>
      </c>
      <c r="G1659" s="1">
        <v>42213</v>
      </c>
      <c r="H1659" s="2">
        <v>2093.25</v>
      </c>
    </row>
    <row r="1660" spans="1:8" x14ac:dyDescent="0.2">
      <c r="A1660" s="1">
        <v>42959</v>
      </c>
      <c r="B1660" s="2">
        <v>3865.5</v>
      </c>
      <c r="C1660" s="1">
        <v>42959</v>
      </c>
      <c r="D1660">
        <v>307.22000000000003</v>
      </c>
      <c r="E1660" s="1">
        <v>42959</v>
      </c>
      <c r="F1660">
        <v>46.33</v>
      </c>
      <c r="G1660" s="1">
        <v>42212</v>
      </c>
      <c r="H1660" s="2">
        <v>2067.64</v>
      </c>
    </row>
    <row r="1661" spans="1:8" x14ac:dyDescent="0.2">
      <c r="A1661" s="1">
        <v>42958</v>
      </c>
      <c r="B1661" s="2">
        <v>3644.1</v>
      </c>
      <c r="C1661" s="1">
        <v>42958</v>
      </c>
      <c r="D1661">
        <v>308.81</v>
      </c>
      <c r="E1661" s="1">
        <v>42958</v>
      </c>
      <c r="F1661">
        <v>47.08</v>
      </c>
      <c r="G1661" s="1">
        <v>42209</v>
      </c>
      <c r="H1661" s="2">
        <v>2079.65</v>
      </c>
    </row>
    <row r="1662" spans="1:8" x14ac:dyDescent="0.2">
      <c r="A1662" s="1">
        <v>42957</v>
      </c>
      <c r="B1662" s="2">
        <v>3407.9</v>
      </c>
      <c r="C1662" s="1">
        <v>42957</v>
      </c>
      <c r="D1662">
        <v>295.97000000000003</v>
      </c>
      <c r="E1662" s="1">
        <v>42957</v>
      </c>
      <c r="F1662">
        <v>47.2</v>
      </c>
      <c r="G1662" s="1">
        <v>42208</v>
      </c>
      <c r="H1662" s="2">
        <v>2102.15</v>
      </c>
    </row>
    <row r="1663" spans="1:8" x14ac:dyDescent="0.2">
      <c r="A1663" s="1">
        <v>42956</v>
      </c>
      <c r="B1663" s="2">
        <v>3339.9</v>
      </c>
      <c r="C1663" s="1">
        <v>42956</v>
      </c>
      <c r="D1663">
        <v>293.99</v>
      </c>
      <c r="E1663" s="1">
        <v>42956</v>
      </c>
      <c r="F1663">
        <v>47.69</v>
      </c>
      <c r="G1663" s="1">
        <v>42207</v>
      </c>
      <c r="H1663" s="2">
        <v>2114.15</v>
      </c>
    </row>
    <row r="1664" spans="1:8" x14ac:dyDescent="0.2">
      <c r="A1664" s="1">
        <v>42955</v>
      </c>
      <c r="B1664" s="2">
        <v>3415</v>
      </c>
      <c r="C1664" s="1">
        <v>42955</v>
      </c>
      <c r="D1664">
        <v>295.83</v>
      </c>
      <c r="E1664" s="1">
        <v>42955</v>
      </c>
      <c r="F1664">
        <v>49.06</v>
      </c>
      <c r="G1664" s="1">
        <v>42206</v>
      </c>
      <c r="H1664" s="2">
        <v>2119.21</v>
      </c>
    </row>
    <row r="1665" spans="1:8" x14ac:dyDescent="0.2">
      <c r="A1665" s="1">
        <v>42954</v>
      </c>
      <c r="B1665" s="2">
        <v>3396.7</v>
      </c>
      <c r="C1665" s="1">
        <v>42954</v>
      </c>
      <c r="D1665">
        <v>269.51</v>
      </c>
      <c r="E1665" s="1">
        <v>42954</v>
      </c>
      <c r="F1665">
        <v>45.99</v>
      </c>
      <c r="G1665" s="1">
        <v>42205</v>
      </c>
      <c r="H1665" s="2">
        <v>2128.2800000000002</v>
      </c>
    </row>
    <row r="1666" spans="1:8" x14ac:dyDescent="0.2">
      <c r="A1666" s="1">
        <v>42953</v>
      </c>
      <c r="B1666" s="2">
        <v>3227.9</v>
      </c>
      <c r="C1666" s="1">
        <v>42953</v>
      </c>
      <c r="D1666">
        <v>264.29000000000002</v>
      </c>
      <c r="E1666" s="1">
        <v>42953</v>
      </c>
      <c r="F1666">
        <v>45.33</v>
      </c>
      <c r="G1666" s="1">
        <v>42202</v>
      </c>
      <c r="H1666" s="2">
        <v>2126.64</v>
      </c>
    </row>
    <row r="1667" spans="1:8" x14ac:dyDescent="0.2">
      <c r="A1667" s="1">
        <v>42952</v>
      </c>
      <c r="B1667" s="2">
        <v>3256.4</v>
      </c>
      <c r="C1667" s="1">
        <v>42952</v>
      </c>
      <c r="D1667">
        <v>253.87</v>
      </c>
      <c r="E1667" s="1">
        <v>42952</v>
      </c>
      <c r="F1667">
        <v>45.85</v>
      </c>
      <c r="G1667" s="1">
        <v>42201</v>
      </c>
      <c r="H1667" s="2">
        <v>2124.29</v>
      </c>
    </row>
    <row r="1668" spans="1:8" x14ac:dyDescent="0.2">
      <c r="A1668" s="1">
        <v>42951</v>
      </c>
      <c r="B1668" s="2">
        <v>2860</v>
      </c>
      <c r="C1668" s="1">
        <v>42951</v>
      </c>
      <c r="D1668">
        <v>220.73</v>
      </c>
      <c r="E1668" s="1">
        <v>42951</v>
      </c>
      <c r="F1668">
        <v>43.07</v>
      </c>
      <c r="G1668" s="1">
        <v>42200</v>
      </c>
      <c r="H1668" s="2">
        <v>2107.4</v>
      </c>
    </row>
    <row r="1669" spans="1:8" x14ac:dyDescent="0.2">
      <c r="A1669" s="1">
        <v>42950</v>
      </c>
      <c r="B1669" s="2">
        <v>2790.3</v>
      </c>
      <c r="C1669" s="1">
        <v>42950</v>
      </c>
      <c r="D1669">
        <v>224.79</v>
      </c>
      <c r="E1669" s="1">
        <v>42950</v>
      </c>
      <c r="F1669">
        <v>42.49</v>
      </c>
      <c r="G1669" s="1">
        <v>42199</v>
      </c>
      <c r="H1669" s="2">
        <v>2108.9499999999998</v>
      </c>
    </row>
    <row r="1670" spans="1:8" x14ac:dyDescent="0.2">
      <c r="A1670" s="1">
        <v>42949</v>
      </c>
      <c r="B1670" s="2">
        <v>2702</v>
      </c>
      <c r="C1670" s="1">
        <v>42949</v>
      </c>
      <c r="D1670">
        <v>218</v>
      </c>
      <c r="E1670" s="1">
        <v>42949</v>
      </c>
      <c r="F1670">
        <v>41.82</v>
      </c>
      <c r="G1670" s="1">
        <v>42198</v>
      </c>
      <c r="H1670" s="2">
        <v>2099.6</v>
      </c>
    </row>
    <row r="1671" spans="1:8" x14ac:dyDescent="0.2">
      <c r="A1671" s="1">
        <v>42948</v>
      </c>
      <c r="B1671" s="2">
        <v>2731.2</v>
      </c>
      <c r="C1671" s="1">
        <v>42948</v>
      </c>
      <c r="D1671">
        <v>225.97</v>
      </c>
      <c r="E1671" s="1">
        <v>42948</v>
      </c>
      <c r="F1671">
        <v>43.18</v>
      </c>
      <c r="G1671" s="1">
        <v>42195</v>
      </c>
      <c r="H1671" s="2">
        <v>2076.62</v>
      </c>
    </row>
    <row r="1672" spans="1:8" x14ac:dyDescent="0.2">
      <c r="A1672" s="1">
        <v>42947</v>
      </c>
      <c r="B1672" s="2">
        <v>2856</v>
      </c>
      <c r="C1672" s="1">
        <v>42947</v>
      </c>
      <c r="D1672">
        <v>200.81</v>
      </c>
      <c r="E1672" s="1">
        <v>42947</v>
      </c>
      <c r="F1672">
        <v>42.27</v>
      </c>
      <c r="G1672" s="1">
        <v>42194</v>
      </c>
      <c r="H1672" s="2">
        <v>2051.31</v>
      </c>
    </row>
    <row r="1673" spans="1:8" x14ac:dyDescent="0.2">
      <c r="A1673" s="1">
        <v>42946</v>
      </c>
      <c r="B1673" s="2">
        <v>2749</v>
      </c>
      <c r="C1673" s="1">
        <v>42946</v>
      </c>
      <c r="D1673">
        <v>195.31</v>
      </c>
      <c r="E1673" s="1">
        <v>42946</v>
      </c>
      <c r="F1673">
        <v>40.82</v>
      </c>
      <c r="G1673" s="1">
        <v>42193</v>
      </c>
      <c r="H1673" s="2">
        <v>2046.68</v>
      </c>
    </row>
    <row r="1674" spans="1:8" x14ac:dyDescent="0.2">
      <c r="A1674" s="1">
        <v>42945</v>
      </c>
      <c r="B1674" s="2">
        <v>2714.1</v>
      </c>
      <c r="C1674" s="1">
        <v>42945</v>
      </c>
      <c r="D1674">
        <v>206.76</v>
      </c>
      <c r="E1674" s="1">
        <v>42945</v>
      </c>
      <c r="F1674">
        <v>41.01</v>
      </c>
      <c r="G1674" s="1">
        <v>42192</v>
      </c>
      <c r="H1674" s="2">
        <v>2081.34</v>
      </c>
    </row>
    <row r="1675" spans="1:8" x14ac:dyDescent="0.2">
      <c r="A1675" s="1">
        <v>42944</v>
      </c>
      <c r="B1675" s="2">
        <v>2784.8</v>
      </c>
      <c r="C1675" s="1">
        <v>42944</v>
      </c>
      <c r="D1675">
        <v>191.2</v>
      </c>
      <c r="E1675" s="1">
        <v>42944</v>
      </c>
      <c r="F1675">
        <v>40.35</v>
      </c>
      <c r="G1675" s="1">
        <v>42191</v>
      </c>
      <c r="H1675" s="2">
        <v>2068.7600000000002</v>
      </c>
    </row>
    <row r="1676" spans="1:8" x14ac:dyDescent="0.2">
      <c r="A1676" s="1">
        <v>42943</v>
      </c>
      <c r="B1676" s="2">
        <v>2664.9</v>
      </c>
      <c r="C1676" s="1">
        <v>42943</v>
      </c>
      <c r="D1676">
        <v>202.54</v>
      </c>
      <c r="E1676" s="1">
        <v>42943</v>
      </c>
      <c r="F1676">
        <v>41.87</v>
      </c>
      <c r="G1676" s="1">
        <v>42187</v>
      </c>
      <c r="H1676" s="2">
        <v>2076.7800000000002</v>
      </c>
    </row>
    <row r="1677" spans="1:8" x14ac:dyDescent="0.2">
      <c r="A1677" s="1">
        <v>42942</v>
      </c>
      <c r="B1677" s="2">
        <v>2525.6999999999998</v>
      </c>
      <c r="C1677" s="1">
        <v>42942</v>
      </c>
      <c r="D1677">
        <v>203.33</v>
      </c>
      <c r="E1677" s="1">
        <v>42942</v>
      </c>
      <c r="F1677">
        <v>41.99</v>
      </c>
      <c r="G1677" s="1">
        <v>42186</v>
      </c>
      <c r="H1677" s="2">
        <v>2077.42</v>
      </c>
    </row>
    <row r="1678" spans="1:8" x14ac:dyDescent="0.2">
      <c r="A1678" s="1">
        <v>42941</v>
      </c>
      <c r="B1678" s="2">
        <v>2560.9</v>
      </c>
      <c r="C1678" s="1">
        <v>42941</v>
      </c>
      <c r="D1678">
        <v>202.7</v>
      </c>
      <c r="E1678" s="1">
        <v>42941</v>
      </c>
      <c r="F1678">
        <v>42.21</v>
      </c>
      <c r="G1678" s="1">
        <v>42185</v>
      </c>
      <c r="H1678" s="2">
        <v>2063.11</v>
      </c>
    </row>
    <row r="1679" spans="1:8" x14ac:dyDescent="0.2">
      <c r="A1679" s="1">
        <v>42940</v>
      </c>
      <c r="B1679" s="2">
        <v>2769.7</v>
      </c>
      <c r="C1679" s="1">
        <v>42940</v>
      </c>
      <c r="D1679">
        <v>226.59</v>
      </c>
      <c r="E1679" s="1">
        <v>42940</v>
      </c>
      <c r="F1679">
        <v>45.01</v>
      </c>
      <c r="G1679" s="1">
        <v>42184</v>
      </c>
      <c r="H1679" s="2">
        <v>2057.64</v>
      </c>
    </row>
    <row r="1680" spans="1:8" x14ac:dyDescent="0.2">
      <c r="A1680" s="1">
        <v>42939</v>
      </c>
      <c r="B1680" s="2">
        <v>2747.5</v>
      </c>
      <c r="C1680" s="1">
        <v>42939</v>
      </c>
      <c r="D1680">
        <v>228.15</v>
      </c>
      <c r="E1680" s="1">
        <v>42939</v>
      </c>
      <c r="F1680">
        <v>45.23</v>
      </c>
      <c r="G1680" s="1">
        <v>42181</v>
      </c>
      <c r="H1680" s="2">
        <v>2101.4899999999998</v>
      </c>
    </row>
    <row r="1681" spans="1:8" x14ac:dyDescent="0.2">
      <c r="A1681" s="1">
        <v>42938</v>
      </c>
      <c r="B1681" s="2">
        <v>2845.7</v>
      </c>
      <c r="C1681" s="1">
        <v>42938</v>
      </c>
      <c r="D1681">
        <v>232.01</v>
      </c>
      <c r="E1681" s="1">
        <v>42938</v>
      </c>
      <c r="F1681">
        <v>46.7</v>
      </c>
      <c r="G1681" s="1">
        <v>42180</v>
      </c>
      <c r="H1681" s="2">
        <v>2102.31</v>
      </c>
    </row>
    <row r="1682" spans="1:8" x14ac:dyDescent="0.2">
      <c r="A1682" s="1">
        <v>42937</v>
      </c>
      <c r="B1682" s="2">
        <v>2664</v>
      </c>
      <c r="C1682" s="1">
        <v>42937</v>
      </c>
      <c r="D1682">
        <v>216.11</v>
      </c>
      <c r="E1682" s="1">
        <v>42937</v>
      </c>
      <c r="F1682">
        <v>45.4</v>
      </c>
      <c r="G1682" s="1">
        <v>42179</v>
      </c>
      <c r="H1682" s="2">
        <v>2108.58</v>
      </c>
    </row>
    <row r="1683" spans="1:8" x14ac:dyDescent="0.2">
      <c r="A1683" s="1">
        <v>42936</v>
      </c>
      <c r="B1683" s="2">
        <v>2856.3</v>
      </c>
      <c r="C1683" s="1">
        <v>42936</v>
      </c>
      <c r="D1683">
        <v>227.29</v>
      </c>
      <c r="E1683" s="1">
        <v>42936</v>
      </c>
      <c r="F1683">
        <v>44.72</v>
      </c>
      <c r="G1683" s="1">
        <v>42178</v>
      </c>
      <c r="H1683" s="2">
        <v>2124.1999999999998</v>
      </c>
    </row>
    <row r="1684" spans="1:8" x14ac:dyDescent="0.2">
      <c r="A1684" s="1">
        <v>42935</v>
      </c>
      <c r="B1684" s="2">
        <v>2253.1</v>
      </c>
      <c r="C1684" s="1">
        <v>42935</v>
      </c>
      <c r="D1684">
        <v>194.63</v>
      </c>
      <c r="E1684" s="1">
        <v>42935</v>
      </c>
      <c r="F1684">
        <v>40.19</v>
      </c>
      <c r="G1684" s="1">
        <v>42177</v>
      </c>
      <c r="H1684" s="2">
        <v>2122.85</v>
      </c>
    </row>
    <row r="1685" spans="1:8" x14ac:dyDescent="0.2">
      <c r="A1685" s="1">
        <v>42934</v>
      </c>
      <c r="B1685" s="2">
        <v>2302.1</v>
      </c>
      <c r="C1685" s="1">
        <v>42934</v>
      </c>
      <c r="D1685">
        <v>226.56</v>
      </c>
      <c r="E1685" s="1">
        <v>42934</v>
      </c>
      <c r="F1685">
        <v>43.5</v>
      </c>
      <c r="G1685" s="1">
        <v>42174</v>
      </c>
      <c r="H1685" s="2">
        <v>2109.9899999999998</v>
      </c>
    </row>
    <row r="1686" spans="1:8" x14ac:dyDescent="0.2">
      <c r="A1686" s="1">
        <v>42933</v>
      </c>
      <c r="B1686" s="2">
        <v>2219</v>
      </c>
      <c r="C1686" s="1">
        <v>42933</v>
      </c>
      <c r="D1686">
        <v>190.16</v>
      </c>
      <c r="E1686" s="1">
        <v>42933</v>
      </c>
      <c r="F1686">
        <v>42.36</v>
      </c>
      <c r="G1686" s="1">
        <v>42173</v>
      </c>
      <c r="H1686" s="2">
        <v>2121.2399999999998</v>
      </c>
    </row>
    <row r="1687" spans="1:8" x14ac:dyDescent="0.2">
      <c r="A1687" s="1">
        <v>42932</v>
      </c>
      <c r="B1687" s="2">
        <v>1924.9</v>
      </c>
      <c r="C1687" s="1">
        <v>42932</v>
      </c>
      <c r="D1687">
        <v>157.4</v>
      </c>
      <c r="E1687" s="1">
        <v>42932</v>
      </c>
      <c r="F1687">
        <v>40.69</v>
      </c>
      <c r="G1687" s="1">
        <v>42172</v>
      </c>
      <c r="H1687" s="2">
        <v>2100.44</v>
      </c>
    </row>
    <row r="1688" spans="1:8" x14ac:dyDescent="0.2">
      <c r="A1688" s="1">
        <v>42931</v>
      </c>
      <c r="B1688" s="2">
        <v>1978.6</v>
      </c>
      <c r="C1688" s="1">
        <v>42931</v>
      </c>
      <c r="D1688">
        <v>170.15</v>
      </c>
      <c r="E1688" s="1">
        <v>42931</v>
      </c>
      <c r="F1688">
        <v>38.14</v>
      </c>
      <c r="G1688" s="1">
        <v>42171</v>
      </c>
      <c r="H1688" s="2">
        <v>2096.29</v>
      </c>
    </row>
    <row r="1689" spans="1:8" x14ac:dyDescent="0.2">
      <c r="A1689" s="1">
        <v>42930</v>
      </c>
      <c r="B1689" s="2">
        <v>2205.1</v>
      </c>
      <c r="C1689" s="1">
        <v>42930</v>
      </c>
      <c r="D1689">
        <v>196.49</v>
      </c>
      <c r="E1689" s="1">
        <v>42930</v>
      </c>
      <c r="F1689">
        <v>42.78</v>
      </c>
      <c r="G1689" s="1">
        <v>42170</v>
      </c>
      <c r="H1689" s="2">
        <v>2084.4299999999998</v>
      </c>
    </row>
    <row r="1690" spans="1:8" x14ac:dyDescent="0.2">
      <c r="A1690" s="1">
        <v>42929</v>
      </c>
      <c r="B1690" s="2">
        <v>2329</v>
      </c>
      <c r="C1690" s="1">
        <v>42929</v>
      </c>
      <c r="D1690">
        <v>205</v>
      </c>
      <c r="E1690" s="1">
        <v>42929</v>
      </c>
      <c r="F1690">
        <v>45.48</v>
      </c>
      <c r="G1690" s="1">
        <v>42167</v>
      </c>
      <c r="H1690" s="2">
        <v>2094.11</v>
      </c>
    </row>
    <row r="1691" spans="1:8" x14ac:dyDescent="0.2">
      <c r="A1691" s="1">
        <v>42928</v>
      </c>
      <c r="B1691" s="2">
        <v>2374.4</v>
      </c>
      <c r="C1691" s="1">
        <v>42928</v>
      </c>
      <c r="D1691">
        <v>223.92</v>
      </c>
      <c r="E1691" s="1">
        <v>42928</v>
      </c>
      <c r="F1691">
        <v>47</v>
      </c>
      <c r="G1691" s="1">
        <v>42166</v>
      </c>
      <c r="H1691" s="2">
        <v>2108.86</v>
      </c>
    </row>
    <row r="1692" spans="1:8" x14ac:dyDescent="0.2">
      <c r="A1692" s="1">
        <v>42927</v>
      </c>
      <c r="B1692" s="2">
        <v>2282.1</v>
      </c>
      <c r="C1692" s="1">
        <v>42927</v>
      </c>
      <c r="D1692">
        <v>188.63</v>
      </c>
      <c r="E1692" s="1">
        <v>42927</v>
      </c>
      <c r="F1692">
        <v>43.92</v>
      </c>
      <c r="G1692" s="1">
        <v>42165</v>
      </c>
      <c r="H1692" s="2">
        <v>2105.1999999999998</v>
      </c>
    </row>
    <row r="1693" spans="1:8" x14ac:dyDescent="0.2">
      <c r="A1693" s="1">
        <v>42926</v>
      </c>
      <c r="B1693" s="2">
        <v>2318.3000000000002</v>
      </c>
      <c r="C1693" s="1">
        <v>42926</v>
      </c>
      <c r="D1693">
        <v>202</v>
      </c>
      <c r="E1693" s="1">
        <v>42926</v>
      </c>
      <c r="F1693">
        <v>44.74</v>
      </c>
      <c r="G1693" s="1">
        <v>42164</v>
      </c>
      <c r="H1693" s="2">
        <v>2080.15</v>
      </c>
    </row>
    <row r="1694" spans="1:8" x14ac:dyDescent="0.2">
      <c r="A1694" s="1">
        <v>42925</v>
      </c>
      <c r="B1694" s="2">
        <v>2478</v>
      </c>
      <c r="C1694" s="1">
        <v>42925</v>
      </c>
      <c r="D1694">
        <v>234.97</v>
      </c>
      <c r="E1694" s="1">
        <v>42925</v>
      </c>
      <c r="F1694">
        <v>48.76</v>
      </c>
      <c r="G1694" s="1">
        <v>42163</v>
      </c>
      <c r="H1694" s="2">
        <v>2079.2800000000002</v>
      </c>
    </row>
    <row r="1695" spans="1:8" x14ac:dyDescent="0.2">
      <c r="A1695" s="1">
        <v>42924</v>
      </c>
      <c r="B1695" s="2">
        <v>2542</v>
      </c>
      <c r="C1695" s="1">
        <v>42924</v>
      </c>
      <c r="D1695">
        <v>245.23</v>
      </c>
      <c r="E1695" s="1">
        <v>42924</v>
      </c>
      <c r="F1695">
        <v>51.27</v>
      </c>
      <c r="G1695" s="1">
        <v>42160</v>
      </c>
      <c r="H1695" s="2">
        <v>2092.83</v>
      </c>
    </row>
    <row r="1696" spans="1:8" x14ac:dyDescent="0.2">
      <c r="A1696" s="1">
        <v>42923</v>
      </c>
      <c r="B1696" s="2">
        <v>2479.3000000000002</v>
      </c>
      <c r="C1696" s="1">
        <v>42923</v>
      </c>
      <c r="D1696">
        <v>238.38</v>
      </c>
      <c r="E1696" s="1">
        <v>42923</v>
      </c>
      <c r="F1696">
        <v>46.21</v>
      </c>
      <c r="G1696" s="1">
        <v>42159</v>
      </c>
      <c r="H1696" s="2">
        <v>2095.84</v>
      </c>
    </row>
    <row r="1697" spans="1:8" x14ac:dyDescent="0.2">
      <c r="A1697" s="1">
        <v>42922</v>
      </c>
      <c r="B1697" s="2">
        <v>2593.1</v>
      </c>
      <c r="C1697" s="1">
        <v>42922</v>
      </c>
      <c r="D1697">
        <v>265.35000000000002</v>
      </c>
      <c r="E1697" s="1">
        <v>42922</v>
      </c>
      <c r="F1697">
        <v>51.2</v>
      </c>
      <c r="G1697" s="1">
        <v>42158</v>
      </c>
      <c r="H1697" s="2">
        <v>2114.0700000000002</v>
      </c>
    </row>
    <row r="1698" spans="1:8" x14ac:dyDescent="0.2">
      <c r="A1698" s="1">
        <v>42921</v>
      </c>
      <c r="B1698" s="2">
        <v>2598.5</v>
      </c>
      <c r="C1698" s="1">
        <v>42921</v>
      </c>
      <c r="D1698">
        <v>264.77</v>
      </c>
      <c r="E1698" s="1">
        <v>42921</v>
      </c>
      <c r="F1698">
        <v>53.4</v>
      </c>
      <c r="G1698" s="1">
        <v>42157</v>
      </c>
      <c r="H1698" s="2">
        <v>2109.6</v>
      </c>
    </row>
    <row r="1699" spans="1:8" x14ac:dyDescent="0.2">
      <c r="A1699" s="1">
        <v>42920</v>
      </c>
      <c r="B1699" s="2">
        <v>2582.6</v>
      </c>
      <c r="C1699" s="1">
        <v>42920</v>
      </c>
      <c r="D1699">
        <v>266.68</v>
      </c>
      <c r="E1699" s="1">
        <v>42920</v>
      </c>
      <c r="F1699">
        <v>54.89</v>
      </c>
      <c r="G1699" s="1">
        <v>42156</v>
      </c>
      <c r="H1699" s="2">
        <v>2111.73</v>
      </c>
    </row>
    <row r="1700" spans="1:8" x14ac:dyDescent="0.2">
      <c r="A1700" s="1">
        <v>42919</v>
      </c>
      <c r="B1700" s="2">
        <v>2524</v>
      </c>
      <c r="C1700" s="1">
        <v>42919</v>
      </c>
      <c r="D1700">
        <v>273.99</v>
      </c>
      <c r="E1700" s="1">
        <v>42919</v>
      </c>
      <c r="F1700">
        <v>45.51</v>
      </c>
      <c r="G1700" s="1">
        <v>42153</v>
      </c>
      <c r="H1700" s="2">
        <v>2107.39</v>
      </c>
    </row>
    <row r="1701" spans="1:8" x14ac:dyDescent="0.2">
      <c r="A1701" s="1">
        <v>42918</v>
      </c>
      <c r="B1701" s="2">
        <v>2445</v>
      </c>
      <c r="C1701" s="1">
        <v>42918</v>
      </c>
      <c r="D1701">
        <v>277.64</v>
      </c>
      <c r="E1701" s="1">
        <v>42918</v>
      </c>
      <c r="F1701">
        <v>41.59</v>
      </c>
      <c r="G1701" s="1">
        <v>42152</v>
      </c>
      <c r="H1701" s="2">
        <v>2120.79</v>
      </c>
    </row>
    <row r="1702" spans="1:8" x14ac:dyDescent="0.2">
      <c r="A1702" s="1">
        <v>42917</v>
      </c>
      <c r="B1702" s="2">
        <v>2349.5</v>
      </c>
      <c r="C1702" s="1">
        <v>42917</v>
      </c>
      <c r="D1702">
        <v>255</v>
      </c>
      <c r="E1702" s="1">
        <v>42917</v>
      </c>
      <c r="F1702">
        <v>38.369999999999997</v>
      </c>
      <c r="G1702" s="1">
        <v>42151</v>
      </c>
      <c r="H1702" s="2">
        <v>2123.48</v>
      </c>
    </row>
    <row r="1703" spans="1:8" x14ac:dyDescent="0.2">
      <c r="A1703" s="1">
        <v>42916</v>
      </c>
      <c r="B1703" s="2">
        <v>2420.6999999999998</v>
      </c>
      <c r="C1703" s="1">
        <v>42916</v>
      </c>
      <c r="D1703">
        <v>275.62</v>
      </c>
      <c r="E1703" s="1">
        <v>42916</v>
      </c>
      <c r="F1703">
        <v>39.49</v>
      </c>
      <c r="G1703" s="1">
        <v>42150</v>
      </c>
      <c r="H1703" s="2">
        <v>2104.1999999999998</v>
      </c>
    </row>
    <row r="1704" spans="1:8" x14ac:dyDescent="0.2">
      <c r="A1704" s="1">
        <v>42915</v>
      </c>
      <c r="B1704" s="2">
        <v>2470.1</v>
      </c>
      <c r="C1704" s="1">
        <v>42915</v>
      </c>
      <c r="D1704">
        <v>285.3</v>
      </c>
      <c r="E1704" s="1">
        <v>42915</v>
      </c>
      <c r="F1704">
        <v>40.200000000000003</v>
      </c>
      <c r="G1704" s="1">
        <v>42146</v>
      </c>
      <c r="H1704" s="2">
        <v>2126.06</v>
      </c>
    </row>
    <row r="1705" spans="1:8" x14ac:dyDescent="0.2">
      <c r="A1705" s="1">
        <v>42914</v>
      </c>
      <c r="B1705" s="2">
        <v>2518.1999999999998</v>
      </c>
      <c r="C1705" s="1">
        <v>42914</v>
      </c>
      <c r="D1705">
        <v>311.62</v>
      </c>
      <c r="E1705" s="1">
        <v>42914</v>
      </c>
      <c r="F1705">
        <v>42</v>
      </c>
      <c r="G1705" s="1">
        <v>42145</v>
      </c>
      <c r="H1705" s="2">
        <v>2130.8200000000002</v>
      </c>
    </row>
    <row r="1706" spans="1:8" x14ac:dyDescent="0.2">
      <c r="A1706" s="1">
        <v>42913</v>
      </c>
      <c r="B1706" s="2">
        <v>2521.1999999999998</v>
      </c>
      <c r="C1706" s="1">
        <v>42913</v>
      </c>
      <c r="D1706">
        <v>279</v>
      </c>
      <c r="E1706" s="1">
        <v>42913</v>
      </c>
      <c r="F1706">
        <v>40.5</v>
      </c>
      <c r="G1706" s="1">
        <v>42144</v>
      </c>
      <c r="H1706" s="2">
        <v>2125.85</v>
      </c>
    </row>
    <row r="1707" spans="1:8" x14ac:dyDescent="0.2">
      <c r="A1707" s="1">
        <v>42912</v>
      </c>
      <c r="B1707" s="2">
        <v>2394.6</v>
      </c>
      <c r="C1707" s="1">
        <v>42912</v>
      </c>
      <c r="D1707">
        <v>251.3</v>
      </c>
      <c r="E1707" s="1">
        <v>42912</v>
      </c>
      <c r="F1707">
        <v>38.15</v>
      </c>
      <c r="G1707" s="1">
        <v>42143</v>
      </c>
      <c r="H1707" s="2">
        <v>2127.83</v>
      </c>
    </row>
    <row r="1708" spans="1:8" x14ac:dyDescent="0.2">
      <c r="A1708" s="1">
        <v>42911</v>
      </c>
      <c r="B1708" s="2">
        <v>2477.6999999999998</v>
      </c>
      <c r="C1708" s="1">
        <v>42911</v>
      </c>
      <c r="D1708">
        <v>277</v>
      </c>
      <c r="E1708" s="1">
        <v>42911</v>
      </c>
      <c r="F1708">
        <v>40.799999999999997</v>
      </c>
      <c r="G1708" s="1">
        <v>42142</v>
      </c>
      <c r="H1708" s="2">
        <v>2129.1999999999998</v>
      </c>
    </row>
    <row r="1709" spans="1:8" x14ac:dyDescent="0.2">
      <c r="A1709" s="1">
        <v>42910</v>
      </c>
      <c r="B1709" s="2">
        <v>2502.6</v>
      </c>
      <c r="C1709" s="1">
        <v>42910</v>
      </c>
      <c r="D1709">
        <v>296.89</v>
      </c>
      <c r="E1709" s="1">
        <v>42910</v>
      </c>
      <c r="F1709">
        <v>43.05</v>
      </c>
      <c r="G1709" s="1">
        <v>42139</v>
      </c>
      <c r="H1709" s="2">
        <v>2122.73</v>
      </c>
    </row>
    <row r="1710" spans="1:8" x14ac:dyDescent="0.2">
      <c r="A1710" s="1">
        <v>42909</v>
      </c>
      <c r="B1710" s="2">
        <v>2674.9</v>
      </c>
      <c r="C1710" s="1">
        <v>42909</v>
      </c>
      <c r="D1710">
        <v>324.37</v>
      </c>
      <c r="E1710" s="1">
        <v>42909</v>
      </c>
      <c r="F1710">
        <v>46.03</v>
      </c>
      <c r="G1710" s="1">
        <v>42138</v>
      </c>
      <c r="H1710" s="2">
        <v>2121.1</v>
      </c>
    </row>
    <row r="1711" spans="1:8" x14ac:dyDescent="0.2">
      <c r="A1711" s="1">
        <v>42908</v>
      </c>
      <c r="B1711" s="2">
        <v>2672.8</v>
      </c>
      <c r="C1711" s="1">
        <v>42908</v>
      </c>
      <c r="D1711">
        <v>320.94</v>
      </c>
      <c r="E1711" s="1">
        <v>42908</v>
      </c>
      <c r="F1711">
        <v>45.98</v>
      </c>
      <c r="G1711" s="1">
        <v>42137</v>
      </c>
      <c r="H1711" s="2">
        <v>2098.48</v>
      </c>
    </row>
    <row r="1712" spans="1:8" x14ac:dyDescent="0.2">
      <c r="A1712" s="1">
        <v>42907</v>
      </c>
      <c r="B1712" s="2">
        <v>2621.1999999999998</v>
      </c>
      <c r="C1712" s="1">
        <v>42907</v>
      </c>
      <c r="D1712">
        <v>321.66000000000003</v>
      </c>
      <c r="E1712" s="1">
        <v>42907</v>
      </c>
      <c r="F1712">
        <v>44</v>
      </c>
      <c r="G1712" s="1">
        <v>42136</v>
      </c>
      <c r="H1712" s="2">
        <v>2099.12</v>
      </c>
    </row>
    <row r="1713" spans="1:8" x14ac:dyDescent="0.2">
      <c r="A1713" s="1">
        <v>42906</v>
      </c>
      <c r="B1713" s="2">
        <v>2712.2</v>
      </c>
      <c r="C1713" s="1">
        <v>42906</v>
      </c>
      <c r="D1713">
        <v>344.15</v>
      </c>
      <c r="E1713" s="1">
        <v>42906</v>
      </c>
      <c r="F1713">
        <v>45.63</v>
      </c>
      <c r="G1713" s="1">
        <v>42135</v>
      </c>
      <c r="H1713" s="2">
        <v>2105.33</v>
      </c>
    </row>
    <row r="1714" spans="1:8" x14ac:dyDescent="0.2">
      <c r="A1714" s="1">
        <v>42905</v>
      </c>
      <c r="B1714" s="2">
        <v>2580.8000000000002</v>
      </c>
      <c r="C1714" s="1">
        <v>42905</v>
      </c>
      <c r="D1714">
        <v>355.5</v>
      </c>
      <c r="E1714" s="1">
        <v>42905</v>
      </c>
      <c r="F1714">
        <v>47.63</v>
      </c>
      <c r="G1714" s="1">
        <v>42132</v>
      </c>
      <c r="H1714" s="2">
        <v>2116.1</v>
      </c>
    </row>
    <row r="1715" spans="1:8" x14ac:dyDescent="0.2">
      <c r="A1715" s="1">
        <v>42904</v>
      </c>
      <c r="B1715" s="2">
        <v>2491.5</v>
      </c>
      <c r="C1715" s="1">
        <v>42904</v>
      </c>
      <c r="D1715">
        <v>348.88</v>
      </c>
      <c r="E1715" s="1">
        <v>42904</v>
      </c>
      <c r="F1715">
        <v>43.66</v>
      </c>
      <c r="G1715" s="1">
        <v>42131</v>
      </c>
      <c r="H1715" s="2">
        <v>2088</v>
      </c>
    </row>
    <row r="1716" spans="1:8" x14ac:dyDescent="0.2">
      <c r="A1716" s="1">
        <v>42903</v>
      </c>
      <c r="B1716" s="2">
        <v>2610</v>
      </c>
      <c r="C1716" s="1">
        <v>42903</v>
      </c>
      <c r="D1716">
        <v>364.56</v>
      </c>
      <c r="E1716" s="1">
        <v>42903</v>
      </c>
      <c r="F1716">
        <v>46.01</v>
      </c>
      <c r="G1716" s="1">
        <v>42130</v>
      </c>
      <c r="H1716" s="2">
        <v>2080.15</v>
      </c>
    </row>
    <row r="1717" spans="1:8" x14ac:dyDescent="0.2">
      <c r="A1717" s="1">
        <v>42902</v>
      </c>
      <c r="B1717" s="2">
        <v>2437</v>
      </c>
      <c r="C1717" s="1">
        <v>42902</v>
      </c>
      <c r="D1717">
        <v>348.44</v>
      </c>
      <c r="E1717" s="1">
        <v>42902</v>
      </c>
      <c r="F1717">
        <v>33.89</v>
      </c>
      <c r="G1717" s="1">
        <v>42129</v>
      </c>
      <c r="H1717" s="2">
        <v>2089.46</v>
      </c>
    </row>
    <row r="1718" spans="1:8" x14ac:dyDescent="0.2">
      <c r="A1718" s="1">
        <v>42901</v>
      </c>
      <c r="B1718" s="2">
        <v>2377.4</v>
      </c>
      <c r="C1718" s="1">
        <v>42901</v>
      </c>
      <c r="D1718">
        <v>338.7</v>
      </c>
      <c r="E1718" s="1">
        <v>42901</v>
      </c>
      <c r="F1718">
        <v>28.97</v>
      </c>
      <c r="G1718" s="1">
        <v>42128</v>
      </c>
      <c r="H1718" s="2">
        <v>2114.4899999999998</v>
      </c>
    </row>
    <row r="1719" spans="1:8" x14ac:dyDescent="0.2">
      <c r="A1719" s="1">
        <v>42900</v>
      </c>
      <c r="B1719" s="2">
        <v>2395</v>
      </c>
      <c r="C1719" s="1">
        <v>42900</v>
      </c>
      <c r="D1719">
        <v>335.95</v>
      </c>
      <c r="E1719" s="1">
        <v>42900</v>
      </c>
      <c r="F1719">
        <v>28.81</v>
      </c>
      <c r="G1719" s="1">
        <v>42125</v>
      </c>
      <c r="H1719" s="2">
        <v>2108.29</v>
      </c>
    </row>
    <row r="1720" spans="1:8" x14ac:dyDescent="0.2">
      <c r="A1720" s="1">
        <v>42899</v>
      </c>
      <c r="B1720" s="2">
        <v>2676.4</v>
      </c>
      <c r="C1720" s="1">
        <v>42899</v>
      </c>
      <c r="D1720">
        <v>382.7</v>
      </c>
      <c r="E1720" s="1">
        <v>42899</v>
      </c>
      <c r="F1720">
        <v>30.32</v>
      </c>
      <c r="G1720" s="1">
        <v>42124</v>
      </c>
      <c r="H1720" s="2">
        <v>2085.5100000000002</v>
      </c>
    </row>
    <row r="1721" spans="1:8" x14ac:dyDescent="0.2">
      <c r="A1721" s="1">
        <v>42898</v>
      </c>
      <c r="B1721" s="2">
        <v>2571.8000000000002</v>
      </c>
      <c r="C1721" s="1">
        <v>42898</v>
      </c>
      <c r="D1721">
        <v>386.9</v>
      </c>
      <c r="E1721" s="1">
        <v>42898</v>
      </c>
      <c r="F1721">
        <v>29.06</v>
      </c>
      <c r="G1721" s="1">
        <v>42123</v>
      </c>
      <c r="H1721" s="2">
        <v>2106.85</v>
      </c>
    </row>
    <row r="1722" spans="1:8" x14ac:dyDescent="0.2">
      <c r="A1722" s="1">
        <v>42897</v>
      </c>
      <c r="B1722" s="2">
        <v>2936.3</v>
      </c>
      <c r="C1722" s="1">
        <v>42897</v>
      </c>
      <c r="D1722">
        <v>336.33</v>
      </c>
      <c r="E1722" s="1">
        <v>42897</v>
      </c>
      <c r="F1722">
        <v>34.04</v>
      </c>
      <c r="G1722" s="1">
        <v>42122</v>
      </c>
      <c r="H1722" s="2">
        <v>2114.7600000000002</v>
      </c>
    </row>
    <row r="1723" spans="1:8" x14ac:dyDescent="0.2">
      <c r="A1723" s="1">
        <v>42896</v>
      </c>
      <c r="B1723" s="2">
        <v>2806</v>
      </c>
      <c r="C1723" s="1">
        <v>42896</v>
      </c>
      <c r="D1723">
        <v>325.88</v>
      </c>
      <c r="E1723" s="1">
        <v>42896</v>
      </c>
      <c r="F1723">
        <v>30.13</v>
      </c>
      <c r="G1723" s="1">
        <v>42121</v>
      </c>
      <c r="H1723" s="2">
        <v>2108.92</v>
      </c>
    </row>
    <row r="1724" spans="1:8" x14ac:dyDescent="0.2">
      <c r="A1724" s="1">
        <v>42895</v>
      </c>
      <c r="B1724" s="2">
        <v>2809</v>
      </c>
      <c r="C1724" s="1">
        <v>42895</v>
      </c>
      <c r="D1724">
        <v>278.41000000000003</v>
      </c>
      <c r="E1724" s="1">
        <v>42895</v>
      </c>
      <c r="F1724">
        <v>29.56</v>
      </c>
      <c r="G1724" s="1">
        <v>42118</v>
      </c>
      <c r="H1724" s="2">
        <v>2117.69</v>
      </c>
    </row>
    <row r="1725" spans="1:8" x14ac:dyDescent="0.2">
      <c r="A1725" s="1">
        <v>42894</v>
      </c>
      <c r="B1725" s="2">
        <v>2782.1</v>
      </c>
      <c r="C1725" s="1">
        <v>42894</v>
      </c>
      <c r="D1725">
        <v>256.95</v>
      </c>
      <c r="E1725" s="1">
        <v>42894</v>
      </c>
      <c r="F1725">
        <v>30.08</v>
      </c>
      <c r="G1725" s="1">
        <v>42117</v>
      </c>
      <c r="H1725" s="2">
        <v>2112.9299999999998</v>
      </c>
    </row>
    <row r="1726" spans="1:8" x14ac:dyDescent="0.2">
      <c r="A1726" s="1">
        <v>42893</v>
      </c>
      <c r="B1726" s="2">
        <v>2642.6</v>
      </c>
      <c r="C1726" s="1">
        <v>42893</v>
      </c>
      <c r="D1726">
        <v>250.7</v>
      </c>
      <c r="E1726" s="1">
        <v>42893</v>
      </c>
      <c r="F1726">
        <v>28.6</v>
      </c>
      <c r="G1726" s="1">
        <v>42116</v>
      </c>
      <c r="H1726" s="2">
        <v>2107.96</v>
      </c>
    </row>
    <row r="1727" spans="1:8" x14ac:dyDescent="0.2">
      <c r="A1727" s="1">
        <v>42892</v>
      </c>
      <c r="B1727" s="2">
        <v>2843.6</v>
      </c>
      <c r="C1727" s="1">
        <v>42892</v>
      </c>
      <c r="D1727">
        <v>261.89</v>
      </c>
      <c r="E1727" s="1">
        <v>42892</v>
      </c>
      <c r="F1727">
        <v>30.1</v>
      </c>
      <c r="G1727" s="1">
        <v>42115</v>
      </c>
      <c r="H1727" s="2">
        <v>2097.29</v>
      </c>
    </row>
    <row r="1728" spans="1:8" x14ac:dyDescent="0.2">
      <c r="A1728" s="1">
        <v>42891</v>
      </c>
      <c r="B1728" s="2">
        <v>2636.2</v>
      </c>
      <c r="C1728" s="1">
        <v>42891</v>
      </c>
      <c r="D1728">
        <v>242.16</v>
      </c>
      <c r="E1728" s="1">
        <v>42891</v>
      </c>
      <c r="F1728">
        <v>30.7</v>
      </c>
      <c r="G1728" s="1">
        <v>42114</v>
      </c>
      <c r="H1728" s="2">
        <v>2100.4</v>
      </c>
    </row>
    <row r="1729" spans="1:8" x14ac:dyDescent="0.2">
      <c r="A1729" s="1">
        <v>42890</v>
      </c>
      <c r="B1729" s="2">
        <v>2488.1999999999998</v>
      </c>
      <c r="C1729" s="1">
        <v>42890</v>
      </c>
      <c r="D1729">
        <v>241.06</v>
      </c>
      <c r="E1729" s="1">
        <v>42890</v>
      </c>
      <c r="F1729">
        <v>27.79</v>
      </c>
      <c r="G1729" s="1">
        <v>42111</v>
      </c>
      <c r="H1729" s="2">
        <v>2081.1799999999998</v>
      </c>
    </row>
    <row r="1730" spans="1:8" x14ac:dyDescent="0.2">
      <c r="A1730" s="1">
        <v>42889</v>
      </c>
      <c r="B1730" s="2">
        <v>2461</v>
      </c>
      <c r="C1730" s="1">
        <v>42889</v>
      </c>
      <c r="D1730">
        <v>217.01</v>
      </c>
      <c r="E1730" s="1">
        <v>42889</v>
      </c>
      <c r="F1730">
        <v>27.4</v>
      </c>
      <c r="G1730" s="1">
        <v>42110</v>
      </c>
      <c r="H1730" s="2">
        <v>2104.9899999999998</v>
      </c>
    </row>
    <row r="1731" spans="1:8" x14ac:dyDescent="0.2">
      <c r="A1731" s="1">
        <v>42888</v>
      </c>
      <c r="B1731" s="2">
        <v>2405.9</v>
      </c>
      <c r="C1731" s="1">
        <v>42888</v>
      </c>
      <c r="D1731">
        <v>214.77</v>
      </c>
      <c r="E1731" s="1">
        <v>42888</v>
      </c>
      <c r="F1731">
        <v>27.9</v>
      </c>
      <c r="G1731" s="1">
        <v>42109</v>
      </c>
      <c r="H1731" s="2">
        <v>2106.63</v>
      </c>
    </row>
    <row r="1732" spans="1:8" x14ac:dyDescent="0.2">
      <c r="A1732" s="1">
        <v>42887</v>
      </c>
      <c r="B1732" s="2">
        <v>2311.6</v>
      </c>
      <c r="C1732" s="1">
        <v>42887</v>
      </c>
      <c r="D1732">
        <v>211.4</v>
      </c>
      <c r="E1732" s="1">
        <v>42887</v>
      </c>
      <c r="F1732">
        <v>27.74</v>
      </c>
      <c r="G1732" s="1">
        <v>42108</v>
      </c>
      <c r="H1732" s="2">
        <v>2095.84</v>
      </c>
    </row>
    <row r="1733" spans="1:8" x14ac:dyDescent="0.2">
      <c r="A1733" s="1">
        <v>42886</v>
      </c>
      <c r="B1733" s="2">
        <v>2191.8000000000002</v>
      </c>
      <c r="C1733" s="1">
        <v>42886</v>
      </c>
      <c r="D1733">
        <v>218.34</v>
      </c>
      <c r="E1733" s="1">
        <v>42886</v>
      </c>
      <c r="F1733">
        <v>25.88</v>
      </c>
      <c r="G1733" s="1">
        <v>42107</v>
      </c>
      <c r="H1733" s="2">
        <v>2092.4299999999998</v>
      </c>
    </row>
    <row r="1734" spans="1:8" x14ac:dyDescent="0.2">
      <c r="A1734" s="1">
        <v>42885</v>
      </c>
      <c r="B1734" s="2">
        <v>2146.6999999999998</v>
      </c>
      <c r="C1734" s="1">
        <v>42885</v>
      </c>
      <c r="D1734">
        <v>224.69</v>
      </c>
      <c r="E1734" s="1">
        <v>42885</v>
      </c>
      <c r="F1734">
        <v>24.11</v>
      </c>
      <c r="G1734" s="1">
        <v>42104</v>
      </c>
      <c r="H1734" s="2">
        <v>2102.06</v>
      </c>
    </row>
    <row r="1735" spans="1:8" x14ac:dyDescent="0.2">
      <c r="A1735" s="1">
        <v>42884</v>
      </c>
      <c r="B1735" s="2">
        <v>2207.4</v>
      </c>
      <c r="C1735" s="1">
        <v>42884</v>
      </c>
      <c r="D1735">
        <v>189.99</v>
      </c>
      <c r="E1735" s="1">
        <v>42884</v>
      </c>
      <c r="F1735">
        <v>25.77</v>
      </c>
      <c r="G1735" s="1">
        <v>42103</v>
      </c>
      <c r="H1735" s="2">
        <v>2091.1799999999998</v>
      </c>
    </row>
    <row r="1736" spans="1:8" x14ac:dyDescent="0.2">
      <c r="A1736" s="1">
        <v>42883</v>
      </c>
      <c r="B1736" s="2">
        <v>2056.6</v>
      </c>
      <c r="C1736" s="1">
        <v>42883</v>
      </c>
      <c r="D1736">
        <v>161.91</v>
      </c>
      <c r="E1736" s="1">
        <v>42883</v>
      </c>
      <c r="F1736">
        <v>24.73</v>
      </c>
      <c r="G1736" s="1">
        <v>42102</v>
      </c>
      <c r="H1736" s="2">
        <v>2081.9</v>
      </c>
    </row>
    <row r="1737" spans="1:8" x14ac:dyDescent="0.2">
      <c r="A1737" s="1">
        <v>42882</v>
      </c>
      <c r="B1737" s="2">
        <v>1972.3</v>
      </c>
      <c r="C1737" s="1">
        <v>42882</v>
      </c>
      <c r="D1737">
        <v>149.99</v>
      </c>
      <c r="E1737" s="1">
        <v>42882</v>
      </c>
      <c r="F1737">
        <v>23.5</v>
      </c>
      <c r="G1737" s="1">
        <v>42101</v>
      </c>
      <c r="H1737" s="2">
        <v>2076.33</v>
      </c>
    </row>
    <row r="1738" spans="1:8" x14ac:dyDescent="0.2">
      <c r="A1738" s="1">
        <v>42881</v>
      </c>
      <c r="B1738" s="2">
        <v>2127.3000000000002</v>
      </c>
      <c r="C1738" s="1">
        <v>42881</v>
      </c>
      <c r="D1738">
        <v>152.80000000000001</v>
      </c>
      <c r="E1738" s="1">
        <v>42881</v>
      </c>
      <c r="F1738">
        <v>25.93</v>
      </c>
      <c r="G1738" s="1">
        <v>42100</v>
      </c>
      <c r="H1738" s="2">
        <v>2080.62</v>
      </c>
    </row>
    <row r="1739" spans="1:8" x14ac:dyDescent="0.2">
      <c r="A1739" s="1">
        <v>42880</v>
      </c>
      <c r="B1739" s="2">
        <v>2252</v>
      </c>
      <c r="C1739" s="1">
        <v>42880</v>
      </c>
      <c r="D1739">
        <v>168.71</v>
      </c>
      <c r="E1739" s="1">
        <v>42880</v>
      </c>
      <c r="F1739">
        <v>29.64</v>
      </c>
      <c r="G1739" s="1">
        <v>42096</v>
      </c>
      <c r="H1739" s="2">
        <v>2066.96</v>
      </c>
    </row>
    <row r="1740" spans="1:8" x14ac:dyDescent="0.2">
      <c r="A1740" s="1">
        <v>42879</v>
      </c>
      <c r="B1740" s="2">
        <v>2394.8000000000002</v>
      </c>
      <c r="C1740" s="1">
        <v>42879</v>
      </c>
      <c r="D1740">
        <v>183.88</v>
      </c>
      <c r="E1740" s="1">
        <v>42879</v>
      </c>
      <c r="F1740">
        <v>34.31</v>
      </c>
      <c r="G1740" s="1">
        <v>42095</v>
      </c>
      <c r="H1740" s="2">
        <v>2059.69</v>
      </c>
    </row>
    <row r="1741" spans="1:8" x14ac:dyDescent="0.2">
      <c r="A1741" s="1">
        <v>42878</v>
      </c>
      <c r="B1741" s="2">
        <v>2249.3000000000002</v>
      </c>
      <c r="C1741" s="1">
        <v>42878</v>
      </c>
      <c r="D1741">
        <v>168.24</v>
      </c>
      <c r="E1741" s="1">
        <v>42878</v>
      </c>
      <c r="F1741">
        <v>31.06</v>
      </c>
      <c r="G1741" s="1">
        <v>42094</v>
      </c>
      <c r="H1741" s="2">
        <v>2067.89</v>
      </c>
    </row>
    <row r="1742" spans="1:8" x14ac:dyDescent="0.2">
      <c r="A1742" s="1">
        <v>42877</v>
      </c>
      <c r="B1742" s="2">
        <v>2085.5</v>
      </c>
      <c r="C1742" s="1">
        <v>42877</v>
      </c>
      <c r="D1742">
        <v>154.91999999999999</v>
      </c>
      <c r="E1742" s="1">
        <v>42877</v>
      </c>
      <c r="F1742">
        <v>24.71</v>
      </c>
      <c r="G1742" s="1">
        <v>42093</v>
      </c>
      <c r="H1742" s="2">
        <v>2086.2399999999998</v>
      </c>
    </row>
    <row r="1743" spans="1:8" x14ac:dyDescent="0.2">
      <c r="A1743" s="1">
        <v>42876</v>
      </c>
      <c r="B1743" s="2">
        <v>2029.2</v>
      </c>
      <c r="C1743" s="1">
        <v>42876</v>
      </c>
      <c r="D1743">
        <v>146.13999999999999</v>
      </c>
      <c r="E1743" s="1">
        <v>42876</v>
      </c>
      <c r="F1743">
        <v>25.92</v>
      </c>
      <c r="G1743" s="1">
        <v>42090</v>
      </c>
      <c r="H1743" s="2">
        <v>2061.02</v>
      </c>
    </row>
    <row r="1744" spans="1:8" x14ac:dyDescent="0.2">
      <c r="A1744" s="1">
        <v>42875</v>
      </c>
      <c r="B1744" s="2">
        <v>2059.6999999999998</v>
      </c>
      <c r="C1744" s="1">
        <v>42875</v>
      </c>
      <c r="D1744">
        <v>123.03</v>
      </c>
      <c r="E1744" s="1">
        <v>42875</v>
      </c>
      <c r="F1744">
        <v>27.34</v>
      </c>
      <c r="G1744" s="1">
        <v>42089</v>
      </c>
      <c r="H1744" s="2">
        <v>2056.15</v>
      </c>
    </row>
    <row r="1745" spans="1:8" x14ac:dyDescent="0.2">
      <c r="A1745" s="1">
        <v>42874</v>
      </c>
      <c r="B1745" s="2">
        <v>1966.5</v>
      </c>
      <c r="C1745" s="1">
        <v>42874</v>
      </c>
      <c r="D1745">
        <v>124.4</v>
      </c>
      <c r="E1745" s="1">
        <v>42874</v>
      </c>
      <c r="F1745">
        <v>27.55</v>
      </c>
      <c r="G1745" s="1">
        <v>42088</v>
      </c>
      <c r="H1745" s="2">
        <v>2061.0500000000002</v>
      </c>
    </row>
    <row r="1746" spans="1:8" x14ac:dyDescent="0.2">
      <c r="A1746" s="1">
        <v>42873</v>
      </c>
      <c r="B1746" s="2">
        <v>1941.5</v>
      </c>
      <c r="C1746" s="1">
        <v>42873</v>
      </c>
      <c r="D1746">
        <v>98.6</v>
      </c>
      <c r="E1746" s="1">
        <v>42873</v>
      </c>
      <c r="F1746">
        <v>28.58</v>
      </c>
      <c r="G1746" s="1">
        <v>42087</v>
      </c>
      <c r="H1746" s="2">
        <v>2091.5</v>
      </c>
    </row>
    <row r="1747" spans="1:8" x14ac:dyDescent="0.2">
      <c r="A1747" s="1">
        <v>42872</v>
      </c>
      <c r="B1747" s="2">
        <v>1870</v>
      </c>
      <c r="C1747" s="1">
        <v>42872</v>
      </c>
      <c r="D1747">
        <v>89.67</v>
      </c>
      <c r="E1747" s="1">
        <v>42872</v>
      </c>
      <c r="F1747">
        <v>25.3</v>
      </c>
      <c r="G1747" s="1">
        <v>42086</v>
      </c>
      <c r="H1747" s="2">
        <v>2104.42</v>
      </c>
    </row>
    <row r="1748" spans="1:8" x14ac:dyDescent="0.2">
      <c r="A1748" s="1">
        <v>42871</v>
      </c>
      <c r="B1748" s="2">
        <v>1785.7</v>
      </c>
      <c r="C1748" s="1">
        <v>42871</v>
      </c>
      <c r="D1748">
        <v>88.17</v>
      </c>
      <c r="E1748" s="1">
        <v>42871</v>
      </c>
      <c r="F1748">
        <v>23.6</v>
      </c>
      <c r="G1748" s="1">
        <v>42083</v>
      </c>
      <c r="H1748" s="2">
        <v>2108.1</v>
      </c>
    </row>
    <row r="1749" spans="1:8" x14ac:dyDescent="0.2">
      <c r="A1749" s="1">
        <v>42870</v>
      </c>
      <c r="B1749" s="2">
        <v>1772.5</v>
      </c>
      <c r="C1749" s="1">
        <v>42870</v>
      </c>
      <c r="D1749">
        <v>92.56</v>
      </c>
      <c r="E1749" s="1">
        <v>42870</v>
      </c>
      <c r="F1749">
        <v>25.61</v>
      </c>
      <c r="G1749" s="1">
        <v>42082</v>
      </c>
      <c r="H1749" s="2">
        <v>2089.27</v>
      </c>
    </row>
    <row r="1750" spans="1:8" x14ac:dyDescent="0.2">
      <c r="A1750" s="1">
        <v>42869</v>
      </c>
      <c r="B1750" s="2">
        <v>1828.1</v>
      </c>
      <c r="C1750" s="1">
        <v>42869</v>
      </c>
      <c r="D1750">
        <v>90.37</v>
      </c>
      <c r="E1750" s="1">
        <v>42869</v>
      </c>
      <c r="F1750">
        <v>28.9</v>
      </c>
      <c r="G1750" s="1">
        <v>42081</v>
      </c>
      <c r="H1750" s="2">
        <v>2099.5</v>
      </c>
    </row>
    <row r="1751" spans="1:8" x14ac:dyDescent="0.2">
      <c r="A1751" s="1">
        <v>42868</v>
      </c>
      <c r="B1751" s="2">
        <v>1820.4</v>
      </c>
      <c r="C1751" s="1">
        <v>42868</v>
      </c>
      <c r="D1751">
        <v>89.9</v>
      </c>
      <c r="E1751" s="1">
        <v>42868</v>
      </c>
      <c r="F1751">
        <v>29.09</v>
      </c>
      <c r="G1751" s="1">
        <v>42080</v>
      </c>
      <c r="H1751" s="2">
        <v>2074.2800000000002</v>
      </c>
    </row>
    <row r="1752" spans="1:8" x14ac:dyDescent="0.2">
      <c r="A1752" s="1">
        <v>42867</v>
      </c>
      <c r="B1752" s="2">
        <v>1735</v>
      </c>
      <c r="C1752" s="1">
        <v>42867</v>
      </c>
      <c r="D1752">
        <v>86.99</v>
      </c>
      <c r="E1752" s="1">
        <v>42867</v>
      </c>
      <c r="F1752">
        <v>27.21</v>
      </c>
      <c r="G1752" s="1">
        <v>42079</v>
      </c>
      <c r="H1752" s="2">
        <v>2081.19</v>
      </c>
    </row>
    <row r="1753" spans="1:8" x14ac:dyDescent="0.2">
      <c r="A1753" s="1">
        <v>42866</v>
      </c>
      <c r="B1753" s="2">
        <v>1853.9</v>
      </c>
      <c r="C1753" s="1">
        <v>42866</v>
      </c>
      <c r="D1753">
        <v>89.38</v>
      </c>
      <c r="E1753" s="1">
        <v>42866</v>
      </c>
      <c r="F1753">
        <v>30.69</v>
      </c>
      <c r="G1753" s="1">
        <v>42076</v>
      </c>
      <c r="H1753" s="2">
        <v>2053.4</v>
      </c>
    </row>
    <row r="1754" spans="1:8" x14ac:dyDescent="0.2">
      <c r="A1754" s="1">
        <v>42865</v>
      </c>
      <c r="B1754" s="2">
        <v>1796.8</v>
      </c>
      <c r="C1754" s="1">
        <v>42865</v>
      </c>
      <c r="D1754">
        <v>88.33</v>
      </c>
      <c r="E1754" s="1">
        <v>42865</v>
      </c>
      <c r="F1754">
        <v>32.85</v>
      </c>
      <c r="G1754" s="1">
        <v>42075</v>
      </c>
      <c r="H1754" s="2">
        <v>2065.9499999999998</v>
      </c>
    </row>
    <row r="1755" spans="1:8" x14ac:dyDescent="0.2">
      <c r="A1755" s="1">
        <v>42864</v>
      </c>
      <c r="B1755" s="2">
        <v>1760</v>
      </c>
      <c r="C1755" s="1">
        <v>42864</v>
      </c>
      <c r="D1755">
        <v>88.94</v>
      </c>
      <c r="E1755" s="1">
        <v>42864</v>
      </c>
      <c r="F1755">
        <v>33.200000000000003</v>
      </c>
      <c r="G1755" s="1">
        <v>42074</v>
      </c>
      <c r="H1755" s="2">
        <v>2040.24</v>
      </c>
    </row>
    <row r="1756" spans="1:8" x14ac:dyDescent="0.2">
      <c r="A1756" s="1">
        <v>42863</v>
      </c>
      <c r="B1756" s="2">
        <v>1703.2</v>
      </c>
      <c r="C1756" s="1">
        <v>42863</v>
      </c>
      <c r="D1756">
        <v>88.97</v>
      </c>
      <c r="E1756" s="1">
        <v>42863</v>
      </c>
      <c r="F1756">
        <v>28.86</v>
      </c>
      <c r="G1756" s="1">
        <v>42073</v>
      </c>
      <c r="H1756" s="2">
        <v>2044.16</v>
      </c>
    </row>
    <row r="1757" spans="1:8" x14ac:dyDescent="0.2">
      <c r="A1757" s="1">
        <v>42862</v>
      </c>
      <c r="B1757" s="2">
        <v>1619.9</v>
      </c>
      <c r="C1757" s="1">
        <v>42862</v>
      </c>
      <c r="D1757">
        <v>94.21</v>
      </c>
      <c r="E1757" s="1">
        <v>42862</v>
      </c>
      <c r="F1757">
        <v>30.62</v>
      </c>
      <c r="G1757" s="1">
        <v>42072</v>
      </c>
      <c r="H1757" s="2">
        <v>2079.4299999999998</v>
      </c>
    </row>
    <row r="1758" spans="1:8" x14ac:dyDescent="0.2">
      <c r="A1758" s="1">
        <v>42861</v>
      </c>
      <c r="B1758" s="2">
        <v>1597.1</v>
      </c>
      <c r="C1758" s="1">
        <v>42861</v>
      </c>
      <c r="D1758">
        <v>96.65</v>
      </c>
      <c r="E1758" s="1">
        <v>42861</v>
      </c>
      <c r="F1758">
        <v>28.43</v>
      </c>
      <c r="G1758" s="1">
        <v>42069</v>
      </c>
      <c r="H1758" s="2">
        <v>2071.2600000000002</v>
      </c>
    </row>
    <row r="1759" spans="1:8" x14ac:dyDescent="0.2">
      <c r="A1759" s="1">
        <v>42860</v>
      </c>
      <c r="B1759" s="2">
        <v>1545.1</v>
      </c>
      <c r="C1759" s="1">
        <v>42860</v>
      </c>
      <c r="D1759">
        <v>91.5</v>
      </c>
      <c r="E1759" s="1">
        <v>42860</v>
      </c>
      <c r="F1759">
        <v>26.33</v>
      </c>
      <c r="G1759" s="1">
        <v>42068</v>
      </c>
      <c r="H1759" s="2">
        <v>2101.04</v>
      </c>
    </row>
    <row r="1760" spans="1:8" x14ac:dyDescent="0.2">
      <c r="A1760" s="1">
        <v>42859</v>
      </c>
      <c r="B1760" s="2">
        <v>1607.1</v>
      </c>
      <c r="C1760" s="1">
        <v>42859</v>
      </c>
      <c r="D1760">
        <v>99.2</v>
      </c>
      <c r="E1760" s="1">
        <v>42859</v>
      </c>
      <c r="F1760">
        <v>24.16</v>
      </c>
      <c r="G1760" s="1">
        <v>42067</v>
      </c>
      <c r="H1760" s="2">
        <v>2098.5300000000002</v>
      </c>
    </row>
    <row r="1761" spans="1:8" x14ac:dyDescent="0.2">
      <c r="A1761" s="1">
        <v>42858</v>
      </c>
      <c r="B1761" s="2">
        <v>1617.8</v>
      </c>
      <c r="C1761" s="1">
        <v>42858</v>
      </c>
      <c r="D1761">
        <v>85.79</v>
      </c>
      <c r="E1761" s="1">
        <v>42858</v>
      </c>
      <c r="F1761">
        <v>22.01</v>
      </c>
      <c r="G1761" s="1">
        <v>42066</v>
      </c>
      <c r="H1761" s="2">
        <v>2107.7800000000002</v>
      </c>
    </row>
    <row r="1762" spans="1:8" x14ac:dyDescent="0.2">
      <c r="A1762" s="1">
        <v>42857</v>
      </c>
      <c r="B1762" s="2">
        <v>1560</v>
      </c>
      <c r="C1762" s="1">
        <v>42857</v>
      </c>
      <c r="D1762">
        <v>82.01</v>
      </c>
      <c r="E1762" s="1">
        <v>42857</v>
      </c>
      <c r="F1762">
        <v>16.239999999999998</v>
      </c>
      <c r="G1762" s="1">
        <v>42065</v>
      </c>
      <c r="H1762" s="2">
        <v>2117.39</v>
      </c>
    </row>
    <row r="1763" spans="1:8" x14ac:dyDescent="0.2">
      <c r="A1763" s="1">
        <v>42856</v>
      </c>
      <c r="B1763" s="2">
        <v>1533.1</v>
      </c>
      <c r="C1763" s="1">
        <v>42856</v>
      </c>
      <c r="D1763">
        <v>81.400000000000006</v>
      </c>
      <c r="E1763" s="1">
        <v>42856</v>
      </c>
      <c r="F1763">
        <v>16.47</v>
      </c>
      <c r="G1763" s="1">
        <v>42062</v>
      </c>
      <c r="H1763" s="2">
        <v>2104.5</v>
      </c>
    </row>
    <row r="1764" spans="1:8" x14ac:dyDescent="0.2">
      <c r="A1764" s="1">
        <v>42855</v>
      </c>
      <c r="B1764" s="2">
        <v>1435.2</v>
      </c>
      <c r="C1764" s="1">
        <v>42855</v>
      </c>
      <c r="D1764">
        <v>83.51</v>
      </c>
      <c r="E1764" s="1">
        <v>42855</v>
      </c>
      <c r="F1764">
        <v>16.2</v>
      </c>
      <c r="G1764" s="1">
        <v>42061</v>
      </c>
      <c r="H1764" s="2">
        <v>2110.7399999999998</v>
      </c>
    </row>
    <row r="1765" spans="1:8" x14ac:dyDescent="0.2">
      <c r="A1765" s="1">
        <v>42854</v>
      </c>
      <c r="B1765" s="2">
        <v>1423.6</v>
      </c>
      <c r="C1765" s="1">
        <v>42854</v>
      </c>
      <c r="D1765">
        <v>73.55</v>
      </c>
      <c r="E1765" s="1">
        <v>42854</v>
      </c>
      <c r="F1765">
        <v>16.34</v>
      </c>
      <c r="G1765" s="1">
        <v>42060</v>
      </c>
      <c r="H1765" s="2">
        <v>2113.86</v>
      </c>
    </row>
    <row r="1766" spans="1:8" x14ac:dyDescent="0.2">
      <c r="A1766" s="1">
        <v>42853</v>
      </c>
      <c r="B1766" s="2">
        <v>1415.6</v>
      </c>
      <c r="C1766" s="1">
        <v>42853</v>
      </c>
      <c r="D1766">
        <v>76</v>
      </c>
      <c r="E1766" s="1">
        <v>42853</v>
      </c>
      <c r="F1766">
        <v>14.75</v>
      </c>
      <c r="G1766" s="1">
        <v>42059</v>
      </c>
      <c r="H1766" s="2">
        <v>2115.48</v>
      </c>
    </row>
    <row r="1767" spans="1:8" x14ac:dyDescent="0.2">
      <c r="A1767" s="1">
        <v>42852</v>
      </c>
      <c r="B1767" s="2">
        <v>1440.3</v>
      </c>
      <c r="C1767" s="1">
        <v>42852</v>
      </c>
      <c r="D1767">
        <v>68</v>
      </c>
      <c r="E1767" s="1">
        <v>42852</v>
      </c>
      <c r="F1767">
        <v>14.98</v>
      </c>
      <c r="G1767" s="1">
        <v>42058</v>
      </c>
      <c r="H1767" s="2">
        <v>2109.66</v>
      </c>
    </row>
    <row r="1768" spans="1:8" x14ac:dyDescent="0.2">
      <c r="A1768" s="1">
        <v>42851</v>
      </c>
      <c r="B1768" s="2">
        <v>1399.3</v>
      </c>
      <c r="C1768" s="1">
        <v>42851</v>
      </c>
      <c r="D1768">
        <v>57.31</v>
      </c>
      <c r="E1768" s="1">
        <v>42851</v>
      </c>
      <c r="F1768">
        <v>15.09</v>
      </c>
      <c r="G1768" s="1">
        <v>42055</v>
      </c>
      <c r="H1768" s="2">
        <v>2110.3000000000002</v>
      </c>
    </row>
    <row r="1769" spans="1:8" x14ac:dyDescent="0.2">
      <c r="A1769" s="1">
        <v>42850</v>
      </c>
      <c r="B1769" s="2">
        <v>1370.3</v>
      </c>
      <c r="C1769" s="1">
        <v>42850</v>
      </c>
      <c r="D1769">
        <v>53.9</v>
      </c>
      <c r="E1769" s="1">
        <v>42850</v>
      </c>
      <c r="F1769">
        <v>15.53</v>
      </c>
      <c r="G1769" s="1">
        <v>42054</v>
      </c>
      <c r="H1769" s="2">
        <v>2097.4499999999998</v>
      </c>
    </row>
    <row r="1770" spans="1:8" x14ac:dyDescent="0.2">
      <c r="A1770" s="1">
        <v>42849</v>
      </c>
      <c r="B1770" s="2">
        <v>1345</v>
      </c>
      <c r="C1770" s="1">
        <v>42849</v>
      </c>
      <c r="D1770">
        <v>53.54</v>
      </c>
      <c r="E1770" s="1">
        <v>42849</v>
      </c>
      <c r="F1770">
        <v>15.07</v>
      </c>
      <c r="G1770" s="1">
        <v>42053</v>
      </c>
      <c r="H1770" s="2">
        <v>2099.6799999999998</v>
      </c>
    </row>
    <row r="1771" spans="1:8" x14ac:dyDescent="0.2">
      <c r="A1771" s="1">
        <v>42848</v>
      </c>
      <c r="B1771" s="2">
        <v>1355.2</v>
      </c>
      <c r="C1771" s="1">
        <v>42848</v>
      </c>
      <c r="D1771">
        <v>53.33</v>
      </c>
      <c r="E1771" s="1">
        <v>42848</v>
      </c>
      <c r="F1771">
        <v>15.38</v>
      </c>
      <c r="G1771" s="1">
        <v>42052</v>
      </c>
      <c r="H1771" s="2">
        <v>2100.34</v>
      </c>
    </row>
    <row r="1772" spans="1:8" x14ac:dyDescent="0.2">
      <c r="A1772" s="1">
        <v>42847</v>
      </c>
      <c r="B1772" s="2">
        <v>1347.5</v>
      </c>
      <c r="C1772" s="1">
        <v>42847</v>
      </c>
      <c r="D1772">
        <v>52.15</v>
      </c>
      <c r="E1772" s="1">
        <v>42847</v>
      </c>
      <c r="F1772">
        <v>14.35</v>
      </c>
      <c r="G1772" s="1">
        <v>42048</v>
      </c>
      <c r="H1772" s="2">
        <v>2096.9899999999998</v>
      </c>
    </row>
    <row r="1773" spans="1:8" x14ac:dyDescent="0.2">
      <c r="A1773" s="1">
        <v>42846</v>
      </c>
      <c r="B1773" s="2">
        <v>1325.6</v>
      </c>
      <c r="C1773" s="1">
        <v>42846</v>
      </c>
      <c r="D1773">
        <v>51.37</v>
      </c>
      <c r="E1773" s="1">
        <v>42846</v>
      </c>
      <c r="F1773">
        <v>12.12</v>
      </c>
      <c r="G1773" s="1">
        <v>42047</v>
      </c>
      <c r="H1773" s="2">
        <v>2088.48</v>
      </c>
    </row>
    <row r="1774" spans="1:8" x14ac:dyDescent="0.2">
      <c r="A1774" s="1">
        <v>42845</v>
      </c>
      <c r="B1774" s="2">
        <v>1308.4000000000001</v>
      </c>
      <c r="C1774" s="1">
        <v>42845</v>
      </c>
      <c r="D1774">
        <v>51.96</v>
      </c>
      <c r="E1774" s="1">
        <v>42845</v>
      </c>
      <c r="F1774">
        <v>10.99</v>
      </c>
      <c r="G1774" s="1">
        <v>42046</v>
      </c>
      <c r="H1774" s="2">
        <v>2068.5300000000002</v>
      </c>
    </row>
    <row r="1775" spans="1:8" x14ac:dyDescent="0.2">
      <c r="A1775" s="1">
        <v>42844</v>
      </c>
      <c r="B1775" s="2">
        <v>1260.5</v>
      </c>
      <c r="C1775" s="1">
        <v>42844</v>
      </c>
      <c r="D1775">
        <v>49.66</v>
      </c>
      <c r="E1775" s="1">
        <v>42844</v>
      </c>
      <c r="F1775">
        <v>10.210000000000001</v>
      </c>
      <c r="G1775" s="1">
        <v>42045</v>
      </c>
      <c r="H1775" s="2">
        <v>2068.59</v>
      </c>
    </row>
    <row r="1776" spans="1:8" x14ac:dyDescent="0.2">
      <c r="A1776" s="1">
        <v>42843</v>
      </c>
      <c r="B1776" s="2">
        <v>1265.4000000000001</v>
      </c>
      <c r="C1776" s="1">
        <v>42843</v>
      </c>
      <c r="D1776">
        <v>52.42</v>
      </c>
      <c r="E1776" s="1">
        <v>42843</v>
      </c>
      <c r="F1776">
        <v>10.95</v>
      </c>
      <c r="G1776" s="1">
        <v>42044</v>
      </c>
      <c r="H1776" s="2">
        <v>2046.74</v>
      </c>
    </row>
    <row r="1777" spans="1:8" x14ac:dyDescent="0.2">
      <c r="A1777" s="1">
        <v>42842</v>
      </c>
      <c r="B1777" s="2">
        <v>1240</v>
      </c>
      <c r="C1777" s="1">
        <v>42842</v>
      </c>
      <c r="D1777">
        <v>49.52</v>
      </c>
      <c r="E1777" s="1">
        <v>42842</v>
      </c>
      <c r="F1777">
        <v>11.15</v>
      </c>
      <c r="G1777" s="1">
        <v>42041</v>
      </c>
      <c r="H1777" s="2">
        <v>2055.4699999999998</v>
      </c>
    </row>
    <row r="1778" spans="1:8" x14ac:dyDescent="0.2">
      <c r="A1778" s="1">
        <v>42841</v>
      </c>
      <c r="B1778" s="2">
        <v>1212</v>
      </c>
      <c r="C1778" s="1">
        <v>42841</v>
      </c>
      <c r="D1778">
        <v>49.58</v>
      </c>
      <c r="E1778" s="1">
        <v>42841</v>
      </c>
      <c r="F1778">
        <v>11.7</v>
      </c>
      <c r="G1778" s="1">
        <v>42040</v>
      </c>
      <c r="H1778" s="2">
        <v>2062.52</v>
      </c>
    </row>
    <row r="1779" spans="1:8" x14ac:dyDescent="0.2">
      <c r="A1779" s="1">
        <v>42840</v>
      </c>
      <c r="B1779" s="2">
        <v>1193.3</v>
      </c>
      <c r="C1779" s="1">
        <v>42840</v>
      </c>
      <c r="D1779">
        <v>49.71</v>
      </c>
      <c r="E1779" s="1">
        <v>42840</v>
      </c>
      <c r="F1779">
        <v>11.69</v>
      </c>
      <c r="G1779" s="1">
        <v>42039</v>
      </c>
      <c r="H1779" s="2">
        <v>2041.51</v>
      </c>
    </row>
    <row r="1780" spans="1:8" x14ac:dyDescent="0.2">
      <c r="A1780" s="1">
        <v>42839</v>
      </c>
      <c r="B1780" s="2">
        <v>1206.8</v>
      </c>
      <c r="C1780" s="1">
        <v>42839</v>
      </c>
      <c r="D1780">
        <v>48.5</v>
      </c>
      <c r="E1780" s="1">
        <v>42839</v>
      </c>
      <c r="F1780">
        <v>11.61</v>
      </c>
      <c r="G1780" s="1">
        <v>42038</v>
      </c>
      <c r="H1780" s="2">
        <v>2050.0300000000002</v>
      </c>
    </row>
    <row r="1781" spans="1:8" x14ac:dyDescent="0.2">
      <c r="A1781" s="1">
        <v>42838</v>
      </c>
      <c r="B1781" s="2">
        <v>1187</v>
      </c>
      <c r="C1781" s="1">
        <v>42838</v>
      </c>
      <c r="D1781">
        <v>50.65</v>
      </c>
      <c r="E1781" s="1">
        <v>42838</v>
      </c>
      <c r="F1781">
        <v>11.05</v>
      </c>
      <c r="G1781" s="1">
        <v>42037</v>
      </c>
      <c r="H1781" s="2">
        <v>2020.85</v>
      </c>
    </row>
    <row r="1782" spans="1:8" x14ac:dyDescent="0.2">
      <c r="A1782" s="1">
        <v>42837</v>
      </c>
      <c r="B1782" s="2">
        <v>1227.4000000000001</v>
      </c>
      <c r="C1782" s="1">
        <v>42837</v>
      </c>
      <c r="D1782">
        <v>46.85</v>
      </c>
      <c r="E1782" s="1">
        <v>42837</v>
      </c>
      <c r="F1782">
        <v>11.69</v>
      </c>
      <c r="G1782" s="1">
        <v>42034</v>
      </c>
      <c r="H1782" s="2">
        <v>1994.99</v>
      </c>
    </row>
    <row r="1783" spans="1:8" x14ac:dyDescent="0.2">
      <c r="A1783" s="1">
        <v>42836</v>
      </c>
      <c r="B1783" s="2">
        <v>1235.5999999999999</v>
      </c>
      <c r="C1783" s="1">
        <v>42836</v>
      </c>
      <c r="D1783">
        <v>44.21</v>
      </c>
      <c r="E1783" s="1">
        <v>42836</v>
      </c>
      <c r="F1783">
        <v>9.7100000000000009</v>
      </c>
      <c r="G1783" s="1">
        <v>42033</v>
      </c>
      <c r="H1783" s="2">
        <v>2021.25</v>
      </c>
    </row>
    <row r="1784" spans="1:8" x14ac:dyDescent="0.2">
      <c r="A1784" s="1">
        <v>42835</v>
      </c>
      <c r="B1784" s="2">
        <v>1220.3</v>
      </c>
      <c r="C1784" s="1">
        <v>42835</v>
      </c>
      <c r="D1784">
        <v>44.17</v>
      </c>
      <c r="E1784" s="1">
        <v>42835</v>
      </c>
      <c r="F1784">
        <v>9.8699999999999992</v>
      </c>
      <c r="G1784" s="1">
        <v>42032</v>
      </c>
      <c r="H1784" s="2">
        <v>2002.16</v>
      </c>
    </row>
    <row r="1785" spans="1:8" x14ac:dyDescent="0.2">
      <c r="A1785" s="1">
        <v>42834</v>
      </c>
      <c r="B1785" s="2">
        <v>1215.9000000000001</v>
      </c>
      <c r="C1785" s="1">
        <v>42834</v>
      </c>
      <c r="D1785">
        <v>43.94</v>
      </c>
      <c r="E1785" s="1">
        <v>42834</v>
      </c>
      <c r="F1785">
        <v>9.26</v>
      </c>
      <c r="G1785" s="1">
        <v>42031</v>
      </c>
      <c r="H1785" s="2">
        <v>2029.55</v>
      </c>
    </row>
    <row r="1786" spans="1:8" x14ac:dyDescent="0.2">
      <c r="A1786" s="1">
        <v>42833</v>
      </c>
      <c r="B1786" s="2">
        <v>1188.0999999999999</v>
      </c>
      <c r="C1786" s="1">
        <v>42833</v>
      </c>
      <c r="D1786">
        <v>44.51</v>
      </c>
      <c r="E1786" s="1">
        <v>42833</v>
      </c>
      <c r="F1786">
        <v>10.79</v>
      </c>
      <c r="G1786" s="1">
        <v>42030</v>
      </c>
      <c r="H1786" s="2">
        <v>2057.09</v>
      </c>
    </row>
    <row r="1787" spans="1:8" x14ac:dyDescent="0.2">
      <c r="A1787" s="1">
        <v>42832</v>
      </c>
      <c r="B1787" s="2">
        <v>1196.5999999999999</v>
      </c>
      <c r="C1787" s="1">
        <v>42832</v>
      </c>
      <c r="D1787">
        <v>42.25</v>
      </c>
      <c r="E1787" s="1">
        <v>42832</v>
      </c>
      <c r="F1787">
        <v>9.89</v>
      </c>
      <c r="G1787" s="1">
        <v>42027</v>
      </c>
      <c r="H1787" s="2">
        <v>2051.8200000000002</v>
      </c>
    </row>
    <row r="1788" spans="1:8" x14ac:dyDescent="0.2">
      <c r="A1788" s="1">
        <v>42831</v>
      </c>
      <c r="B1788" s="2">
        <v>1191.5</v>
      </c>
      <c r="C1788" s="1">
        <v>42831</v>
      </c>
      <c r="D1788">
        <v>43.11</v>
      </c>
      <c r="E1788" s="1">
        <v>42831</v>
      </c>
      <c r="F1788">
        <v>10.87</v>
      </c>
      <c r="G1788" s="1">
        <v>42026</v>
      </c>
      <c r="H1788" s="2">
        <v>2063.15</v>
      </c>
    </row>
    <row r="1789" spans="1:8" x14ac:dyDescent="0.2">
      <c r="A1789" s="1">
        <v>42830</v>
      </c>
      <c r="B1789" s="2">
        <v>1140.5999999999999</v>
      </c>
      <c r="C1789" s="1">
        <v>42830</v>
      </c>
      <c r="D1789">
        <v>45.35</v>
      </c>
      <c r="E1789" s="1">
        <v>42830</v>
      </c>
      <c r="F1789">
        <v>13</v>
      </c>
      <c r="G1789" s="1">
        <v>42025</v>
      </c>
      <c r="H1789" s="2">
        <v>2032.12</v>
      </c>
    </row>
    <row r="1790" spans="1:8" x14ac:dyDescent="0.2">
      <c r="A1790" s="1">
        <v>42829</v>
      </c>
      <c r="B1790" s="2">
        <v>1145</v>
      </c>
      <c r="C1790" s="1">
        <v>42829</v>
      </c>
      <c r="D1790">
        <v>44.41</v>
      </c>
      <c r="E1790" s="1">
        <v>42829</v>
      </c>
      <c r="F1790">
        <v>9.15</v>
      </c>
      <c r="G1790" s="1">
        <v>42024</v>
      </c>
      <c r="H1790" s="2">
        <v>2022.55</v>
      </c>
    </row>
    <row r="1791" spans="1:8" x14ac:dyDescent="0.2">
      <c r="A1791" s="1">
        <v>42828</v>
      </c>
      <c r="B1791" s="2">
        <v>1150.2</v>
      </c>
      <c r="C1791" s="1">
        <v>42828</v>
      </c>
      <c r="D1791">
        <v>44.28</v>
      </c>
      <c r="E1791" s="1">
        <v>42828</v>
      </c>
      <c r="F1791">
        <v>8.61</v>
      </c>
      <c r="G1791" s="1">
        <v>42020</v>
      </c>
      <c r="H1791" s="2">
        <v>2019.42</v>
      </c>
    </row>
    <row r="1792" spans="1:8" x14ac:dyDescent="0.2">
      <c r="A1792" s="1">
        <v>42827</v>
      </c>
      <c r="B1792" s="2">
        <v>1107.5999999999999</v>
      </c>
      <c r="C1792" s="1">
        <v>42827</v>
      </c>
      <c r="D1792">
        <v>48.6</v>
      </c>
      <c r="E1792" s="1">
        <v>42827</v>
      </c>
      <c r="F1792">
        <v>8.34</v>
      </c>
      <c r="G1792" s="1">
        <v>42019</v>
      </c>
      <c r="H1792" s="2">
        <v>1992.67</v>
      </c>
    </row>
    <row r="1793" spans="1:8" x14ac:dyDescent="0.2">
      <c r="A1793" s="1">
        <v>42826</v>
      </c>
      <c r="B1793" s="2">
        <v>1093.2</v>
      </c>
      <c r="C1793" s="1">
        <v>42826</v>
      </c>
      <c r="D1793">
        <v>50.59</v>
      </c>
      <c r="E1793" s="1">
        <v>42826</v>
      </c>
      <c r="F1793">
        <v>7.61</v>
      </c>
      <c r="G1793" s="1">
        <v>42018</v>
      </c>
      <c r="H1793" s="2">
        <v>2011.27</v>
      </c>
    </row>
    <row r="1794" spans="1:8" x14ac:dyDescent="0.2">
      <c r="A1794" s="1">
        <v>42825</v>
      </c>
      <c r="B1794" s="2">
        <v>1081.7</v>
      </c>
      <c r="C1794" s="1">
        <v>42825</v>
      </c>
      <c r="D1794">
        <v>49.72</v>
      </c>
      <c r="E1794" s="1">
        <v>42825</v>
      </c>
      <c r="F1794">
        <v>7.25</v>
      </c>
      <c r="G1794" s="1">
        <v>42017</v>
      </c>
      <c r="H1794" s="2">
        <v>2023.03</v>
      </c>
    </row>
    <row r="1795" spans="1:8" x14ac:dyDescent="0.2">
      <c r="A1795" s="1">
        <v>42824</v>
      </c>
      <c r="B1795" s="2">
        <v>1041</v>
      </c>
      <c r="C1795" s="1">
        <v>42824</v>
      </c>
      <c r="D1795">
        <v>51.62</v>
      </c>
      <c r="E1795" s="1">
        <v>42824</v>
      </c>
      <c r="F1795">
        <v>7.89</v>
      </c>
      <c r="G1795" s="1">
        <v>42016</v>
      </c>
      <c r="H1795" s="2">
        <v>2028.26</v>
      </c>
    </row>
    <row r="1796" spans="1:8" x14ac:dyDescent="0.2">
      <c r="A1796" s="1">
        <v>42823</v>
      </c>
      <c r="B1796" s="2">
        <v>1041.8</v>
      </c>
      <c r="C1796" s="1">
        <v>42823</v>
      </c>
      <c r="D1796">
        <v>52.88</v>
      </c>
      <c r="E1796" s="1">
        <v>42823</v>
      </c>
      <c r="F1796">
        <v>4.3</v>
      </c>
      <c r="G1796" s="1">
        <v>42013</v>
      </c>
      <c r="H1796" s="2">
        <v>2044.81</v>
      </c>
    </row>
    <row r="1797" spans="1:8" x14ac:dyDescent="0.2">
      <c r="A1797" s="1">
        <v>42822</v>
      </c>
      <c r="B1797" s="2">
        <v>1044.7</v>
      </c>
      <c r="C1797" s="1">
        <v>42822</v>
      </c>
      <c r="D1797">
        <v>50.16</v>
      </c>
      <c r="E1797" s="1">
        <v>42822</v>
      </c>
      <c r="F1797">
        <v>4.2</v>
      </c>
      <c r="G1797" s="1">
        <v>42012</v>
      </c>
      <c r="H1797" s="2">
        <v>2062.14</v>
      </c>
    </row>
    <row r="1798" spans="1:8" x14ac:dyDescent="0.2">
      <c r="A1798" s="1">
        <v>42821</v>
      </c>
      <c r="B1798" s="2">
        <v>1042.7</v>
      </c>
      <c r="C1798" s="1">
        <v>42821</v>
      </c>
      <c r="D1798">
        <v>48.93</v>
      </c>
      <c r="E1798" s="1">
        <v>42821</v>
      </c>
      <c r="F1798">
        <v>4.08</v>
      </c>
      <c r="G1798" s="1">
        <v>42011</v>
      </c>
      <c r="H1798" s="2">
        <v>2025.9</v>
      </c>
    </row>
    <row r="1799" spans="1:8" x14ac:dyDescent="0.2">
      <c r="A1799" s="1">
        <v>42820</v>
      </c>
      <c r="B1799">
        <v>969</v>
      </c>
      <c r="C1799" s="1">
        <v>42820</v>
      </c>
      <c r="D1799">
        <v>50.46</v>
      </c>
      <c r="E1799" s="1">
        <v>42820</v>
      </c>
      <c r="F1799">
        <v>4.0999999999999996</v>
      </c>
      <c r="G1799" s="1">
        <v>42010</v>
      </c>
      <c r="H1799" s="2">
        <v>2002.61</v>
      </c>
    </row>
    <row r="1800" spans="1:8" x14ac:dyDescent="0.2">
      <c r="A1800" s="1">
        <v>42819</v>
      </c>
      <c r="B1800">
        <v>972.2</v>
      </c>
      <c r="C1800" s="1">
        <v>42819</v>
      </c>
      <c r="D1800">
        <v>50.75</v>
      </c>
      <c r="E1800" s="1">
        <v>42819</v>
      </c>
      <c r="F1800">
        <v>4.09</v>
      </c>
      <c r="G1800" s="1">
        <v>42009</v>
      </c>
      <c r="H1800" s="2">
        <v>2020.58</v>
      </c>
    </row>
    <row r="1801" spans="1:8" x14ac:dyDescent="0.2">
      <c r="A1801" s="1">
        <v>42818</v>
      </c>
      <c r="B1801">
        <v>943.1</v>
      </c>
      <c r="C1801" s="1">
        <v>42818</v>
      </c>
      <c r="D1801">
        <v>54.01</v>
      </c>
      <c r="E1801" s="1">
        <v>42818</v>
      </c>
      <c r="F1801">
        <v>4.1100000000000003</v>
      </c>
      <c r="G1801" s="1">
        <v>42006</v>
      </c>
      <c r="H1801" s="2">
        <v>2058.1999999999998</v>
      </c>
    </row>
    <row r="1802" spans="1:8" x14ac:dyDescent="0.2">
      <c r="A1802" s="1">
        <v>42817</v>
      </c>
      <c r="B1802" s="2">
        <v>1033</v>
      </c>
      <c r="C1802" s="1">
        <v>42817</v>
      </c>
      <c r="D1802">
        <v>43.14</v>
      </c>
      <c r="E1802" s="1">
        <v>42817</v>
      </c>
      <c r="F1802">
        <v>3.96</v>
      </c>
      <c r="G1802" s="1">
        <v>42004</v>
      </c>
      <c r="H1802" s="2">
        <v>2058.9</v>
      </c>
    </row>
    <row r="1803" spans="1:8" x14ac:dyDescent="0.2">
      <c r="A1803" s="1">
        <v>42816</v>
      </c>
      <c r="B1803" s="2">
        <v>1039.0999999999999</v>
      </c>
      <c r="C1803" s="1">
        <v>42816</v>
      </c>
      <c r="D1803">
        <v>41.46</v>
      </c>
      <c r="E1803" s="1">
        <v>42816</v>
      </c>
      <c r="F1803">
        <v>3.94</v>
      </c>
      <c r="G1803" s="1">
        <v>42003</v>
      </c>
      <c r="H1803" s="2">
        <v>2080.35</v>
      </c>
    </row>
    <row r="1804" spans="1:8" x14ac:dyDescent="0.2">
      <c r="A1804" s="1">
        <v>42815</v>
      </c>
      <c r="B1804" s="2">
        <v>1115</v>
      </c>
      <c r="C1804" s="1">
        <v>42815</v>
      </c>
      <c r="D1804">
        <v>42.45</v>
      </c>
      <c r="E1804" s="1">
        <v>42815</v>
      </c>
      <c r="F1804">
        <v>4.04</v>
      </c>
      <c r="G1804" s="1">
        <v>42002</v>
      </c>
      <c r="H1804" s="2">
        <v>2090.5700000000002</v>
      </c>
    </row>
    <row r="1805" spans="1:8" x14ac:dyDescent="0.2">
      <c r="A1805" s="1">
        <v>42814</v>
      </c>
      <c r="B1805" s="2">
        <v>1039</v>
      </c>
      <c r="C1805" s="1">
        <v>42814</v>
      </c>
      <c r="D1805">
        <v>42.06</v>
      </c>
      <c r="E1805" s="1">
        <v>42814</v>
      </c>
      <c r="F1805">
        <v>4.18</v>
      </c>
      <c r="G1805" s="1">
        <v>41999</v>
      </c>
      <c r="H1805" s="2">
        <v>2088.77</v>
      </c>
    </row>
    <row r="1806" spans="1:8" x14ac:dyDescent="0.2">
      <c r="A1806" s="1">
        <v>42813</v>
      </c>
      <c r="B1806" s="2">
        <v>1016.1</v>
      </c>
      <c r="C1806" s="1">
        <v>42813</v>
      </c>
      <c r="D1806">
        <v>43.17</v>
      </c>
      <c r="E1806" s="1">
        <v>42813</v>
      </c>
      <c r="F1806">
        <v>3.93</v>
      </c>
      <c r="G1806" s="1">
        <v>41997</v>
      </c>
      <c r="H1806" s="2">
        <v>2081.88</v>
      </c>
    </row>
    <row r="1807" spans="1:8" x14ac:dyDescent="0.2">
      <c r="A1807" s="1">
        <v>42812</v>
      </c>
      <c r="B1807">
        <v>971</v>
      </c>
      <c r="C1807" s="1">
        <v>42812</v>
      </c>
      <c r="D1807">
        <v>34.200000000000003</v>
      </c>
      <c r="E1807" s="1">
        <v>42812</v>
      </c>
      <c r="F1807">
        <v>4.0199999999999996</v>
      </c>
      <c r="G1807" s="1">
        <v>41996</v>
      </c>
      <c r="H1807" s="2">
        <v>2082.17</v>
      </c>
    </row>
    <row r="1808" spans="1:8" x14ac:dyDescent="0.2">
      <c r="A1808" s="1">
        <v>42811</v>
      </c>
      <c r="B1808" s="2">
        <v>1068.4000000000001</v>
      </c>
      <c r="C1808" s="1">
        <v>42811</v>
      </c>
      <c r="D1808">
        <v>44.65</v>
      </c>
      <c r="E1808" s="1">
        <v>42811</v>
      </c>
      <c r="F1808">
        <v>4.12</v>
      </c>
      <c r="G1808" s="1">
        <v>41995</v>
      </c>
      <c r="H1808" s="2">
        <v>2078.54</v>
      </c>
    </row>
    <row r="1809" spans="1:8" x14ac:dyDescent="0.2">
      <c r="A1809" s="1">
        <v>42810</v>
      </c>
      <c r="B1809" s="2">
        <v>1169</v>
      </c>
      <c r="C1809" s="1">
        <v>42810</v>
      </c>
      <c r="D1809">
        <v>45.07</v>
      </c>
      <c r="E1809" s="1">
        <v>42810</v>
      </c>
      <c r="F1809">
        <v>4.3099999999999996</v>
      </c>
      <c r="G1809" s="1">
        <v>41992</v>
      </c>
      <c r="H1809" s="2">
        <v>2070.65</v>
      </c>
    </row>
    <row r="1810" spans="1:8" x14ac:dyDescent="0.2">
      <c r="A1810" s="1">
        <v>42809</v>
      </c>
      <c r="B1810" s="2">
        <v>1256.0999999999999</v>
      </c>
      <c r="C1810" s="1">
        <v>42809</v>
      </c>
      <c r="D1810">
        <v>34.799999999999997</v>
      </c>
      <c r="E1810" s="1">
        <v>42809</v>
      </c>
      <c r="F1810">
        <v>4.33</v>
      </c>
      <c r="G1810" s="1">
        <v>41991</v>
      </c>
      <c r="H1810" s="2">
        <v>2061.23</v>
      </c>
    </row>
    <row r="1811" spans="1:8" x14ac:dyDescent="0.2">
      <c r="A1811" s="1">
        <v>42808</v>
      </c>
      <c r="B1811" s="2">
        <v>1245</v>
      </c>
      <c r="C1811" s="1">
        <v>42808</v>
      </c>
      <c r="D1811">
        <v>28.66</v>
      </c>
      <c r="E1811" s="1">
        <v>42808</v>
      </c>
      <c r="F1811">
        <v>4.1900000000000004</v>
      </c>
      <c r="G1811" s="1">
        <v>41990</v>
      </c>
      <c r="H1811" s="2">
        <v>2012.89</v>
      </c>
    </row>
    <row r="1812" spans="1:8" x14ac:dyDescent="0.2">
      <c r="A1812" s="1">
        <v>42807</v>
      </c>
      <c r="B1812" s="2">
        <v>1238.5</v>
      </c>
      <c r="C1812" s="1">
        <v>42807</v>
      </c>
      <c r="D1812">
        <v>28.4</v>
      </c>
      <c r="E1812" s="1">
        <v>42807</v>
      </c>
      <c r="F1812">
        <v>4.4000000000000004</v>
      </c>
      <c r="G1812" s="1">
        <v>41989</v>
      </c>
      <c r="H1812" s="2">
        <v>1972.74</v>
      </c>
    </row>
    <row r="1813" spans="1:8" x14ac:dyDescent="0.2">
      <c r="A1813" s="1">
        <v>42806</v>
      </c>
      <c r="B1813" s="2">
        <v>1225.2</v>
      </c>
      <c r="C1813" s="1">
        <v>42806</v>
      </c>
      <c r="D1813">
        <v>23.2</v>
      </c>
      <c r="E1813" s="1">
        <v>42806</v>
      </c>
      <c r="F1813">
        <v>3.94</v>
      </c>
      <c r="G1813" s="1">
        <v>41988</v>
      </c>
      <c r="H1813" s="2">
        <v>1989.63</v>
      </c>
    </row>
    <row r="1814" spans="1:8" x14ac:dyDescent="0.2">
      <c r="A1814" s="1">
        <v>42805</v>
      </c>
      <c r="B1814" s="2">
        <v>1172.8</v>
      </c>
      <c r="C1814" s="1">
        <v>42805</v>
      </c>
      <c r="D1814">
        <v>21.3</v>
      </c>
      <c r="E1814" s="1">
        <v>42805</v>
      </c>
      <c r="F1814">
        <v>3.82</v>
      </c>
      <c r="G1814" s="1">
        <v>41985</v>
      </c>
      <c r="H1814" s="2">
        <v>2002.33</v>
      </c>
    </row>
    <row r="1815" spans="1:8" x14ac:dyDescent="0.2">
      <c r="A1815" s="1">
        <v>42804</v>
      </c>
      <c r="B1815" s="2">
        <v>1113.5999999999999</v>
      </c>
      <c r="C1815" s="1">
        <v>42804</v>
      </c>
      <c r="D1815">
        <v>19.18</v>
      </c>
      <c r="E1815" s="1">
        <v>42804</v>
      </c>
      <c r="F1815">
        <v>3.8</v>
      </c>
      <c r="G1815" s="1">
        <v>41984</v>
      </c>
      <c r="H1815" s="2">
        <v>2035.33</v>
      </c>
    </row>
    <row r="1816" spans="1:8" x14ac:dyDescent="0.2">
      <c r="A1816" s="1">
        <v>42803</v>
      </c>
      <c r="B1816" s="2">
        <v>1190.4000000000001</v>
      </c>
      <c r="C1816" s="1">
        <v>42803</v>
      </c>
      <c r="D1816">
        <v>17.75</v>
      </c>
      <c r="E1816" s="1">
        <v>42803</v>
      </c>
      <c r="F1816">
        <v>3.92</v>
      </c>
      <c r="G1816" s="1">
        <v>41983</v>
      </c>
      <c r="H1816" s="2">
        <v>2026.14</v>
      </c>
    </row>
    <row r="1817" spans="1:8" x14ac:dyDescent="0.2">
      <c r="A1817" s="1">
        <v>42802</v>
      </c>
      <c r="B1817" s="2">
        <v>1149.3</v>
      </c>
      <c r="C1817" s="1">
        <v>42802</v>
      </c>
      <c r="D1817">
        <v>16.510000000000002</v>
      </c>
      <c r="E1817" s="1">
        <v>42802</v>
      </c>
      <c r="F1817">
        <v>3.86</v>
      </c>
      <c r="G1817" s="1">
        <v>41982</v>
      </c>
      <c r="H1817" s="2">
        <v>2059.8200000000002</v>
      </c>
    </row>
    <row r="1818" spans="1:8" x14ac:dyDescent="0.2">
      <c r="A1818" s="1">
        <v>42801</v>
      </c>
      <c r="B1818" s="2">
        <v>1232.4000000000001</v>
      </c>
      <c r="C1818" s="1">
        <v>42801</v>
      </c>
      <c r="D1818">
        <v>18.88</v>
      </c>
      <c r="E1818" s="1">
        <v>42801</v>
      </c>
      <c r="F1818">
        <v>3.99</v>
      </c>
      <c r="G1818" s="1">
        <v>41981</v>
      </c>
      <c r="H1818" s="2">
        <v>2060.31</v>
      </c>
    </row>
    <row r="1819" spans="1:8" x14ac:dyDescent="0.2">
      <c r="A1819" s="1">
        <v>42800</v>
      </c>
      <c r="B1819" s="2">
        <v>1279.3</v>
      </c>
      <c r="C1819" s="1">
        <v>42800</v>
      </c>
      <c r="D1819">
        <v>19.510000000000002</v>
      </c>
      <c r="E1819" s="1">
        <v>42800</v>
      </c>
      <c r="F1819">
        <v>4.0999999999999996</v>
      </c>
      <c r="G1819" s="1">
        <v>41978</v>
      </c>
      <c r="H1819" s="2">
        <v>2075.37</v>
      </c>
    </row>
    <row r="1820" spans="1:8" x14ac:dyDescent="0.2">
      <c r="A1820" s="1">
        <v>42799</v>
      </c>
      <c r="B1820" s="2">
        <v>1278.4000000000001</v>
      </c>
      <c r="C1820" s="1">
        <v>42799</v>
      </c>
      <c r="D1820">
        <v>19.350000000000001</v>
      </c>
      <c r="E1820" s="1">
        <v>42799</v>
      </c>
      <c r="F1820">
        <v>4.0199999999999996</v>
      </c>
      <c r="G1820" s="1">
        <v>41977</v>
      </c>
      <c r="H1820" s="2">
        <v>2071.92</v>
      </c>
    </row>
    <row r="1821" spans="1:8" x14ac:dyDescent="0.2">
      <c r="A1821" s="1">
        <v>42798</v>
      </c>
      <c r="B1821" s="2">
        <v>1267.8</v>
      </c>
      <c r="C1821" s="1">
        <v>42798</v>
      </c>
      <c r="D1821">
        <v>18.5</v>
      </c>
      <c r="E1821" s="1">
        <v>42798</v>
      </c>
      <c r="F1821">
        <v>4.04</v>
      </c>
      <c r="G1821" s="1">
        <v>41976</v>
      </c>
      <c r="H1821" s="2">
        <v>2074.33</v>
      </c>
    </row>
    <row r="1822" spans="1:8" x14ac:dyDescent="0.2">
      <c r="A1822" s="1">
        <v>42797</v>
      </c>
      <c r="B1822" s="2">
        <v>1288.2</v>
      </c>
      <c r="C1822" s="1">
        <v>42797</v>
      </c>
      <c r="D1822">
        <v>19.489999999999998</v>
      </c>
      <c r="E1822" s="1">
        <v>42797</v>
      </c>
      <c r="F1822">
        <v>4.07</v>
      </c>
      <c r="G1822" s="1">
        <v>41975</v>
      </c>
      <c r="H1822" s="2">
        <v>2066.5500000000002</v>
      </c>
    </row>
    <row r="1823" spans="1:8" x14ac:dyDescent="0.2">
      <c r="A1823" s="1">
        <v>42796</v>
      </c>
      <c r="B1823" s="2">
        <v>1262.3</v>
      </c>
      <c r="C1823" s="1">
        <v>42796</v>
      </c>
      <c r="D1823">
        <v>19.02</v>
      </c>
      <c r="E1823" s="1">
        <v>42796</v>
      </c>
      <c r="F1823">
        <v>4.04</v>
      </c>
      <c r="G1823" s="1">
        <v>41974</v>
      </c>
      <c r="H1823" s="2">
        <v>2053.44</v>
      </c>
    </row>
    <row r="1824" spans="1:8" x14ac:dyDescent="0.2">
      <c r="A1824" s="1">
        <v>42795</v>
      </c>
      <c r="B1824" s="2">
        <v>1232.8</v>
      </c>
      <c r="C1824" s="1">
        <v>42795</v>
      </c>
      <c r="D1824">
        <v>17.43</v>
      </c>
      <c r="E1824" s="1">
        <v>42795</v>
      </c>
      <c r="F1824">
        <v>3.86</v>
      </c>
      <c r="G1824" s="1">
        <v>41971</v>
      </c>
      <c r="H1824" s="2">
        <v>2067.56</v>
      </c>
    </row>
    <row r="1825" spans="1:8" x14ac:dyDescent="0.2">
      <c r="A1825" s="1">
        <v>42794</v>
      </c>
      <c r="B1825" s="2">
        <v>1189.0999999999999</v>
      </c>
      <c r="C1825" s="1">
        <v>42794</v>
      </c>
      <c r="D1825">
        <v>15.86</v>
      </c>
      <c r="E1825" s="1">
        <v>42794</v>
      </c>
      <c r="F1825">
        <v>3.85</v>
      </c>
      <c r="G1825" s="1">
        <v>41969</v>
      </c>
      <c r="H1825" s="2">
        <v>2072.83</v>
      </c>
    </row>
    <row r="1826" spans="1:8" x14ac:dyDescent="0.2">
      <c r="A1826" s="1">
        <v>42793</v>
      </c>
      <c r="B1826" s="2">
        <v>1195.5</v>
      </c>
      <c r="C1826" s="1">
        <v>42793</v>
      </c>
      <c r="D1826">
        <v>15.5</v>
      </c>
      <c r="E1826" s="1">
        <v>42793</v>
      </c>
      <c r="F1826">
        <v>3.87</v>
      </c>
      <c r="G1826" s="1">
        <v>41968</v>
      </c>
      <c r="H1826" s="2">
        <v>2067.0300000000002</v>
      </c>
    </row>
    <row r="1827" spans="1:8" x14ac:dyDescent="0.2">
      <c r="A1827" s="1">
        <v>42792</v>
      </c>
      <c r="B1827" s="2">
        <v>1178.3</v>
      </c>
      <c r="C1827" s="1">
        <v>42792</v>
      </c>
      <c r="D1827">
        <v>14.57</v>
      </c>
      <c r="E1827" s="1">
        <v>42792</v>
      </c>
      <c r="F1827">
        <v>3.89</v>
      </c>
      <c r="G1827" s="1">
        <v>41967</v>
      </c>
      <c r="H1827" s="2">
        <v>2069.41</v>
      </c>
    </row>
    <row r="1828" spans="1:8" x14ac:dyDescent="0.2">
      <c r="A1828" s="1">
        <v>42791</v>
      </c>
      <c r="B1828" s="2">
        <v>1153</v>
      </c>
      <c r="C1828" s="1">
        <v>42791</v>
      </c>
      <c r="D1828">
        <v>13.55</v>
      </c>
      <c r="E1828" s="1">
        <v>42791</v>
      </c>
      <c r="F1828">
        <v>3.9</v>
      </c>
      <c r="G1828" s="1">
        <v>41964</v>
      </c>
      <c r="H1828" s="2">
        <v>2063.5</v>
      </c>
    </row>
    <row r="1829" spans="1:8" x14ac:dyDescent="0.2">
      <c r="A1829" s="1">
        <v>42790</v>
      </c>
      <c r="B1829" s="2">
        <v>1185.0999999999999</v>
      </c>
      <c r="C1829" s="1">
        <v>42790</v>
      </c>
      <c r="D1829">
        <v>13.11</v>
      </c>
      <c r="E1829" s="1">
        <v>42790</v>
      </c>
      <c r="F1829">
        <v>3.95</v>
      </c>
      <c r="G1829" s="1">
        <v>41963</v>
      </c>
      <c r="H1829" s="2">
        <v>2052.75</v>
      </c>
    </row>
    <row r="1830" spans="1:8" x14ac:dyDescent="0.2">
      <c r="A1830" s="1">
        <v>42789</v>
      </c>
      <c r="B1830" s="2">
        <v>1190.9000000000001</v>
      </c>
      <c r="C1830" s="1">
        <v>42789</v>
      </c>
      <c r="D1830">
        <v>13.27</v>
      </c>
      <c r="E1830" s="1">
        <v>42789</v>
      </c>
      <c r="F1830">
        <v>3.9</v>
      </c>
      <c r="G1830" s="1">
        <v>41962</v>
      </c>
      <c r="H1830" s="2">
        <v>2048.7199999999998</v>
      </c>
    </row>
    <row r="1831" spans="1:8" x14ac:dyDescent="0.2">
      <c r="A1831" s="1">
        <v>42788</v>
      </c>
      <c r="B1831" s="2">
        <v>1125.3</v>
      </c>
      <c r="C1831" s="1">
        <v>42788</v>
      </c>
      <c r="D1831">
        <v>12.68</v>
      </c>
      <c r="E1831" s="1">
        <v>42788</v>
      </c>
      <c r="F1831">
        <v>3.89</v>
      </c>
      <c r="G1831" s="1">
        <v>41961</v>
      </c>
      <c r="H1831" s="2">
        <v>2051.8000000000002</v>
      </c>
    </row>
    <row r="1832" spans="1:8" x14ac:dyDescent="0.2">
      <c r="A1832" s="1">
        <v>42787</v>
      </c>
      <c r="B1832" s="2">
        <v>1129.5999999999999</v>
      </c>
      <c r="C1832" s="1">
        <v>42787</v>
      </c>
      <c r="D1832">
        <v>12.82</v>
      </c>
      <c r="E1832" s="1">
        <v>42787</v>
      </c>
      <c r="F1832">
        <v>3.85</v>
      </c>
      <c r="G1832" s="1">
        <v>41960</v>
      </c>
      <c r="H1832" s="2">
        <v>2041.32</v>
      </c>
    </row>
    <row r="1833" spans="1:8" x14ac:dyDescent="0.2">
      <c r="A1833" s="1">
        <v>42786</v>
      </c>
      <c r="B1833" s="2">
        <v>1091.2</v>
      </c>
      <c r="C1833" s="1">
        <v>42786</v>
      </c>
      <c r="D1833">
        <v>12.4</v>
      </c>
      <c r="E1833" s="1">
        <v>42786</v>
      </c>
      <c r="F1833">
        <v>3.81</v>
      </c>
      <c r="G1833" s="1">
        <v>41957</v>
      </c>
      <c r="H1833" s="2">
        <v>2039.82</v>
      </c>
    </row>
    <row r="1834" spans="1:8" x14ac:dyDescent="0.2">
      <c r="A1834" s="1">
        <v>42785</v>
      </c>
      <c r="B1834" s="2">
        <v>1056.2</v>
      </c>
      <c r="C1834" s="1">
        <v>42785</v>
      </c>
      <c r="D1834">
        <v>12.8</v>
      </c>
      <c r="E1834" s="1">
        <v>42785</v>
      </c>
      <c r="F1834">
        <v>3.81</v>
      </c>
      <c r="G1834" s="1">
        <v>41956</v>
      </c>
      <c r="H1834" s="2">
        <v>2039.33</v>
      </c>
    </row>
    <row r="1835" spans="1:8" x14ac:dyDescent="0.2">
      <c r="A1835" s="1">
        <v>42784</v>
      </c>
      <c r="B1835" s="2">
        <v>1059.8</v>
      </c>
      <c r="C1835" s="1">
        <v>42784</v>
      </c>
      <c r="D1835">
        <v>12.79</v>
      </c>
      <c r="E1835" s="1">
        <v>42784</v>
      </c>
      <c r="F1835">
        <v>3.84</v>
      </c>
      <c r="G1835" s="1">
        <v>41955</v>
      </c>
      <c r="H1835" s="2">
        <v>2038.25</v>
      </c>
    </row>
    <row r="1836" spans="1:8" x14ac:dyDescent="0.2">
      <c r="A1836" s="1">
        <v>42783</v>
      </c>
      <c r="B1836" s="2">
        <v>1056.2</v>
      </c>
      <c r="C1836" s="1">
        <v>42783</v>
      </c>
      <c r="D1836">
        <v>12.76</v>
      </c>
      <c r="E1836" s="1">
        <v>42783</v>
      </c>
      <c r="F1836">
        <v>3.91</v>
      </c>
      <c r="G1836" s="1">
        <v>41954</v>
      </c>
      <c r="H1836" s="2">
        <v>2039.68</v>
      </c>
    </row>
    <row r="1837" spans="1:8" x14ac:dyDescent="0.2">
      <c r="A1837" s="1">
        <v>42782</v>
      </c>
      <c r="B1837" s="2">
        <v>1038.4000000000001</v>
      </c>
      <c r="C1837" s="1">
        <v>42782</v>
      </c>
      <c r="D1837">
        <v>12.92</v>
      </c>
      <c r="E1837" s="1">
        <v>42782</v>
      </c>
      <c r="F1837">
        <v>3.86</v>
      </c>
      <c r="G1837" s="1">
        <v>41953</v>
      </c>
      <c r="H1837" s="2">
        <v>2038.26</v>
      </c>
    </row>
    <row r="1838" spans="1:8" x14ac:dyDescent="0.2">
      <c r="A1838" s="1">
        <v>42781</v>
      </c>
      <c r="B1838" s="2">
        <v>1013.8</v>
      </c>
      <c r="C1838" s="1">
        <v>42781</v>
      </c>
      <c r="D1838">
        <v>12.92</v>
      </c>
      <c r="E1838" s="1">
        <v>42781</v>
      </c>
      <c r="F1838">
        <v>3.89</v>
      </c>
      <c r="G1838" s="1">
        <v>41950</v>
      </c>
      <c r="H1838" s="2">
        <v>2031.92</v>
      </c>
    </row>
    <row r="1839" spans="1:8" x14ac:dyDescent="0.2">
      <c r="A1839" s="1">
        <v>42780</v>
      </c>
      <c r="B1839" s="2">
        <v>1013.7</v>
      </c>
      <c r="C1839" s="1">
        <v>42780</v>
      </c>
      <c r="D1839">
        <v>12.96</v>
      </c>
      <c r="E1839" s="1">
        <v>42780</v>
      </c>
      <c r="F1839">
        <v>3.82</v>
      </c>
      <c r="G1839" s="1">
        <v>41949</v>
      </c>
      <c r="H1839" s="2">
        <v>2031.21</v>
      </c>
    </row>
    <row r="1840" spans="1:8" x14ac:dyDescent="0.2">
      <c r="A1840" s="1">
        <v>42779</v>
      </c>
      <c r="B1840">
        <v>996.5</v>
      </c>
      <c r="C1840" s="1">
        <v>42779</v>
      </c>
      <c r="D1840">
        <v>11.35</v>
      </c>
      <c r="E1840" s="1">
        <v>42779</v>
      </c>
      <c r="F1840">
        <v>3.78</v>
      </c>
      <c r="G1840" s="1">
        <v>41948</v>
      </c>
      <c r="H1840" s="2">
        <v>2023.57</v>
      </c>
    </row>
    <row r="1841" spans="1:8" x14ac:dyDescent="0.2">
      <c r="A1841" s="1">
        <v>42778</v>
      </c>
      <c r="B1841">
        <v>996</v>
      </c>
      <c r="C1841" s="1">
        <v>42778</v>
      </c>
      <c r="D1841">
        <v>11.26</v>
      </c>
      <c r="E1841" s="1">
        <v>42778</v>
      </c>
      <c r="F1841">
        <v>3.8</v>
      </c>
      <c r="G1841" s="1">
        <v>41947</v>
      </c>
      <c r="H1841" s="2">
        <v>2012.1</v>
      </c>
    </row>
    <row r="1842" spans="1:8" x14ac:dyDescent="0.2">
      <c r="A1842" s="1">
        <v>42777</v>
      </c>
      <c r="B1842" s="2">
        <v>1000.3</v>
      </c>
      <c r="C1842" s="1">
        <v>42777</v>
      </c>
      <c r="D1842">
        <v>11.33</v>
      </c>
      <c r="E1842" s="1">
        <v>42777</v>
      </c>
      <c r="F1842">
        <v>3.84</v>
      </c>
      <c r="G1842" s="1">
        <v>41946</v>
      </c>
      <c r="H1842" s="2">
        <v>2017.81</v>
      </c>
    </row>
    <row r="1843" spans="1:8" x14ac:dyDescent="0.2">
      <c r="A1843" s="1">
        <v>42776</v>
      </c>
      <c r="B1843">
        <v>992</v>
      </c>
      <c r="C1843" s="1">
        <v>42776</v>
      </c>
      <c r="D1843">
        <v>11.3</v>
      </c>
      <c r="E1843" s="1">
        <v>42776</v>
      </c>
      <c r="F1843">
        <v>3.83</v>
      </c>
      <c r="G1843" s="1">
        <v>41943</v>
      </c>
      <c r="H1843" s="2">
        <v>2018.05</v>
      </c>
    </row>
    <row r="1844" spans="1:8" x14ac:dyDescent="0.2">
      <c r="A1844" s="1">
        <v>42775</v>
      </c>
      <c r="B1844">
        <v>985</v>
      </c>
      <c r="C1844" s="1">
        <v>42775</v>
      </c>
      <c r="D1844">
        <v>10.9</v>
      </c>
      <c r="E1844" s="1">
        <v>42775</v>
      </c>
      <c r="F1844">
        <v>3.76</v>
      </c>
      <c r="G1844" s="1">
        <v>41942</v>
      </c>
      <c r="H1844" s="2">
        <v>1994.65</v>
      </c>
    </row>
    <row r="1845" spans="1:8" x14ac:dyDescent="0.2">
      <c r="A1845" s="1">
        <v>42774</v>
      </c>
      <c r="B1845" s="2">
        <v>1048.8</v>
      </c>
      <c r="C1845" s="1">
        <v>42774</v>
      </c>
      <c r="D1845">
        <v>11.35</v>
      </c>
      <c r="E1845" s="1">
        <v>42774</v>
      </c>
      <c r="F1845">
        <v>3.96</v>
      </c>
      <c r="G1845" s="1">
        <v>41941</v>
      </c>
      <c r="H1845" s="2">
        <v>1982.3</v>
      </c>
    </row>
    <row r="1846" spans="1:8" x14ac:dyDescent="0.2">
      <c r="A1846" s="1">
        <v>42773</v>
      </c>
      <c r="B1846" s="2">
        <v>1052.0999999999999</v>
      </c>
      <c r="C1846" s="1">
        <v>42773</v>
      </c>
      <c r="D1846">
        <v>11.41</v>
      </c>
      <c r="E1846" s="1">
        <v>42773</v>
      </c>
      <c r="F1846">
        <v>3.98</v>
      </c>
      <c r="G1846" s="1">
        <v>41940</v>
      </c>
      <c r="H1846" s="2">
        <v>1985.05</v>
      </c>
    </row>
    <row r="1847" spans="1:8" x14ac:dyDescent="0.2">
      <c r="A1847" s="1">
        <v>42772</v>
      </c>
      <c r="B1847" s="2">
        <v>1022.6</v>
      </c>
      <c r="C1847" s="1">
        <v>42772</v>
      </c>
      <c r="D1847">
        <v>11.32</v>
      </c>
      <c r="E1847" s="1">
        <v>42772</v>
      </c>
      <c r="F1847">
        <v>3.97</v>
      </c>
      <c r="G1847" s="1">
        <v>41939</v>
      </c>
      <c r="H1847" s="2">
        <v>1961.63</v>
      </c>
    </row>
    <row r="1848" spans="1:8" x14ac:dyDescent="0.2">
      <c r="A1848" s="1">
        <v>42771</v>
      </c>
      <c r="B1848" s="2">
        <v>1006.6</v>
      </c>
      <c r="C1848" s="1">
        <v>42771</v>
      </c>
      <c r="D1848">
        <v>11.18</v>
      </c>
      <c r="E1848" s="1">
        <v>42771</v>
      </c>
      <c r="F1848">
        <v>3.97</v>
      </c>
      <c r="G1848" s="1">
        <v>41936</v>
      </c>
      <c r="H1848" s="2">
        <v>1964.58</v>
      </c>
    </row>
    <row r="1849" spans="1:8" x14ac:dyDescent="0.2">
      <c r="A1849" s="1">
        <v>42770</v>
      </c>
      <c r="B1849" s="2">
        <v>1031.0999999999999</v>
      </c>
      <c r="C1849" s="1">
        <v>42770</v>
      </c>
      <c r="D1849">
        <v>11.32</v>
      </c>
      <c r="E1849" s="1">
        <v>42770</v>
      </c>
      <c r="F1849">
        <v>4.0199999999999996</v>
      </c>
      <c r="G1849" s="1">
        <v>41935</v>
      </c>
      <c r="H1849" s="2">
        <v>1950.82</v>
      </c>
    </row>
    <row r="1850" spans="1:8" x14ac:dyDescent="0.2">
      <c r="A1850" s="1">
        <v>42769</v>
      </c>
      <c r="B1850" s="2">
        <v>1015.7</v>
      </c>
      <c r="C1850" s="1">
        <v>42769</v>
      </c>
      <c r="D1850">
        <v>10.93</v>
      </c>
      <c r="E1850" s="1">
        <v>42769</v>
      </c>
      <c r="F1850">
        <v>4.0599999999999996</v>
      </c>
      <c r="G1850" s="1">
        <v>41934</v>
      </c>
      <c r="H1850" s="2">
        <v>1927.11</v>
      </c>
    </row>
    <row r="1851" spans="1:8" x14ac:dyDescent="0.2">
      <c r="A1851" s="1">
        <v>42768</v>
      </c>
      <c r="B1851" s="2">
        <v>1005.7</v>
      </c>
      <c r="C1851" s="1">
        <v>42768</v>
      </c>
      <c r="D1851">
        <v>10.8</v>
      </c>
      <c r="E1851" s="1">
        <v>42768</v>
      </c>
      <c r="F1851">
        <v>4.09</v>
      </c>
      <c r="G1851" s="1">
        <v>41933</v>
      </c>
      <c r="H1851" s="2">
        <v>1941.28</v>
      </c>
    </row>
    <row r="1852" spans="1:8" x14ac:dyDescent="0.2">
      <c r="A1852" s="1">
        <v>42767</v>
      </c>
      <c r="B1852">
        <v>983.7</v>
      </c>
      <c r="C1852" s="1">
        <v>42767</v>
      </c>
      <c r="D1852">
        <v>10.71</v>
      </c>
      <c r="E1852" s="1">
        <v>42767</v>
      </c>
      <c r="F1852">
        <v>4.08</v>
      </c>
      <c r="G1852" s="1">
        <v>41932</v>
      </c>
      <c r="H1852" s="2">
        <v>1904.01</v>
      </c>
    </row>
    <row r="1853" spans="1:8" x14ac:dyDescent="0.2">
      <c r="A1853" s="1">
        <v>42766</v>
      </c>
      <c r="B1853">
        <v>966.2</v>
      </c>
      <c r="C1853" s="1">
        <v>42766</v>
      </c>
      <c r="D1853">
        <v>10.71</v>
      </c>
      <c r="E1853" s="1">
        <v>42766</v>
      </c>
      <c r="F1853">
        <v>4.07</v>
      </c>
      <c r="G1853" s="1">
        <v>41929</v>
      </c>
      <c r="H1853" s="2">
        <v>1886.76</v>
      </c>
    </row>
    <row r="1854" spans="1:8" x14ac:dyDescent="0.2">
      <c r="A1854" s="1">
        <v>42765</v>
      </c>
      <c r="B1854">
        <v>917.4</v>
      </c>
      <c r="C1854" s="1">
        <v>42765</v>
      </c>
      <c r="D1854">
        <v>10.53</v>
      </c>
      <c r="E1854" s="1">
        <v>42765</v>
      </c>
      <c r="F1854">
        <v>4.03</v>
      </c>
      <c r="G1854" s="1">
        <v>41928</v>
      </c>
      <c r="H1854" s="2">
        <v>1862.76</v>
      </c>
    </row>
    <row r="1855" spans="1:8" x14ac:dyDescent="0.2">
      <c r="A1855" s="1">
        <v>42764</v>
      </c>
      <c r="B1855">
        <v>912.6</v>
      </c>
      <c r="C1855" s="1">
        <v>42764</v>
      </c>
      <c r="D1855">
        <v>10.46</v>
      </c>
      <c r="E1855" s="1">
        <v>42764</v>
      </c>
      <c r="F1855">
        <v>3.88</v>
      </c>
      <c r="G1855" s="1">
        <v>41927</v>
      </c>
      <c r="H1855" s="2">
        <v>1862.49</v>
      </c>
    </row>
    <row r="1856" spans="1:8" x14ac:dyDescent="0.2">
      <c r="A1856" s="1">
        <v>42763</v>
      </c>
      <c r="B1856">
        <v>919.4</v>
      </c>
      <c r="C1856" s="1">
        <v>42763</v>
      </c>
      <c r="D1856">
        <v>10.51</v>
      </c>
      <c r="E1856" s="1">
        <v>42763</v>
      </c>
      <c r="F1856">
        <v>3.87</v>
      </c>
      <c r="G1856" s="1">
        <v>41926</v>
      </c>
      <c r="H1856" s="2">
        <v>1877.7</v>
      </c>
    </row>
    <row r="1857" spans="1:8" x14ac:dyDescent="0.2">
      <c r="A1857" s="1">
        <v>42762</v>
      </c>
      <c r="B1857">
        <v>916.7</v>
      </c>
      <c r="C1857" s="1">
        <v>42762</v>
      </c>
      <c r="D1857">
        <v>10.5</v>
      </c>
      <c r="E1857" s="1">
        <v>42762</v>
      </c>
      <c r="F1857">
        <v>3.9</v>
      </c>
      <c r="G1857" s="1">
        <v>41925</v>
      </c>
      <c r="H1857" s="2">
        <v>1874.74</v>
      </c>
    </row>
    <row r="1858" spans="1:8" x14ac:dyDescent="0.2">
      <c r="A1858" s="1">
        <v>42761</v>
      </c>
      <c r="B1858">
        <v>915.1</v>
      </c>
      <c r="C1858" s="1">
        <v>42761</v>
      </c>
      <c r="D1858">
        <v>10.63</v>
      </c>
      <c r="E1858" s="1">
        <v>42761</v>
      </c>
      <c r="F1858">
        <v>3.86</v>
      </c>
      <c r="G1858" s="1">
        <v>41922</v>
      </c>
      <c r="H1858" s="2">
        <v>1906.13</v>
      </c>
    </row>
    <row r="1859" spans="1:8" x14ac:dyDescent="0.2">
      <c r="A1859" s="1">
        <v>42760</v>
      </c>
      <c r="B1859">
        <v>893.3</v>
      </c>
      <c r="C1859" s="1">
        <v>42760</v>
      </c>
      <c r="D1859">
        <v>10.48</v>
      </c>
      <c r="E1859" s="1">
        <v>42760</v>
      </c>
      <c r="F1859">
        <v>3.69</v>
      </c>
      <c r="G1859" s="1">
        <v>41921</v>
      </c>
      <c r="H1859" s="2">
        <v>1928.21</v>
      </c>
    </row>
    <row r="1860" spans="1:8" x14ac:dyDescent="0.2">
      <c r="A1860" s="1">
        <v>42759</v>
      </c>
      <c r="B1860">
        <v>886.1</v>
      </c>
      <c r="C1860" s="1">
        <v>42759</v>
      </c>
      <c r="D1860">
        <v>10.5</v>
      </c>
      <c r="E1860" s="1">
        <v>42759</v>
      </c>
      <c r="F1860">
        <v>3.76</v>
      </c>
      <c r="G1860" s="1">
        <v>41920</v>
      </c>
      <c r="H1860" s="2">
        <v>1968.89</v>
      </c>
    </row>
    <row r="1861" spans="1:8" x14ac:dyDescent="0.2">
      <c r="A1861" s="1">
        <v>42758</v>
      </c>
      <c r="B1861">
        <v>910</v>
      </c>
      <c r="C1861" s="1">
        <v>42758</v>
      </c>
      <c r="D1861">
        <v>10.77</v>
      </c>
      <c r="E1861" s="1">
        <v>42758</v>
      </c>
      <c r="F1861">
        <v>3.85</v>
      </c>
      <c r="G1861" s="1">
        <v>41919</v>
      </c>
      <c r="H1861" s="2">
        <v>1935.1</v>
      </c>
    </row>
    <row r="1862" spans="1:8" x14ac:dyDescent="0.2">
      <c r="A1862" s="1">
        <v>42757</v>
      </c>
      <c r="B1862">
        <v>923.7</v>
      </c>
      <c r="C1862" s="1">
        <v>42757</v>
      </c>
      <c r="D1862">
        <v>10.64</v>
      </c>
      <c r="E1862" s="1">
        <v>42757</v>
      </c>
      <c r="F1862">
        <v>3.86</v>
      </c>
      <c r="G1862" s="1">
        <v>41918</v>
      </c>
      <c r="H1862" s="2">
        <v>1964.82</v>
      </c>
    </row>
    <row r="1863" spans="1:8" x14ac:dyDescent="0.2">
      <c r="A1863" s="1">
        <v>42756</v>
      </c>
      <c r="B1863">
        <v>924</v>
      </c>
      <c r="C1863" s="1">
        <v>42756</v>
      </c>
      <c r="D1863">
        <v>10.95</v>
      </c>
      <c r="E1863" s="1">
        <v>42756</v>
      </c>
      <c r="F1863">
        <v>3.92</v>
      </c>
      <c r="G1863" s="1">
        <v>41915</v>
      </c>
      <c r="H1863" s="2">
        <v>1967.9</v>
      </c>
    </row>
    <row r="1864" spans="1:8" x14ac:dyDescent="0.2">
      <c r="A1864" s="1">
        <v>42755</v>
      </c>
      <c r="B1864">
        <v>896</v>
      </c>
      <c r="C1864" s="1">
        <v>42755</v>
      </c>
      <c r="D1864">
        <v>10.62</v>
      </c>
      <c r="E1864" s="1">
        <v>42755</v>
      </c>
      <c r="F1864">
        <v>3.88</v>
      </c>
      <c r="G1864" s="1">
        <v>41914</v>
      </c>
      <c r="H1864" s="2">
        <v>1946.17</v>
      </c>
    </row>
    <row r="1865" spans="1:8" x14ac:dyDescent="0.2">
      <c r="A1865" s="1">
        <v>42754</v>
      </c>
      <c r="B1865">
        <v>900.3</v>
      </c>
      <c r="C1865" s="1">
        <v>42754</v>
      </c>
      <c r="D1865">
        <v>10.38</v>
      </c>
      <c r="E1865" s="1">
        <v>42754</v>
      </c>
      <c r="F1865">
        <v>3.88</v>
      </c>
      <c r="G1865" s="1">
        <v>41913</v>
      </c>
      <c r="H1865" s="2">
        <v>1946.16</v>
      </c>
    </row>
    <row r="1866" spans="1:8" x14ac:dyDescent="0.2">
      <c r="A1866" s="1">
        <v>42753</v>
      </c>
      <c r="B1866">
        <v>887.8</v>
      </c>
      <c r="C1866" s="1">
        <v>42753</v>
      </c>
      <c r="D1866">
        <v>10.19</v>
      </c>
      <c r="E1866" s="1">
        <v>42753</v>
      </c>
      <c r="F1866">
        <v>3.89</v>
      </c>
      <c r="G1866" s="1">
        <v>41912</v>
      </c>
      <c r="H1866" s="2">
        <v>1972.29</v>
      </c>
    </row>
    <row r="1867" spans="1:8" x14ac:dyDescent="0.2">
      <c r="A1867" s="1">
        <v>42752</v>
      </c>
      <c r="B1867">
        <v>904</v>
      </c>
      <c r="C1867" s="1">
        <v>42752</v>
      </c>
      <c r="D1867">
        <v>10.119999999999999</v>
      </c>
      <c r="E1867" s="1">
        <v>42752</v>
      </c>
      <c r="F1867">
        <v>3.93</v>
      </c>
      <c r="G1867" s="1">
        <v>41911</v>
      </c>
      <c r="H1867" s="2">
        <v>1977.8</v>
      </c>
    </row>
    <row r="1868" spans="1:8" x14ac:dyDescent="0.2">
      <c r="A1868" s="1">
        <v>42751</v>
      </c>
      <c r="B1868">
        <v>830.1</v>
      </c>
      <c r="C1868" s="1">
        <v>42751</v>
      </c>
      <c r="D1868">
        <v>9.61</v>
      </c>
      <c r="E1868" s="1">
        <v>42751</v>
      </c>
      <c r="F1868">
        <v>3.88</v>
      </c>
      <c r="G1868" s="1">
        <v>41908</v>
      </c>
      <c r="H1868" s="2">
        <v>1982.85</v>
      </c>
    </row>
    <row r="1869" spans="1:8" x14ac:dyDescent="0.2">
      <c r="A1869" s="1">
        <v>42750</v>
      </c>
      <c r="B1869">
        <v>820.7</v>
      </c>
      <c r="C1869" s="1">
        <v>42750</v>
      </c>
      <c r="D1869">
        <v>9.81</v>
      </c>
      <c r="E1869" s="1">
        <v>42750</v>
      </c>
      <c r="F1869">
        <v>3.96</v>
      </c>
      <c r="G1869" s="1">
        <v>41907</v>
      </c>
      <c r="H1869" s="2">
        <v>1965.99</v>
      </c>
    </row>
    <row r="1870" spans="1:8" x14ac:dyDescent="0.2">
      <c r="A1870" s="1">
        <v>42749</v>
      </c>
      <c r="B1870">
        <v>815.3</v>
      </c>
      <c r="C1870" s="1">
        <v>42749</v>
      </c>
      <c r="D1870">
        <v>9.67</v>
      </c>
      <c r="E1870" s="1">
        <v>42749</v>
      </c>
      <c r="F1870">
        <v>4</v>
      </c>
      <c r="G1870" s="1">
        <v>41906</v>
      </c>
      <c r="H1870" s="2">
        <v>1998.3</v>
      </c>
    </row>
    <row r="1871" spans="1:8" x14ac:dyDescent="0.2">
      <c r="A1871" s="1">
        <v>42748</v>
      </c>
      <c r="B1871">
        <v>828.1</v>
      </c>
      <c r="C1871" s="1">
        <v>42748</v>
      </c>
      <c r="D1871">
        <v>9.67</v>
      </c>
      <c r="E1871" s="1">
        <v>42748</v>
      </c>
      <c r="F1871">
        <v>3.97</v>
      </c>
      <c r="G1871" s="1">
        <v>41905</v>
      </c>
      <c r="H1871" s="2">
        <v>1982.77</v>
      </c>
    </row>
    <row r="1872" spans="1:8" x14ac:dyDescent="0.2">
      <c r="A1872" s="1">
        <v>42747</v>
      </c>
      <c r="B1872">
        <v>804.6</v>
      </c>
      <c r="C1872" s="1">
        <v>42747</v>
      </c>
      <c r="D1872">
        <v>9.83</v>
      </c>
      <c r="E1872" s="1">
        <v>42747</v>
      </c>
      <c r="F1872">
        <v>4</v>
      </c>
      <c r="G1872" s="1">
        <v>41904</v>
      </c>
      <c r="H1872" s="2">
        <v>1994.29</v>
      </c>
    </row>
    <row r="1873" spans="1:8" x14ac:dyDescent="0.2">
      <c r="A1873" s="1">
        <v>42746</v>
      </c>
      <c r="B1873">
        <v>778.6</v>
      </c>
      <c r="C1873" s="1">
        <v>42746</v>
      </c>
      <c r="D1873">
        <v>9.7899999999999991</v>
      </c>
      <c r="E1873" s="1">
        <v>42746</v>
      </c>
      <c r="F1873">
        <v>4.0199999999999996</v>
      </c>
      <c r="G1873" s="1">
        <v>41901</v>
      </c>
      <c r="H1873" s="2">
        <v>2010.4</v>
      </c>
    </row>
    <row r="1874" spans="1:8" x14ac:dyDescent="0.2">
      <c r="A1874" s="1">
        <v>42745</v>
      </c>
      <c r="B1874">
        <v>905.8</v>
      </c>
      <c r="C1874" s="1">
        <v>42745</v>
      </c>
      <c r="D1874">
        <v>10.61</v>
      </c>
      <c r="E1874" s="1">
        <v>42745</v>
      </c>
      <c r="F1874">
        <v>4.67</v>
      </c>
      <c r="G1874" s="1">
        <v>41900</v>
      </c>
      <c r="H1874" s="2">
        <v>2011.36</v>
      </c>
    </row>
    <row r="1875" spans="1:8" x14ac:dyDescent="0.2">
      <c r="A1875" s="1">
        <v>42744</v>
      </c>
      <c r="B1875">
        <v>903</v>
      </c>
      <c r="C1875" s="1">
        <v>42744</v>
      </c>
      <c r="D1875">
        <v>10.26</v>
      </c>
      <c r="E1875" s="1">
        <v>42744</v>
      </c>
      <c r="F1875">
        <v>4.3899999999999997</v>
      </c>
      <c r="G1875" s="1">
        <v>41899</v>
      </c>
      <c r="H1875" s="2">
        <v>2001.57</v>
      </c>
    </row>
    <row r="1876" spans="1:8" x14ac:dyDescent="0.2">
      <c r="A1876" s="1">
        <v>42743</v>
      </c>
      <c r="B1876">
        <v>915.9</v>
      </c>
      <c r="C1876" s="1">
        <v>42743</v>
      </c>
      <c r="D1876">
        <v>10.28</v>
      </c>
      <c r="E1876" s="1">
        <v>42743</v>
      </c>
      <c r="F1876">
        <v>4.03</v>
      </c>
      <c r="G1876" s="1">
        <v>41898</v>
      </c>
      <c r="H1876" s="2">
        <v>1998.98</v>
      </c>
    </row>
    <row r="1877" spans="1:8" x14ac:dyDescent="0.2">
      <c r="A1877" s="1">
        <v>42742</v>
      </c>
      <c r="B1877">
        <v>908.8</v>
      </c>
      <c r="C1877" s="1">
        <v>42742</v>
      </c>
      <c r="D1877">
        <v>9.84</v>
      </c>
      <c r="E1877" s="1">
        <v>42742</v>
      </c>
      <c r="F1877">
        <v>3.98</v>
      </c>
      <c r="G1877" s="1">
        <v>41897</v>
      </c>
      <c r="H1877" s="2">
        <v>1984.13</v>
      </c>
    </row>
    <row r="1878" spans="1:8" x14ac:dyDescent="0.2">
      <c r="A1878" s="1">
        <v>42741</v>
      </c>
      <c r="B1878">
        <v>898</v>
      </c>
      <c r="C1878" s="1">
        <v>42741</v>
      </c>
      <c r="D1878">
        <v>10.08</v>
      </c>
      <c r="E1878" s="1">
        <v>42741</v>
      </c>
      <c r="F1878">
        <v>3.88</v>
      </c>
      <c r="G1878" s="1">
        <v>41894</v>
      </c>
      <c r="H1878" s="2">
        <v>1985.54</v>
      </c>
    </row>
    <row r="1879" spans="1:8" x14ac:dyDescent="0.2">
      <c r="A1879" s="1">
        <v>42740</v>
      </c>
      <c r="B1879" s="2">
        <v>1003.2</v>
      </c>
      <c r="C1879" s="1">
        <v>42740</v>
      </c>
      <c r="D1879">
        <v>10.15</v>
      </c>
      <c r="E1879" s="1">
        <v>42740</v>
      </c>
      <c r="F1879">
        <v>4.2300000000000004</v>
      </c>
      <c r="G1879" s="1">
        <v>41893</v>
      </c>
      <c r="H1879" s="2">
        <v>1997.45</v>
      </c>
    </row>
    <row r="1880" spans="1:8" x14ac:dyDescent="0.2">
      <c r="A1880" s="1">
        <v>42739</v>
      </c>
      <c r="B1880" s="2">
        <v>1139.5999999999999</v>
      </c>
      <c r="C1880" s="1">
        <v>42739</v>
      </c>
      <c r="D1880">
        <v>11</v>
      </c>
      <c r="E1880" s="1">
        <v>42739</v>
      </c>
      <c r="F1880">
        <v>4.55</v>
      </c>
      <c r="G1880" s="1">
        <v>41892</v>
      </c>
      <c r="H1880" s="2">
        <v>1995.69</v>
      </c>
    </row>
    <row r="1881" spans="1:8" x14ac:dyDescent="0.2">
      <c r="A1881" s="1">
        <v>42738</v>
      </c>
      <c r="B1881" s="2">
        <v>1037.5</v>
      </c>
      <c r="C1881" s="1">
        <v>42738</v>
      </c>
      <c r="D1881">
        <v>9.74</v>
      </c>
      <c r="E1881" s="1">
        <v>42738</v>
      </c>
      <c r="F1881">
        <v>4.55</v>
      </c>
      <c r="G1881" s="1">
        <v>41891</v>
      </c>
      <c r="H1881" s="2">
        <v>1988.44</v>
      </c>
    </row>
    <row r="1882" spans="1:8" x14ac:dyDescent="0.2">
      <c r="A1882" s="1">
        <v>42737</v>
      </c>
      <c r="B1882" s="2">
        <v>1019.3</v>
      </c>
      <c r="C1882" s="1">
        <v>42737</v>
      </c>
      <c r="D1882">
        <v>8.3699999999999992</v>
      </c>
      <c r="E1882" s="1">
        <v>42737</v>
      </c>
      <c r="F1882">
        <v>4.5599999999999996</v>
      </c>
      <c r="G1882" s="1">
        <v>41890</v>
      </c>
      <c r="H1882" s="2">
        <v>2001.54</v>
      </c>
    </row>
    <row r="1883" spans="1:8" x14ac:dyDescent="0.2">
      <c r="A1883" s="1">
        <v>42736</v>
      </c>
      <c r="B1883">
        <v>999</v>
      </c>
      <c r="C1883" s="1">
        <v>42736</v>
      </c>
      <c r="D1883">
        <v>8.1999999999999993</v>
      </c>
      <c r="E1883" s="1">
        <v>42736</v>
      </c>
      <c r="F1883">
        <v>4.51</v>
      </c>
      <c r="G1883" s="1">
        <v>41887</v>
      </c>
      <c r="H1883" s="2">
        <v>2007.71</v>
      </c>
    </row>
    <row r="1884" spans="1:8" x14ac:dyDescent="0.2">
      <c r="A1884" s="1">
        <v>42735</v>
      </c>
      <c r="B1884">
        <v>966.6</v>
      </c>
      <c r="C1884" s="1">
        <v>42735</v>
      </c>
      <c r="D1884">
        <v>8</v>
      </c>
      <c r="E1884" s="1">
        <v>42735</v>
      </c>
      <c r="F1884">
        <v>4.3600000000000003</v>
      </c>
      <c r="G1884" s="1">
        <v>41886</v>
      </c>
      <c r="H1884" s="2">
        <v>1997.65</v>
      </c>
    </row>
    <row r="1885" spans="1:8" x14ac:dyDescent="0.2">
      <c r="A1885" s="1">
        <v>42734</v>
      </c>
      <c r="B1885">
        <v>959.3</v>
      </c>
      <c r="C1885" s="1">
        <v>42734</v>
      </c>
      <c r="D1885">
        <v>8.16</v>
      </c>
      <c r="E1885" s="1">
        <v>42734</v>
      </c>
      <c r="F1885">
        <v>4.3499999999999996</v>
      </c>
      <c r="G1885" s="1">
        <v>41885</v>
      </c>
      <c r="H1885" s="2">
        <v>2000.72</v>
      </c>
    </row>
    <row r="1886" spans="1:8" x14ac:dyDescent="0.2">
      <c r="A1886" s="1">
        <v>42733</v>
      </c>
      <c r="B1886">
        <v>972.6</v>
      </c>
      <c r="C1886" s="1">
        <v>42733</v>
      </c>
      <c r="D1886">
        <v>8.27</v>
      </c>
      <c r="E1886" s="1">
        <v>42733</v>
      </c>
      <c r="F1886">
        <v>4.6900000000000004</v>
      </c>
      <c r="G1886" s="1">
        <v>41884</v>
      </c>
      <c r="H1886" s="2">
        <v>2002.28</v>
      </c>
    </row>
    <row r="1887" spans="1:8" x14ac:dyDescent="0.2">
      <c r="A1887" s="1">
        <v>42732</v>
      </c>
      <c r="B1887">
        <v>981.7</v>
      </c>
      <c r="C1887" s="1">
        <v>42732</v>
      </c>
      <c r="D1887">
        <v>7.58</v>
      </c>
      <c r="E1887" s="1">
        <v>42732</v>
      </c>
      <c r="F1887">
        <v>4.53</v>
      </c>
      <c r="G1887" s="1">
        <v>41880</v>
      </c>
      <c r="H1887" s="2">
        <v>2003.37</v>
      </c>
    </row>
    <row r="1888" spans="1:8" x14ac:dyDescent="0.2">
      <c r="A1888" s="1">
        <v>42731</v>
      </c>
      <c r="B1888">
        <v>936.3</v>
      </c>
      <c r="C1888" s="1">
        <v>42731</v>
      </c>
      <c r="D1888">
        <v>7.12</v>
      </c>
      <c r="E1888" s="1">
        <v>42731</v>
      </c>
      <c r="F1888">
        <v>4.33</v>
      </c>
      <c r="G1888" s="1">
        <v>41879</v>
      </c>
      <c r="H1888" s="2">
        <v>1996.74</v>
      </c>
    </row>
    <row r="1889" spans="1:8" x14ac:dyDescent="0.2">
      <c r="A1889" s="1">
        <v>42730</v>
      </c>
      <c r="B1889">
        <v>906.4</v>
      </c>
      <c r="C1889" s="1">
        <v>42730</v>
      </c>
      <c r="D1889">
        <v>7.27</v>
      </c>
      <c r="E1889" s="1">
        <v>42730</v>
      </c>
      <c r="F1889">
        <v>4.2300000000000004</v>
      </c>
      <c r="G1889" s="1">
        <v>41878</v>
      </c>
      <c r="H1889" s="2">
        <v>2000.12</v>
      </c>
    </row>
    <row r="1890" spans="1:8" x14ac:dyDescent="0.2">
      <c r="A1890" s="1">
        <v>42729</v>
      </c>
      <c r="B1890">
        <v>898</v>
      </c>
      <c r="C1890" s="1">
        <v>42729</v>
      </c>
      <c r="D1890">
        <v>7.23</v>
      </c>
      <c r="E1890" s="1">
        <v>42729</v>
      </c>
      <c r="F1890">
        <v>4.3</v>
      </c>
      <c r="G1890" s="1">
        <v>41877</v>
      </c>
      <c r="H1890" s="2">
        <v>2000.02</v>
      </c>
    </row>
    <row r="1891" spans="1:8" x14ac:dyDescent="0.2">
      <c r="A1891" s="1">
        <v>42728</v>
      </c>
      <c r="B1891">
        <v>895.2</v>
      </c>
      <c r="C1891" s="1">
        <v>42728</v>
      </c>
      <c r="D1891">
        <v>7.25</v>
      </c>
      <c r="E1891" s="1">
        <v>42728</v>
      </c>
      <c r="F1891">
        <v>4.47</v>
      </c>
      <c r="G1891" s="1">
        <v>41876</v>
      </c>
      <c r="H1891" s="2">
        <v>1997.92</v>
      </c>
    </row>
    <row r="1892" spans="1:8" x14ac:dyDescent="0.2">
      <c r="A1892" s="1">
        <v>42727</v>
      </c>
      <c r="B1892">
        <v>919</v>
      </c>
      <c r="C1892" s="1">
        <v>42727</v>
      </c>
      <c r="D1892">
        <v>7.16</v>
      </c>
      <c r="E1892" s="1">
        <v>42727</v>
      </c>
      <c r="F1892">
        <v>4.49</v>
      </c>
      <c r="G1892" s="1">
        <v>41873</v>
      </c>
      <c r="H1892" s="2">
        <v>1988.4</v>
      </c>
    </row>
    <row r="1893" spans="1:8" x14ac:dyDescent="0.2">
      <c r="A1893" s="1">
        <v>42726</v>
      </c>
      <c r="B1893">
        <v>859.2</v>
      </c>
      <c r="C1893" s="1">
        <v>42726</v>
      </c>
      <c r="D1893">
        <v>7.61</v>
      </c>
      <c r="E1893" s="1">
        <v>42726</v>
      </c>
      <c r="F1893">
        <v>3.69</v>
      </c>
      <c r="G1893" s="1">
        <v>41872</v>
      </c>
      <c r="H1893" s="2">
        <v>1992.37</v>
      </c>
    </row>
    <row r="1894" spans="1:8" x14ac:dyDescent="0.2">
      <c r="A1894" s="1">
        <v>42725</v>
      </c>
      <c r="B1894">
        <v>830</v>
      </c>
      <c r="C1894" s="1">
        <v>42725</v>
      </c>
      <c r="D1894">
        <v>7.89</v>
      </c>
      <c r="E1894" s="1">
        <v>42725</v>
      </c>
      <c r="F1894">
        <v>3.66</v>
      </c>
      <c r="G1894" s="1">
        <v>41871</v>
      </c>
      <c r="H1894" s="2">
        <v>1986.51</v>
      </c>
    </row>
    <row r="1895" spans="1:8" x14ac:dyDescent="0.2">
      <c r="A1895" s="1">
        <v>42724</v>
      </c>
      <c r="B1895">
        <v>798</v>
      </c>
      <c r="C1895" s="1">
        <v>42724</v>
      </c>
      <c r="D1895">
        <v>7.61</v>
      </c>
      <c r="E1895" s="1">
        <v>42724</v>
      </c>
      <c r="F1895">
        <v>3.62</v>
      </c>
      <c r="G1895" s="1">
        <v>41870</v>
      </c>
      <c r="H1895" s="2">
        <v>1981.6</v>
      </c>
    </row>
    <row r="1896" spans="1:8" x14ac:dyDescent="0.2">
      <c r="A1896" s="1">
        <v>42723</v>
      </c>
      <c r="B1896">
        <v>790.6</v>
      </c>
      <c r="C1896" s="1">
        <v>42723</v>
      </c>
      <c r="D1896">
        <v>7.58</v>
      </c>
      <c r="E1896" s="1">
        <v>42723</v>
      </c>
      <c r="F1896">
        <v>3.66</v>
      </c>
      <c r="G1896" s="1">
        <v>41869</v>
      </c>
      <c r="H1896" s="2">
        <v>1971.74</v>
      </c>
    </row>
    <row r="1897" spans="1:8" x14ac:dyDescent="0.2">
      <c r="A1897" s="1">
        <v>42722</v>
      </c>
      <c r="B1897">
        <v>790.2</v>
      </c>
      <c r="C1897" s="1">
        <v>42722</v>
      </c>
      <c r="D1897">
        <v>7.93</v>
      </c>
      <c r="E1897" s="1">
        <v>42722</v>
      </c>
      <c r="F1897">
        <v>3.62</v>
      </c>
      <c r="G1897" s="1">
        <v>41866</v>
      </c>
      <c r="H1897" s="2">
        <v>1955.06</v>
      </c>
    </row>
    <row r="1898" spans="1:8" x14ac:dyDescent="0.2">
      <c r="A1898" s="1">
        <v>42721</v>
      </c>
      <c r="B1898">
        <v>791</v>
      </c>
      <c r="C1898" s="1">
        <v>42721</v>
      </c>
      <c r="D1898">
        <v>7.73</v>
      </c>
      <c r="E1898" s="1">
        <v>42721</v>
      </c>
      <c r="F1898">
        <v>3.72</v>
      </c>
      <c r="G1898" s="1">
        <v>41865</v>
      </c>
      <c r="H1898" s="2">
        <v>1955.18</v>
      </c>
    </row>
    <row r="1899" spans="1:8" x14ac:dyDescent="0.2">
      <c r="A1899" s="1">
        <v>42720</v>
      </c>
      <c r="B1899">
        <v>784.2</v>
      </c>
      <c r="C1899" s="1">
        <v>42720</v>
      </c>
      <c r="D1899">
        <v>7.86</v>
      </c>
      <c r="E1899" s="1">
        <v>42720</v>
      </c>
      <c r="F1899">
        <v>3.64</v>
      </c>
      <c r="G1899" s="1">
        <v>41864</v>
      </c>
      <c r="H1899" s="2">
        <v>1946.72</v>
      </c>
    </row>
    <row r="1900" spans="1:8" x14ac:dyDescent="0.2">
      <c r="A1900" s="1">
        <v>42719</v>
      </c>
      <c r="B1900">
        <v>777.4</v>
      </c>
      <c r="C1900" s="1">
        <v>42719</v>
      </c>
      <c r="D1900">
        <v>7.83</v>
      </c>
      <c r="E1900" s="1">
        <v>42719</v>
      </c>
      <c r="F1900">
        <v>3.5</v>
      </c>
      <c r="G1900" s="1">
        <v>41863</v>
      </c>
      <c r="H1900" s="2">
        <v>1933.75</v>
      </c>
    </row>
    <row r="1901" spans="1:8" x14ac:dyDescent="0.2">
      <c r="A1901" s="1">
        <v>42718</v>
      </c>
      <c r="B1901">
        <v>774.5</v>
      </c>
      <c r="C1901" s="1">
        <v>42718</v>
      </c>
      <c r="D1901">
        <v>8.2100000000000009</v>
      </c>
      <c r="E1901" s="1">
        <v>42718</v>
      </c>
      <c r="F1901">
        <v>3.6</v>
      </c>
      <c r="G1901" s="1">
        <v>41862</v>
      </c>
      <c r="H1901" s="2">
        <v>1936.92</v>
      </c>
    </row>
    <row r="1902" spans="1:8" x14ac:dyDescent="0.2">
      <c r="A1902" s="1">
        <v>42717</v>
      </c>
      <c r="B1902">
        <v>775</v>
      </c>
      <c r="C1902" s="1">
        <v>42717</v>
      </c>
      <c r="D1902">
        <v>8.36</v>
      </c>
      <c r="E1902" s="1">
        <v>42717</v>
      </c>
      <c r="F1902">
        <v>3.65</v>
      </c>
      <c r="G1902" s="1">
        <v>41859</v>
      </c>
      <c r="H1902" s="2">
        <v>1931.59</v>
      </c>
    </row>
    <row r="1903" spans="1:8" x14ac:dyDescent="0.2">
      <c r="A1903" s="1">
        <v>42716</v>
      </c>
      <c r="B1903">
        <v>778</v>
      </c>
      <c r="C1903" s="1">
        <v>42716</v>
      </c>
      <c r="D1903">
        <v>8.4499999999999993</v>
      </c>
      <c r="E1903" s="1">
        <v>42716</v>
      </c>
      <c r="F1903">
        <v>3.64</v>
      </c>
      <c r="G1903" s="1">
        <v>41858</v>
      </c>
      <c r="H1903" s="2">
        <v>1909.57</v>
      </c>
    </row>
    <row r="1904" spans="1:8" x14ac:dyDescent="0.2">
      <c r="A1904" s="1">
        <v>42715</v>
      </c>
      <c r="B1904">
        <v>770.2</v>
      </c>
      <c r="C1904" s="1">
        <v>42715</v>
      </c>
      <c r="D1904">
        <v>8.19</v>
      </c>
      <c r="E1904" s="1">
        <v>42715</v>
      </c>
      <c r="F1904">
        <v>3.64</v>
      </c>
      <c r="G1904" s="1">
        <v>41857</v>
      </c>
      <c r="H1904" s="2">
        <v>1920.24</v>
      </c>
    </row>
    <row r="1905" spans="1:8" x14ac:dyDescent="0.2">
      <c r="A1905" s="1">
        <v>42714</v>
      </c>
      <c r="B1905">
        <v>772.9</v>
      </c>
      <c r="C1905" s="1">
        <v>42714</v>
      </c>
      <c r="D1905">
        <v>8.1199999999999992</v>
      </c>
      <c r="E1905" s="1">
        <v>42714</v>
      </c>
      <c r="F1905">
        <v>3.7</v>
      </c>
      <c r="G1905" s="1">
        <v>41856</v>
      </c>
      <c r="H1905" s="2">
        <v>1920.21</v>
      </c>
    </row>
    <row r="1906" spans="1:8" x14ac:dyDescent="0.2">
      <c r="A1906" s="1">
        <v>42713</v>
      </c>
      <c r="B1906">
        <v>770.5</v>
      </c>
      <c r="C1906" s="1">
        <v>42713</v>
      </c>
      <c r="D1906">
        <v>8.52</v>
      </c>
      <c r="E1906" s="1">
        <v>42713</v>
      </c>
      <c r="F1906">
        <v>3.74</v>
      </c>
      <c r="G1906" s="1">
        <v>41855</v>
      </c>
      <c r="H1906" s="2">
        <v>1938.99</v>
      </c>
    </row>
    <row r="1907" spans="1:8" x14ac:dyDescent="0.2">
      <c r="A1907" s="1">
        <v>42712</v>
      </c>
      <c r="B1907">
        <v>765</v>
      </c>
      <c r="C1907" s="1">
        <v>42712</v>
      </c>
      <c r="D1907">
        <v>8.3000000000000007</v>
      </c>
      <c r="E1907" s="1">
        <v>42712</v>
      </c>
      <c r="F1907">
        <v>3.65</v>
      </c>
      <c r="G1907" s="1">
        <v>41852</v>
      </c>
      <c r="H1907" s="2">
        <v>1925.15</v>
      </c>
    </row>
    <row r="1908" spans="1:8" x14ac:dyDescent="0.2">
      <c r="A1908" s="1">
        <v>42711</v>
      </c>
      <c r="B1908">
        <v>765</v>
      </c>
      <c r="C1908" s="1">
        <v>42711</v>
      </c>
      <c r="D1908">
        <v>8.33</v>
      </c>
      <c r="E1908" s="1">
        <v>42711</v>
      </c>
      <c r="F1908">
        <v>3.67</v>
      </c>
      <c r="G1908" s="1">
        <v>41851</v>
      </c>
      <c r="H1908" s="2">
        <v>1930.67</v>
      </c>
    </row>
    <row r="1909" spans="1:8" x14ac:dyDescent="0.2">
      <c r="A1909" s="1">
        <v>42710</v>
      </c>
      <c r="B1909">
        <v>757.4</v>
      </c>
      <c r="C1909" s="1">
        <v>42710</v>
      </c>
      <c r="D1909">
        <v>7.71</v>
      </c>
      <c r="E1909" s="1">
        <v>42710</v>
      </c>
      <c r="F1909">
        <v>3.5</v>
      </c>
      <c r="G1909" s="1">
        <v>41850</v>
      </c>
      <c r="H1909" s="2">
        <v>1970.07</v>
      </c>
    </row>
    <row r="1910" spans="1:8" x14ac:dyDescent="0.2">
      <c r="A1910" s="1">
        <v>42709</v>
      </c>
      <c r="B1910">
        <v>750.6</v>
      </c>
      <c r="C1910" s="1">
        <v>42709</v>
      </c>
      <c r="D1910">
        <v>6.7</v>
      </c>
      <c r="E1910" s="1">
        <v>42709</v>
      </c>
      <c r="F1910">
        <v>3.58</v>
      </c>
      <c r="G1910" s="1">
        <v>41849</v>
      </c>
      <c r="H1910" s="2">
        <v>1969.95</v>
      </c>
    </row>
    <row r="1911" spans="1:8" x14ac:dyDescent="0.2">
      <c r="A1911" s="1">
        <v>42708</v>
      </c>
      <c r="B1911">
        <v>768.5</v>
      </c>
      <c r="C1911" s="1">
        <v>42708</v>
      </c>
      <c r="D1911">
        <v>7.55</v>
      </c>
      <c r="E1911" s="1">
        <v>42708</v>
      </c>
      <c r="F1911">
        <v>3.89</v>
      </c>
      <c r="G1911" s="1">
        <v>41848</v>
      </c>
      <c r="H1911" s="2">
        <v>1978.91</v>
      </c>
    </row>
    <row r="1912" spans="1:8" x14ac:dyDescent="0.2">
      <c r="A1912" s="1">
        <v>42707</v>
      </c>
      <c r="B1912">
        <v>765.3</v>
      </c>
      <c r="C1912" s="1">
        <v>42707</v>
      </c>
      <c r="D1912">
        <v>7.91</v>
      </c>
      <c r="E1912" s="1">
        <v>42707</v>
      </c>
      <c r="F1912">
        <v>3.9</v>
      </c>
      <c r="G1912" s="1">
        <v>41845</v>
      </c>
      <c r="H1912" s="2">
        <v>1978.34</v>
      </c>
    </row>
    <row r="1913" spans="1:8" x14ac:dyDescent="0.2">
      <c r="A1913" s="1">
        <v>42706</v>
      </c>
      <c r="B1913">
        <v>774.9</v>
      </c>
      <c r="C1913" s="1">
        <v>42706</v>
      </c>
      <c r="D1913">
        <v>7.7</v>
      </c>
      <c r="E1913" s="1">
        <v>42706</v>
      </c>
      <c r="F1913">
        <v>3.94</v>
      </c>
      <c r="G1913" s="1">
        <v>41844</v>
      </c>
      <c r="H1913" s="2">
        <v>1987.98</v>
      </c>
    </row>
    <row r="1914" spans="1:8" x14ac:dyDescent="0.2">
      <c r="A1914" s="1">
        <v>42705</v>
      </c>
      <c r="B1914">
        <v>755.4</v>
      </c>
      <c r="C1914" s="1">
        <v>42705</v>
      </c>
      <c r="D1914">
        <v>8.4600000000000009</v>
      </c>
      <c r="E1914" s="1">
        <v>42705</v>
      </c>
      <c r="F1914">
        <v>3.88</v>
      </c>
      <c r="G1914" s="1">
        <v>41843</v>
      </c>
      <c r="H1914" s="2">
        <v>1987.01</v>
      </c>
    </row>
    <row r="1915" spans="1:8" x14ac:dyDescent="0.2">
      <c r="A1915" s="1">
        <v>42704</v>
      </c>
      <c r="B1915">
        <v>739</v>
      </c>
      <c r="C1915" s="1">
        <v>42704</v>
      </c>
      <c r="D1915">
        <v>8.6199999999999992</v>
      </c>
      <c r="E1915" s="1">
        <v>42704</v>
      </c>
      <c r="F1915">
        <v>3.84</v>
      </c>
      <c r="G1915" s="1">
        <v>41842</v>
      </c>
      <c r="H1915" s="2">
        <v>1983.53</v>
      </c>
    </row>
    <row r="1916" spans="1:8" x14ac:dyDescent="0.2">
      <c r="A1916" s="1">
        <v>42703</v>
      </c>
      <c r="B1916">
        <v>731</v>
      </c>
      <c r="C1916" s="1">
        <v>42703</v>
      </c>
      <c r="D1916">
        <v>8.16</v>
      </c>
      <c r="E1916" s="1">
        <v>42703</v>
      </c>
      <c r="F1916">
        <v>3.83</v>
      </c>
      <c r="G1916" s="1">
        <v>41841</v>
      </c>
      <c r="H1916" s="2">
        <v>1973.63</v>
      </c>
    </row>
    <row r="1917" spans="1:8" x14ac:dyDescent="0.2">
      <c r="A1917" s="1">
        <v>42702</v>
      </c>
      <c r="B1917">
        <v>731.5</v>
      </c>
      <c r="C1917" s="1">
        <v>42702</v>
      </c>
      <c r="D1917">
        <v>8.6999999999999993</v>
      </c>
      <c r="E1917" s="1">
        <v>42702</v>
      </c>
      <c r="F1917">
        <v>3.84</v>
      </c>
      <c r="G1917" s="1">
        <v>41838</v>
      </c>
      <c r="H1917" s="2">
        <v>1978.22</v>
      </c>
    </row>
    <row r="1918" spans="1:8" x14ac:dyDescent="0.2">
      <c r="A1918" s="1">
        <v>42701</v>
      </c>
      <c r="B1918">
        <v>725</v>
      </c>
      <c r="C1918" s="1">
        <v>42701</v>
      </c>
      <c r="D1918">
        <v>8.8800000000000008</v>
      </c>
      <c r="E1918" s="1">
        <v>42701</v>
      </c>
      <c r="F1918">
        <v>3.87</v>
      </c>
      <c r="G1918" s="1">
        <v>41837</v>
      </c>
      <c r="H1918" s="2">
        <v>1958.12</v>
      </c>
    </row>
    <row r="1919" spans="1:8" x14ac:dyDescent="0.2">
      <c r="A1919" s="1">
        <v>42700</v>
      </c>
      <c r="B1919">
        <v>731.2</v>
      </c>
      <c r="C1919" s="1">
        <v>42700</v>
      </c>
      <c r="D1919">
        <v>9.33</v>
      </c>
      <c r="E1919" s="1">
        <v>42700</v>
      </c>
      <c r="F1919">
        <v>3.86</v>
      </c>
      <c r="G1919" s="1">
        <v>41836</v>
      </c>
      <c r="H1919" s="2">
        <v>1981.57</v>
      </c>
    </row>
    <row r="1920" spans="1:8" x14ac:dyDescent="0.2">
      <c r="A1920" s="1">
        <v>42699</v>
      </c>
      <c r="B1920">
        <v>740.4</v>
      </c>
      <c r="C1920" s="1">
        <v>42699</v>
      </c>
      <c r="D1920">
        <v>9.3800000000000008</v>
      </c>
      <c r="E1920" s="1">
        <v>42699</v>
      </c>
      <c r="F1920">
        <v>3.87</v>
      </c>
      <c r="G1920" s="1">
        <v>41835</v>
      </c>
      <c r="H1920" s="2">
        <v>1973.28</v>
      </c>
    </row>
    <row r="1921" spans="1:8" x14ac:dyDescent="0.2">
      <c r="A1921" s="1">
        <v>42698</v>
      </c>
      <c r="B1921">
        <v>737.7</v>
      </c>
      <c r="C1921" s="1">
        <v>42698</v>
      </c>
      <c r="D1921">
        <v>9.1999999999999993</v>
      </c>
      <c r="E1921" s="1">
        <v>42698</v>
      </c>
      <c r="F1921">
        <v>3.9</v>
      </c>
      <c r="G1921" s="1">
        <v>41834</v>
      </c>
      <c r="H1921" s="2">
        <v>1977.1</v>
      </c>
    </row>
    <row r="1922" spans="1:8" x14ac:dyDescent="0.2">
      <c r="A1922" s="1">
        <v>42697</v>
      </c>
      <c r="B1922">
        <v>742</v>
      </c>
      <c r="C1922" s="1">
        <v>42697</v>
      </c>
      <c r="D1922">
        <v>9.69</v>
      </c>
      <c r="E1922" s="1">
        <v>42697</v>
      </c>
      <c r="F1922">
        <v>3.86</v>
      </c>
      <c r="G1922" s="1">
        <v>41831</v>
      </c>
      <c r="H1922" s="2">
        <v>1967.57</v>
      </c>
    </row>
    <row r="1923" spans="1:8" x14ac:dyDescent="0.2">
      <c r="A1923" s="1">
        <v>42696</v>
      </c>
      <c r="B1923">
        <v>750</v>
      </c>
      <c r="C1923" s="1">
        <v>42696</v>
      </c>
      <c r="D1923">
        <v>9.84</v>
      </c>
      <c r="E1923" s="1">
        <v>42696</v>
      </c>
      <c r="F1923">
        <v>3.9</v>
      </c>
      <c r="G1923" s="1">
        <v>41830</v>
      </c>
      <c r="H1923" s="2">
        <v>1964.68</v>
      </c>
    </row>
    <row r="1924" spans="1:8" x14ac:dyDescent="0.2">
      <c r="A1924" s="1">
        <v>42695</v>
      </c>
      <c r="B1924">
        <v>739</v>
      </c>
      <c r="C1924" s="1">
        <v>42695</v>
      </c>
      <c r="D1924">
        <v>9.61</v>
      </c>
      <c r="E1924" s="1">
        <v>42695</v>
      </c>
      <c r="F1924">
        <v>3.93</v>
      </c>
      <c r="G1924" s="1">
        <v>41829</v>
      </c>
      <c r="H1924" s="2">
        <v>1972.83</v>
      </c>
    </row>
    <row r="1925" spans="1:8" x14ac:dyDescent="0.2">
      <c r="A1925" s="1">
        <v>42694</v>
      </c>
      <c r="B1925">
        <v>729.7</v>
      </c>
      <c r="C1925" s="1">
        <v>42694</v>
      </c>
      <c r="D1925">
        <v>9.57</v>
      </c>
      <c r="E1925" s="1">
        <v>42694</v>
      </c>
      <c r="F1925">
        <v>3.89</v>
      </c>
      <c r="G1925" s="1">
        <v>41828</v>
      </c>
      <c r="H1925" s="2">
        <v>1963.71</v>
      </c>
    </row>
    <row r="1926" spans="1:8" x14ac:dyDescent="0.2">
      <c r="A1926" s="1">
        <v>42693</v>
      </c>
      <c r="B1926">
        <v>752.9</v>
      </c>
      <c r="C1926" s="1">
        <v>42693</v>
      </c>
      <c r="D1926">
        <v>9.73</v>
      </c>
      <c r="E1926" s="1">
        <v>42693</v>
      </c>
      <c r="F1926">
        <v>3.92</v>
      </c>
      <c r="G1926" s="1">
        <v>41827</v>
      </c>
      <c r="H1926" s="2">
        <v>1977.65</v>
      </c>
    </row>
    <row r="1927" spans="1:8" x14ac:dyDescent="0.2">
      <c r="A1927" s="1">
        <v>42692</v>
      </c>
      <c r="B1927">
        <v>754</v>
      </c>
      <c r="C1927" s="1">
        <v>42692</v>
      </c>
      <c r="D1927">
        <v>9.52</v>
      </c>
      <c r="E1927" s="1">
        <v>42692</v>
      </c>
      <c r="F1927">
        <v>3.87</v>
      </c>
      <c r="G1927" s="1">
        <v>41823</v>
      </c>
      <c r="H1927" s="2">
        <v>1985.44</v>
      </c>
    </row>
    <row r="1928" spans="1:8" x14ac:dyDescent="0.2">
      <c r="A1928" s="1">
        <v>42691</v>
      </c>
      <c r="B1928">
        <v>740.7</v>
      </c>
      <c r="C1928" s="1">
        <v>42691</v>
      </c>
      <c r="D1928">
        <v>9.99</v>
      </c>
      <c r="E1928" s="1">
        <v>42691</v>
      </c>
      <c r="F1928">
        <v>3.9</v>
      </c>
      <c r="G1928" s="1">
        <v>41822</v>
      </c>
      <c r="H1928" s="2">
        <v>1974.62</v>
      </c>
    </row>
    <row r="1929" spans="1:8" x14ac:dyDescent="0.2">
      <c r="A1929" s="1">
        <v>42690</v>
      </c>
      <c r="B1929">
        <v>745</v>
      </c>
      <c r="C1929" s="1">
        <v>42690</v>
      </c>
      <c r="D1929">
        <v>10.02</v>
      </c>
      <c r="E1929" s="1">
        <v>42690</v>
      </c>
      <c r="F1929">
        <v>3.92</v>
      </c>
      <c r="G1929" s="1">
        <v>41821</v>
      </c>
      <c r="H1929" s="2">
        <v>1973.32</v>
      </c>
    </row>
    <row r="1930" spans="1:8" x14ac:dyDescent="0.2">
      <c r="A1930" s="1">
        <v>42689</v>
      </c>
      <c r="B1930">
        <v>712.2</v>
      </c>
      <c r="C1930" s="1">
        <v>42689</v>
      </c>
      <c r="D1930">
        <v>10.27</v>
      </c>
      <c r="E1930" s="1">
        <v>42689</v>
      </c>
      <c r="F1930">
        <v>3.92</v>
      </c>
      <c r="G1930" s="1">
        <v>41820</v>
      </c>
      <c r="H1930" s="2">
        <v>1960.23</v>
      </c>
    </row>
    <row r="1931" spans="1:8" x14ac:dyDescent="0.2">
      <c r="A1931" s="1">
        <v>42688</v>
      </c>
      <c r="B1931">
        <v>707.4</v>
      </c>
      <c r="C1931" s="1">
        <v>42688</v>
      </c>
      <c r="D1931">
        <v>10</v>
      </c>
      <c r="E1931" s="1">
        <v>42688</v>
      </c>
      <c r="F1931">
        <v>3.87</v>
      </c>
      <c r="G1931" s="1">
        <v>41817</v>
      </c>
      <c r="H1931" s="2">
        <v>1960.96</v>
      </c>
    </row>
    <row r="1932" spans="1:8" x14ac:dyDescent="0.2">
      <c r="A1932" s="1">
        <v>42687</v>
      </c>
      <c r="B1932">
        <v>708.1</v>
      </c>
      <c r="C1932" s="1">
        <v>42687</v>
      </c>
      <c r="D1932">
        <v>10.08</v>
      </c>
      <c r="E1932" s="1">
        <v>42687</v>
      </c>
      <c r="F1932">
        <v>3.86</v>
      </c>
      <c r="G1932" s="1">
        <v>41816</v>
      </c>
      <c r="H1932" s="2">
        <v>1957.22</v>
      </c>
    </row>
    <row r="1933" spans="1:8" x14ac:dyDescent="0.2">
      <c r="A1933" s="1">
        <v>42686</v>
      </c>
      <c r="B1933">
        <v>703.8</v>
      </c>
      <c r="C1933" s="1">
        <v>42686</v>
      </c>
      <c r="D1933">
        <v>10.01</v>
      </c>
      <c r="E1933" s="1">
        <v>42686</v>
      </c>
      <c r="F1933">
        <v>3.75</v>
      </c>
      <c r="G1933" s="1">
        <v>41815</v>
      </c>
      <c r="H1933" s="2">
        <v>1959.53</v>
      </c>
    </row>
    <row r="1934" spans="1:8" x14ac:dyDescent="0.2">
      <c r="A1934" s="1">
        <v>42685</v>
      </c>
      <c r="B1934">
        <v>714.8</v>
      </c>
      <c r="C1934" s="1">
        <v>42685</v>
      </c>
      <c r="D1934">
        <v>10.27</v>
      </c>
      <c r="E1934" s="1">
        <v>42685</v>
      </c>
      <c r="F1934">
        <v>3.8</v>
      </c>
      <c r="G1934" s="1">
        <v>41814</v>
      </c>
      <c r="H1934" s="2">
        <v>1949.98</v>
      </c>
    </row>
    <row r="1935" spans="1:8" x14ac:dyDescent="0.2">
      <c r="A1935" s="1">
        <v>42684</v>
      </c>
      <c r="B1935">
        <v>714.9</v>
      </c>
      <c r="C1935" s="1">
        <v>42684</v>
      </c>
      <c r="D1935">
        <v>10.54</v>
      </c>
      <c r="E1935" s="1">
        <v>42684</v>
      </c>
      <c r="F1935">
        <v>3.8</v>
      </c>
      <c r="G1935" s="1">
        <v>41813</v>
      </c>
      <c r="H1935" s="2">
        <v>1962.61</v>
      </c>
    </row>
    <row r="1936" spans="1:8" x14ac:dyDescent="0.2">
      <c r="A1936" s="1">
        <v>42683</v>
      </c>
      <c r="B1936">
        <v>723.8</v>
      </c>
      <c r="C1936" s="1">
        <v>42683</v>
      </c>
      <c r="D1936">
        <v>10.72</v>
      </c>
      <c r="E1936" s="1">
        <v>42683</v>
      </c>
      <c r="F1936">
        <v>3.98</v>
      </c>
      <c r="G1936" s="1">
        <v>41810</v>
      </c>
      <c r="H1936" s="2">
        <v>1962.87</v>
      </c>
    </row>
    <row r="1937" spans="1:8" x14ac:dyDescent="0.2">
      <c r="A1937" s="1">
        <v>42682</v>
      </c>
      <c r="B1937">
        <v>714</v>
      </c>
      <c r="C1937" s="1">
        <v>42682</v>
      </c>
      <c r="D1937">
        <v>10.92</v>
      </c>
      <c r="E1937" s="1">
        <v>42682</v>
      </c>
      <c r="F1937">
        <v>3.91</v>
      </c>
      <c r="G1937" s="1">
        <v>41809</v>
      </c>
      <c r="H1937" s="2">
        <v>1959.48</v>
      </c>
    </row>
    <row r="1938" spans="1:8" x14ac:dyDescent="0.2">
      <c r="A1938" s="1">
        <v>42681</v>
      </c>
      <c r="B1938">
        <v>707.8</v>
      </c>
      <c r="C1938" s="1">
        <v>42681</v>
      </c>
      <c r="D1938">
        <v>10.88</v>
      </c>
      <c r="E1938" s="1">
        <v>42681</v>
      </c>
      <c r="F1938">
        <v>3.88</v>
      </c>
      <c r="G1938" s="1">
        <v>41808</v>
      </c>
      <c r="H1938" s="2">
        <v>1956.98</v>
      </c>
    </row>
    <row r="1939" spans="1:8" x14ac:dyDescent="0.2">
      <c r="A1939" s="1">
        <v>42680</v>
      </c>
      <c r="B1939">
        <v>713</v>
      </c>
      <c r="C1939" s="1">
        <v>42680</v>
      </c>
      <c r="D1939">
        <v>10.91</v>
      </c>
      <c r="E1939" s="1">
        <v>42680</v>
      </c>
      <c r="F1939">
        <v>3.91</v>
      </c>
      <c r="G1939" s="1">
        <v>41807</v>
      </c>
      <c r="H1939" s="2">
        <v>1941.99</v>
      </c>
    </row>
    <row r="1940" spans="1:8" x14ac:dyDescent="0.2">
      <c r="A1940" s="1">
        <v>42679</v>
      </c>
      <c r="B1940">
        <v>708.4</v>
      </c>
      <c r="C1940" s="1">
        <v>42679</v>
      </c>
      <c r="D1940">
        <v>11.17</v>
      </c>
      <c r="E1940" s="1">
        <v>42679</v>
      </c>
      <c r="F1940">
        <v>3.87</v>
      </c>
      <c r="G1940" s="1">
        <v>41806</v>
      </c>
      <c r="H1940" s="2">
        <v>1937.78</v>
      </c>
    </row>
    <row r="1941" spans="1:8" x14ac:dyDescent="0.2">
      <c r="A1941" s="1">
        <v>42678</v>
      </c>
      <c r="B1941">
        <v>708.4</v>
      </c>
      <c r="C1941" s="1">
        <v>42678</v>
      </c>
      <c r="D1941">
        <v>11.21</v>
      </c>
      <c r="E1941" s="1">
        <v>42678</v>
      </c>
      <c r="F1941">
        <v>3.88</v>
      </c>
      <c r="G1941" s="1">
        <v>41803</v>
      </c>
      <c r="H1941" s="2">
        <v>1936.16</v>
      </c>
    </row>
    <row r="1942" spans="1:8" x14ac:dyDescent="0.2">
      <c r="A1942" s="1">
        <v>42677</v>
      </c>
      <c r="B1942">
        <v>690.1</v>
      </c>
      <c r="C1942" s="1">
        <v>42677</v>
      </c>
      <c r="D1942">
        <v>10.86</v>
      </c>
      <c r="E1942" s="1">
        <v>42677</v>
      </c>
      <c r="F1942">
        <v>3.9</v>
      </c>
      <c r="G1942" s="1">
        <v>41802</v>
      </c>
      <c r="H1942" s="2">
        <v>1930.11</v>
      </c>
    </row>
    <row r="1943" spans="1:8" x14ac:dyDescent="0.2">
      <c r="A1943" s="1">
        <v>42676</v>
      </c>
      <c r="B1943">
        <v>737.9</v>
      </c>
      <c r="C1943" s="1">
        <v>42676</v>
      </c>
      <c r="D1943">
        <v>10.86</v>
      </c>
      <c r="E1943" s="1">
        <v>42676</v>
      </c>
      <c r="F1943">
        <v>4.07</v>
      </c>
      <c r="G1943" s="1">
        <v>41801</v>
      </c>
      <c r="H1943" s="2">
        <v>1943.89</v>
      </c>
    </row>
    <row r="1944" spans="1:8" x14ac:dyDescent="0.2">
      <c r="A1944" s="1">
        <v>42675</v>
      </c>
      <c r="B1944">
        <v>734.2</v>
      </c>
      <c r="C1944" s="1">
        <v>42675</v>
      </c>
      <c r="D1944">
        <v>10.81</v>
      </c>
      <c r="E1944" s="1">
        <v>42675</v>
      </c>
      <c r="F1944">
        <v>4.0199999999999996</v>
      </c>
      <c r="G1944" s="1">
        <v>41800</v>
      </c>
      <c r="H1944" s="2">
        <v>1950.79</v>
      </c>
    </row>
    <row r="1945" spans="1:8" x14ac:dyDescent="0.2">
      <c r="A1945" s="1">
        <v>42674</v>
      </c>
      <c r="B1945">
        <v>704.1</v>
      </c>
      <c r="C1945" s="1">
        <v>42674</v>
      </c>
      <c r="D1945">
        <v>10.96</v>
      </c>
      <c r="E1945" s="1">
        <v>42674</v>
      </c>
      <c r="F1945">
        <v>3.98</v>
      </c>
      <c r="G1945" s="1">
        <v>41799</v>
      </c>
      <c r="H1945" s="2">
        <v>1951.27</v>
      </c>
    </row>
    <row r="1946" spans="1:8" x14ac:dyDescent="0.2">
      <c r="A1946" s="1">
        <v>42673</v>
      </c>
      <c r="B1946">
        <v>702.5</v>
      </c>
      <c r="C1946" s="1">
        <v>42673</v>
      </c>
      <c r="D1946">
        <v>11.28</v>
      </c>
      <c r="E1946" s="1">
        <v>42673</v>
      </c>
      <c r="F1946">
        <v>3.93</v>
      </c>
      <c r="G1946" s="1">
        <v>41796</v>
      </c>
      <c r="H1946" s="2">
        <v>1949.44</v>
      </c>
    </row>
    <row r="1947" spans="1:8" x14ac:dyDescent="0.2">
      <c r="A1947" s="1">
        <v>42672</v>
      </c>
      <c r="B1947">
        <v>714.5</v>
      </c>
      <c r="C1947" s="1">
        <v>42672</v>
      </c>
      <c r="D1947">
        <v>10.38</v>
      </c>
      <c r="E1947" s="1">
        <v>42672</v>
      </c>
      <c r="F1947">
        <v>4.0599999999999996</v>
      </c>
      <c r="G1947" s="1">
        <v>41795</v>
      </c>
      <c r="H1947" s="2">
        <v>1940.46</v>
      </c>
    </row>
    <row r="1948" spans="1:8" x14ac:dyDescent="0.2">
      <c r="A1948" s="1">
        <v>42671</v>
      </c>
      <c r="B1948">
        <v>693.5</v>
      </c>
      <c r="C1948" s="1">
        <v>42671</v>
      </c>
      <c r="D1948">
        <v>11.15</v>
      </c>
      <c r="E1948" s="1">
        <v>42671</v>
      </c>
      <c r="F1948">
        <v>3.9</v>
      </c>
      <c r="G1948" s="1">
        <v>41794</v>
      </c>
      <c r="H1948" s="2">
        <v>1927.88</v>
      </c>
    </row>
    <row r="1949" spans="1:8" x14ac:dyDescent="0.2">
      <c r="A1949" s="1">
        <v>42670</v>
      </c>
      <c r="B1949">
        <v>688.7</v>
      </c>
      <c r="C1949" s="1">
        <v>42670</v>
      </c>
      <c r="D1949">
        <v>11.57</v>
      </c>
      <c r="E1949" s="1">
        <v>42670</v>
      </c>
      <c r="F1949">
        <v>3.99</v>
      </c>
      <c r="G1949" s="1">
        <v>41793</v>
      </c>
      <c r="H1949" s="2">
        <v>1924.24</v>
      </c>
    </row>
    <row r="1950" spans="1:8" x14ac:dyDescent="0.2">
      <c r="A1950" s="1">
        <v>42669</v>
      </c>
      <c r="B1950">
        <v>678.7</v>
      </c>
      <c r="C1950" s="1">
        <v>42669</v>
      </c>
      <c r="D1950">
        <v>11.5</v>
      </c>
      <c r="E1950" s="1">
        <v>42669</v>
      </c>
      <c r="F1950">
        <v>3.89</v>
      </c>
      <c r="G1950" s="1">
        <v>41792</v>
      </c>
      <c r="H1950" s="2">
        <v>1924.97</v>
      </c>
    </row>
    <row r="1951" spans="1:8" x14ac:dyDescent="0.2">
      <c r="A1951" s="1">
        <v>42668</v>
      </c>
      <c r="B1951">
        <v>659.5</v>
      </c>
      <c r="C1951" s="1">
        <v>42668</v>
      </c>
      <c r="D1951">
        <v>11.36</v>
      </c>
      <c r="E1951" s="1">
        <v>42668</v>
      </c>
      <c r="F1951">
        <v>3.85</v>
      </c>
      <c r="G1951" s="1">
        <v>41789</v>
      </c>
      <c r="H1951" s="2">
        <v>1923.57</v>
      </c>
    </row>
    <row r="1952" spans="1:8" x14ac:dyDescent="0.2">
      <c r="A1952" s="1">
        <v>42667</v>
      </c>
      <c r="B1952">
        <v>654.70000000000005</v>
      </c>
      <c r="C1952" s="1">
        <v>42667</v>
      </c>
      <c r="D1952">
        <v>11.99</v>
      </c>
      <c r="E1952" s="1">
        <v>42667</v>
      </c>
      <c r="F1952">
        <v>3.87</v>
      </c>
      <c r="G1952" s="1">
        <v>41788</v>
      </c>
      <c r="H1952" s="2">
        <v>1920.03</v>
      </c>
    </row>
    <row r="1953" spans="1:8" x14ac:dyDescent="0.2">
      <c r="A1953" s="1">
        <v>42666</v>
      </c>
      <c r="B1953">
        <v>659</v>
      </c>
      <c r="C1953" s="1">
        <v>42666</v>
      </c>
      <c r="D1953">
        <v>12.07</v>
      </c>
      <c r="E1953" s="1">
        <v>42666</v>
      </c>
      <c r="F1953">
        <v>3.88</v>
      </c>
      <c r="G1953" s="1">
        <v>41787</v>
      </c>
      <c r="H1953" s="2">
        <v>1909.78</v>
      </c>
    </row>
    <row r="1954" spans="1:8" x14ac:dyDescent="0.2">
      <c r="A1954" s="1">
        <v>42665</v>
      </c>
      <c r="B1954">
        <v>665</v>
      </c>
      <c r="C1954" s="1">
        <v>42665</v>
      </c>
      <c r="D1954">
        <v>12.29</v>
      </c>
      <c r="E1954" s="1">
        <v>42665</v>
      </c>
      <c r="F1954">
        <v>3.84</v>
      </c>
      <c r="G1954" s="1">
        <v>41786</v>
      </c>
      <c r="H1954" s="2">
        <v>1911.91</v>
      </c>
    </row>
    <row r="1955" spans="1:8" x14ac:dyDescent="0.2">
      <c r="A1955" s="1">
        <v>42664</v>
      </c>
      <c r="B1955">
        <v>636.70000000000005</v>
      </c>
      <c r="C1955" s="1">
        <v>42664</v>
      </c>
      <c r="D1955">
        <v>12.16</v>
      </c>
      <c r="E1955" s="1">
        <v>42664</v>
      </c>
      <c r="F1955">
        <v>3.79</v>
      </c>
      <c r="G1955" s="1">
        <v>41782</v>
      </c>
      <c r="H1955" s="2">
        <v>1900.53</v>
      </c>
    </row>
    <row r="1956" spans="1:8" x14ac:dyDescent="0.2">
      <c r="A1956" s="1">
        <v>42663</v>
      </c>
      <c r="B1956">
        <v>632.5</v>
      </c>
      <c r="C1956" s="1">
        <v>42663</v>
      </c>
      <c r="D1956">
        <v>12.09</v>
      </c>
      <c r="E1956" s="1">
        <v>42663</v>
      </c>
      <c r="F1956">
        <v>3.8</v>
      </c>
      <c r="G1956" s="1">
        <v>41781</v>
      </c>
      <c r="H1956" s="2">
        <v>1892.49</v>
      </c>
    </row>
    <row r="1957" spans="1:8" x14ac:dyDescent="0.2">
      <c r="A1957" s="1">
        <v>42662</v>
      </c>
      <c r="B1957">
        <v>631.79999999999995</v>
      </c>
      <c r="C1957" s="1">
        <v>42662</v>
      </c>
      <c r="D1957">
        <v>11.99</v>
      </c>
      <c r="E1957" s="1">
        <v>42662</v>
      </c>
      <c r="F1957">
        <v>3.79</v>
      </c>
      <c r="G1957" s="1">
        <v>41780</v>
      </c>
      <c r="H1957" s="2">
        <v>1888.03</v>
      </c>
    </row>
    <row r="1958" spans="1:8" x14ac:dyDescent="0.2">
      <c r="A1958" s="1">
        <v>42661</v>
      </c>
      <c r="B1958">
        <v>638.79999999999995</v>
      </c>
      <c r="C1958" s="1">
        <v>42661</v>
      </c>
      <c r="D1958">
        <v>12.54</v>
      </c>
      <c r="E1958" s="1">
        <v>42661</v>
      </c>
      <c r="F1958">
        <v>3.91</v>
      </c>
      <c r="G1958" s="1">
        <v>41779</v>
      </c>
      <c r="H1958" s="2">
        <v>1872.83</v>
      </c>
    </row>
    <row r="1959" spans="1:8" x14ac:dyDescent="0.2">
      <c r="A1959" s="1">
        <v>42660</v>
      </c>
      <c r="B1959">
        <v>639.79999999999995</v>
      </c>
      <c r="C1959" s="1">
        <v>42660</v>
      </c>
      <c r="D1959">
        <v>12</v>
      </c>
      <c r="E1959" s="1">
        <v>42660</v>
      </c>
      <c r="F1959">
        <v>3.82</v>
      </c>
      <c r="G1959" s="1">
        <v>41778</v>
      </c>
      <c r="H1959" s="2">
        <v>1885.08</v>
      </c>
    </row>
    <row r="1960" spans="1:8" x14ac:dyDescent="0.2">
      <c r="A1960" s="1">
        <v>42659</v>
      </c>
      <c r="B1960">
        <v>644.20000000000005</v>
      </c>
      <c r="C1960" s="1">
        <v>42659</v>
      </c>
      <c r="D1960">
        <v>11.98</v>
      </c>
      <c r="E1960" s="1">
        <v>42659</v>
      </c>
      <c r="F1960">
        <v>3.88</v>
      </c>
      <c r="G1960" s="1">
        <v>41775</v>
      </c>
      <c r="H1960" s="2">
        <v>1877.86</v>
      </c>
    </row>
    <row r="1961" spans="1:8" x14ac:dyDescent="0.2">
      <c r="A1961" s="1">
        <v>42658</v>
      </c>
      <c r="B1961">
        <v>640.20000000000005</v>
      </c>
      <c r="C1961" s="1">
        <v>42658</v>
      </c>
      <c r="D1961">
        <v>12.01</v>
      </c>
      <c r="E1961" s="1">
        <v>42658</v>
      </c>
      <c r="F1961">
        <v>3.92</v>
      </c>
      <c r="G1961" s="1">
        <v>41774</v>
      </c>
      <c r="H1961" s="2">
        <v>1870.85</v>
      </c>
    </row>
    <row r="1962" spans="1:8" x14ac:dyDescent="0.2">
      <c r="A1962" s="1">
        <v>42657</v>
      </c>
      <c r="B1962">
        <v>643</v>
      </c>
      <c r="C1962" s="1">
        <v>42657</v>
      </c>
      <c r="D1962">
        <v>11.93</v>
      </c>
      <c r="E1962" s="1">
        <v>42657</v>
      </c>
      <c r="F1962">
        <v>3.82</v>
      </c>
      <c r="G1962" s="1">
        <v>41773</v>
      </c>
      <c r="H1962" s="2">
        <v>1888.53</v>
      </c>
    </row>
    <row r="1963" spans="1:8" x14ac:dyDescent="0.2">
      <c r="A1963" s="1">
        <v>42656</v>
      </c>
      <c r="B1963">
        <v>637</v>
      </c>
      <c r="C1963" s="1">
        <v>42656</v>
      </c>
      <c r="D1963">
        <v>12.07</v>
      </c>
      <c r="E1963" s="1">
        <v>42656</v>
      </c>
      <c r="F1963">
        <v>3.83</v>
      </c>
      <c r="G1963" s="1">
        <v>41772</v>
      </c>
      <c r="H1963" s="2">
        <v>1897.45</v>
      </c>
    </row>
    <row r="1964" spans="1:8" x14ac:dyDescent="0.2">
      <c r="A1964" s="1">
        <v>42655</v>
      </c>
      <c r="B1964">
        <v>637.6</v>
      </c>
      <c r="C1964" s="1">
        <v>42655</v>
      </c>
      <c r="D1964">
        <v>11.72</v>
      </c>
      <c r="E1964" s="1">
        <v>42655</v>
      </c>
      <c r="F1964">
        <v>3.8</v>
      </c>
      <c r="G1964" s="1">
        <v>41771</v>
      </c>
      <c r="H1964" s="2">
        <v>1896.65</v>
      </c>
    </row>
    <row r="1965" spans="1:8" x14ac:dyDescent="0.2">
      <c r="A1965" s="1">
        <v>42654</v>
      </c>
      <c r="B1965">
        <v>641.70000000000005</v>
      </c>
      <c r="C1965" s="1">
        <v>42654</v>
      </c>
      <c r="D1965">
        <v>11.78</v>
      </c>
      <c r="E1965" s="1">
        <v>42654</v>
      </c>
      <c r="F1965">
        <v>3.83</v>
      </c>
      <c r="G1965" s="1">
        <v>41768</v>
      </c>
      <c r="H1965" s="2">
        <v>1878.48</v>
      </c>
    </row>
    <row r="1966" spans="1:8" x14ac:dyDescent="0.2">
      <c r="A1966" s="1">
        <v>42653</v>
      </c>
      <c r="B1966">
        <v>618.9</v>
      </c>
      <c r="C1966" s="1">
        <v>42653</v>
      </c>
      <c r="D1966">
        <v>11.73</v>
      </c>
      <c r="E1966" s="1">
        <v>42653</v>
      </c>
      <c r="F1966">
        <v>3.79</v>
      </c>
      <c r="G1966" s="1">
        <v>41767</v>
      </c>
      <c r="H1966" s="2">
        <v>1875.63</v>
      </c>
    </row>
    <row r="1967" spans="1:8" x14ac:dyDescent="0.2">
      <c r="A1967" s="1">
        <v>42652</v>
      </c>
      <c r="B1967">
        <v>616.6</v>
      </c>
      <c r="C1967" s="1">
        <v>42652</v>
      </c>
      <c r="D1967">
        <v>12.01</v>
      </c>
      <c r="E1967" s="1">
        <v>42652</v>
      </c>
      <c r="F1967">
        <v>3.8</v>
      </c>
      <c r="G1967" s="1">
        <v>41766</v>
      </c>
      <c r="H1967" s="2">
        <v>1878.21</v>
      </c>
    </row>
    <row r="1968" spans="1:8" x14ac:dyDescent="0.2">
      <c r="A1968" s="1">
        <v>42651</v>
      </c>
      <c r="B1968">
        <v>620.5</v>
      </c>
      <c r="C1968" s="1">
        <v>42651</v>
      </c>
      <c r="D1968">
        <v>12.26</v>
      </c>
      <c r="E1968" s="1">
        <v>42651</v>
      </c>
      <c r="F1968">
        <v>3.86</v>
      </c>
      <c r="G1968" s="1">
        <v>41765</v>
      </c>
      <c r="H1968" s="2">
        <v>1867.72</v>
      </c>
    </row>
    <row r="1969" spans="1:8" x14ac:dyDescent="0.2">
      <c r="A1969" s="1">
        <v>42650</v>
      </c>
      <c r="B1969">
        <v>620.1</v>
      </c>
      <c r="C1969" s="1">
        <v>42650</v>
      </c>
      <c r="D1969">
        <v>12.69</v>
      </c>
      <c r="E1969" s="1">
        <v>42650</v>
      </c>
      <c r="F1969">
        <v>3.82</v>
      </c>
      <c r="G1969" s="1">
        <v>41764</v>
      </c>
      <c r="H1969" s="2">
        <v>1884.66</v>
      </c>
    </row>
    <row r="1970" spans="1:8" x14ac:dyDescent="0.2">
      <c r="A1970" s="1">
        <v>42649</v>
      </c>
      <c r="B1970">
        <v>613.5</v>
      </c>
      <c r="C1970" s="1">
        <v>42649</v>
      </c>
      <c r="D1970">
        <v>12.84</v>
      </c>
      <c r="E1970" s="1">
        <v>42649</v>
      </c>
      <c r="F1970">
        <v>3.82</v>
      </c>
      <c r="G1970" s="1">
        <v>41761</v>
      </c>
      <c r="H1970" s="2">
        <v>1881.14</v>
      </c>
    </row>
    <row r="1971" spans="1:8" x14ac:dyDescent="0.2">
      <c r="A1971" s="1">
        <v>42648</v>
      </c>
      <c r="B1971">
        <v>614.1</v>
      </c>
      <c r="C1971" s="1">
        <v>42648</v>
      </c>
      <c r="D1971">
        <v>13.11</v>
      </c>
      <c r="E1971" s="1">
        <v>42648</v>
      </c>
      <c r="F1971">
        <v>3.88</v>
      </c>
      <c r="G1971" s="1">
        <v>41760</v>
      </c>
      <c r="H1971" s="2">
        <v>1883.68</v>
      </c>
    </row>
    <row r="1972" spans="1:8" x14ac:dyDescent="0.2">
      <c r="A1972" s="1">
        <v>42647</v>
      </c>
      <c r="B1972">
        <v>611</v>
      </c>
      <c r="C1972" s="1">
        <v>42647</v>
      </c>
      <c r="D1972">
        <v>13.33</v>
      </c>
      <c r="E1972" s="1">
        <v>42647</v>
      </c>
      <c r="F1972">
        <v>3.85</v>
      </c>
      <c r="G1972" s="1">
        <v>41759</v>
      </c>
      <c r="H1972" s="2">
        <v>1883.95</v>
      </c>
    </row>
    <row r="1973" spans="1:8" x14ac:dyDescent="0.2">
      <c r="A1973" s="1">
        <v>42646</v>
      </c>
      <c r="B1973">
        <v>612.6</v>
      </c>
      <c r="C1973" s="1">
        <v>42646</v>
      </c>
      <c r="D1973">
        <v>13.44</v>
      </c>
      <c r="E1973" s="1">
        <v>42646</v>
      </c>
      <c r="F1973">
        <v>3.83</v>
      </c>
      <c r="G1973" s="1">
        <v>41758</v>
      </c>
      <c r="H1973" s="2">
        <v>1878.33</v>
      </c>
    </row>
    <row r="1974" spans="1:8" x14ac:dyDescent="0.2">
      <c r="A1974" s="1">
        <v>42645</v>
      </c>
      <c r="B1974">
        <v>609.1</v>
      </c>
      <c r="C1974" s="1">
        <v>42645</v>
      </c>
      <c r="D1974">
        <v>13.16</v>
      </c>
      <c r="E1974" s="1">
        <v>42645</v>
      </c>
      <c r="F1974">
        <v>3.83</v>
      </c>
      <c r="G1974" s="1">
        <v>41757</v>
      </c>
      <c r="H1974" s="2">
        <v>1869.43</v>
      </c>
    </row>
    <row r="1975" spans="1:8" x14ac:dyDescent="0.2">
      <c r="A1975" s="1">
        <v>42644</v>
      </c>
      <c r="B1975">
        <v>614.1</v>
      </c>
      <c r="C1975" s="1">
        <v>42644</v>
      </c>
      <c r="D1975">
        <v>13.18</v>
      </c>
      <c r="E1975" s="1">
        <v>42644</v>
      </c>
      <c r="F1975">
        <v>3.85</v>
      </c>
      <c r="G1975" s="1">
        <v>41754</v>
      </c>
      <c r="H1975" s="2">
        <v>1863.4</v>
      </c>
    </row>
    <row r="1976" spans="1:8" x14ac:dyDescent="0.2">
      <c r="A1976" s="1">
        <v>42643</v>
      </c>
      <c r="B1976">
        <v>611.1</v>
      </c>
      <c r="C1976" s="1">
        <v>42643</v>
      </c>
      <c r="D1976">
        <v>13.3</v>
      </c>
      <c r="E1976" s="1">
        <v>42643</v>
      </c>
      <c r="F1976">
        <v>3.81</v>
      </c>
      <c r="G1976" s="1">
        <v>41753</v>
      </c>
      <c r="H1976" s="2">
        <v>1878.61</v>
      </c>
    </row>
    <row r="1977" spans="1:8" x14ac:dyDescent="0.2">
      <c r="A1977" s="1">
        <v>42642</v>
      </c>
      <c r="B1977">
        <v>604.6</v>
      </c>
      <c r="C1977" s="1">
        <v>42642</v>
      </c>
      <c r="D1977">
        <v>13.1</v>
      </c>
      <c r="E1977" s="1">
        <v>42642</v>
      </c>
      <c r="F1977">
        <v>3.86</v>
      </c>
      <c r="G1977" s="1">
        <v>41752</v>
      </c>
      <c r="H1977" s="2">
        <v>1875.39</v>
      </c>
    </row>
    <row r="1978" spans="1:8" x14ac:dyDescent="0.2">
      <c r="A1978" s="1">
        <v>42641</v>
      </c>
      <c r="B1978">
        <v>603.79999999999995</v>
      </c>
      <c r="C1978" s="1">
        <v>42641</v>
      </c>
      <c r="D1978">
        <v>13.25</v>
      </c>
      <c r="E1978" s="1">
        <v>42641</v>
      </c>
      <c r="F1978">
        <v>3.81</v>
      </c>
      <c r="G1978" s="1">
        <v>41751</v>
      </c>
      <c r="H1978" s="2">
        <v>1879.55</v>
      </c>
    </row>
    <row r="1979" spans="1:8" x14ac:dyDescent="0.2">
      <c r="A1979" s="1">
        <v>42640</v>
      </c>
      <c r="B1979">
        <v>605.5</v>
      </c>
      <c r="C1979" s="1">
        <v>42640</v>
      </c>
      <c r="D1979">
        <v>13.08</v>
      </c>
      <c r="E1979" s="1">
        <v>42640</v>
      </c>
      <c r="F1979">
        <v>3.83</v>
      </c>
      <c r="G1979" s="1">
        <v>41750</v>
      </c>
      <c r="H1979" s="2">
        <v>1871.89</v>
      </c>
    </row>
    <row r="1980" spans="1:8" x14ac:dyDescent="0.2">
      <c r="A1980" s="1">
        <v>42639</v>
      </c>
      <c r="B1980">
        <v>609.1</v>
      </c>
      <c r="C1980" s="1">
        <v>42639</v>
      </c>
      <c r="D1980">
        <v>12.9</v>
      </c>
      <c r="E1980" s="1">
        <v>42639</v>
      </c>
      <c r="F1980">
        <v>3.92</v>
      </c>
      <c r="G1980" s="1">
        <v>41746</v>
      </c>
      <c r="H1980" s="2">
        <v>1864.85</v>
      </c>
    </row>
    <row r="1981" spans="1:8" x14ac:dyDescent="0.2">
      <c r="A1981" s="1">
        <v>42638</v>
      </c>
      <c r="B1981">
        <v>600.4</v>
      </c>
      <c r="C1981" s="1">
        <v>42638</v>
      </c>
      <c r="D1981">
        <v>13.05</v>
      </c>
      <c r="E1981" s="1">
        <v>42638</v>
      </c>
      <c r="F1981">
        <v>3.8</v>
      </c>
      <c r="G1981" s="1">
        <v>41745</v>
      </c>
      <c r="H1981" s="2">
        <v>1862.31</v>
      </c>
    </row>
    <row r="1982" spans="1:8" x14ac:dyDescent="0.2">
      <c r="A1982" s="1">
        <v>42637</v>
      </c>
      <c r="B1982">
        <v>602.5</v>
      </c>
      <c r="C1982" s="1">
        <v>42637</v>
      </c>
      <c r="D1982">
        <v>12.86</v>
      </c>
      <c r="E1982" s="1">
        <v>42637</v>
      </c>
      <c r="F1982">
        <v>3.87</v>
      </c>
      <c r="G1982" s="1">
        <v>41744</v>
      </c>
      <c r="H1982" s="2">
        <v>1842.98</v>
      </c>
    </row>
    <row r="1983" spans="1:8" x14ac:dyDescent="0.2">
      <c r="A1983" s="1">
        <v>42636</v>
      </c>
      <c r="B1983">
        <v>603.29999999999995</v>
      </c>
      <c r="C1983" s="1">
        <v>42636</v>
      </c>
      <c r="D1983">
        <v>13.36</v>
      </c>
      <c r="E1983" s="1">
        <v>42636</v>
      </c>
      <c r="F1983">
        <v>3.83</v>
      </c>
      <c r="G1983" s="1">
        <v>41743</v>
      </c>
      <c r="H1983" s="2">
        <v>1830.61</v>
      </c>
    </row>
    <row r="1984" spans="1:8" x14ac:dyDescent="0.2">
      <c r="A1984" s="1">
        <v>42635</v>
      </c>
      <c r="B1984">
        <v>597.1</v>
      </c>
      <c r="C1984" s="1">
        <v>42635</v>
      </c>
      <c r="D1984">
        <v>13.17</v>
      </c>
      <c r="E1984" s="1">
        <v>42635</v>
      </c>
      <c r="F1984">
        <v>3.79</v>
      </c>
      <c r="G1984" s="1">
        <v>41740</v>
      </c>
      <c r="H1984" s="2">
        <v>1815.69</v>
      </c>
    </row>
    <row r="1985" spans="1:8" x14ac:dyDescent="0.2">
      <c r="A1985" s="1">
        <v>42634</v>
      </c>
      <c r="B1985">
        <v>597.4</v>
      </c>
      <c r="C1985" s="1">
        <v>42634</v>
      </c>
      <c r="D1985">
        <v>13.74</v>
      </c>
      <c r="E1985" s="1">
        <v>42634</v>
      </c>
      <c r="F1985">
        <v>3.82</v>
      </c>
      <c r="G1985" s="1">
        <v>41739</v>
      </c>
      <c r="H1985" s="2">
        <v>1833.08</v>
      </c>
    </row>
    <row r="1986" spans="1:8" x14ac:dyDescent="0.2">
      <c r="A1986" s="1">
        <v>42633</v>
      </c>
      <c r="B1986">
        <v>600</v>
      </c>
      <c r="C1986" s="1">
        <v>42633</v>
      </c>
      <c r="D1986">
        <v>14.45</v>
      </c>
      <c r="E1986" s="1">
        <v>42633</v>
      </c>
      <c r="F1986">
        <v>4</v>
      </c>
      <c r="G1986" s="1">
        <v>41738</v>
      </c>
      <c r="H1986" s="2">
        <v>1872.18</v>
      </c>
    </row>
    <row r="1987" spans="1:8" x14ac:dyDescent="0.2">
      <c r="A1987" s="1">
        <v>42632</v>
      </c>
      <c r="B1987">
        <v>609.79999999999995</v>
      </c>
      <c r="C1987" s="1">
        <v>42632</v>
      </c>
      <c r="D1987">
        <v>12.9</v>
      </c>
      <c r="E1987" s="1">
        <v>42632</v>
      </c>
      <c r="F1987">
        <v>3.86</v>
      </c>
      <c r="G1987" s="1">
        <v>41737</v>
      </c>
      <c r="H1987" s="2">
        <v>1851.96</v>
      </c>
    </row>
    <row r="1988" spans="1:8" x14ac:dyDescent="0.2">
      <c r="A1988" s="1">
        <v>42631</v>
      </c>
      <c r="B1988">
        <v>613</v>
      </c>
      <c r="C1988" s="1">
        <v>42631</v>
      </c>
      <c r="D1988">
        <v>12.32</v>
      </c>
      <c r="E1988" s="1">
        <v>42631</v>
      </c>
      <c r="F1988">
        <v>3.87</v>
      </c>
      <c r="G1988" s="1">
        <v>41736</v>
      </c>
      <c r="H1988" s="2">
        <v>1845.04</v>
      </c>
    </row>
    <row r="1989" spans="1:8" x14ac:dyDescent="0.2">
      <c r="A1989" s="1">
        <v>42630</v>
      </c>
      <c r="B1989">
        <v>607.70000000000005</v>
      </c>
      <c r="C1989" s="1">
        <v>42630</v>
      </c>
      <c r="D1989">
        <v>12.8</v>
      </c>
      <c r="E1989" s="1">
        <v>42630</v>
      </c>
      <c r="F1989">
        <v>3.82</v>
      </c>
      <c r="G1989" s="1">
        <v>41733</v>
      </c>
      <c r="H1989" s="2">
        <v>1865.09</v>
      </c>
    </row>
    <row r="1990" spans="1:8" x14ac:dyDescent="0.2">
      <c r="A1990" s="1">
        <v>42629</v>
      </c>
      <c r="B1990">
        <v>610</v>
      </c>
      <c r="C1990" s="1">
        <v>42629</v>
      </c>
      <c r="D1990">
        <v>12.68</v>
      </c>
      <c r="E1990" s="1">
        <v>42629</v>
      </c>
      <c r="F1990">
        <v>3.81</v>
      </c>
      <c r="G1990" s="1">
        <v>41732</v>
      </c>
      <c r="H1990" s="2">
        <v>1888.77</v>
      </c>
    </row>
    <row r="1991" spans="1:8" x14ac:dyDescent="0.2">
      <c r="A1991" s="1">
        <v>42628</v>
      </c>
      <c r="B1991">
        <v>611.79999999999995</v>
      </c>
      <c r="C1991" s="1">
        <v>42628</v>
      </c>
      <c r="D1991">
        <v>12.01</v>
      </c>
      <c r="E1991" s="1">
        <v>42628</v>
      </c>
      <c r="F1991">
        <v>3.81</v>
      </c>
      <c r="G1991" s="1">
        <v>41731</v>
      </c>
      <c r="H1991" s="2">
        <v>1890.9</v>
      </c>
    </row>
    <row r="1992" spans="1:8" x14ac:dyDescent="0.2">
      <c r="A1992" s="1">
        <v>42627</v>
      </c>
      <c r="B1992">
        <v>613.9</v>
      </c>
      <c r="C1992" s="1">
        <v>42627</v>
      </c>
      <c r="D1992">
        <v>11.94</v>
      </c>
      <c r="E1992" s="1">
        <v>42627</v>
      </c>
      <c r="F1992">
        <v>3.85</v>
      </c>
      <c r="G1992" s="1">
        <v>41730</v>
      </c>
      <c r="H1992" s="2">
        <v>1885.52</v>
      </c>
    </row>
    <row r="1993" spans="1:8" x14ac:dyDescent="0.2">
      <c r="A1993" s="1">
        <v>42626</v>
      </c>
      <c r="B1993">
        <v>614.20000000000005</v>
      </c>
      <c r="C1993" s="1">
        <v>42626</v>
      </c>
      <c r="D1993">
        <v>12.01</v>
      </c>
      <c r="E1993" s="1">
        <v>42626</v>
      </c>
      <c r="F1993">
        <v>3.81</v>
      </c>
      <c r="G1993" s="1">
        <v>41729</v>
      </c>
      <c r="H1993" s="2">
        <v>1872.34</v>
      </c>
    </row>
    <row r="1994" spans="1:8" x14ac:dyDescent="0.2">
      <c r="A1994" s="1">
        <v>42625</v>
      </c>
      <c r="B1994">
        <v>611.6</v>
      </c>
      <c r="C1994" s="1">
        <v>42625</v>
      </c>
      <c r="D1994">
        <v>12</v>
      </c>
      <c r="E1994" s="1">
        <v>42625</v>
      </c>
      <c r="F1994">
        <v>3.88</v>
      </c>
      <c r="G1994" s="1">
        <v>41726</v>
      </c>
      <c r="H1994" s="2">
        <v>1857.62</v>
      </c>
    </row>
    <row r="1995" spans="1:8" x14ac:dyDescent="0.2">
      <c r="A1995" s="1">
        <v>42624</v>
      </c>
      <c r="B1995">
        <v>612.1</v>
      </c>
      <c r="C1995" s="1">
        <v>42624</v>
      </c>
      <c r="D1995">
        <v>11.68</v>
      </c>
      <c r="E1995" s="1">
        <v>42624</v>
      </c>
      <c r="F1995">
        <v>3.9</v>
      </c>
      <c r="G1995" s="1">
        <v>41725</v>
      </c>
      <c r="H1995" s="2">
        <v>1849.04</v>
      </c>
    </row>
    <row r="1996" spans="1:8" x14ac:dyDescent="0.2">
      <c r="A1996" s="1">
        <v>42623</v>
      </c>
      <c r="B1996">
        <v>628</v>
      </c>
      <c r="C1996" s="1">
        <v>42623</v>
      </c>
      <c r="D1996">
        <v>12.13</v>
      </c>
      <c r="E1996" s="1">
        <v>42623</v>
      </c>
      <c r="F1996">
        <v>3.96</v>
      </c>
      <c r="G1996" s="1">
        <v>41724</v>
      </c>
      <c r="H1996" s="2">
        <v>1852.56</v>
      </c>
    </row>
    <row r="1997" spans="1:8" x14ac:dyDescent="0.2">
      <c r="A1997" s="1">
        <v>42622</v>
      </c>
      <c r="B1997">
        <v>626.29999999999995</v>
      </c>
      <c r="C1997" s="1">
        <v>42622</v>
      </c>
      <c r="D1997">
        <v>11.68</v>
      </c>
      <c r="E1997" s="1">
        <v>42622</v>
      </c>
      <c r="F1997">
        <v>3.96</v>
      </c>
      <c r="G1997" s="1">
        <v>41723</v>
      </c>
      <c r="H1997" s="2">
        <v>1865.62</v>
      </c>
    </row>
    <row r="1998" spans="1:8" x14ac:dyDescent="0.2">
      <c r="A1998" s="1">
        <v>42621</v>
      </c>
      <c r="B1998">
        <v>631.70000000000005</v>
      </c>
      <c r="C1998" s="1">
        <v>42621</v>
      </c>
      <c r="D1998">
        <v>11.45</v>
      </c>
      <c r="E1998" s="1">
        <v>42621</v>
      </c>
      <c r="F1998">
        <v>4.01</v>
      </c>
      <c r="G1998" s="1">
        <v>41722</v>
      </c>
      <c r="H1998" s="2">
        <v>1857.44</v>
      </c>
    </row>
    <row r="1999" spans="1:8" x14ac:dyDescent="0.2">
      <c r="A1999" s="1">
        <v>42620</v>
      </c>
      <c r="B1999">
        <v>619.79999999999995</v>
      </c>
      <c r="C1999" s="1">
        <v>42620</v>
      </c>
      <c r="D1999">
        <v>11.64</v>
      </c>
      <c r="E1999" s="1">
        <v>42620</v>
      </c>
      <c r="F1999">
        <v>3.96</v>
      </c>
      <c r="G1999" s="1">
        <v>41719</v>
      </c>
      <c r="H1999" s="2">
        <v>1866.52</v>
      </c>
    </row>
    <row r="2000" spans="1:8" x14ac:dyDescent="0.2">
      <c r="A2000" s="1">
        <v>42619</v>
      </c>
      <c r="B2000">
        <v>615.20000000000005</v>
      </c>
      <c r="C2000" s="1">
        <v>42619</v>
      </c>
      <c r="D2000">
        <v>11.73</v>
      </c>
      <c r="E2000" s="1">
        <v>42619</v>
      </c>
      <c r="F2000">
        <v>3.95</v>
      </c>
      <c r="G2000" s="1">
        <v>41718</v>
      </c>
      <c r="H2000" s="2">
        <v>1872.01</v>
      </c>
    </row>
    <row r="2001" spans="1:8" x14ac:dyDescent="0.2">
      <c r="A2001" s="1">
        <v>42618</v>
      </c>
      <c r="B2001">
        <v>611.5</v>
      </c>
      <c r="C2001" s="1">
        <v>42618</v>
      </c>
      <c r="D2001">
        <v>11.85</v>
      </c>
      <c r="E2001" s="1">
        <v>42618</v>
      </c>
      <c r="F2001">
        <v>3.96</v>
      </c>
      <c r="G2001" s="1">
        <v>41717</v>
      </c>
      <c r="H2001" s="2">
        <v>1860.77</v>
      </c>
    </row>
    <row r="2002" spans="1:8" x14ac:dyDescent="0.2">
      <c r="A2002" s="1">
        <v>42617</v>
      </c>
      <c r="B2002">
        <v>614.5</v>
      </c>
      <c r="C2002" s="1">
        <v>42617</v>
      </c>
      <c r="D2002">
        <v>11.73</v>
      </c>
      <c r="E2002" s="1">
        <v>42617</v>
      </c>
      <c r="F2002">
        <v>4.0199999999999996</v>
      </c>
      <c r="G2002" s="1">
        <v>41716</v>
      </c>
      <c r="H2002" s="2">
        <v>1872.25</v>
      </c>
    </row>
    <row r="2003" spans="1:8" x14ac:dyDescent="0.2">
      <c r="A2003" s="1">
        <v>42616</v>
      </c>
      <c r="B2003">
        <v>609.9</v>
      </c>
      <c r="C2003" s="1">
        <v>42616</v>
      </c>
      <c r="D2003">
        <v>12.01</v>
      </c>
      <c r="E2003" s="1">
        <v>42616</v>
      </c>
      <c r="F2003">
        <v>3.88</v>
      </c>
      <c r="G2003" s="1">
        <v>41715</v>
      </c>
      <c r="H2003" s="2">
        <v>1858.83</v>
      </c>
    </row>
    <row r="2004" spans="1:8" x14ac:dyDescent="0.2">
      <c r="A2004" s="1">
        <v>42615</v>
      </c>
      <c r="B2004">
        <v>579.79999999999995</v>
      </c>
      <c r="C2004" s="1">
        <v>42615</v>
      </c>
      <c r="D2004">
        <v>12.13</v>
      </c>
      <c r="E2004" s="1">
        <v>42615</v>
      </c>
      <c r="F2004">
        <v>3.84</v>
      </c>
      <c r="G2004" s="1">
        <v>41712</v>
      </c>
      <c r="H2004" s="2">
        <v>1841.13</v>
      </c>
    </row>
    <row r="2005" spans="1:8" x14ac:dyDescent="0.2">
      <c r="A2005" s="1">
        <v>42614</v>
      </c>
      <c r="B2005">
        <v>572.70000000000005</v>
      </c>
      <c r="C2005" s="1">
        <v>42614</v>
      </c>
      <c r="D2005">
        <v>12.22</v>
      </c>
      <c r="E2005" s="1">
        <v>42614</v>
      </c>
      <c r="F2005">
        <v>3.66</v>
      </c>
      <c r="G2005" s="1">
        <v>41711</v>
      </c>
      <c r="H2005" s="2">
        <v>1846.34</v>
      </c>
    </row>
    <row r="2006" spans="1:8" x14ac:dyDescent="0.2">
      <c r="A2006" s="1">
        <v>42613</v>
      </c>
      <c r="B2006">
        <v>576.20000000000005</v>
      </c>
      <c r="C2006" s="1">
        <v>42613</v>
      </c>
      <c r="D2006">
        <v>11.63</v>
      </c>
      <c r="E2006" s="1">
        <v>42613</v>
      </c>
      <c r="F2006">
        <v>3.74</v>
      </c>
      <c r="G2006" s="1">
        <v>41710</v>
      </c>
      <c r="H2006" s="2">
        <v>1868.2</v>
      </c>
    </row>
    <row r="2007" spans="1:8" x14ac:dyDescent="0.2">
      <c r="A2007" s="1">
        <v>42612</v>
      </c>
      <c r="B2007">
        <v>579.5</v>
      </c>
      <c r="C2007" s="1">
        <v>42612</v>
      </c>
      <c r="D2007">
        <v>11.29</v>
      </c>
      <c r="E2007" s="1">
        <v>42612</v>
      </c>
      <c r="F2007">
        <v>3.81</v>
      </c>
      <c r="G2007" s="1">
        <v>41709</v>
      </c>
      <c r="H2007" s="2">
        <v>1867.63</v>
      </c>
    </row>
    <row r="2008" spans="1:8" x14ac:dyDescent="0.2">
      <c r="A2008" s="1">
        <v>42611</v>
      </c>
      <c r="B2008">
        <v>574.79999999999995</v>
      </c>
      <c r="C2008" s="1">
        <v>42611</v>
      </c>
      <c r="D2008">
        <v>10.93</v>
      </c>
      <c r="E2008" s="1">
        <v>42611</v>
      </c>
      <c r="F2008">
        <v>3.77</v>
      </c>
      <c r="G2008" s="1">
        <v>41708</v>
      </c>
      <c r="H2008" s="2">
        <v>1877.17</v>
      </c>
    </row>
    <row r="2009" spans="1:8" x14ac:dyDescent="0.2">
      <c r="A2009" s="1">
        <v>42610</v>
      </c>
      <c r="B2009">
        <v>574.20000000000005</v>
      </c>
      <c r="C2009" s="1">
        <v>42610</v>
      </c>
      <c r="D2009">
        <v>10.94</v>
      </c>
      <c r="E2009" s="1">
        <v>42610</v>
      </c>
      <c r="F2009">
        <v>3.72</v>
      </c>
      <c r="G2009" s="1">
        <v>41705</v>
      </c>
      <c r="H2009" s="2">
        <v>1878.04</v>
      </c>
    </row>
    <row r="2010" spans="1:8" x14ac:dyDescent="0.2">
      <c r="A2010" s="1">
        <v>42609</v>
      </c>
      <c r="B2010">
        <v>568.5</v>
      </c>
      <c r="C2010" s="1">
        <v>42609</v>
      </c>
      <c r="D2010">
        <v>11.2</v>
      </c>
      <c r="E2010" s="1">
        <v>42609</v>
      </c>
      <c r="F2010">
        <v>3.78</v>
      </c>
      <c r="G2010" s="1">
        <v>41704</v>
      </c>
      <c r="H2010" s="2">
        <v>1877.03</v>
      </c>
    </row>
    <row r="2011" spans="1:8" x14ac:dyDescent="0.2">
      <c r="A2011" s="1">
        <v>42608</v>
      </c>
      <c r="B2011">
        <v>578</v>
      </c>
      <c r="C2011" s="1">
        <v>42608</v>
      </c>
      <c r="D2011">
        <v>11.22</v>
      </c>
      <c r="E2011" s="1">
        <v>42608</v>
      </c>
      <c r="F2011">
        <v>3.81</v>
      </c>
      <c r="G2011" s="1">
        <v>41703</v>
      </c>
      <c r="H2011" s="2">
        <v>1873.81</v>
      </c>
    </row>
    <row r="2012" spans="1:8" x14ac:dyDescent="0.2">
      <c r="A2012" s="1">
        <v>42607</v>
      </c>
      <c r="B2012">
        <v>577.20000000000005</v>
      </c>
      <c r="C2012" s="1">
        <v>42607</v>
      </c>
      <c r="D2012">
        <v>11.39</v>
      </c>
      <c r="E2012" s="1">
        <v>42607</v>
      </c>
      <c r="F2012">
        <v>3.81</v>
      </c>
      <c r="G2012" s="1">
        <v>41702</v>
      </c>
      <c r="H2012" s="2">
        <v>1873.91</v>
      </c>
    </row>
    <row r="2013" spans="1:8" x14ac:dyDescent="0.2">
      <c r="A2013" s="1">
        <v>42606</v>
      </c>
      <c r="B2013">
        <v>580.29999999999995</v>
      </c>
      <c r="C2013" s="1">
        <v>42606</v>
      </c>
      <c r="D2013">
        <v>10.98</v>
      </c>
      <c r="E2013" s="1">
        <v>42606</v>
      </c>
      <c r="F2013">
        <v>3.84</v>
      </c>
      <c r="G2013" s="1">
        <v>41701</v>
      </c>
      <c r="H2013" s="2">
        <v>1845.73</v>
      </c>
    </row>
    <row r="2014" spans="1:8" x14ac:dyDescent="0.2">
      <c r="A2014" s="1">
        <v>42605</v>
      </c>
      <c r="B2014">
        <v>583.5</v>
      </c>
      <c r="C2014" s="1">
        <v>42605</v>
      </c>
      <c r="D2014">
        <v>10.99</v>
      </c>
      <c r="G2014" s="1">
        <v>41698</v>
      </c>
      <c r="H2014" s="2">
        <v>1859.45</v>
      </c>
    </row>
    <row r="2015" spans="1:8" x14ac:dyDescent="0.2">
      <c r="A2015" s="1">
        <v>42604</v>
      </c>
      <c r="B2015">
        <v>588</v>
      </c>
      <c r="C2015" s="1">
        <v>42604</v>
      </c>
      <c r="D2015">
        <v>11.14</v>
      </c>
      <c r="G2015" s="1">
        <v>41697</v>
      </c>
      <c r="H2015" s="2">
        <v>1854.29</v>
      </c>
    </row>
    <row r="2016" spans="1:8" x14ac:dyDescent="0.2">
      <c r="A2016" s="1">
        <v>42603</v>
      </c>
      <c r="B2016">
        <v>581.4</v>
      </c>
      <c r="C2016" s="1">
        <v>42603</v>
      </c>
      <c r="D2016">
        <v>11.13</v>
      </c>
      <c r="G2016" s="1">
        <v>41696</v>
      </c>
      <c r="H2016" s="2">
        <v>1845.16</v>
      </c>
    </row>
    <row r="2017" spans="1:8" x14ac:dyDescent="0.2">
      <c r="A2017" s="1">
        <v>42602</v>
      </c>
      <c r="B2017">
        <v>582</v>
      </c>
      <c r="C2017" s="1">
        <v>42602</v>
      </c>
      <c r="D2017">
        <v>11.26</v>
      </c>
      <c r="G2017" s="1">
        <v>41695</v>
      </c>
      <c r="H2017" s="2">
        <v>1845.12</v>
      </c>
    </row>
    <row r="2018" spans="1:8" x14ac:dyDescent="0.2">
      <c r="A2018" s="1">
        <v>42601</v>
      </c>
      <c r="B2018">
        <v>573.5</v>
      </c>
      <c r="C2018" s="1">
        <v>42601</v>
      </c>
      <c r="D2018">
        <v>10.68</v>
      </c>
      <c r="G2018" s="1">
        <v>41694</v>
      </c>
      <c r="H2018" s="2">
        <v>1847.61</v>
      </c>
    </row>
    <row r="2019" spans="1:8" x14ac:dyDescent="0.2">
      <c r="A2019" s="1">
        <v>42600</v>
      </c>
      <c r="B2019">
        <v>572.20000000000005</v>
      </c>
      <c r="C2019" s="1">
        <v>42600</v>
      </c>
      <c r="D2019">
        <v>10.69</v>
      </c>
      <c r="G2019" s="1">
        <v>41691</v>
      </c>
      <c r="H2019" s="2">
        <v>1836.25</v>
      </c>
    </row>
    <row r="2020" spans="1:8" x14ac:dyDescent="0.2">
      <c r="A2020" s="1">
        <v>42599</v>
      </c>
      <c r="B2020">
        <v>571.79999999999995</v>
      </c>
      <c r="C2020" s="1">
        <v>42599</v>
      </c>
      <c r="D2020">
        <v>10.72</v>
      </c>
      <c r="G2020" s="1">
        <v>41690</v>
      </c>
      <c r="H2020" s="2">
        <v>1839.78</v>
      </c>
    </row>
    <row r="2021" spans="1:8" x14ac:dyDescent="0.2">
      <c r="A2021" s="1">
        <v>42598</v>
      </c>
      <c r="B2021">
        <v>574.20000000000005</v>
      </c>
      <c r="C2021" s="1">
        <v>42598</v>
      </c>
      <c r="D2021">
        <v>11.07</v>
      </c>
      <c r="G2021" s="1">
        <v>41689</v>
      </c>
      <c r="H2021" s="2">
        <v>1828.75</v>
      </c>
    </row>
    <row r="2022" spans="1:8" x14ac:dyDescent="0.2">
      <c r="A2022" s="1">
        <v>42597</v>
      </c>
      <c r="B2022">
        <v>564.6</v>
      </c>
      <c r="C2022" s="1">
        <v>42597</v>
      </c>
      <c r="D2022">
        <v>11.09</v>
      </c>
      <c r="G2022" s="1">
        <v>41688</v>
      </c>
      <c r="H2022" s="2">
        <v>1840.76</v>
      </c>
    </row>
    <row r="2023" spans="1:8" x14ac:dyDescent="0.2">
      <c r="A2023" s="1">
        <v>42596</v>
      </c>
      <c r="B2023">
        <v>569.4</v>
      </c>
      <c r="C2023" s="1">
        <v>42596</v>
      </c>
      <c r="D2023">
        <v>11.16</v>
      </c>
      <c r="G2023" s="1">
        <v>41684</v>
      </c>
      <c r="H2023" s="2">
        <v>1838.63</v>
      </c>
    </row>
    <row r="2024" spans="1:8" x14ac:dyDescent="0.2">
      <c r="A2024" s="1">
        <v>42595</v>
      </c>
      <c r="B2024">
        <v>583.70000000000005</v>
      </c>
      <c r="C2024" s="1">
        <v>42595</v>
      </c>
      <c r="D2024">
        <v>11.48</v>
      </c>
      <c r="G2024" s="1">
        <v>41683</v>
      </c>
      <c r="H2024" s="2">
        <v>1829.83</v>
      </c>
    </row>
    <row r="2025" spans="1:8" x14ac:dyDescent="0.2">
      <c r="A2025" s="1">
        <v>42594</v>
      </c>
      <c r="B2025">
        <v>585.5</v>
      </c>
      <c r="C2025" s="1">
        <v>42594</v>
      </c>
      <c r="D2025">
        <v>11.67</v>
      </c>
      <c r="G2025" s="1">
        <v>41682</v>
      </c>
      <c r="H2025" s="2">
        <v>1819.26</v>
      </c>
    </row>
    <row r="2026" spans="1:8" x14ac:dyDescent="0.2">
      <c r="A2026" s="1">
        <v>42593</v>
      </c>
      <c r="B2026">
        <v>591.29999999999995</v>
      </c>
      <c r="C2026" s="1">
        <v>42593</v>
      </c>
      <c r="D2026">
        <v>11.64</v>
      </c>
      <c r="G2026" s="1">
        <v>41681</v>
      </c>
      <c r="H2026" s="2">
        <v>1819.75</v>
      </c>
    </row>
    <row r="2027" spans="1:8" x14ac:dyDescent="0.2">
      <c r="A2027" s="1">
        <v>42592</v>
      </c>
      <c r="B2027">
        <v>590.29999999999995</v>
      </c>
      <c r="C2027" s="1">
        <v>42592</v>
      </c>
      <c r="D2027">
        <v>12.07</v>
      </c>
      <c r="G2027" s="1">
        <v>41680</v>
      </c>
      <c r="H2027" s="2">
        <v>1799.84</v>
      </c>
    </row>
    <row r="2028" spans="1:8" x14ac:dyDescent="0.2">
      <c r="A2028" s="1">
        <v>42591</v>
      </c>
      <c r="B2028">
        <v>604.1</v>
      </c>
      <c r="C2028" s="1">
        <v>42591</v>
      </c>
      <c r="D2028">
        <v>10.16</v>
      </c>
      <c r="G2028" s="1">
        <v>41677</v>
      </c>
      <c r="H2028" s="2">
        <v>1797.02</v>
      </c>
    </row>
    <row r="2029" spans="1:8" x14ac:dyDescent="0.2">
      <c r="A2029" s="1">
        <v>42590</v>
      </c>
      <c r="B2029">
        <v>604.1</v>
      </c>
      <c r="C2029" s="1">
        <v>42590</v>
      </c>
      <c r="D2029">
        <v>10.16</v>
      </c>
      <c r="G2029" s="1">
        <v>41676</v>
      </c>
      <c r="H2029" s="2">
        <v>1773.43</v>
      </c>
    </row>
    <row r="2030" spans="1:8" x14ac:dyDescent="0.2">
      <c r="A2030" s="1">
        <v>42589</v>
      </c>
      <c r="B2030">
        <v>604.1</v>
      </c>
      <c r="C2030" s="1">
        <v>42589</v>
      </c>
      <c r="D2030">
        <v>10.16</v>
      </c>
      <c r="G2030" s="1">
        <v>41675</v>
      </c>
      <c r="H2030" s="2">
        <v>1751.64</v>
      </c>
    </row>
    <row r="2031" spans="1:8" x14ac:dyDescent="0.2">
      <c r="A2031" s="1">
        <v>42588</v>
      </c>
      <c r="B2031">
        <v>604.1</v>
      </c>
      <c r="C2031" s="1">
        <v>42588</v>
      </c>
      <c r="D2031">
        <v>10.16</v>
      </c>
      <c r="G2031" s="1">
        <v>41674</v>
      </c>
      <c r="H2031" s="2">
        <v>1755.2</v>
      </c>
    </row>
    <row r="2032" spans="1:8" x14ac:dyDescent="0.2">
      <c r="A2032" s="1">
        <v>42587</v>
      </c>
      <c r="B2032">
        <v>604.1</v>
      </c>
      <c r="C2032" s="1">
        <v>42587</v>
      </c>
      <c r="D2032">
        <v>10.16</v>
      </c>
      <c r="G2032" s="1">
        <v>41673</v>
      </c>
      <c r="H2032" s="2">
        <v>1741.89</v>
      </c>
    </row>
    <row r="2033" spans="1:8" x14ac:dyDescent="0.2">
      <c r="A2033" s="1">
        <v>42586</v>
      </c>
      <c r="B2033">
        <v>604.1</v>
      </c>
      <c r="C2033" s="1">
        <v>42586</v>
      </c>
      <c r="D2033">
        <v>10.16</v>
      </c>
      <c r="G2033" s="1">
        <v>41670</v>
      </c>
      <c r="H2033" s="2">
        <v>1782.59</v>
      </c>
    </row>
    <row r="2034" spans="1:8" x14ac:dyDescent="0.2">
      <c r="A2034" s="1">
        <v>42585</v>
      </c>
      <c r="B2034">
        <v>604.1</v>
      </c>
      <c r="C2034" s="1">
        <v>42585</v>
      </c>
      <c r="D2034">
        <v>10.16</v>
      </c>
      <c r="G2034" s="1">
        <v>41669</v>
      </c>
      <c r="H2034" s="2">
        <v>1794.19</v>
      </c>
    </row>
    <row r="2035" spans="1:8" x14ac:dyDescent="0.2">
      <c r="A2035" s="1">
        <v>42584</v>
      </c>
      <c r="B2035">
        <v>604</v>
      </c>
      <c r="C2035" s="1">
        <v>42584</v>
      </c>
      <c r="D2035">
        <v>10.16</v>
      </c>
      <c r="G2035" s="1">
        <v>41668</v>
      </c>
      <c r="H2035" s="2">
        <v>1774.2</v>
      </c>
    </row>
    <row r="2036" spans="1:8" x14ac:dyDescent="0.2">
      <c r="A2036" s="1">
        <v>42583</v>
      </c>
      <c r="B2036">
        <v>608</v>
      </c>
      <c r="C2036" s="1">
        <v>42583</v>
      </c>
      <c r="D2036">
        <v>11.08</v>
      </c>
      <c r="G2036" s="1">
        <v>41667</v>
      </c>
      <c r="H2036" s="2">
        <v>1792.5</v>
      </c>
    </row>
    <row r="2037" spans="1:8" x14ac:dyDescent="0.2">
      <c r="A2037" s="1">
        <v>42582</v>
      </c>
      <c r="B2037">
        <v>623.70000000000005</v>
      </c>
      <c r="C2037" s="1">
        <v>42582</v>
      </c>
      <c r="D2037">
        <v>11.86</v>
      </c>
      <c r="G2037" s="1">
        <v>41666</v>
      </c>
      <c r="H2037" s="2">
        <v>1781.56</v>
      </c>
    </row>
    <row r="2038" spans="1:8" x14ac:dyDescent="0.2">
      <c r="A2038" s="1">
        <v>42581</v>
      </c>
      <c r="B2038">
        <v>655</v>
      </c>
      <c r="C2038" s="1">
        <v>42581</v>
      </c>
      <c r="D2038">
        <v>12.52</v>
      </c>
      <c r="G2038" s="1">
        <v>41663</v>
      </c>
      <c r="H2038" s="2">
        <v>1790.29</v>
      </c>
    </row>
    <row r="2039" spans="1:8" x14ac:dyDescent="0.2">
      <c r="A2039" s="1">
        <v>42580</v>
      </c>
      <c r="B2039">
        <v>658.3</v>
      </c>
      <c r="C2039" s="1">
        <v>42580</v>
      </c>
      <c r="D2039">
        <v>12.9</v>
      </c>
      <c r="G2039" s="1">
        <v>41662</v>
      </c>
      <c r="H2039" s="2">
        <v>1828.46</v>
      </c>
    </row>
    <row r="2040" spans="1:8" x14ac:dyDescent="0.2">
      <c r="A2040" s="1">
        <v>42578</v>
      </c>
      <c r="B2040">
        <v>654.5</v>
      </c>
      <c r="C2040" s="1">
        <v>42579</v>
      </c>
      <c r="D2040">
        <v>12.87</v>
      </c>
      <c r="G2040" s="1">
        <v>41661</v>
      </c>
      <c r="H2040" s="2">
        <v>1844.86</v>
      </c>
    </row>
    <row r="2041" spans="1:8" x14ac:dyDescent="0.2">
      <c r="A2041" s="1">
        <v>42577</v>
      </c>
      <c r="B2041">
        <v>648.5</v>
      </c>
      <c r="C2041" s="1">
        <v>42578</v>
      </c>
      <c r="D2041">
        <v>13.03</v>
      </c>
      <c r="G2041" s="1">
        <v>41660</v>
      </c>
      <c r="H2041" s="2">
        <v>1843.8</v>
      </c>
    </row>
    <row r="2042" spans="1:8" x14ac:dyDescent="0.2">
      <c r="A2042" s="1">
        <v>42576</v>
      </c>
      <c r="B2042">
        <v>654.20000000000005</v>
      </c>
      <c r="C2042" s="1">
        <v>42577</v>
      </c>
      <c r="D2042">
        <v>12.01</v>
      </c>
      <c r="G2042" s="1">
        <v>41656</v>
      </c>
      <c r="H2042" s="2">
        <v>1838.7</v>
      </c>
    </row>
    <row r="2043" spans="1:8" x14ac:dyDescent="0.2">
      <c r="A2043" s="1">
        <v>42575</v>
      </c>
      <c r="B2043">
        <v>661.8</v>
      </c>
      <c r="C2043" s="1">
        <v>42576</v>
      </c>
      <c r="D2043">
        <v>13.8</v>
      </c>
      <c r="G2043" s="1">
        <v>41655</v>
      </c>
      <c r="H2043" s="2">
        <v>1845.89</v>
      </c>
    </row>
    <row r="2044" spans="1:8" x14ac:dyDescent="0.2">
      <c r="A2044" s="1">
        <v>42574</v>
      </c>
      <c r="B2044">
        <v>654</v>
      </c>
      <c r="C2044" s="1">
        <v>42575</v>
      </c>
      <c r="D2044">
        <v>12.65</v>
      </c>
      <c r="G2044" s="1">
        <v>41654</v>
      </c>
      <c r="H2044" s="2">
        <v>1848.38</v>
      </c>
    </row>
    <row r="2045" spans="1:8" x14ac:dyDescent="0.2">
      <c r="A2045" s="1">
        <v>42573</v>
      </c>
      <c r="B2045">
        <v>648</v>
      </c>
      <c r="C2045" s="1">
        <v>42574</v>
      </c>
      <c r="D2045">
        <v>14.25</v>
      </c>
      <c r="G2045" s="1">
        <v>41653</v>
      </c>
      <c r="H2045" s="2">
        <v>1838.88</v>
      </c>
    </row>
    <row r="2046" spans="1:8" x14ac:dyDescent="0.2">
      <c r="A2046" s="1">
        <v>42572</v>
      </c>
      <c r="B2046">
        <v>665</v>
      </c>
      <c r="C2046" s="1">
        <v>42573</v>
      </c>
      <c r="D2046">
        <v>14.67</v>
      </c>
      <c r="G2046" s="1">
        <v>41652</v>
      </c>
      <c r="H2046" s="2">
        <v>1819.2</v>
      </c>
    </row>
    <row r="2047" spans="1:8" x14ac:dyDescent="0.2">
      <c r="A2047" s="1">
        <v>42571</v>
      </c>
      <c r="B2047">
        <v>665.8</v>
      </c>
      <c r="C2047" s="1">
        <v>42572</v>
      </c>
      <c r="D2047">
        <v>12.55</v>
      </c>
      <c r="G2047" s="1">
        <v>41649</v>
      </c>
      <c r="H2047" s="2">
        <v>1842.37</v>
      </c>
    </row>
    <row r="2048" spans="1:8" x14ac:dyDescent="0.2">
      <c r="A2048" s="1">
        <v>42570</v>
      </c>
      <c r="B2048">
        <v>675</v>
      </c>
      <c r="C2048" s="1">
        <v>42571</v>
      </c>
      <c r="D2048">
        <v>12.48</v>
      </c>
      <c r="G2048" s="1">
        <v>41648</v>
      </c>
      <c r="H2048" s="2">
        <v>1838.13</v>
      </c>
    </row>
    <row r="2049" spans="1:8" x14ac:dyDescent="0.2">
      <c r="A2049" s="1">
        <v>42569</v>
      </c>
      <c r="B2049">
        <v>674.3</v>
      </c>
      <c r="C2049" s="1">
        <v>42570</v>
      </c>
      <c r="D2049">
        <v>11.75</v>
      </c>
      <c r="G2049" s="1">
        <v>41647</v>
      </c>
      <c r="H2049" s="2">
        <v>1837.49</v>
      </c>
    </row>
    <row r="2050" spans="1:8" x14ac:dyDescent="0.2">
      <c r="A2050" s="1">
        <v>42568</v>
      </c>
      <c r="B2050">
        <v>683.2</v>
      </c>
      <c r="C2050" s="1">
        <v>42569</v>
      </c>
      <c r="D2050">
        <v>11.04</v>
      </c>
      <c r="G2050" s="1">
        <v>41646</v>
      </c>
      <c r="H2050" s="2">
        <v>1837.88</v>
      </c>
    </row>
    <row r="2051" spans="1:8" x14ac:dyDescent="0.2">
      <c r="A2051" s="1">
        <v>42567</v>
      </c>
      <c r="B2051">
        <v>665.3</v>
      </c>
      <c r="C2051" s="1">
        <v>42568</v>
      </c>
      <c r="D2051">
        <v>11.24</v>
      </c>
      <c r="G2051" s="1">
        <v>41645</v>
      </c>
      <c r="H2051" s="2">
        <v>1826.77</v>
      </c>
    </row>
    <row r="2052" spans="1:8" x14ac:dyDescent="0.2">
      <c r="A2052" s="1">
        <v>42566</v>
      </c>
      <c r="B2052">
        <v>665.5</v>
      </c>
      <c r="C2052" s="1">
        <v>42567</v>
      </c>
      <c r="D2052">
        <v>11.72</v>
      </c>
      <c r="G2052" s="1">
        <v>41642</v>
      </c>
      <c r="H2052" s="2">
        <v>1831.37</v>
      </c>
    </row>
    <row r="2053" spans="1:8" x14ac:dyDescent="0.2">
      <c r="A2053" s="1">
        <v>42565</v>
      </c>
      <c r="B2053">
        <v>659.8</v>
      </c>
      <c r="C2053" s="1">
        <v>42566</v>
      </c>
      <c r="D2053">
        <v>11.93</v>
      </c>
      <c r="G2053" s="1">
        <v>41641</v>
      </c>
      <c r="H2053" s="2">
        <v>1831.98</v>
      </c>
    </row>
    <row r="2054" spans="1:8" x14ac:dyDescent="0.2">
      <c r="A2054" s="1">
        <v>42564</v>
      </c>
      <c r="B2054">
        <v>653.70000000000005</v>
      </c>
      <c r="C2054" s="1">
        <v>42565</v>
      </c>
      <c r="D2054">
        <v>11.6</v>
      </c>
      <c r="G2054" s="1">
        <v>41639</v>
      </c>
      <c r="H2054" s="2">
        <v>1848.36</v>
      </c>
    </row>
    <row r="2055" spans="1:8" x14ac:dyDescent="0.2">
      <c r="A2055" s="1">
        <v>42563</v>
      </c>
      <c r="B2055">
        <v>667.2</v>
      </c>
      <c r="C2055" s="1">
        <v>42564</v>
      </c>
      <c r="D2055">
        <v>10.47</v>
      </c>
      <c r="G2055" s="1">
        <v>41638</v>
      </c>
      <c r="H2055" s="2">
        <v>1841.07</v>
      </c>
    </row>
    <row r="2056" spans="1:8" x14ac:dyDescent="0.2">
      <c r="A2056" s="1">
        <v>42562</v>
      </c>
      <c r="B2056">
        <v>648</v>
      </c>
      <c r="C2056" s="1">
        <v>42563</v>
      </c>
      <c r="D2056">
        <v>10.55</v>
      </c>
      <c r="G2056" s="1">
        <v>41635</v>
      </c>
      <c r="H2056" s="2">
        <v>1841.4</v>
      </c>
    </row>
    <row r="2057" spans="1:8" x14ac:dyDescent="0.2">
      <c r="A2057" s="1">
        <v>42561</v>
      </c>
      <c r="B2057">
        <v>649.70000000000005</v>
      </c>
      <c r="C2057" s="1">
        <v>42562</v>
      </c>
      <c r="D2057">
        <v>10.51</v>
      </c>
      <c r="G2057" s="1">
        <v>41634</v>
      </c>
      <c r="H2057" s="2">
        <v>1842.02</v>
      </c>
    </row>
    <row r="2058" spans="1:8" x14ac:dyDescent="0.2">
      <c r="A2058" s="1">
        <v>42560</v>
      </c>
      <c r="B2058">
        <v>648.1</v>
      </c>
      <c r="C2058" s="1">
        <v>42561</v>
      </c>
      <c r="D2058">
        <v>10.95</v>
      </c>
      <c r="G2058" s="1">
        <v>41632</v>
      </c>
      <c r="H2058" s="2">
        <v>1833.32</v>
      </c>
    </row>
    <row r="2059" spans="1:8" x14ac:dyDescent="0.2">
      <c r="A2059" s="1">
        <v>42559</v>
      </c>
      <c r="B2059">
        <v>664.8</v>
      </c>
      <c r="C2059" s="1">
        <v>42560</v>
      </c>
      <c r="D2059">
        <v>10.9</v>
      </c>
      <c r="G2059" s="1">
        <v>41631</v>
      </c>
      <c r="H2059" s="2">
        <v>1827.99</v>
      </c>
    </row>
    <row r="2060" spans="1:8" x14ac:dyDescent="0.2">
      <c r="A2060" s="1">
        <v>42558</v>
      </c>
      <c r="B2060">
        <v>640.5</v>
      </c>
      <c r="C2060" s="1">
        <v>42559</v>
      </c>
      <c r="D2060">
        <v>11.31</v>
      </c>
      <c r="G2060" s="1">
        <v>41628</v>
      </c>
      <c r="H2060" s="2">
        <v>1818.32</v>
      </c>
    </row>
    <row r="2061" spans="1:8" x14ac:dyDescent="0.2">
      <c r="A2061" s="1">
        <v>42557</v>
      </c>
      <c r="B2061">
        <v>677</v>
      </c>
      <c r="C2061" s="1">
        <v>42558</v>
      </c>
      <c r="D2061">
        <v>10.14</v>
      </c>
      <c r="G2061" s="1">
        <v>41627</v>
      </c>
      <c r="H2061" s="2">
        <v>1809.6</v>
      </c>
    </row>
    <row r="2062" spans="1:8" x14ac:dyDescent="0.2">
      <c r="A2062" s="1">
        <v>42556</v>
      </c>
      <c r="B2062">
        <v>667.8</v>
      </c>
      <c r="C2062" s="1">
        <v>42557</v>
      </c>
      <c r="D2062">
        <v>10.55</v>
      </c>
      <c r="G2062" s="1">
        <v>41626</v>
      </c>
      <c r="H2062" s="2">
        <v>1810.65</v>
      </c>
    </row>
    <row r="2063" spans="1:8" x14ac:dyDescent="0.2">
      <c r="A2063" s="1">
        <v>42555</v>
      </c>
      <c r="B2063">
        <v>681.3</v>
      </c>
      <c r="C2063" s="1">
        <v>42556</v>
      </c>
      <c r="D2063">
        <v>10.53</v>
      </c>
      <c r="G2063" s="1">
        <v>41625</v>
      </c>
      <c r="H2063" s="2">
        <v>1781</v>
      </c>
    </row>
    <row r="2064" spans="1:8" x14ac:dyDescent="0.2">
      <c r="A2064" s="1">
        <v>42554</v>
      </c>
      <c r="B2064">
        <v>659.3</v>
      </c>
      <c r="C2064" s="1">
        <v>42555</v>
      </c>
      <c r="D2064">
        <v>11.42</v>
      </c>
      <c r="G2064" s="1">
        <v>41624</v>
      </c>
      <c r="H2064" s="2">
        <v>1786.54</v>
      </c>
    </row>
    <row r="2065" spans="1:8" x14ac:dyDescent="0.2">
      <c r="A2065" s="1">
        <v>42553</v>
      </c>
      <c r="B2065">
        <v>705</v>
      </c>
      <c r="C2065" s="1">
        <v>42554</v>
      </c>
      <c r="D2065">
        <v>11.78</v>
      </c>
      <c r="G2065" s="1">
        <v>41621</v>
      </c>
      <c r="H2065" s="2">
        <v>1775.32</v>
      </c>
    </row>
    <row r="2066" spans="1:8" x14ac:dyDescent="0.2">
      <c r="A2066" s="1">
        <v>42552</v>
      </c>
      <c r="B2066">
        <v>674.8</v>
      </c>
      <c r="C2066" s="1">
        <v>42553</v>
      </c>
      <c r="D2066">
        <v>12.14</v>
      </c>
      <c r="G2066" s="1">
        <v>41620</v>
      </c>
      <c r="H2066" s="2">
        <v>1775.5</v>
      </c>
    </row>
    <row r="2067" spans="1:8" x14ac:dyDescent="0.2">
      <c r="A2067" s="1">
        <v>42551</v>
      </c>
      <c r="B2067">
        <v>674.7</v>
      </c>
      <c r="C2067" s="1">
        <v>42552</v>
      </c>
      <c r="D2067">
        <v>12.35</v>
      </c>
      <c r="G2067" s="1">
        <v>41619</v>
      </c>
      <c r="H2067" s="2">
        <v>1782.22</v>
      </c>
    </row>
    <row r="2068" spans="1:8" x14ac:dyDescent="0.2">
      <c r="A2068" s="1">
        <v>42550</v>
      </c>
      <c r="B2068">
        <v>639.70000000000005</v>
      </c>
      <c r="C2068" s="1">
        <v>42551</v>
      </c>
      <c r="D2068">
        <v>12.5</v>
      </c>
      <c r="G2068" s="1">
        <v>41618</v>
      </c>
      <c r="H2068" s="2">
        <v>1802.62</v>
      </c>
    </row>
    <row r="2069" spans="1:8" x14ac:dyDescent="0.2">
      <c r="A2069" s="1">
        <v>42549</v>
      </c>
      <c r="B2069">
        <v>646.29999999999995</v>
      </c>
      <c r="C2069" s="1">
        <v>42550</v>
      </c>
      <c r="D2069">
        <v>12.77</v>
      </c>
      <c r="G2069" s="1">
        <v>41617</v>
      </c>
      <c r="H2069" s="2">
        <v>1808.37</v>
      </c>
    </row>
    <row r="2070" spans="1:8" x14ac:dyDescent="0.2">
      <c r="A2070" s="1">
        <v>42548</v>
      </c>
      <c r="B2070">
        <v>662.2</v>
      </c>
      <c r="C2070" s="1">
        <v>42549</v>
      </c>
      <c r="D2070">
        <v>12.22</v>
      </c>
      <c r="G2070" s="1">
        <v>41614</v>
      </c>
      <c r="H2070" s="2">
        <v>1805.09</v>
      </c>
    </row>
    <row r="2071" spans="1:8" x14ac:dyDescent="0.2">
      <c r="A2071" s="1">
        <v>42547</v>
      </c>
      <c r="B2071">
        <v>627.4</v>
      </c>
      <c r="C2071" s="1">
        <v>42548</v>
      </c>
      <c r="D2071">
        <v>13.96</v>
      </c>
      <c r="G2071" s="1">
        <v>41613</v>
      </c>
      <c r="H2071" s="2">
        <v>1785.03</v>
      </c>
    </row>
    <row r="2072" spans="1:8" x14ac:dyDescent="0.2">
      <c r="A2072" s="1">
        <v>42546</v>
      </c>
      <c r="B2072">
        <v>664.9</v>
      </c>
      <c r="C2072" s="1">
        <v>42547</v>
      </c>
      <c r="D2072">
        <v>13.75</v>
      </c>
      <c r="G2072" s="1">
        <v>41612</v>
      </c>
      <c r="H2072" s="2">
        <v>1792.81</v>
      </c>
    </row>
    <row r="2073" spans="1:8" x14ac:dyDescent="0.2">
      <c r="A2073" s="1">
        <v>42545</v>
      </c>
      <c r="B2073">
        <v>666</v>
      </c>
      <c r="C2073" s="1">
        <v>42546</v>
      </c>
      <c r="D2073">
        <v>14.31</v>
      </c>
      <c r="G2073" s="1">
        <v>41611</v>
      </c>
      <c r="H2073" s="2">
        <v>1795.15</v>
      </c>
    </row>
    <row r="2074" spans="1:8" x14ac:dyDescent="0.2">
      <c r="A2074" s="1">
        <v>42544</v>
      </c>
      <c r="B2074">
        <v>625.79999999999995</v>
      </c>
      <c r="C2074" s="1">
        <v>42545</v>
      </c>
      <c r="D2074">
        <v>14.29</v>
      </c>
      <c r="G2074" s="1">
        <v>41610</v>
      </c>
      <c r="H2074" s="2">
        <v>1800.9</v>
      </c>
    </row>
    <row r="2075" spans="1:8" x14ac:dyDescent="0.2">
      <c r="A2075" s="1">
        <v>42543</v>
      </c>
      <c r="B2075">
        <v>606</v>
      </c>
      <c r="C2075" s="1">
        <v>42544</v>
      </c>
      <c r="D2075">
        <v>13.75</v>
      </c>
      <c r="G2075" s="1">
        <v>41607</v>
      </c>
      <c r="H2075" s="2">
        <v>1805.81</v>
      </c>
    </row>
    <row r="2076" spans="1:8" x14ac:dyDescent="0.2">
      <c r="A2076" s="1">
        <v>42542</v>
      </c>
      <c r="B2076">
        <v>668.9</v>
      </c>
      <c r="C2076" s="1">
        <v>42543</v>
      </c>
      <c r="D2076">
        <v>13.25</v>
      </c>
      <c r="G2076" s="1">
        <v>41605</v>
      </c>
      <c r="H2076" s="2">
        <v>1807.23</v>
      </c>
    </row>
    <row r="2077" spans="1:8" x14ac:dyDescent="0.2">
      <c r="A2077" s="1">
        <v>42541</v>
      </c>
      <c r="B2077">
        <v>743.9</v>
      </c>
      <c r="C2077" s="1">
        <v>42542</v>
      </c>
      <c r="D2077">
        <v>12.94</v>
      </c>
      <c r="G2077" s="1">
        <v>41604</v>
      </c>
      <c r="H2077" s="2">
        <v>1802.75</v>
      </c>
    </row>
    <row r="2078" spans="1:8" x14ac:dyDescent="0.2">
      <c r="A2078" s="1">
        <v>42540</v>
      </c>
      <c r="B2078">
        <v>767.3</v>
      </c>
      <c r="C2078" s="1">
        <v>42541</v>
      </c>
      <c r="D2078">
        <v>11.9</v>
      </c>
      <c r="G2078" s="1">
        <v>41603</v>
      </c>
      <c r="H2078" s="2">
        <v>1802.48</v>
      </c>
    </row>
    <row r="2079" spans="1:8" x14ac:dyDescent="0.2">
      <c r="A2079" s="1">
        <v>42539</v>
      </c>
      <c r="B2079">
        <v>757.6</v>
      </c>
      <c r="C2079" s="1">
        <v>42540</v>
      </c>
      <c r="D2079">
        <v>12.43</v>
      </c>
      <c r="G2079" s="1">
        <v>41600</v>
      </c>
      <c r="H2079" s="2">
        <v>1804.76</v>
      </c>
    </row>
    <row r="2080" spans="1:8" x14ac:dyDescent="0.2">
      <c r="A2080" s="1">
        <v>42538</v>
      </c>
      <c r="B2080">
        <v>748.7</v>
      </c>
      <c r="C2080" s="1">
        <v>42539</v>
      </c>
      <c r="D2080">
        <v>11.41</v>
      </c>
      <c r="G2080" s="1">
        <v>41599</v>
      </c>
      <c r="H2080" s="2">
        <v>1795.85</v>
      </c>
    </row>
    <row r="2081" spans="1:8" x14ac:dyDescent="0.2">
      <c r="A2081" s="1">
        <v>42537</v>
      </c>
      <c r="B2081">
        <v>769.5</v>
      </c>
      <c r="C2081" s="1">
        <v>42538</v>
      </c>
      <c r="D2081">
        <v>15.61</v>
      </c>
      <c r="G2081" s="1">
        <v>41598</v>
      </c>
      <c r="H2081" s="2">
        <v>1781.37</v>
      </c>
    </row>
    <row r="2082" spans="1:8" x14ac:dyDescent="0.2">
      <c r="A2082" s="1">
        <v>42536</v>
      </c>
      <c r="B2082">
        <v>696.9</v>
      </c>
      <c r="C2082" s="1">
        <v>42537</v>
      </c>
      <c r="D2082">
        <v>20.7</v>
      </c>
      <c r="G2082" s="1">
        <v>41597</v>
      </c>
      <c r="H2082" s="2">
        <v>1787.87</v>
      </c>
    </row>
    <row r="2083" spans="1:8" x14ac:dyDescent="0.2">
      <c r="A2083" s="1">
        <v>42535</v>
      </c>
      <c r="B2083">
        <v>684.5</v>
      </c>
      <c r="C2083" s="1">
        <v>42536</v>
      </c>
      <c r="D2083">
        <v>18.45</v>
      </c>
      <c r="G2083" s="1">
        <v>41596</v>
      </c>
      <c r="H2083" s="2">
        <v>1791.53</v>
      </c>
    </row>
    <row r="2084" spans="1:8" x14ac:dyDescent="0.2">
      <c r="A2084" s="1">
        <v>42534</v>
      </c>
      <c r="B2084">
        <v>705.9</v>
      </c>
      <c r="C2084" s="1">
        <v>42535</v>
      </c>
      <c r="D2084">
        <v>18.73</v>
      </c>
      <c r="G2084" s="1">
        <v>41593</v>
      </c>
      <c r="H2084" s="2">
        <v>1798.18</v>
      </c>
    </row>
    <row r="2085" spans="1:8" x14ac:dyDescent="0.2">
      <c r="A2085" s="1">
        <v>42533</v>
      </c>
      <c r="B2085">
        <v>671</v>
      </c>
      <c r="C2085" s="1">
        <v>42534</v>
      </c>
      <c r="D2085">
        <v>17.73</v>
      </c>
      <c r="G2085" s="1">
        <v>41592</v>
      </c>
      <c r="H2085" s="2">
        <v>1790.62</v>
      </c>
    </row>
    <row r="2086" spans="1:8" x14ac:dyDescent="0.2">
      <c r="A2086" s="1">
        <v>42532</v>
      </c>
      <c r="B2086">
        <v>614.5</v>
      </c>
      <c r="C2086" s="1">
        <v>42533</v>
      </c>
      <c r="D2086">
        <v>15.8</v>
      </c>
      <c r="G2086" s="1">
        <v>41591</v>
      </c>
      <c r="H2086" s="2">
        <v>1782</v>
      </c>
    </row>
    <row r="2087" spans="1:8" x14ac:dyDescent="0.2">
      <c r="A2087" s="1">
        <v>42531</v>
      </c>
      <c r="B2087">
        <v>580.1</v>
      </c>
      <c r="C2087" s="1">
        <v>42532</v>
      </c>
      <c r="D2087">
        <v>14.15</v>
      </c>
      <c r="G2087" s="1">
        <v>41590</v>
      </c>
      <c r="H2087" s="2">
        <v>1767.69</v>
      </c>
    </row>
    <row r="2088" spans="1:8" x14ac:dyDescent="0.2">
      <c r="A2088" s="1">
        <v>42530</v>
      </c>
      <c r="B2088">
        <v>575.5</v>
      </c>
      <c r="C2088" s="1">
        <v>42531</v>
      </c>
      <c r="D2088">
        <v>13.97</v>
      </c>
      <c r="G2088" s="1">
        <v>41589</v>
      </c>
      <c r="H2088" s="2">
        <v>1771.89</v>
      </c>
    </row>
    <row r="2089" spans="1:8" x14ac:dyDescent="0.2">
      <c r="A2089" s="1">
        <v>42529</v>
      </c>
      <c r="B2089">
        <v>583</v>
      </c>
      <c r="C2089" s="1">
        <v>42530</v>
      </c>
      <c r="D2089">
        <v>14.45</v>
      </c>
      <c r="G2089" s="1">
        <v>41586</v>
      </c>
      <c r="H2089" s="2">
        <v>1770.61</v>
      </c>
    </row>
    <row r="2090" spans="1:8" x14ac:dyDescent="0.2">
      <c r="A2090" s="1">
        <v>42528</v>
      </c>
      <c r="B2090">
        <v>576.9</v>
      </c>
      <c r="C2090" s="1">
        <v>42529</v>
      </c>
      <c r="D2090">
        <v>14.49</v>
      </c>
      <c r="G2090" s="1">
        <v>41585</v>
      </c>
      <c r="H2090" s="2">
        <v>1747.15</v>
      </c>
    </row>
    <row r="2091" spans="1:8" x14ac:dyDescent="0.2">
      <c r="A2091" s="1">
        <v>42527</v>
      </c>
      <c r="B2091">
        <v>585.20000000000005</v>
      </c>
      <c r="C2091" s="1">
        <v>42528</v>
      </c>
      <c r="D2091">
        <v>14.5</v>
      </c>
      <c r="G2091" s="1">
        <v>41584</v>
      </c>
      <c r="H2091" s="2">
        <v>1770.49</v>
      </c>
    </row>
    <row r="2092" spans="1:8" x14ac:dyDescent="0.2">
      <c r="A2092" s="1">
        <v>42526</v>
      </c>
      <c r="B2092">
        <v>574</v>
      </c>
      <c r="C2092" s="1">
        <v>42527</v>
      </c>
      <c r="D2092">
        <v>14.03</v>
      </c>
      <c r="G2092" s="1">
        <v>41583</v>
      </c>
      <c r="H2092" s="2">
        <v>1762.97</v>
      </c>
    </row>
    <row r="2093" spans="1:8" x14ac:dyDescent="0.2">
      <c r="A2093" s="1">
        <v>42525</v>
      </c>
      <c r="B2093">
        <v>572.70000000000005</v>
      </c>
      <c r="C2093" s="1">
        <v>42526</v>
      </c>
      <c r="D2093">
        <v>13.95</v>
      </c>
      <c r="G2093" s="1">
        <v>41582</v>
      </c>
      <c r="H2093" s="2">
        <v>1767.93</v>
      </c>
    </row>
    <row r="2094" spans="1:8" x14ac:dyDescent="0.2">
      <c r="A2094" s="1">
        <v>42524</v>
      </c>
      <c r="B2094">
        <v>570.9</v>
      </c>
      <c r="C2094" s="1">
        <v>42525</v>
      </c>
      <c r="D2094">
        <v>13.81</v>
      </c>
      <c r="G2094" s="1">
        <v>41579</v>
      </c>
      <c r="H2094" s="2">
        <v>1761.64</v>
      </c>
    </row>
    <row r="2095" spans="1:8" x14ac:dyDescent="0.2">
      <c r="A2095" s="1">
        <v>42523</v>
      </c>
      <c r="B2095">
        <v>538.79999999999995</v>
      </c>
      <c r="C2095" s="1">
        <v>42524</v>
      </c>
      <c r="D2095">
        <v>13.84</v>
      </c>
      <c r="G2095" s="1">
        <v>41578</v>
      </c>
      <c r="H2095" s="2">
        <v>1756.54</v>
      </c>
    </row>
    <row r="2096" spans="1:8" x14ac:dyDescent="0.2">
      <c r="A2096" s="1">
        <v>42522</v>
      </c>
      <c r="B2096">
        <v>536.79999999999995</v>
      </c>
      <c r="C2096" s="1">
        <v>42523</v>
      </c>
      <c r="D2096">
        <v>13.8</v>
      </c>
      <c r="G2096" s="1">
        <v>41577</v>
      </c>
      <c r="H2096" s="2">
        <v>1763.31</v>
      </c>
    </row>
    <row r="2097" spans="1:8" x14ac:dyDescent="0.2">
      <c r="A2097" s="1">
        <v>42521</v>
      </c>
      <c r="B2097">
        <v>530.70000000000005</v>
      </c>
      <c r="C2097" s="1">
        <v>42522</v>
      </c>
      <c r="D2097">
        <v>13.85</v>
      </c>
      <c r="G2097" s="1">
        <v>41576</v>
      </c>
      <c r="H2097" s="2">
        <v>1771.95</v>
      </c>
    </row>
    <row r="2098" spans="1:8" x14ac:dyDescent="0.2">
      <c r="A2098" s="1">
        <v>42520</v>
      </c>
      <c r="B2098">
        <v>532.9</v>
      </c>
      <c r="C2098" s="1">
        <v>42521</v>
      </c>
      <c r="D2098">
        <v>14.01</v>
      </c>
      <c r="G2098" s="1">
        <v>41575</v>
      </c>
      <c r="H2098" s="2">
        <v>1762.11</v>
      </c>
    </row>
    <row r="2099" spans="1:8" x14ac:dyDescent="0.2">
      <c r="A2099" s="1">
        <v>42519</v>
      </c>
      <c r="B2099">
        <v>531</v>
      </c>
      <c r="C2099" s="1">
        <v>42520</v>
      </c>
      <c r="D2099">
        <v>12.72</v>
      </c>
      <c r="G2099" s="1">
        <v>41572</v>
      </c>
      <c r="H2099" s="2">
        <v>1759.77</v>
      </c>
    </row>
    <row r="2100" spans="1:8" x14ac:dyDescent="0.2">
      <c r="A2100" s="1">
        <v>42518</v>
      </c>
      <c r="B2100">
        <v>527</v>
      </c>
      <c r="C2100" s="1">
        <v>42519</v>
      </c>
      <c r="D2100">
        <v>12.41</v>
      </c>
      <c r="G2100" s="1">
        <v>41571</v>
      </c>
      <c r="H2100" s="2">
        <v>1752.07</v>
      </c>
    </row>
    <row r="2101" spans="1:8" x14ac:dyDescent="0.2">
      <c r="A2101" s="1">
        <v>42517</v>
      </c>
      <c r="B2101">
        <v>472</v>
      </c>
      <c r="C2101" s="1">
        <v>42518</v>
      </c>
      <c r="D2101">
        <v>11.98</v>
      </c>
      <c r="G2101" s="1">
        <v>41570</v>
      </c>
      <c r="H2101" s="2">
        <v>1746.38</v>
      </c>
    </row>
    <row r="2102" spans="1:8" x14ac:dyDescent="0.2">
      <c r="A2102" s="1">
        <v>42516</v>
      </c>
      <c r="B2102">
        <v>454</v>
      </c>
      <c r="C2102" s="1">
        <v>42517</v>
      </c>
      <c r="D2102">
        <v>11.12</v>
      </c>
      <c r="G2102" s="1">
        <v>41569</v>
      </c>
      <c r="H2102" s="2">
        <v>1754.67</v>
      </c>
    </row>
    <row r="2103" spans="1:8" x14ac:dyDescent="0.2">
      <c r="A2103" s="1">
        <v>42515</v>
      </c>
      <c r="B2103">
        <v>449.1</v>
      </c>
      <c r="C2103" s="1">
        <v>42516</v>
      </c>
      <c r="D2103">
        <v>12.48</v>
      </c>
      <c r="G2103" s="1">
        <v>41568</v>
      </c>
      <c r="H2103" s="2">
        <v>1744.66</v>
      </c>
    </row>
    <row r="2104" spans="1:8" x14ac:dyDescent="0.2">
      <c r="A2104" s="1">
        <v>42514</v>
      </c>
      <c r="B2104">
        <v>445</v>
      </c>
      <c r="C2104" s="1">
        <v>42515</v>
      </c>
      <c r="D2104">
        <v>12.49</v>
      </c>
      <c r="G2104" s="1">
        <v>41565</v>
      </c>
      <c r="H2104" s="2">
        <v>1744.5</v>
      </c>
    </row>
    <row r="2105" spans="1:8" x14ac:dyDescent="0.2">
      <c r="A2105" s="1">
        <v>42513</v>
      </c>
      <c r="B2105">
        <v>443.7</v>
      </c>
      <c r="C2105" s="1">
        <v>42514</v>
      </c>
      <c r="D2105">
        <v>12.73</v>
      </c>
      <c r="G2105" s="1">
        <v>41564</v>
      </c>
      <c r="H2105" s="2">
        <v>1733.15</v>
      </c>
    </row>
    <row r="2106" spans="1:8" x14ac:dyDescent="0.2">
      <c r="A2106" s="1">
        <v>42512</v>
      </c>
      <c r="B2106">
        <v>437.5</v>
      </c>
      <c r="C2106" s="1">
        <v>42513</v>
      </c>
      <c r="D2106">
        <v>13.42</v>
      </c>
      <c r="G2106" s="1">
        <v>41563</v>
      </c>
      <c r="H2106" s="2">
        <v>1721.54</v>
      </c>
    </row>
    <row r="2107" spans="1:8" x14ac:dyDescent="0.2">
      <c r="A2107" s="1">
        <v>42511</v>
      </c>
      <c r="B2107">
        <v>440.8</v>
      </c>
      <c r="C2107" s="1">
        <v>42512</v>
      </c>
      <c r="D2107">
        <v>14.21</v>
      </c>
      <c r="G2107" s="1">
        <v>41562</v>
      </c>
      <c r="H2107" s="2">
        <v>1698.06</v>
      </c>
    </row>
    <row r="2108" spans="1:8" x14ac:dyDescent="0.2">
      <c r="A2108" s="1">
        <v>42510</v>
      </c>
      <c r="B2108">
        <v>441.6</v>
      </c>
      <c r="C2108" s="1">
        <v>42511</v>
      </c>
      <c r="D2108">
        <v>14</v>
      </c>
      <c r="G2108" s="1">
        <v>41561</v>
      </c>
      <c r="H2108" s="2">
        <v>1710.14</v>
      </c>
    </row>
    <row r="2109" spans="1:8" x14ac:dyDescent="0.2">
      <c r="A2109" s="1">
        <v>42509</v>
      </c>
      <c r="B2109">
        <v>435</v>
      </c>
      <c r="C2109" s="1">
        <v>42510</v>
      </c>
      <c r="D2109">
        <v>13.79</v>
      </c>
      <c r="G2109" s="1">
        <v>41558</v>
      </c>
      <c r="H2109" s="2">
        <v>1703.2</v>
      </c>
    </row>
    <row r="2110" spans="1:8" x14ac:dyDescent="0.2">
      <c r="A2110" s="1">
        <v>42508</v>
      </c>
      <c r="B2110">
        <v>453.5</v>
      </c>
      <c r="C2110" s="1">
        <v>42509</v>
      </c>
      <c r="D2110">
        <v>14.58</v>
      </c>
      <c r="G2110" s="1">
        <v>41557</v>
      </c>
      <c r="H2110" s="2">
        <v>1692.56</v>
      </c>
    </row>
    <row r="2111" spans="1:8" x14ac:dyDescent="0.2">
      <c r="A2111" s="1">
        <v>42507</v>
      </c>
      <c r="B2111">
        <v>453.2</v>
      </c>
      <c r="C2111" s="1">
        <v>42508</v>
      </c>
      <c r="D2111">
        <v>13.35</v>
      </c>
      <c r="G2111" s="1">
        <v>41556</v>
      </c>
      <c r="H2111" s="2">
        <v>1656.4</v>
      </c>
    </row>
    <row r="2112" spans="1:8" x14ac:dyDescent="0.2">
      <c r="A2112" s="1">
        <v>42506</v>
      </c>
      <c r="B2112">
        <v>453</v>
      </c>
      <c r="C2112" s="1">
        <v>42507</v>
      </c>
      <c r="D2112">
        <v>12.08</v>
      </c>
      <c r="G2112" s="1">
        <v>41555</v>
      </c>
      <c r="H2112" s="2">
        <v>1655.45</v>
      </c>
    </row>
    <row r="2113" spans="1:8" x14ac:dyDescent="0.2">
      <c r="A2113" s="1">
        <v>42505</v>
      </c>
      <c r="B2113">
        <v>457.9</v>
      </c>
      <c r="C2113" s="1">
        <v>42506</v>
      </c>
      <c r="D2113">
        <v>11.09</v>
      </c>
      <c r="G2113" s="1">
        <v>41554</v>
      </c>
      <c r="H2113" s="2">
        <v>1676.12</v>
      </c>
    </row>
    <row r="2114" spans="1:8" x14ac:dyDescent="0.2">
      <c r="A2114" s="1">
        <v>42504</v>
      </c>
      <c r="B2114">
        <v>455.8</v>
      </c>
      <c r="C2114" s="1">
        <v>42505</v>
      </c>
      <c r="D2114">
        <v>9.9700000000000006</v>
      </c>
      <c r="G2114" s="1">
        <v>41551</v>
      </c>
      <c r="H2114" s="2">
        <v>1690.5</v>
      </c>
    </row>
    <row r="2115" spans="1:8" x14ac:dyDescent="0.2">
      <c r="A2115" s="1">
        <v>42503</v>
      </c>
      <c r="B2115">
        <v>455.8</v>
      </c>
      <c r="C2115" s="1">
        <v>42504</v>
      </c>
      <c r="D2115">
        <v>10.16</v>
      </c>
      <c r="G2115" s="1">
        <v>41550</v>
      </c>
      <c r="H2115" s="2">
        <v>1678.66</v>
      </c>
    </row>
    <row r="2116" spans="1:8" x14ac:dyDescent="0.2">
      <c r="A2116" s="1">
        <v>42502</v>
      </c>
      <c r="B2116">
        <v>455</v>
      </c>
      <c r="C2116" s="1">
        <v>42503</v>
      </c>
      <c r="D2116">
        <v>10.6</v>
      </c>
      <c r="G2116" s="1">
        <v>41549</v>
      </c>
      <c r="H2116" s="2">
        <v>1693.87</v>
      </c>
    </row>
    <row r="2117" spans="1:8" x14ac:dyDescent="0.2">
      <c r="A2117" s="1">
        <v>42501</v>
      </c>
      <c r="B2117">
        <v>452.3</v>
      </c>
      <c r="C2117" s="1">
        <v>42502</v>
      </c>
      <c r="D2117">
        <v>10.039999999999999</v>
      </c>
      <c r="G2117" s="1">
        <v>41548</v>
      </c>
      <c r="H2117" s="2">
        <v>1695</v>
      </c>
    </row>
    <row r="2118" spans="1:8" x14ac:dyDescent="0.2">
      <c r="A2118" s="1">
        <v>42500</v>
      </c>
      <c r="B2118">
        <v>450.7</v>
      </c>
      <c r="C2118" s="1">
        <v>42501</v>
      </c>
      <c r="D2118">
        <v>9.89</v>
      </c>
      <c r="G2118" s="1">
        <v>41547</v>
      </c>
      <c r="H2118" s="2">
        <v>1681.55</v>
      </c>
    </row>
    <row r="2119" spans="1:8" x14ac:dyDescent="0.2">
      <c r="A2119" s="1">
        <v>42499</v>
      </c>
      <c r="B2119">
        <v>461.6</v>
      </c>
      <c r="C2119" s="1">
        <v>42500</v>
      </c>
      <c r="D2119">
        <v>9.3800000000000008</v>
      </c>
      <c r="G2119" s="1">
        <v>41544</v>
      </c>
      <c r="H2119" s="2">
        <v>1691.75</v>
      </c>
    </row>
    <row r="2120" spans="1:8" x14ac:dyDescent="0.2">
      <c r="A2120" s="1">
        <v>42498</v>
      </c>
      <c r="B2120">
        <v>459.9</v>
      </c>
      <c r="C2120" s="1">
        <v>42499</v>
      </c>
      <c r="D2120">
        <v>9.32</v>
      </c>
      <c r="G2120" s="1">
        <v>41543</v>
      </c>
      <c r="H2120" s="2">
        <v>1698.67</v>
      </c>
    </row>
    <row r="2121" spans="1:8" x14ac:dyDescent="0.2">
      <c r="A2121" s="1">
        <v>42497</v>
      </c>
      <c r="B2121">
        <v>460.2</v>
      </c>
      <c r="C2121" s="1">
        <v>42498</v>
      </c>
      <c r="D2121">
        <v>9.5</v>
      </c>
      <c r="G2121" s="1">
        <v>41542</v>
      </c>
      <c r="H2121" s="2">
        <v>1692.77</v>
      </c>
    </row>
    <row r="2122" spans="1:8" x14ac:dyDescent="0.2">
      <c r="A2122" s="1">
        <v>42496</v>
      </c>
      <c r="B2122">
        <v>461.2</v>
      </c>
      <c r="C2122" s="1">
        <v>42497</v>
      </c>
      <c r="D2122">
        <v>9.35</v>
      </c>
      <c r="G2122" s="1">
        <v>41541</v>
      </c>
      <c r="H2122" s="2">
        <v>1697.42</v>
      </c>
    </row>
    <row r="2123" spans="1:8" x14ac:dyDescent="0.2">
      <c r="A2123" s="1">
        <v>42495</v>
      </c>
      <c r="B2123">
        <v>448.4</v>
      </c>
      <c r="C2123" s="1">
        <v>42496</v>
      </c>
      <c r="D2123">
        <v>9.35</v>
      </c>
      <c r="G2123" s="1">
        <v>41540</v>
      </c>
      <c r="H2123" s="2">
        <v>1701.84</v>
      </c>
    </row>
    <row r="2124" spans="1:8" x14ac:dyDescent="0.2">
      <c r="A2124" s="1">
        <v>42494</v>
      </c>
      <c r="B2124">
        <v>447.4</v>
      </c>
      <c r="C2124" s="1">
        <v>42495</v>
      </c>
      <c r="D2124">
        <v>9.7899999999999991</v>
      </c>
      <c r="G2124" s="1">
        <v>41537</v>
      </c>
      <c r="H2124" s="2">
        <v>1709.91</v>
      </c>
    </row>
    <row r="2125" spans="1:8" x14ac:dyDescent="0.2">
      <c r="A2125" s="1">
        <v>42493</v>
      </c>
      <c r="B2125">
        <v>450.4</v>
      </c>
      <c r="C2125" s="1">
        <v>42494</v>
      </c>
      <c r="D2125">
        <v>9.4600000000000009</v>
      </c>
      <c r="G2125" s="1">
        <v>41536</v>
      </c>
      <c r="H2125" s="2">
        <v>1722.34</v>
      </c>
    </row>
    <row r="2126" spans="1:8" x14ac:dyDescent="0.2">
      <c r="A2126" s="1">
        <v>42492</v>
      </c>
      <c r="B2126">
        <v>443.7</v>
      </c>
      <c r="C2126" s="1">
        <v>42493</v>
      </c>
      <c r="D2126">
        <v>9.34</v>
      </c>
      <c r="G2126" s="1">
        <v>41535</v>
      </c>
      <c r="H2126" s="2">
        <v>1725.52</v>
      </c>
    </row>
    <row r="2127" spans="1:8" x14ac:dyDescent="0.2">
      <c r="A2127" s="1">
        <v>42491</v>
      </c>
      <c r="B2127">
        <v>451.1</v>
      </c>
      <c r="C2127" s="1">
        <v>42492</v>
      </c>
      <c r="D2127">
        <v>10</v>
      </c>
      <c r="G2127" s="1">
        <v>41534</v>
      </c>
      <c r="H2127" s="2">
        <v>1704.76</v>
      </c>
    </row>
    <row r="2128" spans="1:8" x14ac:dyDescent="0.2">
      <c r="A2128" s="1">
        <v>42490</v>
      </c>
      <c r="B2128">
        <v>446.6</v>
      </c>
      <c r="C2128" s="1">
        <v>42491</v>
      </c>
      <c r="D2128">
        <v>8.75</v>
      </c>
      <c r="G2128" s="1">
        <v>41533</v>
      </c>
      <c r="H2128" s="2">
        <v>1697.6</v>
      </c>
    </row>
    <row r="2129" spans="1:8" x14ac:dyDescent="0.2">
      <c r="A2129" s="1">
        <v>42489</v>
      </c>
      <c r="B2129">
        <v>455.3</v>
      </c>
      <c r="C2129" s="1">
        <v>42490</v>
      </c>
      <c r="D2129">
        <v>8.8699999999999992</v>
      </c>
      <c r="G2129" s="1">
        <v>41530</v>
      </c>
      <c r="H2129" s="2">
        <v>1687.99</v>
      </c>
    </row>
    <row r="2130" spans="1:8" x14ac:dyDescent="0.2">
      <c r="A2130" s="1">
        <v>42488</v>
      </c>
      <c r="B2130">
        <v>450.5</v>
      </c>
      <c r="C2130" s="1">
        <v>42489</v>
      </c>
      <c r="D2130">
        <v>7.52</v>
      </c>
      <c r="G2130" s="1">
        <v>41529</v>
      </c>
      <c r="H2130" s="2">
        <v>1683.42</v>
      </c>
    </row>
    <row r="2131" spans="1:8" x14ac:dyDescent="0.2">
      <c r="A2131" s="1">
        <v>42487</v>
      </c>
      <c r="B2131">
        <v>445.1</v>
      </c>
      <c r="C2131" s="1">
        <v>42488</v>
      </c>
      <c r="D2131">
        <v>7.33</v>
      </c>
      <c r="G2131" s="1">
        <v>41528</v>
      </c>
      <c r="H2131" s="2">
        <v>1689.13</v>
      </c>
    </row>
    <row r="2132" spans="1:8" x14ac:dyDescent="0.2">
      <c r="A2132" s="1">
        <v>42486</v>
      </c>
      <c r="B2132">
        <v>468.1</v>
      </c>
      <c r="C2132" s="1">
        <v>42487</v>
      </c>
      <c r="D2132">
        <v>7.8</v>
      </c>
      <c r="G2132" s="1">
        <v>41527</v>
      </c>
      <c r="H2132" s="2">
        <v>1683.99</v>
      </c>
    </row>
    <row r="2133" spans="1:8" x14ac:dyDescent="0.2">
      <c r="A2133" s="1">
        <v>42485</v>
      </c>
      <c r="B2133">
        <v>461.8</v>
      </c>
      <c r="C2133" s="1">
        <v>42486</v>
      </c>
      <c r="D2133">
        <v>7.5</v>
      </c>
      <c r="G2133" s="1">
        <v>41526</v>
      </c>
      <c r="H2133" s="2">
        <v>1671.71</v>
      </c>
    </row>
    <row r="2134" spans="1:8" x14ac:dyDescent="0.2">
      <c r="A2134" s="1">
        <v>42484</v>
      </c>
      <c r="B2134">
        <v>463</v>
      </c>
      <c r="C2134" s="1">
        <v>42485</v>
      </c>
      <c r="D2134">
        <v>7.54</v>
      </c>
      <c r="G2134" s="1">
        <v>41523</v>
      </c>
      <c r="H2134" s="2">
        <v>1655.17</v>
      </c>
    </row>
    <row r="2135" spans="1:8" x14ac:dyDescent="0.2">
      <c r="A2135" s="1">
        <v>42483</v>
      </c>
      <c r="B2135">
        <v>453.7</v>
      </c>
      <c r="C2135" s="1">
        <v>42484</v>
      </c>
      <c r="D2135">
        <v>8.1</v>
      </c>
      <c r="G2135" s="1">
        <v>41522</v>
      </c>
      <c r="H2135" s="2">
        <v>1655.08</v>
      </c>
    </row>
    <row r="2136" spans="1:8" x14ac:dyDescent="0.2">
      <c r="A2136" s="1">
        <v>42482</v>
      </c>
      <c r="B2136">
        <v>447.8</v>
      </c>
      <c r="C2136" s="1">
        <v>42483</v>
      </c>
      <c r="D2136">
        <v>8.4600000000000009</v>
      </c>
      <c r="G2136" s="1">
        <v>41521</v>
      </c>
      <c r="H2136" s="2">
        <v>1653.08</v>
      </c>
    </row>
    <row r="2137" spans="1:8" x14ac:dyDescent="0.2">
      <c r="A2137" s="1">
        <v>42481</v>
      </c>
      <c r="B2137">
        <v>452</v>
      </c>
      <c r="C2137" s="1">
        <v>42482</v>
      </c>
      <c r="D2137">
        <v>7.97</v>
      </c>
      <c r="G2137" s="1">
        <v>41520</v>
      </c>
      <c r="H2137" s="2">
        <v>1639.77</v>
      </c>
    </row>
    <row r="2138" spans="1:8" x14ac:dyDescent="0.2">
      <c r="A2138" s="1">
        <v>42480</v>
      </c>
      <c r="B2138">
        <v>444</v>
      </c>
      <c r="C2138" s="1">
        <v>42481</v>
      </c>
      <c r="D2138">
        <v>8.11</v>
      </c>
      <c r="G2138" s="1">
        <v>41516</v>
      </c>
      <c r="H2138" s="2">
        <v>1632.97</v>
      </c>
    </row>
    <row r="2139" spans="1:8" x14ac:dyDescent="0.2">
      <c r="A2139" s="1">
        <v>42479</v>
      </c>
      <c r="B2139">
        <v>437.8</v>
      </c>
      <c r="C2139" s="1">
        <v>42480</v>
      </c>
      <c r="D2139">
        <v>8.61</v>
      </c>
      <c r="G2139" s="1">
        <v>41515</v>
      </c>
      <c r="H2139" s="2">
        <v>1638.17</v>
      </c>
    </row>
    <row r="2140" spans="1:8" x14ac:dyDescent="0.2">
      <c r="A2140" s="1">
        <v>42478</v>
      </c>
      <c r="B2140">
        <v>430</v>
      </c>
      <c r="C2140" s="1">
        <v>42479</v>
      </c>
      <c r="D2140">
        <v>8.7100000000000009</v>
      </c>
      <c r="G2140" s="1">
        <v>41514</v>
      </c>
      <c r="H2140" s="2">
        <v>1634.96</v>
      </c>
    </row>
    <row r="2141" spans="1:8" x14ac:dyDescent="0.2">
      <c r="A2141" s="1">
        <v>42477</v>
      </c>
      <c r="B2141">
        <v>428.5</v>
      </c>
      <c r="C2141" s="1">
        <v>42478</v>
      </c>
      <c r="D2141">
        <v>8.9700000000000006</v>
      </c>
      <c r="G2141" s="1">
        <v>41513</v>
      </c>
      <c r="H2141" s="2">
        <v>1630.48</v>
      </c>
    </row>
    <row r="2142" spans="1:8" x14ac:dyDescent="0.2">
      <c r="A2142" s="1">
        <v>42476</v>
      </c>
      <c r="B2142">
        <v>432</v>
      </c>
      <c r="C2142" s="1">
        <v>42477</v>
      </c>
      <c r="D2142">
        <v>9.4600000000000009</v>
      </c>
      <c r="G2142" s="1">
        <v>41512</v>
      </c>
      <c r="H2142" s="2">
        <v>1656.78</v>
      </c>
    </row>
    <row r="2143" spans="1:8" x14ac:dyDescent="0.2">
      <c r="A2143" s="1">
        <v>42475</v>
      </c>
      <c r="B2143">
        <v>431.5</v>
      </c>
      <c r="C2143" s="1">
        <v>42476</v>
      </c>
      <c r="D2143">
        <v>8.5399999999999991</v>
      </c>
      <c r="G2143" s="1">
        <v>41509</v>
      </c>
      <c r="H2143" s="2">
        <v>1663.5</v>
      </c>
    </row>
    <row r="2144" spans="1:8" x14ac:dyDescent="0.2">
      <c r="A2144" s="1">
        <v>42474</v>
      </c>
      <c r="B2144">
        <v>426</v>
      </c>
      <c r="C2144" s="1">
        <v>42475</v>
      </c>
      <c r="D2144">
        <v>8.32</v>
      </c>
      <c r="G2144" s="1">
        <v>41508</v>
      </c>
      <c r="H2144" s="2">
        <v>1656.96</v>
      </c>
    </row>
    <row r="2145" spans="1:8" x14ac:dyDescent="0.2">
      <c r="A2145" s="1">
        <v>42473</v>
      </c>
      <c r="B2145">
        <v>424.8</v>
      </c>
      <c r="C2145" s="1">
        <v>42474</v>
      </c>
      <c r="D2145">
        <v>8.4600000000000009</v>
      </c>
      <c r="G2145" s="1">
        <v>41507</v>
      </c>
      <c r="H2145" s="2">
        <v>1642.8</v>
      </c>
    </row>
    <row r="2146" spans="1:8" x14ac:dyDescent="0.2">
      <c r="A2146" s="1">
        <v>42472</v>
      </c>
      <c r="B2146">
        <v>426.6</v>
      </c>
      <c r="C2146" s="1">
        <v>42473</v>
      </c>
      <c r="D2146">
        <v>8.09</v>
      </c>
      <c r="G2146" s="1">
        <v>41506</v>
      </c>
      <c r="H2146" s="2">
        <v>1652.35</v>
      </c>
    </row>
    <row r="2147" spans="1:8" x14ac:dyDescent="0.2">
      <c r="A2147" s="1">
        <v>42471</v>
      </c>
      <c r="B2147">
        <v>423.7</v>
      </c>
      <c r="C2147" s="1">
        <v>42472</v>
      </c>
      <c r="D2147">
        <v>7.53</v>
      </c>
      <c r="G2147" s="1">
        <v>41505</v>
      </c>
      <c r="H2147" s="2">
        <v>1646.06</v>
      </c>
    </row>
    <row r="2148" spans="1:8" x14ac:dyDescent="0.2">
      <c r="A2148" s="1">
        <v>42470</v>
      </c>
      <c r="B2148">
        <v>421.3</v>
      </c>
      <c r="C2148" s="1">
        <v>42471</v>
      </c>
      <c r="D2148">
        <v>8.68</v>
      </c>
      <c r="G2148" s="1">
        <v>41502</v>
      </c>
      <c r="H2148" s="2">
        <v>1655.83</v>
      </c>
    </row>
    <row r="2149" spans="1:8" x14ac:dyDescent="0.2">
      <c r="A2149" s="1">
        <v>42469</v>
      </c>
      <c r="B2149">
        <v>418.5</v>
      </c>
      <c r="C2149" s="1">
        <v>42470</v>
      </c>
      <c r="D2149">
        <v>8.76</v>
      </c>
      <c r="G2149" s="1">
        <v>41501</v>
      </c>
      <c r="H2149" s="2">
        <v>1661.32</v>
      </c>
    </row>
    <row r="2150" spans="1:8" x14ac:dyDescent="0.2">
      <c r="A2150" s="1">
        <v>42468</v>
      </c>
      <c r="B2150">
        <v>418.5</v>
      </c>
      <c r="C2150" s="1">
        <v>42469</v>
      </c>
      <c r="D2150">
        <v>9.15</v>
      </c>
      <c r="G2150" s="1">
        <v>41500</v>
      </c>
      <c r="H2150" s="2">
        <v>1685.39</v>
      </c>
    </row>
    <row r="2151" spans="1:8" x14ac:dyDescent="0.2">
      <c r="A2151" s="1">
        <v>42467</v>
      </c>
      <c r="B2151">
        <v>422.3</v>
      </c>
      <c r="C2151" s="1">
        <v>42468</v>
      </c>
      <c r="D2151">
        <v>9.7100000000000009</v>
      </c>
      <c r="G2151" s="1">
        <v>41499</v>
      </c>
      <c r="H2151" s="2">
        <v>1694.16</v>
      </c>
    </row>
    <row r="2152" spans="1:8" x14ac:dyDescent="0.2">
      <c r="A2152" s="1">
        <v>42466</v>
      </c>
      <c r="B2152">
        <v>422.6</v>
      </c>
      <c r="C2152" s="1">
        <v>42467</v>
      </c>
      <c r="D2152">
        <v>10.119999999999999</v>
      </c>
      <c r="G2152" s="1">
        <v>41498</v>
      </c>
      <c r="H2152" s="2">
        <v>1689.47</v>
      </c>
    </row>
    <row r="2153" spans="1:8" x14ac:dyDescent="0.2">
      <c r="A2153" s="1">
        <v>42465</v>
      </c>
      <c r="B2153">
        <v>423.8</v>
      </c>
      <c r="C2153" s="1">
        <v>42466</v>
      </c>
      <c r="D2153">
        <v>10.76</v>
      </c>
      <c r="G2153" s="1">
        <v>41495</v>
      </c>
      <c r="H2153" s="2">
        <v>1691.42</v>
      </c>
    </row>
    <row r="2154" spans="1:8" x14ac:dyDescent="0.2">
      <c r="A2154" s="1">
        <v>42464</v>
      </c>
      <c r="B2154">
        <v>420.5</v>
      </c>
      <c r="C2154" s="1">
        <v>42465</v>
      </c>
      <c r="D2154">
        <v>10.4</v>
      </c>
      <c r="G2154" s="1">
        <v>41494</v>
      </c>
      <c r="H2154" s="2">
        <v>1697.48</v>
      </c>
    </row>
    <row r="2155" spans="1:8" x14ac:dyDescent="0.2">
      <c r="A2155" s="1">
        <v>42463</v>
      </c>
      <c r="B2155">
        <v>420.6</v>
      </c>
      <c r="C2155" s="1">
        <v>42464</v>
      </c>
      <c r="D2155">
        <v>11.15</v>
      </c>
      <c r="G2155" s="1">
        <v>41493</v>
      </c>
      <c r="H2155" s="2">
        <v>1690.91</v>
      </c>
    </row>
    <row r="2156" spans="1:8" x14ac:dyDescent="0.2">
      <c r="A2156" s="1">
        <v>42462</v>
      </c>
      <c r="B2156">
        <v>420.3</v>
      </c>
      <c r="C2156" s="1">
        <v>42463</v>
      </c>
      <c r="D2156">
        <v>11.75</v>
      </c>
      <c r="G2156" s="1">
        <v>41492</v>
      </c>
      <c r="H2156" s="2">
        <v>1697.37</v>
      </c>
    </row>
    <row r="2157" spans="1:8" x14ac:dyDescent="0.2">
      <c r="A2157" s="1">
        <v>42461</v>
      </c>
      <c r="B2157">
        <v>417.6</v>
      </c>
      <c r="C2157" s="1">
        <v>42462</v>
      </c>
      <c r="D2157">
        <v>11.61</v>
      </c>
      <c r="G2157" s="1">
        <v>41491</v>
      </c>
      <c r="H2157" s="2">
        <v>1707.14</v>
      </c>
    </row>
    <row r="2158" spans="1:8" x14ac:dyDescent="0.2">
      <c r="A2158" s="1">
        <v>42460</v>
      </c>
      <c r="B2158">
        <v>416</v>
      </c>
      <c r="C2158" s="1">
        <v>42461</v>
      </c>
      <c r="D2158">
        <v>11.62</v>
      </c>
      <c r="G2158" s="1">
        <v>41488</v>
      </c>
      <c r="H2158" s="2">
        <v>1709.67</v>
      </c>
    </row>
    <row r="2159" spans="1:8" x14ac:dyDescent="0.2">
      <c r="A2159" s="1">
        <v>42459</v>
      </c>
      <c r="B2159">
        <v>413.2</v>
      </c>
      <c r="C2159" s="1">
        <v>42460</v>
      </c>
      <c r="D2159">
        <v>11.41</v>
      </c>
      <c r="G2159" s="1">
        <v>41487</v>
      </c>
      <c r="H2159" s="2">
        <v>1706.87</v>
      </c>
    </row>
    <row r="2160" spans="1:8" x14ac:dyDescent="0.2">
      <c r="A2160" s="1">
        <v>42458</v>
      </c>
      <c r="B2160">
        <v>415.8</v>
      </c>
      <c r="C2160" s="1">
        <v>42459</v>
      </c>
      <c r="D2160">
        <v>11.85</v>
      </c>
      <c r="G2160" s="1">
        <v>41486</v>
      </c>
      <c r="H2160" s="2">
        <v>1685.73</v>
      </c>
    </row>
    <row r="2161" spans="1:8" x14ac:dyDescent="0.2">
      <c r="A2161" s="1">
        <v>42457</v>
      </c>
      <c r="B2161">
        <v>424.1</v>
      </c>
      <c r="C2161" s="1">
        <v>42458</v>
      </c>
      <c r="D2161">
        <v>11.79</v>
      </c>
      <c r="G2161" s="1">
        <v>41485</v>
      </c>
      <c r="H2161" s="2">
        <v>1685.96</v>
      </c>
    </row>
    <row r="2162" spans="1:8" x14ac:dyDescent="0.2">
      <c r="A2162" s="1">
        <v>42456</v>
      </c>
      <c r="B2162">
        <v>427.4</v>
      </c>
      <c r="C2162" s="1">
        <v>42457</v>
      </c>
      <c r="D2162">
        <v>11.62</v>
      </c>
      <c r="G2162" s="1">
        <v>41484</v>
      </c>
      <c r="H2162" s="2">
        <v>1685.33</v>
      </c>
    </row>
    <row r="2163" spans="1:8" x14ac:dyDescent="0.2">
      <c r="A2163" s="1">
        <v>42455</v>
      </c>
      <c r="B2163">
        <v>416.7</v>
      </c>
      <c r="C2163" s="1">
        <v>42456</v>
      </c>
      <c r="D2163">
        <v>10.4</v>
      </c>
      <c r="G2163" s="1">
        <v>41481</v>
      </c>
      <c r="H2163" s="2">
        <v>1691.65</v>
      </c>
    </row>
    <row r="2164" spans="1:8" x14ac:dyDescent="0.2">
      <c r="A2164" s="1">
        <v>42454</v>
      </c>
      <c r="B2164">
        <v>416</v>
      </c>
      <c r="C2164" s="1">
        <v>42455</v>
      </c>
      <c r="D2164">
        <v>11</v>
      </c>
      <c r="G2164" s="1">
        <v>41480</v>
      </c>
      <c r="H2164" s="2">
        <v>1690.25</v>
      </c>
    </row>
    <row r="2165" spans="1:8" x14ac:dyDescent="0.2">
      <c r="A2165" s="1">
        <v>42453</v>
      </c>
      <c r="B2165">
        <v>415.3</v>
      </c>
      <c r="C2165" s="1">
        <v>42454</v>
      </c>
      <c r="D2165">
        <v>10.67</v>
      </c>
      <c r="G2165" s="1">
        <v>41479</v>
      </c>
      <c r="H2165" s="2">
        <v>1685.94</v>
      </c>
    </row>
    <row r="2166" spans="1:8" x14ac:dyDescent="0.2">
      <c r="A2166" s="1">
        <v>42452</v>
      </c>
      <c r="B2166">
        <v>418.1</v>
      </c>
      <c r="C2166" s="1">
        <v>42453</v>
      </c>
      <c r="D2166">
        <v>11.2</v>
      </c>
      <c r="G2166" s="1">
        <v>41478</v>
      </c>
      <c r="H2166" s="2">
        <v>1692.39</v>
      </c>
    </row>
    <row r="2167" spans="1:8" x14ac:dyDescent="0.2">
      <c r="A2167" s="1">
        <v>42451</v>
      </c>
      <c r="B2167">
        <v>417.7</v>
      </c>
      <c r="C2167" s="1">
        <v>42452</v>
      </c>
      <c r="D2167">
        <v>12.43</v>
      </c>
      <c r="G2167" s="1">
        <v>41477</v>
      </c>
      <c r="H2167" s="2">
        <v>1695.53</v>
      </c>
    </row>
    <row r="2168" spans="1:8" x14ac:dyDescent="0.2">
      <c r="A2168" s="1">
        <v>42450</v>
      </c>
      <c r="B2168">
        <v>411.9</v>
      </c>
      <c r="C2168" s="1">
        <v>42451</v>
      </c>
      <c r="D2168">
        <v>11.37</v>
      </c>
      <c r="G2168" s="1">
        <v>41474</v>
      </c>
      <c r="H2168" s="2">
        <v>1692.09</v>
      </c>
    </row>
    <row r="2169" spans="1:8" x14ac:dyDescent="0.2">
      <c r="A2169" s="1">
        <v>42449</v>
      </c>
      <c r="B2169">
        <v>411.3</v>
      </c>
      <c r="C2169" s="1">
        <v>42450</v>
      </c>
      <c r="D2169">
        <v>11.95</v>
      </c>
      <c r="G2169" s="1">
        <v>41473</v>
      </c>
      <c r="H2169" s="2">
        <v>1689.37</v>
      </c>
    </row>
    <row r="2170" spans="1:8" x14ac:dyDescent="0.2">
      <c r="A2170" s="1">
        <v>42448</v>
      </c>
      <c r="B2170">
        <v>408.4</v>
      </c>
      <c r="C2170" s="1">
        <v>42449</v>
      </c>
      <c r="D2170">
        <v>10.18</v>
      </c>
      <c r="G2170" s="1">
        <v>41472</v>
      </c>
      <c r="H2170" s="2">
        <v>1680.91</v>
      </c>
    </row>
    <row r="2171" spans="1:8" x14ac:dyDescent="0.2">
      <c r="A2171" s="1">
        <v>42447</v>
      </c>
      <c r="B2171">
        <v>407.7</v>
      </c>
      <c r="C2171" s="1">
        <v>42448</v>
      </c>
      <c r="D2171">
        <v>10.31</v>
      </c>
      <c r="G2171" s="1">
        <v>41471</v>
      </c>
      <c r="H2171" s="2">
        <v>1676.26</v>
      </c>
    </row>
    <row r="2172" spans="1:8" x14ac:dyDescent="0.2">
      <c r="A2172" s="1">
        <v>42446</v>
      </c>
      <c r="B2172">
        <v>418.8</v>
      </c>
      <c r="C2172" s="1">
        <v>42447</v>
      </c>
      <c r="D2172">
        <v>10.74</v>
      </c>
      <c r="G2172" s="1">
        <v>41470</v>
      </c>
      <c r="H2172" s="2">
        <v>1682.5</v>
      </c>
    </row>
    <row r="2173" spans="1:8" x14ac:dyDescent="0.2">
      <c r="A2173" s="1">
        <v>42445</v>
      </c>
      <c r="B2173">
        <v>417.3</v>
      </c>
      <c r="C2173" s="1">
        <v>42446</v>
      </c>
      <c r="D2173">
        <v>10.74</v>
      </c>
      <c r="G2173" s="1">
        <v>41467</v>
      </c>
      <c r="H2173" s="2">
        <v>1680.19</v>
      </c>
    </row>
    <row r="2174" spans="1:8" x14ac:dyDescent="0.2">
      <c r="A2174" s="1">
        <v>42444</v>
      </c>
      <c r="B2174">
        <v>415.5</v>
      </c>
      <c r="C2174" s="1">
        <v>42445</v>
      </c>
      <c r="D2174">
        <v>12.88</v>
      </c>
      <c r="G2174" s="1">
        <v>41466</v>
      </c>
      <c r="H2174" s="2">
        <v>1675.02</v>
      </c>
    </row>
    <row r="2175" spans="1:8" x14ac:dyDescent="0.2">
      <c r="A2175" s="1">
        <v>42443</v>
      </c>
      <c r="B2175">
        <v>416</v>
      </c>
      <c r="C2175" s="1">
        <v>42444</v>
      </c>
      <c r="D2175">
        <v>13.06</v>
      </c>
      <c r="G2175" s="1">
        <v>41465</v>
      </c>
      <c r="H2175" s="2">
        <v>1652.62</v>
      </c>
    </row>
    <row r="2176" spans="1:8" x14ac:dyDescent="0.2">
      <c r="A2176" s="1">
        <v>42442</v>
      </c>
      <c r="B2176">
        <v>411.8</v>
      </c>
      <c r="C2176" s="1">
        <v>42443</v>
      </c>
      <c r="D2176">
        <v>12.5</v>
      </c>
      <c r="G2176" s="1">
        <v>41464</v>
      </c>
      <c r="H2176" s="2">
        <v>1652.32</v>
      </c>
    </row>
    <row r="2177" spans="1:8" x14ac:dyDescent="0.2">
      <c r="A2177" s="1">
        <v>42441</v>
      </c>
      <c r="B2177">
        <v>410</v>
      </c>
      <c r="C2177" s="1">
        <v>42442</v>
      </c>
      <c r="D2177">
        <v>15.07</v>
      </c>
      <c r="G2177" s="1">
        <v>41463</v>
      </c>
      <c r="H2177" s="2">
        <v>1640.46</v>
      </c>
    </row>
    <row r="2178" spans="1:8" x14ac:dyDescent="0.2">
      <c r="A2178" s="1">
        <v>42440</v>
      </c>
      <c r="B2178">
        <v>420.5</v>
      </c>
      <c r="C2178" s="1">
        <v>42441</v>
      </c>
      <c r="D2178">
        <v>12.92</v>
      </c>
      <c r="G2178" s="1">
        <v>41460</v>
      </c>
      <c r="H2178" s="2">
        <v>1631.89</v>
      </c>
    </row>
    <row r="2179" spans="1:8" x14ac:dyDescent="0.2">
      <c r="A2179" s="1">
        <v>42439</v>
      </c>
      <c r="B2179">
        <v>416.5</v>
      </c>
      <c r="C2179" s="1">
        <v>42440</v>
      </c>
      <c r="D2179">
        <v>11.95</v>
      </c>
      <c r="G2179" s="1">
        <v>41458</v>
      </c>
      <c r="H2179" s="2">
        <v>1615.41</v>
      </c>
    </row>
    <row r="2180" spans="1:8" x14ac:dyDescent="0.2">
      <c r="A2180" s="1">
        <v>42438</v>
      </c>
      <c r="B2180">
        <v>412.9</v>
      </c>
      <c r="C2180" s="1">
        <v>42439</v>
      </c>
      <c r="D2180">
        <v>11.75</v>
      </c>
      <c r="G2180" s="1">
        <v>41457</v>
      </c>
      <c r="H2180" s="2">
        <v>1614.08</v>
      </c>
    </row>
    <row r="2181" spans="1:8" x14ac:dyDescent="0.2">
      <c r="A2181" s="1">
        <v>42437</v>
      </c>
      <c r="B2181">
        <v>411.4</v>
      </c>
      <c r="G2181" s="1">
        <v>41456</v>
      </c>
      <c r="H2181" s="2">
        <v>1614.96</v>
      </c>
    </row>
    <row r="2182" spans="1:8" x14ac:dyDescent="0.2">
      <c r="A2182" s="1">
        <v>42436</v>
      </c>
      <c r="B2182">
        <v>412.7</v>
      </c>
      <c r="G2182" s="1">
        <v>41453</v>
      </c>
      <c r="H2182" s="2">
        <v>1606.28</v>
      </c>
    </row>
    <row r="2183" spans="1:8" x14ac:dyDescent="0.2">
      <c r="A2183" s="1">
        <v>42435</v>
      </c>
      <c r="B2183">
        <v>403.9</v>
      </c>
      <c r="G2183" s="1">
        <v>41452</v>
      </c>
      <c r="H2183" s="2">
        <v>1613.2</v>
      </c>
    </row>
    <row r="2184" spans="1:8" x14ac:dyDescent="0.2">
      <c r="A2184" s="1">
        <v>42434</v>
      </c>
      <c r="B2184">
        <v>397.4</v>
      </c>
      <c r="G2184" s="1">
        <v>41451</v>
      </c>
      <c r="H2184" s="2">
        <v>1603.26</v>
      </c>
    </row>
    <row r="2185" spans="1:8" x14ac:dyDescent="0.2">
      <c r="A2185" s="1">
        <v>42433</v>
      </c>
      <c r="B2185">
        <v>408.8</v>
      </c>
      <c r="G2185" s="1">
        <v>41450</v>
      </c>
      <c r="H2185" s="2">
        <v>1588.03</v>
      </c>
    </row>
    <row r="2186" spans="1:8" x14ac:dyDescent="0.2">
      <c r="A2186" s="1">
        <v>42432</v>
      </c>
      <c r="B2186">
        <v>420.6</v>
      </c>
      <c r="G2186" s="1">
        <v>41449</v>
      </c>
      <c r="H2186" s="2">
        <v>1573.09</v>
      </c>
    </row>
    <row r="2187" spans="1:8" x14ac:dyDescent="0.2">
      <c r="A2187" s="1">
        <v>42431</v>
      </c>
      <c r="B2187">
        <v>422.2</v>
      </c>
      <c r="G2187" s="1">
        <v>41446</v>
      </c>
      <c r="H2187" s="2">
        <v>1592.43</v>
      </c>
    </row>
    <row r="2188" spans="1:8" x14ac:dyDescent="0.2">
      <c r="A2188" s="1">
        <v>42430</v>
      </c>
      <c r="B2188">
        <v>434.8</v>
      </c>
      <c r="G2188" s="1">
        <v>41445</v>
      </c>
      <c r="H2188" s="2">
        <v>1588.19</v>
      </c>
    </row>
    <row r="2189" spans="1:8" x14ac:dyDescent="0.2">
      <c r="A2189" s="1">
        <v>42429</v>
      </c>
      <c r="B2189">
        <v>439.2</v>
      </c>
      <c r="G2189" s="1">
        <v>41444</v>
      </c>
      <c r="H2189" s="2">
        <v>1628.93</v>
      </c>
    </row>
    <row r="2190" spans="1:8" x14ac:dyDescent="0.2">
      <c r="A2190" s="1">
        <v>42428</v>
      </c>
      <c r="B2190">
        <v>434.5</v>
      </c>
      <c r="G2190" s="1">
        <v>41443</v>
      </c>
      <c r="H2190" s="2">
        <v>1651.81</v>
      </c>
    </row>
    <row r="2191" spans="1:8" x14ac:dyDescent="0.2">
      <c r="A2191" s="1">
        <v>42427</v>
      </c>
      <c r="B2191">
        <v>434.2</v>
      </c>
      <c r="G2191" s="1">
        <v>41442</v>
      </c>
      <c r="H2191" s="2">
        <v>1639.04</v>
      </c>
    </row>
    <row r="2192" spans="1:8" x14ac:dyDescent="0.2">
      <c r="A2192" s="1">
        <v>42426</v>
      </c>
      <c r="B2192">
        <v>435.3</v>
      </c>
      <c r="G2192" s="1">
        <v>41439</v>
      </c>
      <c r="H2192" s="2">
        <v>1626.73</v>
      </c>
    </row>
    <row r="2193" spans="1:8" x14ac:dyDescent="0.2">
      <c r="A2193" s="1">
        <v>42425</v>
      </c>
      <c r="B2193">
        <v>424.9</v>
      </c>
      <c r="G2193" s="1">
        <v>41438</v>
      </c>
      <c r="H2193" s="2">
        <v>1636.36</v>
      </c>
    </row>
    <row r="2194" spans="1:8" x14ac:dyDescent="0.2">
      <c r="A2194" s="1">
        <v>42424</v>
      </c>
      <c r="B2194">
        <v>426.4</v>
      </c>
      <c r="G2194" s="1">
        <v>41437</v>
      </c>
      <c r="H2194" s="2">
        <v>1612.52</v>
      </c>
    </row>
    <row r="2195" spans="1:8" x14ac:dyDescent="0.2">
      <c r="A2195" s="1">
        <v>42423</v>
      </c>
      <c r="B2195">
        <v>421.1</v>
      </c>
      <c r="G2195" s="1">
        <v>41436</v>
      </c>
      <c r="H2195" s="2">
        <v>1626.13</v>
      </c>
    </row>
    <row r="2196" spans="1:8" x14ac:dyDescent="0.2">
      <c r="A2196" s="1">
        <v>42422</v>
      </c>
      <c r="B2196">
        <v>440.3</v>
      </c>
      <c r="G2196" s="1">
        <v>41435</v>
      </c>
      <c r="H2196" s="2">
        <v>1642.81</v>
      </c>
    </row>
    <row r="2197" spans="1:8" x14ac:dyDescent="0.2">
      <c r="A2197" s="1">
        <v>42421</v>
      </c>
      <c r="B2197">
        <v>440.5</v>
      </c>
      <c r="G2197" s="1">
        <v>41432</v>
      </c>
      <c r="H2197" s="2">
        <v>1643.38</v>
      </c>
    </row>
    <row r="2198" spans="1:8" x14ac:dyDescent="0.2">
      <c r="A2198" s="1">
        <v>42420</v>
      </c>
      <c r="B2198">
        <v>438.7</v>
      </c>
      <c r="G2198" s="1">
        <v>41431</v>
      </c>
      <c r="H2198" s="2">
        <v>1622.56</v>
      </c>
    </row>
    <row r="2199" spans="1:8" x14ac:dyDescent="0.2">
      <c r="A2199" s="1">
        <v>42419</v>
      </c>
      <c r="B2199">
        <v>420</v>
      </c>
      <c r="G2199" s="1">
        <v>41430</v>
      </c>
      <c r="H2199" s="2">
        <v>1608.9</v>
      </c>
    </row>
    <row r="2200" spans="1:8" x14ac:dyDescent="0.2">
      <c r="A2200" s="1">
        <v>42418</v>
      </c>
      <c r="B2200">
        <v>421.5</v>
      </c>
      <c r="G2200" s="1">
        <v>41429</v>
      </c>
      <c r="H2200" s="2">
        <v>1631.38</v>
      </c>
    </row>
    <row r="2201" spans="1:8" x14ac:dyDescent="0.2">
      <c r="A2201" s="1">
        <v>42417</v>
      </c>
      <c r="B2201">
        <v>414.9</v>
      </c>
      <c r="G2201" s="1">
        <v>41428</v>
      </c>
      <c r="H2201" s="2">
        <v>1640.42</v>
      </c>
    </row>
    <row r="2202" spans="1:8" x14ac:dyDescent="0.2">
      <c r="A2202" s="1">
        <v>42416</v>
      </c>
      <c r="B2202">
        <v>407.3</v>
      </c>
      <c r="G2202" s="1">
        <v>41425</v>
      </c>
      <c r="H2202" s="2">
        <v>1630.74</v>
      </c>
    </row>
    <row r="2203" spans="1:8" x14ac:dyDescent="0.2">
      <c r="A2203" s="1">
        <v>42415</v>
      </c>
      <c r="B2203">
        <v>399.9</v>
      </c>
      <c r="G2203" s="1">
        <v>41424</v>
      </c>
      <c r="H2203" s="2">
        <v>1654.41</v>
      </c>
    </row>
    <row r="2204" spans="1:8" x14ac:dyDescent="0.2">
      <c r="A2204" s="1">
        <v>42414</v>
      </c>
      <c r="B2204">
        <v>408.3</v>
      </c>
      <c r="G2204" s="1">
        <v>41423</v>
      </c>
      <c r="H2204" s="2">
        <v>1648.36</v>
      </c>
    </row>
    <row r="2205" spans="1:8" x14ac:dyDescent="0.2">
      <c r="A2205" s="1">
        <v>42413</v>
      </c>
      <c r="B2205">
        <v>393</v>
      </c>
      <c r="G2205" s="1">
        <v>41422</v>
      </c>
      <c r="H2205" s="2">
        <v>1660.06</v>
      </c>
    </row>
    <row r="2206" spans="1:8" x14ac:dyDescent="0.2">
      <c r="A2206" s="1">
        <v>42412</v>
      </c>
      <c r="B2206">
        <v>383</v>
      </c>
      <c r="G2206" s="1">
        <v>41418</v>
      </c>
      <c r="H2206" s="2">
        <v>1649.6</v>
      </c>
    </row>
    <row r="2207" spans="1:8" x14ac:dyDescent="0.2">
      <c r="A2207" s="1">
        <v>42411</v>
      </c>
      <c r="B2207">
        <v>378</v>
      </c>
      <c r="G2207" s="1">
        <v>41417</v>
      </c>
      <c r="H2207" s="2">
        <v>1650.51</v>
      </c>
    </row>
    <row r="2208" spans="1:8" x14ac:dyDescent="0.2">
      <c r="A2208" s="1">
        <v>42410</v>
      </c>
      <c r="B2208">
        <v>380.9</v>
      </c>
      <c r="G2208" s="1">
        <v>41416</v>
      </c>
      <c r="H2208" s="2">
        <v>1655.35</v>
      </c>
    </row>
    <row r="2209" spans="1:8" x14ac:dyDescent="0.2">
      <c r="A2209" s="1">
        <v>42409</v>
      </c>
      <c r="B2209">
        <v>374</v>
      </c>
      <c r="G2209" s="1">
        <v>41415</v>
      </c>
      <c r="H2209" s="2">
        <v>1669.16</v>
      </c>
    </row>
    <row r="2210" spans="1:8" x14ac:dyDescent="0.2">
      <c r="A2210" s="1">
        <v>42408</v>
      </c>
      <c r="B2210">
        <v>370.5</v>
      </c>
      <c r="G2210" s="1">
        <v>41414</v>
      </c>
      <c r="H2210" s="2">
        <v>1666.29</v>
      </c>
    </row>
    <row r="2211" spans="1:8" x14ac:dyDescent="0.2">
      <c r="A2211" s="1">
        <v>42407</v>
      </c>
      <c r="B2211">
        <v>372</v>
      </c>
      <c r="G2211" s="1">
        <v>41411</v>
      </c>
      <c r="H2211" s="2">
        <v>1667.47</v>
      </c>
    </row>
    <row r="2212" spans="1:8" x14ac:dyDescent="0.2">
      <c r="A2212" s="1">
        <v>42406</v>
      </c>
      <c r="B2212">
        <v>373.8</v>
      </c>
      <c r="G2212" s="1">
        <v>41410</v>
      </c>
      <c r="H2212" s="2">
        <v>1650.47</v>
      </c>
    </row>
    <row r="2213" spans="1:8" x14ac:dyDescent="0.2">
      <c r="A2213" s="1">
        <v>42405</v>
      </c>
      <c r="B2213">
        <v>386.5</v>
      </c>
      <c r="G2213" s="1">
        <v>41409</v>
      </c>
      <c r="H2213" s="2">
        <v>1658.78</v>
      </c>
    </row>
    <row r="2214" spans="1:8" x14ac:dyDescent="0.2">
      <c r="A2214" s="1">
        <v>42404</v>
      </c>
      <c r="B2214">
        <v>389.8</v>
      </c>
      <c r="G2214" s="1">
        <v>41408</v>
      </c>
      <c r="H2214" s="2">
        <v>1650.34</v>
      </c>
    </row>
    <row r="2215" spans="1:8" x14ac:dyDescent="0.2">
      <c r="A2215" s="1">
        <v>42403</v>
      </c>
      <c r="B2215">
        <v>369</v>
      </c>
      <c r="G2215" s="1">
        <v>41407</v>
      </c>
      <c r="H2215" s="2">
        <v>1633.77</v>
      </c>
    </row>
    <row r="2216" spans="1:8" x14ac:dyDescent="0.2">
      <c r="A2216" s="1">
        <v>42402</v>
      </c>
      <c r="B2216">
        <v>372.9</v>
      </c>
      <c r="G2216" s="1">
        <v>41404</v>
      </c>
      <c r="H2216" s="2">
        <v>1633.7</v>
      </c>
    </row>
    <row r="2217" spans="1:8" x14ac:dyDescent="0.2">
      <c r="A2217" s="1">
        <v>42401</v>
      </c>
      <c r="B2217">
        <v>371.4</v>
      </c>
      <c r="G2217" s="1">
        <v>41403</v>
      </c>
      <c r="H2217" s="2">
        <v>1626.67</v>
      </c>
    </row>
    <row r="2218" spans="1:8" x14ac:dyDescent="0.2">
      <c r="A2218" s="1">
        <v>42400</v>
      </c>
      <c r="B2218">
        <v>365.5</v>
      </c>
      <c r="G2218" s="1">
        <v>41402</v>
      </c>
      <c r="H2218" s="2">
        <v>1632.69</v>
      </c>
    </row>
    <row r="2219" spans="1:8" x14ac:dyDescent="0.2">
      <c r="A2219" s="1">
        <v>42399</v>
      </c>
      <c r="B2219">
        <v>377</v>
      </c>
      <c r="G2219" s="1">
        <v>41401</v>
      </c>
      <c r="H2219" s="2">
        <v>1625.96</v>
      </c>
    </row>
    <row r="2220" spans="1:8" x14ac:dyDescent="0.2">
      <c r="A2220" s="1">
        <v>42398</v>
      </c>
      <c r="B2220">
        <v>377.6</v>
      </c>
      <c r="G2220" s="1">
        <v>41400</v>
      </c>
      <c r="H2220" s="2">
        <v>1617.5</v>
      </c>
    </row>
    <row r="2221" spans="1:8" x14ac:dyDescent="0.2">
      <c r="A2221" s="1">
        <v>42397</v>
      </c>
      <c r="B2221">
        <v>378.4</v>
      </c>
      <c r="G2221" s="1">
        <v>41397</v>
      </c>
      <c r="H2221" s="2">
        <v>1614.42</v>
      </c>
    </row>
    <row r="2222" spans="1:8" x14ac:dyDescent="0.2">
      <c r="A2222" s="1">
        <v>42396</v>
      </c>
      <c r="B2222">
        <v>395</v>
      </c>
      <c r="G2222" s="1">
        <v>41396</v>
      </c>
      <c r="H2222" s="2">
        <v>1597.59</v>
      </c>
    </row>
    <row r="2223" spans="1:8" x14ac:dyDescent="0.2">
      <c r="A2223" s="1">
        <v>42395</v>
      </c>
      <c r="B2223">
        <v>391.3</v>
      </c>
      <c r="G2223" s="1">
        <v>41395</v>
      </c>
      <c r="H2223" s="2">
        <v>1582.7</v>
      </c>
    </row>
    <row r="2224" spans="1:8" x14ac:dyDescent="0.2">
      <c r="A2224" s="1">
        <v>42394</v>
      </c>
      <c r="B2224">
        <v>391</v>
      </c>
      <c r="G2224" s="1">
        <v>41394</v>
      </c>
      <c r="H2224" s="2">
        <v>1597.57</v>
      </c>
    </row>
    <row r="2225" spans="1:8" x14ac:dyDescent="0.2">
      <c r="A2225" s="1">
        <v>42393</v>
      </c>
      <c r="B2225">
        <v>402.8</v>
      </c>
      <c r="G2225" s="1">
        <v>41393</v>
      </c>
      <c r="H2225" s="2">
        <v>1593.61</v>
      </c>
    </row>
    <row r="2226" spans="1:8" x14ac:dyDescent="0.2">
      <c r="A2226" s="1">
        <v>42392</v>
      </c>
      <c r="B2226">
        <v>385.6</v>
      </c>
      <c r="G2226" s="1">
        <v>41390</v>
      </c>
      <c r="H2226" s="2">
        <v>1582.24</v>
      </c>
    </row>
    <row r="2227" spans="1:8" x14ac:dyDescent="0.2">
      <c r="A2227" s="1">
        <v>42391</v>
      </c>
      <c r="B2227">
        <v>381</v>
      </c>
      <c r="G2227" s="1">
        <v>41389</v>
      </c>
      <c r="H2227" s="2">
        <v>1585.16</v>
      </c>
    </row>
    <row r="2228" spans="1:8" x14ac:dyDescent="0.2">
      <c r="A2228" s="1">
        <v>42390</v>
      </c>
      <c r="B2228">
        <v>411</v>
      </c>
      <c r="G2228" s="1">
        <v>41388</v>
      </c>
      <c r="H2228" s="2">
        <v>1578.79</v>
      </c>
    </row>
    <row r="2229" spans="1:8" x14ac:dyDescent="0.2">
      <c r="A2229" s="1">
        <v>42389</v>
      </c>
      <c r="B2229">
        <v>419.4</v>
      </c>
      <c r="G2229" s="1">
        <v>41387</v>
      </c>
      <c r="H2229" s="2">
        <v>1578.78</v>
      </c>
    </row>
    <row r="2230" spans="1:8" x14ac:dyDescent="0.2">
      <c r="A2230" s="1">
        <v>42388</v>
      </c>
      <c r="B2230">
        <v>379</v>
      </c>
      <c r="G2230" s="1">
        <v>41386</v>
      </c>
      <c r="H2230" s="2">
        <v>1562.5</v>
      </c>
    </row>
    <row r="2231" spans="1:8" x14ac:dyDescent="0.2">
      <c r="A2231" s="1">
        <v>42387</v>
      </c>
      <c r="B2231">
        <v>387</v>
      </c>
      <c r="G2231" s="1">
        <v>41383</v>
      </c>
      <c r="H2231" s="2">
        <v>1555.25</v>
      </c>
    </row>
    <row r="2232" spans="1:8" x14ac:dyDescent="0.2">
      <c r="A2232" s="1">
        <v>42386</v>
      </c>
      <c r="B2232">
        <v>382.1</v>
      </c>
      <c r="G2232" s="1">
        <v>41382</v>
      </c>
      <c r="H2232" s="2">
        <v>1541.61</v>
      </c>
    </row>
    <row r="2233" spans="1:8" x14ac:dyDescent="0.2">
      <c r="A2233" s="1">
        <v>42385</v>
      </c>
      <c r="B2233">
        <v>388.4</v>
      </c>
      <c r="G2233" s="1">
        <v>41381</v>
      </c>
      <c r="H2233" s="2">
        <v>1552.01</v>
      </c>
    </row>
    <row r="2234" spans="1:8" x14ac:dyDescent="0.2">
      <c r="A2234" s="1">
        <v>42384</v>
      </c>
      <c r="B2234">
        <v>358.9</v>
      </c>
      <c r="G2234" s="1">
        <v>41380</v>
      </c>
      <c r="H2234" s="2">
        <v>1574.57</v>
      </c>
    </row>
    <row r="2235" spans="1:8" x14ac:dyDescent="0.2">
      <c r="A2235" s="1">
        <v>42383</v>
      </c>
      <c r="B2235">
        <v>429.3</v>
      </c>
      <c r="G2235" s="1">
        <v>41379</v>
      </c>
      <c r="H2235" s="2">
        <v>1552.36</v>
      </c>
    </row>
    <row r="2236" spans="1:8" x14ac:dyDescent="0.2">
      <c r="A2236" s="1">
        <v>42382</v>
      </c>
      <c r="B2236">
        <v>431.1</v>
      </c>
      <c r="G2236" s="1">
        <v>41376</v>
      </c>
      <c r="H2236" s="2">
        <v>1588.85</v>
      </c>
    </row>
    <row r="2237" spans="1:8" x14ac:dyDescent="0.2">
      <c r="A2237" s="1">
        <v>42381</v>
      </c>
      <c r="B2237">
        <v>432</v>
      </c>
      <c r="G2237" s="1">
        <v>41375</v>
      </c>
      <c r="H2237" s="2">
        <v>1593.37</v>
      </c>
    </row>
    <row r="2238" spans="1:8" x14ac:dyDescent="0.2">
      <c r="A2238" s="1">
        <v>42380</v>
      </c>
      <c r="B2238">
        <v>449.3</v>
      </c>
      <c r="G2238" s="1">
        <v>41374</v>
      </c>
      <c r="H2238" s="2">
        <v>1587.73</v>
      </c>
    </row>
    <row r="2239" spans="1:8" x14ac:dyDescent="0.2">
      <c r="A2239" s="1">
        <v>42379</v>
      </c>
      <c r="B2239">
        <v>449.4</v>
      </c>
      <c r="G2239" s="1">
        <v>41373</v>
      </c>
      <c r="H2239" s="2">
        <v>1568.61</v>
      </c>
    </row>
    <row r="2240" spans="1:8" x14ac:dyDescent="0.2">
      <c r="A2240" s="1">
        <v>42378</v>
      </c>
      <c r="B2240">
        <v>449.2</v>
      </c>
      <c r="G2240" s="1">
        <v>41372</v>
      </c>
      <c r="H2240" s="2">
        <v>1563.07</v>
      </c>
    </row>
    <row r="2241" spans="1:8" x14ac:dyDescent="0.2">
      <c r="A2241" s="1">
        <v>42377</v>
      </c>
      <c r="B2241">
        <v>454</v>
      </c>
      <c r="G2241" s="1">
        <v>41369</v>
      </c>
      <c r="H2241" s="2">
        <v>1553.28</v>
      </c>
    </row>
    <row r="2242" spans="1:8" x14ac:dyDescent="0.2">
      <c r="A2242" s="1">
        <v>42376</v>
      </c>
      <c r="B2242">
        <v>459</v>
      </c>
      <c r="G2242" s="1">
        <v>41368</v>
      </c>
      <c r="H2242" s="2">
        <v>1559.98</v>
      </c>
    </row>
    <row r="2243" spans="1:8" x14ac:dyDescent="0.2">
      <c r="A2243" s="1">
        <v>42375</v>
      </c>
      <c r="B2243">
        <v>428</v>
      </c>
      <c r="G2243" s="1">
        <v>41367</v>
      </c>
      <c r="H2243" s="2">
        <v>1553.69</v>
      </c>
    </row>
    <row r="2244" spans="1:8" x14ac:dyDescent="0.2">
      <c r="A2244" s="1">
        <v>42374</v>
      </c>
      <c r="B2244">
        <v>431.8</v>
      </c>
      <c r="G2244" s="1">
        <v>41366</v>
      </c>
      <c r="H2244" s="2">
        <v>1570.25</v>
      </c>
    </row>
    <row r="2245" spans="1:8" x14ac:dyDescent="0.2">
      <c r="A2245" s="1">
        <v>42373</v>
      </c>
      <c r="B2245">
        <v>432.9</v>
      </c>
      <c r="G2245" s="1">
        <v>41365</v>
      </c>
      <c r="H2245" s="2">
        <v>1562.17</v>
      </c>
    </row>
    <row r="2246" spans="1:8" x14ac:dyDescent="0.2">
      <c r="A2246" s="1">
        <v>42372</v>
      </c>
      <c r="B2246">
        <v>428.7</v>
      </c>
      <c r="G2246" s="1">
        <v>41361</v>
      </c>
      <c r="H2246" s="2">
        <v>1569.19</v>
      </c>
    </row>
    <row r="2247" spans="1:8" x14ac:dyDescent="0.2">
      <c r="A2247" s="1">
        <v>42371</v>
      </c>
      <c r="B2247">
        <v>432.7</v>
      </c>
      <c r="G2247" s="1">
        <v>41360</v>
      </c>
      <c r="H2247" s="2">
        <v>1562.85</v>
      </c>
    </row>
    <row r="2248" spans="1:8" x14ac:dyDescent="0.2">
      <c r="A2248" s="1">
        <v>42370</v>
      </c>
      <c r="B2248">
        <v>434</v>
      </c>
      <c r="G2248" s="1">
        <v>41359</v>
      </c>
      <c r="H2248" s="2">
        <v>1563.77</v>
      </c>
    </row>
    <row r="2249" spans="1:8" x14ac:dyDescent="0.2">
      <c r="A2249" s="1">
        <v>42369</v>
      </c>
      <c r="B2249">
        <v>429</v>
      </c>
      <c r="G2249" s="1">
        <v>41358</v>
      </c>
      <c r="H2249" s="2">
        <v>1551.69</v>
      </c>
    </row>
    <row r="2250" spans="1:8" x14ac:dyDescent="0.2">
      <c r="A2250" s="1">
        <v>42368</v>
      </c>
      <c r="B2250">
        <v>424.7</v>
      </c>
      <c r="G2250" s="1">
        <v>41355</v>
      </c>
      <c r="H2250" s="2">
        <v>1556.89</v>
      </c>
    </row>
    <row r="2251" spans="1:8" x14ac:dyDescent="0.2">
      <c r="A2251" s="1">
        <v>42367</v>
      </c>
      <c r="B2251">
        <v>431.9</v>
      </c>
      <c r="G2251" s="1">
        <v>41354</v>
      </c>
      <c r="H2251" s="2">
        <v>1545.8</v>
      </c>
    </row>
    <row r="2252" spans="1:8" x14ac:dyDescent="0.2">
      <c r="A2252" s="1">
        <v>42366</v>
      </c>
      <c r="B2252">
        <v>420.2</v>
      </c>
      <c r="G2252" s="1">
        <v>41353</v>
      </c>
      <c r="H2252" s="2">
        <v>1558.71</v>
      </c>
    </row>
    <row r="2253" spans="1:8" x14ac:dyDescent="0.2">
      <c r="A2253" s="1">
        <v>42365</v>
      </c>
      <c r="B2253">
        <v>422.4</v>
      </c>
      <c r="G2253" s="1">
        <v>41352</v>
      </c>
      <c r="H2253" s="2">
        <v>1548.34</v>
      </c>
    </row>
    <row r="2254" spans="1:8" x14ac:dyDescent="0.2">
      <c r="A2254" s="1">
        <v>42364</v>
      </c>
      <c r="B2254">
        <v>416.5</v>
      </c>
      <c r="G2254" s="1">
        <v>41351</v>
      </c>
      <c r="H2254" s="2">
        <v>1552.1</v>
      </c>
    </row>
    <row r="2255" spans="1:8" x14ac:dyDescent="0.2">
      <c r="A2255" s="1">
        <v>42363</v>
      </c>
      <c r="B2255">
        <v>455.5</v>
      </c>
      <c r="G2255" s="1">
        <v>41348</v>
      </c>
      <c r="H2255" s="2">
        <v>1560.7</v>
      </c>
    </row>
    <row r="2256" spans="1:8" x14ac:dyDescent="0.2">
      <c r="A2256" s="1">
        <v>42362</v>
      </c>
      <c r="B2256">
        <v>456.1</v>
      </c>
      <c r="G2256" s="1">
        <v>41347</v>
      </c>
      <c r="H2256" s="2">
        <v>1563.23</v>
      </c>
    </row>
    <row r="2257" spans="1:8" x14ac:dyDescent="0.2">
      <c r="A2257" s="1">
        <v>42361</v>
      </c>
      <c r="B2257">
        <v>442.6</v>
      </c>
      <c r="G2257" s="1">
        <v>41346</v>
      </c>
      <c r="H2257" s="2">
        <v>1554.52</v>
      </c>
    </row>
    <row r="2258" spans="1:8" x14ac:dyDescent="0.2">
      <c r="A2258" s="1">
        <v>42360</v>
      </c>
      <c r="B2258">
        <v>435.6</v>
      </c>
      <c r="G2258" s="1">
        <v>41345</v>
      </c>
      <c r="H2258" s="2">
        <v>1552.48</v>
      </c>
    </row>
    <row r="2259" spans="1:8" x14ac:dyDescent="0.2">
      <c r="A2259" s="1">
        <v>42359</v>
      </c>
      <c r="B2259">
        <v>437.9</v>
      </c>
      <c r="G2259" s="1">
        <v>41344</v>
      </c>
      <c r="H2259" s="2">
        <v>1556.22</v>
      </c>
    </row>
    <row r="2260" spans="1:8" x14ac:dyDescent="0.2">
      <c r="A2260" s="1">
        <v>42358</v>
      </c>
      <c r="B2260">
        <v>442.6</v>
      </c>
      <c r="G2260" s="1">
        <v>41341</v>
      </c>
      <c r="H2260" s="2">
        <v>1551.18</v>
      </c>
    </row>
    <row r="2261" spans="1:8" x14ac:dyDescent="0.2">
      <c r="A2261" s="1">
        <v>42357</v>
      </c>
      <c r="B2261">
        <v>462.5</v>
      </c>
      <c r="G2261" s="1">
        <v>41340</v>
      </c>
      <c r="H2261" s="2">
        <v>1544.26</v>
      </c>
    </row>
    <row r="2262" spans="1:8" x14ac:dyDescent="0.2">
      <c r="A2262" s="1">
        <v>42356</v>
      </c>
      <c r="B2262">
        <v>463.5</v>
      </c>
      <c r="G2262" s="1">
        <v>41339</v>
      </c>
      <c r="H2262" s="2">
        <v>1541.46</v>
      </c>
    </row>
    <row r="2263" spans="1:8" x14ac:dyDescent="0.2">
      <c r="A2263" s="1">
        <v>42355</v>
      </c>
      <c r="B2263">
        <v>455.8</v>
      </c>
      <c r="G2263" s="1">
        <v>41338</v>
      </c>
      <c r="H2263" s="2">
        <v>1539.79</v>
      </c>
    </row>
    <row r="2264" spans="1:8" x14ac:dyDescent="0.2">
      <c r="A2264" s="1">
        <v>42354</v>
      </c>
      <c r="B2264">
        <v>455</v>
      </c>
      <c r="G2264" s="1">
        <v>41337</v>
      </c>
      <c r="H2264" s="2">
        <v>1525.2</v>
      </c>
    </row>
    <row r="2265" spans="1:8" x14ac:dyDescent="0.2">
      <c r="A2265" s="1">
        <v>42353</v>
      </c>
      <c r="B2265">
        <v>466.5</v>
      </c>
      <c r="G2265" s="1">
        <v>41334</v>
      </c>
      <c r="H2265" s="2">
        <v>1518.2</v>
      </c>
    </row>
    <row r="2266" spans="1:8" x14ac:dyDescent="0.2">
      <c r="A2266" s="1">
        <v>42352</v>
      </c>
      <c r="B2266">
        <v>442.6</v>
      </c>
      <c r="G2266" s="1">
        <v>41333</v>
      </c>
      <c r="H2266" s="2">
        <v>1514.68</v>
      </c>
    </row>
    <row r="2267" spans="1:8" x14ac:dyDescent="0.2">
      <c r="A2267" s="1">
        <v>42351</v>
      </c>
      <c r="B2267">
        <v>433</v>
      </c>
      <c r="G2267" s="1">
        <v>41332</v>
      </c>
      <c r="H2267" s="2">
        <v>1515.99</v>
      </c>
    </row>
    <row r="2268" spans="1:8" x14ac:dyDescent="0.2">
      <c r="A2268" s="1">
        <v>42350</v>
      </c>
      <c r="B2268">
        <v>435.7</v>
      </c>
      <c r="G2268" s="1">
        <v>41331</v>
      </c>
      <c r="H2268" s="2">
        <v>1496.94</v>
      </c>
    </row>
    <row r="2269" spans="1:8" x14ac:dyDescent="0.2">
      <c r="A2269" s="1">
        <v>42349</v>
      </c>
      <c r="B2269">
        <v>456.3</v>
      </c>
      <c r="G2269" s="1">
        <v>41330</v>
      </c>
      <c r="H2269" s="2">
        <v>1487.85</v>
      </c>
    </row>
    <row r="2270" spans="1:8" x14ac:dyDescent="0.2">
      <c r="A2270" s="1">
        <v>42348</v>
      </c>
      <c r="B2270">
        <v>414.9</v>
      </c>
      <c r="G2270" s="1">
        <v>41327</v>
      </c>
      <c r="H2270" s="2">
        <v>1515.6</v>
      </c>
    </row>
    <row r="2271" spans="1:8" x14ac:dyDescent="0.2">
      <c r="A2271" s="1">
        <v>42347</v>
      </c>
      <c r="B2271">
        <v>418.7</v>
      </c>
      <c r="G2271" s="1">
        <v>41326</v>
      </c>
      <c r="H2271" s="2">
        <v>1502.42</v>
      </c>
    </row>
    <row r="2272" spans="1:8" x14ac:dyDescent="0.2">
      <c r="A2272" s="1">
        <v>42346</v>
      </c>
      <c r="B2272">
        <v>420.8</v>
      </c>
      <c r="G2272" s="1">
        <v>41325</v>
      </c>
      <c r="H2272" s="2">
        <v>1511.95</v>
      </c>
    </row>
    <row r="2273" spans="1:8" x14ac:dyDescent="0.2">
      <c r="A2273" s="1">
        <v>42345</v>
      </c>
      <c r="B2273">
        <v>396.7</v>
      </c>
      <c r="G2273" s="1">
        <v>41324</v>
      </c>
      <c r="H2273" s="2">
        <v>1530.94</v>
      </c>
    </row>
    <row r="2274" spans="1:8" x14ac:dyDescent="0.2">
      <c r="A2274" s="1">
        <v>42344</v>
      </c>
      <c r="B2274">
        <v>390.6</v>
      </c>
      <c r="G2274" s="1">
        <v>41320</v>
      </c>
      <c r="H2274" s="2">
        <v>1519.79</v>
      </c>
    </row>
    <row r="2275" spans="1:8" x14ac:dyDescent="0.2">
      <c r="A2275" s="1">
        <v>42343</v>
      </c>
      <c r="B2275">
        <v>390</v>
      </c>
      <c r="G2275" s="1">
        <v>41319</v>
      </c>
      <c r="H2275" s="2">
        <v>1521.38</v>
      </c>
    </row>
    <row r="2276" spans="1:8" x14ac:dyDescent="0.2">
      <c r="A2276" s="1">
        <v>42342</v>
      </c>
      <c r="B2276">
        <v>363.2</v>
      </c>
      <c r="G2276" s="1">
        <v>41318</v>
      </c>
      <c r="H2276" s="2">
        <v>1520.33</v>
      </c>
    </row>
    <row r="2277" spans="1:8" x14ac:dyDescent="0.2">
      <c r="A2277" s="1">
        <v>42341</v>
      </c>
      <c r="B2277">
        <v>360.7</v>
      </c>
      <c r="G2277" s="1">
        <v>41317</v>
      </c>
      <c r="H2277" s="2">
        <v>1519.43</v>
      </c>
    </row>
    <row r="2278" spans="1:8" x14ac:dyDescent="0.2">
      <c r="A2278" s="1">
        <v>42340</v>
      </c>
      <c r="B2278">
        <v>359.1</v>
      </c>
      <c r="G2278" s="1">
        <v>41316</v>
      </c>
      <c r="H2278" s="2">
        <v>1517.01</v>
      </c>
    </row>
    <row r="2279" spans="1:8" x14ac:dyDescent="0.2">
      <c r="A2279" s="1">
        <v>42339</v>
      </c>
      <c r="B2279">
        <v>362.7</v>
      </c>
      <c r="G2279" s="1">
        <v>41313</v>
      </c>
      <c r="H2279" s="2">
        <v>1517.93</v>
      </c>
    </row>
    <row r="2280" spans="1:8" x14ac:dyDescent="0.2">
      <c r="A2280" s="1">
        <v>42338</v>
      </c>
      <c r="B2280">
        <v>376.9</v>
      </c>
      <c r="G2280" s="1">
        <v>41312</v>
      </c>
      <c r="H2280" s="2">
        <v>1509.39</v>
      </c>
    </row>
    <row r="2281" spans="1:8" x14ac:dyDescent="0.2">
      <c r="A2281" s="1">
        <v>42337</v>
      </c>
      <c r="B2281">
        <v>373.3</v>
      </c>
      <c r="G2281" s="1">
        <v>41311</v>
      </c>
      <c r="H2281" s="2">
        <v>1512.12</v>
      </c>
    </row>
    <row r="2282" spans="1:8" x14ac:dyDescent="0.2">
      <c r="A2282" s="1">
        <v>42336</v>
      </c>
      <c r="B2282">
        <v>358.7</v>
      </c>
      <c r="G2282" s="1">
        <v>41310</v>
      </c>
      <c r="H2282" s="2">
        <v>1511.29</v>
      </c>
    </row>
    <row r="2283" spans="1:8" x14ac:dyDescent="0.2">
      <c r="A2283" s="1">
        <v>42335</v>
      </c>
      <c r="B2283">
        <v>358.9</v>
      </c>
      <c r="G2283" s="1">
        <v>41309</v>
      </c>
      <c r="H2283" s="2">
        <v>1495.71</v>
      </c>
    </row>
    <row r="2284" spans="1:8" x14ac:dyDescent="0.2">
      <c r="A2284" s="1">
        <v>42334</v>
      </c>
      <c r="B2284">
        <v>354</v>
      </c>
      <c r="G2284" s="1">
        <v>41306</v>
      </c>
      <c r="H2284" s="2">
        <v>1513.17</v>
      </c>
    </row>
    <row r="2285" spans="1:8" x14ac:dyDescent="0.2">
      <c r="A2285" s="1">
        <v>42333</v>
      </c>
      <c r="B2285">
        <v>329.9</v>
      </c>
      <c r="G2285" s="1">
        <v>41305</v>
      </c>
      <c r="H2285" s="2">
        <v>1498.11</v>
      </c>
    </row>
    <row r="2286" spans="1:8" x14ac:dyDescent="0.2">
      <c r="A2286" s="1">
        <v>42332</v>
      </c>
      <c r="B2286">
        <v>320.10000000000002</v>
      </c>
      <c r="G2286" s="1">
        <v>41304</v>
      </c>
      <c r="H2286" s="2">
        <v>1501.96</v>
      </c>
    </row>
    <row r="2287" spans="1:8" x14ac:dyDescent="0.2">
      <c r="A2287" s="1">
        <v>42331</v>
      </c>
      <c r="B2287">
        <v>323.60000000000002</v>
      </c>
      <c r="G2287" s="1">
        <v>41303</v>
      </c>
      <c r="H2287" s="2">
        <v>1507.84</v>
      </c>
    </row>
    <row r="2288" spans="1:8" x14ac:dyDescent="0.2">
      <c r="A2288" s="1">
        <v>42330</v>
      </c>
      <c r="B2288">
        <v>324.7</v>
      </c>
      <c r="G2288" s="1">
        <v>41302</v>
      </c>
      <c r="H2288" s="2">
        <v>1500.18</v>
      </c>
    </row>
    <row r="2289" spans="1:8" x14ac:dyDescent="0.2">
      <c r="A2289" s="1">
        <v>42329</v>
      </c>
      <c r="B2289">
        <v>327.5</v>
      </c>
      <c r="G2289" s="1">
        <v>41299</v>
      </c>
      <c r="H2289" s="2">
        <v>1502.96</v>
      </c>
    </row>
    <row r="2290" spans="1:8" x14ac:dyDescent="0.2">
      <c r="A2290" s="1">
        <v>42328</v>
      </c>
      <c r="B2290">
        <v>322.2</v>
      </c>
      <c r="G2290" s="1">
        <v>41298</v>
      </c>
      <c r="H2290" s="2">
        <v>1494.82</v>
      </c>
    </row>
    <row r="2291" spans="1:8" x14ac:dyDescent="0.2">
      <c r="A2291" s="1">
        <v>42327</v>
      </c>
      <c r="B2291">
        <v>326.5</v>
      </c>
      <c r="G2291" s="1">
        <v>41297</v>
      </c>
      <c r="H2291" s="2">
        <v>1494.81</v>
      </c>
    </row>
    <row r="2292" spans="1:8" x14ac:dyDescent="0.2">
      <c r="A2292" s="1">
        <v>42326</v>
      </c>
      <c r="B2292">
        <v>336</v>
      </c>
      <c r="G2292" s="1">
        <v>41296</v>
      </c>
      <c r="H2292" s="2">
        <v>1492.56</v>
      </c>
    </row>
    <row r="2293" spans="1:8" x14ac:dyDescent="0.2">
      <c r="A2293" s="1">
        <v>42325</v>
      </c>
      <c r="B2293">
        <v>336.3</v>
      </c>
      <c r="G2293" s="1">
        <v>41292</v>
      </c>
      <c r="H2293" s="2">
        <v>1485.98</v>
      </c>
    </row>
    <row r="2294" spans="1:8" x14ac:dyDescent="0.2">
      <c r="A2294" s="1">
        <v>42324</v>
      </c>
      <c r="B2294">
        <v>332.1</v>
      </c>
      <c r="G2294" s="1">
        <v>41291</v>
      </c>
      <c r="H2294" s="2">
        <v>1480.94</v>
      </c>
    </row>
    <row r="2295" spans="1:8" x14ac:dyDescent="0.2">
      <c r="A2295" s="1">
        <v>42323</v>
      </c>
      <c r="B2295">
        <v>321.10000000000002</v>
      </c>
      <c r="G2295" s="1">
        <v>41290</v>
      </c>
      <c r="H2295" s="2">
        <v>1472.63</v>
      </c>
    </row>
    <row r="2296" spans="1:8" x14ac:dyDescent="0.2">
      <c r="A2296" s="1">
        <v>42322</v>
      </c>
      <c r="B2296">
        <v>333.4</v>
      </c>
      <c r="G2296" s="1">
        <v>41289</v>
      </c>
      <c r="H2296" s="2">
        <v>1472.34</v>
      </c>
    </row>
    <row r="2297" spans="1:8" x14ac:dyDescent="0.2">
      <c r="A2297" s="1">
        <v>42321</v>
      </c>
      <c r="B2297">
        <v>338.5</v>
      </c>
      <c r="G2297" s="1">
        <v>41288</v>
      </c>
      <c r="H2297" s="2">
        <v>1470.68</v>
      </c>
    </row>
    <row r="2298" spans="1:8" x14ac:dyDescent="0.2">
      <c r="A2298" s="1">
        <v>42320</v>
      </c>
      <c r="B2298">
        <v>336.6</v>
      </c>
      <c r="G2298" s="1">
        <v>41285</v>
      </c>
      <c r="H2298" s="2">
        <v>1472.05</v>
      </c>
    </row>
    <row r="2299" spans="1:8" x14ac:dyDescent="0.2">
      <c r="A2299" s="1">
        <v>42319</v>
      </c>
      <c r="B2299">
        <v>314</v>
      </c>
      <c r="G2299" s="1">
        <v>41284</v>
      </c>
      <c r="H2299" s="2">
        <v>1472.12</v>
      </c>
    </row>
    <row r="2300" spans="1:8" x14ac:dyDescent="0.2">
      <c r="A2300" s="1">
        <v>42318</v>
      </c>
      <c r="B2300">
        <v>340.2</v>
      </c>
      <c r="G2300" s="1">
        <v>41283</v>
      </c>
      <c r="H2300" s="2">
        <v>1461.02</v>
      </c>
    </row>
    <row r="2301" spans="1:8" x14ac:dyDescent="0.2">
      <c r="A2301" s="1">
        <v>42317</v>
      </c>
      <c r="B2301">
        <v>381</v>
      </c>
      <c r="G2301" s="1">
        <v>41282</v>
      </c>
      <c r="H2301" s="2">
        <v>1457.15</v>
      </c>
    </row>
    <row r="2302" spans="1:8" x14ac:dyDescent="0.2">
      <c r="A2302" s="1">
        <v>42316</v>
      </c>
      <c r="B2302">
        <v>374</v>
      </c>
      <c r="G2302" s="1">
        <v>41281</v>
      </c>
      <c r="H2302" s="2">
        <v>1461.89</v>
      </c>
    </row>
    <row r="2303" spans="1:8" x14ac:dyDescent="0.2">
      <c r="A2303" s="1">
        <v>42315</v>
      </c>
      <c r="B2303">
        <v>384.6</v>
      </c>
      <c r="G2303" s="1">
        <v>41278</v>
      </c>
      <c r="H2303" s="2">
        <v>1466.47</v>
      </c>
    </row>
    <row r="2304" spans="1:8" x14ac:dyDescent="0.2">
      <c r="A2304" s="1">
        <v>42314</v>
      </c>
      <c r="B2304">
        <v>375.6</v>
      </c>
      <c r="G2304" s="1">
        <v>41277</v>
      </c>
      <c r="H2304" s="2">
        <v>1459.37</v>
      </c>
    </row>
    <row r="2305" spans="1:8" x14ac:dyDescent="0.2">
      <c r="A2305" s="1">
        <v>42313</v>
      </c>
      <c r="B2305">
        <v>388</v>
      </c>
      <c r="G2305" s="1">
        <v>41276</v>
      </c>
      <c r="H2305" s="2">
        <v>1462.42</v>
      </c>
    </row>
    <row r="2306" spans="1:8" x14ac:dyDescent="0.2">
      <c r="A2306" s="1">
        <v>42312</v>
      </c>
      <c r="B2306">
        <v>409.2</v>
      </c>
      <c r="G2306" s="1">
        <v>41274</v>
      </c>
      <c r="H2306" s="2">
        <v>1426.19</v>
      </c>
    </row>
    <row r="2307" spans="1:8" x14ac:dyDescent="0.2">
      <c r="A2307" s="1">
        <v>42311</v>
      </c>
      <c r="B2307">
        <v>405.3</v>
      </c>
      <c r="G2307" s="1">
        <v>41271</v>
      </c>
      <c r="H2307" s="2">
        <v>1402.43</v>
      </c>
    </row>
    <row r="2308" spans="1:8" x14ac:dyDescent="0.2">
      <c r="A2308" s="1">
        <v>42310</v>
      </c>
      <c r="B2308">
        <v>365</v>
      </c>
      <c r="G2308" s="1">
        <v>41270</v>
      </c>
      <c r="H2308" s="2">
        <v>1418.1</v>
      </c>
    </row>
    <row r="2309" spans="1:8" x14ac:dyDescent="0.2">
      <c r="A2309" s="1">
        <v>42309</v>
      </c>
      <c r="B2309">
        <v>330.7</v>
      </c>
      <c r="G2309" s="1">
        <v>41269</v>
      </c>
      <c r="H2309" s="2">
        <v>1419.83</v>
      </c>
    </row>
    <row r="2310" spans="1:8" x14ac:dyDescent="0.2">
      <c r="A2310" s="1">
        <v>42308</v>
      </c>
      <c r="B2310">
        <v>316</v>
      </c>
      <c r="G2310" s="1">
        <v>41267</v>
      </c>
      <c r="H2310" s="2">
        <v>1426.66</v>
      </c>
    </row>
    <row r="2311" spans="1:8" x14ac:dyDescent="0.2">
      <c r="A2311" s="1">
        <v>42307</v>
      </c>
      <c r="B2311">
        <v>328.2</v>
      </c>
      <c r="G2311" s="1">
        <v>41264</v>
      </c>
      <c r="H2311" s="2">
        <v>1430.15</v>
      </c>
    </row>
    <row r="2312" spans="1:8" x14ac:dyDescent="0.2">
      <c r="A2312" s="1">
        <v>42306</v>
      </c>
      <c r="B2312">
        <v>314.89999999999998</v>
      </c>
      <c r="G2312" s="1">
        <v>41263</v>
      </c>
      <c r="H2312" s="2">
        <v>1443.69</v>
      </c>
    </row>
    <row r="2313" spans="1:8" x14ac:dyDescent="0.2">
      <c r="A2313" s="1">
        <v>42305</v>
      </c>
      <c r="B2313">
        <v>304.5</v>
      </c>
      <c r="G2313" s="1">
        <v>41262</v>
      </c>
      <c r="H2313" s="2">
        <v>1435.81</v>
      </c>
    </row>
    <row r="2314" spans="1:8" x14ac:dyDescent="0.2">
      <c r="A2314" s="1">
        <v>42304</v>
      </c>
      <c r="B2314">
        <v>295.2</v>
      </c>
      <c r="G2314" s="1">
        <v>41261</v>
      </c>
      <c r="H2314" s="2">
        <v>1446.79</v>
      </c>
    </row>
    <row r="2315" spans="1:8" x14ac:dyDescent="0.2">
      <c r="A2315" s="1">
        <v>42303</v>
      </c>
      <c r="B2315">
        <v>287.2</v>
      </c>
      <c r="G2315" s="1">
        <v>41260</v>
      </c>
      <c r="H2315" s="2">
        <v>1430.36</v>
      </c>
    </row>
    <row r="2316" spans="1:8" x14ac:dyDescent="0.2">
      <c r="A2316" s="1">
        <v>42302</v>
      </c>
      <c r="B2316">
        <v>284.8</v>
      </c>
      <c r="G2316" s="1">
        <v>41257</v>
      </c>
      <c r="H2316" s="2">
        <v>1413.58</v>
      </c>
    </row>
    <row r="2317" spans="1:8" x14ac:dyDescent="0.2">
      <c r="A2317" s="1">
        <v>42301</v>
      </c>
      <c r="B2317">
        <v>284.2</v>
      </c>
      <c r="G2317" s="1">
        <v>41256</v>
      </c>
      <c r="H2317" s="2">
        <v>1419.45</v>
      </c>
    </row>
    <row r="2318" spans="1:8" x14ac:dyDescent="0.2">
      <c r="A2318" s="1">
        <v>42300</v>
      </c>
      <c r="B2318">
        <v>279.2</v>
      </c>
      <c r="G2318" s="1">
        <v>41255</v>
      </c>
      <c r="H2318" s="2">
        <v>1428.48</v>
      </c>
    </row>
    <row r="2319" spans="1:8" x14ac:dyDescent="0.2">
      <c r="A2319" s="1">
        <v>42299</v>
      </c>
      <c r="B2319">
        <v>275.8</v>
      </c>
      <c r="G2319" s="1">
        <v>41254</v>
      </c>
      <c r="H2319" s="2">
        <v>1427.84</v>
      </c>
    </row>
    <row r="2320" spans="1:8" x14ac:dyDescent="0.2">
      <c r="A2320" s="1">
        <v>42298</v>
      </c>
      <c r="B2320">
        <v>267.8</v>
      </c>
      <c r="G2320" s="1">
        <v>41253</v>
      </c>
      <c r="H2320" s="2">
        <v>1418.55</v>
      </c>
    </row>
    <row r="2321" spans="1:8" x14ac:dyDescent="0.2">
      <c r="A2321" s="1">
        <v>42297</v>
      </c>
      <c r="B2321">
        <v>271</v>
      </c>
      <c r="G2321" s="1">
        <v>41250</v>
      </c>
      <c r="H2321" s="2">
        <v>1418.07</v>
      </c>
    </row>
    <row r="2322" spans="1:8" x14ac:dyDescent="0.2">
      <c r="A2322" s="1">
        <v>42296</v>
      </c>
      <c r="B2322">
        <v>265</v>
      </c>
      <c r="G2322" s="1">
        <v>41249</v>
      </c>
      <c r="H2322" s="2">
        <v>1413.94</v>
      </c>
    </row>
    <row r="2323" spans="1:8" x14ac:dyDescent="0.2">
      <c r="A2323" s="1">
        <v>42295</v>
      </c>
      <c r="B2323">
        <v>265</v>
      </c>
      <c r="G2323" s="1">
        <v>41248</v>
      </c>
      <c r="H2323" s="2">
        <v>1409.28</v>
      </c>
    </row>
    <row r="2324" spans="1:8" x14ac:dyDescent="0.2">
      <c r="A2324" s="1">
        <v>42294</v>
      </c>
      <c r="B2324">
        <v>272.89999999999998</v>
      </c>
      <c r="G2324" s="1">
        <v>41247</v>
      </c>
      <c r="H2324" s="2">
        <v>1407.05</v>
      </c>
    </row>
    <row r="2325" spans="1:8" x14ac:dyDescent="0.2">
      <c r="A2325" s="1">
        <v>42293</v>
      </c>
      <c r="B2325">
        <v>263.5</v>
      </c>
      <c r="G2325" s="1">
        <v>41246</v>
      </c>
      <c r="H2325" s="2">
        <v>1409.46</v>
      </c>
    </row>
    <row r="2326" spans="1:8" x14ac:dyDescent="0.2">
      <c r="A2326" s="1">
        <v>42292</v>
      </c>
      <c r="B2326">
        <v>255.2</v>
      </c>
      <c r="G2326" s="1">
        <v>41243</v>
      </c>
      <c r="H2326" s="2">
        <v>1416.18</v>
      </c>
    </row>
    <row r="2327" spans="1:8" x14ac:dyDescent="0.2">
      <c r="A2327" s="1">
        <v>42291</v>
      </c>
      <c r="B2327">
        <v>253.5</v>
      </c>
      <c r="G2327" s="1">
        <v>41242</v>
      </c>
      <c r="H2327" s="2">
        <v>1415.95</v>
      </c>
    </row>
    <row r="2328" spans="1:8" x14ac:dyDescent="0.2">
      <c r="A2328" s="1">
        <v>42290</v>
      </c>
      <c r="B2328">
        <v>251.3</v>
      </c>
      <c r="G2328" s="1">
        <v>41241</v>
      </c>
      <c r="H2328" s="2">
        <v>1409.93</v>
      </c>
    </row>
    <row r="2329" spans="1:8" x14ac:dyDescent="0.2">
      <c r="A2329" s="1">
        <v>42289</v>
      </c>
      <c r="B2329">
        <v>246.1</v>
      </c>
      <c r="G2329" s="1">
        <v>41240</v>
      </c>
      <c r="H2329" s="2">
        <v>1398.94</v>
      </c>
    </row>
    <row r="2330" spans="1:8" x14ac:dyDescent="0.2">
      <c r="A2330" s="1">
        <v>42288</v>
      </c>
      <c r="B2330">
        <v>247.9</v>
      </c>
      <c r="G2330" s="1">
        <v>41239</v>
      </c>
      <c r="H2330" s="2">
        <v>1406.29</v>
      </c>
    </row>
    <row r="2331" spans="1:8" x14ac:dyDescent="0.2">
      <c r="A2331" s="1">
        <v>42287</v>
      </c>
      <c r="B2331">
        <v>246</v>
      </c>
      <c r="G2331" s="1">
        <v>41236</v>
      </c>
      <c r="H2331" s="2">
        <v>1409.15</v>
      </c>
    </row>
    <row r="2332" spans="1:8" x14ac:dyDescent="0.2">
      <c r="A2332" s="1">
        <v>42286</v>
      </c>
      <c r="B2332">
        <v>244.8</v>
      </c>
      <c r="G2332" s="1">
        <v>41234</v>
      </c>
      <c r="H2332" s="2">
        <v>1391.03</v>
      </c>
    </row>
    <row r="2333" spans="1:8" x14ac:dyDescent="0.2">
      <c r="A2333" s="1">
        <v>42285</v>
      </c>
      <c r="B2333">
        <v>243</v>
      </c>
      <c r="G2333" s="1">
        <v>41233</v>
      </c>
      <c r="H2333" s="2">
        <v>1387.81</v>
      </c>
    </row>
    <row r="2334" spans="1:8" x14ac:dyDescent="0.2">
      <c r="A2334" s="1">
        <v>42284</v>
      </c>
      <c r="B2334">
        <v>244.2</v>
      </c>
      <c r="G2334" s="1">
        <v>41232</v>
      </c>
      <c r="H2334" s="2">
        <v>1386.89</v>
      </c>
    </row>
    <row r="2335" spans="1:8" x14ac:dyDescent="0.2">
      <c r="A2335" s="1">
        <v>42283</v>
      </c>
      <c r="B2335">
        <v>247.4</v>
      </c>
      <c r="G2335" s="1">
        <v>41229</v>
      </c>
      <c r="H2335" s="2">
        <v>1359.88</v>
      </c>
    </row>
    <row r="2336" spans="1:8" x14ac:dyDescent="0.2">
      <c r="A2336" s="1">
        <v>42282</v>
      </c>
      <c r="B2336">
        <v>242</v>
      </c>
      <c r="G2336" s="1">
        <v>41228</v>
      </c>
      <c r="H2336" s="2">
        <v>1353.33</v>
      </c>
    </row>
    <row r="2337" spans="1:8" x14ac:dyDescent="0.2">
      <c r="A2337" s="1">
        <v>42281</v>
      </c>
      <c r="B2337">
        <v>239.5</v>
      </c>
      <c r="G2337" s="1">
        <v>41227</v>
      </c>
      <c r="H2337" s="2">
        <v>1355.49</v>
      </c>
    </row>
    <row r="2338" spans="1:8" x14ac:dyDescent="0.2">
      <c r="A2338" s="1">
        <v>42280</v>
      </c>
      <c r="B2338">
        <v>239.8</v>
      </c>
      <c r="G2338" s="1">
        <v>41226</v>
      </c>
      <c r="H2338" s="2">
        <v>1374.53</v>
      </c>
    </row>
    <row r="2339" spans="1:8" x14ac:dyDescent="0.2">
      <c r="A2339" s="1">
        <v>42279</v>
      </c>
      <c r="B2339">
        <v>237.9</v>
      </c>
      <c r="G2339" s="1">
        <v>41225</v>
      </c>
      <c r="H2339" s="2">
        <v>1380.03</v>
      </c>
    </row>
    <row r="2340" spans="1:8" x14ac:dyDescent="0.2">
      <c r="A2340" s="1">
        <v>42278</v>
      </c>
      <c r="B2340">
        <v>238.5</v>
      </c>
      <c r="G2340" s="1">
        <v>41222</v>
      </c>
      <c r="H2340" s="2">
        <v>1379.85</v>
      </c>
    </row>
    <row r="2341" spans="1:8" x14ac:dyDescent="0.2">
      <c r="A2341" s="1">
        <v>42277</v>
      </c>
      <c r="B2341">
        <v>236.5</v>
      </c>
      <c r="G2341" s="1">
        <v>41221</v>
      </c>
      <c r="H2341" s="2">
        <v>1377.51</v>
      </c>
    </row>
    <row r="2342" spans="1:8" x14ac:dyDescent="0.2">
      <c r="A2342" s="1">
        <v>42276</v>
      </c>
      <c r="B2342">
        <v>236.8</v>
      </c>
      <c r="G2342" s="1">
        <v>41220</v>
      </c>
      <c r="H2342" s="2">
        <v>1394.53</v>
      </c>
    </row>
    <row r="2343" spans="1:8" x14ac:dyDescent="0.2">
      <c r="A2343" s="1">
        <v>42275</v>
      </c>
      <c r="B2343">
        <v>240.4</v>
      </c>
      <c r="G2343" s="1">
        <v>41219</v>
      </c>
      <c r="H2343" s="2">
        <v>1428.39</v>
      </c>
    </row>
    <row r="2344" spans="1:8" x14ac:dyDescent="0.2">
      <c r="A2344" s="1">
        <v>42274</v>
      </c>
      <c r="B2344">
        <v>233.4</v>
      </c>
      <c r="G2344" s="1">
        <v>41218</v>
      </c>
      <c r="H2344" s="2">
        <v>1417.26</v>
      </c>
    </row>
    <row r="2345" spans="1:8" x14ac:dyDescent="0.2">
      <c r="A2345" s="1">
        <v>42273</v>
      </c>
      <c r="B2345">
        <v>234.6</v>
      </c>
      <c r="G2345" s="1">
        <v>41215</v>
      </c>
      <c r="H2345" s="2">
        <v>1414.2</v>
      </c>
    </row>
    <row r="2346" spans="1:8" x14ac:dyDescent="0.2">
      <c r="A2346" s="1">
        <v>42272</v>
      </c>
      <c r="B2346">
        <v>235.3</v>
      </c>
      <c r="G2346" s="1">
        <v>41214</v>
      </c>
      <c r="H2346" s="2">
        <v>1427.59</v>
      </c>
    </row>
    <row r="2347" spans="1:8" x14ac:dyDescent="0.2">
      <c r="A2347" s="1">
        <v>42271</v>
      </c>
      <c r="B2347">
        <v>234.6</v>
      </c>
      <c r="G2347" s="1">
        <v>41213</v>
      </c>
      <c r="H2347" s="2">
        <v>1412.16</v>
      </c>
    </row>
    <row r="2348" spans="1:8" x14ac:dyDescent="0.2">
      <c r="A2348" s="1">
        <v>42270</v>
      </c>
      <c r="B2348">
        <v>230.5</v>
      </c>
      <c r="G2348" s="1">
        <v>41208</v>
      </c>
      <c r="H2348" s="2">
        <v>1411.94</v>
      </c>
    </row>
    <row r="2349" spans="1:8" x14ac:dyDescent="0.2">
      <c r="A2349" s="1">
        <v>42269</v>
      </c>
      <c r="B2349">
        <v>231.3</v>
      </c>
      <c r="G2349" s="1">
        <v>41207</v>
      </c>
      <c r="H2349" s="2">
        <v>1412.97</v>
      </c>
    </row>
    <row r="2350" spans="1:8" x14ac:dyDescent="0.2">
      <c r="A2350" s="1">
        <v>42268</v>
      </c>
      <c r="B2350">
        <v>227.2</v>
      </c>
      <c r="G2350" s="1">
        <v>41206</v>
      </c>
      <c r="H2350" s="2">
        <v>1408.75</v>
      </c>
    </row>
    <row r="2351" spans="1:8" x14ac:dyDescent="0.2">
      <c r="A2351" s="1">
        <v>42267</v>
      </c>
      <c r="B2351">
        <v>232.1</v>
      </c>
      <c r="G2351" s="1">
        <v>41205</v>
      </c>
      <c r="H2351" s="2">
        <v>1413.11</v>
      </c>
    </row>
    <row r="2352" spans="1:8" x14ac:dyDescent="0.2">
      <c r="A2352" s="1">
        <v>42266</v>
      </c>
      <c r="B2352">
        <v>232.1</v>
      </c>
      <c r="G2352" s="1">
        <v>41204</v>
      </c>
      <c r="H2352" s="2">
        <v>1433.82</v>
      </c>
    </row>
    <row r="2353" spans="1:8" x14ac:dyDescent="0.2">
      <c r="A2353" s="1">
        <v>42265</v>
      </c>
      <c r="B2353">
        <v>233.8</v>
      </c>
      <c r="G2353" s="1">
        <v>41201</v>
      </c>
      <c r="H2353" s="2">
        <v>1433.19</v>
      </c>
    </row>
    <row r="2354" spans="1:8" x14ac:dyDescent="0.2">
      <c r="A2354" s="1">
        <v>42264</v>
      </c>
      <c r="B2354">
        <v>233.6</v>
      </c>
      <c r="G2354" s="1">
        <v>41200</v>
      </c>
      <c r="H2354" s="2">
        <v>1457.34</v>
      </c>
    </row>
    <row r="2355" spans="1:8" x14ac:dyDescent="0.2">
      <c r="A2355" s="1">
        <v>42263</v>
      </c>
      <c r="B2355">
        <v>229</v>
      </c>
      <c r="G2355" s="1">
        <v>41199</v>
      </c>
      <c r="H2355" s="2">
        <v>1460.91</v>
      </c>
    </row>
    <row r="2356" spans="1:8" x14ac:dyDescent="0.2">
      <c r="A2356" s="1">
        <v>42262</v>
      </c>
      <c r="B2356">
        <v>230.9</v>
      </c>
      <c r="G2356" s="1">
        <v>41198</v>
      </c>
      <c r="H2356" s="2">
        <v>1454.92</v>
      </c>
    </row>
    <row r="2357" spans="1:8" x14ac:dyDescent="0.2">
      <c r="A2357" s="1">
        <v>42261</v>
      </c>
      <c r="B2357">
        <v>230.9</v>
      </c>
      <c r="G2357" s="1">
        <v>41197</v>
      </c>
      <c r="H2357" s="2">
        <v>1440.13</v>
      </c>
    </row>
    <row r="2358" spans="1:8" x14ac:dyDescent="0.2">
      <c r="A2358" s="1">
        <v>42260</v>
      </c>
      <c r="B2358">
        <v>231</v>
      </c>
      <c r="G2358" s="1">
        <v>41194</v>
      </c>
      <c r="H2358" s="2">
        <v>1428.59</v>
      </c>
    </row>
    <row r="2359" spans="1:8" x14ac:dyDescent="0.2">
      <c r="A2359" s="1">
        <v>42259</v>
      </c>
      <c r="B2359">
        <v>235.8</v>
      </c>
      <c r="G2359" s="1">
        <v>41193</v>
      </c>
      <c r="H2359" s="2">
        <v>1432.84</v>
      </c>
    </row>
    <row r="2360" spans="1:8" x14ac:dyDescent="0.2">
      <c r="A2360" s="1">
        <v>42258</v>
      </c>
      <c r="B2360">
        <v>240.6</v>
      </c>
      <c r="G2360" s="1">
        <v>41192</v>
      </c>
      <c r="H2360" s="2">
        <v>1432.56</v>
      </c>
    </row>
    <row r="2361" spans="1:8" x14ac:dyDescent="0.2">
      <c r="A2361" s="1">
        <v>42257</v>
      </c>
      <c r="B2361">
        <v>239.5</v>
      </c>
      <c r="G2361" s="1">
        <v>41191</v>
      </c>
      <c r="H2361" s="2">
        <v>1441.48</v>
      </c>
    </row>
    <row r="2362" spans="1:8" x14ac:dyDescent="0.2">
      <c r="A2362" s="1">
        <v>42256</v>
      </c>
      <c r="B2362">
        <v>238.9</v>
      </c>
      <c r="G2362" s="1">
        <v>41190</v>
      </c>
      <c r="H2362" s="2">
        <v>1455.88</v>
      </c>
    </row>
    <row r="2363" spans="1:8" x14ac:dyDescent="0.2">
      <c r="A2363" s="1">
        <v>42255</v>
      </c>
      <c r="B2363">
        <v>244.2</v>
      </c>
      <c r="G2363" s="1">
        <v>41187</v>
      </c>
      <c r="H2363" s="2">
        <v>1460.93</v>
      </c>
    </row>
    <row r="2364" spans="1:8" x14ac:dyDescent="0.2">
      <c r="A2364" s="1">
        <v>42254</v>
      </c>
      <c r="B2364">
        <v>240.9</v>
      </c>
      <c r="G2364" s="1">
        <v>41186</v>
      </c>
      <c r="H2364" s="2">
        <v>1461.4</v>
      </c>
    </row>
    <row r="2365" spans="1:8" x14ac:dyDescent="0.2">
      <c r="A2365" s="1">
        <v>42253</v>
      </c>
      <c r="B2365">
        <v>241</v>
      </c>
      <c r="G2365" s="1">
        <v>41185</v>
      </c>
      <c r="H2365" s="2">
        <v>1450.99</v>
      </c>
    </row>
    <row r="2366" spans="1:8" x14ac:dyDescent="0.2">
      <c r="A2366" s="1">
        <v>42252</v>
      </c>
      <c r="B2366">
        <v>235.8</v>
      </c>
      <c r="G2366" s="1">
        <v>41184</v>
      </c>
      <c r="H2366" s="2">
        <v>1445.75</v>
      </c>
    </row>
    <row r="2367" spans="1:8" x14ac:dyDescent="0.2">
      <c r="A2367" s="1">
        <v>42251</v>
      </c>
      <c r="B2367">
        <v>230.9</v>
      </c>
      <c r="G2367" s="1">
        <v>41183</v>
      </c>
      <c r="H2367" s="2">
        <v>1444.49</v>
      </c>
    </row>
    <row r="2368" spans="1:8" x14ac:dyDescent="0.2">
      <c r="A2368" s="1">
        <v>42250</v>
      </c>
      <c r="B2368">
        <v>227.3</v>
      </c>
      <c r="G2368" s="1">
        <v>41180</v>
      </c>
      <c r="H2368" s="2">
        <v>1440.67</v>
      </c>
    </row>
    <row r="2369" spans="1:8" x14ac:dyDescent="0.2">
      <c r="A2369" s="1">
        <v>42249</v>
      </c>
      <c r="B2369">
        <v>229.7</v>
      </c>
      <c r="G2369" s="1">
        <v>41179</v>
      </c>
      <c r="H2369" s="2">
        <v>1447.15</v>
      </c>
    </row>
    <row r="2370" spans="1:8" x14ac:dyDescent="0.2">
      <c r="A2370" s="1">
        <v>42248</v>
      </c>
      <c r="B2370">
        <v>228.2</v>
      </c>
      <c r="G2370" s="1">
        <v>41178</v>
      </c>
      <c r="H2370" s="2">
        <v>1433.32</v>
      </c>
    </row>
    <row r="2371" spans="1:8" x14ac:dyDescent="0.2">
      <c r="A2371" s="1">
        <v>42247</v>
      </c>
      <c r="B2371">
        <v>231.4</v>
      </c>
      <c r="G2371" s="1">
        <v>41177</v>
      </c>
      <c r="H2371" s="2">
        <v>1441.59</v>
      </c>
    </row>
    <row r="2372" spans="1:8" x14ac:dyDescent="0.2">
      <c r="A2372" s="1">
        <v>42246</v>
      </c>
      <c r="B2372">
        <v>230</v>
      </c>
      <c r="G2372" s="1">
        <v>41176</v>
      </c>
      <c r="H2372" s="2">
        <v>1456.89</v>
      </c>
    </row>
    <row r="2373" spans="1:8" x14ac:dyDescent="0.2">
      <c r="A2373" s="1">
        <v>42245</v>
      </c>
      <c r="B2373">
        <v>230.8</v>
      </c>
      <c r="G2373" s="1">
        <v>41173</v>
      </c>
      <c r="H2373" s="2">
        <v>1460.15</v>
      </c>
    </row>
    <row r="2374" spans="1:8" x14ac:dyDescent="0.2">
      <c r="A2374" s="1">
        <v>42244</v>
      </c>
      <c r="B2374">
        <v>231.8</v>
      </c>
      <c r="G2374" s="1">
        <v>41172</v>
      </c>
      <c r="H2374" s="2">
        <v>1460.26</v>
      </c>
    </row>
    <row r="2375" spans="1:8" x14ac:dyDescent="0.2">
      <c r="A2375" s="1">
        <v>42243</v>
      </c>
      <c r="B2375">
        <v>225.8</v>
      </c>
      <c r="G2375" s="1">
        <v>41171</v>
      </c>
      <c r="H2375" s="2">
        <v>1461.05</v>
      </c>
    </row>
    <row r="2376" spans="1:8" x14ac:dyDescent="0.2">
      <c r="A2376" s="1">
        <v>42242</v>
      </c>
      <c r="B2376">
        <v>226.2</v>
      </c>
      <c r="G2376" s="1">
        <v>41170</v>
      </c>
      <c r="H2376" s="2">
        <v>1459.32</v>
      </c>
    </row>
    <row r="2377" spans="1:8" x14ac:dyDescent="0.2">
      <c r="A2377" s="1">
        <v>42241</v>
      </c>
      <c r="B2377">
        <v>222.7</v>
      </c>
      <c r="G2377" s="1">
        <v>41169</v>
      </c>
      <c r="H2377" s="2">
        <v>1461.19</v>
      </c>
    </row>
    <row r="2378" spans="1:8" x14ac:dyDescent="0.2">
      <c r="A2378" s="1">
        <v>42240</v>
      </c>
      <c r="B2378">
        <v>210.5</v>
      </c>
      <c r="G2378" s="1">
        <v>41166</v>
      </c>
      <c r="H2378" s="2">
        <v>1465.77</v>
      </c>
    </row>
    <row r="2379" spans="1:8" x14ac:dyDescent="0.2">
      <c r="A2379" s="1">
        <v>42239</v>
      </c>
      <c r="B2379">
        <v>228.5</v>
      </c>
      <c r="G2379" s="1">
        <v>41165</v>
      </c>
      <c r="H2379" s="2">
        <v>1459.99</v>
      </c>
    </row>
    <row r="2380" spans="1:8" x14ac:dyDescent="0.2">
      <c r="A2380" s="1">
        <v>42238</v>
      </c>
      <c r="B2380">
        <v>230.3</v>
      </c>
      <c r="G2380" s="1">
        <v>41164</v>
      </c>
      <c r="H2380" s="2">
        <v>1436.56</v>
      </c>
    </row>
    <row r="2381" spans="1:8" x14ac:dyDescent="0.2">
      <c r="A2381" s="1">
        <v>42237</v>
      </c>
      <c r="B2381">
        <v>232.2</v>
      </c>
      <c r="G2381" s="1">
        <v>41163</v>
      </c>
      <c r="H2381" s="2">
        <v>1433.56</v>
      </c>
    </row>
    <row r="2382" spans="1:8" x14ac:dyDescent="0.2">
      <c r="A2382" s="1">
        <v>42236</v>
      </c>
      <c r="B2382">
        <v>235.5</v>
      </c>
      <c r="G2382" s="1">
        <v>41162</v>
      </c>
      <c r="H2382" s="2">
        <v>1429.08</v>
      </c>
    </row>
    <row r="2383" spans="1:8" x14ac:dyDescent="0.2">
      <c r="A2383" s="1">
        <v>42235</v>
      </c>
      <c r="B2383">
        <v>226.2</v>
      </c>
      <c r="G2383" s="1">
        <v>41159</v>
      </c>
      <c r="H2383" s="2">
        <v>1437.92</v>
      </c>
    </row>
    <row r="2384" spans="1:8" x14ac:dyDescent="0.2">
      <c r="A2384" s="1">
        <v>42234</v>
      </c>
      <c r="B2384">
        <v>183</v>
      </c>
      <c r="G2384" s="1">
        <v>41158</v>
      </c>
      <c r="H2384" s="2">
        <v>1432.12</v>
      </c>
    </row>
    <row r="2385" spans="1:8" x14ac:dyDescent="0.2">
      <c r="A2385" s="1">
        <v>42233</v>
      </c>
      <c r="B2385">
        <v>258.5</v>
      </c>
      <c r="G2385" s="1">
        <v>41157</v>
      </c>
      <c r="H2385" s="2">
        <v>1403.44</v>
      </c>
    </row>
    <row r="2386" spans="1:8" x14ac:dyDescent="0.2">
      <c r="A2386" s="1">
        <v>42232</v>
      </c>
      <c r="B2386">
        <v>259.89999999999998</v>
      </c>
      <c r="G2386" s="1">
        <v>41156</v>
      </c>
      <c r="H2386" s="2">
        <v>1404.94</v>
      </c>
    </row>
    <row r="2387" spans="1:8" x14ac:dyDescent="0.2">
      <c r="A2387" s="1">
        <v>42231</v>
      </c>
      <c r="B2387">
        <v>262.10000000000002</v>
      </c>
      <c r="G2387" s="1">
        <v>41152</v>
      </c>
      <c r="H2387" s="2">
        <v>1406.58</v>
      </c>
    </row>
    <row r="2388" spans="1:8" x14ac:dyDescent="0.2">
      <c r="A2388" s="1">
        <v>42230</v>
      </c>
      <c r="B2388">
        <v>266.10000000000002</v>
      </c>
      <c r="G2388" s="1">
        <v>41151</v>
      </c>
      <c r="H2388" s="2">
        <v>1399.48</v>
      </c>
    </row>
    <row r="2389" spans="1:8" x14ac:dyDescent="0.2">
      <c r="A2389" s="1">
        <v>42229</v>
      </c>
      <c r="B2389">
        <v>264.5</v>
      </c>
      <c r="G2389" s="1">
        <v>41150</v>
      </c>
      <c r="H2389" s="2">
        <v>1410.49</v>
      </c>
    </row>
    <row r="2390" spans="1:8" x14ac:dyDescent="0.2">
      <c r="A2390" s="1">
        <v>42228</v>
      </c>
      <c r="B2390">
        <v>267.10000000000002</v>
      </c>
      <c r="G2390" s="1">
        <v>41149</v>
      </c>
      <c r="H2390" s="2">
        <v>1409.3</v>
      </c>
    </row>
    <row r="2391" spans="1:8" x14ac:dyDescent="0.2">
      <c r="A2391" s="1">
        <v>42227</v>
      </c>
      <c r="B2391">
        <v>272</v>
      </c>
      <c r="G2391" s="1">
        <v>41148</v>
      </c>
      <c r="H2391" s="2">
        <v>1410.44</v>
      </c>
    </row>
    <row r="2392" spans="1:8" x14ac:dyDescent="0.2">
      <c r="A2392" s="1">
        <v>42226</v>
      </c>
      <c r="B2392">
        <v>265.10000000000002</v>
      </c>
      <c r="G2392" s="1">
        <v>41145</v>
      </c>
      <c r="H2392" s="2">
        <v>1411.13</v>
      </c>
    </row>
    <row r="2393" spans="1:8" x14ac:dyDescent="0.2">
      <c r="A2393" s="1">
        <v>42225</v>
      </c>
      <c r="B2393">
        <v>265.60000000000002</v>
      </c>
      <c r="G2393" s="1">
        <v>41144</v>
      </c>
      <c r="H2393" s="2">
        <v>1402.08</v>
      </c>
    </row>
    <row r="2394" spans="1:8" x14ac:dyDescent="0.2">
      <c r="A2394" s="1">
        <v>42224</v>
      </c>
      <c r="B2394">
        <v>261.3</v>
      </c>
      <c r="G2394" s="1">
        <v>41143</v>
      </c>
      <c r="H2394" s="2">
        <v>1413.49</v>
      </c>
    </row>
    <row r="2395" spans="1:8" x14ac:dyDescent="0.2">
      <c r="A2395" s="1">
        <v>42223</v>
      </c>
      <c r="B2395">
        <v>280.10000000000002</v>
      </c>
      <c r="G2395" s="1">
        <v>41142</v>
      </c>
      <c r="H2395" s="2">
        <v>1413.17</v>
      </c>
    </row>
    <row r="2396" spans="1:8" x14ac:dyDescent="0.2">
      <c r="A2396" s="1">
        <v>42222</v>
      </c>
      <c r="B2396">
        <v>279.10000000000002</v>
      </c>
      <c r="G2396" s="1">
        <v>41141</v>
      </c>
      <c r="H2396" s="2">
        <v>1418.13</v>
      </c>
    </row>
    <row r="2397" spans="1:8" x14ac:dyDescent="0.2">
      <c r="A2397" s="1">
        <v>42221</v>
      </c>
      <c r="B2397">
        <v>282.60000000000002</v>
      </c>
      <c r="G2397" s="1">
        <v>41138</v>
      </c>
      <c r="H2397" s="2">
        <v>1418.16</v>
      </c>
    </row>
    <row r="2398" spans="1:8" x14ac:dyDescent="0.2">
      <c r="A2398" s="1">
        <v>42220</v>
      </c>
      <c r="B2398">
        <v>285.5</v>
      </c>
      <c r="G2398" s="1">
        <v>41137</v>
      </c>
      <c r="H2398" s="2">
        <v>1415.51</v>
      </c>
    </row>
    <row r="2399" spans="1:8" x14ac:dyDescent="0.2">
      <c r="A2399" s="1">
        <v>42219</v>
      </c>
      <c r="B2399">
        <v>281.3</v>
      </c>
      <c r="G2399" s="1">
        <v>41136</v>
      </c>
      <c r="H2399" s="2">
        <v>1405.53</v>
      </c>
    </row>
    <row r="2400" spans="1:8" x14ac:dyDescent="0.2">
      <c r="A2400" s="1">
        <v>42218</v>
      </c>
      <c r="B2400">
        <v>282.5</v>
      </c>
      <c r="G2400" s="1">
        <v>41135</v>
      </c>
      <c r="H2400" s="2">
        <v>1403.93</v>
      </c>
    </row>
    <row r="2401" spans="1:8" x14ac:dyDescent="0.2">
      <c r="A2401" s="1">
        <v>42217</v>
      </c>
      <c r="B2401">
        <v>280.3</v>
      </c>
      <c r="G2401" s="1">
        <v>41134</v>
      </c>
      <c r="H2401" s="2">
        <v>1404.11</v>
      </c>
    </row>
    <row r="2402" spans="1:8" x14ac:dyDescent="0.2">
      <c r="A2402" s="1">
        <v>42216</v>
      </c>
      <c r="B2402">
        <v>284.5</v>
      </c>
      <c r="G2402" s="1">
        <v>41131</v>
      </c>
      <c r="H2402" s="2">
        <v>1405.87</v>
      </c>
    </row>
    <row r="2403" spans="1:8" x14ac:dyDescent="0.2">
      <c r="A2403" s="1">
        <v>42215</v>
      </c>
      <c r="B2403">
        <v>288.2</v>
      </c>
      <c r="G2403" s="1">
        <v>41130</v>
      </c>
      <c r="H2403" s="2">
        <v>1402.8</v>
      </c>
    </row>
    <row r="2404" spans="1:8" x14ac:dyDescent="0.2">
      <c r="A2404" s="1">
        <v>42214</v>
      </c>
      <c r="B2404">
        <v>289.89999999999998</v>
      </c>
      <c r="G2404" s="1">
        <v>41129</v>
      </c>
      <c r="H2404" s="2">
        <v>1402.22</v>
      </c>
    </row>
    <row r="2405" spans="1:8" x14ac:dyDescent="0.2">
      <c r="A2405" s="1">
        <v>42213</v>
      </c>
      <c r="B2405">
        <v>295.2</v>
      </c>
      <c r="G2405" s="1">
        <v>41128</v>
      </c>
      <c r="H2405" s="2">
        <v>1401.35</v>
      </c>
    </row>
    <row r="2406" spans="1:8" x14ac:dyDescent="0.2">
      <c r="A2406" s="1">
        <v>42212</v>
      </c>
      <c r="B2406">
        <v>294.8</v>
      </c>
      <c r="G2406" s="1">
        <v>41127</v>
      </c>
      <c r="H2406" s="2">
        <v>1394.23</v>
      </c>
    </row>
    <row r="2407" spans="1:8" x14ac:dyDescent="0.2">
      <c r="A2407" s="1">
        <v>42211</v>
      </c>
      <c r="B2407">
        <v>293</v>
      </c>
      <c r="G2407" s="1">
        <v>41124</v>
      </c>
      <c r="H2407" s="2">
        <v>1390.99</v>
      </c>
    </row>
    <row r="2408" spans="1:8" x14ac:dyDescent="0.2">
      <c r="A2408" s="1">
        <v>42210</v>
      </c>
      <c r="B2408">
        <v>289.39999999999998</v>
      </c>
      <c r="G2408" s="1">
        <v>41123</v>
      </c>
      <c r="H2408" s="2">
        <v>1365</v>
      </c>
    </row>
    <row r="2409" spans="1:8" x14ac:dyDescent="0.2">
      <c r="A2409" s="1">
        <v>42209</v>
      </c>
      <c r="B2409">
        <v>288.60000000000002</v>
      </c>
      <c r="G2409" s="1">
        <v>41122</v>
      </c>
      <c r="H2409" s="2">
        <v>1375.14</v>
      </c>
    </row>
    <row r="2410" spans="1:8" x14ac:dyDescent="0.2">
      <c r="A2410" s="1">
        <v>42208</v>
      </c>
      <c r="B2410">
        <v>276.5</v>
      </c>
      <c r="G2410" s="1">
        <v>41121</v>
      </c>
      <c r="H2410" s="2">
        <v>1379.32</v>
      </c>
    </row>
    <row r="2411" spans="1:8" x14ac:dyDescent="0.2">
      <c r="A2411" s="1">
        <v>42207</v>
      </c>
      <c r="B2411">
        <v>278</v>
      </c>
      <c r="G2411" s="1">
        <v>41120</v>
      </c>
      <c r="H2411" s="2">
        <v>1385.3</v>
      </c>
    </row>
    <row r="2412" spans="1:8" x14ac:dyDescent="0.2">
      <c r="A2412" s="1">
        <v>42206</v>
      </c>
      <c r="B2412">
        <v>275.8</v>
      </c>
      <c r="G2412" s="1">
        <v>41117</v>
      </c>
      <c r="H2412" s="2">
        <v>1385.97</v>
      </c>
    </row>
    <row r="2413" spans="1:8" x14ac:dyDescent="0.2">
      <c r="A2413" s="1">
        <v>42205</v>
      </c>
      <c r="B2413">
        <v>280.3</v>
      </c>
      <c r="G2413" s="1">
        <v>41116</v>
      </c>
      <c r="H2413" s="2">
        <v>1360.02</v>
      </c>
    </row>
    <row r="2414" spans="1:8" x14ac:dyDescent="0.2">
      <c r="A2414" s="1">
        <v>42204</v>
      </c>
      <c r="B2414">
        <v>275</v>
      </c>
      <c r="G2414" s="1">
        <v>41115</v>
      </c>
      <c r="H2414" s="2">
        <v>1337.89</v>
      </c>
    </row>
    <row r="2415" spans="1:8" x14ac:dyDescent="0.2">
      <c r="A2415" s="1">
        <v>42203</v>
      </c>
      <c r="B2415">
        <v>277.3</v>
      </c>
      <c r="G2415" s="1">
        <v>41114</v>
      </c>
      <c r="H2415" s="2">
        <v>1338.31</v>
      </c>
    </row>
    <row r="2416" spans="1:8" x14ac:dyDescent="0.2">
      <c r="A2416" s="1">
        <v>42202</v>
      </c>
      <c r="B2416">
        <v>279.89999999999998</v>
      </c>
      <c r="G2416" s="1">
        <v>41113</v>
      </c>
      <c r="H2416" s="2">
        <v>1350.52</v>
      </c>
    </row>
    <row r="2417" spans="1:8" x14ac:dyDescent="0.2">
      <c r="A2417" s="1">
        <v>42201</v>
      </c>
      <c r="B2417">
        <v>278.89999999999998</v>
      </c>
      <c r="G2417" s="1">
        <v>41110</v>
      </c>
      <c r="H2417" s="2">
        <v>1362.66</v>
      </c>
    </row>
    <row r="2418" spans="1:8" x14ac:dyDescent="0.2">
      <c r="A2418" s="1">
        <v>42200</v>
      </c>
      <c r="B2418">
        <v>285.39999999999998</v>
      </c>
      <c r="G2418" s="1">
        <v>41109</v>
      </c>
      <c r="H2418" s="2">
        <v>1376.51</v>
      </c>
    </row>
    <row r="2419" spans="1:8" x14ac:dyDescent="0.2">
      <c r="A2419" s="1">
        <v>42199</v>
      </c>
      <c r="B2419">
        <v>286.89999999999998</v>
      </c>
      <c r="G2419" s="1">
        <v>41108</v>
      </c>
      <c r="H2419" s="2">
        <v>1372.78</v>
      </c>
    </row>
    <row r="2420" spans="1:8" x14ac:dyDescent="0.2">
      <c r="A2420" s="1">
        <v>42198</v>
      </c>
      <c r="B2420">
        <v>292.60000000000002</v>
      </c>
      <c r="G2420" s="1">
        <v>41107</v>
      </c>
      <c r="H2420" s="2">
        <v>1363.67</v>
      </c>
    </row>
    <row r="2421" spans="1:8" x14ac:dyDescent="0.2">
      <c r="A2421" s="1">
        <v>42197</v>
      </c>
      <c r="B2421">
        <v>311.10000000000002</v>
      </c>
      <c r="G2421" s="1">
        <v>41106</v>
      </c>
      <c r="H2421" s="2">
        <v>1353.64</v>
      </c>
    </row>
    <row r="2422" spans="1:8" x14ac:dyDescent="0.2">
      <c r="A2422" s="1">
        <v>42195</v>
      </c>
      <c r="B2422">
        <v>286.7</v>
      </c>
      <c r="G2422" s="1">
        <v>41103</v>
      </c>
      <c r="H2422" s="2">
        <v>1356.78</v>
      </c>
    </row>
    <row r="2423" spans="1:8" x14ac:dyDescent="0.2">
      <c r="A2423" s="1">
        <v>42194</v>
      </c>
      <c r="B2423">
        <v>269.2</v>
      </c>
      <c r="G2423" s="1">
        <v>41102</v>
      </c>
      <c r="H2423" s="2">
        <v>1334.76</v>
      </c>
    </row>
    <row r="2424" spans="1:8" x14ac:dyDescent="0.2">
      <c r="A2424" s="1">
        <v>42193</v>
      </c>
      <c r="B2424">
        <v>270.8</v>
      </c>
      <c r="G2424" s="1">
        <v>41101</v>
      </c>
      <c r="H2424" s="2">
        <v>1341.45</v>
      </c>
    </row>
    <row r="2425" spans="1:8" x14ac:dyDescent="0.2">
      <c r="A2425" s="1">
        <v>42192</v>
      </c>
      <c r="B2425">
        <v>265.5</v>
      </c>
      <c r="G2425" s="1">
        <v>41100</v>
      </c>
      <c r="H2425" s="2">
        <v>1341.47</v>
      </c>
    </row>
    <row r="2426" spans="1:8" x14ac:dyDescent="0.2">
      <c r="A2426" s="1">
        <v>42191</v>
      </c>
      <c r="B2426">
        <v>274.8</v>
      </c>
      <c r="G2426" s="1">
        <v>41099</v>
      </c>
      <c r="H2426" s="2">
        <v>1352.46</v>
      </c>
    </row>
    <row r="2427" spans="1:8" x14ac:dyDescent="0.2">
      <c r="A2427" s="1">
        <v>42190</v>
      </c>
      <c r="B2427">
        <v>265.2</v>
      </c>
      <c r="G2427" s="1">
        <v>41096</v>
      </c>
      <c r="H2427" s="2">
        <v>1354.68</v>
      </c>
    </row>
    <row r="2428" spans="1:8" x14ac:dyDescent="0.2">
      <c r="A2428" s="1">
        <v>42189</v>
      </c>
      <c r="B2428">
        <v>260.60000000000002</v>
      </c>
      <c r="G2428" s="1">
        <v>41095</v>
      </c>
      <c r="H2428" s="2">
        <v>1367.58</v>
      </c>
    </row>
    <row r="2429" spans="1:8" x14ac:dyDescent="0.2">
      <c r="A2429" s="1">
        <v>42188</v>
      </c>
      <c r="B2429">
        <v>256</v>
      </c>
      <c r="G2429" s="1">
        <v>41093</v>
      </c>
      <c r="H2429" s="2">
        <v>1374.02</v>
      </c>
    </row>
    <row r="2430" spans="1:8" x14ac:dyDescent="0.2">
      <c r="A2430" s="1">
        <v>42187</v>
      </c>
      <c r="B2430">
        <v>254.5</v>
      </c>
      <c r="G2430" s="1">
        <v>41092</v>
      </c>
      <c r="H2430" s="2">
        <v>1365.51</v>
      </c>
    </row>
    <row r="2431" spans="1:8" x14ac:dyDescent="0.2">
      <c r="A2431" s="1">
        <v>42186</v>
      </c>
      <c r="B2431">
        <v>258.10000000000002</v>
      </c>
      <c r="G2431" s="1">
        <v>41089</v>
      </c>
      <c r="H2431" s="2">
        <v>1362.16</v>
      </c>
    </row>
    <row r="2432" spans="1:8" x14ac:dyDescent="0.2">
      <c r="A2432" s="1">
        <v>42185</v>
      </c>
      <c r="B2432">
        <v>262.89999999999998</v>
      </c>
      <c r="G2432" s="1">
        <v>41088</v>
      </c>
      <c r="H2432" s="2">
        <v>1329.04</v>
      </c>
    </row>
    <row r="2433" spans="1:8" x14ac:dyDescent="0.2">
      <c r="A2433" s="1">
        <v>42184</v>
      </c>
      <c r="B2433">
        <v>256.7</v>
      </c>
      <c r="G2433" s="1">
        <v>41087</v>
      </c>
      <c r="H2433" s="2">
        <v>1331.85</v>
      </c>
    </row>
    <row r="2434" spans="1:8" x14ac:dyDescent="0.2">
      <c r="A2434" s="1">
        <v>42183</v>
      </c>
      <c r="B2434">
        <v>248.7</v>
      </c>
      <c r="G2434" s="1">
        <v>41086</v>
      </c>
      <c r="H2434" s="2">
        <v>1319.99</v>
      </c>
    </row>
    <row r="2435" spans="1:8" x14ac:dyDescent="0.2">
      <c r="A2435" s="1">
        <v>42182</v>
      </c>
      <c r="B2435">
        <v>251.6</v>
      </c>
      <c r="G2435" s="1">
        <v>41085</v>
      </c>
      <c r="H2435" s="2">
        <v>1313.72</v>
      </c>
    </row>
    <row r="2436" spans="1:8" x14ac:dyDescent="0.2">
      <c r="A2436" s="1">
        <v>42181</v>
      </c>
      <c r="B2436">
        <v>243.3</v>
      </c>
      <c r="G2436" s="1">
        <v>41082</v>
      </c>
      <c r="H2436" s="2">
        <v>1335.02</v>
      </c>
    </row>
    <row r="2437" spans="1:8" x14ac:dyDescent="0.2">
      <c r="A2437" s="1">
        <v>42180</v>
      </c>
      <c r="B2437">
        <v>242.1</v>
      </c>
      <c r="G2437" s="1">
        <v>41081</v>
      </c>
      <c r="H2437" s="2">
        <v>1325.51</v>
      </c>
    </row>
    <row r="2438" spans="1:8" x14ac:dyDescent="0.2">
      <c r="A2438" s="1">
        <v>42179</v>
      </c>
      <c r="B2438">
        <v>239.8</v>
      </c>
      <c r="G2438" s="1">
        <v>41080</v>
      </c>
      <c r="H2438" s="2">
        <v>1355.69</v>
      </c>
    </row>
    <row r="2439" spans="1:8" x14ac:dyDescent="0.2">
      <c r="A2439" s="1">
        <v>42178</v>
      </c>
      <c r="B2439">
        <v>244.3</v>
      </c>
      <c r="G2439" s="1">
        <v>41079</v>
      </c>
      <c r="H2439" s="2">
        <v>1357.98</v>
      </c>
    </row>
    <row r="2440" spans="1:8" x14ac:dyDescent="0.2">
      <c r="A2440" s="1">
        <v>42177</v>
      </c>
      <c r="B2440">
        <v>246.7</v>
      </c>
      <c r="G2440" s="1">
        <v>41078</v>
      </c>
      <c r="H2440" s="2">
        <v>1344.78</v>
      </c>
    </row>
    <row r="2441" spans="1:8" x14ac:dyDescent="0.2">
      <c r="A2441" s="1">
        <v>42176</v>
      </c>
      <c r="B2441">
        <v>244.3</v>
      </c>
      <c r="G2441" s="1">
        <v>41075</v>
      </c>
      <c r="H2441" s="2">
        <v>1342.84</v>
      </c>
    </row>
    <row r="2442" spans="1:8" x14ac:dyDescent="0.2">
      <c r="A2442" s="1">
        <v>42175</v>
      </c>
      <c r="B2442">
        <v>245.4</v>
      </c>
      <c r="G2442" s="1">
        <v>41074</v>
      </c>
      <c r="H2442" s="2">
        <v>1329.1</v>
      </c>
    </row>
    <row r="2443" spans="1:8" x14ac:dyDescent="0.2">
      <c r="A2443" s="1">
        <v>42174</v>
      </c>
      <c r="B2443">
        <v>244.6</v>
      </c>
      <c r="G2443" s="1">
        <v>41073</v>
      </c>
      <c r="H2443" s="2">
        <v>1314.88</v>
      </c>
    </row>
    <row r="2444" spans="1:8" x14ac:dyDescent="0.2">
      <c r="A2444" s="1">
        <v>42173</v>
      </c>
      <c r="B2444">
        <v>249.5</v>
      </c>
      <c r="G2444" s="1">
        <v>41072</v>
      </c>
      <c r="H2444" s="2">
        <v>1324.18</v>
      </c>
    </row>
    <row r="2445" spans="1:8" x14ac:dyDescent="0.2">
      <c r="A2445" s="1">
        <v>42172</v>
      </c>
      <c r="B2445">
        <v>248.9</v>
      </c>
      <c r="G2445" s="1">
        <v>41071</v>
      </c>
      <c r="H2445" s="2">
        <v>1308.93</v>
      </c>
    </row>
    <row r="2446" spans="1:8" x14ac:dyDescent="0.2">
      <c r="A2446" s="1">
        <v>42171</v>
      </c>
      <c r="B2446">
        <v>252.1</v>
      </c>
      <c r="G2446" s="1">
        <v>41068</v>
      </c>
      <c r="H2446" s="2">
        <v>1325.66</v>
      </c>
    </row>
    <row r="2447" spans="1:8" x14ac:dyDescent="0.2">
      <c r="A2447" s="1">
        <v>42170</v>
      </c>
      <c r="B2447">
        <v>237</v>
      </c>
      <c r="G2447" s="1">
        <v>41067</v>
      </c>
      <c r="H2447" s="2">
        <v>1314.99</v>
      </c>
    </row>
    <row r="2448" spans="1:8" x14ac:dyDescent="0.2">
      <c r="A2448" s="1">
        <v>42169</v>
      </c>
      <c r="B2448">
        <v>233.5</v>
      </c>
      <c r="G2448" s="1">
        <v>41066</v>
      </c>
      <c r="H2448" s="2">
        <v>1315.13</v>
      </c>
    </row>
    <row r="2449" spans="1:8" x14ac:dyDescent="0.2">
      <c r="A2449" s="1">
        <v>42168</v>
      </c>
      <c r="B2449">
        <v>232.9</v>
      </c>
      <c r="G2449" s="1">
        <v>41065</v>
      </c>
      <c r="H2449" s="2">
        <v>1285.5</v>
      </c>
    </row>
    <row r="2450" spans="1:8" x14ac:dyDescent="0.2">
      <c r="A2450" s="1">
        <v>42167</v>
      </c>
      <c r="B2450">
        <v>229.4</v>
      </c>
      <c r="G2450" s="1">
        <v>41064</v>
      </c>
      <c r="H2450" s="2">
        <v>1278.18</v>
      </c>
    </row>
    <row r="2451" spans="1:8" x14ac:dyDescent="0.2">
      <c r="A2451" s="1">
        <v>42166</v>
      </c>
      <c r="B2451">
        <v>229.8</v>
      </c>
      <c r="G2451" s="1">
        <v>41061</v>
      </c>
      <c r="H2451" s="2">
        <v>1278.04</v>
      </c>
    </row>
    <row r="2452" spans="1:8" x14ac:dyDescent="0.2">
      <c r="A2452" s="1">
        <v>42165</v>
      </c>
      <c r="B2452">
        <v>228.6</v>
      </c>
      <c r="G2452" s="1">
        <v>41060</v>
      </c>
      <c r="H2452" s="2">
        <v>1310.33</v>
      </c>
    </row>
    <row r="2453" spans="1:8" x14ac:dyDescent="0.2">
      <c r="A2453" s="1">
        <v>42164</v>
      </c>
      <c r="B2453">
        <v>229.1</v>
      </c>
      <c r="G2453" s="1">
        <v>41059</v>
      </c>
      <c r="H2453" s="2">
        <v>1313.32</v>
      </c>
    </row>
    <row r="2454" spans="1:8" x14ac:dyDescent="0.2">
      <c r="A2454" s="1">
        <v>42163</v>
      </c>
      <c r="B2454">
        <v>228.8</v>
      </c>
      <c r="G2454" s="1">
        <v>41058</v>
      </c>
      <c r="H2454" s="2">
        <v>1332.42</v>
      </c>
    </row>
    <row r="2455" spans="1:8" x14ac:dyDescent="0.2">
      <c r="A2455" s="1">
        <v>42162</v>
      </c>
      <c r="B2455">
        <v>223.3</v>
      </c>
      <c r="G2455" s="1">
        <v>41054</v>
      </c>
      <c r="H2455" s="2">
        <v>1317.82</v>
      </c>
    </row>
    <row r="2456" spans="1:8" x14ac:dyDescent="0.2">
      <c r="A2456" s="1">
        <v>42161</v>
      </c>
      <c r="B2456">
        <v>225.6</v>
      </c>
      <c r="G2456" s="1">
        <v>41053</v>
      </c>
      <c r="H2456" s="2">
        <v>1320.68</v>
      </c>
    </row>
    <row r="2457" spans="1:8" x14ac:dyDescent="0.2">
      <c r="A2457" s="1">
        <v>42160</v>
      </c>
      <c r="B2457">
        <v>224.5</v>
      </c>
      <c r="G2457" s="1">
        <v>41052</v>
      </c>
      <c r="H2457" s="2">
        <v>1318.86</v>
      </c>
    </row>
    <row r="2458" spans="1:8" x14ac:dyDescent="0.2">
      <c r="A2458" s="1">
        <v>42159</v>
      </c>
      <c r="B2458">
        <v>223.2</v>
      </c>
      <c r="G2458" s="1">
        <v>41051</v>
      </c>
      <c r="H2458" s="2">
        <v>1316.63</v>
      </c>
    </row>
    <row r="2459" spans="1:8" x14ac:dyDescent="0.2">
      <c r="A2459" s="1">
        <v>42158</v>
      </c>
      <c r="B2459">
        <v>225.1</v>
      </c>
      <c r="G2459" s="1">
        <v>41050</v>
      </c>
      <c r="H2459" s="2">
        <v>1315.99</v>
      </c>
    </row>
    <row r="2460" spans="1:8" x14ac:dyDescent="0.2">
      <c r="A2460" s="1">
        <v>42157</v>
      </c>
      <c r="B2460">
        <v>224.7</v>
      </c>
      <c r="G2460" s="1">
        <v>41047</v>
      </c>
      <c r="H2460" s="2">
        <v>1295.22</v>
      </c>
    </row>
    <row r="2461" spans="1:8" x14ac:dyDescent="0.2">
      <c r="A2461" s="1">
        <v>42156</v>
      </c>
      <c r="B2461">
        <v>222</v>
      </c>
      <c r="G2461" s="1">
        <v>41046</v>
      </c>
      <c r="H2461" s="2">
        <v>1304.8599999999999</v>
      </c>
    </row>
    <row r="2462" spans="1:8" x14ac:dyDescent="0.2">
      <c r="A2462" s="1">
        <v>42155</v>
      </c>
      <c r="B2462">
        <v>228.7</v>
      </c>
      <c r="G2462" s="1">
        <v>41045</v>
      </c>
      <c r="H2462" s="2">
        <v>1324.8</v>
      </c>
    </row>
    <row r="2463" spans="1:8" x14ac:dyDescent="0.2">
      <c r="A2463" s="1">
        <v>42154</v>
      </c>
      <c r="B2463">
        <v>232.5</v>
      </c>
      <c r="G2463" s="1">
        <v>41044</v>
      </c>
      <c r="H2463" s="2">
        <v>1330.66</v>
      </c>
    </row>
    <row r="2464" spans="1:8" x14ac:dyDescent="0.2">
      <c r="A2464" s="1">
        <v>42153</v>
      </c>
      <c r="B2464">
        <v>236.5</v>
      </c>
      <c r="G2464" s="1">
        <v>41043</v>
      </c>
      <c r="H2464" s="2">
        <v>1338.35</v>
      </c>
    </row>
    <row r="2465" spans="1:8" x14ac:dyDescent="0.2">
      <c r="A2465" s="1">
        <v>42152</v>
      </c>
      <c r="B2465">
        <v>236.9</v>
      </c>
      <c r="G2465" s="1">
        <v>41040</v>
      </c>
      <c r="H2465" s="2">
        <v>1353.39</v>
      </c>
    </row>
    <row r="2466" spans="1:8" x14ac:dyDescent="0.2">
      <c r="A2466" s="1">
        <v>42151</v>
      </c>
      <c r="B2466">
        <v>236.9</v>
      </c>
      <c r="G2466" s="1">
        <v>41039</v>
      </c>
      <c r="H2466" s="2">
        <v>1357.99</v>
      </c>
    </row>
    <row r="2467" spans="1:8" x14ac:dyDescent="0.2">
      <c r="A2467" s="1">
        <v>42150</v>
      </c>
      <c r="B2467">
        <v>237.4</v>
      </c>
      <c r="G2467" s="1">
        <v>41038</v>
      </c>
      <c r="H2467" s="2">
        <v>1354.58</v>
      </c>
    </row>
    <row r="2468" spans="1:8" x14ac:dyDescent="0.2">
      <c r="A2468" s="1">
        <v>42149</v>
      </c>
      <c r="B2468">
        <v>237.1</v>
      </c>
      <c r="G2468" s="1">
        <v>41037</v>
      </c>
      <c r="H2468" s="2">
        <v>1363.72</v>
      </c>
    </row>
    <row r="2469" spans="1:8" x14ac:dyDescent="0.2">
      <c r="A2469" s="1">
        <v>42148</v>
      </c>
      <c r="B2469">
        <v>240.9</v>
      </c>
      <c r="G2469" s="1">
        <v>41036</v>
      </c>
      <c r="H2469" s="2">
        <v>1369.58</v>
      </c>
    </row>
    <row r="2470" spans="1:8" x14ac:dyDescent="0.2">
      <c r="A2470" s="1">
        <v>42147</v>
      </c>
      <c r="B2470">
        <v>238.8</v>
      </c>
      <c r="G2470" s="1">
        <v>41033</v>
      </c>
      <c r="H2470" s="2">
        <v>1369.1</v>
      </c>
    </row>
    <row r="2471" spans="1:8" x14ac:dyDescent="0.2">
      <c r="A2471" s="1">
        <v>42146</v>
      </c>
      <c r="B2471">
        <v>241</v>
      </c>
      <c r="G2471" s="1">
        <v>41032</v>
      </c>
      <c r="H2471" s="2">
        <v>1391.57</v>
      </c>
    </row>
    <row r="2472" spans="1:8" x14ac:dyDescent="0.2">
      <c r="A2472" s="1">
        <v>42145</v>
      </c>
      <c r="B2472">
        <v>235.3</v>
      </c>
      <c r="G2472" s="1">
        <v>41031</v>
      </c>
      <c r="H2472" s="2">
        <v>1402.31</v>
      </c>
    </row>
    <row r="2473" spans="1:8" x14ac:dyDescent="0.2">
      <c r="A2473" s="1">
        <v>42144</v>
      </c>
      <c r="B2473">
        <v>234.2</v>
      </c>
      <c r="G2473" s="1">
        <v>41030</v>
      </c>
      <c r="H2473" s="2">
        <v>1405.82</v>
      </c>
    </row>
    <row r="2474" spans="1:8" x14ac:dyDescent="0.2">
      <c r="A2474" s="1">
        <v>42143</v>
      </c>
      <c r="B2474">
        <v>231.7</v>
      </c>
      <c r="G2474" s="1">
        <v>41029</v>
      </c>
      <c r="H2474" s="2">
        <v>1397.91</v>
      </c>
    </row>
    <row r="2475" spans="1:8" x14ac:dyDescent="0.2">
      <c r="A2475" s="1">
        <v>42142</v>
      </c>
      <c r="B2475">
        <v>232.8</v>
      </c>
      <c r="G2475" s="1">
        <v>41026</v>
      </c>
      <c r="H2475" s="2">
        <v>1403.36</v>
      </c>
    </row>
    <row r="2476" spans="1:8" x14ac:dyDescent="0.2">
      <c r="A2476" s="1">
        <v>42141</v>
      </c>
      <c r="B2476">
        <v>236.2</v>
      </c>
      <c r="G2476" s="1">
        <v>41025</v>
      </c>
      <c r="H2476" s="2">
        <v>1399.98</v>
      </c>
    </row>
    <row r="2477" spans="1:8" x14ac:dyDescent="0.2">
      <c r="A2477" s="1">
        <v>42140</v>
      </c>
      <c r="B2477">
        <v>235.7</v>
      </c>
      <c r="G2477" s="1">
        <v>41024</v>
      </c>
      <c r="H2477" s="2">
        <v>1390.69</v>
      </c>
    </row>
    <row r="2478" spans="1:8" x14ac:dyDescent="0.2">
      <c r="A2478" s="1">
        <v>42139</v>
      </c>
      <c r="B2478">
        <v>237.3</v>
      </c>
      <c r="G2478" s="1">
        <v>41023</v>
      </c>
      <c r="H2478" s="2">
        <v>1371.97</v>
      </c>
    </row>
    <row r="2479" spans="1:8" x14ac:dyDescent="0.2">
      <c r="A2479" s="1">
        <v>42138</v>
      </c>
      <c r="B2479">
        <v>236.7</v>
      </c>
      <c r="G2479" s="1">
        <v>41022</v>
      </c>
      <c r="H2479" s="2">
        <v>1366.94</v>
      </c>
    </row>
    <row r="2480" spans="1:8" x14ac:dyDescent="0.2">
      <c r="A2480" s="1">
        <v>42137</v>
      </c>
      <c r="B2480">
        <v>235.8</v>
      </c>
      <c r="G2480" s="1">
        <v>41019</v>
      </c>
      <c r="H2480" s="2">
        <v>1378.53</v>
      </c>
    </row>
    <row r="2481" spans="1:8" x14ac:dyDescent="0.2">
      <c r="A2481" s="1">
        <v>42136</v>
      </c>
      <c r="B2481">
        <v>241.8</v>
      </c>
      <c r="G2481" s="1">
        <v>41018</v>
      </c>
      <c r="H2481" s="2">
        <v>1376.92</v>
      </c>
    </row>
    <row r="2482" spans="1:8" x14ac:dyDescent="0.2">
      <c r="A2482" s="1">
        <v>42135</v>
      </c>
      <c r="B2482">
        <v>242.5</v>
      </c>
      <c r="G2482" s="1">
        <v>41017</v>
      </c>
      <c r="H2482" s="2">
        <v>1385.14</v>
      </c>
    </row>
    <row r="2483" spans="1:8" x14ac:dyDescent="0.2">
      <c r="A2483" s="1">
        <v>42134</v>
      </c>
      <c r="B2483">
        <v>240.6</v>
      </c>
      <c r="G2483" s="1">
        <v>41016</v>
      </c>
      <c r="H2483" s="2">
        <v>1390.78</v>
      </c>
    </row>
    <row r="2484" spans="1:8" x14ac:dyDescent="0.2">
      <c r="A2484" s="1">
        <v>42133</v>
      </c>
      <c r="B2484">
        <v>242.5</v>
      </c>
      <c r="G2484" s="1">
        <v>41015</v>
      </c>
      <c r="H2484" s="2">
        <v>1369.57</v>
      </c>
    </row>
    <row r="2485" spans="1:8" x14ac:dyDescent="0.2">
      <c r="A2485" s="1">
        <v>42132</v>
      </c>
      <c r="B2485">
        <v>244.5</v>
      </c>
      <c r="G2485" s="1">
        <v>41012</v>
      </c>
      <c r="H2485" s="2">
        <v>1370.26</v>
      </c>
    </row>
    <row r="2486" spans="1:8" x14ac:dyDescent="0.2">
      <c r="A2486" s="1">
        <v>42131</v>
      </c>
      <c r="B2486">
        <v>237.3</v>
      </c>
      <c r="G2486" s="1">
        <v>41011</v>
      </c>
      <c r="H2486" s="2">
        <v>1387.57</v>
      </c>
    </row>
    <row r="2487" spans="1:8" x14ac:dyDescent="0.2">
      <c r="A2487" s="1">
        <v>42130</v>
      </c>
      <c r="B2487">
        <v>229.3</v>
      </c>
      <c r="G2487" s="1">
        <v>41010</v>
      </c>
      <c r="H2487" s="2">
        <v>1368.71</v>
      </c>
    </row>
    <row r="2488" spans="1:8" x14ac:dyDescent="0.2">
      <c r="A2488" s="1">
        <v>42129</v>
      </c>
      <c r="B2488">
        <v>235.9</v>
      </c>
      <c r="G2488" s="1">
        <v>41009</v>
      </c>
      <c r="H2488" s="2">
        <v>1358.59</v>
      </c>
    </row>
    <row r="2489" spans="1:8" x14ac:dyDescent="0.2">
      <c r="A2489" s="1">
        <v>42128</v>
      </c>
      <c r="B2489">
        <v>238.5</v>
      </c>
      <c r="G2489" s="1">
        <v>41008</v>
      </c>
      <c r="H2489" s="2">
        <v>1382.2</v>
      </c>
    </row>
    <row r="2490" spans="1:8" x14ac:dyDescent="0.2">
      <c r="A2490" s="1">
        <v>42127</v>
      </c>
      <c r="B2490">
        <v>240.7</v>
      </c>
      <c r="G2490" s="1">
        <v>41004</v>
      </c>
      <c r="H2490" s="2">
        <v>1398.08</v>
      </c>
    </row>
    <row r="2491" spans="1:8" x14ac:dyDescent="0.2">
      <c r="A2491" s="1">
        <v>42126</v>
      </c>
      <c r="B2491">
        <v>234.8</v>
      </c>
      <c r="G2491" s="1">
        <v>41003</v>
      </c>
      <c r="H2491" s="2">
        <v>1398.96</v>
      </c>
    </row>
    <row r="2492" spans="1:8" x14ac:dyDescent="0.2">
      <c r="A2492" s="1">
        <v>42125</v>
      </c>
      <c r="B2492">
        <v>231.8</v>
      </c>
      <c r="G2492" s="1">
        <v>41002</v>
      </c>
      <c r="H2492" s="2">
        <v>1413.38</v>
      </c>
    </row>
    <row r="2493" spans="1:8" x14ac:dyDescent="0.2">
      <c r="A2493" s="1">
        <v>42124</v>
      </c>
      <c r="B2493">
        <v>236.1</v>
      </c>
      <c r="G2493" s="1">
        <v>41001</v>
      </c>
      <c r="H2493" s="2">
        <v>1419.04</v>
      </c>
    </row>
    <row r="2494" spans="1:8" x14ac:dyDescent="0.2">
      <c r="A2494" s="1">
        <v>42123</v>
      </c>
      <c r="B2494">
        <v>225.2</v>
      </c>
      <c r="G2494" s="1">
        <v>40998</v>
      </c>
      <c r="H2494" s="2">
        <v>1408.47</v>
      </c>
    </row>
    <row r="2495" spans="1:8" x14ac:dyDescent="0.2">
      <c r="A2495" s="1">
        <v>42122</v>
      </c>
      <c r="B2495">
        <v>225.3</v>
      </c>
      <c r="G2495" s="1">
        <v>40997</v>
      </c>
      <c r="H2495" s="2">
        <v>1403.28</v>
      </c>
    </row>
    <row r="2496" spans="1:8" x14ac:dyDescent="0.2">
      <c r="A2496" s="1">
        <v>42121</v>
      </c>
      <c r="B2496">
        <v>227.7</v>
      </c>
      <c r="G2496" s="1">
        <v>40996</v>
      </c>
      <c r="H2496" s="2">
        <v>1405.54</v>
      </c>
    </row>
    <row r="2497" spans="1:8" x14ac:dyDescent="0.2">
      <c r="A2497" s="1">
        <v>42120</v>
      </c>
      <c r="B2497">
        <v>219.7</v>
      </c>
      <c r="G2497" s="1">
        <v>40995</v>
      </c>
      <c r="H2497" s="2">
        <v>1412.52</v>
      </c>
    </row>
    <row r="2498" spans="1:8" x14ac:dyDescent="0.2">
      <c r="A2498" s="1">
        <v>42119</v>
      </c>
      <c r="B2498">
        <v>226.1</v>
      </c>
      <c r="G2498" s="1">
        <v>40994</v>
      </c>
      <c r="H2498" s="2">
        <v>1416.51</v>
      </c>
    </row>
    <row r="2499" spans="1:8" x14ac:dyDescent="0.2">
      <c r="A2499" s="1">
        <v>42118</v>
      </c>
      <c r="B2499">
        <v>231.4</v>
      </c>
      <c r="G2499" s="1">
        <v>40991</v>
      </c>
      <c r="H2499" s="2">
        <v>1397.11</v>
      </c>
    </row>
    <row r="2500" spans="1:8" x14ac:dyDescent="0.2">
      <c r="A2500" s="1">
        <v>42117</v>
      </c>
      <c r="B2500">
        <v>236</v>
      </c>
      <c r="G2500" s="1">
        <v>40990</v>
      </c>
      <c r="H2500" s="2">
        <v>1392.78</v>
      </c>
    </row>
    <row r="2501" spans="1:8" x14ac:dyDescent="0.2">
      <c r="A2501" s="1">
        <v>42116</v>
      </c>
      <c r="B2501">
        <v>234.1</v>
      </c>
      <c r="G2501" s="1">
        <v>40989</v>
      </c>
      <c r="H2501" s="2">
        <v>1402.89</v>
      </c>
    </row>
    <row r="2502" spans="1:8" x14ac:dyDescent="0.2">
      <c r="A2502" s="1">
        <v>42115</v>
      </c>
      <c r="B2502">
        <v>235.8</v>
      </c>
      <c r="G2502" s="1">
        <v>40988</v>
      </c>
      <c r="H2502" s="2">
        <v>1405.52</v>
      </c>
    </row>
    <row r="2503" spans="1:8" x14ac:dyDescent="0.2">
      <c r="A2503" s="1">
        <v>42114</v>
      </c>
      <c r="B2503">
        <v>224.2</v>
      </c>
      <c r="G2503" s="1">
        <v>40987</v>
      </c>
      <c r="H2503" s="2">
        <v>1409.75</v>
      </c>
    </row>
    <row r="2504" spans="1:8" x14ac:dyDescent="0.2">
      <c r="A2504" s="1">
        <v>42113</v>
      </c>
      <c r="B2504">
        <v>222.2</v>
      </c>
      <c r="G2504" s="1">
        <v>40984</v>
      </c>
      <c r="H2504" s="2">
        <v>1404.17</v>
      </c>
    </row>
    <row r="2505" spans="1:8" x14ac:dyDescent="0.2">
      <c r="A2505" s="1">
        <v>42112</v>
      </c>
      <c r="B2505">
        <v>223.1</v>
      </c>
      <c r="G2505" s="1">
        <v>40983</v>
      </c>
      <c r="H2505" s="2">
        <v>1402.6</v>
      </c>
    </row>
    <row r="2506" spans="1:8" x14ac:dyDescent="0.2">
      <c r="A2506" s="1">
        <v>42111</v>
      </c>
      <c r="B2506">
        <v>222.4</v>
      </c>
      <c r="G2506" s="1">
        <v>40982</v>
      </c>
      <c r="H2506" s="2">
        <v>1394.28</v>
      </c>
    </row>
    <row r="2507" spans="1:8" x14ac:dyDescent="0.2">
      <c r="A2507" s="1">
        <v>42110</v>
      </c>
      <c r="B2507">
        <v>228.5</v>
      </c>
      <c r="G2507" s="1">
        <v>40981</v>
      </c>
      <c r="H2507" s="2">
        <v>1395.95</v>
      </c>
    </row>
    <row r="2508" spans="1:8" x14ac:dyDescent="0.2">
      <c r="A2508" s="1">
        <v>42109</v>
      </c>
      <c r="B2508">
        <v>224</v>
      </c>
      <c r="G2508" s="1">
        <v>40980</v>
      </c>
      <c r="H2508" s="2">
        <v>1371.09</v>
      </c>
    </row>
    <row r="2509" spans="1:8" x14ac:dyDescent="0.2">
      <c r="A2509" s="1">
        <v>42108</v>
      </c>
      <c r="B2509">
        <v>220.2</v>
      </c>
      <c r="G2509" s="1">
        <v>40977</v>
      </c>
      <c r="H2509" s="2">
        <v>1370.87</v>
      </c>
    </row>
    <row r="2510" spans="1:8" x14ac:dyDescent="0.2">
      <c r="A2510" s="1">
        <v>42107</v>
      </c>
      <c r="B2510">
        <v>225</v>
      </c>
      <c r="G2510" s="1">
        <v>40976</v>
      </c>
      <c r="H2510" s="2">
        <v>1365.91</v>
      </c>
    </row>
    <row r="2511" spans="1:8" x14ac:dyDescent="0.2">
      <c r="A2511" s="1">
        <v>42106</v>
      </c>
      <c r="B2511">
        <v>236.4</v>
      </c>
      <c r="G2511" s="1">
        <v>40975</v>
      </c>
      <c r="H2511" s="2">
        <v>1352.63</v>
      </c>
    </row>
    <row r="2512" spans="1:8" x14ac:dyDescent="0.2">
      <c r="A2512" s="1">
        <v>42105</v>
      </c>
      <c r="B2512">
        <v>236.9</v>
      </c>
      <c r="G2512" s="1">
        <v>40974</v>
      </c>
      <c r="H2512" s="2">
        <v>1343.36</v>
      </c>
    </row>
    <row r="2513" spans="1:8" x14ac:dyDescent="0.2">
      <c r="A2513" s="1">
        <v>42104</v>
      </c>
      <c r="B2513">
        <v>236.1</v>
      </c>
      <c r="G2513" s="1">
        <v>40973</v>
      </c>
      <c r="H2513" s="2">
        <v>1364.33</v>
      </c>
    </row>
    <row r="2514" spans="1:8" x14ac:dyDescent="0.2">
      <c r="A2514" s="1">
        <v>42103</v>
      </c>
      <c r="B2514">
        <v>243.6</v>
      </c>
      <c r="G2514" s="1">
        <v>40970</v>
      </c>
      <c r="H2514" s="2">
        <v>1369.63</v>
      </c>
    </row>
    <row r="2515" spans="1:8" x14ac:dyDescent="0.2">
      <c r="A2515" s="1">
        <v>42102</v>
      </c>
      <c r="B2515">
        <v>244.9</v>
      </c>
      <c r="G2515" s="1">
        <v>40969</v>
      </c>
      <c r="H2515" s="2">
        <v>1374.09</v>
      </c>
    </row>
    <row r="2516" spans="1:8" x14ac:dyDescent="0.2">
      <c r="A2516" s="1">
        <v>42101</v>
      </c>
      <c r="B2516">
        <v>253.7</v>
      </c>
      <c r="G2516" s="1">
        <v>40968</v>
      </c>
      <c r="H2516" s="2">
        <v>1365.68</v>
      </c>
    </row>
    <row r="2517" spans="1:8" x14ac:dyDescent="0.2">
      <c r="A2517" s="1">
        <v>42100</v>
      </c>
      <c r="B2517">
        <v>255.6</v>
      </c>
      <c r="G2517" s="1">
        <v>40967</v>
      </c>
      <c r="H2517" s="2">
        <v>1372.18</v>
      </c>
    </row>
    <row r="2518" spans="1:8" x14ac:dyDescent="0.2">
      <c r="A2518" s="1">
        <v>42099</v>
      </c>
      <c r="B2518">
        <v>260.5</v>
      </c>
      <c r="G2518" s="1">
        <v>40966</v>
      </c>
      <c r="H2518" s="2">
        <v>1367.59</v>
      </c>
    </row>
    <row r="2519" spans="1:8" x14ac:dyDescent="0.2">
      <c r="A2519" s="1">
        <v>42098</v>
      </c>
      <c r="B2519">
        <v>253.6</v>
      </c>
      <c r="G2519" s="1">
        <v>40963</v>
      </c>
      <c r="H2519" s="2">
        <v>1365.74</v>
      </c>
    </row>
    <row r="2520" spans="1:8" x14ac:dyDescent="0.2">
      <c r="A2520" s="1">
        <v>42097</v>
      </c>
      <c r="B2520">
        <v>254.2</v>
      </c>
      <c r="G2520" s="1">
        <v>40962</v>
      </c>
      <c r="H2520" s="2">
        <v>1363.46</v>
      </c>
    </row>
    <row r="2521" spans="1:8" x14ac:dyDescent="0.2">
      <c r="A2521" s="1">
        <v>42096</v>
      </c>
      <c r="B2521">
        <v>253.2</v>
      </c>
      <c r="G2521" s="1">
        <v>40961</v>
      </c>
      <c r="H2521" s="2">
        <v>1357.66</v>
      </c>
    </row>
    <row r="2522" spans="1:8" x14ac:dyDescent="0.2">
      <c r="A2522" s="1">
        <v>42095</v>
      </c>
      <c r="B2522">
        <v>246.9</v>
      </c>
      <c r="G2522" s="1">
        <v>40960</v>
      </c>
      <c r="H2522" s="2">
        <v>1362.21</v>
      </c>
    </row>
    <row r="2523" spans="1:8" x14ac:dyDescent="0.2">
      <c r="A2523" s="1">
        <v>42094</v>
      </c>
      <c r="B2523">
        <v>244.3</v>
      </c>
      <c r="G2523" s="1">
        <v>40956</v>
      </c>
      <c r="H2523" s="2">
        <v>1361.23</v>
      </c>
    </row>
    <row r="2524" spans="1:8" x14ac:dyDescent="0.2">
      <c r="A2524" s="1">
        <v>42093</v>
      </c>
      <c r="B2524">
        <v>247.9</v>
      </c>
      <c r="G2524" s="1">
        <v>40955</v>
      </c>
      <c r="H2524" s="2">
        <v>1358.04</v>
      </c>
    </row>
    <row r="2525" spans="1:8" x14ac:dyDescent="0.2">
      <c r="A2525" s="1">
        <v>42092</v>
      </c>
      <c r="B2525">
        <v>242.4</v>
      </c>
      <c r="G2525" s="1">
        <v>40954</v>
      </c>
      <c r="H2525" s="2">
        <v>1343.23</v>
      </c>
    </row>
    <row r="2526" spans="1:8" x14ac:dyDescent="0.2">
      <c r="A2526" s="1">
        <v>42091</v>
      </c>
      <c r="B2526">
        <v>252.9</v>
      </c>
      <c r="G2526" s="1">
        <v>40953</v>
      </c>
      <c r="H2526" s="2">
        <v>1350.5</v>
      </c>
    </row>
    <row r="2527" spans="1:8" x14ac:dyDescent="0.2">
      <c r="A2527" s="1">
        <v>42090</v>
      </c>
      <c r="B2527">
        <v>246.5</v>
      </c>
      <c r="G2527" s="1">
        <v>40952</v>
      </c>
      <c r="H2527" s="2">
        <v>1351.77</v>
      </c>
    </row>
    <row r="2528" spans="1:8" x14ac:dyDescent="0.2">
      <c r="A2528" s="1">
        <v>42089</v>
      </c>
      <c r="B2528">
        <v>249.2</v>
      </c>
      <c r="G2528" s="1">
        <v>40949</v>
      </c>
      <c r="H2528" s="2">
        <v>1342.64</v>
      </c>
    </row>
    <row r="2529" spans="1:8" x14ac:dyDescent="0.2">
      <c r="A2529" s="1">
        <v>42088</v>
      </c>
      <c r="B2529">
        <v>245.9</v>
      </c>
      <c r="G2529" s="1">
        <v>40948</v>
      </c>
      <c r="H2529" s="2">
        <v>1351.95</v>
      </c>
    </row>
    <row r="2530" spans="1:8" x14ac:dyDescent="0.2">
      <c r="A2530" s="1">
        <v>42087</v>
      </c>
      <c r="B2530">
        <v>246</v>
      </c>
      <c r="G2530" s="1">
        <v>40947</v>
      </c>
      <c r="H2530" s="2">
        <v>1349.96</v>
      </c>
    </row>
    <row r="2531" spans="1:8" x14ac:dyDescent="0.2">
      <c r="A2531" s="1">
        <v>42086</v>
      </c>
      <c r="B2531">
        <v>267.2</v>
      </c>
      <c r="G2531" s="1">
        <v>40946</v>
      </c>
      <c r="H2531" s="2">
        <v>1347.05</v>
      </c>
    </row>
    <row r="2532" spans="1:8" x14ac:dyDescent="0.2">
      <c r="A2532" s="1">
        <v>42085</v>
      </c>
      <c r="B2532">
        <v>268.8</v>
      </c>
      <c r="G2532" s="1">
        <v>40945</v>
      </c>
      <c r="H2532" s="2">
        <v>1344.33</v>
      </c>
    </row>
    <row r="2533" spans="1:8" x14ac:dyDescent="0.2">
      <c r="A2533" s="1">
        <v>42084</v>
      </c>
      <c r="B2533">
        <v>260.5</v>
      </c>
      <c r="G2533" s="1">
        <v>40942</v>
      </c>
      <c r="H2533" s="2">
        <v>1344.9</v>
      </c>
    </row>
    <row r="2534" spans="1:8" x14ac:dyDescent="0.2">
      <c r="A2534" s="1">
        <v>42083</v>
      </c>
      <c r="B2534">
        <v>262.2</v>
      </c>
      <c r="G2534" s="1">
        <v>40941</v>
      </c>
      <c r="H2534" s="2">
        <v>1325.54</v>
      </c>
    </row>
    <row r="2535" spans="1:8" x14ac:dyDescent="0.2">
      <c r="A2535" s="1">
        <v>42082</v>
      </c>
      <c r="B2535">
        <v>261.89999999999998</v>
      </c>
      <c r="G2535" s="1">
        <v>40940</v>
      </c>
      <c r="H2535" s="2">
        <v>1324.09</v>
      </c>
    </row>
    <row r="2536" spans="1:8" x14ac:dyDescent="0.2">
      <c r="A2536" s="1">
        <v>42081</v>
      </c>
      <c r="B2536">
        <v>257.3</v>
      </c>
      <c r="G2536" s="1">
        <v>40939</v>
      </c>
      <c r="H2536" s="2">
        <v>1312.41</v>
      </c>
    </row>
    <row r="2537" spans="1:8" x14ac:dyDescent="0.2">
      <c r="A2537" s="1">
        <v>42080</v>
      </c>
      <c r="B2537">
        <v>285.3</v>
      </c>
      <c r="G2537" s="1">
        <v>40938</v>
      </c>
      <c r="H2537" s="2">
        <v>1313.01</v>
      </c>
    </row>
    <row r="2538" spans="1:8" x14ac:dyDescent="0.2">
      <c r="A2538" s="1">
        <v>42079</v>
      </c>
      <c r="B2538">
        <v>291.2</v>
      </c>
      <c r="G2538" s="1">
        <v>40935</v>
      </c>
      <c r="H2538" s="2">
        <v>1316.33</v>
      </c>
    </row>
    <row r="2539" spans="1:8" x14ac:dyDescent="0.2">
      <c r="A2539" s="1">
        <v>42078</v>
      </c>
      <c r="B2539">
        <v>286.89999999999998</v>
      </c>
      <c r="G2539" s="1">
        <v>40934</v>
      </c>
      <c r="H2539" s="2">
        <v>1318.43</v>
      </c>
    </row>
    <row r="2540" spans="1:8" x14ac:dyDescent="0.2">
      <c r="A2540" s="1">
        <v>42077</v>
      </c>
      <c r="B2540">
        <v>282.60000000000002</v>
      </c>
      <c r="G2540" s="1">
        <v>40933</v>
      </c>
      <c r="H2540" s="2">
        <v>1326.05</v>
      </c>
    </row>
    <row r="2541" spans="1:8" x14ac:dyDescent="0.2">
      <c r="A2541" s="1">
        <v>42076</v>
      </c>
      <c r="B2541">
        <v>283.3</v>
      </c>
      <c r="G2541" s="1">
        <v>40932</v>
      </c>
      <c r="H2541" s="2">
        <v>1314.65</v>
      </c>
    </row>
    <row r="2542" spans="1:8" x14ac:dyDescent="0.2">
      <c r="A2542" s="1">
        <v>42075</v>
      </c>
      <c r="B2542">
        <v>295.60000000000002</v>
      </c>
      <c r="G2542" s="1">
        <v>40931</v>
      </c>
      <c r="H2542" s="2">
        <v>1316</v>
      </c>
    </row>
    <row r="2543" spans="1:8" x14ac:dyDescent="0.2">
      <c r="A2543" s="1">
        <v>42074</v>
      </c>
      <c r="B2543">
        <v>296.7</v>
      </c>
      <c r="G2543" s="1">
        <v>40928</v>
      </c>
      <c r="H2543" s="2">
        <v>1315.38</v>
      </c>
    </row>
    <row r="2544" spans="1:8" x14ac:dyDescent="0.2">
      <c r="A2544" s="1">
        <v>42073</v>
      </c>
      <c r="B2544">
        <v>292.7</v>
      </c>
      <c r="G2544" s="1">
        <v>40927</v>
      </c>
      <c r="H2544" s="2">
        <v>1314.5</v>
      </c>
    </row>
    <row r="2545" spans="1:8" x14ac:dyDescent="0.2">
      <c r="A2545" s="1">
        <v>42072</v>
      </c>
      <c r="B2545">
        <v>291</v>
      </c>
      <c r="G2545" s="1">
        <v>40926</v>
      </c>
      <c r="H2545" s="2">
        <v>1308.04</v>
      </c>
    </row>
    <row r="2546" spans="1:8" x14ac:dyDescent="0.2">
      <c r="A2546" s="1">
        <v>42071</v>
      </c>
      <c r="B2546">
        <v>275.60000000000002</v>
      </c>
      <c r="G2546" s="1">
        <v>40925</v>
      </c>
      <c r="H2546" s="2">
        <v>1293.67</v>
      </c>
    </row>
    <row r="2547" spans="1:8" x14ac:dyDescent="0.2">
      <c r="A2547" s="1">
        <v>42070</v>
      </c>
      <c r="B2547">
        <v>277</v>
      </c>
      <c r="G2547" s="1">
        <v>40921</v>
      </c>
      <c r="H2547" s="2">
        <v>1289.0899999999999</v>
      </c>
    </row>
    <row r="2548" spans="1:8" x14ac:dyDescent="0.2">
      <c r="A2548" s="1">
        <v>42069</v>
      </c>
      <c r="B2548">
        <v>273.2</v>
      </c>
      <c r="G2548" s="1">
        <v>40920</v>
      </c>
      <c r="H2548" s="2">
        <v>1295.5</v>
      </c>
    </row>
    <row r="2549" spans="1:8" x14ac:dyDescent="0.2">
      <c r="A2549" s="1">
        <v>42068</v>
      </c>
      <c r="B2549">
        <v>277.7</v>
      </c>
      <c r="G2549" s="1">
        <v>40919</v>
      </c>
      <c r="H2549" s="2">
        <v>1292.48</v>
      </c>
    </row>
    <row r="2550" spans="1:8" x14ac:dyDescent="0.2">
      <c r="A2550" s="1">
        <v>42067</v>
      </c>
      <c r="B2550">
        <v>273.3</v>
      </c>
      <c r="G2550" s="1">
        <v>40918</v>
      </c>
      <c r="H2550" s="2">
        <v>1292.08</v>
      </c>
    </row>
    <row r="2551" spans="1:8" x14ac:dyDescent="0.2">
      <c r="A2551" s="1">
        <v>42066</v>
      </c>
      <c r="B2551">
        <v>283.8</v>
      </c>
      <c r="G2551" s="1">
        <v>40917</v>
      </c>
      <c r="H2551" s="2">
        <v>1280.7</v>
      </c>
    </row>
    <row r="2552" spans="1:8" x14ac:dyDescent="0.2">
      <c r="A2552" s="1">
        <v>42065</v>
      </c>
      <c r="B2552">
        <v>277.3</v>
      </c>
      <c r="G2552" s="1">
        <v>40914</v>
      </c>
      <c r="H2552" s="2">
        <v>1277.81</v>
      </c>
    </row>
    <row r="2553" spans="1:8" x14ac:dyDescent="0.2">
      <c r="A2553" s="1">
        <v>42064</v>
      </c>
      <c r="B2553">
        <v>262.39999999999998</v>
      </c>
      <c r="G2553" s="1">
        <v>40913</v>
      </c>
      <c r="H2553" s="2">
        <v>1281.06</v>
      </c>
    </row>
    <row r="2554" spans="1:8" x14ac:dyDescent="0.2">
      <c r="A2554" s="1">
        <v>42063</v>
      </c>
      <c r="B2554">
        <v>255.7</v>
      </c>
      <c r="G2554" s="1">
        <v>40912</v>
      </c>
      <c r="H2554" s="2">
        <v>1277.3</v>
      </c>
    </row>
    <row r="2555" spans="1:8" x14ac:dyDescent="0.2">
      <c r="A2555" s="1">
        <v>42062</v>
      </c>
      <c r="B2555">
        <v>255</v>
      </c>
      <c r="G2555" s="1">
        <v>40911</v>
      </c>
      <c r="H2555" s="2">
        <v>1277.06</v>
      </c>
    </row>
    <row r="2556" spans="1:8" x14ac:dyDescent="0.2">
      <c r="A2556" s="1">
        <v>42061</v>
      </c>
      <c r="B2556">
        <v>236.9</v>
      </c>
      <c r="G2556" s="1">
        <v>40907</v>
      </c>
      <c r="H2556" s="2">
        <v>1257.5999999999999</v>
      </c>
    </row>
    <row r="2557" spans="1:8" x14ac:dyDescent="0.2">
      <c r="A2557" s="1">
        <v>42060</v>
      </c>
      <c r="B2557">
        <v>238</v>
      </c>
      <c r="G2557" s="1">
        <v>40906</v>
      </c>
      <c r="H2557" s="2">
        <v>1263.02</v>
      </c>
    </row>
    <row r="2558" spans="1:8" x14ac:dyDescent="0.2">
      <c r="A2558" s="1">
        <v>42059</v>
      </c>
      <c r="B2558">
        <v>239.7</v>
      </c>
      <c r="G2558" s="1">
        <v>40905</v>
      </c>
      <c r="H2558" s="2">
        <v>1249.6400000000001</v>
      </c>
    </row>
    <row r="2559" spans="1:8" x14ac:dyDescent="0.2">
      <c r="A2559" s="1">
        <v>42058</v>
      </c>
      <c r="B2559">
        <v>239.4</v>
      </c>
      <c r="G2559" s="1">
        <v>40904</v>
      </c>
      <c r="H2559" s="2">
        <v>1265.43</v>
      </c>
    </row>
    <row r="2560" spans="1:8" x14ac:dyDescent="0.2">
      <c r="A2560" s="1">
        <v>42057</v>
      </c>
      <c r="B2560">
        <v>236.5</v>
      </c>
      <c r="G2560" s="1">
        <v>40900</v>
      </c>
      <c r="H2560" s="2">
        <v>1265.33</v>
      </c>
    </row>
    <row r="2561" spans="1:8" x14ac:dyDescent="0.2">
      <c r="A2561" s="1">
        <v>42056</v>
      </c>
      <c r="B2561">
        <v>245.6</v>
      </c>
      <c r="G2561" s="1">
        <v>40899</v>
      </c>
      <c r="H2561" s="2">
        <v>1254</v>
      </c>
    </row>
    <row r="2562" spans="1:8" x14ac:dyDescent="0.2">
      <c r="A2562" s="1">
        <v>42055</v>
      </c>
      <c r="B2562">
        <v>244.5</v>
      </c>
      <c r="G2562" s="1">
        <v>40898</v>
      </c>
      <c r="H2562" s="2">
        <v>1243.72</v>
      </c>
    </row>
    <row r="2563" spans="1:8" x14ac:dyDescent="0.2">
      <c r="A2563" s="1">
        <v>42054</v>
      </c>
      <c r="B2563">
        <v>240.2</v>
      </c>
      <c r="G2563" s="1">
        <v>40897</v>
      </c>
      <c r="H2563" s="2">
        <v>1241.3</v>
      </c>
    </row>
    <row r="2564" spans="1:8" x14ac:dyDescent="0.2">
      <c r="A2564" s="1">
        <v>42053</v>
      </c>
      <c r="B2564">
        <v>236.3</v>
      </c>
      <c r="G2564" s="1">
        <v>40896</v>
      </c>
      <c r="H2564" s="2">
        <v>1205.3499999999999</v>
      </c>
    </row>
    <row r="2565" spans="1:8" x14ac:dyDescent="0.2">
      <c r="A2565" s="1">
        <v>42052</v>
      </c>
      <c r="B2565">
        <v>244</v>
      </c>
      <c r="G2565" s="1">
        <v>40893</v>
      </c>
      <c r="H2565" s="2">
        <v>1219.6600000000001</v>
      </c>
    </row>
    <row r="2566" spans="1:8" x14ac:dyDescent="0.2">
      <c r="A2566" s="1">
        <v>42051</v>
      </c>
      <c r="B2566">
        <v>233.6</v>
      </c>
      <c r="G2566" s="1">
        <v>40892</v>
      </c>
      <c r="H2566" s="2">
        <v>1215.75</v>
      </c>
    </row>
    <row r="2567" spans="1:8" x14ac:dyDescent="0.2">
      <c r="A2567" s="1">
        <v>42050</v>
      </c>
      <c r="B2567">
        <v>235.9</v>
      </c>
      <c r="G2567" s="1">
        <v>40891</v>
      </c>
      <c r="H2567" s="2">
        <v>1211.82</v>
      </c>
    </row>
    <row r="2568" spans="1:8" x14ac:dyDescent="0.2">
      <c r="A2568" s="1">
        <v>42049</v>
      </c>
      <c r="B2568">
        <v>257.2</v>
      </c>
      <c r="G2568" s="1">
        <v>40890</v>
      </c>
      <c r="H2568" s="2">
        <v>1225.73</v>
      </c>
    </row>
    <row r="2569" spans="1:8" x14ac:dyDescent="0.2">
      <c r="A2569" s="1">
        <v>42048</v>
      </c>
      <c r="B2569">
        <v>236.1</v>
      </c>
      <c r="G2569" s="1">
        <v>40889</v>
      </c>
      <c r="H2569" s="2">
        <v>1236.47</v>
      </c>
    </row>
    <row r="2570" spans="1:8" x14ac:dyDescent="0.2">
      <c r="A2570" s="1">
        <v>42047</v>
      </c>
      <c r="B2570">
        <v>222.4</v>
      </c>
      <c r="G2570" s="1">
        <v>40886</v>
      </c>
      <c r="H2570" s="2">
        <v>1255.19</v>
      </c>
    </row>
    <row r="2571" spans="1:8" x14ac:dyDescent="0.2">
      <c r="A2571" s="1">
        <v>42046</v>
      </c>
      <c r="B2571">
        <v>219.8</v>
      </c>
      <c r="G2571" s="1">
        <v>40885</v>
      </c>
      <c r="H2571" s="2">
        <v>1234.3499999999999</v>
      </c>
    </row>
    <row r="2572" spans="1:8" x14ac:dyDescent="0.2">
      <c r="A2572" s="1">
        <v>42045</v>
      </c>
      <c r="B2572">
        <v>220.9</v>
      </c>
      <c r="G2572" s="1">
        <v>40884</v>
      </c>
      <c r="H2572" s="2">
        <v>1261.01</v>
      </c>
    </row>
    <row r="2573" spans="1:8" x14ac:dyDescent="0.2">
      <c r="A2573" s="1">
        <v>42044</v>
      </c>
      <c r="B2573">
        <v>221.1</v>
      </c>
      <c r="G2573" s="1">
        <v>40883</v>
      </c>
      <c r="H2573" s="2">
        <v>1258.47</v>
      </c>
    </row>
    <row r="2574" spans="1:8" x14ac:dyDescent="0.2">
      <c r="A2574" s="1">
        <v>42043</v>
      </c>
      <c r="B2574">
        <v>224</v>
      </c>
      <c r="G2574" s="1">
        <v>40882</v>
      </c>
      <c r="H2574" s="2">
        <v>1257.08</v>
      </c>
    </row>
    <row r="2575" spans="1:8" x14ac:dyDescent="0.2">
      <c r="A2575" s="1">
        <v>42042</v>
      </c>
      <c r="B2575">
        <v>229</v>
      </c>
      <c r="G2575" s="1">
        <v>40879</v>
      </c>
      <c r="H2575" s="2">
        <v>1244.28</v>
      </c>
    </row>
    <row r="2576" spans="1:8" x14ac:dyDescent="0.2">
      <c r="A2576" s="1">
        <v>42041</v>
      </c>
      <c r="B2576">
        <v>223.2</v>
      </c>
      <c r="G2576" s="1">
        <v>40878</v>
      </c>
      <c r="H2576" s="2">
        <v>1244.58</v>
      </c>
    </row>
    <row r="2577" spans="1:8" x14ac:dyDescent="0.2">
      <c r="A2577" s="1">
        <v>42040</v>
      </c>
      <c r="B2577">
        <v>216.8</v>
      </c>
      <c r="G2577" s="1">
        <v>40877</v>
      </c>
      <c r="H2577" s="2">
        <v>1246.96</v>
      </c>
    </row>
    <row r="2578" spans="1:8" x14ac:dyDescent="0.2">
      <c r="A2578" s="1">
        <v>42039</v>
      </c>
      <c r="B2578">
        <v>227.1</v>
      </c>
      <c r="G2578" s="1">
        <v>40876</v>
      </c>
      <c r="H2578" s="2">
        <v>1195.19</v>
      </c>
    </row>
    <row r="2579" spans="1:8" x14ac:dyDescent="0.2">
      <c r="A2579" s="1">
        <v>42038</v>
      </c>
      <c r="B2579">
        <v>228.6</v>
      </c>
      <c r="G2579" s="1">
        <v>40875</v>
      </c>
      <c r="H2579" s="2">
        <v>1192.55</v>
      </c>
    </row>
    <row r="2580" spans="1:8" x14ac:dyDescent="0.2">
      <c r="A2580" s="1">
        <v>42037</v>
      </c>
      <c r="B2580">
        <v>237.8</v>
      </c>
      <c r="G2580" s="1">
        <v>40872</v>
      </c>
      <c r="H2580" s="2">
        <v>1158.67</v>
      </c>
    </row>
    <row r="2581" spans="1:8" x14ac:dyDescent="0.2">
      <c r="A2581" s="1">
        <v>42036</v>
      </c>
      <c r="B2581">
        <v>229</v>
      </c>
      <c r="G2581" s="1">
        <v>40870</v>
      </c>
      <c r="H2581" s="2">
        <v>1161.79</v>
      </c>
    </row>
    <row r="2582" spans="1:8" x14ac:dyDescent="0.2">
      <c r="A2582" s="1">
        <v>42035</v>
      </c>
      <c r="B2582">
        <v>218.4</v>
      </c>
      <c r="G2582" s="1">
        <v>40869</v>
      </c>
      <c r="H2582" s="2">
        <v>1188.04</v>
      </c>
    </row>
    <row r="2583" spans="1:8" x14ac:dyDescent="0.2">
      <c r="A2583" s="1">
        <v>42034</v>
      </c>
      <c r="B2583">
        <v>229.1</v>
      </c>
      <c r="G2583" s="1">
        <v>40868</v>
      </c>
      <c r="H2583" s="2">
        <v>1192.98</v>
      </c>
    </row>
    <row r="2584" spans="1:8" x14ac:dyDescent="0.2">
      <c r="A2584" s="1">
        <v>42033</v>
      </c>
      <c r="B2584">
        <v>235</v>
      </c>
      <c r="G2584" s="1">
        <v>40865</v>
      </c>
      <c r="H2584" s="2">
        <v>1215.6500000000001</v>
      </c>
    </row>
    <row r="2585" spans="1:8" x14ac:dyDescent="0.2">
      <c r="A2585" s="1">
        <v>42032</v>
      </c>
      <c r="B2585">
        <v>236.1</v>
      </c>
      <c r="G2585" s="1">
        <v>40864</v>
      </c>
      <c r="H2585" s="2">
        <v>1216.1300000000001</v>
      </c>
    </row>
    <row r="2586" spans="1:8" x14ac:dyDescent="0.2">
      <c r="A2586" s="1">
        <v>42031</v>
      </c>
      <c r="B2586">
        <v>263.60000000000002</v>
      </c>
      <c r="G2586" s="1">
        <v>40863</v>
      </c>
      <c r="H2586" s="2">
        <v>1236.9100000000001</v>
      </c>
    </row>
    <row r="2587" spans="1:8" x14ac:dyDescent="0.2">
      <c r="A2587" s="1">
        <v>42030</v>
      </c>
      <c r="B2587">
        <v>274.5</v>
      </c>
      <c r="G2587" s="1">
        <v>40862</v>
      </c>
      <c r="H2587" s="2">
        <v>1257.81</v>
      </c>
    </row>
    <row r="2588" spans="1:8" x14ac:dyDescent="0.2">
      <c r="A2588" s="1">
        <v>42029</v>
      </c>
      <c r="B2588">
        <v>254.5</v>
      </c>
      <c r="G2588" s="1">
        <v>40861</v>
      </c>
      <c r="H2588" s="2">
        <v>1251.78</v>
      </c>
    </row>
    <row r="2589" spans="1:8" x14ac:dyDescent="0.2">
      <c r="A2589" s="1">
        <v>42028</v>
      </c>
      <c r="B2589">
        <v>240</v>
      </c>
      <c r="G2589" s="1">
        <v>40858</v>
      </c>
      <c r="H2589" s="2">
        <v>1263.8499999999999</v>
      </c>
    </row>
    <row r="2590" spans="1:8" x14ac:dyDescent="0.2">
      <c r="A2590" s="1">
        <v>42027</v>
      </c>
      <c r="B2590">
        <v>235</v>
      </c>
      <c r="G2590" s="1">
        <v>40857</v>
      </c>
      <c r="H2590" s="2">
        <v>1239.69</v>
      </c>
    </row>
    <row r="2591" spans="1:8" x14ac:dyDescent="0.2">
      <c r="A2591" s="1">
        <v>42026</v>
      </c>
      <c r="B2591">
        <v>226.3</v>
      </c>
      <c r="G2591" s="1">
        <v>40856</v>
      </c>
      <c r="H2591" s="2">
        <v>1229.0999999999999</v>
      </c>
    </row>
    <row r="2592" spans="1:8" x14ac:dyDescent="0.2">
      <c r="A2592" s="1">
        <v>42025</v>
      </c>
      <c r="B2592">
        <v>225.5</v>
      </c>
      <c r="G2592" s="1">
        <v>40855</v>
      </c>
      <c r="H2592" s="2">
        <v>1275.92</v>
      </c>
    </row>
    <row r="2593" spans="1:8" x14ac:dyDescent="0.2">
      <c r="A2593" s="1">
        <v>42024</v>
      </c>
      <c r="B2593">
        <v>218</v>
      </c>
      <c r="G2593" s="1">
        <v>40854</v>
      </c>
      <c r="H2593" s="2">
        <v>1261.1199999999999</v>
      </c>
    </row>
    <row r="2594" spans="1:8" x14ac:dyDescent="0.2">
      <c r="A2594" s="1">
        <v>42023</v>
      </c>
      <c r="B2594">
        <v>213.2</v>
      </c>
      <c r="G2594" s="1">
        <v>40851</v>
      </c>
      <c r="H2594" s="2">
        <v>1253.23</v>
      </c>
    </row>
    <row r="2595" spans="1:8" x14ac:dyDescent="0.2">
      <c r="A2595" s="1">
        <v>42022</v>
      </c>
      <c r="B2595">
        <v>209.9</v>
      </c>
      <c r="G2595" s="1">
        <v>40850</v>
      </c>
      <c r="H2595" s="2">
        <v>1261.1500000000001</v>
      </c>
    </row>
    <row r="2596" spans="1:8" x14ac:dyDescent="0.2">
      <c r="A2596" s="1">
        <v>42021</v>
      </c>
      <c r="B2596">
        <v>201.2</v>
      </c>
      <c r="G2596" s="1">
        <v>40849</v>
      </c>
      <c r="H2596" s="2">
        <v>1237.9000000000001</v>
      </c>
    </row>
    <row r="2597" spans="1:8" x14ac:dyDescent="0.2">
      <c r="A2597" s="1">
        <v>42020</v>
      </c>
      <c r="B2597">
        <v>206.7</v>
      </c>
      <c r="G2597" s="1">
        <v>40848</v>
      </c>
      <c r="H2597" s="2">
        <v>1218.28</v>
      </c>
    </row>
    <row r="2598" spans="1:8" x14ac:dyDescent="0.2">
      <c r="A2598" s="1">
        <v>42019</v>
      </c>
      <c r="B2598">
        <v>217.7</v>
      </c>
      <c r="G2598" s="1">
        <v>40847</v>
      </c>
      <c r="H2598" s="2">
        <v>1253.3</v>
      </c>
    </row>
    <row r="2599" spans="1:8" x14ac:dyDescent="0.2">
      <c r="A2599" s="1">
        <v>42018</v>
      </c>
      <c r="B2599">
        <v>183.2</v>
      </c>
      <c r="G2599" s="1">
        <v>40844</v>
      </c>
      <c r="H2599" s="2">
        <v>1285.0899999999999</v>
      </c>
    </row>
    <row r="2600" spans="1:8" x14ac:dyDescent="0.2">
      <c r="A2600" s="1">
        <v>42017</v>
      </c>
      <c r="B2600">
        <v>229.8</v>
      </c>
      <c r="G2600" s="1">
        <v>40843</v>
      </c>
      <c r="H2600" s="2">
        <v>1284.5899999999999</v>
      </c>
    </row>
    <row r="2601" spans="1:8" x14ac:dyDescent="0.2">
      <c r="A2601" s="1">
        <v>42016</v>
      </c>
      <c r="B2601">
        <v>267.60000000000002</v>
      </c>
      <c r="G2601" s="1">
        <v>40842</v>
      </c>
      <c r="H2601" s="2">
        <v>1242</v>
      </c>
    </row>
    <row r="2602" spans="1:8" x14ac:dyDescent="0.2">
      <c r="A2602" s="1">
        <v>42015</v>
      </c>
      <c r="B2602">
        <v>266.2</v>
      </c>
      <c r="G2602" s="1">
        <v>40841</v>
      </c>
      <c r="H2602" s="2">
        <v>1229.05</v>
      </c>
    </row>
    <row r="2603" spans="1:8" x14ac:dyDescent="0.2">
      <c r="A2603" s="1">
        <v>42014</v>
      </c>
      <c r="B2603">
        <v>275</v>
      </c>
      <c r="G2603" s="1">
        <v>40840</v>
      </c>
      <c r="H2603" s="2">
        <v>1254.19</v>
      </c>
    </row>
    <row r="2604" spans="1:8" x14ac:dyDescent="0.2">
      <c r="A2604" s="1">
        <v>42013</v>
      </c>
      <c r="B2604">
        <v>292.8</v>
      </c>
      <c r="G2604" s="1">
        <v>40837</v>
      </c>
      <c r="H2604" s="2">
        <v>1238.25</v>
      </c>
    </row>
    <row r="2605" spans="1:8" x14ac:dyDescent="0.2">
      <c r="A2605" s="1">
        <v>42012</v>
      </c>
      <c r="B2605">
        <v>285.60000000000002</v>
      </c>
      <c r="G2605" s="1">
        <v>40836</v>
      </c>
      <c r="H2605" s="2">
        <v>1215.3900000000001</v>
      </c>
    </row>
    <row r="2606" spans="1:8" x14ac:dyDescent="0.2">
      <c r="A2606" s="1">
        <v>42011</v>
      </c>
      <c r="B2606">
        <v>297</v>
      </c>
      <c r="G2606" s="1">
        <v>40835</v>
      </c>
      <c r="H2606" s="2">
        <v>1209.8800000000001</v>
      </c>
    </row>
    <row r="2607" spans="1:8" x14ac:dyDescent="0.2">
      <c r="A2607" s="1">
        <v>42010</v>
      </c>
      <c r="B2607">
        <v>285.39999999999998</v>
      </c>
      <c r="G2607" s="1">
        <v>40834</v>
      </c>
      <c r="H2607" s="2">
        <v>1225.3800000000001</v>
      </c>
    </row>
    <row r="2608" spans="1:8" x14ac:dyDescent="0.2">
      <c r="A2608" s="1">
        <v>42009</v>
      </c>
      <c r="B2608">
        <v>273.2</v>
      </c>
      <c r="G2608" s="1">
        <v>40833</v>
      </c>
      <c r="H2608" s="2">
        <v>1200.8599999999999</v>
      </c>
    </row>
    <row r="2609" spans="1:8" x14ac:dyDescent="0.2">
      <c r="A2609" s="1">
        <v>42008</v>
      </c>
      <c r="B2609">
        <v>258.8</v>
      </c>
      <c r="G2609" s="1">
        <v>40830</v>
      </c>
      <c r="H2609" s="2">
        <v>1224.58</v>
      </c>
    </row>
    <row r="2610" spans="1:8" x14ac:dyDescent="0.2">
      <c r="A2610" s="1">
        <v>42007</v>
      </c>
      <c r="B2610">
        <v>282</v>
      </c>
      <c r="G2610" s="1">
        <v>40829</v>
      </c>
      <c r="H2610" s="2">
        <v>1203.6600000000001</v>
      </c>
    </row>
    <row r="2611" spans="1:8" x14ac:dyDescent="0.2">
      <c r="A2611" s="1">
        <v>42006</v>
      </c>
      <c r="B2611">
        <v>315.10000000000002</v>
      </c>
      <c r="G2611" s="1">
        <v>40828</v>
      </c>
      <c r="H2611" s="2">
        <v>1207.25</v>
      </c>
    </row>
    <row r="2612" spans="1:8" x14ac:dyDescent="0.2">
      <c r="A2612" s="1">
        <v>42005</v>
      </c>
      <c r="B2612">
        <v>313.89999999999998</v>
      </c>
      <c r="G2612" s="1">
        <v>40827</v>
      </c>
      <c r="H2612" s="2">
        <v>1195.54</v>
      </c>
    </row>
    <row r="2613" spans="1:8" x14ac:dyDescent="0.2">
      <c r="A2613" s="1">
        <v>42004</v>
      </c>
      <c r="B2613">
        <v>317</v>
      </c>
      <c r="G2613" s="1">
        <v>40826</v>
      </c>
      <c r="H2613" s="2">
        <v>1194.8900000000001</v>
      </c>
    </row>
    <row r="2614" spans="1:8" x14ac:dyDescent="0.2">
      <c r="A2614" s="1">
        <v>42003</v>
      </c>
      <c r="B2614">
        <v>308.8</v>
      </c>
      <c r="G2614" s="1">
        <v>40823</v>
      </c>
      <c r="H2614" s="2">
        <v>1155.46</v>
      </c>
    </row>
    <row r="2615" spans="1:8" x14ac:dyDescent="0.2">
      <c r="A2615" s="1">
        <v>42002</v>
      </c>
      <c r="B2615">
        <v>311.89999999999998</v>
      </c>
      <c r="G2615" s="1">
        <v>40822</v>
      </c>
      <c r="H2615" s="2">
        <v>1164.97</v>
      </c>
    </row>
    <row r="2616" spans="1:8" x14ac:dyDescent="0.2">
      <c r="A2616" s="1">
        <v>42001</v>
      </c>
      <c r="B2616">
        <v>317.5</v>
      </c>
      <c r="G2616" s="1">
        <v>40821</v>
      </c>
      <c r="H2616" s="2">
        <v>1144.03</v>
      </c>
    </row>
    <row r="2617" spans="1:8" x14ac:dyDescent="0.2">
      <c r="A2617" s="1">
        <v>42000</v>
      </c>
      <c r="B2617">
        <v>315.89999999999998</v>
      </c>
      <c r="G2617" s="1">
        <v>40820</v>
      </c>
      <c r="H2617" s="2">
        <v>1123.95</v>
      </c>
    </row>
    <row r="2618" spans="1:8" x14ac:dyDescent="0.2">
      <c r="A2618" s="1">
        <v>41999</v>
      </c>
      <c r="B2618">
        <v>328.5</v>
      </c>
      <c r="G2618" s="1">
        <v>40819</v>
      </c>
      <c r="H2618" s="2">
        <v>1099.23</v>
      </c>
    </row>
    <row r="2619" spans="1:8" x14ac:dyDescent="0.2">
      <c r="A2619" s="1">
        <v>41998</v>
      </c>
      <c r="B2619">
        <v>319</v>
      </c>
      <c r="G2619" s="1">
        <v>40816</v>
      </c>
      <c r="H2619" s="2">
        <v>1131.42</v>
      </c>
    </row>
    <row r="2620" spans="1:8" x14ac:dyDescent="0.2">
      <c r="A2620" s="1">
        <v>41997</v>
      </c>
      <c r="B2620">
        <v>322.8</v>
      </c>
      <c r="G2620" s="1">
        <v>40815</v>
      </c>
      <c r="H2620" s="2">
        <v>1160.4000000000001</v>
      </c>
    </row>
    <row r="2621" spans="1:8" x14ac:dyDescent="0.2">
      <c r="A2621" s="1">
        <v>41996</v>
      </c>
      <c r="B2621">
        <v>332.9</v>
      </c>
      <c r="G2621" s="1">
        <v>40814</v>
      </c>
      <c r="H2621" s="2">
        <v>1151.06</v>
      </c>
    </row>
    <row r="2622" spans="1:8" x14ac:dyDescent="0.2">
      <c r="A2622" s="1">
        <v>41995</v>
      </c>
      <c r="B2622">
        <v>329</v>
      </c>
      <c r="G2622" s="1">
        <v>40813</v>
      </c>
      <c r="H2622" s="2">
        <v>1175.3800000000001</v>
      </c>
    </row>
    <row r="2623" spans="1:8" x14ac:dyDescent="0.2">
      <c r="A2623" s="1">
        <v>41994</v>
      </c>
      <c r="B2623">
        <v>317.2</v>
      </c>
      <c r="G2623" s="1">
        <v>40812</v>
      </c>
      <c r="H2623" s="2">
        <v>1162.95</v>
      </c>
    </row>
    <row r="2624" spans="1:8" x14ac:dyDescent="0.2">
      <c r="A2624" s="1">
        <v>41993</v>
      </c>
      <c r="B2624">
        <v>329.1</v>
      </c>
      <c r="G2624" s="1">
        <v>40809</v>
      </c>
      <c r="H2624" s="2">
        <v>1136.43</v>
      </c>
    </row>
    <row r="2625" spans="1:8" x14ac:dyDescent="0.2">
      <c r="A2625" s="1">
        <v>41992</v>
      </c>
      <c r="B2625">
        <v>315.7</v>
      </c>
      <c r="G2625" s="1">
        <v>40808</v>
      </c>
      <c r="H2625" s="2">
        <v>1129.56</v>
      </c>
    </row>
    <row r="2626" spans="1:8" x14ac:dyDescent="0.2">
      <c r="A2626" s="1">
        <v>41991</v>
      </c>
      <c r="B2626">
        <v>308.3</v>
      </c>
      <c r="G2626" s="1">
        <v>40807</v>
      </c>
      <c r="H2626" s="2">
        <v>1166.76</v>
      </c>
    </row>
    <row r="2627" spans="1:8" x14ac:dyDescent="0.2">
      <c r="A2627" s="1">
        <v>41990</v>
      </c>
      <c r="B2627">
        <v>318.2</v>
      </c>
      <c r="G2627" s="1">
        <v>40806</v>
      </c>
      <c r="H2627" s="2">
        <v>1202.0899999999999</v>
      </c>
    </row>
    <row r="2628" spans="1:8" x14ac:dyDescent="0.2">
      <c r="A2628" s="1">
        <v>41989</v>
      </c>
      <c r="B2628">
        <v>330.6</v>
      </c>
      <c r="G2628" s="1">
        <v>40805</v>
      </c>
      <c r="H2628" s="2">
        <v>1204.0899999999999</v>
      </c>
    </row>
    <row r="2629" spans="1:8" x14ac:dyDescent="0.2">
      <c r="A2629" s="1">
        <v>41988</v>
      </c>
      <c r="B2629">
        <v>347.2</v>
      </c>
      <c r="G2629" s="1">
        <v>40802</v>
      </c>
      <c r="H2629" s="2">
        <v>1216.01</v>
      </c>
    </row>
    <row r="2630" spans="1:8" x14ac:dyDescent="0.2">
      <c r="A2630" s="1">
        <v>41987</v>
      </c>
      <c r="B2630">
        <v>352.7</v>
      </c>
      <c r="G2630" s="1">
        <v>40801</v>
      </c>
      <c r="H2630" s="2">
        <v>1209.1099999999999</v>
      </c>
    </row>
    <row r="2631" spans="1:8" x14ac:dyDescent="0.2">
      <c r="A2631" s="1">
        <v>41986</v>
      </c>
      <c r="B2631">
        <v>350.9</v>
      </c>
      <c r="G2631" s="1">
        <v>40800</v>
      </c>
      <c r="H2631" s="2">
        <v>1188.68</v>
      </c>
    </row>
    <row r="2632" spans="1:8" x14ac:dyDescent="0.2">
      <c r="A2632" s="1">
        <v>41985</v>
      </c>
      <c r="B2632">
        <v>352.8</v>
      </c>
      <c r="G2632" s="1">
        <v>40799</v>
      </c>
      <c r="H2632" s="2">
        <v>1172.8699999999999</v>
      </c>
    </row>
    <row r="2633" spans="1:8" x14ac:dyDescent="0.2">
      <c r="A2633" s="1">
        <v>41984</v>
      </c>
      <c r="B2633">
        <v>350</v>
      </c>
      <c r="G2633" s="1">
        <v>40798</v>
      </c>
      <c r="H2633" s="2">
        <v>1162.27</v>
      </c>
    </row>
    <row r="2634" spans="1:8" x14ac:dyDescent="0.2">
      <c r="A2634" s="1">
        <v>41983</v>
      </c>
      <c r="B2634">
        <v>346.9</v>
      </c>
      <c r="G2634" s="1">
        <v>40795</v>
      </c>
      <c r="H2634" s="2">
        <v>1154.23</v>
      </c>
    </row>
    <row r="2635" spans="1:8" x14ac:dyDescent="0.2">
      <c r="A2635" s="1">
        <v>41982</v>
      </c>
      <c r="B2635">
        <v>353.9</v>
      </c>
      <c r="G2635" s="1">
        <v>40794</v>
      </c>
      <c r="H2635" s="2">
        <v>1185.9000000000001</v>
      </c>
    </row>
    <row r="2636" spans="1:8" x14ac:dyDescent="0.2">
      <c r="A2636" s="1">
        <v>41981</v>
      </c>
      <c r="B2636">
        <v>363.3</v>
      </c>
      <c r="G2636" s="1">
        <v>40793</v>
      </c>
      <c r="H2636" s="2">
        <v>1198.6199999999999</v>
      </c>
    </row>
    <row r="2637" spans="1:8" x14ac:dyDescent="0.2">
      <c r="A2637" s="1">
        <v>41980</v>
      </c>
      <c r="B2637">
        <v>374.4</v>
      </c>
      <c r="G2637" s="1">
        <v>40792</v>
      </c>
      <c r="H2637" s="2">
        <v>1165.24</v>
      </c>
    </row>
    <row r="2638" spans="1:8" x14ac:dyDescent="0.2">
      <c r="A2638" s="1">
        <v>41979</v>
      </c>
      <c r="B2638">
        <v>372.8</v>
      </c>
      <c r="G2638" s="1">
        <v>40788</v>
      </c>
      <c r="H2638" s="2">
        <v>1173.97</v>
      </c>
    </row>
    <row r="2639" spans="1:8" x14ac:dyDescent="0.2">
      <c r="A2639" s="1">
        <v>41978</v>
      </c>
      <c r="B2639">
        <v>378.4</v>
      </c>
      <c r="G2639" s="1">
        <v>40787</v>
      </c>
      <c r="H2639" s="2">
        <v>1204.42</v>
      </c>
    </row>
    <row r="2640" spans="1:8" x14ac:dyDescent="0.2">
      <c r="A2640" s="1">
        <v>41977</v>
      </c>
      <c r="B2640">
        <v>370.3</v>
      </c>
      <c r="G2640" s="1">
        <v>40786</v>
      </c>
      <c r="H2640" s="2">
        <v>1218.8900000000001</v>
      </c>
    </row>
    <row r="2641" spans="1:8" x14ac:dyDescent="0.2">
      <c r="A2641" s="1">
        <v>41976</v>
      </c>
      <c r="B2641">
        <v>375.7</v>
      </c>
      <c r="G2641" s="1">
        <v>40785</v>
      </c>
      <c r="H2641" s="2">
        <v>1212.92</v>
      </c>
    </row>
    <row r="2642" spans="1:8" x14ac:dyDescent="0.2">
      <c r="A2642" s="1">
        <v>41975</v>
      </c>
      <c r="B2642">
        <v>382</v>
      </c>
      <c r="G2642" s="1">
        <v>40784</v>
      </c>
      <c r="H2642" s="2">
        <v>1210.08</v>
      </c>
    </row>
    <row r="2643" spans="1:8" x14ac:dyDescent="0.2">
      <c r="A2643" s="1">
        <v>41974</v>
      </c>
      <c r="B2643">
        <v>377.6</v>
      </c>
      <c r="G2643" s="1">
        <v>40781</v>
      </c>
      <c r="H2643" s="2">
        <v>1176.8</v>
      </c>
    </row>
    <row r="2644" spans="1:8" x14ac:dyDescent="0.2">
      <c r="A2644" s="1">
        <v>41973</v>
      </c>
      <c r="B2644">
        <v>376.7</v>
      </c>
      <c r="G2644" s="1">
        <v>40780</v>
      </c>
      <c r="H2644" s="2">
        <v>1159.27</v>
      </c>
    </row>
    <row r="2645" spans="1:8" x14ac:dyDescent="0.2">
      <c r="A2645" s="1">
        <v>41972</v>
      </c>
      <c r="B2645">
        <v>374.5</v>
      </c>
      <c r="G2645" s="1">
        <v>40779</v>
      </c>
      <c r="H2645" s="2">
        <v>1177.5999999999999</v>
      </c>
    </row>
    <row r="2646" spans="1:8" x14ac:dyDescent="0.2">
      <c r="A2646" s="1">
        <v>41971</v>
      </c>
      <c r="B2646">
        <v>375.6</v>
      </c>
      <c r="G2646" s="1">
        <v>40778</v>
      </c>
      <c r="H2646" s="2">
        <v>1162.3499999999999</v>
      </c>
    </row>
    <row r="2647" spans="1:8" x14ac:dyDescent="0.2">
      <c r="A2647" s="1">
        <v>41970</v>
      </c>
      <c r="B2647">
        <v>369.6</v>
      </c>
      <c r="G2647" s="1">
        <v>40777</v>
      </c>
      <c r="H2647" s="2">
        <v>1123.82</v>
      </c>
    </row>
    <row r="2648" spans="1:8" x14ac:dyDescent="0.2">
      <c r="A2648" s="1">
        <v>41969</v>
      </c>
      <c r="B2648">
        <v>367.9</v>
      </c>
      <c r="G2648" s="1">
        <v>40774</v>
      </c>
      <c r="H2648" s="2">
        <v>1123.53</v>
      </c>
    </row>
    <row r="2649" spans="1:8" x14ac:dyDescent="0.2">
      <c r="A2649" s="1">
        <v>41968</v>
      </c>
      <c r="B2649">
        <v>375.8</v>
      </c>
      <c r="G2649" s="1">
        <v>40773</v>
      </c>
      <c r="H2649" s="2">
        <v>1140.6500000000001</v>
      </c>
    </row>
    <row r="2650" spans="1:8" x14ac:dyDescent="0.2">
      <c r="A2650" s="1">
        <v>41967</v>
      </c>
      <c r="B2650">
        <v>373.2</v>
      </c>
      <c r="G2650" s="1">
        <v>40772</v>
      </c>
      <c r="H2650" s="2">
        <v>1193.8900000000001</v>
      </c>
    </row>
    <row r="2651" spans="1:8" x14ac:dyDescent="0.2">
      <c r="A2651" s="1">
        <v>41966</v>
      </c>
      <c r="B2651">
        <v>360.6</v>
      </c>
      <c r="G2651" s="1">
        <v>40771</v>
      </c>
      <c r="H2651" s="2">
        <v>1192.76</v>
      </c>
    </row>
    <row r="2652" spans="1:8" x14ac:dyDescent="0.2">
      <c r="A2652" s="1">
        <v>41965</v>
      </c>
      <c r="B2652">
        <v>346.4</v>
      </c>
      <c r="G2652" s="1">
        <v>40770</v>
      </c>
      <c r="H2652" s="2">
        <v>1204.49</v>
      </c>
    </row>
    <row r="2653" spans="1:8" x14ac:dyDescent="0.2">
      <c r="A2653" s="1">
        <v>41964</v>
      </c>
      <c r="B2653">
        <v>349.3</v>
      </c>
      <c r="G2653" s="1">
        <v>40767</v>
      </c>
      <c r="H2653" s="2">
        <v>1178.81</v>
      </c>
    </row>
    <row r="2654" spans="1:8" x14ac:dyDescent="0.2">
      <c r="A2654" s="1">
        <v>41963</v>
      </c>
      <c r="B2654">
        <v>355.9</v>
      </c>
      <c r="G2654" s="1">
        <v>40766</v>
      </c>
      <c r="H2654" s="2">
        <v>1172.6400000000001</v>
      </c>
    </row>
    <row r="2655" spans="1:8" x14ac:dyDescent="0.2">
      <c r="A2655" s="1">
        <v>41962</v>
      </c>
      <c r="B2655">
        <v>379.2</v>
      </c>
      <c r="G2655" s="1">
        <v>40765</v>
      </c>
      <c r="H2655" s="2">
        <v>1120.76</v>
      </c>
    </row>
    <row r="2656" spans="1:8" x14ac:dyDescent="0.2">
      <c r="A2656" s="1">
        <v>41961</v>
      </c>
      <c r="B2656">
        <v>370</v>
      </c>
      <c r="G2656" s="1">
        <v>40764</v>
      </c>
      <c r="H2656" s="2">
        <v>1172.53</v>
      </c>
    </row>
    <row r="2657" spans="1:8" x14ac:dyDescent="0.2">
      <c r="A2657" s="1">
        <v>41960</v>
      </c>
      <c r="B2657">
        <v>387.6</v>
      </c>
      <c r="G2657" s="1">
        <v>40763</v>
      </c>
      <c r="H2657" s="2">
        <v>1119.46</v>
      </c>
    </row>
    <row r="2658" spans="1:8" x14ac:dyDescent="0.2">
      <c r="A2658" s="1">
        <v>41959</v>
      </c>
      <c r="B2658">
        <v>388.2</v>
      </c>
      <c r="G2658" s="1">
        <v>40760</v>
      </c>
      <c r="H2658" s="2">
        <v>1199.3800000000001</v>
      </c>
    </row>
    <row r="2659" spans="1:8" x14ac:dyDescent="0.2">
      <c r="A2659" s="1">
        <v>41958</v>
      </c>
      <c r="B2659">
        <v>376.5</v>
      </c>
      <c r="G2659" s="1">
        <v>40759</v>
      </c>
      <c r="H2659" s="2">
        <v>1200.07</v>
      </c>
    </row>
    <row r="2660" spans="1:8" x14ac:dyDescent="0.2">
      <c r="A2660" s="1">
        <v>41957</v>
      </c>
      <c r="B2660">
        <v>399.1</v>
      </c>
      <c r="G2660" s="1">
        <v>40758</v>
      </c>
      <c r="H2660" s="2">
        <v>1260.3399999999999</v>
      </c>
    </row>
    <row r="2661" spans="1:8" x14ac:dyDescent="0.2">
      <c r="A2661" s="1">
        <v>41956</v>
      </c>
      <c r="B2661">
        <v>419.4</v>
      </c>
      <c r="G2661" s="1">
        <v>40757</v>
      </c>
      <c r="H2661" s="2">
        <v>1254.05</v>
      </c>
    </row>
    <row r="2662" spans="1:8" x14ac:dyDescent="0.2">
      <c r="A2662" s="1">
        <v>41955</v>
      </c>
      <c r="B2662">
        <v>417.9</v>
      </c>
      <c r="G2662" s="1">
        <v>40756</v>
      </c>
      <c r="H2662" s="2">
        <v>1286.94</v>
      </c>
    </row>
    <row r="2663" spans="1:8" x14ac:dyDescent="0.2">
      <c r="A2663" s="1">
        <v>41954</v>
      </c>
      <c r="B2663">
        <v>367</v>
      </c>
      <c r="G2663" s="1">
        <v>40753</v>
      </c>
      <c r="H2663" s="2">
        <v>1292.28</v>
      </c>
    </row>
    <row r="2664" spans="1:8" x14ac:dyDescent="0.2">
      <c r="A2664" s="1">
        <v>41953</v>
      </c>
      <c r="B2664">
        <v>368</v>
      </c>
      <c r="G2664" s="1">
        <v>40752</v>
      </c>
      <c r="H2664" s="2">
        <v>1300.67</v>
      </c>
    </row>
    <row r="2665" spans="1:8" x14ac:dyDescent="0.2">
      <c r="A2665" s="1">
        <v>41952</v>
      </c>
      <c r="B2665">
        <v>360</v>
      </c>
      <c r="G2665" s="1">
        <v>40751</v>
      </c>
      <c r="H2665" s="2">
        <v>1304.8900000000001</v>
      </c>
    </row>
    <row r="2666" spans="1:8" x14ac:dyDescent="0.2">
      <c r="A2666" s="1">
        <v>41951</v>
      </c>
      <c r="B2666">
        <v>345</v>
      </c>
      <c r="G2666" s="1">
        <v>40750</v>
      </c>
      <c r="H2666" s="2">
        <v>1331.94</v>
      </c>
    </row>
    <row r="2667" spans="1:8" x14ac:dyDescent="0.2">
      <c r="A2667" s="1">
        <v>41950</v>
      </c>
      <c r="B2667">
        <v>341.5</v>
      </c>
      <c r="G2667" s="1">
        <v>40749</v>
      </c>
      <c r="H2667" s="2">
        <v>1337.43</v>
      </c>
    </row>
    <row r="2668" spans="1:8" x14ac:dyDescent="0.2">
      <c r="A2668" s="1">
        <v>41949</v>
      </c>
      <c r="B2668">
        <v>348.5</v>
      </c>
      <c r="G2668" s="1">
        <v>40746</v>
      </c>
      <c r="H2668" s="2">
        <v>1345.02</v>
      </c>
    </row>
    <row r="2669" spans="1:8" x14ac:dyDescent="0.2">
      <c r="A2669" s="1">
        <v>41948</v>
      </c>
      <c r="B2669">
        <v>337.5</v>
      </c>
      <c r="G2669" s="1">
        <v>40745</v>
      </c>
      <c r="H2669" s="2">
        <v>1343.8</v>
      </c>
    </row>
    <row r="2670" spans="1:8" x14ac:dyDescent="0.2">
      <c r="A2670" s="1">
        <v>41947</v>
      </c>
      <c r="B2670">
        <v>326.89999999999998</v>
      </c>
      <c r="G2670" s="1">
        <v>40744</v>
      </c>
      <c r="H2670" s="2">
        <v>1325.84</v>
      </c>
    </row>
    <row r="2671" spans="1:8" x14ac:dyDescent="0.2">
      <c r="A2671" s="1">
        <v>41946</v>
      </c>
      <c r="B2671">
        <v>323.60000000000002</v>
      </c>
      <c r="G2671" s="1">
        <v>40743</v>
      </c>
      <c r="H2671" s="2">
        <v>1326.73</v>
      </c>
    </row>
    <row r="2672" spans="1:8" x14ac:dyDescent="0.2">
      <c r="A2672" s="1">
        <v>41945</v>
      </c>
      <c r="B2672">
        <v>322.5</v>
      </c>
      <c r="G2672" s="1">
        <v>40742</v>
      </c>
      <c r="H2672" s="2">
        <v>1305.44</v>
      </c>
    </row>
    <row r="2673" spans="1:8" x14ac:dyDescent="0.2">
      <c r="A2673" s="1">
        <v>41944</v>
      </c>
      <c r="B2673">
        <v>327.2</v>
      </c>
      <c r="G2673" s="1">
        <v>40739</v>
      </c>
      <c r="H2673" s="2">
        <v>1316.14</v>
      </c>
    </row>
    <row r="2674" spans="1:8" x14ac:dyDescent="0.2">
      <c r="A2674" s="1">
        <v>41943</v>
      </c>
      <c r="B2674">
        <v>337</v>
      </c>
      <c r="G2674" s="1">
        <v>40738</v>
      </c>
      <c r="H2674" s="2">
        <v>1308.8699999999999</v>
      </c>
    </row>
    <row r="2675" spans="1:8" x14ac:dyDescent="0.2">
      <c r="A2675" s="1">
        <v>41942</v>
      </c>
      <c r="B2675">
        <v>343.9</v>
      </c>
      <c r="G2675" s="1">
        <v>40737</v>
      </c>
      <c r="H2675" s="2">
        <v>1317.72</v>
      </c>
    </row>
    <row r="2676" spans="1:8" x14ac:dyDescent="0.2">
      <c r="A2676" s="1">
        <v>41941</v>
      </c>
      <c r="B2676">
        <v>333.2</v>
      </c>
      <c r="G2676" s="1">
        <v>40736</v>
      </c>
      <c r="H2676" s="2">
        <v>1313.64</v>
      </c>
    </row>
    <row r="2677" spans="1:8" x14ac:dyDescent="0.2">
      <c r="A2677" s="1">
        <v>41940</v>
      </c>
      <c r="B2677">
        <v>353.1</v>
      </c>
      <c r="G2677" s="1">
        <v>40735</v>
      </c>
      <c r="H2677" s="2">
        <v>1319.49</v>
      </c>
    </row>
    <row r="2678" spans="1:8" x14ac:dyDescent="0.2">
      <c r="A2678" s="1">
        <v>41939</v>
      </c>
      <c r="B2678">
        <v>350.6</v>
      </c>
      <c r="G2678" s="1">
        <v>40732</v>
      </c>
      <c r="H2678" s="2">
        <v>1343.8</v>
      </c>
    </row>
    <row r="2679" spans="1:8" x14ac:dyDescent="0.2">
      <c r="A2679" s="1">
        <v>41938</v>
      </c>
      <c r="B2679">
        <v>350</v>
      </c>
      <c r="G2679" s="1">
        <v>40731</v>
      </c>
      <c r="H2679" s="2">
        <v>1353.22</v>
      </c>
    </row>
    <row r="2680" spans="1:8" x14ac:dyDescent="0.2">
      <c r="A2680" s="1">
        <v>41937</v>
      </c>
      <c r="B2680">
        <v>347.4</v>
      </c>
      <c r="G2680" s="1">
        <v>40730</v>
      </c>
      <c r="H2680" s="2">
        <v>1339.22</v>
      </c>
    </row>
    <row r="2681" spans="1:8" x14ac:dyDescent="0.2">
      <c r="A2681" s="1">
        <v>41936</v>
      </c>
      <c r="B2681">
        <v>356.1</v>
      </c>
      <c r="G2681" s="1">
        <v>40729</v>
      </c>
      <c r="H2681" s="2">
        <v>1337.88</v>
      </c>
    </row>
    <row r="2682" spans="1:8" x14ac:dyDescent="0.2">
      <c r="A2682" s="1">
        <v>41935</v>
      </c>
      <c r="B2682">
        <v>356</v>
      </c>
      <c r="G2682" s="1">
        <v>40725</v>
      </c>
      <c r="H2682" s="2">
        <v>1339.67</v>
      </c>
    </row>
    <row r="2683" spans="1:8" x14ac:dyDescent="0.2">
      <c r="A2683" s="1">
        <v>41934</v>
      </c>
      <c r="B2683">
        <v>380</v>
      </c>
      <c r="G2683" s="1">
        <v>40724</v>
      </c>
      <c r="H2683" s="2">
        <v>1320.64</v>
      </c>
    </row>
    <row r="2684" spans="1:8" x14ac:dyDescent="0.2">
      <c r="A2684" s="1">
        <v>41933</v>
      </c>
      <c r="B2684">
        <v>382.8</v>
      </c>
      <c r="G2684" s="1">
        <v>40723</v>
      </c>
      <c r="H2684" s="2">
        <v>1307.4100000000001</v>
      </c>
    </row>
    <row r="2685" spans="1:8" x14ac:dyDescent="0.2">
      <c r="A2685" s="1">
        <v>41932</v>
      </c>
      <c r="B2685">
        <v>381</v>
      </c>
      <c r="G2685" s="1">
        <v>40722</v>
      </c>
      <c r="H2685" s="2">
        <v>1296.67</v>
      </c>
    </row>
    <row r="2686" spans="1:8" x14ac:dyDescent="0.2">
      <c r="A2686" s="1">
        <v>41931</v>
      </c>
      <c r="B2686">
        <v>386.3</v>
      </c>
      <c r="G2686" s="1">
        <v>40721</v>
      </c>
      <c r="H2686" s="2">
        <v>1280.0999999999999</v>
      </c>
    </row>
    <row r="2687" spans="1:8" x14ac:dyDescent="0.2">
      <c r="A2687" s="1">
        <v>41930</v>
      </c>
      <c r="B2687">
        <v>390</v>
      </c>
      <c r="G2687" s="1">
        <v>40718</v>
      </c>
      <c r="H2687" s="2">
        <v>1268.45</v>
      </c>
    </row>
    <row r="2688" spans="1:8" x14ac:dyDescent="0.2">
      <c r="A2688" s="1">
        <v>41929</v>
      </c>
      <c r="B2688">
        <v>380.3</v>
      </c>
      <c r="G2688" s="1">
        <v>40717</v>
      </c>
      <c r="H2688" s="2">
        <v>1283.5</v>
      </c>
    </row>
    <row r="2689" spans="1:8" x14ac:dyDescent="0.2">
      <c r="A2689" s="1">
        <v>41928</v>
      </c>
      <c r="B2689">
        <v>379.3</v>
      </c>
      <c r="G2689" s="1">
        <v>40716</v>
      </c>
      <c r="H2689" s="2">
        <v>1287.1400000000001</v>
      </c>
    </row>
    <row r="2690" spans="1:8" x14ac:dyDescent="0.2">
      <c r="A2690" s="1">
        <v>41927</v>
      </c>
      <c r="B2690">
        <v>393.5</v>
      </c>
      <c r="G2690" s="1">
        <v>40715</v>
      </c>
      <c r="H2690" s="2">
        <v>1295.52</v>
      </c>
    </row>
    <row r="2691" spans="1:8" x14ac:dyDescent="0.2">
      <c r="A2691" s="1">
        <v>41926</v>
      </c>
      <c r="B2691">
        <v>397.9</v>
      </c>
      <c r="G2691" s="1">
        <v>40714</v>
      </c>
      <c r="H2691" s="2">
        <v>1278.3599999999999</v>
      </c>
    </row>
    <row r="2692" spans="1:8" x14ac:dyDescent="0.2">
      <c r="A2692" s="1">
        <v>41925</v>
      </c>
      <c r="B2692">
        <v>383.4</v>
      </c>
      <c r="G2692" s="1">
        <v>40711</v>
      </c>
      <c r="H2692" s="2">
        <v>1271.5</v>
      </c>
    </row>
    <row r="2693" spans="1:8" x14ac:dyDescent="0.2">
      <c r="A2693" s="1">
        <v>41924</v>
      </c>
      <c r="B2693">
        <v>372</v>
      </c>
      <c r="G2693" s="1">
        <v>40710</v>
      </c>
      <c r="H2693" s="2">
        <v>1267.6400000000001</v>
      </c>
    </row>
    <row r="2694" spans="1:8" x14ac:dyDescent="0.2">
      <c r="A2694" s="1">
        <v>41923</v>
      </c>
      <c r="B2694">
        <v>361.3</v>
      </c>
      <c r="G2694" s="1">
        <v>40709</v>
      </c>
      <c r="H2694" s="2">
        <v>1265.42</v>
      </c>
    </row>
    <row r="2695" spans="1:8" x14ac:dyDescent="0.2">
      <c r="A2695" s="1">
        <v>41922</v>
      </c>
      <c r="B2695">
        <v>359.5</v>
      </c>
      <c r="G2695" s="1">
        <v>40708</v>
      </c>
      <c r="H2695" s="2">
        <v>1287.8699999999999</v>
      </c>
    </row>
    <row r="2696" spans="1:8" x14ac:dyDescent="0.2">
      <c r="A2696" s="1">
        <v>41921</v>
      </c>
      <c r="B2696">
        <v>363.5</v>
      </c>
      <c r="G2696" s="1">
        <v>40707</v>
      </c>
      <c r="H2696" s="2">
        <v>1271.83</v>
      </c>
    </row>
    <row r="2697" spans="1:8" x14ac:dyDescent="0.2">
      <c r="A2697" s="1">
        <v>41920</v>
      </c>
      <c r="B2697">
        <v>350</v>
      </c>
      <c r="G2697" s="1">
        <v>40704</v>
      </c>
      <c r="H2697" s="2">
        <v>1270.98</v>
      </c>
    </row>
    <row r="2698" spans="1:8" x14ac:dyDescent="0.2">
      <c r="A2698" s="1">
        <v>41919</v>
      </c>
      <c r="B2698">
        <v>331</v>
      </c>
      <c r="G2698" s="1">
        <v>40703</v>
      </c>
      <c r="H2698" s="2">
        <v>1289</v>
      </c>
    </row>
    <row r="2699" spans="1:8" x14ac:dyDescent="0.2">
      <c r="A2699" s="1">
        <v>41918</v>
      </c>
      <c r="B2699">
        <v>323.8</v>
      </c>
      <c r="G2699" s="1">
        <v>40702</v>
      </c>
      <c r="H2699" s="2">
        <v>1279.56</v>
      </c>
    </row>
    <row r="2700" spans="1:8" x14ac:dyDescent="0.2">
      <c r="A2700" s="1">
        <v>41917</v>
      </c>
      <c r="B2700">
        <v>322.5</v>
      </c>
      <c r="G2700" s="1">
        <v>40701</v>
      </c>
      <c r="H2700" s="2">
        <v>1284.94</v>
      </c>
    </row>
    <row r="2701" spans="1:8" x14ac:dyDescent="0.2">
      <c r="A2701" s="1">
        <v>41916</v>
      </c>
      <c r="B2701">
        <v>328.7</v>
      </c>
      <c r="G2701" s="1">
        <v>40700</v>
      </c>
      <c r="H2701" s="2">
        <v>1286.17</v>
      </c>
    </row>
    <row r="2702" spans="1:8" x14ac:dyDescent="0.2">
      <c r="A2702" s="1">
        <v>41915</v>
      </c>
      <c r="B2702">
        <v>357.7</v>
      </c>
      <c r="G2702" s="1">
        <v>40697</v>
      </c>
      <c r="H2702" s="2">
        <v>1300.1600000000001</v>
      </c>
    </row>
    <row r="2703" spans="1:8" x14ac:dyDescent="0.2">
      <c r="A2703" s="1">
        <v>41914</v>
      </c>
      <c r="B2703">
        <v>371.7</v>
      </c>
      <c r="G2703" s="1">
        <v>40696</v>
      </c>
      <c r="H2703" s="2">
        <v>1312.94</v>
      </c>
    </row>
    <row r="2704" spans="1:8" x14ac:dyDescent="0.2">
      <c r="A2704" s="1">
        <v>41913</v>
      </c>
      <c r="B2704">
        <v>383</v>
      </c>
      <c r="G2704" s="1">
        <v>40695</v>
      </c>
      <c r="H2704" s="2">
        <v>1314.55</v>
      </c>
    </row>
    <row r="2705" spans="1:8" x14ac:dyDescent="0.2">
      <c r="A2705" s="1">
        <v>41912</v>
      </c>
      <c r="B2705">
        <v>387.1</v>
      </c>
      <c r="G2705" s="1">
        <v>40694</v>
      </c>
      <c r="H2705" s="2">
        <v>1345.2</v>
      </c>
    </row>
    <row r="2706" spans="1:8" x14ac:dyDescent="0.2">
      <c r="A2706" s="1">
        <v>41911</v>
      </c>
      <c r="B2706">
        <v>369.6</v>
      </c>
      <c r="G2706" s="1">
        <v>40690</v>
      </c>
      <c r="H2706" s="2">
        <v>1331.1</v>
      </c>
    </row>
    <row r="2707" spans="1:8" x14ac:dyDescent="0.2">
      <c r="A2707" s="1">
        <v>41910</v>
      </c>
      <c r="B2707">
        <v>374.7</v>
      </c>
      <c r="G2707" s="1">
        <v>40689</v>
      </c>
      <c r="H2707" s="2">
        <v>1325.69</v>
      </c>
    </row>
    <row r="2708" spans="1:8" x14ac:dyDescent="0.2">
      <c r="A2708" s="1">
        <v>41909</v>
      </c>
      <c r="B2708">
        <v>397.3</v>
      </c>
      <c r="G2708" s="1">
        <v>40688</v>
      </c>
      <c r="H2708" s="2">
        <v>1320.47</v>
      </c>
    </row>
    <row r="2709" spans="1:8" x14ac:dyDescent="0.2">
      <c r="A2709" s="1">
        <v>41908</v>
      </c>
      <c r="B2709">
        <v>403</v>
      </c>
      <c r="G2709" s="1">
        <v>40687</v>
      </c>
      <c r="H2709" s="2">
        <v>1316.28</v>
      </c>
    </row>
    <row r="2710" spans="1:8" x14ac:dyDescent="0.2">
      <c r="A2710" s="1">
        <v>41907</v>
      </c>
      <c r="B2710">
        <v>409.1</v>
      </c>
      <c r="G2710" s="1">
        <v>40686</v>
      </c>
      <c r="H2710" s="2">
        <v>1317.37</v>
      </c>
    </row>
    <row r="2711" spans="1:8" x14ac:dyDescent="0.2">
      <c r="A2711" s="1">
        <v>41906</v>
      </c>
      <c r="B2711">
        <v>420.4</v>
      </c>
      <c r="G2711" s="1">
        <v>40683</v>
      </c>
      <c r="H2711" s="2">
        <v>1333.27</v>
      </c>
    </row>
    <row r="2712" spans="1:8" x14ac:dyDescent="0.2">
      <c r="A2712" s="1">
        <v>41905</v>
      </c>
      <c r="B2712">
        <v>429.1</v>
      </c>
      <c r="G2712" s="1">
        <v>40682</v>
      </c>
      <c r="H2712" s="2">
        <v>1343.6</v>
      </c>
    </row>
    <row r="2713" spans="1:8" x14ac:dyDescent="0.2">
      <c r="A2713" s="1">
        <v>41904</v>
      </c>
      <c r="B2713">
        <v>397.7</v>
      </c>
      <c r="G2713" s="1">
        <v>40681</v>
      </c>
      <c r="H2713" s="2">
        <v>1340.68</v>
      </c>
    </row>
    <row r="2714" spans="1:8" x14ac:dyDescent="0.2">
      <c r="A2714" s="1">
        <v>41903</v>
      </c>
      <c r="B2714">
        <v>400.7</v>
      </c>
      <c r="G2714" s="1">
        <v>40680</v>
      </c>
      <c r="H2714" s="2">
        <v>1328.98</v>
      </c>
    </row>
    <row r="2715" spans="1:8" x14ac:dyDescent="0.2">
      <c r="A2715" s="1">
        <v>41902</v>
      </c>
      <c r="B2715">
        <v>411.6</v>
      </c>
      <c r="G2715" s="1">
        <v>40679</v>
      </c>
      <c r="H2715" s="2">
        <v>1329.47</v>
      </c>
    </row>
    <row r="2716" spans="1:8" x14ac:dyDescent="0.2">
      <c r="A2716" s="1">
        <v>41901</v>
      </c>
      <c r="B2716">
        <v>395.3</v>
      </c>
      <c r="G2716" s="1">
        <v>40676</v>
      </c>
      <c r="H2716" s="2">
        <v>1337.77</v>
      </c>
    </row>
    <row r="2717" spans="1:8" x14ac:dyDescent="0.2">
      <c r="A2717" s="1">
        <v>41900</v>
      </c>
      <c r="B2717">
        <v>427.2</v>
      </c>
      <c r="G2717" s="1">
        <v>40675</v>
      </c>
      <c r="H2717" s="2">
        <v>1348.65</v>
      </c>
    </row>
    <row r="2718" spans="1:8" x14ac:dyDescent="0.2">
      <c r="A2718" s="1">
        <v>41899</v>
      </c>
      <c r="B2718">
        <v>456.8</v>
      </c>
      <c r="G2718" s="1">
        <v>40674</v>
      </c>
      <c r="H2718" s="2">
        <v>1342.08</v>
      </c>
    </row>
    <row r="2719" spans="1:8" x14ac:dyDescent="0.2">
      <c r="A2719" s="1">
        <v>41898</v>
      </c>
      <c r="B2719">
        <v>465.1</v>
      </c>
      <c r="G2719" s="1">
        <v>40673</v>
      </c>
      <c r="H2719" s="2">
        <v>1357.16</v>
      </c>
    </row>
    <row r="2720" spans="1:8" x14ac:dyDescent="0.2">
      <c r="A2720" s="1">
        <v>41897</v>
      </c>
      <c r="B2720">
        <v>469.9</v>
      </c>
      <c r="G2720" s="1">
        <v>40672</v>
      </c>
      <c r="H2720" s="2">
        <v>1346.29</v>
      </c>
    </row>
    <row r="2721" spans="1:8" x14ac:dyDescent="0.2">
      <c r="A2721" s="1">
        <v>41896</v>
      </c>
      <c r="B2721">
        <v>476.5</v>
      </c>
      <c r="G2721" s="1">
        <v>40669</v>
      </c>
      <c r="H2721" s="2">
        <v>1340.2</v>
      </c>
    </row>
    <row r="2722" spans="1:8" x14ac:dyDescent="0.2">
      <c r="A2722" s="1">
        <v>41895</v>
      </c>
      <c r="B2722">
        <v>478.1</v>
      </c>
      <c r="G2722" s="1">
        <v>40668</v>
      </c>
      <c r="H2722" s="2">
        <v>1335.1</v>
      </c>
    </row>
    <row r="2723" spans="1:8" x14ac:dyDescent="0.2">
      <c r="A2723" s="1">
        <v>41894</v>
      </c>
      <c r="B2723">
        <v>471.8</v>
      </c>
      <c r="G2723" s="1">
        <v>40667</v>
      </c>
      <c r="H2723" s="2">
        <v>1347.32</v>
      </c>
    </row>
    <row r="2724" spans="1:8" x14ac:dyDescent="0.2">
      <c r="A2724" s="1">
        <v>41893</v>
      </c>
      <c r="B2724">
        <v>477.1</v>
      </c>
      <c r="G2724" s="1">
        <v>40666</v>
      </c>
      <c r="H2724" s="2">
        <v>1356.62</v>
      </c>
    </row>
    <row r="2725" spans="1:8" x14ac:dyDescent="0.2">
      <c r="A2725" s="1">
        <v>41892</v>
      </c>
      <c r="B2725">
        <v>477.3</v>
      </c>
      <c r="G2725" s="1">
        <v>40665</v>
      </c>
      <c r="H2725" s="2">
        <v>1361.22</v>
      </c>
    </row>
    <row r="2726" spans="1:8" x14ac:dyDescent="0.2">
      <c r="A2726" s="1">
        <v>41891</v>
      </c>
      <c r="B2726">
        <v>472.7</v>
      </c>
      <c r="G2726" s="1">
        <v>40662</v>
      </c>
      <c r="H2726" s="2">
        <v>1363.61</v>
      </c>
    </row>
    <row r="2727" spans="1:8" x14ac:dyDescent="0.2">
      <c r="A2727" s="1">
        <v>41890</v>
      </c>
      <c r="B2727">
        <v>470.4</v>
      </c>
      <c r="G2727" s="1">
        <v>40661</v>
      </c>
      <c r="H2727" s="2">
        <v>1360.48</v>
      </c>
    </row>
    <row r="2728" spans="1:8" x14ac:dyDescent="0.2">
      <c r="A2728" s="1">
        <v>41889</v>
      </c>
      <c r="B2728">
        <v>479.7</v>
      </c>
      <c r="G2728" s="1">
        <v>40660</v>
      </c>
      <c r="H2728" s="2">
        <v>1355.66</v>
      </c>
    </row>
    <row r="2729" spans="1:8" x14ac:dyDescent="0.2">
      <c r="A2729" s="1">
        <v>41888</v>
      </c>
      <c r="B2729">
        <v>481.3</v>
      </c>
      <c r="G2729" s="1">
        <v>40659</v>
      </c>
      <c r="H2729" s="2">
        <v>1347.24</v>
      </c>
    </row>
    <row r="2730" spans="1:8" x14ac:dyDescent="0.2">
      <c r="A2730" s="1">
        <v>41887</v>
      </c>
      <c r="B2730">
        <v>477.6</v>
      </c>
      <c r="G2730" s="1">
        <v>40658</v>
      </c>
      <c r="H2730" s="2">
        <v>1335.25</v>
      </c>
    </row>
    <row r="2731" spans="1:8" x14ac:dyDescent="0.2">
      <c r="A2731" s="1">
        <v>41886</v>
      </c>
      <c r="B2731">
        <v>489.2</v>
      </c>
      <c r="G2731" s="1">
        <v>40654</v>
      </c>
      <c r="H2731" s="2">
        <v>1337.38</v>
      </c>
    </row>
    <row r="2732" spans="1:8" x14ac:dyDescent="0.2">
      <c r="A2732" s="1">
        <v>41885</v>
      </c>
      <c r="B2732">
        <v>474</v>
      </c>
      <c r="G2732" s="1">
        <v>40653</v>
      </c>
      <c r="H2732" s="2">
        <v>1330.36</v>
      </c>
    </row>
    <row r="2733" spans="1:8" x14ac:dyDescent="0.2">
      <c r="A2733" s="1">
        <v>41884</v>
      </c>
      <c r="B2733">
        <v>476.8</v>
      </c>
      <c r="G2733" s="1">
        <v>40652</v>
      </c>
      <c r="H2733" s="2">
        <v>1312.62</v>
      </c>
    </row>
    <row r="2734" spans="1:8" x14ac:dyDescent="0.2">
      <c r="A2734" s="1">
        <v>41883</v>
      </c>
      <c r="B2734">
        <v>485.8</v>
      </c>
      <c r="G2734" s="1">
        <v>40651</v>
      </c>
      <c r="H2734" s="2">
        <v>1305.1400000000001</v>
      </c>
    </row>
    <row r="2735" spans="1:8" x14ac:dyDescent="0.2">
      <c r="A2735" s="1">
        <v>41882</v>
      </c>
      <c r="B2735">
        <v>483.4</v>
      </c>
      <c r="G2735" s="1">
        <v>40648</v>
      </c>
      <c r="H2735" s="2">
        <v>1319.68</v>
      </c>
    </row>
    <row r="2736" spans="1:8" x14ac:dyDescent="0.2">
      <c r="A2736" s="1">
        <v>41881</v>
      </c>
      <c r="B2736">
        <v>499</v>
      </c>
      <c r="G2736" s="1">
        <v>40647</v>
      </c>
      <c r="H2736" s="2">
        <v>1314.52</v>
      </c>
    </row>
    <row r="2737" spans="1:8" x14ac:dyDescent="0.2">
      <c r="A2737" s="1">
        <v>41880</v>
      </c>
      <c r="B2737">
        <v>507.5</v>
      </c>
      <c r="G2737" s="1">
        <v>40646</v>
      </c>
      <c r="H2737" s="2">
        <v>1314.41</v>
      </c>
    </row>
    <row r="2738" spans="1:8" x14ac:dyDescent="0.2">
      <c r="A2738" s="1">
        <v>41879</v>
      </c>
      <c r="B2738">
        <v>507.8</v>
      </c>
      <c r="G2738" s="1">
        <v>40645</v>
      </c>
      <c r="H2738" s="2">
        <v>1314.16</v>
      </c>
    </row>
    <row r="2739" spans="1:8" x14ac:dyDescent="0.2">
      <c r="A2739" s="1">
        <v>41878</v>
      </c>
      <c r="B2739">
        <v>511</v>
      </c>
      <c r="G2739" s="1">
        <v>40644</v>
      </c>
      <c r="H2739" s="2">
        <v>1324.46</v>
      </c>
    </row>
    <row r="2740" spans="1:8" x14ac:dyDescent="0.2">
      <c r="A2740" s="1">
        <v>41877</v>
      </c>
      <c r="B2740">
        <v>508.4</v>
      </c>
      <c r="G2740" s="1">
        <v>40641</v>
      </c>
      <c r="H2740" s="2">
        <v>1328.17</v>
      </c>
    </row>
    <row r="2741" spans="1:8" x14ac:dyDescent="0.2">
      <c r="A2741" s="1">
        <v>41876</v>
      </c>
      <c r="B2741">
        <v>502.5</v>
      </c>
      <c r="G2741" s="1">
        <v>40640</v>
      </c>
      <c r="H2741" s="2">
        <v>1333.51</v>
      </c>
    </row>
    <row r="2742" spans="1:8" x14ac:dyDescent="0.2">
      <c r="A2742" s="1">
        <v>41875</v>
      </c>
      <c r="B2742">
        <v>507.3</v>
      </c>
      <c r="G2742" s="1">
        <v>40639</v>
      </c>
      <c r="H2742" s="2">
        <v>1335.54</v>
      </c>
    </row>
    <row r="2743" spans="1:8" x14ac:dyDescent="0.2">
      <c r="A2743" s="1">
        <v>41874</v>
      </c>
      <c r="B2743">
        <v>500.1</v>
      </c>
      <c r="G2743" s="1">
        <v>40638</v>
      </c>
      <c r="H2743" s="2">
        <v>1332.63</v>
      </c>
    </row>
    <row r="2744" spans="1:8" x14ac:dyDescent="0.2">
      <c r="A2744" s="1">
        <v>41873</v>
      </c>
      <c r="B2744">
        <v>515.6</v>
      </c>
      <c r="G2744" s="1">
        <v>40637</v>
      </c>
      <c r="H2744" s="2">
        <v>1332.87</v>
      </c>
    </row>
    <row r="2745" spans="1:8" x14ac:dyDescent="0.2">
      <c r="A2745" s="1">
        <v>41872</v>
      </c>
      <c r="B2745">
        <v>515.9</v>
      </c>
      <c r="G2745" s="1">
        <v>40634</v>
      </c>
      <c r="H2745" s="2">
        <v>1332.41</v>
      </c>
    </row>
    <row r="2746" spans="1:8" x14ac:dyDescent="0.2">
      <c r="A2746" s="1">
        <v>41871</v>
      </c>
      <c r="B2746">
        <v>517</v>
      </c>
      <c r="G2746" s="1">
        <v>40633</v>
      </c>
      <c r="H2746" s="2">
        <v>1325.83</v>
      </c>
    </row>
    <row r="2747" spans="1:8" x14ac:dyDescent="0.2">
      <c r="A2747" s="1">
        <v>41870</v>
      </c>
      <c r="B2747">
        <v>490.3</v>
      </c>
      <c r="G2747" s="1">
        <v>40632</v>
      </c>
      <c r="H2747" s="2">
        <v>1328.26</v>
      </c>
    </row>
    <row r="2748" spans="1:8" x14ac:dyDescent="0.2">
      <c r="A2748" s="1">
        <v>41869</v>
      </c>
      <c r="B2748">
        <v>478.2</v>
      </c>
      <c r="G2748" s="1">
        <v>40631</v>
      </c>
      <c r="H2748" s="2">
        <v>1319.44</v>
      </c>
    </row>
    <row r="2749" spans="1:8" x14ac:dyDescent="0.2">
      <c r="A2749" s="1">
        <v>41868</v>
      </c>
      <c r="B2749">
        <v>501.3</v>
      </c>
      <c r="G2749" s="1">
        <v>40630</v>
      </c>
      <c r="H2749" s="2">
        <v>1310.19</v>
      </c>
    </row>
    <row r="2750" spans="1:8" x14ac:dyDescent="0.2">
      <c r="A2750" s="1">
        <v>41867</v>
      </c>
      <c r="B2750">
        <v>527.20000000000005</v>
      </c>
      <c r="G2750" s="1">
        <v>40627</v>
      </c>
      <c r="H2750" s="2">
        <v>1313.8</v>
      </c>
    </row>
    <row r="2751" spans="1:8" x14ac:dyDescent="0.2">
      <c r="A2751" s="1">
        <v>41866</v>
      </c>
      <c r="B2751">
        <v>506.2</v>
      </c>
      <c r="G2751" s="1">
        <v>40626</v>
      </c>
      <c r="H2751" s="2">
        <v>1309.6600000000001</v>
      </c>
    </row>
    <row r="2752" spans="1:8" x14ac:dyDescent="0.2">
      <c r="A2752" s="1">
        <v>41865</v>
      </c>
      <c r="B2752">
        <v>510</v>
      </c>
      <c r="G2752" s="1">
        <v>40625</v>
      </c>
      <c r="H2752" s="2">
        <v>1297.54</v>
      </c>
    </row>
    <row r="2753" spans="1:8" x14ac:dyDescent="0.2">
      <c r="A2753" s="1">
        <v>41864</v>
      </c>
      <c r="B2753">
        <v>549</v>
      </c>
      <c r="G2753" s="1">
        <v>40624</v>
      </c>
      <c r="H2753" s="2">
        <v>1293.77</v>
      </c>
    </row>
    <row r="2754" spans="1:8" x14ac:dyDescent="0.2">
      <c r="A2754" s="1">
        <v>41863</v>
      </c>
      <c r="B2754">
        <v>566</v>
      </c>
      <c r="G2754" s="1">
        <v>40623</v>
      </c>
      <c r="H2754" s="2">
        <v>1298.3800000000001</v>
      </c>
    </row>
    <row r="2755" spans="1:8" x14ac:dyDescent="0.2">
      <c r="A2755" s="1">
        <v>41862</v>
      </c>
      <c r="B2755">
        <v>572.5</v>
      </c>
      <c r="G2755" s="1">
        <v>40620</v>
      </c>
      <c r="H2755" s="2">
        <v>1279.21</v>
      </c>
    </row>
    <row r="2756" spans="1:8" x14ac:dyDescent="0.2">
      <c r="A2756" s="1">
        <v>41861</v>
      </c>
      <c r="B2756">
        <v>580</v>
      </c>
      <c r="G2756" s="1">
        <v>40619</v>
      </c>
      <c r="H2756" s="2">
        <v>1273.72</v>
      </c>
    </row>
    <row r="2757" spans="1:8" x14ac:dyDescent="0.2">
      <c r="A2757" s="1">
        <v>41860</v>
      </c>
      <c r="B2757">
        <v>583.29999999999995</v>
      </c>
      <c r="G2757" s="1">
        <v>40618</v>
      </c>
      <c r="H2757" s="2">
        <v>1256.8800000000001</v>
      </c>
    </row>
    <row r="2758" spans="1:8" x14ac:dyDescent="0.2">
      <c r="A2758" s="1">
        <v>41859</v>
      </c>
      <c r="B2758">
        <v>586.4</v>
      </c>
      <c r="G2758" s="1">
        <v>40617</v>
      </c>
      <c r="H2758" s="2">
        <v>1281.8699999999999</v>
      </c>
    </row>
    <row r="2759" spans="1:8" x14ac:dyDescent="0.2">
      <c r="A2759" s="1">
        <v>41858</v>
      </c>
      <c r="B2759">
        <v>582.29999999999995</v>
      </c>
      <c r="G2759" s="1">
        <v>40616</v>
      </c>
      <c r="H2759" s="2">
        <v>1296.3900000000001</v>
      </c>
    </row>
    <row r="2760" spans="1:8" x14ac:dyDescent="0.2">
      <c r="A2760" s="1">
        <v>41857</v>
      </c>
      <c r="B2760">
        <v>577.5</v>
      </c>
      <c r="G2760" s="1">
        <v>40613</v>
      </c>
      <c r="H2760" s="2">
        <v>1304.28</v>
      </c>
    </row>
    <row r="2761" spans="1:8" x14ac:dyDescent="0.2">
      <c r="A2761" s="1">
        <v>41856</v>
      </c>
      <c r="B2761">
        <v>575</v>
      </c>
      <c r="G2761" s="1">
        <v>40612</v>
      </c>
      <c r="H2761" s="2">
        <v>1295.1099999999999</v>
      </c>
    </row>
    <row r="2762" spans="1:8" x14ac:dyDescent="0.2">
      <c r="A2762" s="1">
        <v>41855</v>
      </c>
      <c r="B2762">
        <v>581.1</v>
      </c>
      <c r="G2762" s="1">
        <v>40611</v>
      </c>
      <c r="H2762" s="2">
        <v>1320.02</v>
      </c>
    </row>
    <row r="2763" spans="1:8" x14ac:dyDescent="0.2">
      <c r="A2763" s="1">
        <v>41854</v>
      </c>
      <c r="B2763">
        <v>582.1</v>
      </c>
      <c r="G2763" s="1">
        <v>40610</v>
      </c>
      <c r="H2763" s="2">
        <v>1321.82</v>
      </c>
    </row>
    <row r="2764" spans="1:8" x14ac:dyDescent="0.2">
      <c r="A2764" s="1">
        <v>41853</v>
      </c>
      <c r="B2764">
        <v>587.79999999999995</v>
      </c>
      <c r="G2764" s="1">
        <v>40609</v>
      </c>
      <c r="H2764" s="2">
        <v>1310.1300000000001</v>
      </c>
    </row>
    <row r="2765" spans="1:8" x14ac:dyDescent="0.2">
      <c r="A2765" s="1">
        <v>41852</v>
      </c>
      <c r="B2765">
        <v>594.9</v>
      </c>
      <c r="G2765" s="1">
        <v>40606</v>
      </c>
      <c r="H2765" s="2">
        <v>1321.15</v>
      </c>
    </row>
    <row r="2766" spans="1:8" x14ac:dyDescent="0.2">
      <c r="A2766" s="1">
        <v>41851</v>
      </c>
      <c r="B2766">
        <v>579</v>
      </c>
      <c r="G2766" s="1">
        <v>40605</v>
      </c>
      <c r="H2766" s="2">
        <v>1330.97</v>
      </c>
    </row>
    <row r="2767" spans="1:8" x14ac:dyDescent="0.2">
      <c r="A2767" s="1">
        <v>41850</v>
      </c>
      <c r="B2767">
        <v>551</v>
      </c>
      <c r="G2767" s="1">
        <v>40604</v>
      </c>
      <c r="H2767" s="2">
        <v>1308.44</v>
      </c>
    </row>
    <row r="2768" spans="1:8" x14ac:dyDescent="0.2">
      <c r="A2768" s="1">
        <v>41849</v>
      </c>
      <c r="B2768">
        <v>575</v>
      </c>
      <c r="G2768" s="1">
        <v>40603</v>
      </c>
      <c r="H2768" s="2">
        <v>1306.33</v>
      </c>
    </row>
    <row r="2769" spans="1:8" x14ac:dyDescent="0.2">
      <c r="A2769" s="1">
        <v>41848</v>
      </c>
      <c r="B2769">
        <v>586.4</v>
      </c>
      <c r="G2769" s="1">
        <v>40602</v>
      </c>
      <c r="H2769" s="2">
        <v>1327.22</v>
      </c>
    </row>
    <row r="2770" spans="1:8" x14ac:dyDescent="0.2">
      <c r="A2770" s="1">
        <v>41847</v>
      </c>
      <c r="B2770">
        <v>590.5</v>
      </c>
      <c r="G2770" s="1">
        <v>40599</v>
      </c>
      <c r="H2770" s="2">
        <v>1319.88</v>
      </c>
    </row>
    <row r="2771" spans="1:8" x14ac:dyDescent="0.2">
      <c r="A2771" s="1">
        <v>41846</v>
      </c>
      <c r="B2771">
        <v>594</v>
      </c>
      <c r="G2771" s="1">
        <v>40598</v>
      </c>
      <c r="H2771" s="2">
        <v>1306.0999999999999</v>
      </c>
    </row>
    <row r="2772" spans="1:8" x14ac:dyDescent="0.2">
      <c r="A2772" s="1">
        <v>41845</v>
      </c>
      <c r="B2772">
        <v>598</v>
      </c>
      <c r="G2772" s="1">
        <v>40597</v>
      </c>
      <c r="H2772" s="2">
        <v>1307.4000000000001</v>
      </c>
    </row>
    <row r="2773" spans="1:8" x14ac:dyDescent="0.2">
      <c r="A2773" s="1">
        <v>41844</v>
      </c>
      <c r="B2773">
        <v>600.29999999999995</v>
      </c>
      <c r="G2773" s="1">
        <v>40596</v>
      </c>
      <c r="H2773" s="2">
        <v>1315.44</v>
      </c>
    </row>
    <row r="2774" spans="1:8" x14ac:dyDescent="0.2">
      <c r="A2774" s="1">
        <v>41843</v>
      </c>
      <c r="B2774">
        <v>617.20000000000005</v>
      </c>
      <c r="G2774" s="1">
        <v>40592</v>
      </c>
      <c r="H2774" s="2">
        <v>1343.01</v>
      </c>
    </row>
    <row r="2775" spans="1:8" x14ac:dyDescent="0.2">
      <c r="A2775" s="1">
        <v>41842</v>
      </c>
      <c r="B2775">
        <v>612.6</v>
      </c>
      <c r="G2775" s="1">
        <v>40591</v>
      </c>
      <c r="H2775" s="2">
        <v>1340.43</v>
      </c>
    </row>
    <row r="2776" spans="1:8" x14ac:dyDescent="0.2">
      <c r="A2776" s="1">
        <v>41841</v>
      </c>
      <c r="B2776">
        <v>619.79999999999995</v>
      </c>
      <c r="G2776" s="1">
        <v>40590</v>
      </c>
      <c r="H2776" s="2">
        <v>1336.32</v>
      </c>
    </row>
    <row r="2777" spans="1:8" x14ac:dyDescent="0.2">
      <c r="A2777" s="1">
        <v>41840</v>
      </c>
      <c r="B2777">
        <v>618.9</v>
      </c>
      <c r="G2777" s="1">
        <v>40589</v>
      </c>
      <c r="H2777" s="2">
        <v>1328.01</v>
      </c>
    </row>
    <row r="2778" spans="1:8" x14ac:dyDescent="0.2">
      <c r="A2778" s="1">
        <v>41839</v>
      </c>
      <c r="B2778">
        <v>625.29999999999995</v>
      </c>
      <c r="G2778" s="1">
        <v>40588</v>
      </c>
      <c r="H2778" s="2">
        <v>1332.32</v>
      </c>
    </row>
    <row r="2779" spans="1:8" x14ac:dyDescent="0.2">
      <c r="A2779" s="1">
        <v>41838</v>
      </c>
      <c r="B2779">
        <v>627.5</v>
      </c>
      <c r="G2779" s="1">
        <v>40585</v>
      </c>
      <c r="H2779" s="2">
        <v>1329.15</v>
      </c>
    </row>
    <row r="2780" spans="1:8" x14ac:dyDescent="0.2">
      <c r="A2780" s="1">
        <v>41837</v>
      </c>
      <c r="B2780">
        <v>627.6</v>
      </c>
      <c r="G2780" s="1">
        <v>40584</v>
      </c>
      <c r="H2780" s="2">
        <v>1321.87</v>
      </c>
    </row>
    <row r="2781" spans="1:8" x14ac:dyDescent="0.2">
      <c r="A2781" s="1">
        <v>41836</v>
      </c>
      <c r="B2781">
        <v>621</v>
      </c>
      <c r="G2781" s="1">
        <v>40583</v>
      </c>
      <c r="H2781" s="2">
        <v>1320.88</v>
      </c>
    </row>
    <row r="2782" spans="1:8" x14ac:dyDescent="0.2">
      <c r="A2782" s="1">
        <v>41835</v>
      </c>
      <c r="B2782">
        <v>620.9</v>
      </c>
      <c r="G2782" s="1">
        <v>40582</v>
      </c>
      <c r="H2782" s="2">
        <v>1324.57</v>
      </c>
    </row>
    <row r="2783" spans="1:8" x14ac:dyDescent="0.2">
      <c r="A2783" s="1">
        <v>41834</v>
      </c>
      <c r="B2783">
        <v>622.4</v>
      </c>
      <c r="G2783" s="1">
        <v>40581</v>
      </c>
      <c r="H2783" s="2">
        <v>1319.05</v>
      </c>
    </row>
    <row r="2784" spans="1:8" x14ac:dyDescent="0.2">
      <c r="A2784" s="1">
        <v>41833</v>
      </c>
      <c r="B2784">
        <v>624</v>
      </c>
      <c r="G2784" s="1">
        <v>40578</v>
      </c>
      <c r="H2784" s="2">
        <v>1310.87</v>
      </c>
    </row>
    <row r="2785" spans="1:8" x14ac:dyDescent="0.2">
      <c r="A2785" s="1">
        <v>41832</v>
      </c>
      <c r="B2785">
        <v>626</v>
      </c>
      <c r="G2785" s="1">
        <v>40577</v>
      </c>
      <c r="H2785" s="2">
        <v>1307.0999999999999</v>
      </c>
    </row>
    <row r="2786" spans="1:8" x14ac:dyDescent="0.2">
      <c r="A2786" s="1">
        <v>41831</v>
      </c>
      <c r="B2786">
        <v>625.5</v>
      </c>
      <c r="G2786" s="1">
        <v>40576</v>
      </c>
      <c r="H2786" s="2">
        <v>1304.03</v>
      </c>
    </row>
    <row r="2787" spans="1:8" x14ac:dyDescent="0.2">
      <c r="A2787" s="1">
        <v>41830</v>
      </c>
      <c r="B2787">
        <v>610</v>
      </c>
      <c r="G2787" s="1">
        <v>40575</v>
      </c>
      <c r="H2787" s="2">
        <v>1307.5899999999999</v>
      </c>
    </row>
    <row r="2788" spans="1:8" x14ac:dyDescent="0.2">
      <c r="A2788" s="1">
        <v>41829</v>
      </c>
      <c r="B2788">
        <v>620.20000000000005</v>
      </c>
      <c r="G2788" s="1">
        <v>40574</v>
      </c>
      <c r="H2788" s="2">
        <v>1286.1199999999999</v>
      </c>
    </row>
    <row r="2789" spans="1:8" x14ac:dyDescent="0.2">
      <c r="A2789" s="1">
        <v>41828</v>
      </c>
      <c r="B2789">
        <v>618.5</v>
      </c>
      <c r="G2789" s="1">
        <v>40571</v>
      </c>
      <c r="H2789" s="2">
        <v>1276.3399999999999</v>
      </c>
    </row>
    <row r="2790" spans="1:8" x14ac:dyDescent="0.2">
      <c r="A2790" s="1">
        <v>41827</v>
      </c>
      <c r="B2790">
        <v>624</v>
      </c>
      <c r="G2790" s="1">
        <v>40570</v>
      </c>
      <c r="H2790" s="2">
        <v>1299.54</v>
      </c>
    </row>
    <row r="2791" spans="1:8" x14ac:dyDescent="0.2">
      <c r="A2791" s="1">
        <v>41826</v>
      </c>
      <c r="B2791">
        <v>633.29999999999995</v>
      </c>
      <c r="G2791" s="1">
        <v>40569</v>
      </c>
      <c r="H2791" s="2">
        <v>1296.6300000000001</v>
      </c>
    </row>
    <row r="2792" spans="1:8" x14ac:dyDescent="0.2">
      <c r="A2792" s="1">
        <v>41825</v>
      </c>
      <c r="B2792">
        <v>630</v>
      </c>
      <c r="G2792" s="1">
        <v>40568</v>
      </c>
      <c r="H2792" s="2">
        <v>1291.18</v>
      </c>
    </row>
    <row r="2793" spans="1:8" x14ac:dyDescent="0.2">
      <c r="A2793" s="1">
        <v>41824</v>
      </c>
      <c r="B2793">
        <v>632.20000000000005</v>
      </c>
      <c r="G2793" s="1">
        <v>40567</v>
      </c>
      <c r="H2793" s="2">
        <v>1290.8399999999999</v>
      </c>
    </row>
    <row r="2794" spans="1:8" x14ac:dyDescent="0.2">
      <c r="A2794" s="1">
        <v>41823</v>
      </c>
      <c r="B2794">
        <v>643.6</v>
      </c>
      <c r="G2794" s="1">
        <v>40564</v>
      </c>
      <c r="H2794" s="2">
        <v>1283.3499999999999</v>
      </c>
    </row>
    <row r="2795" spans="1:8" x14ac:dyDescent="0.2">
      <c r="A2795" s="1">
        <v>41822</v>
      </c>
      <c r="B2795">
        <v>647.9</v>
      </c>
      <c r="G2795" s="1">
        <v>40563</v>
      </c>
      <c r="H2795" s="2">
        <v>1280.26</v>
      </c>
    </row>
    <row r="2796" spans="1:8" x14ac:dyDescent="0.2">
      <c r="A2796" s="1">
        <v>41821</v>
      </c>
      <c r="B2796">
        <v>650.79999999999995</v>
      </c>
      <c r="G2796" s="1">
        <v>40562</v>
      </c>
      <c r="H2796" s="2">
        <v>1281.92</v>
      </c>
    </row>
    <row r="2797" spans="1:8" x14ac:dyDescent="0.2">
      <c r="A2797" s="1">
        <v>41820</v>
      </c>
      <c r="B2797">
        <v>640</v>
      </c>
      <c r="G2797" s="1">
        <v>40561</v>
      </c>
      <c r="H2797" s="2">
        <v>1295.02</v>
      </c>
    </row>
    <row r="2798" spans="1:8" x14ac:dyDescent="0.2">
      <c r="A2798" s="1">
        <v>41819</v>
      </c>
      <c r="B2798">
        <v>603.70000000000005</v>
      </c>
      <c r="G2798" s="1">
        <v>40557</v>
      </c>
      <c r="H2798" s="2">
        <v>1293.24</v>
      </c>
    </row>
    <row r="2799" spans="1:8" x14ac:dyDescent="0.2">
      <c r="A2799" s="1">
        <v>41818</v>
      </c>
      <c r="B2799">
        <v>600.1</v>
      </c>
      <c r="G2799" s="1">
        <v>40556</v>
      </c>
      <c r="H2799" s="2">
        <v>1283.76</v>
      </c>
    </row>
    <row r="2800" spans="1:8" x14ac:dyDescent="0.2">
      <c r="A2800" s="1">
        <v>41817</v>
      </c>
      <c r="B2800">
        <v>606.20000000000005</v>
      </c>
      <c r="G2800" s="1">
        <v>40555</v>
      </c>
      <c r="H2800" s="2">
        <v>1285.96</v>
      </c>
    </row>
    <row r="2801" spans="1:8" x14ac:dyDescent="0.2">
      <c r="A2801" s="1">
        <v>41816</v>
      </c>
      <c r="B2801">
        <v>577.9</v>
      </c>
      <c r="G2801" s="1">
        <v>40554</v>
      </c>
      <c r="H2801" s="2">
        <v>1274.48</v>
      </c>
    </row>
    <row r="2802" spans="1:8" x14ac:dyDescent="0.2">
      <c r="A2802" s="1">
        <v>41815</v>
      </c>
      <c r="B2802">
        <v>568.1</v>
      </c>
      <c r="G2802" s="1">
        <v>40553</v>
      </c>
      <c r="H2802" s="2">
        <v>1269.75</v>
      </c>
    </row>
    <row r="2803" spans="1:8" x14ac:dyDescent="0.2">
      <c r="A2803" s="1">
        <v>41814</v>
      </c>
      <c r="B2803">
        <v>587.29999999999995</v>
      </c>
      <c r="G2803" s="1">
        <v>40550</v>
      </c>
      <c r="H2803" s="2">
        <v>1271.5</v>
      </c>
    </row>
    <row r="2804" spans="1:8" x14ac:dyDescent="0.2">
      <c r="A2804" s="1">
        <v>41813</v>
      </c>
      <c r="B2804">
        <v>599.29999999999995</v>
      </c>
      <c r="G2804" s="1">
        <v>40549</v>
      </c>
      <c r="H2804" s="2">
        <v>1273.8499999999999</v>
      </c>
    </row>
    <row r="2805" spans="1:8" x14ac:dyDescent="0.2">
      <c r="A2805" s="1">
        <v>41812</v>
      </c>
      <c r="B2805">
        <v>607.79999999999995</v>
      </c>
      <c r="G2805" s="1">
        <v>40548</v>
      </c>
      <c r="H2805" s="2">
        <v>1276.56</v>
      </c>
    </row>
    <row r="2806" spans="1:8" x14ac:dyDescent="0.2">
      <c r="A2806" s="1">
        <v>41811</v>
      </c>
      <c r="B2806">
        <v>601.6</v>
      </c>
      <c r="G2806" s="1">
        <v>40547</v>
      </c>
      <c r="H2806" s="2">
        <v>1270.2</v>
      </c>
    </row>
    <row r="2807" spans="1:8" x14ac:dyDescent="0.2">
      <c r="A2807" s="1">
        <v>41810</v>
      </c>
      <c r="B2807">
        <v>601</v>
      </c>
      <c r="G2807" s="1">
        <v>40546</v>
      </c>
      <c r="H2807" s="2">
        <v>1271.8699999999999</v>
      </c>
    </row>
    <row r="2808" spans="1:8" x14ac:dyDescent="0.2">
      <c r="A2808" s="1">
        <v>41809</v>
      </c>
      <c r="B2808">
        <v>602</v>
      </c>
      <c r="G2808" s="1">
        <v>40543</v>
      </c>
      <c r="H2808" s="2">
        <v>1257.6400000000001</v>
      </c>
    </row>
    <row r="2809" spans="1:8" x14ac:dyDescent="0.2">
      <c r="A2809" s="1">
        <v>41808</v>
      </c>
      <c r="B2809">
        <v>611.5</v>
      </c>
      <c r="G2809" s="1">
        <v>40542</v>
      </c>
      <c r="H2809" s="2">
        <v>1257.8800000000001</v>
      </c>
    </row>
    <row r="2810" spans="1:8" x14ac:dyDescent="0.2">
      <c r="A2810" s="1">
        <v>41807</v>
      </c>
      <c r="B2810">
        <v>614.29999999999995</v>
      </c>
      <c r="G2810" s="1">
        <v>40541</v>
      </c>
      <c r="H2810" s="2">
        <v>1259.78</v>
      </c>
    </row>
    <row r="2811" spans="1:8" x14ac:dyDescent="0.2">
      <c r="A2811" s="1">
        <v>41806</v>
      </c>
      <c r="B2811">
        <v>580</v>
      </c>
      <c r="G2811" s="1">
        <v>40540</v>
      </c>
      <c r="H2811" s="2">
        <v>1258.51</v>
      </c>
    </row>
    <row r="2812" spans="1:8" x14ac:dyDescent="0.2">
      <c r="A2812" s="1">
        <v>41805</v>
      </c>
      <c r="B2812">
        <v>571</v>
      </c>
      <c r="G2812" s="1">
        <v>40539</v>
      </c>
      <c r="H2812" s="2">
        <v>1257.54</v>
      </c>
    </row>
    <row r="2813" spans="1:8" x14ac:dyDescent="0.2">
      <c r="A2813" s="1">
        <v>41804</v>
      </c>
      <c r="B2813">
        <v>554.4</v>
      </c>
      <c r="G2813" s="1">
        <v>40535</v>
      </c>
      <c r="H2813" s="2">
        <v>1256.77</v>
      </c>
    </row>
    <row r="2814" spans="1:8" x14ac:dyDescent="0.2">
      <c r="A2814" s="1">
        <v>41803</v>
      </c>
      <c r="B2814">
        <v>582.6</v>
      </c>
      <c r="G2814" s="1">
        <v>40534</v>
      </c>
      <c r="H2814" s="2">
        <v>1258.8399999999999</v>
      </c>
    </row>
    <row r="2815" spans="1:8" x14ac:dyDescent="0.2">
      <c r="A2815" s="1">
        <v>41802</v>
      </c>
      <c r="B2815">
        <v>590</v>
      </c>
      <c r="G2815" s="1">
        <v>40533</v>
      </c>
      <c r="H2815" s="2">
        <v>1254.5999999999999</v>
      </c>
    </row>
    <row r="2816" spans="1:8" x14ac:dyDescent="0.2">
      <c r="A2816" s="1">
        <v>41801</v>
      </c>
      <c r="B2816">
        <v>637.1</v>
      </c>
      <c r="G2816" s="1">
        <v>40532</v>
      </c>
      <c r="H2816" s="2">
        <v>1247.08</v>
      </c>
    </row>
    <row r="2817" spans="1:8" x14ac:dyDescent="0.2">
      <c r="A2817" s="1">
        <v>41800</v>
      </c>
      <c r="B2817">
        <v>653.6</v>
      </c>
      <c r="G2817" s="1">
        <v>40529</v>
      </c>
      <c r="H2817" s="2">
        <v>1243.9100000000001</v>
      </c>
    </row>
    <row r="2818" spans="1:8" x14ac:dyDescent="0.2">
      <c r="A2818" s="1">
        <v>41799</v>
      </c>
      <c r="B2818">
        <v>653.70000000000005</v>
      </c>
      <c r="G2818" s="1">
        <v>40528</v>
      </c>
      <c r="H2818" s="2">
        <v>1242.8699999999999</v>
      </c>
    </row>
    <row r="2819" spans="1:8" x14ac:dyDescent="0.2">
      <c r="A2819" s="1">
        <v>41798</v>
      </c>
      <c r="B2819">
        <v>662.3</v>
      </c>
      <c r="G2819" s="1">
        <v>40527</v>
      </c>
      <c r="H2819" s="2">
        <v>1235.23</v>
      </c>
    </row>
    <row r="2820" spans="1:8" x14ac:dyDescent="0.2">
      <c r="A2820" s="1">
        <v>41797</v>
      </c>
      <c r="B2820">
        <v>663</v>
      </c>
      <c r="G2820" s="1">
        <v>40526</v>
      </c>
      <c r="H2820" s="2">
        <v>1241.5899999999999</v>
      </c>
    </row>
    <row r="2821" spans="1:8" x14ac:dyDescent="0.2">
      <c r="A2821" s="1">
        <v>41796</v>
      </c>
      <c r="B2821">
        <v>655</v>
      </c>
      <c r="G2821" s="1">
        <v>40525</v>
      </c>
      <c r="H2821" s="2">
        <v>1240.46</v>
      </c>
    </row>
    <row r="2822" spans="1:8" x14ac:dyDescent="0.2">
      <c r="A2822" s="1">
        <v>41795</v>
      </c>
      <c r="B2822">
        <v>663.3</v>
      </c>
      <c r="G2822" s="1">
        <v>40522</v>
      </c>
      <c r="H2822" s="2">
        <v>1240.4000000000001</v>
      </c>
    </row>
    <row r="2823" spans="1:8" x14ac:dyDescent="0.2">
      <c r="A2823" s="1">
        <v>41794</v>
      </c>
      <c r="B2823">
        <v>652.29999999999995</v>
      </c>
      <c r="G2823" s="1">
        <v>40521</v>
      </c>
      <c r="H2823" s="2">
        <v>1233</v>
      </c>
    </row>
    <row r="2824" spans="1:8" x14ac:dyDescent="0.2">
      <c r="A2824" s="1">
        <v>41793</v>
      </c>
      <c r="B2824">
        <v>682.9</v>
      </c>
      <c r="G2824" s="1">
        <v>40520</v>
      </c>
      <c r="H2824" s="2">
        <v>1228.28</v>
      </c>
    </row>
    <row r="2825" spans="1:8" x14ac:dyDescent="0.2">
      <c r="A2825" s="1">
        <v>41792</v>
      </c>
      <c r="B2825">
        <v>669.5</v>
      </c>
      <c r="G2825" s="1">
        <v>40519</v>
      </c>
      <c r="H2825" s="2">
        <v>1223.75</v>
      </c>
    </row>
    <row r="2826" spans="1:8" x14ac:dyDescent="0.2">
      <c r="A2826" s="1">
        <v>41791</v>
      </c>
      <c r="B2826">
        <v>646.5</v>
      </c>
      <c r="G2826" s="1">
        <v>40518</v>
      </c>
      <c r="H2826" s="2">
        <v>1223.1199999999999</v>
      </c>
    </row>
    <row r="2827" spans="1:8" x14ac:dyDescent="0.2">
      <c r="A2827" s="1">
        <v>41790</v>
      </c>
      <c r="B2827">
        <v>635.6</v>
      </c>
      <c r="G2827" s="1">
        <v>40515</v>
      </c>
      <c r="H2827" s="2">
        <v>1224.71</v>
      </c>
    </row>
    <row r="2828" spans="1:8" x14ac:dyDescent="0.2">
      <c r="A2828" s="1">
        <v>41789</v>
      </c>
      <c r="B2828">
        <v>629</v>
      </c>
      <c r="G2828" s="1">
        <v>40514</v>
      </c>
      <c r="H2828" s="2">
        <v>1221.53</v>
      </c>
    </row>
    <row r="2829" spans="1:8" x14ac:dyDescent="0.2">
      <c r="A2829" s="1">
        <v>41788</v>
      </c>
      <c r="B2829">
        <v>573</v>
      </c>
      <c r="G2829" s="1">
        <v>40513</v>
      </c>
      <c r="H2829" s="2">
        <v>1206.07</v>
      </c>
    </row>
    <row r="2830" spans="1:8" x14ac:dyDescent="0.2">
      <c r="A2830" s="1">
        <v>41787</v>
      </c>
      <c r="B2830">
        <v>577</v>
      </c>
      <c r="G2830" s="1">
        <v>40512</v>
      </c>
      <c r="H2830" s="2">
        <v>1180.55</v>
      </c>
    </row>
    <row r="2831" spans="1:8" x14ac:dyDescent="0.2">
      <c r="A2831" s="1">
        <v>41786</v>
      </c>
      <c r="B2831">
        <v>570</v>
      </c>
      <c r="G2831" s="1">
        <v>40511</v>
      </c>
      <c r="H2831" s="2">
        <v>1187.76</v>
      </c>
    </row>
    <row r="2832" spans="1:8" x14ac:dyDescent="0.2">
      <c r="A2832" s="1">
        <v>41785</v>
      </c>
      <c r="B2832">
        <v>575</v>
      </c>
      <c r="G2832" s="1">
        <v>40508</v>
      </c>
      <c r="H2832" s="2">
        <v>1189.4000000000001</v>
      </c>
    </row>
    <row r="2833" spans="1:8" x14ac:dyDescent="0.2">
      <c r="A2833" s="1">
        <v>41784</v>
      </c>
      <c r="B2833">
        <v>566.20000000000005</v>
      </c>
      <c r="G2833" s="1">
        <v>40506</v>
      </c>
      <c r="H2833" s="2">
        <v>1198.3499999999999</v>
      </c>
    </row>
    <row r="2834" spans="1:8" x14ac:dyDescent="0.2">
      <c r="A2834" s="1">
        <v>41783</v>
      </c>
      <c r="B2834">
        <v>502.3</v>
      </c>
      <c r="G2834" s="1">
        <v>40505</v>
      </c>
      <c r="H2834" s="2">
        <v>1180.73</v>
      </c>
    </row>
    <row r="2835" spans="1:8" x14ac:dyDescent="0.2">
      <c r="A2835" s="1">
        <v>41782</v>
      </c>
      <c r="B2835">
        <v>509.5</v>
      </c>
      <c r="G2835" s="1">
        <v>40504</v>
      </c>
      <c r="H2835" s="2">
        <v>1197.8399999999999</v>
      </c>
    </row>
    <row r="2836" spans="1:8" x14ac:dyDescent="0.2">
      <c r="A2836" s="1">
        <v>41781</v>
      </c>
      <c r="B2836">
        <v>502.3</v>
      </c>
      <c r="G2836" s="1">
        <v>40501</v>
      </c>
      <c r="H2836" s="2">
        <v>1199.73</v>
      </c>
    </row>
    <row r="2837" spans="1:8" x14ac:dyDescent="0.2">
      <c r="A2837" s="1">
        <v>41780</v>
      </c>
      <c r="B2837">
        <v>477.6</v>
      </c>
      <c r="G2837" s="1">
        <v>40500</v>
      </c>
      <c r="H2837" s="2">
        <v>1196.69</v>
      </c>
    </row>
    <row r="2838" spans="1:8" x14ac:dyDescent="0.2">
      <c r="A2838" s="1">
        <v>41779</v>
      </c>
      <c r="B2838">
        <v>476</v>
      </c>
      <c r="G2838" s="1">
        <v>40499</v>
      </c>
      <c r="H2838" s="2">
        <v>1178.5899999999999</v>
      </c>
    </row>
    <row r="2839" spans="1:8" x14ac:dyDescent="0.2">
      <c r="A2839" s="1">
        <v>41778</v>
      </c>
      <c r="B2839">
        <v>439</v>
      </c>
      <c r="G2839" s="1">
        <v>40498</v>
      </c>
      <c r="H2839" s="2">
        <v>1178.3399999999999</v>
      </c>
    </row>
    <row r="2840" spans="1:8" x14ac:dyDescent="0.2">
      <c r="A2840" s="1">
        <v>41777</v>
      </c>
      <c r="B2840">
        <v>438.8</v>
      </c>
      <c r="G2840" s="1">
        <v>40497</v>
      </c>
      <c r="H2840" s="2">
        <v>1197.75</v>
      </c>
    </row>
    <row r="2841" spans="1:8" x14ac:dyDescent="0.2">
      <c r="A2841" s="1">
        <v>41776</v>
      </c>
      <c r="B2841">
        <v>442</v>
      </c>
      <c r="G2841" s="1">
        <v>40494</v>
      </c>
      <c r="H2841" s="2">
        <v>1199.21</v>
      </c>
    </row>
    <row r="2842" spans="1:8" x14ac:dyDescent="0.2">
      <c r="A2842" s="1">
        <v>41775</v>
      </c>
      <c r="B2842">
        <v>442.3</v>
      </c>
      <c r="G2842" s="1">
        <v>40493</v>
      </c>
      <c r="H2842" s="2">
        <v>1213.54</v>
      </c>
    </row>
    <row r="2843" spans="1:8" x14ac:dyDescent="0.2">
      <c r="A2843" s="1">
        <v>41774</v>
      </c>
      <c r="B2843">
        <v>442</v>
      </c>
      <c r="G2843" s="1">
        <v>40492</v>
      </c>
      <c r="H2843" s="2">
        <v>1218.71</v>
      </c>
    </row>
    <row r="2844" spans="1:8" x14ac:dyDescent="0.2">
      <c r="A2844" s="1">
        <v>41773</v>
      </c>
      <c r="B2844">
        <v>444</v>
      </c>
      <c r="G2844" s="1">
        <v>40491</v>
      </c>
      <c r="H2844" s="2">
        <v>1213.4000000000001</v>
      </c>
    </row>
    <row r="2845" spans="1:8" x14ac:dyDescent="0.2">
      <c r="A2845" s="1">
        <v>41772</v>
      </c>
      <c r="B2845">
        <v>437.3</v>
      </c>
      <c r="G2845" s="1">
        <v>40490</v>
      </c>
      <c r="H2845" s="2">
        <v>1223.25</v>
      </c>
    </row>
    <row r="2846" spans="1:8" x14ac:dyDescent="0.2">
      <c r="A2846" s="1">
        <v>41771</v>
      </c>
      <c r="B2846">
        <v>440</v>
      </c>
      <c r="G2846" s="1">
        <v>40487</v>
      </c>
      <c r="H2846" s="2">
        <v>1225.8499999999999</v>
      </c>
    </row>
    <row r="2847" spans="1:8" x14ac:dyDescent="0.2">
      <c r="A2847" s="1">
        <v>41770</v>
      </c>
      <c r="B2847">
        <v>432</v>
      </c>
      <c r="G2847" s="1">
        <v>40486</v>
      </c>
      <c r="H2847" s="2">
        <v>1221.06</v>
      </c>
    </row>
    <row r="2848" spans="1:8" x14ac:dyDescent="0.2">
      <c r="A2848" s="1">
        <v>41769</v>
      </c>
      <c r="B2848">
        <v>451.1</v>
      </c>
      <c r="G2848" s="1">
        <v>40485</v>
      </c>
      <c r="H2848" s="2">
        <v>1197.96</v>
      </c>
    </row>
    <row r="2849" spans="1:8" x14ac:dyDescent="0.2">
      <c r="A2849" s="1">
        <v>41768</v>
      </c>
      <c r="B2849">
        <v>446</v>
      </c>
      <c r="G2849" s="1">
        <v>40484</v>
      </c>
      <c r="H2849" s="2">
        <v>1193.57</v>
      </c>
    </row>
    <row r="2850" spans="1:8" x14ac:dyDescent="0.2">
      <c r="A2850" s="1">
        <v>41767</v>
      </c>
      <c r="B2850">
        <v>442.8</v>
      </c>
      <c r="G2850" s="1">
        <v>40483</v>
      </c>
      <c r="H2850" s="2">
        <v>1184.3800000000001</v>
      </c>
    </row>
    <row r="2851" spans="1:8" x14ac:dyDescent="0.2">
      <c r="A2851" s="1">
        <v>41766</v>
      </c>
      <c r="B2851">
        <v>438</v>
      </c>
      <c r="G2851" s="1">
        <v>40480</v>
      </c>
      <c r="H2851" s="2">
        <v>1183.26</v>
      </c>
    </row>
    <row r="2852" spans="1:8" x14ac:dyDescent="0.2">
      <c r="A2852" s="1">
        <v>41765</v>
      </c>
      <c r="B2852">
        <v>430</v>
      </c>
      <c r="G2852" s="1">
        <v>40479</v>
      </c>
      <c r="H2852" s="2">
        <v>1183.78</v>
      </c>
    </row>
    <row r="2853" spans="1:8" x14ac:dyDescent="0.2">
      <c r="A2853" s="1">
        <v>41764</v>
      </c>
      <c r="B2853">
        <v>427</v>
      </c>
      <c r="G2853" s="1">
        <v>40478</v>
      </c>
      <c r="H2853" s="2">
        <v>1182.45</v>
      </c>
    </row>
    <row r="2854" spans="1:8" x14ac:dyDescent="0.2">
      <c r="A2854" s="1">
        <v>41763</v>
      </c>
      <c r="B2854">
        <v>430.9</v>
      </c>
      <c r="G2854" s="1">
        <v>40477</v>
      </c>
      <c r="H2854" s="2">
        <v>1185.6400000000001</v>
      </c>
    </row>
    <row r="2855" spans="1:8" x14ac:dyDescent="0.2">
      <c r="A2855" s="1">
        <v>41762</v>
      </c>
      <c r="B2855">
        <v>440.5</v>
      </c>
      <c r="G2855" s="1">
        <v>40476</v>
      </c>
      <c r="H2855" s="2">
        <v>1185.6199999999999</v>
      </c>
    </row>
    <row r="2856" spans="1:8" x14ac:dyDescent="0.2">
      <c r="A2856" s="1">
        <v>41761</v>
      </c>
      <c r="B2856">
        <v>453.5</v>
      </c>
      <c r="G2856" s="1">
        <v>40473</v>
      </c>
      <c r="H2856" s="2">
        <v>1183.08</v>
      </c>
    </row>
    <row r="2857" spans="1:8" x14ac:dyDescent="0.2">
      <c r="A2857" s="1">
        <v>41760</v>
      </c>
      <c r="B2857">
        <v>459</v>
      </c>
      <c r="G2857" s="1">
        <v>40472</v>
      </c>
      <c r="H2857" s="2">
        <v>1180.26</v>
      </c>
    </row>
    <row r="2858" spans="1:8" x14ac:dyDescent="0.2">
      <c r="A2858" s="1">
        <v>41759</v>
      </c>
      <c r="B2858">
        <v>448.3</v>
      </c>
      <c r="G2858" s="1">
        <v>40471</v>
      </c>
      <c r="H2858" s="2">
        <v>1178.17</v>
      </c>
    </row>
    <row r="2859" spans="1:8" x14ac:dyDescent="0.2">
      <c r="A2859" s="1">
        <v>41758</v>
      </c>
      <c r="B2859">
        <v>434</v>
      </c>
      <c r="G2859" s="1">
        <v>40470</v>
      </c>
      <c r="H2859" s="2">
        <v>1165.9000000000001</v>
      </c>
    </row>
    <row r="2860" spans="1:8" x14ac:dyDescent="0.2">
      <c r="A2860" s="1">
        <v>41757</v>
      </c>
      <c r="B2860">
        <v>448</v>
      </c>
      <c r="G2860" s="1">
        <v>40469</v>
      </c>
      <c r="H2860" s="2">
        <v>1184.71</v>
      </c>
    </row>
    <row r="2861" spans="1:8" x14ac:dyDescent="0.2">
      <c r="A2861" s="1">
        <v>41756</v>
      </c>
      <c r="B2861">
        <v>441.5</v>
      </c>
      <c r="G2861" s="1">
        <v>40466</v>
      </c>
      <c r="H2861" s="2">
        <v>1176.19</v>
      </c>
    </row>
    <row r="2862" spans="1:8" x14ac:dyDescent="0.2">
      <c r="A2862" s="1">
        <v>41755</v>
      </c>
      <c r="B2862">
        <v>459</v>
      </c>
      <c r="G2862" s="1">
        <v>40465</v>
      </c>
      <c r="H2862" s="2">
        <v>1173.81</v>
      </c>
    </row>
    <row r="2863" spans="1:8" x14ac:dyDescent="0.2">
      <c r="A2863" s="1">
        <v>41754</v>
      </c>
      <c r="B2863">
        <v>460</v>
      </c>
      <c r="G2863" s="1">
        <v>40464</v>
      </c>
      <c r="H2863" s="2">
        <v>1178.0999999999999</v>
      </c>
    </row>
    <row r="2864" spans="1:8" x14ac:dyDescent="0.2">
      <c r="A2864" s="1">
        <v>41753</v>
      </c>
      <c r="B2864">
        <v>497.5</v>
      </c>
      <c r="G2864" s="1">
        <v>40463</v>
      </c>
      <c r="H2864" s="2">
        <v>1169.77</v>
      </c>
    </row>
    <row r="2865" spans="1:8" x14ac:dyDescent="0.2">
      <c r="A2865" s="1">
        <v>41752</v>
      </c>
      <c r="B2865">
        <v>490.2</v>
      </c>
      <c r="G2865" s="1">
        <v>40462</v>
      </c>
      <c r="H2865" s="2">
        <v>1165.32</v>
      </c>
    </row>
    <row r="2866" spans="1:8" x14ac:dyDescent="0.2">
      <c r="A2866" s="1">
        <v>41751</v>
      </c>
      <c r="B2866">
        <v>488</v>
      </c>
      <c r="G2866" s="1">
        <v>40459</v>
      </c>
      <c r="H2866" s="2">
        <v>1165.1500000000001</v>
      </c>
    </row>
    <row r="2867" spans="1:8" x14ac:dyDescent="0.2">
      <c r="A2867" s="1">
        <v>41750</v>
      </c>
      <c r="B2867">
        <v>497</v>
      </c>
      <c r="G2867" s="1">
        <v>40458</v>
      </c>
      <c r="H2867" s="2">
        <v>1158.06</v>
      </c>
    </row>
    <row r="2868" spans="1:8" x14ac:dyDescent="0.2">
      <c r="A2868" s="1">
        <v>41749</v>
      </c>
      <c r="B2868">
        <v>512.5</v>
      </c>
      <c r="G2868" s="1">
        <v>40457</v>
      </c>
      <c r="H2868" s="2">
        <v>1159.97</v>
      </c>
    </row>
    <row r="2869" spans="1:8" x14ac:dyDescent="0.2">
      <c r="A2869" s="1">
        <v>41748</v>
      </c>
      <c r="B2869">
        <v>505</v>
      </c>
      <c r="G2869" s="1">
        <v>40456</v>
      </c>
      <c r="H2869" s="2">
        <v>1160.75</v>
      </c>
    </row>
    <row r="2870" spans="1:8" x14ac:dyDescent="0.2">
      <c r="A2870" s="1">
        <v>41747</v>
      </c>
      <c r="B2870">
        <v>490.5</v>
      </c>
      <c r="G2870" s="1">
        <v>40455</v>
      </c>
      <c r="H2870" s="2">
        <v>1137.03</v>
      </c>
    </row>
    <row r="2871" spans="1:8" x14ac:dyDescent="0.2">
      <c r="A2871" s="1">
        <v>41746</v>
      </c>
      <c r="B2871">
        <v>500.7</v>
      </c>
      <c r="G2871" s="1">
        <v>40452</v>
      </c>
      <c r="H2871" s="2">
        <v>1146.24</v>
      </c>
    </row>
    <row r="2872" spans="1:8" x14ac:dyDescent="0.2">
      <c r="A2872" s="1">
        <v>41745</v>
      </c>
      <c r="B2872">
        <v>522.29999999999995</v>
      </c>
      <c r="G2872" s="1">
        <v>40451</v>
      </c>
      <c r="H2872" s="2">
        <v>1141.2</v>
      </c>
    </row>
    <row r="2873" spans="1:8" x14ac:dyDescent="0.2">
      <c r="A2873" s="1">
        <v>41744</v>
      </c>
      <c r="B2873">
        <v>515</v>
      </c>
      <c r="G2873" s="1">
        <v>40450</v>
      </c>
      <c r="H2873" s="2">
        <v>1144.73</v>
      </c>
    </row>
    <row r="2874" spans="1:8" x14ac:dyDescent="0.2">
      <c r="A2874" s="1">
        <v>41743</v>
      </c>
      <c r="B2874">
        <v>459</v>
      </c>
      <c r="G2874" s="1">
        <v>40449</v>
      </c>
      <c r="H2874" s="2">
        <v>1147.7</v>
      </c>
    </row>
    <row r="2875" spans="1:8" x14ac:dyDescent="0.2">
      <c r="A2875" s="1">
        <v>41742</v>
      </c>
      <c r="B2875">
        <v>404.2</v>
      </c>
      <c r="G2875" s="1">
        <v>40448</v>
      </c>
      <c r="H2875" s="2">
        <v>1142.1600000000001</v>
      </c>
    </row>
    <row r="2876" spans="1:8" x14ac:dyDescent="0.2">
      <c r="A2876" s="1">
        <v>41741</v>
      </c>
      <c r="B2876">
        <v>415</v>
      </c>
      <c r="G2876" s="1">
        <v>40445</v>
      </c>
      <c r="H2876" s="2">
        <v>1148.67</v>
      </c>
    </row>
    <row r="2877" spans="1:8" x14ac:dyDescent="0.2">
      <c r="A2877" s="1">
        <v>41740</v>
      </c>
      <c r="B2877">
        <v>416.3</v>
      </c>
      <c r="G2877" s="1">
        <v>40444</v>
      </c>
      <c r="H2877" s="2">
        <v>1124.83</v>
      </c>
    </row>
    <row r="2878" spans="1:8" x14ac:dyDescent="0.2">
      <c r="A2878" s="1">
        <v>41739</v>
      </c>
      <c r="B2878">
        <v>370</v>
      </c>
      <c r="G2878" s="1">
        <v>40443</v>
      </c>
      <c r="H2878" s="2">
        <v>1134.28</v>
      </c>
    </row>
    <row r="2879" spans="1:8" x14ac:dyDescent="0.2">
      <c r="A2879" s="1">
        <v>41738</v>
      </c>
      <c r="B2879">
        <v>442.5</v>
      </c>
      <c r="G2879" s="1">
        <v>40442</v>
      </c>
      <c r="H2879" s="2">
        <v>1139.78</v>
      </c>
    </row>
    <row r="2880" spans="1:8" x14ac:dyDescent="0.2">
      <c r="A2880" s="1">
        <v>41737</v>
      </c>
      <c r="B2880">
        <v>448.8</v>
      </c>
      <c r="G2880" s="1">
        <v>40441</v>
      </c>
      <c r="H2880" s="2">
        <v>1142.71</v>
      </c>
    </row>
    <row r="2881" spans="1:8" x14ac:dyDescent="0.2">
      <c r="A2881" s="1">
        <v>41736</v>
      </c>
      <c r="B2881">
        <v>454.2</v>
      </c>
      <c r="G2881" s="1">
        <v>40438</v>
      </c>
      <c r="H2881" s="2">
        <v>1125.5899999999999</v>
      </c>
    </row>
    <row r="2882" spans="1:8" x14ac:dyDescent="0.2">
      <c r="A2882" s="1">
        <v>41735</v>
      </c>
      <c r="B2882">
        <v>453.7</v>
      </c>
      <c r="G2882" s="1">
        <v>40437</v>
      </c>
      <c r="H2882" s="2">
        <v>1124.6600000000001</v>
      </c>
    </row>
    <row r="2883" spans="1:8" x14ac:dyDescent="0.2">
      <c r="A2883" s="1">
        <v>41734</v>
      </c>
      <c r="B2883">
        <v>460.8</v>
      </c>
      <c r="G2883" s="1">
        <v>40436</v>
      </c>
      <c r="H2883" s="2">
        <v>1125.07</v>
      </c>
    </row>
    <row r="2884" spans="1:8" x14ac:dyDescent="0.2">
      <c r="A2884" s="1">
        <v>41733</v>
      </c>
      <c r="B2884">
        <v>450</v>
      </c>
      <c r="G2884" s="1">
        <v>40435</v>
      </c>
      <c r="H2884" s="2">
        <v>1121.0999999999999</v>
      </c>
    </row>
    <row r="2885" spans="1:8" x14ac:dyDescent="0.2">
      <c r="A2885" s="1">
        <v>41732</v>
      </c>
      <c r="B2885">
        <v>448.8</v>
      </c>
      <c r="G2885" s="1">
        <v>40434</v>
      </c>
      <c r="H2885" s="2">
        <v>1121.9000000000001</v>
      </c>
    </row>
    <row r="2886" spans="1:8" x14ac:dyDescent="0.2">
      <c r="A2886" s="1">
        <v>41731</v>
      </c>
      <c r="B2886">
        <v>443.3</v>
      </c>
      <c r="G2886" s="1">
        <v>40431</v>
      </c>
      <c r="H2886" s="2">
        <v>1109.55</v>
      </c>
    </row>
    <row r="2887" spans="1:8" x14ac:dyDescent="0.2">
      <c r="A2887" s="1">
        <v>41730</v>
      </c>
      <c r="B2887">
        <v>482.8</v>
      </c>
      <c r="G2887" s="1">
        <v>40430</v>
      </c>
      <c r="H2887" s="2">
        <v>1104.18</v>
      </c>
    </row>
    <row r="2888" spans="1:8" x14ac:dyDescent="0.2">
      <c r="A2888" s="1">
        <v>41729</v>
      </c>
      <c r="B2888">
        <v>452</v>
      </c>
      <c r="G2888" s="1">
        <v>40429</v>
      </c>
      <c r="H2888" s="2">
        <v>1098.8699999999999</v>
      </c>
    </row>
    <row r="2889" spans="1:8" x14ac:dyDescent="0.2">
      <c r="A2889" s="1">
        <v>41728</v>
      </c>
      <c r="B2889">
        <v>464.1</v>
      </c>
      <c r="G2889" s="1">
        <v>40428</v>
      </c>
      <c r="H2889" s="2">
        <v>1091.8399999999999</v>
      </c>
    </row>
    <row r="2890" spans="1:8" x14ac:dyDescent="0.2">
      <c r="A2890" s="1">
        <v>41727</v>
      </c>
      <c r="B2890">
        <v>491.9</v>
      </c>
      <c r="G2890" s="1">
        <v>40424</v>
      </c>
      <c r="H2890" s="2">
        <v>1104.51</v>
      </c>
    </row>
    <row r="2891" spans="1:8" x14ac:dyDescent="0.2">
      <c r="A2891" s="1">
        <v>41726</v>
      </c>
      <c r="B2891">
        <v>497.4</v>
      </c>
      <c r="G2891" s="1">
        <v>40423</v>
      </c>
      <c r="H2891" s="2">
        <v>1090.0999999999999</v>
      </c>
    </row>
    <row r="2892" spans="1:8" x14ac:dyDescent="0.2">
      <c r="A2892" s="1">
        <v>41725</v>
      </c>
      <c r="B2892">
        <v>498.5</v>
      </c>
      <c r="G2892" s="1">
        <v>40422</v>
      </c>
      <c r="H2892" s="2">
        <v>1080.29</v>
      </c>
    </row>
    <row r="2893" spans="1:8" x14ac:dyDescent="0.2">
      <c r="A2893" s="1">
        <v>41724</v>
      </c>
      <c r="B2893">
        <v>595</v>
      </c>
      <c r="G2893" s="1">
        <v>40421</v>
      </c>
      <c r="H2893" s="2">
        <v>1049.33</v>
      </c>
    </row>
    <row r="2894" spans="1:8" x14ac:dyDescent="0.2">
      <c r="A2894" s="1">
        <v>41723</v>
      </c>
      <c r="B2894">
        <v>582</v>
      </c>
      <c r="G2894" s="1">
        <v>40420</v>
      </c>
      <c r="H2894" s="2">
        <v>1048.92</v>
      </c>
    </row>
    <row r="2895" spans="1:8" x14ac:dyDescent="0.2">
      <c r="A2895" s="1">
        <v>41722</v>
      </c>
      <c r="B2895">
        <v>590</v>
      </c>
      <c r="G2895" s="1">
        <v>40417</v>
      </c>
      <c r="H2895" s="2">
        <v>1064.5899999999999</v>
      </c>
    </row>
    <row r="2896" spans="1:8" x14ac:dyDescent="0.2">
      <c r="A2896" s="1">
        <v>41721</v>
      </c>
      <c r="B2896">
        <v>566.20000000000005</v>
      </c>
      <c r="G2896" s="1">
        <v>40416</v>
      </c>
      <c r="H2896" s="2">
        <v>1047.22</v>
      </c>
    </row>
    <row r="2897" spans="1:8" x14ac:dyDescent="0.2">
      <c r="A2897" s="1">
        <v>41720</v>
      </c>
      <c r="B2897">
        <v>560</v>
      </c>
      <c r="G2897" s="1">
        <v>40415</v>
      </c>
      <c r="H2897" s="2">
        <v>1055.33</v>
      </c>
    </row>
    <row r="2898" spans="1:8" x14ac:dyDescent="0.2">
      <c r="A2898" s="1">
        <v>41719</v>
      </c>
      <c r="B2898">
        <v>568.79999999999995</v>
      </c>
      <c r="G2898" s="1">
        <v>40414</v>
      </c>
      <c r="H2898" s="2">
        <v>1051.8699999999999</v>
      </c>
    </row>
    <row r="2899" spans="1:8" x14ac:dyDescent="0.2">
      <c r="A2899" s="1">
        <v>41718</v>
      </c>
      <c r="B2899">
        <v>583.5</v>
      </c>
      <c r="G2899" s="1">
        <v>40413</v>
      </c>
      <c r="H2899" s="2">
        <v>1067.3599999999999</v>
      </c>
    </row>
    <row r="2900" spans="1:8" x14ac:dyDescent="0.2">
      <c r="A2900" s="1">
        <v>41717</v>
      </c>
      <c r="B2900">
        <v>611</v>
      </c>
      <c r="G2900" s="1">
        <v>40410</v>
      </c>
      <c r="H2900" s="2">
        <v>1071.69</v>
      </c>
    </row>
    <row r="2901" spans="1:8" x14ac:dyDescent="0.2">
      <c r="A2901" s="1">
        <v>41716</v>
      </c>
      <c r="B2901">
        <v>618.4</v>
      </c>
      <c r="G2901" s="1">
        <v>40409</v>
      </c>
      <c r="H2901" s="2">
        <v>1075.6300000000001</v>
      </c>
    </row>
    <row r="2902" spans="1:8" x14ac:dyDescent="0.2">
      <c r="A2902" s="1">
        <v>41715</v>
      </c>
      <c r="B2902">
        <v>624.29999999999995</v>
      </c>
      <c r="G2902" s="1">
        <v>40408</v>
      </c>
      <c r="H2902" s="2">
        <v>1094.1600000000001</v>
      </c>
    </row>
    <row r="2903" spans="1:8" x14ac:dyDescent="0.2">
      <c r="A2903" s="1">
        <v>41714</v>
      </c>
      <c r="B2903">
        <v>635</v>
      </c>
      <c r="G2903" s="1">
        <v>40407</v>
      </c>
      <c r="H2903" s="2">
        <v>1092.54</v>
      </c>
    </row>
    <row r="2904" spans="1:8" x14ac:dyDescent="0.2">
      <c r="A2904" s="1">
        <v>41713</v>
      </c>
      <c r="B2904">
        <v>641.6</v>
      </c>
      <c r="G2904" s="1">
        <v>40406</v>
      </c>
      <c r="H2904" s="2">
        <v>1079.3800000000001</v>
      </c>
    </row>
    <row r="2905" spans="1:8" x14ac:dyDescent="0.2">
      <c r="A2905" s="1">
        <v>41712</v>
      </c>
      <c r="B2905">
        <v>630</v>
      </c>
      <c r="G2905" s="1">
        <v>40403</v>
      </c>
      <c r="H2905" s="2">
        <v>1079.25</v>
      </c>
    </row>
    <row r="2906" spans="1:8" x14ac:dyDescent="0.2">
      <c r="A2906" s="1">
        <v>41711</v>
      </c>
      <c r="B2906">
        <v>642</v>
      </c>
      <c r="G2906" s="1">
        <v>40402</v>
      </c>
      <c r="H2906" s="2">
        <v>1083.6099999999999</v>
      </c>
    </row>
    <row r="2907" spans="1:8" x14ac:dyDescent="0.2">
      <c r="A2907" s="1">
        <v>41710</v>
      </c>
      <c r="B2907">
        <v>650</v>
      </c>
      <c r="G2907" s="1">
        <v>40401</v>
      </c>
      <c r="H2907" s="2">
        <v>1089.47</v>
      </c>
    </row>
    <row r="2908" spans="1:8" x14ac:dyDescent="0.2">
      <c r="A2908" s="1">
        <v>41709</v>
      </c>
      <c r="B2908">
        <v>615</v>
      </c>
      <c r="G2908" s="1">
        <v>40400</v>
      </c>
      <c r="H2908" s="2">
        <v>1121.06</v>
      </c>
    </row>
    <row r="2909" spans="1:8" x14ac:dyDescent="0.2">
      <c r="A2909" s="1">
        <v>41708</v>
      </c>
      <c r="B2909">
        <v>615</v>
      </c>
      <c r="G2909" s="1">
        <v>40399</v>
      </c>
      <c r="H2909" s="2">
        <v>1127.79</v>
      </c>
    </row>
    <row r="2910" spans="1:8" x14ac:dyDescent="0.2">
      <c r="A2910" s="1">
        <v>41707</v>
      </c>
      <c r="B2910">
        <v>621</v>
      </c>
      <c r="G2910" s="1">
        <v>40396</v>
      </c>
      <c r="H2910" s="2">
        <v>1121.6400000000001</v>
      </c>
    </row>
    <row r="2911" spans="1:8" x14ac:dyDescent="0.2">
      <c r="A2911" s="1">
        <v>41706</v>
      </c>
      <c r="B2911">
        <v>614.1</v>
      </c>
      <c r="G2911" s="1">
        <v>40395</v>
      </c>
      <c r="H2911" s="2">
        <v>1125.81</v>
      </c>
    </row>
    <row r="2912" spans="1:8" x14ac:dyDescent="0.2">
      <c r="A2912" s="1">
        <v>41705</v>
      </c>
      <c r="B2912">
        <v>621</v>
      </c>
      <c r="G2912" s="1">
        <v>40394</v>
      </c>
      <c r="H2912" s="2">
        <v>1127.24</v>
      </c>
    </row>
    <row r="2913" spans="1:8" x14ac:dyDescent="0.2">
      <c r="A2913" s="1">
        <v>41704</v>
      </c>
      <c r="B2913">
        <v>663</v>
      </c>
      <c r="G2913" s="1">
        <v>40393</v>
      </c>
      <c r="H2913" s="2">
        <v>1120.46</v>
      </c>
    </row>
    <row r="2914" spans="1:8" x14ac:dyDescent="0.2">
      <c r="A2914" s="1">
        <v>41703</v>
      </c>
      <c r="B2914">
        <v>675</v>
      </c>
      <c r="G2914" s="1">
        <v>40392</v>
      </c>
      <c r="H2914" s="2">
        <v>1125.8599999999999</v>
      </c>
    </row>
    <row r="2915" spans="1:8" x14ac:dyDescent="0.2">
      <c r="A2915" s="1">
        <v>41702</v>
      </c>
      <c r="B2915">
        <v>668</v>
      </c>
      <c r="G2915" s="1">
        <v>40389</v>
      </c>
      <c r="H2915" s="2">
        <v>1101.5999999999999</v>
      </c>
    </row>
    <row r="2916" spans="1:8" x14ac:dyDescent="0.2">
      <c r="A2916" s="1">
        <v>41701</v>
      </c>
      <c r="B2916">
        <v>658</v>
      </c>
      <c r="G2916" s="1">
        <v>40388</v>
      </c>
      <c r="H2916" s="2">
        <v>1101.53</v>
      </c>
    </row>
    <row r="2917" spans="1:8" x14ac:dyDescent="0.2">
      <c r="A2917" s="1">
        <v>41700</v>
      </c>
      <c r="B2917">
        <v>560.6</v>
      </c>
      <c r="G2917" s="1">
        <v>40387</v>
      </c>
      <c r="H2917" s="2">
        <v>1106.1300000000001</v>
      </c>
    </row>
    <row r="2918" spans="1:8" x14ac:dyDescent="0.2">
      <c r="A2918" s="1">
        <v>41699</v>
      </c>
      <c r="B2918">
        <v>568.20000000000005</v>
      </c>
      <c r="G2918" s="1">
        <v>40386</v>
      </c>
      <c r="H2918" s="2">
        <v>1113.8399999999999</v>
      </c>
    </row>
    <row r="2919" spans="1:8" x14ac:dyDescent="0.2">
      <c r="A2919" s="1">
        <v>41698</v>
      </c>
      <c r="B2919">
        <v>565</v>
      </c>
      <c r="G2919" s="1">
        <v>40385</v>
      </c>
      <c r="H2919" s="2">
        <v>1115.01</v>
      </c>
    </row>
    <row r="2920" spans="1:8" x14ac:dyDescent="0.2">
      <c r="A2920" s="1">
        <v>41697</v>
      </c>
      <c r="B2920">
        <v>579</v>
      </c>
      <c r="G2920" s="1">
        <v>40382</v>
      </c>
      <c r="H2920" s="2">
        <v>1102.6600000000001</v>
      </c>
    </row>
    <row r="2921" spans="1:8" x14ac:dyDescent="0.2">
      <c r="A2921" s="1">
        <v>41696</v>
      </c>
      <c r="B2921">
        <v>582</v>
      </c>
      <c r="G2921" s="1">
        <v>40381</v>
      </c>
      <c r="H2921" s="2">
        <v>1093.67</v>
      </c>
    </row>
    <row r="2922" spans="1:8" x14ac:dyDescent="0.2">
      <c r="A2922" s="1">
        <v>41695</v>
      </c>
      <c r="B2922">
        <v>515</v>
      </c>
      <c r="G2922" s="1">
        <v>40380</v>
      </c>
      <c r="H2922" s="2">
        <v>1069.5899999999999</v>
      </c>
    </row>
    <row r="2923" spans="1:8" x14ac:dyDescent="0.2">
      <c r="A2923" s="1">
        <v>41694</v>
      </c>
      <c r="B2923">
        <v>562.4</v>
      </c>
      <c r="G2923" s="1">
        <v>40379</v>
      </c>
      <c r="H2923" s="2">
        <v>1083.48</v>
      </c>
    </row>
    <row r="2924" spans="1:8" x14ac:dyDescent="0.2">
      <c r="A2924" s="1">
        <v>41693</v>
      </c>
      <c r="B2924">
        <v>619</v>
      </c>
      <c r="G2924" s="1">
        <v>40378</v>
      </c>
      <c r="H2924" s="2">
        <v>1071.25</v>
      </c>
    </row>
    <row r="2925" spans="1:8" x14ac:dyDescent="0.2">
      <c r="A2925" s="1">
        <v>41692</v>
      </c>
      <c r="B2925">
        <v>595.20000000000005</v>
      </c>
      <c r="G2925" s="1">
        <v>40375</v>
      </c>
      <c r="H2925" s="2">
        <v>1064.8800000000001</v>
      </c>
    </row>
    <row r="2926" spans="1:8" x14ac:dyDescent="0.2">
      <c r="A2926" s="1">
        <v>41691</v>
      </c>
      <c r="B2926">
        <v>568</v>
      </c>
      <c r="G2926" s="1">
        <v>40374</v>
      </c>
      <c r="H2926" s="2">
        <v>1096.48</v>
      </c>
    </row>
    <row r="2927" spans="1:8" x14ac:dyDescent="0.2">
      <c r="A2927" s="1">
        <v>41690</v>
      </c>
      <c r="B2927">
        <v>578.9</v>
      </c>
      <c r="G2927" s="1">
        <v>40373</v>
      </c>
      <c r="H2927" s="2">
        <v>1095.17</v>
      </c>
    </row>
    <row r="2928" spans="1:8" x14ac:dyDescent="0.2">
      <c r="A2928" s="1">
        <v>41689</v>
      </c>
      <c r="B2928">
        <v>630.4</v>
      </c>
      <c r="G2928" s="1">
        <v>40372</v>
      </c>
      <c r="H2928" s="2">
        <v>1095.3399999999999</v>
      </c>
    </row>
    <row r="2929" spans="1:8" x14ac:dyDescent="0.2">
      <c r="A2929" s="1">
        <v>41688</v>
      </c>
      <c r="B2929">
        <v>628</v>
      </c>
      <c r="G2929" s="1">
        <v>40371</v>
      </c>
      <c r="H2929" s="2">
        <v>1078.75</v>
      </c>
    </row>
    <row r="2930" spans="1:8" x14ac:dyDescent="0.2">
      <c r="A2930" s="1">
        <v>41687</v>
      </c>
      <c r="B2930">
        <v>663.8</v>
      </c>
      <c r="G2930" s="1">
        <v>40368</v>
      </c>
      <c r="H2930" s="2">
        <v>1077.96</v>
      </c>
    </row>
    <row r="2931" spans="1:8" x14ac:dyDescent="0.2">
      <c r="A2931" s="1">
        <v>41686</v>
      </c>
      <c r="B2931">
        <v>608</v>
      </c>
      <c r="G2931" s="1">
        <v>40367</v>
      </c>
      <c r="H2931" s="2">
        <v>1070.25</v>
      </c>
    </row>
    <row r="2932" spans="1:8" x14ac:dyDescent="0.2">
      <c r="A2932" s="1">
        <v>41685</v>
      </c>
      <c r="B2932">
        <v>653.4</v>
      </c>
      <c r="G2932" s="1">
        <v>40366</v>
      </c>
      <c r="H2932" s="2">
        <v>1060.27</v>
      </c>
    </row>
    <row r="2933" spans="1:8" x14ac:dyDescent="0.2">
      <c r="A2933" s="1">
        <v>41684</v>
      </c>
      <c r="B2933">
        <v>682</v>
      </c>
      <c r="G2933" s="1">
        <v>40365</v>
      </c>
      <c r="H2933" s="2">
        <v>1028.06</v>
      </c>
    </row>
    <row r="2934" spans="1:8" x14ac:dyDescent="0.2">
      <c r="A2934" s="1">
        <v>41683</v>
      </c>
      <c r="B2934">
        <v>634.29999999999995</v>
      </c>
      <c r="G2934" s="1">
        <v>40361</v>
      </c>
      <c r="H2934" s="2">
        <v>1022.58</v>
      </c>
    </row>
    <row r="2935" spans="1:8" x14ac:dyDescent="0.2">
      <c r="A2935" s="1">
        <v>41682</v>
      </c>
      <c r="B2935">
        <v>685</v>
      </c>
      <c r="G2935" s="1">
        <v>40360</v>
      </c>
      <c r="H2935" s="2">
        <v>1027.3699999999999</v>
      </c>
    </row>
    <row r="2936" spans="1:8" x14ac:dyDescent="0.2">
      <c r="A2936" s="1">
        <v>41681</v>
      </c>
      <c r="B2936">
        <v>658.9</v>
      </c>
      <c r="G2936" s="1">
        <v>40359</v>
      </c>
      <c r="H2936" s="2">
        <v>1030.71</v>
      </c>
    </row>
    <row r="2937" spans="1:8" x14ac:dyDescent="0.2">
      <c r="A2937" s="1">
        <v>41680</v>
      </c>
      <c r="B2937">
        <v>706.3</v>
      </c>
      <c r="G2937" s="1">
        <v>40358</v>
      </c>
      <c r="H2937" s="2">
        <v>1041.24</v>
      </c>
    </row>
    <row r="2938" spans="1:8" x14ac:dyDescent="0.2">
      <c r="A2938" s="1">
        <v>41679</v>
      </c>
      <c r="B2938">
        <v>710</v>
      </c>
      <c r="G2938" s="1">
        <v>40357</v>
      </c>
      <c r="H2938" s="2">
        <v>1074.57</v>
      </c>
    </row>
    <row r="2939" spans="1:8" x14ac:dyDescent="0.2">
      <c r="A2939" s="1">
        <v>41678</v>
      </c>
      <c r="B2939">
        <v>690</v>
      </c>
      <c r="G2939" s="1">
        <v>40354</v>
      </c>
      <c r="H2939" s="2">
        <v>1076.76</v>
      </c>
    </row>
    <row r="2940" spans="1:8" x14ac:dyDescent="0.2">
      <c r="A2940" s="1">
        <v>41677</v>
      </c>
      <c r="B2940">
        <v>720</v>
      </c>
      <c r="G2940" s="1">
        <v>40353</v>
      </c>
      <c r="H2940" s="2">
        <v>1073.69</v>
      </c>
    </row>
    <row r="2941" spans="1:8" x14ac:dyDescent="0.2">
      <c r="A2941" s="1">
        <v>41676</v>
      </c>
      <c r="B2941">
        <v>771.6</v>
      </c>
      <c r="G2941" s="1">
        <v>40352</v>
      </c>
      <c r="H2941" s="2">
        <v>1092.04</v>
      </c>
    </row>
    <row r="2942" spans="1:8" x14ac:dyDescent="0.2">
      <c r="A2942" s="1">
        <v>41675</v>
      </c>
      <c r="B2942">
        <v>791</v>
      </c>
      <c r="G2942" s="1">
        <v>40351</v>
      </c>
      <c r="H2942" s="2">
        <v>1095.31</v>
      </c>
    </row>
    <row r="2943" spans="1:8" x14ac:dyDescent="0.2">
      <c r="A2943" s="1">
        <v>41674</v>
      </c>
      <c r="B2943">
        <v>813</v>
      </c>
      <c r="G2943" s="1">
        <v>40350</v>
      </c>
      <c r="H2943" s="2">
        <v>1113.2</v>
      </c>
    </row>
    <row r="2944" spans="1:8" x14ac:dyDescent="0.2">
      <c r="A2944" s="1">
        <v>41673</v>
      </c>
      <c r="B2944">
        <v>810</v>
      </c>
      <c r="G2944" s="1">
        <v>40347</v>
      </c>
      <c r="H2944" s="2">
        <v>1117.51</v>
      </c>
    </row>
    <row r="2945" spans="1:8" x14ac:dyDescent="0.2">
      <c r="A2945" s="1">
        <v>41671</v>
      </c>
      <c r="B2945">
        <v>814.6</v>
      </c>
      <c r="G2945" s="1">
        <v>40346</v>
      </c>
      <c r="H2945" s="2">
        <v>1116.04</v>
      </c>
    </row>
    <row r="2946" spans="1:8" x14ac:dyDescent="0.2">
      <c r="A2946" s="1">
        <v>41670</v>
      </c>
      <c r="B2946">
        <v>800</v>
      </c>
      <c r="G2946" s="1">
        <v>40345</v>
      </c>
      <c r="H2946" s="2">
        <v>1114.6099999999999</v>
      </c>
    </row>
    <row r="2947" spans="1:8" x14ac:dyDescent="0.2">
      <c r="A2947" s="1">
        <v>41669</v>
      </c>
      <c r="B2947">
        <v>803.9</v>
      </c>
      <c r="G2947" s="1">
        <v>40344</v>
      </c>
      <c r="H2947" s="2">
        <v>1115.23</v>
      </c>
    </row>
    <row r="2948" spans="1:8" x14ac:dyDescent="0.2">
      <c r="A2948" s="1">
        <v>41668</v>
      </c>
      <c r="B2948">
        <v>800</v>
      </c>
      <c r="G2948" s="1">
        <v>40343</v>
      </c>
      <c r="H2948" s="2">
        <v>1089.6300000000001</v>
      </c>
    </row>
    <row r="2949" spans="1:8" x14ac:dyDescent="0.2">
      <c r="A2949" s="1">
        <v>41667</v>
      </c>
      <c r="B2949">
        <v>795</v>
      </c>
      <c r="G2949" s="1">
        <v>40340</v>
      </c>
      <c r="H2949" s="2">
        <v>1091.5999999999999</v>
      </c>
    </row>
    <row r="2950" spans="1:8" x14ac:dyDescent="0.2">
      <c r="A2950" s="1">
        <v>41666</v>
      </c>
      <c r="B2950">
        <v>760.3</v>
      </c>
      <c r="G2950" s="1">
        <v>40339</v>
      </c>
      <c r="H2950" s="2">
        <v>1086.8399999999999</v>
      </c>
    </row>
    <row r="2951" spans="1:8" x14ac:dyDescent="0.2">
      <c r="A2951" s="1">
        <v>41665</v>
      </c>
      <c r="B2951">
        <v>809.7</v>
      </c>
      <c r="G2951" s="1">
        <v>40338</v>
      </c>
      <c r="H2951" s="2">
        <v>1055.69</v>
      </c>
    </row>
    <row r="2952" spans="1:8" x14ac:dyDescent="0.2">
      <c r="A2952" s="1">
        <v>41664</v>
      </c>
      <c r="B2952">
        <v>810</v>
      </c>
      <c r="G2952" s="1">
        <v>40337</v>
      </c>
      <c r="H2952" s="2">
        <v>1062</v>
      </c>
    </row>
    <row r="2953" spans="1:8" x14ac:dyDescent="0.2">
      <c r="A2953" s="1">
        <v>41663</v>
      </c>
      <c r="B2953">
        <v>781.9</v>
      </c>
      <c r="G2953" s="1">
        <v>40336</v>
      </c>
      <c r="H2953" s="2">
        <v>1050.47</v>
      </c>
    </row>
    <row r="2954" spans="1:8" x14ac:dyDescent="0.2">
      <c r="A2954" s="1">
        <v>41662</v>
      </c>
      <c r="B2954">
        <v>816.2</v>
      </c>
      <c r="G2954" s="1">
        <v>40333</v>
      </c>
      <c r="H2954" s="2">
        <v>1064.8800000000001</v>
      </c>
    </row>
    <row r="2955" spans="1:8" x14ac:dyDescent="0.2">
      <c r="A2955" s="1">
        <v>41661</v>
      </c>
      <c r="B2955">
        <v>807</v>
      </c>
      <c r="G2955" s="1">
        <v>40332</v>
      </c>
      <c r="H2955" s="2">
        <v>1102.83</v>
      </c>
    </row>
    <row r="2956" spans="1:8" x14ac:dyDescent="0.2">
      <c r="A2956" s="1">
        <v>41660</v>
      </c>
      <c r="B2956">
        <v>810</v>
      </c>
      <c r="G2956" s="1">
        <v>40331</v>
      </c>
      <c r="H2956" s="2">
        <v>1098.3800000000001</v>
      </c>
    </row>
    <row r="2957" spans="1:8" x14ac:dyDescent="0.2">
      <c r="A2957" s="1">
        <v>41659</v>
      </c>
      <c r="B2957">
        <v>823.4</v>
      </c>
      <c r="G2957" s="1">
        <v>40330</v>
      </c>
      <c r="H2957" s="2">
        <v>1070.71</v>
      </c>
    </row>
    <row r="2958" spans="1:8" x14ac:dyDescent="0.2">
      <c r="A2958" s="1">
        <v>41658</v>
      </c>
      <c r="B2958">
        <v>830</v>
      </c>
      <c r="G2958" s="1">
        <v>40326</v>
      </c>
      <c r="H2958" s="2">
        <v>1089.4100000000001</v>
      </c>
    </row>
    <row r="2959" spans="1:8" x14ac:dyDescent="0.2">
      <c r="A2959" s="1">
        <v>41657</v>
      </c>
      <c r="B2959">
        <v>800</v>
      </c>
      <c r="G2959" s="1">
        <v>40325</v>
      </c>
      <c r="H2959" s="2">
        <v>1103.06</v>
      </c>
    </row>
    <row r="2960" spans="1:8" x14ac:dyDescent="0.2">
      <c r="A2960" s="1">
        <v>41656</v>
      </c>
      <c r="B2960">
        <v>789</v>
      </c>
      <c r="G2960" s="1">
        <v>40324</v>
      </c>
      <c r="H2960" s="2">
        <v>1067.95</v>
      </c>
    </row>
    <row r="2961" spans="1:8" x14ac:dyDescent="0.2">
      <c r="A2961" s="1">
        <v>41655</v>
      </c>
      <c r="B2961">
        <v>824</v>
      </c>
      <c r="G2961" s="1">
        <v>40323</v>
      </c>
      <c r="H2961" s="2">
        <v>1074.03</v>
      </c>
    </row>
    <row r="2962" spans="1:8" x14ac:dyDescent="0.2">
      <c r="A2962" s="1">
        <v>41654</v>
      </c>
      <c r="B2962">
        <v>839.7</v>
      </c>
      <c r="G2962" s="1">
        <v>40322</v>
      </c>
      <c r="H2962" s="2">
        <v>1073.6500000000001</v>
      </c>
    </row>
    <row r="2963" spans="1:8" x14ac:dyDescent="0.2">
      <c r="A2963" s="1">
        <v>41653</v>
      </c>
      <c r="B2963">
        <v>826.9</v>
      </c>
      <c r="G2963" s="1">
        <v>40319</v>
      </c>
      <c r="H2963" s="2">
        <v>1087.69</v>
      </c>
    </row>
    <row r="2964" spans="1:8" x14ac:dyDescent="0.2">
      <c r="A2964" s="1">
        <v>41652</v>
      </c>
      <c r="B2964">
        <v>818.4</v>
      </c>
      <c r="G2964" s="1">
        <v>40318</v>
      </c>
      <c r="H2964" s="2">
        <v>1071.5899999999999</v>
      </c>
    </row>
    <row r="2965" spans="1:8" x14ac:dyDescent="0.2">
      <c r="A2965" s="1">
        <v>41651</v>
      </c>
      <c r="B2965">
        <v>888.1</v>
      </c>
      <c r="G2965" s="1">
        <v>40317</v>
      </c>
      <c r="H2965" s="2">
        <v>1115.05</v>
      </c>
    </row>
    <row r="2966" spans="1:8" x14ac:dyDescent="0.2">
      <c r="A2966" s="1">
        <v>41650</v>
      </c>
      <c r="B2966">
        <v>896.9</v>
      </c>
      <c r="G2966" s="1">
        <v>40316</v>
      </c>
      <c r="H2966" s="2">
        <v>1120.8</v>
      </c>
    </row>
    <row r="2967" spans="1:8" x14ac:dyDescent="0.2">
      <c r="A2967" s="1">
        <v>41649</v>
      </c>
      <c r="B2967">
        <v>834.7</v>
      </c>
      <c r="G2967" s="1">
        <v>40315</v>
      </c>
      <c r="H2967" s="2">
        <v>1136.94</v>
      </c>
    </row>
    <row r="2968" spans="1:8" x14ac:dyDescent="0.2">
      <c r="A2968" s="1">
        <v>41648</v>
      </c>
      <c r="B2968">
        <v>850</v>
      </c>
      <c r="G2968" s="1">
        <v>40312</v>
      </c>
      <c r="H2968" s="2">
        <v>1135.68</v>
      </c>
    </row>
    <row r="2969" spans="1:8" x14ac:dyDescent="0.2">
      <c r="A2969" s="1">
        <v>41647</v>
      </c>
      <c r="B2969">
        <v>828.5</v>
      </c>
      <c r="G2969" s="1">
        <v>40311</v>
      </c>
      <c r="H2969" s="2">
        <v>1157.44</v>
      </c>
    </row>
    <row r="2970" spans="1:8" x14ac:dyDescent="0.2">
      <c r="A2970" s="1">
        <v>41646</v>
      </c>
      <c r="B2970">
        <v>791</v>
      </c>
      <c r="G2970" s="1">
        <v>40310</v>
      </c>
      <c r="H2970" s="2">
        <v>1171.67</v>
      </c>
    </row>
    <row r="2971" spans="1:8" x14ac:dyDescent="0.2">
      <c r="A2971" s="1">
        <v>41645</v>
      </c>
      <c r="B2971">
        <v>934.5</v>
      </c>
      <c r="G2971" s="1">
        <v>40309</v>
      </c>
      <c r="H2971" s="2">
        <v>1155.79</v>
      </c>
    </row>
    <row r="2972" spans="1:8" x14ac:dyDescent="0.2">
      <c r="A2972" s="1">
        <v>41644</v>
      </c>
      <c r="B2972">
        <v>904</v>
      </c>
      <c r="G2972" s="1">
        <v>40308</v>
      </c>
      <c r="H2972" s="2">
        <v>1159.73</v>
      </c>
    </row>
    <row r="2973" spans="1:8" x14ac:dyDescent="0.2">
      <c r="A2973" s="1">
        <v>41643</v>
      </c>
      <c r="B2973">
        <v>801.8</v>
      </c>
      <c r="G2973" s="1">
        <v>40305</v>
      </c>
      <c r="H2973" s="2">
        <v>1110.8800000000001</v>
      </c>
    </row>
    <row r="2974" spans="1:8" x14ac:dyDescent="0.2">
      <c r="A2974" s="1">
        <v>41642</v>
      </c>
      <c r="B2974">
        <v>812.1</v>
      </c>
      <c r="G2974" s="1">
        <v>40304</v>
      </c>
      <c r="H2974" s="2">
        <v>1128.1500000000001</v>
      </c>
    </row>
    <row r="2975" spans="1:8" x14ac:dyDescent="0.2">
      <c r="A2975" s="1">
        <v>41641</v>
      </c>
      <c r="B2975">
        <v>775</v>
      </c>
      <c r="G2975" s="1">
        <v>40303</v>
      </c>
      <c r="H2975" s="2">
        <v>1165.8699999999999</v>
      </c>
    </row>
    <row r="2976" spans="1:8" x14ac:dyDescent="0.2">
      <c r="A2976" s="1">
        <v>41640</v>
      </c>
      <c r="B2976">
        <v>740.3</v>
      </c>
      <c r="G2976" s="1">
        <v>40302</v>
      </c>
      <c r="H2976" s="2">
        <v>1173.5999999999999</v>
      </c>
    </row>
    <row r="2977" spans="1:8" x14ac:dyDescent="0.2">
      <c r="A2977" s="1">
        <v>41639</v>
      </c>
      <c r="B2977">
        <v>727.7</v>
      </c>
      <c r="G2977" s="1">
        <v>40301</v>
      </c>
      <c r="H2977" s="2">
        <v>1202.26</v>
      </c>
    </row>
    <row r="2978" spans="1:8" x14ac:dyDescent="0.2">
      <c r="A2978" s="1">
        <v>41638</v>
      </c>
      <c r="B2978">
        <v>737.2</v>
      </c>
      <c r="G2978" s="1">
        <v>40298</v>
      </c>
      <c r="H2978" s="2">
        <v>1186.69</v>
      </c>
    </row>
    <row r="2979" spans="1:8" x14ac:dyDescent="0.2">
      <c r="A2979" s="1">
        <v>41637</v>
      </c>
      <c r="B2979">
        <v>714.3</v>
      </c>
      <c r="G2979" s="1">
        <v>40297</v>
      </c>
      <c r="H2979" s="2">
        <v>1206.78</v>
      </c>
    </row>
    <row r="2980" spans="1:8" x14ac:dyDescent="0.2">
      <c r="A2980" s="1">
        <v>41636</v>
      </c>
      <c r="B2980">
        <v>701</v>
      </c>
      <c r="G2980" s="1">
        <v>40296</v>
      </c>
      <c r="H2980" s="2">
        <v>1191.3599999999999</v>
      </c>
    </row>
    <row r="2981" spans="1:8" x14ac:dyDescent="0.2">
      <c r="A2981" s="1">
        <v>41635</v>
      </c>
      <c r="B2981">
        <v>718.9</v>
      </c>
      <c r="G2981" s="1">
        <v>40295</v>
      </c>
      <c r="H2981" s="2">
        <v>1183.71</v>
      </c>
    </row>
    <row r="2982" spans="1:8" x14ac:dyDescent="0.2">
      <c r="A2982" s="1">
        <v>41634</v>
      </c>
      <c r="B2982">
        <v>740</v>
      </c>
      <c r="G2982" s="1">
        <v>40294</v>
      </c>
      <c r="H2982" s="2">
        <v>1212.05</v>
      </c>
    </row>
    <row r="2983" spans="1:8" x14ac:dyDescent="0.2">
      <c r="A2983" s="1">
        <v>41632</v>
      </c>
      <c r="B2983">
        <v>647.29999999999995</v>
      </c>
      <c r="G2983" s="1">
        <v>40291</v>
      </c>
      <c r="H2983" s="2">
        <v>1217.28</v>
      </c>
    </row>
    <row r="2984" spans="1:8" x14ac:dyDescent="0.2">
      <c r="A2984" s="1">
        <v>41631</v>
      </c>
      <c r="B2984">
        <v>640.4</v>
      </c>
      <c r="G2984" s="1">
        <v>40290</v>
      </c>
      <c r="H2984" s="2">
        <v>1208.67</v>
      </c>
    </row>
    <row r="2985" spans="1:8" x14ac:dyDescent="0.2">
      <c r="A2985" s="1">
        <v>41630</v>
      </c>
      <c r="B2985">
        <v>622.1</v>
      </c>
      <c r="G2985" s="1">
        <v>40289</v>
      </c>
      <c r="H2985" s="2">
        <v>1205.94</v>
      </c>
    </row>
    <row r="2986" spans="1:8" x14ac:dyDescent="0.2">
      <c r="A2986" s="1">
        <v>41629</v>
      </c>
      <c r="B2986">
        <v>607.70000000000005</v>
      </c>
      <c r="G2986" s="1">
        <v>40288</v>
      </c>
      <c r="H2986" s="2">
        <v>1207.17</v>
      </c>
    </row>
    <row r="2987" spans="1:8" x14ac:dyDescent="0.2">
      <c r="A2987" s="1">
        <v>41628</v>
      </c>
      <c r="B2987">
        <v>599</v>
      </c>
      <c r="G2987" s="1">
        <v>40287</v>
      </c>
      <c r="H2987" s="2">
        <v>1197.52</v>
      </c>
    </row>
    <row r="2988" spans="1:8" x14ac:dyDescent="0.2">
      <c r="A2988" s="1">
        <v>41627</v>
      </c>
      <c r="B2988">
        <v>702</v>
      </c>
      <c r="G2988" s="1">
        <v>40284</v>
      </c>
      <c r="H2988" s="2">
        <v>1192.1300000000001</v>
      </c>
    </row>
    <row r="2989" spans="1:8" x14ac:dyDescent="0.2">
      <c r="A2989" s="1">
        <v>41626</v>
      </c>
      <c r="B2989">
        <v>551.4</v>
      </c>
      <c r="G2989" s="1">
        <v>40283</v>
      </c>
      <c r="H2989" s="2">
        <v>1211.67</v>
      </c>
    </row>
    <row r="2990" spans="1:8" x14ac:dyDescent="0.2">
      <c r="A2990" s="1">
        <v>41625</v>
      </c>
      <c r="B2990">
        <v>731.9</v>
      </c>
      <c r="G2990" s="1">
        <v>40282</v>
      </c>
      <c r="H2990" s="2">
        <v>1210.6500000000001</v>
      </c>
    </row>
    <row r="2991" spans="1:8" x14ac:dyDescent="0.2">
      <c r="A2991" s="1">
        <v>41624</v>
      </c>
      <c r="B2991">
        <v>704.8</v>
      </c>
      <c r="G2991" s="1">
        <v>40281</v>
      </c>
      <c r="H2991" s="2">
        <v>1197.3</v>
      </c>
    </row>
    <row r="2992" spans="1:8" x14ac:dyDescent="0.2">
      <c r="A2992" s="1">
        <v>41623</v>
      </c>
      <c r="B2992">
        <v>864.9</v>
      </c>
      <c r="G2992" s="1">
        <v>40280</v>
      </c>
      <c r="H2992" s="2">
        <v>1196.48</v>
      </c>
    </row>
    <row r="2993" spans="1:8" x14ac:dyDescent="0.2">
      <c r="A2993" s="1">
        <v>41622</v>
      </c>
      <c r="B2993">
        <v>897.9</v>
      </c>
      <c r="G2993" s="1">
        <v>40277</v>
      </c>
      <c r="H2993" s="2">
        <v>1194.3699999999999</v>
      </c>
    </row>
    <row r="2994" spans="1:8" x14ac:dyDescent="0.2">
      <c r="A2994" s="1">
        <v>41621</v>
      </c>
      <c r="B2994">
        <v>912.6</v>
      </c>
      <c r="G2994" s="1">
        <v>40276</v>
      </c>
      <c r="H2994" s="2">
        <v>1186.44</v>
      </c>
    </row>
    <row r="2995" spans="1:8" x14ac:dyDescent="0.2">
      <c r="A2995" s="1">
        <v>41620</v>
      </c>
      <c r="B2995">
        <v>900.5</v>
      </c>
      <c r="G2995" s="1">
        <v>40275</v>
      </c>
      <c r="H2995" s="2">
        <v>1182.45</v>
      </c>
    </row>
    <row r="2996" spans="1:8" x14ac:dyDescent="0.2">
      <c r="A2996" s="1">
        <v>41619</v>
      </c>
      <c r="B2996">
        <v>921.8</v>
      </c>
      <c r="G2996" s="1">
        <v>40274</v>
      </c>
      <c r="H2996" s="2">
        <v>1189.44</v>
      </c>
    </row>
    <row r="2997" spans="1:8" x14ac:dyDescent="0.2">
      <c r="A2997" s="1">
        <v>41618</v>
      </c>
      <c r="B2997" s="2">
        <v>1023</v>
      </c>
      <c r="G2997" s="1">
        <v>40273</v>
      </c>
      <c r="H2997" s="2">
        <v>1187.44</v>
      </c>
    </row>
    <row r="2998" spans="1:8" x14ac:dyDescent="0.2">
      <c r="A2998" s="1">
        <v>41617</v>
      </c>
      <c r="B2998">
        <v>935.8</v>
      </c>
      <c r="G2998" s="1">
        <v>40269</v>
      </c>
      <c r="H2998" s="2">
        <v>1178.0999999999999</v>
      </c>
    </row>
    <row r="2999" spans="1:8" x14ac:dyDescent="0.2">
      <c r="A2999" s="1">
        <v>41616</v>
      </c>
      <c r="B2999">
        <v>730</v>
      </c>
      <c r="G2999" s="1">
        <v>40268</v>
      </c>
      <c r="H2999" s="2">
        <v>1169.43</v>
      </c>
    </row>
    <row r="3000" spans="1:8" x14ac:dyDescent="0.2">
      <c r="A3000" s="1">
        <v>41615</v>
      </c>
      <c r="B3000">
        <v>800.6</v>
      </c>
      <c r="G3000" s="1">
        <v>40267</v>
      </c>
      <c r="H3000" s="2">
        <v>1173.27</v>
      </c>
    </row>
    <row r="3001" spans="1:8" x14ac:dyDescent="0.2">
      <c r="A3001" s="1">
        <v>41614</v>
      </c>
      <c r="B3001">
        <v>872.6</v>
      </c>
      <c r="G3001" s="1">
        <v>40266</v>
      </c>
      <c r="H3001" s="2">
        <v>1173.22</v>
      </c>
    </row>
    <row r="3002" spans="1:8" x14ac:dyDescent="0.2">
      <c r="A3002" s="1">
        <v>41613</v>
      </c>
      <c r="B3002" s="2">
        <v>1030.5999999999999</v>
      </c>
      <c r="G3002" s="1">
        <v>40263</v>
      </c>
      <c r="H3002" s="2">
        <v>1166.5899999999999</v>
      </c>
    </row>
    <row r="3003" spans="1:8" x14ac:dyDescent="0.2">
      <c r="A3003" s="1">
        <v>41612</v>
      </c>
      <c r="B3003" s="2">
        <v>1145</v>
      </c>
      <c r="G3003" s="1">
        <v>40262</v>
      </c>
      <c r="H3003" s="2">
        <v>1165.73</v>
      </c>
    </row>
    <row r="3004" spans="1:8" x14ac:dyDescent="0.2">
      <c r="A3004" s="1">
        <v>41611</v>
      </c>
      <c r="B3004" s="2">
        <v>1048</v>
      </c>
      <c r="G3004" s="1">
        <v>40261</v>
      </c>
      <c r="H3004" s="2">
        <v>1167.72</v>
      </c>
    </row>
    <row r="3005" spans="1:8" x14ac:dyDescent="0.2">
      <c r="A3005" s="1">
        <v>41610</v>
      </c>
      <c r="B3005">
        <v>998.1</v>
      </c>
      <c r="G3005" s="1">
        <v>40260</v>
      </c>
      <c r="H3005" s="2">
        <v>1174.17</v>
      </c>
    </row>
    <row r="3006" spans="1:8" x14ac:dyDescent="0.2">
      <c r="A3006" s="1">
        <v>41609</v>
      </c>
      <c r="B3006">
        <v>955</v>
      </c>
      <c r="G3006" s="1">
        <v>40259</v>
      </c>
      <c r="H3006" s="2">
        <v>1165.81</v>
      </c>
    </row>
    <row r="3007" spans="1:8" x14ac:dyDescent="0.2">
      <c r="A3007" s="1">
        <v>41608</v>
      </c>
      <c r="B3007" s="2">
        <v>1112.4000000000001</v>
      </c>
      <c r="G3007" s="1">
        <v>40256</v>
      </c>
      <c r="H3007" s="2">
        <v>1159.9000000000001</v>
      </c>
    </row>
    <row r="3008" spans="1:8" x14ac:dyDescent="0.2">
      <c r="A3008" s="1">
        <v>41607</v>
      </c>
      <c r="B3008" s="2">
        <v>1107.5</v>
      </c>
      <c r="G3008" s="1">
        <v>40255</v>
      </c>
      <c r="H3008" s="2">
        <v>1165.83</v>
      </c>
    </row>
    <row r="3009" spans="1:8" x14ac:dyDescent="0.2">
      <c r="A3009" s="1">
        <v>41606</v>
      </c>
      <c r="B3009" s="2">
        <v>1010</v>
      </c>
      <c r="G3009" s="1">
        <v>40254</v>
      </c>
      <c r="H3009" s="2">
        <v>1166.21</v>
      </c>
    </row>
    <row r="3010" spans="1:8" x14ac:dyDescent="0.2">
      <c r="A3010" s="1">
        <v>41605</v>
      </c>
      <c r="B3010">
        <v>948</v>
      </c>
      <c r="G3010" s="1">
        <v>40253</v>
      </c>
      <c r="H3010" s="2">
        <v>1159.46</v>
      </c>
    </row>
    <row r="3011" spans="1:8" x14ac:dyDescent="0.2">
      <c r="A3011" s="1">
        <v>41604</v>
      </c>
      <c r="B3011">
        <v>849.6</v>
      </c>
      <c r="G3011" s="1">
        <v>40252</v>
      </c>
      <c r="H3011" s="2">
        <v>1150.51</v>
      </c>
    </row>
    <row r="3012" spans="1:8" x14ac:dyDescent="0.2">
      <c r="A3012" s="1">
        <v>41603</v>
      </c>
      <c r="B3012">
        <v>782.8</v>
      </c>
      <c r="G3012" s="1">
        <v>40249</v>
      </c>
      <c r="H3012" s="2">
        <v>1149.99</v>
      </c>
    </row>
    <row r="3013" spans="1:8" x14ac:dyDescent="0.2">
      <c r="A3013" s="1">
        <v>41602</v>
      </c>
      <c r="B3013">
        <v>813.7</v>
      </c>
      <c r="G3013" s="1">
        <v>40248</v>
      </c>
      <c r="H3013" s="2">
        <v>1150.24</v>
      </c>
    </row>
    <row r="3014" spans="1:8" x14ac:dyDescent="0.2">
      <c r="A3014" s="1">
        <v>41601</v>
      </c>
      <c r="B3014">
        <v>842.2</v>
      </c>
      <c r="G3014" s="1">
        <v>40247</v>
      </c>
      <c r="H3014" s="2">
        <v>1145.6099999999999</v>
      </c>
    </row>
    <row r="3015" spans="1:8" x14ac:dyDescent="0.2">
      <c r="A3015" s="1">
        <v>41600</v>
      </c>
      <c r="B3015">
        <v>760</v>
      </c>
      <c r="G3015" s="1">
        <v>40246</v>
      </c>
      <c r="H3015" s="2">
        <v>1140.45</v>
      </c>
    </row>
    <row r="3016" spans="1:8" x14ac:dyDescent="0.2">
      <c r="A3016" s="1">
        <v>41599</v>
      </c>
      <c r="B3016">
        <v>700</v>
      </c>
      <c r="G3016" s="1">
        <v>40245</v>
      </c>
      <c r="H3016" s="2">
        <v>1138.5</v>
      </c>
    </row>
    <row r="3017" spans="1:8" x14ac:dyDescent="0.2">
      <c r="A3017" s="1">
        <v>41598</v>
      </c>
      <c r="B3017">
        <v>550</v>
      </c>
      <c r="G3017" s="1">
        <v>40242</v>
      </c>
      <c r="H3017" s="2">
        <v>1138.7</v>
      </c>
    </row>
    <row r="3018" spans="1:8" x14ac:dyDescent="0.2">
      <c r="A3018" s="1">
        <v>41597</v>
      </c>
      <c r="B3018">
        <v>599</v>
      </c>
      <c r="G3018" s="1">
        <v>40241</v>
      </c>
      <c r="H3018" s="2">
        <v>1122.97</v>
      </c>
    </row>
    <row r="3019" spans="1:8" x14ac:dyDescent="0.2">
      <c r="A3019" s="1">
        <v>41596</v>
      </c>
      <c r="B3019">
        <v>585.20000000000005</v>
      </c>
      <c r="G3019" s="1">
        <v>40240</v>
      </c>
      <c r="H3019" s="2">
        <v>1118.79</v>
      </c>
    </row>
    <row r="3020" spans="1:8" x14ac:dyDescent="0.2">
      <c r="A3020" s="1">
        <v>41595</v>
      </c>
      <c r="B3020">
        <v>473.3</v>
      </c>
      <c r="G3020" s="1">
        <v>40239</v>
      </c>
      <c r="H3020" s="2">
        <v>1118.31</v>
      </c>
    </row>
    <row r="3021" spans="1:8" x14ac:dyDescent="0.2">
      <c r="A3021" s="1">
        <v>41594</v>
      </c>
      <c r="B3021">
        <v>435.3</v>
      </c>
      <c r="G3021" s="1">
        <v>40238</v>
      </c>
      <c r="H3021" s="2">
        <v>1115.71</v>
      </c>
    </row>
    <row r="3022" spans="1:8" x14ac:dyDescent="0.2">
      <c r="A3022" s="1">
        <v>41593</v>
      </c>
      <c r="B3022">
        <v>400</v>
      </c>
      <c r="G3022" s="1">
        <v>40235</v>
      </c>
      <c r="H3022" s="2">
        <v>1104.49</v>
      </c>
    </row>
    <row r="3023" spans="1:8" x14ac:dyDescent="0.2">
      <c r="A3023" s="1">
        <v>41592</v>
      </c>
      <c r="B3023">
        <v>418</v>
      </c>
      <c r="G3023" s="1">
        <v>40234</v>
      </c>
      <c r="H3023" s="2">
        <v>1102.94</v>
      </c>
    </row>
    <row r="3024" spans="1:8" x14ac:dyDescent="0.2">
      <c r="A3024" s="1">
        <v>41591</v>
      </c>
      <c r="B3024">
        <v>387.7</v>
      </c>
      <c r="G3024" s="1">
        <v>40233</v>
      </c>
      <c r="H3024" s="2">
        <v>1105.24</v>
      </c>
    </row>
    <row r="3025" spans="1:8" x14ac:dyDescent="0.2">
      <c r="A3025" s="1">
        <v>41590</v>
      </c>
      <c r="B3025">
        <v>350.2</v>
      </c>
      <c r="G3025" s="1">
        <v>40232</v>
      </c>
      <c r="H3025" s="2">
        <v>1094.5999999999999</v>
      </c>
    </row>
    <row r="3026" spans="1:8" x14ac:dyDescent="0.2">
      <c r="A3026" s="1">
        <v>41589</v>
      </c>
      <c r="B3026">
        <v>338.6</v>
      </c>
      <c r="G3026" s="1">
        <v>40231</v>
      </c>
      <c r="H3026" s="2">
        <v>1108.01</v>
      </c>
    </row>
    <row r="3027" spans="1:8" x14ac:dyDescent="0.2">
      <c r="A3027" s="1">
        <v>41588</v>
      </c>
      <c r="B3027">
        <v>311.89999999999998</v>
      </c>
      <c r="G3027" s="1">
        <v>40228</v>
      </c>
      <c r="H3027" s="2">
        <v>1109.17</v>
      </c>
    </row>
    <row r="3028" spans="1:8" x14ac:dyDescent="0.2">
      <c r="A3028" s="1">
        <v>41587</v>
      </c>
      <c r="B3028">
        <v>336.1</v>
      </c>
      <c r="G3028" s="1">
        <v>40227</v>
      </c>
      <c r="H3028" s="2">
        <v>1106.75</v>
      </c>
    </row>
    <row r="3029" spans="1:8" x14ac:dyDescent="0.2">
      <c r="A3029" s="1">
        <v>41586</v>
      </c>
      <c r="B3029">
        <v>323.8</v>
      </c>
      <c r="G3029" s="1">
        <v>40226</v>
      </c>
      <c r="H3029" s="2">
        <v>1099.51</v>
      </c>
    </row>
    <row r="3030" spans="1:8" x14ac:dyDescent="0.2">
      <c r="A3030" s="1">
        <v>41585</v>
      </c>
      <c r="B3030">
        <v>283.3</v>
      </c>
      <c r="G3030" s="1">
        <v>40225</v>
      </c>
      <c r="H3030" s="2">
        <v>1094.8699999999999</v>
      </c>
    </row>
    <row r="3031" spans="1:8" x14ac:dyDescent="0.2">
      <c r="A3031" s="1">
        <v>41584</v>
      </c>
      <c r="B3031">
        <v>253.7</v>
      </c>
      <c r="G3031" s="1">
        <v>40221</v>
      </c>
      <c r="H3031" s="2">
        <v>1075.51</v>
      </c>
    </row>
    <row r="3032" spans="1:8" x14ac:dyDescent="0.2">
      <c r="A3032" s="1">
        <v>41583</v>
      </c>
      <c r="B3032">
        <v>239.3</v>
      </c>
      <c r="G3032" s="1">
        <v>40220</v>
      </c>
      <c r="H3032" s="2">
        <v>1078.47</v>
      </c>
    </row>
    <row r="3033" spans="1:8" x14ac:dyDescent="0.2">
      <c r="A3033" s="1">
        <v>41582</v>
      </c>
      <c r="B3033">
        <v>225.2</v>
      </c>
      <c r="G3033" s="1">
        <v>40219</v>
      </c>
      <c r="H3033" s="2">
        <v>1068.1300000000001</v>
      </c>
    </row>
    <row r="3034" spans="1:8" x14ac:dyDescent="0.2">
      <c r="A3034" s="1">
        <v>41581</v>
      </c>
      <c r="B3034">
        <v>207.6</v>
      </c>
      <c r="G3034" s="1">
        <v>40218</v>
      </c>
      <c r="H3034" s="2">
        <v>1070.52</v>
      </c>
    </row>
    <row r="3035" spans="1:8" x14ac:dyDescent="0.2">
      <c r="A3035" s="1">
        <v>41580</v>
      </c>
      <c r="B3035">
        <v>200.9</v>
      </c>
      <c r="G3035" s="1">
        <v>40217</v>
      </c>
      <c r="H3035" s="2">
        <v>1056.74</v>
      </c>
    </row>
    <row r="3036" spans="1:8" x14ac:dyDescent="0.2">
      <c r="A3036" s="1">
        <v>41579</v>
      </c>
      <c r="B3036">
        <v>198.5</v>
      </c>
      <c r="G3036" s="1">
        <v>40214</v>
      </c>
      <c r="H3036" s="2">
        <v>1066.19</v>
      </c>
    </row>
    <row r="3037" spans="1:8" x14ac:dyDescent="0.2">
      <c r="A3037" s="1">
        <v>41578</v>
      </c>
      <c r="B3037">
        <v>198.2</v>
      </c>
      <c r="G3037" s="1">
        <v>40213</v>
      </c>
      <c r="H3037" s="2">
        <v>1063.1099999999999</v>
      </c>
    </row>
    <row r="3038" spans="1:8" x14ac:dyDescent="0.2">
      <c r="A3038" s="1">
        <v>41577</v>
      </c>
      <c r="B3038">
        <v>194.6</v>
      </c>
      <c r="G3038" s="1">
        <v>40212</v>
      </c>
      <c r="H3038" s="2">
        <v>1097.28</v>
      </c>
    </row>
    <row r="3039" spans="1:8" x14ac:dyDescent="0.2">
      <c r="A3039" s="1">
        <v>41576</v>
      </c>
      <c r="B3039">
        <v>198.2</v>
      </c>
      <c r="G3039" s="1">
        <v>40211</v>
      </c>
      <c r="H3039" s="2">
        <v>1103.32</v>
      </c>
    </row>
    <row r="3040" spans="1:8" x14ac:dyDescent="0.2">
      <c r="A3040" s="1">
        <v>41575</v>
      </c>
      <c r="B3040">
        <v>187.9</v>
      </c>
      <c r="G3040" s="1">
        <v>40210</v>
      </c>
      <c r="H3040" s="2">
        <v>1089.19</v>
      </c>
    </row>
    <row r="3041" spans="1:8" x14ac:dyDescent="0.2">
      <c r="A3041" s="1">
        <v>41574</v>
      </c>
      <c r="B3041">
        <v>185.7</v>
      </c>
      <c r="G3041" s="1">
        <v>40207</v>
      </c>
      <c r="H3041" s="2">
        <v>1073.8699999999999</v>
      </c>
    </row>
    <row r="3042" spans="1:8" x14ac:dyDescent="0.2">
      <c r="A3042" s="1">
        <v>41573</v>
      </c>
      <c r="B3042">
        <v>175.9</v>
      </c>
      <c r="G3042" s="1">
        <v>40206</v>
      </c>
      <c r="H3042" s="2">
        <v>1084.53</v>
      </c>
    </row>
    <row r="3043" spans="1:8" x14ac:dyDescent="0.2">
      <c r="A3043" s="1">
        <v>41572</v>
      </c>
      <c r="B3043">
        <v>178.1</v>
      </c>
      <c r="G3043" s="1">
        <v>40205</v>
      </c>
      <c r="H3043" s="2">
        <v>1097.5</v>
      </c>
    </row>
    <row r="3044" spans="1:8" x14ac:dyDescent="0.2">
      <c r="A3044" s="1">
        <v>41571</v>
      </c>
      <c r="B3044">
        <v>183.1</v>
      </c>
      <c r="G3044" s="1">
        <v>40204</v>
      </c>
      <c r="H3044" s="2">
        <v>1092.17</v>
      </c>
    </row>
    <row r="3045" spans="1:8" x14ac:dyDescent="0.2">
      <c r="A3045" s="1">
        <v>41570</v>
      </c>
      <c r="B3045">
        <v>200.6</v>
      </c>
      <c r="G3045" s="1">
        <v>40203</v>
      </c>
      <c r="H3045" s="2">
        <v>1096.78</v>
      </c>
    </row>
    <row r="3046" spans="1:8" x14ac:dyDescent="0.2">
      <c r="A3046" s="1">
        <v>41569</v>
      </c>
      <c r="B3046">
        <v>183.9</v>
      </c>
      <c r="G3046" s="1">
        <v>40200</v>
      </c>
      <c r="H3046" s="2">
        <v>1091.76</v>
      </c>
    </row>
    <row r="3047" spans="1:8" x14ac:dyDescent="0.2">
      <c r="A3047" s="1">
        <v>41568</v>
      </c>
      <c r="B3047">
        <v>174.2</v>
      </c>
      <c r="G3047" s="1">
        <v>40199</v>
      </c>
      <c r="H3047" s="2">
        <v>1116.48</v>
      </c>
    </row>
    <row r="3048" spans="1:8" x14ac:dyDescent="0.2">
      <c r="A3048" s="1">
        <v>41567</v>
      </c>
      <c r="B3048">
        <v>163.1</v>
      </c>
      <c r="G3048" s="1">
        <v>40198</v>
      </c>
      <c r="H3048" s="2">
        <v>1138.04</v>
      </c>
    </row>
    <row r="3049" spans="1:8" x14ac:dyDescent="0.2">
      <c r="A3049" s="1">
        <v>41566</v>
      </c>
      <c r="B3049">
        <v>159.80000000000001</v>
      </c>
      <c r="G3049" s="1">
        <v>40197</v>
      </c>
      <c r="H3049" s="2">
        <v>1150.23</v>
      </c>
    </row>
    <row r="3050" spans="1:8" x14ac:dyDescent="0.2">
      <c r="A3050" s="1">
        <v>41565</v>
      </c>
      <c r="B3050">
        <v>149.6</v>
      </c>
      <c r="G3050" s="1">
        <v>40193</v>
      </c>
      <c r="H3050" s="2">
        <v>1136.03</v>
      </c>
    </row>
    <row r="3051" spans="1:8" x14ac:dyDescent="0.2">
      <c r="A3051" s="1">
        <v>41564</v>
      </c>
      <c r="B3051">
        <v>142.69999999999999</v>
      </c>
      <c r="G3051" s="1">
        <v>40192</v>
      </c>
      <c r="H3051" s="2">
        <v>1148.46</v>
      </c>
    </row>
    <row r="3052" spans="1:8" x14ac:dyDescent="0.2">
      <c r="A3052" s="1">
        <v>41563</v>
      </c>
      <c r="B3052">
        <v>137.4</v>
      </c>
      <c r="G3052" s="1">
        <v>40191</v>
      </c>
      <c r="H3052" s="2">
        <v>1145.68</v>
      </c>
    </row>
    <row r="3053" spans="1:8" x14ac:dyDescent="0.2">
      <c r="A3053" s="1">
        <v>41562</v>
      </c>
      <c r="B3053">
        <v>138.6</v>
      </c>
      <c r="G3053" s="1">
        <v>40190</v>
      </c>
      <c r="H3053" s="2">
        <v>1136.22</v>
      </c>
    </row>
    <row r="3054" spans="1:8" x14ac:dyDescent="0.2">
      <c r="A3054" s="1">
        <v>41561</v>
      </c>
      <c r="B3054">
        <v>133</v>
      </c>
      <c r="G3054" s="1">
        <v>40189</v>
      </c>
      <c r="H3054" s="2">
        <v>1146.98</v>
      </c>
    </row>
    <row r="3055" spans="1:8" x14ac:dyDescent="0.2">
      <c r="A3055" s="1">
        <v>41560</v>
      </c>
      <c r="B3055">
        <v>130.4</v>
      </c>
      <c r="G3055" s="1">
        <v>40186</v>
      </c>
      <c r="H3055" s="2">
        <v>1144.98</v>
      </c>
    </row>
    <row r="3056" spans="1:8" x14ac:dyDescent="0.2">
      <c r="A3056" s="1">
        <v>41559</v>
      </c>
      <c r="B3056">
        <v>126.5</v>
      </c>
      <c r="G3056" s="1">
        <v>40185</v>
      </c>
      <c r="H3056" s="2">
        <v>1141.69</v>
      </c>
    </row>
    <row r="3057" spans="1:8" x14ac:dyDescent="0.2">
      <c r="A3057" s="1">
        <v>41558</v>
      </c>
      <c r="B3057">
        <v>125.5</v>
      </c>
      <c r="G3057" s="1">
        <v>40184</v>
      </c>
      <c r="H3057" s="2">
        <v>1137.1400000000001</v>
      </c>
    </row>
    <row r="3058" spans="1:8" x14ac:dyDescent="0.2">
      <c r="A3058" s="1">
        <v>41557</v>
      </c>
      <c r="B3058">
        <v>125.7</v>
      </c>
      <c r="G3058" s="1">
        <v>40183</v>
      </c>
      <c r="H3058" s="2">
        <v>1136.52</v>
      </c>
    </row>
    <row r="3059" spans="1:8" x14ac:dyDescent="0.2">
      <c r="A3059" s="1">
        <v>41556</v>
      </c>
      <c r="B3059">
        <v>125.8</v>
      </c>
      <c r="G3059" s="1">
        <v>40182</v>
      </c>
      <c r="H3059" s="2">
        <v>1132.99</v>
      </c>
    </row>
    <row r="3060" spans="1:8" x14ac:dyDescent="0.2">
      <c r="A3060" s="1">
        <v>41555</v>
      </c>
      <c r="B3060">
        <v>124.3</v>
      </c>
    </row>
    <row r="3061" spans="1:8" x14ac:dyDescent="0.2">
      <c r="A3061" s="1">
        <v>41554</v>
      </c>
      <c r="B3061">
        <v>123.2</v>
      </c>
    </row>
    <row r="3062" spans="1:8" x14ac:dyDescent="0.2">
      <c r="A3062" s="1">
        <v>41553</v>
      </c>
      <c r="B3062">
        <v>121.7</v>
      </c>
    </row>
    <row r="3063" spans="1:8" x14ac:dyDescent="0.2">
      <c r="A3063" s="1">
        <v>41552</v>
      </c>
      <c r="B3063">
        <v>121.1</v>
      </c>
    </row>
    <row r="3064" spans="1:8" x14ac:dyDescent="0.2">
      <c r="A3064" s="1">
        <v>41551</v>
      </c>
      <c r="B3064">
        <v>121.3</v>
      </c>
    </row>
    <row r="3065" spans="1:8" x14ac:dyDescent="0.2">
      <c r="A3065" s="1">
        <v>41550</v>
      </c>
      <c r="B3065">
        <v>116.8</v>
      </c>
    </row>
    <row r="3066" spans="1:8" x14ac:dyDescent="0.2">
      <c r="A3066" s="1">
        <v>41549</v>
      </c>
      <c r="B3066">
        <v>99.8</v>
      </c>
    </row>
    <row r="3067" spans="1:8" x14ac:dyDescent="0.2">
      <c r="A3067" s="1">
        <v>41548</v>
      </c>
      <c r="B3067">
        <v>125.5</v>
      </c>
    </row>
    <row r="3068" spans="1:8" x14ac:dyDescent="0.2">
      <c r="A3068" s="1">
        <v>41547</v>
      </c>
      <c r="B3068">
        <v>123.1</v>
      </c>
    </row>
    <row r="3069" spans="1:8" x14ac:dyDescent="0.2">
      <c r="A3069" s="1">
        <v>41546</v>
      </c>
      <c r="B3069">
        <v>125.2</v>
      </c>
    </row>
    <row r="3070" spans="1:8" x14ac:dyDescent="0.2">
      <c r="A3070" s="1">
        <v>41545</v>
      </c>
      <c r="B3070">
        <v>124.8</v>
      </c>
    </row>
    <row r="3071" spans="1:8" x14ac:dyDescent="0.2">
      <c r="A3071" s="1">
        <v>41544</v>
      </c>
      <c r="B3071">
        <v>123.5</v>
      </c>
    </row>
    <row r="3072" spans="1:8" x14ac:dyDescent="0.2">
      <c r="A3072" s="1">
        <v>41543</v>
      </c>
      <c r="B3072">
        <v>123.5</v>
      </c>
    </row>
    <row r="3073" spans="1:2" x14ac:dyDescent="0.2">
      <c r="A3073" s="1">
        <v>41542</v>
      </c>
      <c r="B3073">
        <v>123.4</v>
      </c>
    </row>
    <row r="3074" spans="1:2" x14ac:dyDescent="0.2">
      <c r="A3074" s="1">
        <v>41541</v>
      </c>
      <c r="B3074">
        <v>122.5</v>
      </c>
    </row>
    <row r="3075" spans="1:2" x14ac:dyDescent="0.2">
      <c r="A3075" s="1">
        <v>41540</v>
      </c>
      <c r="B3075">
        <v>122.2</v>
      </c>
    </row>
    <row r="3076" spans="1:2" x14ac:dyDescent="0.2">
      <c r="A3076" s="1">
        <v>41539</v>
      </c>
      <c r="B3076">
        <v>122.7</v>
      </c>
    </row>
    <row r="3077" spans="1:2" x14ac:dyDescent="0.2">
      <c r="A3077" s="1">
        <v>41538</v>
      </c>
      <c r="B3077">
        <v>122.6</v>
      </c>
    </row>
    <row r="3078" spans="1:2" x14ac:dyDescent="0.2">
      <c r="A3078" s="1">
        <v>41537</v>
      </c>
      <c r="B3078">
        <v>122.9</v>
      </c>
    </row>
    <row r="3079" spans="1:2" x14ac:dyDescent="0.2">
      <c r="A3079" s="1">
        <v>41536</v>
      </c>
      <c r="B3079">
        <v>124.2</v>
      </c>
    </row>
    <row r="3080" spans="1:2" x14ac:dyDescent="0.2">
      <c r="A3080" s="1">
        <v>41535</v>
      </c>
      <c r="B3080">
        <v>126.3</v>
      </c>
    </row>
    <row r="3081" spans="1:2" x14ac:dyDescent="0.2">
      <c r="A3081" s="1">
        <v>41534</v>
      </c>
      <c r="B3081">
        <v>126</v>
      </c>
    </row>
    <row r="3082" spans="1:2" x14ac:dyDescent="0.2">
      <c r="A3082" s="1">
        <v>41533</v>
      </c>
      <c r="B3082">
        <v>125.1</v>
      </c>
    </row>
    <row r="3083" spans="1:2" x14ac:dyDescent="0.2">
      <c r="A3083" s="1">
        <v>41532</v>
      </c>
      <c r="B3083">
        <v>124.6</v>
      </c>
    </row>
    <row r="3084" spans="1:2" x14ac:dyDescent="0.2">
      <c r="A3084" s="1">
        <v>41531</v>
      </c>
      <c r="B3084">
        <v>124.1</v>
      </c>
    </row>
    <row r="3085" spans="1:2" x14ac:dyDescent="0.2">
      <c r="A3085" s="1">
        <v>41530</v>
      </c>
      <c r="B3085">
        <v>126.5</v>
      </c>
    </row>
    <row r="3086" spans="1:2" x14ac:dyDescent="0.2">
      <c r="A3086" s="1">
        <v>41529</v>
      </c>
      <c r="B3086">
        <v>125.8</v>
      </c>
    </row>
    <row r="3087" spans="1:2" x14ac:dyDescent="0.2">
      <c r="A3087" s="1">
        <v>41528</v>
      </c>
      <c r="B3087">
        <v>125.4</v>
      </c>
    </row>
    <row r="3088" spans="1:2" x14ac:dyDescent="0.2">
      <c r="A3088" s="1">
        <v>41527</v>
      </c>
      <c r="B3088">
        <v>121.5</v>
      </c>
    </row>
    <row r="3089" spans="1:2" x14ac:dyDescent="0.2">
      <c r="A3089" s="1">
        <v>41526</v>
      </c>
      <c r="B3089">
        <v>120</v>
      </c>
    </row>
    <row r="3090" spans="1:2" x14ac:dyDescent="0.2">
      <c r="A3090" s="1">
        <v>41525</v>
      </c>
      <c r="B3090">
        <v>116.6</v>
      </c>
    </row>
    <row r="3091" spans="1:2" x14ac:dyDescent="0.2">
      <c r="A3091" s="1">
        <v>41524</v>
      </c>
      <c r="B3091">
        <v>119.1</v>
      </c>
    </row>
    <row r="3092" spans="1:2" x14ac:dyDescent="0.2">
      <c r="A3092" s="1">
        <v>41523</v>
      </c>
      <c r="B3092">
        <v>116.3</v>
      </c>
    </row>
    <row r="3093" spans="1:2" x14ac:dyDescent="0.2">
      <c r="A3093" s="1">
        <v>41522</v>
      </c>
      <c r="B3093">
        <v>120.5</v>
      </c>
    </row>
    <row r="3094" spans="1:2" x14ac:dyDescent="0.2">
      <c r="A3094" s="1">
        <v>41521</v>
      </c>
      <c r="B3094">
        <v>120.6</v>
      </c>
    </row>
    <row r="3095" spans="1:2" x14ac:dyDescent="0.2">
      <c r="A3095" s="1">
        <v>41520</v>
      </c>
      <c r="B3095">
        <v>127.6</v>
      </c>
    </row>
    <row r="3096" spans="1:2" x14ac:dyDescent="0.2">
      <c r="A3096" s="1">
        <v>41519</v>
      </c>
      <c r="B3096">
        <v>127.4</v>
      </c>
    </row>
    <row r="3097" spans="1:2" x14ac:dyDescent="0.2">
      <c r="A3097" s="1">
        <v>41518</v>
      </c>
      <c r="B3097">
        <v>128.30000000000001</v>
      </c>
    </row>
    <row r="3098" spans="1:2" x14ac:dyDescent="0.2">
      <c r="A3098" s="1">
        <v>41517</v>
      </c>
      <c r="B3098">
        <v>129.5</v>
      </c>
    </row>
    <row r="3099" spans="1:2" x14ac:dyDescent="0.2">
      <c r="A3099" s="1">
        <v>41516</v>
      </c>
      <c r="B3099">
        <v>123.2</v>
      </c>
    </row>
    <row r="3100" spans="1:2" x14ac:dyDescent="0.2">
      <c r="A3100" s="1">
        <v>41515</v>
      </c>
      <c r="B3100">
        <v>117.5</v>
      </c>
    </row>
    <row r="3101" spans="1:2" x14ac:dyDescent="0.2">
      <c r="A3101" s="1">
        <v>41514</v>
      </c>
      <c r="B3101">
        <v>117.6</v>
      </c>
    </row>
    <row r="3102" spans="1:2" x14ac:dyDescent="0.2">
      <c r="A3102" s="1">
        <v>41513</v>
      </c>
      <c r="B3102">
        <v>117.4</v>
      </c>
    </row>
    <row r="3103" spans="1:2" x14ac:dyDescent="0.2">
      <c r="A3103" s="1">
        <v>41512</v>
      </c>
      <c r="B3103">
        <v>112.2</v>
      </c>
    </row>
    <row r="3104" spans="1:2" x14ac:dyDescent="0.2">
      <c r="A3104" s="1">
        <v>41511</v>
      </c>
      <c r="B3104">
        <v>111.8</v>
      </c>
    </row>
    <row r="3105" spans="1:2" x14ac:dyDescent="0.2">
      <c r="A3105" s="1">
        <v>41510</v>
      </c>
      <c r="B3105">
        <v>108.7</v>
      </c>
    </row>
    <row r="3106" spans="1:2" x14ac:dyDescent="0.2">
      <c r="A3106" s="1">
        <v>41509</v>
      </c>
      <c r="B3106">
        <v>107.6</v>
      </c>
    </row>
    <row r="3107" spans="1:2" x14ac:dyDescent="0.2">
      <c r="A3107" s="1">
        <v>41508</v>
      </c>
      <c r="B3107">
        <v>109.7</v>
      </c>
    </row>
    <row r="3108" spans="1:2" x14ac:dyDescent="0.2">
      <c r="A3108" s="1">
        <v>41507</v>
      </c>
      <c r="B3108">
        <v>111.4</v>
      </c>
    </row>
    <row r="3109" spans="1:2" x14ac:dyDescent="0.2">
      <c r="A3109" s="1">
        <v>41506</v>
      </c>
      <c r="B3109">
        <v>105</v>
      </c>
    </row>
    <row r="3110" spans="1:2" x14ac:dyDescent="0.2">
      <c r="A3110" s="1">
        <v>41505</v>
      </c>
      <c r="B3110">
        <v>102.3</v>
      </c>
    </row>
    <row r="3111" spans="1:2" x14ac:dyDescent="0.2">
      <c r="A3111" s="1">
        <v>41504</v>
      </c>
      <c r="B3111">
        <v>98.8</v>
      </c>
    </row>
    <row r="3112" spans="1:2" x14ac:dyDescent="0.2">
      <c r="A3112" s="1">
        <v>41503</v>
      </c>
      <c r="B3112">
        <v>99.6</v>
      </c>
    </row>
    <row r="3113" spans="1:2" x14ac:dyDescent="0.2">
      <c r="A3113" s="1">
        <v>41502</v>
      </c>
      <c r="B3113">
        <v>98.3</v>
      </c>
    </row>
    <row r="3114" spans="1:2" x14ac:dyDescent="0.2">
      <c r="A3114" s="1">
        <v>41501</v>
      </c>
      <c r="B3114">
        <v>97.5</v>
      </c>
    </row>
    <row r="3115" spans="1:2" x14ac:dyDescent="0.2">
      <c r="A3115" s="1">
        <v>41500</v>
      </c>
      <c r="B3115">
        <v>98</v>
      </c>
    </row>
    <row r="3116" spans="1:2" x14ac:dyDescent="0.2">
      <c r="A3116" s="1">
        <v>41499</v>
      </c>
      <c r="B3116">
        <v>97.9</v>
      </c>
    </row>
    <row r="3117" spans="1:2" x14ac:dyDescent="0.2">
      <c r="A3117" s="1">
        <v>41498</v>
      </c>
      <c r="B3117">
        <v>95.1</v>
      </c>
    </row>
    <row r="3118" spans="1:2" x14ac:dyDescent="0.2">
      <c r="A3118" s="1">
        <v>41497</v>
      </c>
      <c r="B3118">
        <v>94.2</v>
      </c>
    </row>
    <row r="3119" spans="1:2" x14ac:dyDescent="0.2">
      <c r="A3119" s="1">
        <v>41496</v>
      </c>
      <c r="B3119">
        <v>93.3</v>
      </c>
    </row>
    <row r="3120" spans="1:2" x14ac:dyDescent="0.2">
      <c r="A3120" s="1">
        <v>41495</v>
      </c>
      <c r="B3120">
        <v>93.4</v>
      </c>
    </row>
    <row r="3121" spans="1:2" x14ac:dyDescent="0.2">
      <c r="A3121" s="1">
        <v>41494</v>
      </c>
      <c r="B3121">
        <v>94.8</v>
      </c>
    </row>
    <row r="3122" spans="1:2" x14ac:dyDescent="0.2">
      <c r="A3122" s="1">
        <v>41493</v>
      </c>
      <c r="B3122">
        <v>96.9</v>
      </c>
    </row>
    <row r="3123" spans="1:2" x14ac:dyDescent="0.2">
      <c r="A3123" s="1">
        <v>41492</v>
      </c>
      <c r="B3123">
        <v>97.1</v>
      </c>
    </row>
    <row r="3124" spans="1:2" x14ac:dyDescent="0.2">
      <c r="A3124" s="1">
        <v>41491</v>
      </c>
      <c r="B3124">
        <v>96.9</v>
      </c>
    </row>
    <row r="3125" spans="1:2" x14ac:dyDescent="0.2">
      <c r="A3125" s="1">
        <v>41490</v>
      </c>
      <c r="B3125">
        <v>96.6</v>
      </c>
    </row>
    <row r="3126" spans="1:2" x14ac:dyDescent="0.2">
      <c r="A3126" s="1">
        <v>41489</v>
      </c>
      <c r="B3126">
        <v>96.7</v>
      </c>
    </row>
    <row r="3127" spans="1:2" x14ac:dyDescent="0.2">
      <c r="A3127" s="1">
        <v>41488</v>
      </c>
      <c r="B3127">
        <v>97.2</v>
      </c>
    </row>
    <row r="3128" spans="1:2" x14ac:dyDescent="0.2">
      <c r="A3128" s="1">
        <v>41487</v>
      </c>
      <c r="B3128">
        <v>96.4</v>
      </c>
    </row>
    <row r="3129" spans="1:2" x14ac:dyDescent="0.2">
      <c r="A3129" s="1">
        <v>41486</v>
      </c>
      <c r="B3129">
        <v>97.9</v>
      </c>
    </row>
    <row r="3130" spans="1:2" x14ac:dyDescent="0.2">
      <c r="A3130" s="1">
        <v>41485</v>
      </c>
      <c r="B3130">
        <v>96.3</v>
      </c>
    </row>
    <row r="3131" spans="1:2" x14ac:dyDescent="0.2">
      <c r="A3131" s="1">
        <v>41484</v>
      </c>
      <c r="B3131">
        <v>93.3</v>
      </c>
    </row>
    <row r="3132" spans="1:2" x14ac:dyDescent="0.2">
      <c r="A3132" s="1">
        <v>41483</v>
      </c>
      <c r="B3132">
        <v>92.1</v>
      </c>
    </row>
    <row r="3133" spans="1:2" x14ac:dyDescent="0.2">
      <c r="A3133" s="1">
        <v>41482</v>
      </c>
      <c r="B3133">
        <v>89.1</v>
      </c>
    </row>
    <row r="3134" spans="1:2" x14ac:dyDescent="0.2">
      <c r="A3134" s="1">
        <v>41481</v>
      </c>
      <c r="B3134">
        <v>90.6</v>
      </c>
    </row>
    <row r="3135" spans="1:2" x14ac:dyDescent="0.2">
      <c r="A3135" s="1">
        <v>41480</v>
      </c>
      <c r="B3135">
        <v>89.4</v>
      </c>
    </row>
    <row r="3136" spans="1:2" x14ac:dyDescent="0.2">
      <c r="A3136" s="1">
        <v>41479</v>
      </c>
      <c r="B3136">
        <v>87.5</v>
      </c>
    </row>
    <row r="3137" spans="1:2" x14ac:dyDescent="0.2">
      <c r="A3137" s="1">
        <v>41478</v>
      </c>
      <c r="B3137">
        <v>86.9</v>
      </c>
    </row>
    <row r="3138" spans="1:2" x14ac:dyDescent="0.2">
      <c r="A3138" s="1">
        <v>41477</v>
      </c>
      <c r="B3138">
        <v>86.1</v>
      </c>
    </row>
    <row r="3139" spans="1:2" x14ac:dyDescent="0.2">
      <c r="A3139" s="1">
        <v>41476</v>
      </c>
      <c r="B3139">
        <v>85.5</v>
      </c>
    </row>
    <row r="3140" spans="1:2" x14ac:dyDescent="0.2">
      <c r="A3140" s="1">
        <v>41475</v>
      </c>
      <c r="B3140">
        <v>85.7</v>
      </c>
    </row>
    <row r="3141" spans="1:2" x14ac:dyDescent="0.2">
      <c r="A3141" s="1">
        <v>41474</v>
      </c>
      <c r="B3141">
        <v>85.8</v>
      </c>
    </row>
    <row r="3142" spans="1:2" x14ac:dyDescent="0.2">
      <c r="A3142" s="1">
        <v>41473</v>
      </c>
      <c r="B3142">
        <v>85.4</v>
      </c>
    </row>
    <row r="3143" spans="1:2" x14ac:dyDescent="0.2">
      <c r="A3143" s="1">
        <v>41472</v>
      </c>
      <c r="B3143">
        <v>90.5</v>
      </c>
    </row>
    <row r="3144" spans="1:2" x14ac:dyDescent="0.2">
      <c r="A3144" s="1">
        <v>41471</v>
      </c>
      <c r="B3144">
        <v>92.7</v>
      </c>
    </row>
    <row r="3145" spans="1:2" x14ac:dyDescent="0.2">
      <c r="A3145" s="1">
        <v>41470</v>
      </c>
      <c r="B3145">
        <v>93.1</v>
      </c>
    </row>
    <row r="3146" spans="1:2" x14ac:dyDescent="0.2">
      <c r="A3146" s="1">
        <v>41469</v>
      </c>
      <c r="B3146">
        <v>90.4</v>
      </c>
    </row>
    <row r="3147" spans="1:2" x14ac:dyDescent="0.2">
      <c r="A3147" s="1">
        <v>41468</v>
      </c>
      <c r="B3147">
        <v>91.4</v>
      </c>
    </row>
    <row r="3148" spans="1:2" x14ac:dyDescent="0.2">
      <c r="A3148" s="1">
        <v>41467</v>
      </c>
      <c r="B3148">
        <v>88.5</v>
      </c>
    </row>
    <row r="3149" spans="1:2" x14ac:dyDescent="0.2">
      <c r="A3149" s="1">
        <v>41466</v>
      </c>
      <c r="B3149">
        <v>91.2</v>
      </c>
    </row>
    <row r="3150" spans="1:2" x14ac:dyDescent="0.2">
      <c r="A3150" s="1">
        <v>41465</v>
      </c>
      <c r="B3150">
        <v>84.5</v>
      </c>
    </row>
    <row r="3151" spans="1:2" x14ac:dyDescent="0.2">
      <c r="A3151" s="1">
        <v>41464</v>
      </c>
      <c r="B3151">
        <v>74.2</v>
      </c>
    </row>
    <row r="3152" spans="1:2" x14ac:dyDescent="0.2">
      <c r="A3152" s="1">
        <v>41463</v>
      </c>
      <c r="B3152">
        <v>74.599999999999994</v>
      </c>
    </row>
    <row r="3153" spans="1:2" x14ac:dyDescent="0.2">
      <c r="A3153" s="1">
        <v>41462</v>
      </c>
      <c r="B3153">
        <v>72.5</v>
      </c>
    </row>
    <row r="3154" spans="1:2" x14ac:dyDescent="0.2">
      <c r="A3154" s="1">
        <v>41461</v>
      </c>
      <c r="B3154">
        <v>66.8</v>
      </c>
    </row>
    <row r="3155" spans="1:2" x14ac:dyDescent="0.2">
      <c r="A3155" s="1">
        <v>41460</v>
      </c>
      <c r="B3155">
        <v>66.3</v>
      </c>
    </row>
    <row r="3156" spans="1:2" x14ac:dyDescent="0.2">
      <c r="A3156" s="1">
        <v>41459</v>
      </c>
      <c r="B3156">
        <v>77.7</v>
      </c>
    </row>
    <row r="3157" spans="1:2" x14ac:dyDescent="0.2">
      <c r="A3157" s="1">
        <v>41458</v>
      </c>
      <c r="B3157">
        <v>76.900000000000006</v>
      </c>
    </row>
    <row r="3158" spans="1:2" x14ac:dyDescent="0.2">
      <c r="A3158" s="1">
        <v>41457</v>
      </c>
      <c r="B3158">
        <v>87.7</v>
      </c>
    </row>
    <row r="3159" spans="1:2" x14ac:dyDescent="0.2">
      <c r="A3159" s="1">
        <v>41456</v>
      </c>
      <c r="B3159">
        <v>84.6</v>
      </c>
    </row>
    <row r="3160" spans="1:2" x14ac:dyDescent="0.2">
      <c r="A3160" s="1">
        <v>41455</v>
      </c>
      <c r="B3160">
        <v>97.5</v>
      </c>
    </row>
    <row r="3161" spans="1:2" x14ac:dyDescent="0.2">
      <c r="A3161" s="1">
        <v>41454</v>
      </c>
      <c r="B3161">
        <v>95</v>
      </c>
    </row>
    <row r="3162" spans="1:2" x14ac:dyDescent="0.2">
      <c r="A3162" s="1">
        <v>41453</v>
      </c>
      <c r="B3162">
        <v>94.7</v>
      </c>
    </row>
    <row r="3163" spans="1:2" x14ac:dyDescent="0.2">
      <c r="A3163" s="1">
        <v>41452</v>
      </c>
      <c r="B3163">
        <v>101.7</v>
      </c>
    </row>
    <row r="3164" spans="1:2" x14ac:dyDescent="0.2">
      <c r="A3164" s="1">
        <v>41451</v>
      </c>
      <c r="B3164">
        <v>104</v>
      </c>
    </row>
    <row r="3165" spans="1:2" x14ac:dyDescent="0.2">
      <c r="A3165" s="1">
        <v>41450</v>
      </c>
      <c r="B3165">
        <v>103.3</v>
      </c>
    </row>
    <row r="3166" spans="1:2" x14ac:dyDescent="0.2">
      <c r="A3166" s="1">
        <v>41449</v>
      </c>
      <c r="B3166">
        <v>102.1</v>
      </c>
    </row>
    <row r="3167" spans="1:2" x14ac:dyDescent="0.2">
      <c r="A3167" s="1">
        <v>41448</v>
      </c>
      <c r="B3167">
        <v>107.9</v>
      </c>
    </row>
    <row r="3168" spans="1:2" x14ac:dyDescent="0.2">
      <c r="A3168" s="1">
        <v>41447</v>
      </c>
      <c r="B3168">
        <v>108.2</v>
      </c>
    </row>
    <row r="3169" spans="1:2" x14ac:dyDescent="0.2">
      <c r="A3169" s="1">
        <v>41446</v>
      </c>
      <c r="B3169">
        <v>109.5</v>
      </c>
    </row>
    <row r="3170" spans="1:2" x14ac:dyDescent="0.2">
      <c r="A3170" s="1">
        <v>41445</v>
      </c>
      <c r="B3170">
        <v>111.3</v>
      </c>
    </row>
    <row r="3171" spans="1:2" x14ac:dyDescent="0.2">
      <c r="A3171" s="1">
        <v>41444</v>
      </c>
      <c r="B3171">
        <v>108.3</v>
      </c>
    </row>
    <row r="3172" spans="1:2" x14ac:dyDescent="0.2">
      <c r="A3172" s="1">
        <v>41443</v>
      </c>
      <c r="B3172">
        <v>107.3</v>
      </c>
    </row>
    <row r="3173" spans="1:2" x14ac:dyDescent="0.2">
      <c r="A3173" s="1">
        <v>41442</v>
      </c>
      <c r="B3173">
        <v>101.9</v>
      </c>
    </row>
    <row r="3174" spans="1:2" x14ac:dyDescent="0.2">
      <c r="A3174" s="1">
        <v>41441</v>
      </c>
      <c r="B3174">
        <v>99.9</v>
      </c>
    </row>
    <row r="3175" spans="1:2" x14ac:dyDescent="0.2">
      <c r="A3175" s="1">
        <v>41440</v>
      </c>
      <c r="B3175">
        <v>99.8</v>
      </c>
    </row>
    <row r="3176" spans="1:2" x14ac:dyDescent="0.2">
      <c r="A3176" s="1">
        <v>41439</v>
      </c>
      <c r="B3176">
        <v>100</v>
      </c>
    </row>
    <row r="3177" spans="1:2" x14ac:dyDescent="0.2">
      <c r="A3177" s="1">
        <v>41438</v>
      </c>
      <c r="B3177">
        <v>103.9</v>
      </c>
    </row>
    <row r="3178" spans="1:2" x14ac:dyDescent="0.2">
      <c r="A3178" s="1">
        <v>41437</v>
      </c>
      <c r="B3178">
        <v>108.8</v>
      </c>
    </row>
    <row r="3179" spans="1:2" x14ac:dyDescent="0.2">
      <c r="A3179" s="1">
        <v>41436</v>
      </c>
      <c r="B3179">
        <v>109</v>
      </c>
    </row>
    <row r="3180" spans="1:2" x14ac:dyDescent="0.2">
      <c r="A3180" s="1">
        <v>41435</v>
      </c>
      <c r="B3180">
        <v>106.3</v>
      </c>
    </row>
    <row r="3181" spans="1:2" x14ac:dyDescent="0.2">
      <c r="A3181" s="1">
        <v>41434</v>
      </c>
      <c r="B3181">
        <v>100.4</v>
      </c>
    </row>
    <row r="3182" spans="1:2" x14ac:dyDescent="0.2">
      <c r="A3182" s="1">
        <v>41433</v>
      </c>
      <c r="B3182">
        <v>107.9</v>
      </c>
    </row>
    <row r="3183" spans="1:2" x14ac:dyDescent="0.2">
      <c r="A3183" s="1">
        <v>41432</v>
      </c>
      <c r="B3183">
        <v>111</v>
      </c>
    </row>
    <row r="3184" spans="1:2" x14ac:dyDescent="0.2">
      <c r="A3184" s="1">
        <v>41431</v>
      </c>
      <c r="B3184">
        <v>119</v>
      </c>
    </row>
    <row r="3185" spans="1:2" x14ac:dyDescent="0.2">
      <c r="A3185" s="1">
        <v>41430</v>
      </c>
      <c r="B3185">
        <v>121.9</v>
      </c>
    </row>
    <row r="3186" spans="1:2" x14ac:dyDescent="0.2">
      <c r="A3186" s="1">
        <v>41429</v>
      </c>
      <c r="B3186">
        <v>121.4</v>
      </c>
    </row>
    <row r="3187" spans="1:2" x14ac:dyDescent="0.2">
      <c r="A3187" s="1">
        <v>41428</v>
      </c>
      <c r="B3187">
        <v>120.7</v>
      </c>
    </row>
    <row r="3188" spans="1:2" x14ac:dyDescent="0.2">
      <c r="A3188" s="1">
        <v>41427</v>
      </c>
      <c r="B3188">
        <v>122.5</v>
      </c>
    </row>
    <row r="3189" spans="1:2" x14ac:dyDescent="0.2">
      <c r="A3189" s="1">
        <v>41426</v>
      </c>
      <c r="B3189">
        <v>129.30000000000001</v>
      </c>
    </row>
    <row r="3190" spans="1:2" x14ac:dyDescent="0.2">
      <c r="A3190" s="1">
        <v>41425</v>
      </c>
      <c r="B3190">
        <v>128.80000000000001</v>
      </c>
    </row>
    <row r="3191" spans="1:2" x14ac:dyDescent="0.2">
      <c r="A3191" s="1">
        <v>41424</v>
      </c>
      <c r="B3191">
        <v>128.80000000000001</v>
      </c>
    </row>
    <row r="3192" spans="1:2" x14ac:dyDescent="0.2">
      <c r="A3192" s="1">
        <v>41423</v>
      </c>
      <c r="B3192">
        <v>132.30000000000001</v>
      </c>
    </row>
    <row r="3193" spans="1:2" x14ac:dyDescent="0.2">
      <c r="A3193" s="1">
        <v>41422</v>
      </c>
      <c r="B3193">
        <v>129</v>
      </c>
    </row>
    <row r="3194" spans="1:2" x14ac:dyDescent="0.2">
      <c r="A3194" s="1">
        <v>41421</v>
      </c>
      <c r="B3194">
        <v>129.80000000000001</v>
      </c>
    </row>
    <row r="3195" spans="1:2" x14ac:dyDescent="0.2">
      <c r="A3195" s="1">
        <v>41420</v>
      </c>
      <c r="B3195">
        <v>133.5</v>
      </c>
    </row>
    <row r="3196" spans="1:2" x14ac:dyDescent="0.2">
      <c r="A3196" s="1">
        <v>41419</v>
      </c>
      <c r="B3196">
        <v>132</v>
      </c>
    </row>
    <row r="3197" spans="1:2" x14ac:dyDescent="0.2">
      <c r="A3197" s="1">
        <v>41418</v>
      </c>
      <c r="B3197">
        <v>133.1</v>
      </c>
    </row>
    <row r="3198" spans="1:2" x14ac:dyDescent="0.2">
      <c r="A3198" s="1">
        <v>41417</v>
      </c>
      <c r="B3198">
        <v>126.3</v>
      </c>
    </row>
    <row r="3199" spans="1:2" x14ac:dyDescent="0.2">
      <c r="A3199" s="1">
        <v>41416</v>
      </c>
      <c r="B3199">
        <v>123.8</v>
      </c>
    </row>
    <row r="3200" spans="1:2" x14ac:dyDescent="0.2">
      <c r="A3200" s="1">
        <v>41415</v>
      </c>
      <c r="B3200">
        <v>122.9</v>
      </c>
    </row>
    <row r="3201" spans="1:2" x14ac:dyDescent="0.2">
      <c r="A3201" s="1">
        <v>41414</v>
      </c>
      <c r="B3201">
        <v>122</v>
      </c>
    </row>
    <row r="3202" spans="1:2" x14ac:dyDescent="0.2">
      <c r="A3202" s="1">
        <v>41413</v>
      </c>
      <c r="B3202">
        <v>122.5</v>
      </c>
    </row>
    <row r="3203" spans="1:2" x14ac:dyDescent="0.2">
      <c r="A3203" s="1">
        <v>41412</v>
      </c>
      <c r="B3203">
        <v>123.2</v>
      </c>
    </row>
    <row r="3204" spans="1:2" x14ac:dyDescent="0.2">
      <c r="A3204" s="1">
        <v>41411</v>
      </c>
      <c r="B3204">
        <v>123.5</v>
      </c>
    </row>
    <row r="3205" spans="1:2" x14ac:dyDescent="0.2">
      <c r="A3205" s="1">
        <v>41410</v>
      </c>
      <c r="B3205">
        <v>118.2</v>
      </c>
    </row>
    <row r="3206" spans="1:2" x14ac:dyDescent="0.2">
      <c r="A3206" s="1">
        <v>41409</v>
      </c>
      <c r="B3206">
        <v>114.2</v>
      </c>
    </row>
    <row r="3207" spans="1:2" x14ac:dyDescent="0.2">
      <c r="A3207" s="1">
        <v>41408</v>
      </c>
      <c r="B3207">
        <v>111.4</v>
      </c>
    </row>
    <row r="3208" spans="1:2" x14ac:dyDescent="0.2">
      <c r="A3208" s="1">
        <v>41407</v>
      </c>
      <c r="B3208">
        <v>118</v>
      </c>
    </row>
    <row r="3209" spans="1:2" x14ac:dyDescent="0.2">
      <c r="A3209" s="1">
        <v>41406</v>
      </c>
      <c r="B3209">
        <v>114.8</v>
      </c>
    </row>
    <row r="3210" spans="1:2" x14ac:dyDescent="0.2">
      <c r="A3210" s="1">
        <v>41405</v>
      </c>
      <c r="B3210">
        <v>115.6</v>
      </c>
    </row>
    <row r="3211" spans="1:2" x14ac:dyDescent="0.2">
      <c r="A3211" s="1">
        <v>41404</v>
      </c>
      <c r="B3211">
        <v>117.7</v>
      </c>
    </row>
    <row r="3212" spans="1:2" x14ac:dyDescent="0.2">
      <c r="A3212" s="1">
        <v>41403</v>
      </c>
      <c r="B3212">
        <v>112.8</v>
      </c>
    </row>
    <row r="3213" spans="1:2" x14ac:dyDescent="0.2">
      <c r="A3213" s="1">
        <v>41402</v>
      </c>
      <c r="B3213">
        <v>113.2</v>
      </c>
    </row>
    <row r="3214" spans="1:2" x14ac:dyDescent="0.2">
      <c r="A3214" s="1">
        <v>41401</v>
      </c>
      <c r="B3214">
        <v>109.6</v>
      </c>
    </row>
    <row r="3215" spans="1:2" x14ac:dyDescent="0.2">
      <c r="A3215" s="1">
        <v>41400</v>
      </c>
      <c r="B3215">
        <v>112.3</v>
      </c>
    </row>
    <row r="3216" spans="1:2" x14ac:dyDescent="0.2">
      <c r="A3216" s="1">
        <v>41399</v>
      </c>
      <c r="B3216">
        <v>116</v>
      </c>
    </row>
    <row r="3217" spans="1:2" x14ac:dyDescent="0.2">
      <c r="A3217" s="1">
        <v>41398</v>
      </c>
      <c r="B3217">
        <v>112.9</v>
      </c>
    </row>
    <row r="3218" spans="1:2" x14ac:dyDescent="0.2">
      <c r="A3218" s="1">
        <v>41397</v>
      </c>
      <c r="B3218">
        <v>98.1</v>
      </c>
    </row>
    <row r="3219" spans="1:2" x14ac:dyDescent="0.2">
      <c r="A3219" s="1">
        <v>41396</v>
      </c>
      <c r="B3219">
        <v>106.3</v>
      </c>
    </row>
    <row r="3220" spans="1:2" x14ac:dyDescent="0.2">
      <c r="A3220" s="1">
        <v>41395</v>
      </c>
      <c r="B3220">
        <v>116.4</v>
      </c>
    </row>
    <row r="3221" spans="1:2" x14ac:dyDescent="0.2">
      <c r="A3221" s="1">
        <v>41394</v>
      </c>
      <c r="B3221">
        <v>139.19999999999999</v>
      </c>
    </row>
    <row r="3222" spans="1:2" x14ac:dyDescent="0.2">
      <c r="A3222" s="1">
        <v>41393</v>
      </c>
      <c r="B3222">
        <v>144</v>
      </c>
    </row>
    <row r="3223" spans="1:2" x14ac:dyDescent="0.2">
      <c r="A3223" s="1">
        <v>41392</v>
      </c>
      <c r="B3223">
        <v>134.4</v>
      </c>
    </row>
    <row r="3224" spans="1:2" x14ac:dyDescent="0.2">
      <c r="A3224" s="1">
        <v>41391</v>
      </c>
      <c r="B3224">
        <v>128</v>
      </c>
    </row>
    <row r="3225" spans="1:2" x14ac:dyDescent="0.2">
      <c r="A3225" s="1">
        <v>41390</v>
      </c>
      <c r="B3225">
        <v>136.9</v>
      </c>
    </row>
    <row r="3226" spans="1:2" x14ac:dyDescent="0.2">
      <c r="A3226" s="1">
        <v>41389</v>
      </c>
      <c r="B3226">
        <v>141.69999999999999</v>
      </c>
    </row>
    <row r="3227" spans="1:2" x14ac:dyDescent="0.2">
      <c r="A3227" s="1">
        <v>41388</v>
      </c>
      <c r="B3227">
        <v>154.19999999999999</v>
      </c>
    </row>
    <row r="3228" spans="1:2" x14ac:dyDescent="0.2">
      <c r="A3228" s="1">
        <v>41387</v>
      </c>
      <c r="B3228">
        <v>143.5</v>
      </c>
    </row>
    <row r="3229" spans="1:2" x14ac:dyDescent="0.2">
      <c r="A3229" s="1">
        <v>41386</v>
      </c>
      <c r="B3229">
        <v>127.4</v>
      </c>
    </row>
    <row r="3230" spans="1:2" x14ac:dyDescent="0.2">
      <c r="A3230" s="1">
        <v>41385</v>
      </c>
      <c r="B3230">
        <v>119.2</v>
      </c>
    </row>
    <row r="3231" spans="1:2" x14ac:dyDescent="0.2">
      <c r="A3231" s="1">
        <v>41384</v>
      </c>
      <c r="B3231">
        <v>126.6</v>
      </c>
    </row>
    <row r="3232" spans="1:2" x14ac:dyDescent="0.2">
      <c r="A3232" s="1">
        <v>41383</v>
      </c>
      <c r="B3232">
        <v>118.5</v>
      </c>
    </row>
    <row r="3233" spans="1:2" x14ac:dyDescent="0.2">
      <c r="A3233" s="1">
        <v>41382</v>
      </c>
      <c r="B3233">
        <v>109</v>
      </c>
    </row>
    <row r="3234" spans="1:2" x14ac:dyDescent="0.2">
      <c r="A3234" s="1">
        <v>41381</v>
      </c>
      <c r="B3234">
        <v>93.1</v>
      </c>
    </row>
    <row r="3235" spans="1:2" x14ac:dyDescent="0.2">
      <c r="A3235" s="1">
        <v>41380</v>
      </c>
      <c r="B3235">
        <v>68.400000000000006</v>
      </c>
    </row>
    <row r="3236" spans="1:2" x14ac:dyDescent="0.2">
      <c r="A3236" s="1">
        <v>41379</v>
      </c>
      <c r="B3236">
        <v>82.4</v>
      </c>
    </row>
    <row r="3237" spans="1:2" x14ac:dyDescent="0.2">
      <c r="A3237" s="1">
        <v>41378</v>
      </c>
      <c r="B3237">
        <v>90</v>
      </c>
    </row>
    <row r="3238" spans="1:2" x14ac:dyDescent="0.2">
      <c r="A3238" s="1">
        <v>41377</v>
      </c>
      <c r="B3238">
        <v>93</v>
      </c>
    </row>
    <row r="3239" spans="1:2" x14ac:dyDescent="0.2">
      <c r="A3239" s="1">
        <v>41376</v>
      </c>
      <c r="B3239">
        <v>117</v>
      </c>
    </row>
    <row r="3240" spans="1:2" x14ac:dyDescent="0.2">
      <c r="A3240" s="1">
        <v>41375</v>
      </c>
      <c r="B3240">
        <v>124.9</v>
      </c>
    </row>
    <row r="3241" spans="1:2" x14ac:dyDescent="0.2">
      <c r="A3241" s="1">
        <v>41374</v>
      </c>
      <c r="B3241">
        <v>165</v>
      </c>
    </row>
    <row r="3242" spans="1:2" x14ac:dyDescent="0.2">
      <c r="A3242" s="1">
        <v>41373</v>
      </c>
      <c r="B3242">
        <v>230</v>
      </c>
    </row>
    <row r="3243" spans="1:2" x14ac:dyDescent="0.2">
      <c r="A3243" s="1">
        <v>41372</v>
      </c>
      <c r="B3243">
        <v>187.5</v>
      </c>
    </row>
    <row r="3244" spans="1:2" x14ac:dyDescent="0.2">
      <c r="A3244" s="1">
        <v>41371</v>
      </c>
      <c r="B3244">
        <v>162.30000000000001</v>
      </c>
    </row>
    <row r="3245" spans="1:2" x14ac:dyDescent="0.2">
      <c r="A3245" s="1">
        <v>41370</v>
      </c>
      <c r="B3245">
        <v>142.6</v>
      </c>
    </row>
    <row r="3246" spans="1:2" x14ac:dyDescent="0.2">
      <c r="A3246" s="1">
        <v>41369</v>
      </c>
      <c r="B3246">
        <v>142.30000000000001</v>
      </c>
    </row>
    <row r="3247" spans="1:2" x14ac:dyDescent="0.2">
      <c r="A3247" s="1">
        <v>41368</v>
      </c>
      <c r="B3247">
        <v>132.1</v>
      </c>
    </row>
    <row r="3248" spans="1:2" x14ac:dyDescent="0.2">
      <c r="A3248" s="1">
        <v>41367</v>
      </c>
      <c r="B3248">
        <v>135</v>
      </c>
    </row>
    <row r="3249" spans="1:2" x14ac:dyDescent="0.2">
      <c r="A3249" s="1">
        <v>41366</v>
      </c>
      <c r="B3249">
        <v>118</v>
      </c>
    </row>
    <row r="3250" spans="1:2" x14ac:dyDescent="0.2">
      <c r="A3250" s="1">
        <v>41365</v>
      </c>
      <c r="B3250">
        <v>104</v>
      </c>
    </row>
    <row r="3251" spans="1:2" x14ac:dyDescent="0.2">
      <c r="A3251" s="1">
        <v>41364</v>
      </c>
      <c r="B3251">
        <v>93</v>
      </c>
    </row>
    <row r="3252" spans="1:2" x14ac:dyDescent="0.2">
      <c r="A3252" s="1">
        <v>41363</v>
      </c>
      <c r="B3252">
        <v>92.2</v>
      </c>
    </row>
    <row r="3253" spans="1:2" x14ac:dyDescent="0.2">
      <c r="A3253" s="1">
        <v>41362</v>
      </c>
      <c r="B3253">
        <v>90.5</v>
      </c>
    </row>
    <row r="3254" spans="1:2" x14ac:dyDescent="0.2">
      <c r="A3254" s="1">
        <v>41361</v>
      </c>
      <c r="B3254">
        <v>86.2</v>
      </c>
    </row>
    <row r="3255" spans="1:2" x14ac:dyDescent="0.2">
      <c r="A3255" s="1">
        <v>41360</v>
      </c>
      <c r="B3255">
        <v>88.9</v>
      </c>
    </row>
    <row r="3256" spans="1:2" x14ac:dyDescent="0.2">
      <c r="A3256" s="1">
        <v>41359</v>
      </c>
      <c r="B3256">
        <v>78.5</v>
      </c>
    </row>
    <row r="3257" spans="1:2" x14ac:dyDescent="0.2">
      <c r="A3257" s="1">
        <v>41358</v>
      </c>
      <c r="B3257">
        <v>73.599999999999994</v>
      </c>
    </row>
    <row r="3258" spans="1:2" x14ac:dyDescent="0.2">
      <c r="A3258" s="1">
        <v>41357</v>
      </c>
      <c r="B3258">
        <v>71.5</v>
      </c>
    </row>
    <row r="3259" spans="1:2" x14ac:dyDescent="0.2">
      <c r="A3259" s="1">
        <v>41356</v>
      </c>
      <c r="B3259">
        <v>64.3</v>
      </c>
    </row>
    <row r="3260" spans="1:2" x14ac:dyDescent="0.2">
      <c r="A3260" s="1">
        <v>41355</v>
      </c>
      <c r="B3260">
        <v>69.900000000000006</v>
      </c>
    </row>
    <row r="3261" spans="1:2" x14ac:dyDescent="0.2">
      <c r="A3261" s="1">
        <v>41354</v>
      </c>
      <c r="B3261">
        <v>70.8</v>
      </c>
    </row>
    <row r="3262" spans="1:2" x14ac:dyDescent="0.2">
      <c r="A3262" s="1">
        <v>41353</v>
      </c>
      <c r="B3262">
        <v>64.5</v>
      </c>
    </row>
    <row r="3263" spans="1:2" x14ac:dyDescent="0.2">
      <c r="A3263" s="1">
        <v>41352</v>
      </c>
      <c r="B3263">
        <v>59.1</v>
      </c>
    </row>
    <row r="3264" spans="1:2" x14ac:dyDescent="0.2">
      <c r="A3264" s="1">
        <v>41351</v>
      </c>
      <c r="B3264">
        <v>51.6</v>
      </c>
    </row>
    <row r="3265" spans="1:2" x14ac:dyDescent="0.2">
      <c r="A3265" s="1">
        <v>41350</v>
      </c>
      <c r="B3265">
        <v>47.4</v>
      </c>
    </row>
    <row r="3266" spans="1:2" x14ac:dyDescent="0.2">
      <c r="A3266" s="1">
        <v>41349</v>
      </c>
      <c r="B3266">
        <v>47</v>
      </c>
    </row>
    <row r="3267" spans="1:2" x14ac:dyDescent="0.2">
      <c r="A3267" s="1">
        <v>41348</v>
      </c>
      <c r="B3267">
        <v>47</v>
      </c>
    </row>
    <row r="3268" spans="1:2" x14ac:dyDescent="0.2">
      <c r="A3268" s="1">
        <v>41347</v>
      </c>
      <c r="B3268">
        <v>47.2</v>
      </c>
    </row>
    <row r="3269" spans="1:2" x14ac:dyDescent="0.2">
      <c r="A3269" s="1">
        <v>41346</v>
      </c>
      <c r="B3269">
        <v>46.9</v>
      </c>
    </row>
    <row r="3270" spans="1:2" x14ac:dyDescent="0.2">
      <c r="A3270" s="1">
        <v>41345</v>
      </c>
      <c r="B3270">
        <v>44.3</v>
      </c>
    </row>
    <row r="3271" spans="1:2" x14ac:dyDescent="0.2">
      <c r="A3271" s="1">
        <v>41344</v>
      </c>
      <c r="B3271">
        <v>48.4</v>
      </c>
    </row>
    <row r="3272" spans="1:2" x14ac:dyDescent="0.2">
      <c r="A3272" s="1">
        <v>41343</v>
      </c>
      <c r="B3272">
        <v>46</v>
      </c>
    </row>
    <row r="3273" spans="1:2" x14ac:dyDescent="0.2">
      <c r="A3273" s="1">
        <v>41342</v>
      </c>
      <c r="B3273">
        <v>46.8</v>
      </c>
    </row>
    <row r="3274" spans="1:2" x14ac:dyDescent="0.2">
      <c r="A3274" s="1">
        <v>41341</v>
      </c>
      <c r="B3274">
        <v>44.2</v>
      </c>
    </row>
    <row r="3275" spans="1:2" x14ac:dyDescent="0.2">
      <c r="A3275" s="1">
        <v>41340</v>
      </c>
      <c r="B3275">
        <v>42</v>
      </c>
    </row>
    <row r="3276" spans="1:2" x14ac:dyDescent="0.2">
      <c r="A3276" s="1">
        <v>41339</v>
      </c>
      <c r="B3276">
        <v>41</v>
      </c>
    </row>
    <row r="3277" spans="1:2" x14ac:dyDescent="0.2">
      <c r="A3277" s="1">
        <v>41338</v>
      </c>
      <c r="B3277">
        <v>40.299999999999997</v>
      </c>
    </row>
    <row r="3278" spans="1:2" x14ac:dyDescent="0.2">
      <c r="A3278" s="1">
        <v>41337</v>
      </c>
      <c r="B3278">
        <v>36.200000000000003</v>
      </c>
    </row>
    <row r="3279" spans="1:2" x14ac:dyDescent="0.2">
      <c r="A3279" s="1">
        <v>41336</v>
      </c>
      <c r="B3279">
        <v>34.5</v>
      </c>
    </row>
    <row r="3280" spans="1:2" x14ac:dyDescent="0.2">
      <c r="A3280" s="1">
        <v>41335</v>
      </c>
      <c r="B3280">
        <v>34.299999999999997</v>
      </c>
    </row>
    <row r="3281" spans="1:2" x14ac:dyDescent="0.2">
      <c r="A3281" s="1">
        <v>41334</v>
      </c>
      <c r="B3281">
        <v>34.5</v>
      </c>
    </row>
    <row r="3282" spans="1:2" x14ac:dyDescent="0.2">
      <c r="A3282" s="1">
        <v>41333</v>
      </c>
      <c r="B3282">
        <v>33.4</v>
      </c>
    </row>
    <row r="3283" spans="1:2" x14ac:dyDescent="0.2">
      <c r="A3283" s="1">
        <v>41332</v>
      </c>
      <c r="B3283">
        <v>30.9</v>
      </c>
    </row>
    <row r="3284" spans="1:2" x14ac:dyDescent="0.2">
      <c r="A3284" s="1">
        <v>41331</v>
      </c>
      <c r="B3284">
        <v>31.1</v>
      </c>
    </row>
    <row r="3285" spans="1:2" x14ac:dyDescent="0.2">
      <c r="A3285" s="1">
        <v>41330</v>
      </c>
      <c r="B3285">
        <v>30.4</v>
      </c>
    </row>
    <row r="3286" spans="1:2" x14ac:dyDescent="0.2">
      <c r="A3286" s="1">
        <v>41329</v>
      </c>
      <c r="B3286">
        <v>29.9</v>
      </c>
    </row>
    <row r="3287" spans="1:2" x14ac:dyDescent="0.2">
      <c r="A3287" s="1">
        <v>41328</v>
      </c>
      <c r="B3287">
        <v>29.8</v>
      </c>
    </row>
    <row r="3288" spans="1:2" x14ac:dyDescent="0.2">
      <c r="A3288" s="1">
        <v>41327</v>
      </c>
      <c r="B3288">
        <v>30.3</v>
      </c>
    </row>
    <row r="3289" spans="1:2" x14ac:dyDescent="0.2">
      <c r="A3289" s="1">
        <v>41326</v>
      </c>
      <c r="B3289">
        <v>29.8</v>
      </c>
    </row>
    <row r="3290" spans="1:2" x14ac:dyDescent="0.2">
      <c r="A3290" s="1">
        <v>41325</v>
      </c>
      <c r="B3290">
        <v>29.6</v>
      </c>
    </row>
    <row r="3291" spans="1:2" x14ac:dyDescent="0.2">
      <c r="A3291" s="1">
        <v>41324</v>
      </c>
      <c r="B3291">
        <v>29.4</v>
      </c>
    </row>
    <row r="3292" spans="1:2" x14ac:dyDescent="0.2">
      <c r="A3292" s="1">
        <v>41323</v>
      </c>
      <c r="B3292">
        <v>27</v>
      </c>
    </row>
    <row r="3293" spans="1:2" x14ac:dyDescent="0.2">
      <c r="A3293" s="1">
        <v>41322</v>
      </c>
      <c r="B3293">
        <v>26.8</v>
      </c>
    </row>
    <row r="3294" spans="1:2" x14ac:dyDescent="0.2">
      <c r="A3294" s="1">
        <v>41321</v>
      </c>
      <c r="B3294">
        <v>27.2</v>
      </c>
    </row>
    <row r="3295" spans="1:2" x14ac:dyDescent="0.2">
      <c r="A3295" s="1">
        <v>41320</v>
      </c>
      <c r="B3295">
        <v>27.1</v>
      </c>
    </row>
    <row r="3296" spans="1:2" x14ac:dyDescent="0.2">
      <c r="A3296" s="1">
        <v>41319</v>
      </c>
      <c r="B3296">
        <v>27.2</v>
      </c>
    </row>
    <row r="3297" spans="1:2" x14ac:dyDescent="0.2">
      <c r="A3297" s="1">
        <v>41318</v>
      </c>
      <c r="B3297">
        <v>24.2</v>
      </c>
    </row>
    <row r="3298" spans="1:2" x14ac:dyDescent="0.2">
      <c r="A3298" s="1">
        <v>41317</v>
      </c>
      <c r="B3298">
        <v>25.2</v>
      </c>
    </row>
    <row r="3299" spans="1:2" x14ac:dyDescent="0.2">
      <c r="A3299" s="1">
        <v>41316</v>
      </c>
      <c r="B3299">
        <v>24.6</v>
      </c>
    </row>
    <row r="3300" spans="1:2" x14ac:dyDescent="0.2">
      <c r="A3300" s="1">
        <v>41315</v>
      </c>
      <c r="B3300">
        <v>24</v>
      </c>
    </row>
    <row r="3301" spans="1:2" x14ac:dyDescent="0.2">
      <c r="A3301" s="1">
        <v>41314</v>
      </c>
      <c r="B3301">
        <v>23.6</v>
      </c>
    </row>
    <row r="3302" spans="1:2" x14ac:dyDescent="0.2">
      <c r="A3302" s="1">
        <v>41313</v>
      </c>
      <c r="B3302">
        <v>22.7</v>
      </c>
    </row>
    <row r="3303" spans="1:2" x14ac:dyDescent="0.2">
      <c r="A3303" s="1">
        <v>41312</v>
      </c>
      <c r="B3303">
        <v>22.1</v>
      </c>
    </row>
    <row r="3304" spans="1:2" x14ac:dyDescent="0.2">
      <c r="A3304" s="1">
        <v>41311</v>
      </c>
      <c r="B3304">
        <v>21.2</v>
      </c>
    </row>
    <row r="3305" spans="1:2" x14ac:dyDescent="0.2">
      <c r="A3305" s="1">
        <v>41310</v>
      </c>
      <c r="B3305">
        <v>20.6</v>
      </c>
    </row>
    <row r="3306" spans="1:2" x14ac:dyDescent="0.2">
      <c r="A3306" s="1">
        <v>41309</v>
      </c>
      <c r="B3306">
        <v>20.399999999999999</v>
      </c>
    </row>
    <row r="3307" spans="1:2" x14ac:dyDescent="0.2">
      <c r="A3307" s="1">
        <v>41308</v>
      </c>
      <c r="B3307">
        <v>20.6</v>
      </c>
    </row>
    <row r="3308" spans="1:2" x14ac:dyDescent="0.2">
      <c r="A3308" s="1">
        <v>41307</v>
      </c>
      <c r="B3308">
        <v>19.600000000000001</v>
      </c>
    </row>
    <row r="3309" spans="1:2" x14ac:dyDescent="0.2">
      <c r="A3309" s="1">
        <v>41306</v>
      </c>
      <c r="B3309">
        <v>20.5</v>
      </c>
    </row>
    <row r="3310" spans="1:2" x14ac:dyDescent="0.2">
      <c r="A3310" s="1">
        <v>41305</v>
      </c>
      <c r="B3310">
        <v>20.399999999999999</v>
      </c>
    </row>
    <row r="3311" spans="1:2" x14ac:dyDescent="0.2">
      <c r="A3311" s="1">
        <v>41304</v>
      </c>
      <c r="B3311">
        <v>19.7</v>
      </c>
    </row>
    <row r="3312" spans="1:2" x14ac:dyDescent="0.2">
      <c r="A3312" s="1">
        <v>41303</v>
      </c>
      <c r="B3312">
        <v>19.5</v>
      </c>
    </row>
    <row r="3313" spans="1:2" x14ac:dyDescent="0.2">
      <c r="A3313" s="1">
        <v>41302</v>
      </c>
      <c r="B3313">
        <v>18.7</v>
      </c>
    </row>
    <row r="3314" spans="1:2" x14ac:dyDescent="0.2">
      <c r="A3314" s="1">
        <v>41301</v>
      </c>
      <c r="B3314">
        <v>17.8</v>
      </c>
    </row>
    <row r="3315" spans="1:2" x14ac:dyDescent="0.2">
      <c r="A3315" s="1">
        <v>41300</v>
      </c>
      <c r="B3315">
        <v>17.899999999999999</v>
      </c>
    </row>
    <row r="3316" spans="1:2" x14ac:dyDescent="0.2">
      <c r="A3316" s="1">
        <v>41299</v>
      </c>
      <c r="B3316">
        <v>17.399999999999999</v>
      </c>
    </row>
    <row r="3317" spans="1:2" x14ac:dyDescent="0.2">
      <c r="A3317" s="1">
        <v>41298</v>
      </c>
      <c r="B3317">
        <v>16.899999999999999</v>
      </c>
    </row>
    <row r="3318" spans="1:2" x14ac:dyDescent="0.2">
      <c r="A3318" s="1">
        <v>41297</v>
      </c>
      <c r="B3318">
        <v>17.5</v>
      </c>
    </row>
    <row r="3319" spans="1:2" x14ac:dyDescent="0.2">
      <c r="A3319" s="1">
        <v>41296</v>
      </c>
      <c r="B3319">
        <v>17.3</v>
      </c>
    </row>
    <row r="3320" spans="1:2" x14ac:dyDescent="0.2">
      <c r="A3320" s="1">
        <v>41295</v>
      </c>
      <c r="B3320">
        <v>16.8</v>
      </c>
    </row>
    <row r="3321" spans="1:2" x14ac:dyDescent="0.2">
      <c r="A3321" s="1">
        <v>41294</v>
      </c>
      <c r="B3321">
        <v>15.7</v>
      </c>
    </row>
    <row r="3322" spans="1:2" x14ac:dyDescent="0.2">
      <c r="A3322" s="1">
        <v>41293</v>
      </c>
      <c r="B3322">
        <v>15.6</v>
      </c>
    </row>
    <row r="3323" spans="1:2" x14ac:dyDescent="0.2">
      <c r="A3323" s="1">
        <v>41292</v>
      </c>
      <c r="B3323">
        <v>15.7</v>
      </c>
    </row>
    <row r="3324" spans="1:2" x14ac:dyDescent="0.2">
      <c r="A3324" s="1">
        <v>41291</v>
      </c>
      <c r="B3324">
        <v>15.5</v>
      </c>
    </row>
    <row r="3325" spans="1:2" x14ac:dyDescent="0.2">
      <c r="A3325" s="1">
        <v>41290</v>
      </c>
      <c r="B3325">
        <v>14.7</v>
      </c>
    </row>
    <row r="3326" spans="1:2" x14ac:dyDescent="0.2">
      <c r="A3326" s="1">
        <v>41289</v>
      </c>
      <c r="B3326">
        <v>14.3</v>
      </c>
    </row>
    <row r="3327" spans="1:2" x14ac:dyDescent="0.2">
      <c r="A3327" s="1">
        <v>41288</v>
      </c>
      <c r="B3327">
        <v>14.3</v>
      </c>
    </row>
    <row r="3328" spans="1:2" x14ac:dyDescent="0.2">
      <c r="A3328" s="1">
        <v>41287</v>
      </c>
      <c r="B3328">
        <v>14.1</v>
      </c>
    </row>
    <row r="3329" spans="1:2" x14ac:dyDescent="0.2">
      <c r="A3329" s="1">
        <v>41286</v>
      </c>
      <c r="B3329">
        <v>14.2</v>
      </c>
    </row>
    <row r="3330" spans="1:2" x14ac:dyDescent="0.2">
      <c r="A3330" s="1">
        <v>41285</v>
      </c>
      <c r="B3330">
        <v>14.1</v>
      </c>
    </row>
    <row r="3331" spans="1:2" x14ac:dyDescent="0.2">
      <c r="A3331" s="1">
        <v>41284</v>
      </c>
      <c r="B3331">
        <v>14.1</v>
      </c>
    </row>
    <row r="3332" spans="1:2" x14ac:dyDescent="0.2">
      <c r="A3332" s="1">
        <v>41283</v>
      </c>
      <c r="B3332">
        <v>13.8</v>
      </c>
    </row>
    <row r="3333" spans="1:2" x14ac:dyDescent="0.2">
      <c r="A3333" s="1">
        <v>41282</v>
      </c>
      <c r="B3333">
        <v>13.7</v>
      </c>
    </row>
    <row r="3334" spans="1:2" x14ac:dyDescent="0.2">
      <c r="A3334" s="1">
        <v>41281</v>
      </c>
      <c r="B3334">
        <v>13.6</v>
      </c>
    </row>
    <row r="3335" spans="1:2" x14ac:dyDescent="0.2">
      <c r="A3335" s="1">
        <v>41280</v>
      </c>
      <c r="B3335">
        <v>13.4</v>
      </c>
    </row>
    <row r="3336" spans="1:2" x14ac:dyDescent="0.2">
      <c r="A3336" s="1">
        <v>41279</v>
      </c>
      <c r="B3336">
        <v>13.4</v>
      </c>
    </row>
    <row r="3337" spans="1:2" x14ac:dyDescent="0.2">
      <c r="A3337" s="1">
        <v>41278</v>
      </c>
      <c r="B3337">
        <v>13.5</v>
      </c>
    </row>
    <row r="3338" spans="1:2" x14ac:dyDescent="0.2">
      <c r="A3338" s="1">
        <v>41277</v>
      </c>
      <c r="B3338">
        <v>13.4</v>
      </c>
    </row>
    <row r="3339" spans="1:2" x14ac:dyDescent="0.2">
      <c r="A3339" s="1">
        <v>41276</v>
      </c>
      <c r="B3339">
        <v>13.3</v>
      </c>
    </row>
    <row r="3340" spans="1:2" x14ac:dyDescent="0.2">
      <c r="A3340" s="1">
        <v>41275</v>
      </c>
      <c r="B3340">
        <v>13.3</v>
      </c>
    </row>
    <row r="3341" spans="1:2" x14ac:dyDescent="0.2">
      <c r="A3341" s="1">
        <v>41274</v>
      </c>
      <c r="B3341">
        <v>13.5</v>
      </c>
    </row>
    <row r="3342" spans="1:2" x14ac:dyDescent="0.2">
      <c r="A3342" s="1">
        <v>41273</v>
      </c>
      <c r="B3342">
        <v>13.4</v>
      </c>
    </row>
    <row r="3343" spans="1:2" x14ac:dyDescent="0.2">
      <c r="A3343" s="1">
        <v>41272</v>
      </c>
      <c r="B3343">
        <v>13.4</v>
      </c>
    </row>
    <row r="3344" spans="1:2" x14ac:dyDescent="0.2">
      <c r="A3344" s="1">
        <v>41271</v>
      </c>
      <c r="B3344">
        <v>13.4</v>
      </c>
    </row>
    <row r="3345" spans="1:2" x14ac:dyDescent="0.2">
      <c r="A3345" s="1">
        <v>41270</v>
      </c>
      <c r="B3345">
        <v>13.4</v>
      </c>
    </row>
    <row r="3346" spans="1:2" x14ac:dyDescent="0.2">
      <c r="A3346" s="1">
        <v>41269</v>
      </c>
      <c r="B3346">
        <v>13.5</v>
      </c>
    </row>
    <row r="3347" spans="1:2" x14ac:dyDescent="0.2">
      <c r="A3347" s="1">
        <v>41268</v>
      </c>
      <c r="B3347">
        <v>13.4</v>
      </c>
    </row>
    <row r="3348" spans="1:2" x14ac:dyDescent="0.2">
      <c r="A3348" s="1">
        <v>41267</v>
      </c>
      <c r="B3348">
        <v>13.4</v>
      </c>
    </row>
    <row r="3349" spans="1:2" x14ac:dyDescent="0.2">
      <c r="A3349" s="1">
        <v>41266</v>
      </c>
      <c r="B3349">
        <v>13.3</v>
      </c>
    </row>
    <row r="3350" spans="1:2" x14ac:dyDescent="0.2">
      <c r="A3350" s="1">
        <v>41265</v>
      </c>
      <c r="B3350">
        <v>13.4</v>
      </c>
    </row>
    <row r="3351" spans="1:2" x14ac:dyDescent="0.2">
      <c r="A3351" s="1">
        <v>41264</v>
      </c>
      <c r="B3351">
        <v>13.5</v>
      </c>
    </row>
    <row r="3352" spans="1:2" x14ac:dyDescent="0.2">
      <c r="A3352" s="1">
        <v>41263</v>
      </c>
      <c r="B3352">
        <v>13.5</v>
      </c>
    </row>
    <row r="3353" spans="1:2" x14ac:dyDescent="0.2">
      <c r="A3353" s="1">
        <v>41262</v>
      </c>
      <c r="B3353">
        <v>13.6</v>
      </c>
    </row>
    <row r="3354" spans="1:2" x14ac:dyDescent="0.2">
      <c r="A3354" s="1">
        <v>41261</v>
      </c>
      <c r="B3354">
        <v>13.3</v>
      </c>
    </row>
    <row r="3355" spans="1:2" x14ac:dyDescent="0.2">
      <c r="A3355" s="1">
        <v>41260</v>
      </c>
      <c r="B3355">
        <v>13.3</v>
      </c>
    </row>
    <row r="3356" spans="1:2" x14ac:dyDescent="0.2">
      <c r="A3356" s="1">
        <v>41259</v>
      </c>
      <c r="B3356">
        <v>13.3</v>
      </c>
    </row>
    <row r="3357" spans="1:2" x14ac:dyDescent="0.2">
      <c r="A3357" s="1">
        <v>41258</v>
      </c>
      <c r="B3357">
        <v>13.5</v>
      </c>
    </row>
    <row r="3358" spans="1:2" x14ac:dyDescent="0.2">
      <c r="A3358" s="1">
        <v>41257</v>
      </c>
      <c r="B3358">
        <v>13.6</v>
      </c>
    </row>
    <row r="3359" spans="1:2" x14ac:dyDescent="0.2">
      <c r="A3359" s="1">
        <v>41256</v>
      </c>
      <c r="B3359">
        <v>13.7</v>
      </c>
    </row>
    <row r="3360" spans="1:2" x14ac:dyDescent="0.2">
      <c r="A3360" s="1">
        <v>41255</v>
      </c>
      <c r="B3360">
        <v>13.7</v>
      </c>
    </row>
    <row r="3361" spans="1:2" x14ac:dyDescent="0.2">
      <c r="A3361" s="1">
        <v>41254</v>
      </c>
      <c r="B3361">
        <v>13.6</v>
      </c>
    </row>
    <row r="3362" spans="1:2" x14ac:dyDescent="0.2">
      <c r="A3362" s="1">
        <v>41253</v>
      </c>
      <c r="B3362">
        <v>13.4</v>
      </c>
    </row>
    <row r="3363" spans="1:2" x14ac:dyDescent="0.2">
      <c r="A3363" s="1">
        <v>41252</v>
      </c>
      <c r="B3363">
        <v>13.4</v>
      </c>
    </row>
    <row r="3364" spans="1:2" x14ac:dyDescent="0.2">
      <c r="A3364" s="1">
        <v>41251</v>
      </c>
      <c r="B3364">
        <v>13.4</v>
      </c>
    </row>
    <row r="3365" spans="1:2" x14ac:dyDescent="0.2">
      <c r="A3365" s="1">
        <v>41250</v>
      </c>
      <c r="B3365">
        <v>13.5</v>
      </c>
    </row>
    <row r="3366" spans="1:2" x14ac:dyDescent="0.2">
      <c r="A3366" s="1">
        <v>41249</v>
      </c>
      <c r="B3366">
        <v>13.3</v>
      </c>
    </row>
    <row r="3367" spans="1:2" x14ac:dyDescent="0.2">
      <c r="A3367" s="1">
        <v>41248</v>
      </c>
      <c r="B3367">
        <v>13.4</v>
      </c>
    </row>
    <row r="3368" spans="1:2" x14ac:dyDescent="0.2">
      <c r="A3368" s="1">
        <v>41247</v>
      </c>
      <c r="B3368">
        <v>13.4</v>
      </c>
    </row>
    <row r="3369" spans="1:2" x14ac:dyDescent="0.2">
      <c r="A3369" s="1">
        <v>41246</v>
      </c>
      <c r="B3369">
        <v>12.7</v>
      </c>
    </row>
    <row r="3370" spans="1:2" x14ac:dyDescent="0.2">
      <c r="A3370" s="1">
        <v>41245</v>
      </c>
      <c r="B3370">
        <v>12.5</v>
      </c>
    </row>
    <row r="3371" spans="1:2" x14ac:dyDescent="0.2">
      <c r="A3371" s="1">
        <v>41244</v>
      </c>
      <c r="B3371">
        <v>12.6</v>
      </c>
    </row>
    <row r="3372" spans="1:2" x14ac:dyDescent="0.2">
      <c r="A3372" s="1">
        <v>41243</v>
      </c>
      <c r="B3372">
        <v>12.6</v>
      </c>
    </row>
    <row r="3373" spans="1:2" x14ac:dyDescent="0.2">
      <c r="A3373" s="1">
        <v>41242</v>
      </c>
      <c r="B3373">
        <v>12.4</v>
      </c>
    </row>
    <row r="3374" spans="1:2" x14ac:dyDescent="0.2">
      <c r="A3374" s="1">
        <v>41241</v>
      </c>
      <c r="B3374">
        <v>12.4</v>
      </c>
    </row>
    <row r="3375" spans="1:2" x14ac:dyDescent="0.2">
      <c r="A3375" s="1">
        <v>41240</v>
      </c>
      <c r="B3375">
        <v>12.2</v>
      </c>
    </row>
    <row r="3376" spans="1:2" x14ac:dyDescent="0.2">
      <c r="A3376" s="1">
        <v>41239</v>
      </c>
      <c r="B3376">
        <v>12.3</v>
      </c>
    </row>
    <row r="3377" spans="1:2" x14ac:dyDescent="0.2">
      <c r="A3377" s="1">
        <v>41238</v>
      </c>
      <c r="B3377">
        <v>12.5</v>
      </c>
    </row>
    <row r="3378" spans="1:2" x14ac:dyDescent="0.2">
      <c r="A3378" s="1">
        <v>41237</v>
      </c>
      <c r="B3378">
        <v>12.4</v>
      </c>
    </row>
    <row r="3379" spans="1:2" x14ac:dyDescent="0.2">
      <c r="A3379" s="1">
        <v>41236</v>
      </c>
      <c r="B3379">
        <v>12.3</v>
      </c>
    </row>
    <row r="3380" spans="1:2" x14ac:dyDescent="0.2">
      <c r="A3380" s="1">
        <v>41235</v>
      </c>
      <c r="B3380">
        <v>12.4</v>
      </c>
    </row>
    <row r="3381" spans="1:2" x14ac:dyDescent="0.2">
      <c r="A3381" s="1">
        <v>41234</v>
      </c>
      <c r="B3381">
        <v>11.8</v>
      </c>
    </row>
    <row r="3382" spans="1:2" x14ac:dyDescent="0.2">
      <c r="A3382" s="1">
        <v>41233</v>
      </c>
      <c r="B3382">
        <v>11.7</v>
      </c>
    </row>
    <row r="3383" spans="1:2" x14ac:dyDescent="0.2">
      <c r="A3383" s="1">
        <v>41232</v>
      </c>
      <c r="B3383">
        <v>11.8</v>
      </c>
    </row>
    <row r="3384" spans="1:2" x14ac:dyDescent="0.2">
      <c r="A3384" s="1">
        <v>41231</v>
      </c>
      <c r="B3384">
        <v>11.6</v>
      </c>
    </row>
    <row r="3385" spans="1:2" x14ac:dyDescent="0.2">
      <c r="A3385" s="1">
        <v>41230</v>
      </c>
      <c r="B3385">
        <v>11.8</v>
      </c>
    </row>
    <row r="3386" spans="1:2" x14ac:dyDescent="0.2">
      <c r="A3386" s="1">
        <v>41229</v>
      </c>
      <c r="B3386">
        <v>11.8</v>
      </c>
    </row>
    <row r="3387" spans="1:2" x14ac:dyDescent="0.2">
      <c r="A3387" s="1">
        <v>41228</v>
      </c>
      <c r="B3387">
        <v>11.2</v>
      </c>
    </row>
    <row r="3388" spans="1:2" x14ac:dyDescent="0.2">
      <c r="A3388" s="1">
        <v>41227</v>
      </c>
      <c r="B3388">
        <v>10.9</v>
      </c>
    </row>
    <row r="3389" spans="1:2" x14ac:dyDescent="0.2">
      <c r="A3389" s="1">
        <v>41226</v>
      </c>
      <c r="B3389">
        <v>10.9</v>
      </c>
    </row>
    <row r="3390" spans="1:2" x14ac:dyDescent="0.2">
      <c r="A3390" s="1">
        <v>41225</v>
      </c>
      <c r="B3390">
        <v>11</v>
      </c>
    </row>
    <row r="3391" spans="1:2" x14ac:dyDescent="0.2">
      <c r="A3391" s="1">
        <v>41224</v>
      </c>
      <c r="B3391">
        <v>10.9</v>
      </c>
    </row>
    <row r="3392" spans="1:2" x14ac:dyDescent="0.2">
      <c r="A3392" s="1">
        <v>41223</v>
      </c>
      <c r="B3392">
        <v>10.9</v>
      </c>
    </row>
    <row r="3393" spans="1:2" x14ac:dyDescent="0.2">
      <c r="A3393" s="1">
        <v>41222</v>
      </c>
      <c r="B3393">
        <v>10.8</v>
      </c>
    </row>
    <row r="3394" spans="1:2" x14ac:dyDescent="0.2">
      <c r="A3394" s="1">
        <v>41221</v>
      </c>
      <c r="B3394">
        <v>10.9</v>
      </c>
    </row>
    <row r="3395" spans="1:2" x14ac:dyDescent="0.2">
      <c r="A3395" s="1">
        <v>41220</v>
      </c>
      <c r="B3395">
        <v>10.9</v>
      </c>
    </row>
    <row r="3396" spans="1:2" x14ac:dyDescent="0.2">
      <c r="A3396" s="1">
        <v>41219</v>
      </c>
      <c r="B3396">
        <v>10.9</v>
      </c>
    </row>
    <row r="3397" spans="1:2" x14ac:dyDescent="0.2">
      <c r="A3397" s="1">
        <v>41218</v>
      </c>
      <c r="B3397">
        <v>10.8</v>
      </c>
    </row>
    <row r="3398" spans="1:2" x14ac:dyDescent="0.2">
      <c r="A3398" s="1">
        <v>41217</v>
      </c>
      <c r="B3398">
        <v>10.8</v>
      </c>
    </row>
    <row r="3399" spans="1:2" x14ac:dyDescent="0.2">
      <c r="A3399" s="1">
        <v>41216</v>
      </c>
      <c r="B3399">
        <v>10.6</v>
      </c>
    </row>
    <row r="3400" spans="1:2" x14ac:dyDescent="0.2">
      <c r="A3400" s="1">
        <v>41215</v>
      </c>
      <c r="B3400">
        <v>10.5</v>
      </c>
    </row>
    <row r="3401" spans="1:2" x14ac:dyDescent="0.2">
      <c r="A3401" s="1">
        <v>41214</v>
      </c>
      <c r="B3401">
        <v>10.6</v>
      </c>
    </row>
    <row r="3402" spans="1:2" x14ac:dyDescent="0.2">
      <c r="A3402" s="1">
        <v>41213</v>
      </c>
      <c r="B3402">
        <v>11.2</v>
      </c>
    </row>
    <row r="3403" spans="1:2" x14ac:dyDescent="0.2">
      <c r="A3403" s="1">
        <v>41212</v>
      </c>
      <c r="B3403">
        <v>10.9</v>
      </c>
    </row>
    <row r="3404" spans="1:2" x14ac:dyDescent="0.2">
      <c r="A3404" s="1">
        <v>41211</v>
      </c>
      <c r="B3404">
        <v>10.6</v>
      </c>
    </row>
    <row r="3405" spans="1:2" x14ac:dyDescent="0.2">
      <c r="A3405" s="1">
        <v>41210</v>
      </c>
      <c r="B3405">
        <v>10.7</v>
      </c>
    </row>
    <row r="3406" spans="1:2" x14ac:dyDescent="0.2">
      <c r="A3406" s="1">
        <v>41209</v>
      </c>
      <c r="B3406">
        <v>10.3</v>
      </c>
    </row>
    <row r="3407" spans="1:2" x14ac:dyDescent="0.2">
      <c r="A3407" s="1">
        <v>41208</v>
      </c>
      <c r="B3407">
        <v>10.199999999999999</v>
      </c>
    </row>
    <row r="3408" spans="1:2" x14ac:dyDescent="0.2">
      <c r="A3408" s="1">
        <v>41207</v>
      </c>
      <c r="B3408">
        <v>10.9</v>
      </c>
    </row>
    <row r="3409" spans="1:2" x14ac:dyDescent="0.2">
      <c r="A3409" s="1">
        <v>41206</v>
      </c>
      <c r="B3409">
        <v>11.6</v>
      </c>
    </row>
    <row r="3410" spans="1:2" x14ac:dyDescent="0.2">
      <c r="A3410" s="1">
        <v>41205</v>
      </c>
      <c r="B3410">
        <v>11.6</v>
      </c>
    </row>
    <row r="3411" spans="1:2" x14ac:dyDescent="0.2">
      <c r="A3411" s="1">
        <v>41204</v>
      </c>
      <c r="B3411">
        <v>11.7</v>
      </c>
    </row>
    <row r="3412" spans="1:2" x14ac:dyDescent="0.2">
      <c r="A3412" s="1">
        <v>41203</v>
      </c>
      <c r="B3412">
        <v>11.6</v>
      </c>
    </row>
    <row r="3413" spans="1:2" x14ac:dyDescent="0.2">
      <c r="A3413" s="1">
        <v>41202</v>
      </c>
      <c r="B3413">
        <v>11.7</v>
      </c>
    </row>
    <row r="3414" spans="1:2" x14ac:dyDescent="0.2">
      <c r="A3414" s="1">
        <v>41201</v>
      </c>
      <c r="B3414">
        <v>11.7</v>
      </c>
    </row>
    <row r="3415" spans="1:2" x14ac:dyDescent="0.2">
      <c r="A3415" s="1">
        <v>41200</v>
      </c>
      <c r="B3415">
        <v>11.9</v>
      </c>
    </row>
    <row r="3416" spans="1:2" x14ac:dyDescent="0.2">
      <c r="A3416" s="1">
        <v>41199</v>
      </c>
      <c r="B3416">
        <v>11.8</v>
      </c>
    </row>
    <row r="3417" spans="1:2" x14ac:dyDescent="0.2">
      <c r="A3417" s="1">
        <v>41198</v>
      </c>
      <c r="B3417">
        <v>11.9</v>
      </c>
    </row>
    <row r="3418" spans="1:2" x14ac:dyDescent="0.2">
      <c r="A3418" s="1">
        <v>41197</v>
      </c>
      <c r="B3418">
        <v>11.8</v>
      </c>
    </row>
    <row r="3419" spans="1:2" x14ac:dyDescent="0.2">
      <c r="A3419" s="1">
        <v>41196</v>
      </c>
      <c r="B3419">
        <v>11.7</v>
      </c>
    </row>
    <row r="3420" spans="1:2" x14ac:dyDescent="0.2">
      <c r="A3420" s="1">
        <v>41195</v>
      </c>
      <c r="B3420">
        <v>11.9</v>
      </c>
    </row>
    <row r="3421" spans="1:2" x14ac:dyDescent="0.2">
      <c r="A3421" s="1">
        <v>41194</v>
      </c>
      <c r="B3421">
        <v>12</v>
      </c>
    </row>
    <row r="3422" spans="1:2" x14ac:dyDescent="0.2">
      <c r="A3422" s="1">
        <v>41193</v>
      </c>
      <c r="B3422">
        <v>12</v>
      </c>
    </row>
    <row r="3423" spans="1:2" x14ac:dyDescent="0.2">
      <c r="A3423" s="1">
        <v>41192</v>
      </c>
      <c r="B3423">
        <v>12.1</v>
      </c>
    </row>
    <row r="3424" spans="1:2" x14ac:dyDescent="0.2">
      <c r="A3424" s="1">
        <v>41191</v>
      </c>
      <c r="B3424">
        <v>11.9</v>
      </c>
    </row>
    <row r="3425" spans="1:2" x14ac:dyDescent="0.2">
      <c r="A3425" s="1">
        <v>41190</v>
      </c>
      <c r="B3425">
        <v>11.8</v>
      </c>
    </row>
    <row r="3426" spans="1:2" x14ac:dyDescent="0.2">
      <c r="A3426" s="1">
        <v>41189</v>
      </c>
      <c r="B3426">
        <v>11.8</v>
      </c>
    </row>
    <row r="3427" spans="1:2" x14ac:dyDescent="0.2">
      <c r="A3427" s="1">
        <v>41188</v>
      </c>
      <c r="B3427">
        <v>12.5</v>
      </c>
    </row>
    <row r="3428" spans="1:2" x14ac:dyDescent="0.2">
      <c r="A3428" s="1">
        <v>41187</v>
      </c>
      <c r="B3428">
        <v>12.7</v>
      </c>
    </row>
    <row r="3429" spans="1:2" x14ac:dyDescent="0.2">
      <c r="A3429" s="1">
        <v>41186</v>
      </c>
      <c r="B3429">
        <v>12.9</v>
      </c>
    </row>
    <row r="3430" spans="1:2" x14ac:dyDescent="0.2">
      <c r="A3430" s="1">
        <v>41185</v>
      </c>
      <c r="B3430">
        <v>12.9</v>
      </c>
    </row>
    <row r="3431" spans="1:2" x14ac:dyDescent="0.2">
      <c r="A3431" s="1">
        <v>41184</v>
      </c>
      <c r="B3431">
        <v>12.8</v>
      </c>
    </row>
    <row r="3432" spans="1:2" x14ac:dyDescent="0.2">
      <c r="A3432" s="1">
        <v>41183</v>
      </c>
      <c r="B3432">
        <v>12.4</v>
      </c>
    </row>
    <row r="3433" spans="1:2" x14ac:dyDescent="0.2">
      <c r="A3433" s="1">
        <v>41182</v>
      </c>
      <c r="B3433">
        <v>12.4</v>
      </c>
    </row>
    <row r="3434" spans="1:2" x14ac:dyDescent="0.2">
      <c r="A3434" s="1">
        <v>41181</v>
      </c>
      <c r="B3434">
        <v>12.4</v>
      </c>
    </row>
    <row r="3435" spans="1:2" x14ac:dyDescent="0.2">
      <c r="A3435" s="1">
        <v>41180</v>
      </c>
      <c r="B3435">
        <v>12.4</v>
      </c>
    </row>
    <row r="3436" spans="1:2" x14ac:dyDescent="0.2">
      <c r="A3436" s="1">
        <v>41179</v>
      </c>
      <c r="B3436">
        <v>12.3</v>
      </c>
    </row>
    <row r="3437" spans="1:2" x14ac:dyDescent="0.2">
      <c r="A3437" s="1">
        <v>41178</v>
      </c>
      <c r="B3437">
        <v>12.3</v>
      </c>
    </row>
    <row r="3438" spans="1:2" x14ac:dyDescent="0.2">
      <c r="A3438" s="1">
        <v>41177</v>
      </c>
      <c r="B3438">
        <v>12.2</v>
      </c>
    </row>
    <row r="3439" spans="1:2" x14ac:dyDescent="0.2">
      <c r="A3439" s="1">
        <v>41176</v>
      </c>
      <c r="B3439">
        <v>12.1</v>
      </c>
    </row>
    <row r="3440" spans="1:2" x14ac:dyDescent="0.2">
      <c r="A3440" s="1">
        <v>41175</v>
      </c>
      <c r="B3440">
        <v>12.2</v>
      </c>
    </row>
    <row r="3441" spans="1:2" x14ac:dyDescent="0.2">
      <c r="A3441" s="1">
        <v>41174</v>
      </c>
      <c r="B3441">
        <v>12.2</v>
      </c>
    </row>
    <row r="3442" spans="1:2" x14ac:dyDescent="0.2">
      <c r="A3442" s="1">
        <v>41173</v>
      </c>
      <c r="B3442">
        <v>12.4</v>
      </c>
    </row>
    <row r="3443" spans="1:2" x14ac:dyDescent="0.2">
      <c r="A3443" s="1">
        <v>41172</v>
      </c>
      <c r="B3443">
        <v>12.3</v>
      </c>
    </row>
    <row r="3444" spans="1:2" x14ac:dyDescent="0.2">
      <c r="A3444" s="1">
        <v>41171</v>
      </c>
      <c r="B3444">
        <v>12.6</v>
      </c>
    </row>
    <row r="3445" spans="1:2" x14ac:dyDescent="0.2">
      <c r="A3445" s="1">
        <v>41170</v>
      </c>
      <c r="B3445">
        <v>12.3</v>
      </c>
    </row>
    <row r="3446" spans="1:2" x14ac:dyDescent="0.2">
      <c r="A3446" s="1">
        <v>41169</v>
      </c>
      <c r="B3446">
        <v>11.9</v>
      </c>
    </row>
    <row r="3447" spans="1:2" x14ac:dyDescent="0.2">
      <c r="A3447" s="1">
        <v>41168</v>
      </c>
      <c r="B3447">
        <v>11.9</v>
      </c>
    </row>
    <row r="3448" spans="1:2" x14ac:dyDescent="0.2">
      <c r="A3448" s="1">
        <v>41167</v>
      </c>
      <c r="B3448">
        <v>11.8</v>
      </c>
    </row>
    <row r="3449" spans="1:2" x14ac:dyDescent="0.2">
      <c r="A3449" s="1">
        <v>41166</v>
      </c>
      <c r="B3449">
        <v>11.7</v>
      </c>
    </row>
    <row r="3450" spans="1:2" x14ac:dyDescent="0.2">
      <c r="A3450" s="1">
        <v>41165</v>
      </c>
      <c r="B3450">
        <v>11.4</v>
      </c>
    </row>
    <row r="3451" spans="1:2" x14ac:dyDescent="0.2">
      <c r="A3451" s="1">
        <v>41164</v>
      </c>
      <c r="B3451">
        <v>11.4</v>
      </c>
    </row>
    <row r="3452" spans="1:2" x14ac:dyDescent="0.2">
      <c r="A3452" s="1">
        <v>41163</v>
      </c>
      <c r="B3452">
        <v>11.3</v>
      </c>
    </row>
    <row r="3453" spans="1:2" x14ac:dyDescent="0.2">
      <c r="A3453" s="1">
        <v>41162</v>
      </c>
      <c r="B3453">
        <v>11.2</v>
      </c>
    </row>
    <row r="3454" spans="1:2" x14ac:dyDescent="0.2">
      <c r="A3454" s="1">
        <v>41161</v>
      </c>
      <c r="B3454">
        <v>11</v>
      </c>
    </row>
    <row r="3455" spans="1:2" x14ac:dyDescent="0.2">
      <c r="A3455" s="1">
        <v>41160</v>
      </c>
      <c r="B3455">
        <v>11</v>
      </c>
    </row>
    <row r="3456" spans="1:2" x14ac:dyDescent="0.2">
      <c r="A3456" s="1">
        <v>41159</v>
      </c>
      <c r="B3456">
        <v>11</v>
      </c>
    </row>
    <row r="3457" spans="1:2" x14ac:dyDescent="0.2">
      <c r="A3457" s="1">
        <v>41158</v>
      </c>
      <c r="B3457">
        <v>11.2</v>
      </c>
    </row>
    <row r="3458" spans="1:2" x14ac:dyDescent="0.2">
      <c r="A3458" s="1">
        <v>41157</v>
      </c>
      <c r="B3458">
        <v>11</v>
      </c>
    </row>
    <row r="3459" spans="1:2" x14ac:dyDescent="0.2">
      <c r="A3459" s="1">
        <v>41156</v>
      </c>
      <c r="B3459">
        <v>10.4</v>
      </c>
    </row>
    <row r="3460" spans="1:2" x14ac:dyDescent="0.2">
      <c r="A3460" s="1">
        <v>41155</v>
      </c>
      <c r="B3460">
        <v>10.5</v>
      </c>
    </row>
    <row r="3461" spans="1:2" x14ac:dyDescent="0.2">
      <c r="A3461" s="1">
        <v>41154</v>
      </c>
      <c r="B3461">
        <v>10.199999999999999</v>
      </c>
    </row>
    <row r="3462" spans="1:2" x14ac:dyDescent="0.2">
      <c r="A3462" s="1">
        <v>41153</v>
      </c>
      <c r="B3462">
        <v>10</v>
      </c>
    </row>
    <row r="3463" spans="1:2" x14ac:dyDescent="0.2">
      <c r="A3463" s="1">
        <v>41152</v>
      </c>
      <c r="B3463">
        <v>10.199999999999999</v>
      </c>
    </row>
    <row r="3464" spans="1:2" x14ac:dyDescent="0.2">
      <c r="A3464" s="1">
        <v>41151</v>
      </c>
      <c r="B3464">
        <v>10.8</v>
      </c>
    </row>
    <row r="3465" spans="1:2" x14ac:dyDescent="0.2">
      <c r="A3465" s="1">
        <v>41150</v>
      </c>
      <c r="B3465">
        <v>10.9</v>
      </c>
    </row>
    <row r="3466" spans="1:2" x14ac:dyDescent="0.2">
      <c r="A3466" s="1">
        <v>41149</v>
      </c>
      <c r="B3466">
        <v>10.9</v>
      </c>
    </row>
    <row r="3467" spans="1:2" x14ac:dyDescent="0.2">
      <c r="A3467" s="1">
        <v>41148</v>
      </c>
      <c r="B3467">
        <v>10.9</v>
      </c>
    </row>
    <row r="3468" spans="1:2" x14ac:dyDescent="0.2">
      <c r="A3468" s="1">
        <v>41147</v>
      </c>
      <c r="B3468">
        <v>10.6</v>
      </c>
    </row>
    <row r="3469" spans="1:2" x14ac:dyDescent="0.2">
      <c r="A3469" s="1">
        <v>41146</v>
      </c>
      <c r="B3469">
        <v>10.5</v>
      </c>
    </row>
    <row r="3470" spans="1:2" x14ac:dyDescent="0.2">
      <c r="A3470" s="1">
        <v>41145</v>
      </c>
      <c r="B3470">
        <v>10.6</v>
      </c>
    </row>
    <row r="3471" spans="1:2" x14ac:dyDescent="0.2">
      <c r="A3471" s="1">
        <v>41144</v>
      </c>
      <c r="B3471">
        <v>10.1</v>
      </c>
    </row>
    <row r="3472" spans="1:2" x14ac:dyDescent="0.2">
      <c r="A3472" s="1">
        <v>41143</v>
      </c>
      <c r="B3472">
        <v>9.8000000000000007</v>
      </c>
    </row>
    <row r="3473" spans="1:2" x14ac:dyDescent="0.2">
      <c r="A3473" s="1">
        <v>41142</v>
      </c>
      <c r="B3473">
        <v>9.9</v>
      </c>
    </row>
    <row r="3474" spans="1:2" x14ac:dyDescent="0.2">
      <c r="A3474" s="1">
        <v>41141</v>
      </c>
      <c r="B3474">
        <v>10.1</v>
      </c>
    </row>
    <row r="3475" spans="1:2" x14ac:dyDescent="0.2">
      <c r="A3475" s="1">
        <v>41140</v>
      </c>
      <c r="B3475">
        <v>8</v>
      </c>
    </row>
    <row r="3476" spans="1:2" x14ac:dyDescent="0.2">
      <c r="A3476" s="1">
        <v>41139</v>
      </c>
      <c r="B3476">
        <v>11.6</v>
      </c>
    </row>
    <row r="3477" spans="1:2" x14ac:dyDescent="0.2">
      <c r="A3477" s="1">
        <v>41138</v>
      </c>
      <c r="B3477">
        <v>11.6</v>
      </c>
    </row>
    <row r="3478" spans="1:2" x14ac:dyDescent="0.2">
      <c r="A3478" s="1">
        <v>41137</v>
      </c>
      <c r="B3478">
        <v>13.5</v>
      </c>
    </row>
    <row r="3479" spans="1:2" x14ac:dyDescent="0.2">
      <c r="A3479" s="1">
        <v>41136</v>
      </c>
      <c r="B3479">
        <v>13.3</v>
      </c>
    </row>
    <row r="3480" spans="1:2" x14ac:dyDescent="0.2">
      <c r="A3480" s="1">
        <v>41135</v>
      </c>
      <c r="B3480">
        <v>12.2</v>
      </c>
    </row>
    <row r="3481" spans="1:2" x14ac:dyDescent="0.2">
      <c r="A3481" s="1">
        <v>41134</v>
      </c>
      <c r="B3481">
        <v>12</v>
      </c>
    </row>
    <row r="3482" spans="1:2" x14ac:dyDescent="0.2">
      <c r="A3482" s="1">
        <v>41133</v>
      </c>
      <c r="B3482">
        <v>11.6</v>
      </c>
    </row>
    <row r="3483" spans="1:2" x14ac:dyDescent="0.2">
      <c r="A3483" s="1">
        <v>41132</v>
      </c>
      <c r="B3483">
        <v>11.5</v>
      </c>
    </row>
    <row r="3484" spans="1:2" x14ac:dyDescent="0.2">
      <c r="A3484" s="1">
        <v>41131</v>
      </c>
      <c r="B3484">
        <v>11.4</v>
      </c>
    </row>
    <row r="3485" spans="1:2" x14ac:dyDescent="0.2">
      <c r="A3485" s="1">
        <v>41130</v>
      </c>
      <c r="B3485">
        <v>11.1</v>
      </c>
    </row>
    <row r="3486" spans="1:2" x14ac:dyDescent="0.2">
      <c r="A3486" s="1">
        <v>41129</v>
      </c>
      <c r="B3486">
        <v>11.1</v>
      </c>
    </row>
    <row r="3487" spans="1:2" x14ac:dyDescent="0.2">
      <c r="A3487" s="1">
        <v>41128</v>
      </c>
      <c r="B3487">
        <v>11.1</v>
      </c>
    </row>
    <row r="3488" spans="1:2" x14ac:dyDescent="0.2">
      <c r="A3488" s="1">
        <v>41127</v>
      </c>
      <c r="B3488">
        <v>10.9</v>
      </c>
    </row>
    <row r="3489" spans="1:2" x14ac:dyDescent="0.2">
      <c r="A3489" s="1">
        <v>41126</v>
      </c>
      <c r="B3489">
        <v>10.9</v>
      </c>
    </row>
    <row r="3490" spans="1:2" x14ac:dyDescent="0.2">
      <c r="A3490" s="1">
        <v>41125</v>
      </c>
      <c r="B3490">
        <v>11</v>
      </c>
    </row>
    <row r="3491" spans="1:2" x14ac:dyDescent="0.2">
      <c r="A3491" s="1">
        <v>41124</v>
      </c>
      <c r="B3491">
        <v>11</v>
      </c>
    </row>
    <row r="3492" spans="1:2" x14ac:dyDescent="0.2">
      <c r="A3492" s="1">
        <v>41123</v>
      </c>
      <c r="B3492">
        <v>10.5</v>
      </c>
    </row>
    <row r="3493" spans="1:2" x14ac:dyDescent="0.2">
      <c r="A3493" s="1">
        <v>41122</v>
      </c>
      <c r="B3493">
        <v>9.6</v>
      </c>
    </row>
    <row r="3494" spans="1:2" x14ac:dyDescent="0.2">
      <c r="A3494" s="1">
        <v>41121</v>
      </c>
      <c r="B3494">
        <v>9.4</v>
      </c>
    </row>
    <row r="3495" spans="1:2" x14ac:dyDescent="0.2">
      <c r="A3495" s="1">
        <v>41120</v>
      </c>
      <c r="B3495">
        <v>9.1</v>
      </c>
    </row>
    <row r="3496" spans="1:2" x14ac:dyDescent="0.2">
      <c r="A3496" s="1">
        <v>41119</v>
      </c>
      <c r="B3496">
        <v>8.6999999999999993</v>
      </c>
    </row>
    <row r="3497" spans="1:2" x14ac:dyDescent="0.2">
      <c r="A3497" s="1">
        <v>41118</v>
      </c>
      <c r="B3497">
        <v>8.9</v>
      </c>
    </row>
    <row r="3498" spans="1:2" x14ac:dyDescent="0.2">
      <c r="A3498" s="1">
        <v>41117</v>
      </c>
      <c r="B3498">
        <v>8.9</v>
      </c>
    </row>
    <row r="3499" spans="1:2" x14ac:dyDescent="0.2">
      <c r="A3499" s="1">
        <v>41116</v>
      </c>
      <c r="B3499">
        <v>8.9</v>
      </c>
    </row>
    <row r="3500" spans="1:2" x14ac:dyDescent="0.2">
      <c r="A3500" s="1">
        <v>41115</v>
      </c>
      <c r="B3500">
        <v>8.8000000000000007</v>
      </c>
    </row>
    <row r="3501" spans="1:2" x14ac:dyDescent="0.2">
      <c r="A3501" s="1">
        <v>41114</v>
      </c>
      <c r="B3501">
        <v>8.6</v>
      </c>
    </row>
    <row r="3502" spans="1:2" x14ac:dyDescent="0.2">
      <c r="A3502" s="1">
        <v>41113</v>
      </c>
      <c r="B3502">
        <v>8.4</v>
      </c>
    </row>
    <row r="3503" spans="1:2" x14ac:dyDescent="0.2">
      <c r="A3503" s="1">
        <v>41112</v>
      </c>
      <c r="B3503">
        <v>8.4</v>
      </c>
    </row>
    <row r="3504" spans="1:2" x14ac:dyDescent="0.2">
      <c r="A3504" s="1">
        <v>41111</v>
      </c>
      <c r="B3504">
        <v>8.9</v>
      </c>
    </row>
    <row r="3505" spans="1:2" x14ac:dyDescent="0.2">
      <c r="A3505" s="1">
        <v>41110</v>
      </c>
      <c r="B3505">
        <v>8.5</v>
      </c>
    </row>
    <row r="3506" spans="1:2" x14ac:dyDescent="0.2">
      <c r="A3506" s="1">
        <v>41109</v>
      </c>
      <c r="B3506">
        <v>8.9</v>
      </c>
    </row>
    <row r="3507" spans="1:2" x14ac:dyDescent="0.2">
      <c r="A3507" s="1">
        <v>41108</v>
      </c>
      <c r="B3507">
        <v>9.1</v>
      </c>
    </row>
    <row r="3508" spans="1:2" x14ac:dyDescent="0.2">
      <c r="A3508" s="1">
        <v>41107</v>
      </c>
      <c r="B3508">
        <v>8.8000000000000007</v>
      </c>
    </row>
    <row r="3509" spans="1:2" x14ac:dyDescent="0.2">
      <c r="A3509" s="1">
        <v>41106</v>
      </c>
      <c r="B3509">
        <v>8.5</v>
      </c>
    </row>
    <row r="3510" spans="1:2" x14ac:dyDescent="0.2">
      <c r="A3510" s="1">
        <v>41105</v>
      </c>
      <c r="B3510">
        <v>7.6</v>
      </c>
    </row>
    <row r="3511" spans="1:2" x14ac:dyDescent="0.2">
      <c r="A3511" s="1">
        <v>41104</v>
      </c>
      <c r="B3511">
        <v>7.5</v>
      </c>
    </row>
    <row r="3512" spans="1:2" x14ac:dyDescent="0.2">
      <c r="A3512" s="1">
        <v>41103</v>
      </c>
      <c r="B3512">
        <v>7.7</v>
      </c>
    </row>
    <row r="3513" spans="1:2" x14ac:dyDescent="0.2">
      <c r="A3513" s="1">
        <v>41102</v>
      </c>
      <c r="B3513">
        <v>7.8</v>
      </c>
    </row>
    <row r="3514" spans="1:2" x14ac:dyDescent="0.2">
      <c r="A3514" s="1">
        <v>41101</v>
      </c>
      <c r="B3514">
        <v>7.2</v>
      </c>
    </row>
    <row r="3515" spans="1:2" x14ac:dyDescent="0.2">
      <c r="A3515" s="1">
        <v>41100</v>
      </c>
      <c r="B3515">
        <v>7.2</v>
      </c>
    </row>
    <row r="3516" spans="1:2" x14ac:dyDescent="0.2">
      <c r="A3516" s="1">
        <v>41099</v>
      </c>
      <c r="B3516">
        <v>7</v>
      </c>
    </row>
    <row r="3517" spans="1:2" x14ac:dyDescent="0.2">
      <c r="A3517" s="1">
        <v>41098</v>
      </c>
      <c r="B3517">
        <v>6.8</v>
      </c>
    </row>
    <row r="3518" spans="1:2" x14ac:dyDescent="0.2">
      <c r="A3518" s="1">
        <v>41097</v>
      </c>
      <c r="B3518">
        <v>6.8</v>
      </c>
    </row>
    <row r="3519" spans="1:2" x14ac:dyDescent="0.2">
      <c r="A3519" s="1">
        <v>41096</v>
      </c>
      <c r="B3519">
        <v>6.7</v>
      </c>
    </row>
    <row r="3520" spans="1:2" x14ac:dyDescent="0.2">
      <c r="A3520" s="1">
        <v>41095</v>
      </c>
      <c r="B3520">
        <v>6.7</v>
      </c>
    </row>
    <row r="3521" spans="1:2" x14ac:dyDescent="0.2">
      <c r="A3521" s="1">
        <v>41094</v>
      </c>
      <c r="B3521">
        <v>6.5</v>
      </c>
    </row>
    <row r="3522" spans="1:2" x14ac:dyDescent="0.2">
      <c r="A3522" s="1">
        <v>41093</v>
      </c>
      <c r="B3522">
        <v>6.4</v>
      </c>
    </row>
    <row r="3523" spans="1:2" x14ac:dyDescent="0.2">
      <c r="A3523" s="1">
        <v>41092</v>
      </c>
      <c r="B3523">
        <v>6.8</v>
      </c>
    </row>
    <row r="3524" spans="1:2" x14ac:dyDescent="0.2">
      <c r="A3524" s="1">
        <v>41091</v>
      </c>
      <c r="B3524">
        <v>6.6</v>
      </c>
    </row>
    <row r="3525" spans="1:2" x14ac:dyDescent="0.2">
      <c r="A3525" s="1">
        <v>41090</v>
      </c>
      <c r="B3525">
        <v>6.7</v>
      </c>
    </row>
    <row r="3526" spans="1:2" x14ac:dyDescent="0.2">
      <c r="A3526" s="1">
        <v>41089</v>
      </c>
      <c r="B3526">
        <v>6.7</v>
      </c>
    </row>
    <row r="3527" spans="1:2" x14ac:dyDescent="0.2">
      <c r="A3527" s="1">
        <v>41088</v>
      </c>
      <c r="B3527">
        <v>6.6</v>
      </c>
    </row>
    <row r="3528" spans="1:2" x14ac:dyDescent="0.2">
      <c r="A3528" s="1">
        <v>41087</v>
      </c>
      <c r="B3528">
        <v>6.7</v>
      </c>
    </row>
    <row r="3529" spans="1:2" x14ac:dyDescent="0.2">
      <c r="A3529" s="1">
        <v>41086</v>
      </c>
      <c r="B3529">
        <v>6.4</v>
      </c>
    </row>
    <row r="3530" spans="1:2" x14ac:dyDescent="0.2">
      <c r="A3530" s="1">
        <v>41085</v>
      </c>
      <c r="B3530">
        <v>6.3</v>
      </c>
    </row>
    <row r="3531" spans="1:2" x14ac:dyDescent="0.2">
      <c r="A3531" s="1">
        <v>41084</v>
      </c>
      <c r="B3531">
        <v>6.3</v>
      </c>
    </row>
    <row r="3532" spans="1:2" x14ac:dyDescent="0.2">
      <c r="A3532" s="1">
        <v>41083</v>
      </c>
      <c r="B3532">
        <v>6.4</v>
      </c>
    </row>
    <row r="3533" spans="1:2" x14ac:dyDescent="0.2">
      <c r="A3533" s="1">
        <v>41082</v>
      </c>
      <c r="B3533">
        <v>6.6</v>
      </c>
    </row>
    <row r="3534" spans="1:2" x14ac:dyDescent="0.2">
      <c r="A3534" s="1">
        <v>41081</v>
      </c>
      <c r="B3534">
        <v>6.7</v>
      </c>
    </row>
    <row r="3535" spans="1:2" x14ac:dyDescent="0.2">
      <c r="A3535" s="1">
        <v>41080</v>
      </c>
      <c r="B3535">
        <v>6.7</v>
      </c>
    </row>
    <row r="3536" spans="1:2" x14ac:dyDescent="0.2">
      <c r="A3536" s="1">
        <v>41079</v>
      </c>
      <c r="B3536">
        <v>6.5</v>
      </c>
    </row>
    <row r="3537" spans="1:2" x14ac:dyDescent="0.2">
      <c r="A3537" s="1">
        <v>41078</v>
      </c>
      <c r="B3537">
        <v>6.3</v>
      </c>
    </row>
    <row r="3538" spans="1:2" x14ac:dyDescent="0.2">
      <c r="A3538" s="1">
        <v>41077</v>
      </c>
      <c r="B3538">
        <v>6.2</v>
      </c>
    </row>
    <row r="3539" spans="1:2" x14ac:dyDescent="0.2">
      <c r="A3539" s="1">
        <v>41076</v>
      </c>
      <c r="B3539">
        <v>6.4</v>
      </c>
    </row>
    <row r="3540" spans="1:2" x14ac:dyDescent="0.2">
      <c r="A3540" s="1">
        <v>41075</v>
      </c>
      <c r="B3540">
        <v>6.5</v>
      </c>
    </row>
    <row r="3541" spans="1:2" x14ac:dyDescent="0.2">
      <c r="A3541" s="1">
        <v>41074</v>
      </c>
      <c r="B3541">
        <v>5.9</v>
      </c>
    </row>
    <row r="3542" spans="1:2" x14ac:dyDescent="0.2">
      <c r="A3542" s="1">
        <v>41073</v>
      </c>
      <c r="B3542">
        <v>5.9</v>
      </c>
    </row>
    <row r="3543" spans="1:2" x14ac:dyDescent="0.2">
      <c r="A3543" s="1">
        <v>41072</v>
      </c>
      <c r="B3543">
        <v>5.7</v>
      </c>
    </row>
    <row r="3544" spans="1:2" x14ac:dyDescent="0.2">
      <c r="A3544" s="1">
        <v>41071</v>
      </c>
      <c r="B3544">
        <v>5.6</v>
      </c>
    </row>
    <row r="3545" spans="1:2" x14ac:dyDescent="0.2">
      <c r="A3545" s="1">
        <v>41070</v>
      </c>
      <c r="B3545">
        <v>5.5</v>
      </c>
    </row>
    <row r="3546" spans="1:2" x14ac:dyDescent="0.2">
      <c r="A3546" s="1">
        <v>41069</v>
      </c>
      <c r="B3546">
        <v>5.6</v>
      </c>
    </row>
    <row r="3547" spans="1:2" x14ac:dyDescent="0.2">
      <c r="A3547" s="1">
        <v>41068</v>
      </c>
      <c r="B3547">
        <v>5.6</v>
      </c>
    </row>
    <row r="3548" spans="1:2" x14ac:dyDescent="0.2">
      <c r="A3548" s="1">
        <v>41067</v>
      </c>
      <c r="B3548">
        <v>5.6</v>
      </c>
    </row>
    <row r="3549" spans="1:2" x14ac:dyDescent="0.2">
      <c r="A3549" s="1">
        <v>41066</v>
      </c>
      <c r="B3549">
        <v>5.5</v>
      </c>
    </row>
    <row r="3550" spans="1:2" x14ac:dyDescent="0.2">
      <c r="A3550" s="1">
        <v>41065</v>
      </c>
      <c r="B3550">
        <v>5.4</v>
      </c>
    </row>
    <row r="3551" spans="1:2" x14ac:dyDescent="0.2">
      <c r="A3551" s="1">
        <v>41064</v>
      </c>
      <c r="B3551">
        <v>5.3</v>
      </c>
    </row>
    <row r="3552" spans="1:2" x14ac:dyDescent="0.2">
      <c r="A3552" s="1">
        <v>41063</v>
      </c>
      <c r="B3552">
        <v>5.2</v>
      </c>
    </row>
    <row r="3553" spans="1:2" x14ac:dyDescent="0.2">
      <c r="A3553" s="1">
        <v>41062</v>
      </c>
      <c r="B3553">
        <v>5.3</v>
      </c>
    </row>
    <row r="3554" spans="1:2" x14ac:dyDescent="0.2">
      <c r="A3554" s="1">
        <v>41061</v>
      </c>
      <c r="B3554">
        <v>5.3</v>
      </c>
    </row>
    <row r="3555" spans="1:2" x14ac:dyDescent="0.2">
      <c r="A3555" s="1">
        <v>41060</v>
      </c>
      <c r="B3555">
        <v>5.2</v>
      </c>
    </row>
    <row r="3556" spans="1:2" x14ac:dyDescent="0.2">
      <c r="A3556" s="1">
        <v>41059</v>
      </c>
      <c r="B3556">
        <v>5.0999999999999996</v>
      </c>
    </row>
    <row r="3557" spans="1:2" x14ac:dyDescent="0.2">
      <c r="A3557" s="1">
        <v>41058</v>
      </c>
      <c r="B3557">
        <v>5.2</v>
      </c>
    </row>
    <row r="3558" spans="1:2" x14ac:dyDescent="0.2">
      <c r="A3558" s="1">
        <v>41057</v>
      </c>
      <c r="B3558">
        <v>5.0999999999999996</v>
      </c>
    </row>
    <row r="3559" spans="1:2" x14ac:dyDescent="0.2">
      <c r="A3559" s="1">
        <v>41056</v>
      </c>
      <c r="B3559">
        <v>5.0999999999999996</v>
      </c>
    </row>
    <row r="3560" spans="1:2" x14ac:dyDescent="0.2">
      <c r="A3560" s="1">
        <v>41055</v>
      </c>
      <c r="B3560">
        <v>5.0999999999999996</v>
      </c>
    </row>
    <row r="3561" spans="1:2" x14ac:dyDescent="0.2">
      <c r="A3561" s="1">
        <v>41054</v>
      </c>
      <c r="B3561">
        <v>5.2</v>
      </c>
    </row>
    <row r="3562" spans="1:2" x14ac:dyDescent="0.2">
      <c r="A3562" s="1">
        <v>41053</v>
      </c>
      <c r="B3562">
        <v>5.0999999999999996</v>
      </c>
    </row>
    <row r="3563" spans="1:2" x14ac:dyDescent="0.2">
      <c r="A3563" s="1">
        <v>41052</v>
      </c>
      <c r="B3563">
        <v>5.0999999999999996</v>
      </c>
    </row>
    <row r="3564" spans="1:2" x14ac:dyDescent="0.2">
      <c r="A3564" s="1">
        <v>41051</v>
      </c>
      <c r="B3564">
        <v>5.0999999999999996</v>
      </c>
    </row>
    <row r="3565" spans="1:2" x14ac:dyDescent="0.2">
      <c r="A3565" s="1">
        <v>41050</v>
      </c>
      <c r="B3565">
        <v>5.0999999999999996</v>
      </c>
    </row>
    <row r="3566" spans="1:2" x14ac:dyDescent="0.2">
      <c r="A3566" s="1">
        <v>41049</v>
      </c>
      <c r="B3566">
        <v>5.0999999999999996</v>
      </c>
    </row>
    <row r="3567" spans="1:2" x14ac:dyDescent="0.2">
      <c r="A3567" s="1">
        <v>41048</v>
      </c>
      <c r="B3567">
        <v>5.0999999999999996</v>
      </c>
    </row>
    <row r="3568" spans="1:2" x14ac:dyDescent="0.2">
      <c r="A3568" s="1">
        <v>41047</v>
      </c>
      <c r="B3568">
        <v>5.0999999999999996</v>
      </c>
    </row>
    <row r="3569" spans="1:2" x14ac:dyDescent="0.2">
      <c r="A3569" s="1">
        <v>41046</v>
      </c>
      <c r="B3569">
        <v>5.0999999999999996</v>
      </c>
    </row>
    <row r="3570" spans="1:2" x14ac:dyDescent="0.2">
      <c r="A3570" s="1">
        <v>41045</v>
      </c>
      <c r="B3570">
        <v>5.0999999999999996</v>
      </c>
    </row>
    <row r="3571" spans="1:2" x14ac:dyDescent="0.2">
      <c r="A3571" s="1">
        <v>41044</v>
      </c>
      <c r="B3571">
        <v>5</v>
      </c>
    </row>
    <row r="3572" spans="1:2" x14ac:dyDescent="0.2">
      <c r="A3572" s="1">
        <v>41043</v>
      </c>
      <c r="B3572">
        <v>5</v>
      </c>
    </row>
    <row r="3573" spans="1:2" x14ac:dyDescent="0.2">
      <c r="A3573" s="1">
        <v>41042</v>
      </c>
      <c r="B3573">
        <v>4.9000000000000004</v>
      </c>
    </row>
    <row r="3574" spans="1:2" x14ac:dyDescent="0.2">
      <c r="A3574" s="1">
        <v>41041</v>
      </c>
      <c r="B3574">
        <v>4.9000000000000004</v>
      </c>
    </row>
    <row r="3575" spans="1:2" x14ac:dyDescent="0.2">
      <c r="A3575" s="1">
        <v>41040</v>
      </c>
      <c r="B3575">
        <v>5</v>
      </c>
    </row>
    <row r="3576" spans="1:2" x14ac:dyDescent="0.2">
      <c r="A3576" s="1">
        <v>41039</v>
      </c>
      <c r="B3576">
        <v>4.8</v>
      </c>
    </row>
    <row r="3577" spans="1:2" x14ac:dyDescent="0.2">
      <c r="A3577" s="1">
        <v>41038</v>
      </c>
      <c r="B3577">
        <v>5</v>
      </c>
    </row>
    <row r="3578" spans="1:2" x14ac:dyDescent="0.2">
      <c r="A3578" s="1">
        <v>41037</v>
      </c>
      <c r="B3578">
        <v>5.0999999999999996</v>
      </c>
    </row>
    <row r="3579" spans="1:2" x14ac:dyDescent="0.2">
      <c r="A3579" s="1">
        <v>41036</v>
      </c>
      <c r="B3579">
        <v>5.0999999999999996</v>
      </c>
    </row>
    <row r="3580" spans="1:2" x14ac:dyDescent="0.2">
      <c r="A3580" s="1">
        <v>41035</v>
      </c>
      <c r="B3580">
        <v>5.0999999999999996</v>
      </c>
    </row>
    <row r="3581" spans="1:2" x14ac:dyDescent="0.2">
      <c r="A3581" s="1">
        <v>41034</v>
      </c>
      <c r="B3581">
        <v>5.0999999999999996</v>
      </c>
    </row>
    <row r="3582" spans="1:2" x14ac:dyDescent="0.2">
      <c r="A3582" s="1">
        <v>41033</v>
      </c>
      <c r="B3582">
        <v>5.0999999999999996</v>
      </c>
    </row>
    <row r="3583" spans="1:2" x14ac:dyDescent="0.2">
      <c r="A3583" s="1">
        <v>41032</v>
      </c>
      <c r="B3583">
        <v>5.0999999999999996</v>
      </c>
    </row>
    <row r="3584" spans="1:2" x14ac:dyDescent="0.2">
      <c r="A3584" s="1">
        <v>41031</v>
      </c>
      <c r="B3584">
        <v>5.0999999999999996</v>
      </c>
    </row>
    <row r="3585" spans="1:2" x14ac:dyDescent="0.2">
      <c r="A3585" s="1">
        <v>41030</v>
      </c>
      <c r="B3585">
        <v>5</v>
      </c>
    </row>
    <row r="3586" spans="1:2" x14ac:dyDescent="0.2">
      <c r="A3586" s="1">
        <v>41029</v>
      </c>
      <c r="B3586">
        <v>4.9000000000000004</v>
      </c>
    </row>
    <row r="3587" spans="1:2" x14ac:dyDescent="0.2">
      <c r="A3587" s="1">
        <v>41028</v>
      </c>
      <c r="B3587">
        <v>4.9000000000000004</v>
      </c>
    </row>
    <row r="3588" spans="1:2" x14ac:dyDescent="0.2">
      <c r="A3588" s="1">
        <v>41027</v>
      </c>
      <c r="B3588">
        <v>5</v>
      </c>
    </row>
    <row r="3589" spans="1:2" x14ac:dyDescent="0.2">
      <c r="A3589" s="1">
        <v>41026</v>
      </c>
      <c r="B3589">
        <v>5.0999999999999996</v>
      </c>
    </row>
    <row r="3590" spans="1:2" x14ac:dyDescent="0.2">
      <c r="A3590" s="1">
        <v>41025</v>
      </c>
      <c r="B3590">
        <v>5.0999999999999996</v>
      </c>
    </row>
    <row r="3591" spans="1:2" x14ac:dyDescent="0.2">
      <c r="A3591" s="1">
        <v>41024</v>
      </c>
      <c r="B3591">
        <v>5.0999999999999996</v>
      </c>
    </row>
    <row r="3592" spans="1:2" x14ac:dyDescent="0.2">
      <c r="A3592" s="1">
        <v>41023</v>
      </c>
      <c r="B3592">
        <v>5.0999999999999996</v>
      </c>
    </row>
    <row r="3593" spans="1:2" x14ac:dyDescent="0.2">
      <c r="A3593" s="1">
        <v>41022</v>
      </c>
      <c r="B3593">
        <v>5</v>
      </c>
    </row>
    <row r="3594" spans="1:2" x14ac:dyDescent="0.2">
      <c r="A3594" s="1">
        <v>41021</v>
      </c>
      <c r="B3594">
        <v>5.2</v>
      </c>
    </row>
    <row r="3595" spans="1:2" x14ac:dyDescent="0.2">
      <c r="A3595" s="1">
        <v>41020</v>
      </c>
      <c r="B3595">
        <v>5.3</v>
      </c>
    </row>
    <row r="3596" spans="1:2" x14ac:dyDescent="0.2">
      <c r="A3596" s="1">
        <v>41019</v>
      </c>
      <c r="B3596">
        <v>5.3</v>
      </c>
    </row>
    <row r="3597" spans="1:2" x14ac:dyDescent="0.2">
      <c r="A3597" s="1">
        <v>41018</v>
      </c>
      <c r="B3597">
        <v>5.0999999999999996</v>
      </c>
    </row>
    <row r="3598" spans="1:2" x14ac:dyDescent="0.2">
      <c r="A3598" s="1">
        <v>41017</v>
      </c>
      <c r="B3598">
        <v>5.0999999999999996</v>
      </c>
    </row>
    <row r="3599" spans="1:2" x14ac:dyDescent="0.2">
      <c r="A3599" s="1">
        <v>41016</v>
      </c>
      <c r="B3599">
        <v>5</v>
      </c>
    </row>
    <row r="3600" spans="1:2" x14ac:dyDescent="0.2">
      <c r="A3600" s="1">
        <v>41015</v>
      </c>
      <c r="B3600">
        <v>4.9000000000000004</v>
      </c>
    </row>
    <row r="3601" spans="1:2" x14ac:dyDescent="0.2">
      <c r="A3601" s="1">
        <v>41014</v>
      </c>
      <c r="B3601">
        <v>5</v>
      </c>
    </row>
    <row r="3602" spans="1:2" x14ac:dyDescent="0.2">
      <c r="A3602" s="1">
        <v>41013</v>
      </c>
      <c r="B3602">
        <v>5</v>
      </c>
    </row>
    <row r="3603" spans="1:2" x14ac:dyDescent="0.2">
      <c r="A3603" s="1">
        <v>41012</v>
      </c>
      <c r="B3603">
        <v>4.9000000000000004</v>
      </c>
    </row>
    <row r="3604" spans="1:2" x14ac:dyDescent="0.2">
      <c r="A3604" s="1">
        <v>41011</v>
      </c>
      <c r="B3604">
        <v>4.9000000000000004</v>
      </c>
    </row>
    <row r="3605" spans="1:2" x14ac:dyDescent="0.2">
      <c r="A3605" s="1">
        <v>41010</v>
      </c>
      <c r="B3605">
        <v>4.9000000000000004</v>
      </c>
    </row>
    <row r="3606" spans="1:2" x14ac:dyDescent="0.2">
      <c r="A3606" s="1">
        <v>41009</v>
      </c>
      <c r="B3606">
        <v>4.8</v>
      </c>
    </row>
    <row r="3607" spans="1:2" x14ac:dyDescent="0.2">
      <c r="A3607" s="1">
        <v>41008</v>
      </c>
      <c r="B3607">
        <v>4.9000000000000004</v>
      </c>
    </row>
    <row r="3608" spans="1:2" x14ac:dyDescent="0.2">
      <c r="A3608" s="1">
        <v>41007</v>
      </c>
      <c r="B3608">
        <v>4.8</v>
      </c>
    </row>
    <row r="3609" spans="1:2" x14ac:dyDescent="0.2">
      <c r="A3609" s="1">
        <v>41006</v>
      </c>
      <c r="B3609">
        <v>4.7</v>
      </c>
    </row>
    <row r="3610" spans="1:2" x14ac:dyDescent="0.2">
      <c r="A3610" s="1">
        <v>41005</v>
      </c>
      <c r="B3610">
        <v>4.9000000000000004</v>
      </c>
    </row>
    <row r="3611" spans="1:2" x14ac:dyDescent="0.2">
      <c r="A3611" s="1">
        <v>41004</v>
      </c>
      <c r="B3611">
        <v>4.9000000000000004</v>
      </c>
    </row>
    <row r="3612" spans="1:2" x14ac:dyDescent="0.2">
      <c r="A3612" s="1">
        <v>41003</v>
      </c>
      <c r="B3612">
        <v>4.9000000000000004</v>
      </c>
    </row>
    <row r="3613" spans="1:2" x14ac:dyDescent="0.2">
      <c r="A3613" s="1">
        <v>41002</v>
      </c>
      <c r="B3613">
        <v>4.9000000000000004</v>
      </c>
    </row>
    <row r="3614" spans="1:2" x14ac:dyDescent="0.2">
      <c r="A3614" s="1">
        <v>41001</v>
      </c>
      <c r="B3614">
        <v>5</v>
      </c>
    </row>
    <row r="3615" spans="1:2" x14ac:dyDescent="0.2">
      <c r="A3615" s="1">
        <v>41000</v>
      </c>
      <c r="B3615">
        <v>4.8</v>
      </c>
    </row>
    <row r="3616" spans="1:2" x14ac:dyDescent="0.2">
      <c r="A3616" s="1">
        <v>40999</v>
      </c>
      <c r="B3616">
        <v>4.9000000000000004</v>
      </c>
    </row>
    <row r="3617" spans="1:2" x14ac:dyDescent="0.2">
      <c r="A3617" s="1">
        <v>40998</v>
      </c>
      <c r="B3617">
        <v>4.9000000000000004</v>
      </c>
    </row>
    <row r="3618" spans="1:2" x14ac:dyDescent="0.2">
      <c r="A3618" s="1">
        <v>40997</v>
      </c>
      <c r="B3618">
        <v>4.8</v>
      </c>
    </row>
    <row r="3619" spans="1:2" x14ac:dyDescent="0.2">
      <c r="A3619" s="1">
        <v>40996</v>
      </c>
      <c r="B3619">
        <v>4.8</v>
      </c>
    </row>
    <row r="3620" spans="1:2" x14ac:dyDescent="0.2">
      <c r="A3620" s="1">
        <v>40995</v>
      </c>
      <c r="B3620">
        <v>4.8</v>
      </c>
    </row>
    <row r="3621" spans="1:2" x14ac:dyDescent="0.2">
      <c r="A3621" s="1">
        <v>40994</v>
      </c>
      <c r="B3621">
        <v>4.5999999999999996</v>
      </c>
    </row>
    <row r="3622" spans="1:2" x14ac:dyDescent="0.2">
      <c r="A3622" s="1">
        <v>40993</v>
      </c>
      <c r="B3622">
        <v>4.5999999999999996</v>
      </c>
    </row>
    <row r="3623" spans="1:2" x14ac:dyDescent="0.2">
      <c r="A3623" s="1">
        <v>40992</v>
      </c>
      <c r="B3623">
        <v>4.7</v>
      </c>
    </row>
    <row r="3624" spans="1:2" x14ac:dyDescent="0.2">
      <c r="A3624" s="1">
        <v>40991</v>
      </c>
      <c r="B3624">
        <v>4.7</v>
      </c>
    </row>
    <row r="3625" spans="1:2" x14ac:dyDescent="0.2">
      <c r="A3625" s="1">
        <v>40990</v>
      </c>
      <c r="B3625">
        <v>4.7</v>
      </c>
    </row>
    <row r="3626" spans="1:2" x14ac:dyDescent="0.2">
      <c r="A3626" s="1">
        <v>40989</v>
      </c>
      <c r="B3626">
        <v>4.8</v>
      </c>
    </row>
    <row r="3627" spans="1:2" x14ac:dyDescent="0.2">
      <c r="A3627" s="1">
        <v>40988</v>
      </c>
      <c r="B3627">
        <v>4.8</v>
      </c>
    </row>
    <row r="3628" spans="1:2" x14ac:dyDescent="0.2">
      <c r="A3628" s="1">
        <v>40987</v>
      </c>
      <c r="B3628">
        <v>4.7</v>
      </c>
    </row>
    <row r="3629" spans="1:2" x14ac:dyDescent="0.2">
      <c r="A3629" s="1">
        <v>40986</v>
      </c>
      <c r="B3629">
        <v>5.3</v>
      </c>
    </row>
    <row r="3630" spans="1:2" x14ac:dyDescent="0.2">
      <c r="A3630" s="1">
        <v>40985</v>
      </c>
      <c r="B3630">
        <v>5.2</v>
      </c>
    </row>
    <row r="3631" spans="1:2" x14ac:dyDescent="0.2">
      <c r="A3631" s="1">
        <v>40984</v>
      </c>
      <c r="B3631">
        <v>5.3</v>
      </c>
    </row>
    <row r="3632" spans="1:2" x14ac:dyDescent="0.2">
      <c r="A3632" s="1">
        <v>40983</v>
      </c>
      <c r="B3632">
        <v>5.3</v>
      </c>
    </row>
    <row r="3633" spans="1:2" x14ac:dyDescent="0.2">
      <c r="A3633" s="1">
        <v>40982</v>
      </c>
      <c r="B3633">
        <v>5.4</v>
      </c>
    </row>
    <row r="3634" spans="1:2" x14ac:dyDescent="0.2">
      <c r="A3634" s="1">
        <v>40981</v>
      </c>
      <c r="B3634">
        <v>5.3</v>
      </c>
    </row>
    <row r="3635" spans="1:2" x14ac:dyDescent="0.2">
      <c r="A3635" s="1">
        <v>40980</v>
      </c>
      <c r="B3635">
        <v>4.9000000000000004</v>
      </c>
    </row>
    <row r="3636" spans="1:2" x14ac:dyDescent="0.2">
      <c r="A3636" s="1">
        <v>40979</v>
      </c>
      <c r="B3636">
        <v>4.9000000000000004</v>
      </c>
    </row>
    <row r="3637" spans="1:2" x14ac:dyDescent="0.2">
      <c r="A3637" s="1">
        <v>40978</v>
      </c>
      <c r="B3637">
        <v>4.8</v>
      </c>
    </row>
    <row r="3638" spans="1:2" x14ac:dyDescent="0.2">
      <c r="A3638" s="1">
        <v>40977</v>
      </c>
      <c r="B3638">
        <v>4.9000000000000004</v>
      </c>
    </row>
    <row r="3639" spans="1:2" x14ac:dyDescent="0.2">
      <c r="A3639" s="1">
        <v>40976</v>
      </c>
      <c r="B3639">
        <v>4.9000000000000004</v>
      </c>
    </row>
    <row r="3640" spans="1:2" x14ac:dyDescent="0.2">
      <c r="A3640" s="1">
        <v>40975</v>
      </c>
      <c r="B3640">
        <v>4.9000000000000004</v>
      </c>
    </row>
    <row r="3641" spans="1:2" x14ac:dyDescent="0.2">
      <c r="A3641" s="1">
        <v>40974</v>
      </c>
      <c r="B3641">
        <v>5</v>
      </c>
    </row>
    <row r="3642" spans="1:2" x14ac:dyDescent="0.2">
      <c r="A3642" s="1">
        <v>40973</v>
      </c>
      <c r="B3642">
        <v>5</v>
      </c>
    </row>
    <row r="3643" spans="1:2" x14ac:dyDescent="0.2">
      <c r="A3643" s="1">
        <v>40972</v>
      </c>
      <c r="B3643">
        <v>4.8</v>
      </c>
    </row>
    <row r="3644" spans="1:2" x14ac:dyDescent="0.2">
      <c r="A3644" s="1">
        <v>40971</v>
      </c>
      <c r="B3644">
        <v>4.5999999999999996</v>
      </c>
    </row>
    <row r="3645" spans="1:2" x14ac:dyDescent="0.2">
      <c r="A3645" s="1">
        <v>40970</v>
      </c>
      <c r="B3645">
        <v>4.7</v>
      </c>
    </row>
    <row r="3646" spans="1:2" x14ac:dyDescent="0.2">
      <c r="A3646" s="1">
        <v>40969</v>
      </c>
      <c r="B3646">
        <v>4.9000000000000004</v>
      </c>
    </row>
    <row r="3647" spans="1:2" x14ac:dyDescent="0.2">
      <c r="A3647" s="1">
        <v>40968</v>
      </c>
      <c r="B3647">
        <v>4.9000000000000004</v>
      </c>
    </row>
    <row r="3648" spans="1:2" x14ac:dyDescent="0.2">
      <c r="A3648" s="1">
        <v>40967</v>
      </c>
      <c r="B3648">
        <v>4.9000000000000004</v>
      </c>
    </row>
    <row r="3649" spans="1:2" x14ac:dyDescent="0.2">
      <c r="A3649" s="1">
        <v>40966</v>
      </c>
      <c r="B3649">
        <v>5</v>
      </c>
    </row>
    <row r="3650" spans="1:2" x14ac:dyDescent="0.2">
      <c r="A3650" s="1">
        <v>40965</v>
      </c>
      <c r="B3650">
        <v>4.9000000000000004</v>
      </c>
    </row>
    <row r="3651" spans="1:2" x14ac:dyDescent="0.2">
      <c r="A3651" s="1">
        <v>40964</v>
      </c>
      <c r="B3651">
        <v>4.8</v>
      </c>
    </row>
    <row r="3652" spans="1:2" x14ac:dyDescent="0.2">
      <c r="A3652" s="1">
        <v>40963</v>
      </c>
      <c r="B3652">
        <v>5</v>
      </c>
    </row>
    <row r="3653" spans="1:2" x14ac:dyDescent="0.2">
      <c r="A3653" s="1">
        <v>40962</v>
      </c>
      <c r="B3653">
        <v>5</v>
      </c>
    </row>
    <row r="3654" spans="1:2" x14ac:dyDescent="0.2">
      <c r="A3654" s="1">
        <v>40961</v>
      </c>
      <c r="B3654">
        <v>4.4000000000000004</v>
      </c>
    </row>
    <row r="3655" spans="1:2" x14ac:dyDescent="0.2">
      <c r="A3655" s="1">
        <v>40960</v>
      </c>
      <c r="B3655">
        <v>4.3</v>
      </c>
    </row>
    <row r="3656" spans="1:2" x14ac:dyDescent="0.2">
      <c r="A3656" s="1">
        <v>40959</v>
      </c>
      <c r="B3656">
        <v>4.4000000000000004</v>
      </c>
    </row>
    <row r="3657" spans="1:2" x14ac:dyDescent="0.2">
      <c r="A3657" s="1">
        <v>40958</v>
      </c>
      <c r="B3657">
        <v>4.4000000000000004</v>
      </c>
    </row>
    <row r="3658" spans="1:2" x14ac:dyDescent="0.2">
      <c r="A3658" s="1">
        <v>40957</v>
      </c>
      <c r="B3658">
        <v>4.2</v>
      </c>
    </row>
    <row r="3659" spans="1:2" x14ac:dyDescent="0.2">
      <c r="A3659" s="1">
        <v>40956</v>
      </c>
      <c r="B3659">
        <v>4.4000000000000004</v>
      </c>
    </row>
    <row r="3660" spans="1:2" x14ac:dyDescent="0.2">
      <c r="A3660" s="1">
        <v>40955</v>
      </c>
      <c r="B3660">
        <v>4.3</v>
      </c>
    </row>
    <row r="3661" spans="1:2" x14ac:dyDescent="0.2">
      <c r="A3661" s="1">
        <v>40954</v>
      </c>
      <c r="B3661">
        <v>4.3</v>
      </c>
    </row>
    <row r="3662" spans="1:2" x14ac:dyDescent="0.2">
      <c r="A3662" s="1">
        <v>40953</v>
      </c>
      <c r="B3662">
        <v>4.5</v>
      </c>
    </row>
    <row r="3663" spans="1:2" x14ac:dyDescent="0.2">
      <c r="A3663" s="1">
        <v>40952</v>
      </c>
      <c r="B3663">
        <v>5.3</v>
      </c>
    </row>
    <row r="3664" spans="1:2" x14ac:dyDescent="0.2">
      <c r="A3664" s="1">
        <v>40951</v>
      </c>
      <c r="B3664">
        <v>5.5</v>
      </c>
    </row>
    <row r="3665" spans="1:2" x14ac:dyDescent="0.2">
      <c r="A3665" s="1">
        <v>40950</v>
      </c>
      <c r="B3665">
        <v>5.6</v>
      </c>
    </row>
    <row r="3666" spans="1:2" x14ac:dyDescent="0.2">
      <c r="A3666" s="1">
        <v>40949</v>
      </c>
      <c r="B3666">
        <v>5.9</v>
      </c>
    </row>
    <row r="3667" spans="1:2" x14ac:dyDescent="0.2">
      <c r="A3667" s="1">
        <v>40948</v>
      </c>
      <c r="B3667">
        <v>5.8</v>
      </c>
    </row>
    <row r="3668" spans="1:2" x14ac:dyDescent="0.2">
      <c r="A3668" s="1">
        <v>40947</v>
      </c>
      <c r="B3668">
        <v>5.6</v>
      </c>
    </row>
    <row r="3669" spans="1:2" x14ac:dyDescent="0.2">
      <c r="A3669" s="1">
        <v>40946</v>
      </c>
      <c r="B3669">
        <v>5.7</v>
      </c>
    </row>
    <row r="3670" spans="1:2" x14ac:dyDescent="0.2">
      <c r="A3670" s="1">
        <v>40945</v>
      </c>
      <c r="B3670">
        <v>5.4</v>
      </c>
    </row>
    <row r="3671" spans="1:2" x14ac:dyDescent="0.2">
      <c r="A3671" s="1">
        <v>40944</v>
      </c>
      <c r="B3671">
        <v>5.7</v>
      </c>
    </row>
    <row r="3672" spans="1:2" x14ac:dyDescent="0.2">
      <c r="A3672" s="1">
        <v>40943</v>
      </c>
      <c r="B3672">
        <v>5.9</v>
      </c>
    </row>
    <row r="3673" spans="1:2" x14ac:dyDescent="0.2">
      <c r="A3673" s="1">
        <v>40942</v>
      </c>
      <c r="B3673">
        <v>6</v>
      </c>
    </row>
    <row r="3674" spans="1:2" x14ac:dyDescent="0.2">
      <c r="A3674" s="1">
        <v>40941</v>
      </c>
      <c r="B3674">
        <v>6.1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A0CEF-19FD-6A48-981F-F25984FF1D68}">
  <dimension ref="A1:S4437"/>
  <sheetViews>
    <sheetView workbookViewId="0">
      <selection activeCell="C1" sqref="C1"/>
    </sheetView>
  </sheetViews>
  <sheetFormatPr baseColWidth="10" defaultRowHeight="16" x14ac:dyDescent="0.2"/>
  <cols>
    <col min="2" max="2" width="11" bestFit="1" customWidth="1"/>
    <col min="3" max="3" width="11.5" bestFit="1" customWidth="1"/>
    <col min="4" max="5" width="11" bestFit="1" customWidth="1"/>
    <col min="8" max="8" width="27.5" customWidth="1"/>
    <col min="10" max="10" width="16.5" bestFit="1" customWidth="1"/>
  </cols>
  <sheetData>
    <row r="1" spans="1:19" ht="24" x14ac:dyDescent="0.3">
      <c r="A1" s="4" t="s">
        <v>0</v>
      </c>
      <c r="B1" s="4" t="s">
        <v>11</v>
      </c>
      <c r="C1" s="4" t="s">
        <v>7</v>
      </c>
      <c r="D1" s="4" t="s">
        <v>8</v>
      </c>
      <c r="E1" s="4" t="s">
        <v>9</v>
      </c>
      <c r="G1" s="10" t="s">
        <v>14</v>
      </c>
    </row>
    <row r="2" spans="1:19" x14ac:dyDescent="0.2">
      <c r="A2" s="9">
        <v>44617</v>
      </c>
      <c r="B2" s="38" t="s">
        <v>10</v>
      </c>
      <c r="C2" s="38">
        <v>38289.1</v>
      </c>
      <c r="D2" s="38">
        <v>2614.6999999999998</v>
      </c>
      <c r="E2" s="38">
        <v>104.1</v>
      </c>
    </row>
    <row r="3" spans="1:19" ht="21" x14ac:dyDescent="0.25">
      <c r="A3" s="9">
        <v>44616</v>
      </c>
      <c r="B3" s="38">
        <v>4288.7</v>
      </c>
      <c r="C3" s="38">
        <v>38380</v>
      </c>
      <c r="D3" s="38">
        <v>2600.1</v>
      </c>
      <c r="E3" s="38">
        <v>104.2</v>
      </c>
      <c r="H3" s="13" t="s">
        <v>0</v>
      </c>
      <c r="I3" s="9">
        <v>44594</v>
      </c>
      <c r="J3" s="14">
        <f>EDATE(I3,-12)</f>
        <v>44229</v>
      </c>
      <c r="K3" s="14">
        <f>EDATE(J3,-12)+1</f>
        <v>43864</v>
      </c>
      <c r="L3" s="14">
        <f>EDATE(K3,-12)+1</f>
        <v>43500</v>
      </c>
      <c r="M3" s="14">
        <f>EDATE(L3,-12)+1</f>
        <v>43136</v>
      </c>
      <c r="N3" s="14">
        <f>EDATE(M3,-12)+1</f>
        <v>42772</v>
      </c>
      <c r="O3" s="14">
        <f>EDATE(N3,-12)+2</f>
        <v>42408</v>
      </c>
      <c r="P3" s="14">
        <f>EDATE(O3,-12)+1</f>
        <v>42044</v>
      </c>
      <c r="Q3" s="14">
        <f>EDATE(P3,-12)+1</f>
        <v>41680</v>
      </c>
      <c r="R3" s="14">
        <f>EDATE(Q3,-12)+1</f>
        <v>41316</v>
      </c>
      <c r="S3" s="14">
        <f>EDATE(R3,-12)+2</f>
        <v>40952</v>
      </c>
    </row>
    <row r="4" spans="1:19" ht="21" x14ac:dyDescent="0.25">
      <c r="A4" s="9">
        <v>44615</v>
      </c>
      <c r="B4" s="38">
        <v>4225.5</v>
      </c>
      <c r="C4" s="38">
        <v>37292</v>
      </c>
      <c r="D4" s="38">
        <v>2581.3000000000002</v>
      </c>
      <c r="E4" s="38">
        <v>105.4</v>
      </c>
      <c r="H4" s="13" t="s">
        <v>1</v>
      </c>
      <c r="I4" s="6">
        <f t="shared" ref="I4:S4" si="0">VLOOKUP(I3,CRYPTOPRICES,2,FALSE)</f>
        <v>4589.32</v>
      </c>
      <c r="J4" s="6">
        <f t="shared" si="0"/>
        <v>3826.31</v>
      </c>
      <c r="K4" s="6">
        <f t="shared" si="0"/>
        <v>3248.92</v>
      </c>
      <c r="L4" s="6">
        <f t="shared" si="0"/>
        <v>2724.87</v>
      </c>
      <c r="M4" s="6">
        <f t="shared" si="0"/>
        <v>2648.94</v>
      </c>
      <c r="N4" s="6">
        <f t="shared" si="0"/>
        <v>2292.56</v>
      </c>
      <c r="O4" s="6">
        <f t="shared" si="0"/>
        <v>1853.44</v>
      </c>
      <c r="P4" s="6">
        <f t="shared" si="0"/>
        <v>2046.74</v>
      </c>
      <c r="Q4" s="6">
        <f t="shared" si="0"/>
        <v>1799.84</v>
      </c>
      <c r="R4" s="6">
        <f t="shared" si="0"/>
        <v>1517.01</v>
      </c>
      <c r="S4" s="6">
        <f t="shared" si="0"/>
        <v>1351.77</v>
      </c>
    </row>
    <row r="5" spans="1:19" ht="21" x14ac:dyDescent="0.25">
      <c r="A5" s="9">
        <v>44614</v>
      </c>
      <c r="B5" s="38">
        <v>4304.74</v>
      </c>
      <c r="C5" s="38">
        <v>38299</v>
      </c>
      <c r="D5" s="38">
        <v>2640.3</v>
      </c>
      <c r="E5" s="38">
        <v>107.4</v>
      </c>
      <c r="H5" s="19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</row>
    <row r="6" spans="1:19" x14ac:dyDescent="0.2">
      <c r="A6" s="9">
        <v>44613</v>
      </c>
      <c r="B6" s="38" t="s">
        <v>10</v>
      </c>
      <c r="C6" s="38">
        <v>37054</v>
      </c>
      <c r="D6" s="38">
        <v>2569</v>
      </c>
      <c r="E6" s="38">
        <v>102.9</v>
      </c>
    </row>
    <row r="7" spans="1:19" x14ac:dyDescent="0.2">
      <c r="A7" s="9">
        <v>44612</v>
      </c>
      <c r="B7" s="38" t="s">
        <v>10</v>
      </c>
      <c r="C7" s="38">
        <v>38420</v>
      </c>
      <c r="D7" s="38">
        <v>2624.1</v>
      </c>
      <c r="E7" s="38">
        <v>110.6</v>
      </c>
    </row>
    <row r="8" spans="1:19" ht="21" x14ac:dyDescent="0.25">
      <c r="A8" s="9">
        <v>44611</v>
      </c>
      <c r="B8" s="38" t="s">
        <v>10</v>
      </c>
      <c r="C8" s="38">
        <v>40141</v>
      </c>
      <c r="D8" s="38">
        <v>2766.9</v>
      </c>
      <c r="E8" s="38">
        <v>115.6</v>
      </c>
      <c r="H8" s="16" t="s">
        <v>13</v>
      </c>
      <c r="I8" s="8"/>
      <c r="J8" s="8">
        <f>YEAR($I$3)-YEAR(J3)</f>
        <v>1</v>
      </c>
      <c r="K8" s="8">
        <f t="shared" ref="K8:R8" si="1">YEAR($I$3)-YEAR(K3)</f>
        <v>2</v>
      </c>
      <c r="L8" s="8">
        <f t="shared" si="1"/>
        <v>3</v>
      </c>
      <c r="M8" s="8">
        <f t="shared" si="1"/>
        <v>4</v>
      </c>
      <c r="N8" s="8">
        <f t="shared" si="1"/>
        <v>5</v>
      </c>
      <c r="O8" s="8">
        <f t="shared" si="1"/>
        <v>6</v>
      </c>
      <c r="P8" s="8">
        <f t="shared" si="1"/>
        <v>7</v>
      </c>
      <c r="Q8" s="8">
        <f t="shared" si="1"/>
        <v>8</v>
      </c>
      <c r="R8" s="8">
        <f t="shared" si="1"/>
        <v>9</v>
      </c>
      <c r="S8" s="8">
        <f>YEAR($I$3)-YEAR(S3)</f>
        <v>10</v>
      </c>
    </row>
    <row r="9" spans="1:19" ht="24" x14ac:dyDescent="0.3">
      <c r="A9" s="9">
        <v>44610</v>
      </c>
      <c r="B9" s="38">
        <v>4348.87</v>
      </c>
      <c r="C9" s="38">
        <v>40037</v>
      </c>
      <c r="D9" s="38">
        <v>2781.9</v>
      </c>
      <c r="E9" s="38">
        <v>114.9</v>
      </c>
      <c r="H9" s="15" t="s">
        <v>12</v>
      </c>
      <c r="I9" s="18"/>
      <c r="J9" s="18">
        <f>($I$4/J4)^(1/J8)-1</f>
        <v>0.19941144340108341</v>
      </c>
      <c r="K9" s="18">
        <f t="shared" ref="K9:S9" si="2">($I$4/K4)^(1/K8)-1</f>
        <v>0.18851498463718985</v>
      </c>
      <c r="L9" s="18">
        <f t="shared" si="2"/>
        <v>0.18978233837465019</v>
      </c>
      <c r="M9" s="18">
        <f t="shared" si="2"/>
        <v>0.14727902802973314</v>
      </c>
      <c r="N9" s="18">
        <f t="shared" si="2"/>
        <v>0.14890872097831043</v>
      </c>
      <c r="O9" s="18">
        <f t="shared" si="2"/>
        <v>0.16313011825907209</v>
      </c>
      <c r="P9" s="18">
        <f t="shared" si="2"/>
        <v>0.12227154591936706</v>
      </c>
      <c r="Q9" s="18">
        <f t="shared" si="2"/>
        <v>0.12412422026031766</v>
      </c>
      <c r="R9" s="18">
        <f t="shared" si="2"/>
        <v>0.13088323636512533</v>
      </c>
      <c r="S9" s="18">
        <f t="shared" si="2"/>
        <v>0.13001589840965044</v>
      </c>
    </row>
    <row r="10" spans="1:19" x14ac:dyDescent="0.2">
      <c r="A10" s="9">
        <v>44609</v>
      </c>
      <c r="B10" s="38">
        <v>4380.26</v>
      </c>
      <c r="C10" s="38">
        <v>40556</v>
      </c>
      <c r="D10" s="38">
        <v>2896.6</v>
      </c>
      <c r="E10" s="38">
        <v>116.3</v>
      </c>
      <c r="I10" s="17"/>
    </row>
    <row r="11" spans="1:19" x14ac:dyDescent="0.2">
      <c r="A11" s="9">
        <v>44608</v>
      </c>
      <c r="B11" s="38">
        <v>4475.01</v>
      </c>
      <c r="C11" s="38">
        <v>43885</v>
      </c>
      <c r="D11" s="38">
        <v>3122.58</v>
      </c>
      <c r="E11" s="38">
        <v>127.6</v>
      </c>
    </row>
    <row r="12" spans="1:19" x14ac:dyDescent="0.2">
      <c r="A12" s="9">
        <v>44607</v>
      </c>
      <c r="B12" s="38">
        <v>4471.07</v>
      </c>
      <c r="C12" s="38">
        <v>44559.9</v>
      </c>
      <c r="D12" s="38">
        <v>3186.1</v>
      </c>
      <c r="E12" s="38">
        <v>131.69999999999999</v>
      </c>
    </row>
    <row r="13" spans="1:19" x14ac:dyDescent="0.2">
      <c r="A13" s="9">
        <v>44606</v>
      </c>
      <c r="B13" s="38">
        <v>4401.67</v>
      </c>
      <c r="C13" s="38">
        <v>42559.9</v>
      </c>
      <c r="D13" s="38">
        <v>2932</v>
      </c>
      <c r="E13" s="38">
        <v>124.5</v>
      </c>
    </row>
    <row r="14" spans="1:19" x14ac:dyDescent="0.2">
      <c r="A14" s="9">
        <v>44605</v>
      </c>
      <c r="B14" s="38" t="s">
        <v>10</v>
      </c>
      <c r="C14" s="38">
        <v>42091</v>
      </c>
      <c r="D14" s="38">
        <v>2872.9</v>
      </c>
      <c r="E14" s="38">
        <v>125.6</v>
      </c>
      <c r="I14" s="11"/>
    </row>
    <row r="15" spans="1:19" x14ac:dyDescent="0.2">
      <c r="A15" s="9">
        <v>44604</v>
      </c>
      <c r="B15" s="38" t="s">
        <v>10</v>
      </c>
      <c r="C15" s="38">
        <v>42239.1</v>
      </c>
      <c r="D15" s="38">
        <v>2918.2</v>
      </c>
      <c r="E15" s="38">
        <v>126.7</v>
      </c>
    </row>
    <row r="16" spans="1:19" x14ac:dyDescent="0.2">
      <c r="A16" s="9">
        <v>44603</v>
      </c>
      <c r="B16" s="38">
        <v>4418.6400000000003</v>
      </c>
      <c r="C16" s="38">
        <v>42418</v>
      </c>
      <c r="D16" s="38">
        <v>2929.9</v>
      </c>
      <c r="E16" s="38">
        <v>125.8</v>
      </c>
    </row>
    <row r="17" spans="1:12" ht="21" x14ac:dyDescent="0.25">
      <c r="A17" s="9">
        <v>44602</v>
      </c>
      <c r="B17" s="38">
        <v>4504.0600000000004</v>
      </c>
      <c r="C17" s="38">
        <v>43545</v>
      </c>
      <c r="D17" s="38">
        <v>3075.9</v>
      </c>
      <c r="E17" s="38">
        <v>134.6</v>
      </c>
      <c r="L17" s="12"/>
    </row>
    <row r="18" spans="1:12" x14ac:dyDescent="0.2">
      <c r="A18" s="9">
        <v>44601</v>
      </c>
      <c r="B18" s="38">
        <v>4587.18</v>
      </c>
      <c r="C18" s="38">
        <v>44432</v>
      </c>
      <c r="D18" s="38">
        <v>3248.5</v>
      </c>
      <c r="E18" s="38">
        <v>140.1</v>
      </c>
    </row>
    <row r="19" spans="1:12" x14ac:dyDescent="0.2">
      <c r="A19" s="9">
        <v>44600</v>
      </c>
      <c r="B19" s="38">
        <v>4521.54</v>
      </c>
      <c r="C19" s="38">
        <v>44060.5</v>
      </c>
      <c r="D19" s="38">
        <v>3118</v>
      </c>
      <c r="E19" s="38">
        <v>133.5</v>
      </c>
    </row>
    <row r="20" spans="1:12" x14ac:dyDescent="0.2">
      <c r="A20" s="9">
        <v>44599</v>
      </c>
      <c r="B20" s="38">
        <v>4483.87</v>
      </c>
      <c r="C20" s="38">
        <v>43865</v>
      </c>
      <c r="D20" s="38">
        <v>3141.6</v>
      </c>
      <c r="E20" s="38">
        <v>137.1</v>
      </c>
    </row>
    <row r="21" spans="1:12" x14ac:dyDescent="0.2">
      <c r="A21" s="9">
        <v>44598</v>
      </c>
      <c r="B21" s="38" t="s">
        <v>10</v>
      </c>
      <c r="C21" s="38">
        <v>42423</v>
      </c>
      <c r="D21" s="38">
        <v>3058.9</v>
      </c>
      <c r="E21" s="38">
        <v>127.6</v>
      </c>
    </row>
    <row r="22" spans="1:12" x14ac:dyDescent="0.2">
      <c r="A22" s="9">
        <v>44597</v>
      </c>
      <c r="B22" s="38" t="s">
        <v>10</v>
      </c>
      <c r="C22" s="38">
        <v>41454</v>
      </c>
      <c r="D22" s="38">
        <v>3018.1</v>
      </c>
      <c r="E22" s="38">
        <v>121.8</v>
      </c>
    </row>
    <row r="23" spans="1:12" x14ac:dyDescent="0.2">
      <c r="A23" s="9">
        <v>44596</v>
      </c>
      <c r="B23" s="38">
        <v>4500.54</v>
      </c>
      <c r="C23" s="38">
        <v>41562.699999999997</v>
      </c>
      <c r="D23" s="38">
        <v>2997.6</v>
      </c>
      <c r="E23" s="38">
        <v>121.3</v>
      </c>
    </row>
    <row r="24" spans="1:12" x14ac:dyDescent="0.2">
      <c r="A24" s="9">
        <v>44595</v>
      </c>
      <c r="B24" s="38">
        <v>4477.4399999999996</v>
      </c>
      <c r="C24" s="38">
        <v>37331</v>
      </c>
      <c r="D24" s="38">
        <v>2694.7</v>
      </c>
      <c r="E24" s="38">
        <v>110.9</v>
      </c>
    </row>
    <row r="25" spans="1:12" x14ac:dyDescent="0.2">
      <c r="A25" s="9">
        <v>44594</v>
      </c>
      <c r="B25" s="38">
        <v>4589.32</v>
      </c>
      <c r="C25" s="38">
        <v>36925</v>
      </c>
      <c r="D25" s="38">
        <v>2682.8</v>
      </c>
      <c r="E25" s="38">
        <v>108.3</v>
      </c>
    </row>
    <row r="26" spans="1:12" x14ac:dyDescent="0.2">
      <c r="A26" s="9">
        <v>44593</v>
      </c>
      <c r="B26" s="38">
        <v>4546.54</v>
      </c>
      <c r="C26" s="38">
        <v>38733</v>
      </c>
      <c r="D26" s="38">
        <v>2789.46</v>
      </c>
      <c r="E26" s="38">
        <v>115.1</v>
      </c>
    </row>
    <row r="27" spans="1:12" x14ac:dyDescent="0.2">
      <c r="A27" s="9">
        <v>44592</v>
      </c>
      <c r="B27" s="38">
        <v>4515.55</v>
      </c>
      <c r="C27" s="38">
        <v>38526</v>
      </c>
      <c r="D27" s="38">
        <v>2689.7</v>
      </c>
      <c r="E27" s="38">
        <v>109.4</v>
      </c>
    </row>
    <row r="28" spans="1:12" x14ac:dyDescent="0.2">
      <c r="A28" s="9">
        <v>44591</v>
      </c>
      <c r="B28" s="38" t="s">
        <v>10</v>
      </c>
      <c r="C28" s="38">
        <v>37939</v>
      </c>
      <c r="D28" s="38">
        <v>2605.9</v>
      </c>
      <c r="E28" s="38">
        <v>108.6</v>
      </c>
    </row>
    <row r="29" spans="1:12" x14ac:dyDescent="0.2">
      <c r="A29" s="9">
        <v>44590</v>
      </c>
      <c r="B29" s="38" t="s">
        <v>10</v>
      </c>
      <c r="C29" s="38">
        <v>38197</v>
      </c>
      <c r="D29" s="38">
        <v>2599.8000000000002</v>
      </c>
      <c r="E29" s="38">
        <v>110.8</v>
      </c>
    </row>
    <row r="30" spans="1:12" x14ac:dyDescent="0.2">
      <c r="A30" s="9">
        <v>44589</v>
      </c>
      <c r="B30" s="38">
        <v>4431.8500000000004</v>
      </c>
      <c r="C30" s="38">
        <v>37759.800000000003</v>
      </c>
      <c r="D30" s="38">
        <v>2547.15</v>
      </c>
      <c r="E30" s="38">
        <v>109.5</v>
      </c>
    </row>
    <row r="31" spans="1:12" x14ac:dyDescent="0.2">
      <c r="A31" s="9">
        <v>44588</v>
      </c>
      <c r="B31" s="38">
        <v>4326.5</v>
      </c>
      <c r="C31" s="38">
        <v>37217</v>
      </c>
      <c r="D31" s="38">
        <v>2426</v>
      </c>
      <c r="E31" s="38">
        <v>107</v>
      </c>
    </row>
    <row r="32" spans="1:12" x14ac:dyDescent="0.2">
      <c r="A32" s="9">
        <v>44587</v>
      </c>
      <c r="B32" s="38">
        <v>4349.93</v>
      </c>
      <c r="C32" s="38">
        <v>36830.800000000003</v>
      </c>
      <c r="D32" s="38">
        <v>2463.25</v>
      </c>
      <c r="E32" s="38">
        <v>106.8</v>
      </c>
    </row>
    <row r="33" spans="1:5" x14ac:dyDescent="0.2">
      <c r="A33" s="9">
        <v>44586</v>
      </c>
      <c r="B33" s="38">
        <v>4356.45</v>
      </c>
      <c r="C33" s="38">
        <v>36994</v>
      </c>
      <c r="D33" s="38">
        <v>2460.4</v>
      </c>
      <c r="E33" s="38">
        <v>107.9</v>
      </c>
    </row>
    <row r="34" spans="1:5" x14ac:dyDescent="0.2">
      <c r="A34" s="9">
        <v>44585</v>
      </c>
      <c r="B34" s="38">
        <v>4410.13</v>
      </c>
      <c r="C34" s="38">
        <v>36702</v>
      </c>
      <c r="D34" s="38">
        <v>2442</v>
      </c>
      <c r="E34" s="38">
        <v>109.5</v>
      </c>
    </row>
    <row r="35" spans="1:5" x14ac:dyDescent="0.2">
      <c r="A35" s="9">
        <v>44584</v>
      </c>
      <c r="B35" s="38" t="s">
        <v>10</v>
      </c>
      <c r="C35" s="38">
        <v>36308</v>
      </c>
      <c r="D35" s="38">
        <v>2542.9</v>
      </c>
      <c r="E35" s="38">
        <v>112.3</v>
      </c>
    </row>
    <row r="36" spans="1:5" x14ac:dyDescent="0.2">
      <c r="A36" s="9">
        <v>44583</v>
      </c>
      <c r="B36" s="38" t="s">
        <v>10</v>
      </c>
      <c r="C36" s="38">
        <v>35103</v>
      </c>
      <c r="D36" s="38">
        <v>2415.6999999999998</v>
      </c>
      <c r="E36" s="38">
        <v>108.3</v>
      </c>
    </row>
    <row r="37" spans="1:5" x14ac:dyDescent="0.2">
      <c r="A37" s="9">
        <v>44582</v>
      </c>
      <c r="B37" s="38">
        <v>4397.93</v>
      </c>
      <c r="C37" s="38">
        <v>36501</v>
      </c>
      <c r="D37" s="38">
        <v>2572</v>
      </c>
      <c r="E37" s="38">
        <v>114.7</v>
      </c>
    </row>
    <row r="38" spans="1:5" x14ac:dyDescent="0.2">
      <c r="A38" s="9">
        <v>44581</v>
      </c>
      <c r="B38" s="38">
        <v>4482.7299999999996</v>
      </c>
      <c r="C38" s="38">
        <v>40740</v>
      </c>
      <c r="D38" s="38">
        <v>3006.8</v>
      </c>
      <c r="E38" s="38">
        <v>129.80000000000001</v>
      </c>
    </row>
    <row r="39" spans="1:5" x14ac:dyDescent="0.2">
      <c r="A39" s="9">
        <v>44580</v>
      </c>
      <c r="B39" s="38">
        <v>4532.76</v>
      </c>
      <c r="C39" s="38">
        <v>41676</v>
      </c>
      <c r="D39" s="38">
        <v>3082.2</v>
      </c>
      <c r="E39" s="38">
        <v>136.19999999999999</v>
      </c>
    </row>
    <row r="40" spans="1:5" x14ac:dyDescent="0.2">
      <c r="A40" s="9">
        <v>44579</v>
      </c>
      <c r="B40" s="38">
        <v>4577.34</v>
      </c>
      <c r="C40" s="38">
        <v>42390</v>
      </c>
      <c r="D40" s="38">
        <v>3162.8</v>
      </c>
      <c r="E40" s="38">
        <v>141.4</v>
      </c>
    </row>
    <row r="41" spans="1:5" x14ac:dyDescent="0.2">
      <c r="A41" s="9">
        <v>44578</v>
      </c>
      <c r="B41" s="38" t="s">
        <v>10</v>
      </c>
      <c r="C41" s="38">
        <v>42242</v>
      </c>
      <c r="D41" s="38">
        <v>3211.7</v>
      </c>
      <c r="E41" s="38">
        <v>151.1</v>
      </c>
    </row>
    <row r="42" spans="1:5" x14ac:dyDescent="0.2">
      <c r="A42" s="9">
        <v>44577</v>
      </c>
      <c r="B42" s="38" t="s">
        <v>10</v>
      </c>
      <c r="C42" s="38">
        <v>43084</v>
      </c>
      <c r="D42" s="38">
        <v>3349</v>
      </c>
      <c r="E42" s="38">
        <v>146.4</v>
      </c>
    </row>
    <row r="43" spans="1:5" x14ac:dyDescent="0.2">
      <c r="A43" s="9">
        <v>44576</v>
      </c>
      <c r="B43" s="38" t="s">
        <v>10</v>
      </c>
      <c r="C43" s="38">
        <v>43069</v>
      </c>
      <c r="D43" s="38">
        <v>3328.4</v>
      </c>
      <c r="E43" s="38">
        <v>147.69999999999999</v>
      </c>
    </row>
    <row r="44" spans="1:5" x14ac:dyDescent="0.2">
      <c r="A44" s="9">
        <v>44575</v>
      </c>
      <c r="B44" s="38">
        <v>4662.8500000000004</v>
      </c>
      <c r="C44" s="38">
        <v>43091</v>
      </c>
      <c r="D44" s="38">
        <v>3309.4</v>
      </c>
      <c r="E44" s="38">
        <v>144.69999999999999</v>
      </c>
    </row>
    <row r="45" spans="1:5" x14ac:dyDescent="0.2">
      <c r="A45" s="9">
        <v>44574</v>
      </c>
      <c r="B45" s="38">
        <v>4659.0200000000004</v>
      </c>
      <c r="C45" s="38">
        <v>42562</v>
      </c>
      <c r="D45" s="38">
        <v>3239.5</v>
      </c>
      <c r="E45" s="38">
        <v>136.5</v>
      </c>
    </row>
    <row r="46" spans="1:5" x14ac:dyDescent="0.2">
      <c r="A46" s="9">
        <v>44573</v>
      </c>
      <c r="B46" s="38">
        <v>4726.3500000000004</v>
      </c>
      <c r="C46" s="38">
        <v>43909</v>
      </c>
      <c r="D46" s="38">
        <v>3371.3</v>
      </c>
      <c r="E46" s="38">
        <v>141.9</v>
      </c>
    </row>
    <row r="47" spans="1:5" x14ac:dyDescent="0.2">
      <c r="A47" s="9">
        <v>44572</v>
      </c>
      <c r="B47" s="38">
        <v>4713.07</v>
      </c>
      <c r="C47" s="38">
        <v>42743</v>
      </c>
      <c r="D47" s="38">
        <v>3239.9</v>
      </c>
      <c r="E47" s="38">
        <v>131.5</v>
      </c>
    </row>
    <row r="48" spans="1:5" x14ac:dyDescent="0.2">
      <c r="A48" s="9">
        <v>44571</v>
      </c>
      <c r="B48" s="38">
        <v>4670.29</v>
      </c>
      <c r="C48" s="38">
        <v>41839</v>
      </c>
      <c r="D48" s="38">
        <v>3085.8</v>
      </c>
      <c r="E48" s="38">
        <v>126.5</v>
      </c>
    </row>
    <row r="49" spans="1:5" x14ac:dyDescent="0.2">
      <c r="A49" s="9">
        <v>44570</v>
      </c>
      <c r="B49" s="38" t="s">
        <v>10</v>
      </c>
      <c r="C49" s="38">
        <v>41850</v>
      </c>
      <c r="D49" s="38">
        <v>3148.7</v>
      </c>
      <c r="E49" s="38">
        <v>130.80000000000001</v>
      </c>
    </row>
    <row r="50" spans="1:5" x14ac:dyDescent="0.2">
      <c r="A50" s="9">
        <v>44569</v>
      </c>
      <c r="B50" s="38" t="s">
        <v>10</v>
      </c>
      <c r="C50" s="38">
        <v>41679</v>
      </c>
      <c r="D50" s="38">
        <v>3080.8</v>
      </c>
      <c r="E50" s="38">
        <v>129.4</v>
      </c>
    </row>
    <row r="51" spans="1:5" x14ac:dyDescent="0.2">
      <c r="A51" s="9">
        <v>44568</v>
      </c>
      <c r="B51" s="38">
        <v>4677.0200000000004</v>
      </c>
      <c r="C51" s="38">
        <v>41518</v>
      </c>
      <c r="D51" s="38">
        <v>3194.2</v>
      </c>
      <c r="E51" s="38">
        <v>131.19999999999999</v>
      </c>
    </row>
    <row r="52" spans="1:5" x14ac:dyDescent="0.2">
      <c r="A52" s="9">
        <v>44567</v>
      </c>
      <c r="B52" s="38">
        <v>4696.05</v>
      </c>
      <c r="C52" s="38">
        <v>43111</v>
      </c>
      <c r="D52" s="38">
        <v>3409</v>
      </c>
      <c r="E52" s="38">
        <v>136.1</v>
      </c>
    </row>
    <row r="53" spans="1:5" x14ac:dyDescent="0.2">
      <c r="A53" s="9">
        <v>44566</v>
      </c>
      <c r="B53" s="38">
        <v>4700.58</v>
      </c>
      <c r="C53" s="38">
        <v>43418</v>
      </c>
      <c r="D53" s="38">
        <v>3536.6</v>
      </c>
      <c r="E53" s="38">
        <v>135.1</v>
      </c>
    </row>
    <row r="54" spans="1:5" x14ac:dyDescent="0.2">
      <c r="A54" s="9">
        <v>44565</v>
      </c>
      <c r="B54" s="38">
        <v>4793.54</v>
      </c>
      <c r="C54" s="38">
        <v>45830</v>
      </c>
      <c r="D54" s="38">
        <v>3785.4</v>
      </c>
      <c r="E54" s="38">
        <v>146.6</v>
      </c>
    </row>
    <row r="55" spans="1:5" x14ac:dyDescent="0.2">
      <c r="A55" s="9">
        <v>44564</v>
      </c>
      <c r="B55" s="38">
        <v>4796.5600000000004</v>
      </c>
      <c r="C55" s="38">
        <v>46445</v>
      </c>
      <c r="D55" s="38">
        <v>3763.7</v>
      </c>
      <c r="E55" s="38">
        <v>148.4</v>
      </c>
    </row>
    <row r="56" spans="1:5" x14ac:dyDescent="0.2">
      <c r="A56" s="9">
        <v>44563</v>
      </c>
      <c r="B56" s="38" t="s">
        <v>10</v>
      </c>
      <c r="C56" s="38">
        <v>47314</v>
      </c>
      <c r="D56" s="38">
        <v>3831.7</v>
      </c>
      <c r="E56" s="38">
        <v>151.19999999999999</v>
      </c>
    </row>
    <row r="57" spans="1:5" x14ac:dyDescent="0.2">
      <c r="A57" s="9">
        <v>44562</v>
      </c>
      <c r="B57" s="38" t="s">
        <v>10</v>
      </c>
      <c r="C57" s="38">
        <v>47755</v>
      </c>
      <c r="D57" s="38">
        <v>3767.1</v>
      </c>
      <c r="E57" s="38">
        <v>150.80000000000001</v>
      </c>
    </row>
    <row r="58" spans="1:5" x14ac:dyDescent="0.2">
      <c r="A58" s="9">
        <v>44561</v>
      </c>
      <c r="B58" s="38">
        <v>4766.18</v>
      </c>
      <c r="C58" s="38">
        <v>46218</v>
      </c>
      <c r="D58" s="38">
        <v>3678.2</v>
      </c>
      <c r="E58" s="38">
        <v>146.30000000000001</v>
      </c>
    </row>
    <row r="59" spans="1:5" x14ac:dyDescent="0.2">
      <c r="A59" s="9">
        <v>44560</v>
      </c>
      <c r="B59" s="38">
        <v>4778.7299999999996</v>
      </c>
      <c r="C59" s="38">
        <v>47156</v>
      </c>
      <c r="D59" s="38">
        <v>3712.1</v>
      </c>
      <c r="E59" s="38">
        <v>148.1</v>
      </c>
    </row>
    <row r="60" spans="1:5" x14ac:dyDescent="0.2">
      <c r="A60" s="9">
        <v>44559</v>
      </c>
      <c r="B60" s="38">
        <v>4793.0600000000004</v>
      </c>
      <c r="C60" s="38">
        <v>46465</v>
      </c>
      <c r="D60" s="38">
        <v>3628.15</v>
      </c>
      <c r="E60" s="38">
        <v>145.4</v>
      </c>
    </row>
    <row r="61" spans="1:5" x14ac:dyDescent="0.2">
      <c r="A61" s="9">
        <v>44558</v>
      </c>
      <c r="B61" s="38">
        <v>4786.3599999999997</v>
      </c>
      <c r="C61" s="38">
        <v>47554</v>
      </c>
      <c r="D61" s="38">
        <v>3793.1</v>
      </c>
      <c r="E61" s="38">
        <v>145.69999999999999</v>
      </c>
    </row>
    <row r="62" spans="1:5" x14ac:dyDescent="0.2">
      <c r="A62" s="9">
        <v>44557</v>
      </c>
      <c r="B62" s="38">
        <v>4791.1899999999996</v>
      </c>
      <c r="C62" s="38">
        <v>50684</v>
      </c>
      <c r="D62" s="38">
        <v>4038.47</v>
      </c>
      <c r="E62" s="38">
        <v>155.9</v>
      </c>
    </row>
    <row r="63" spans="1:5" x14ac:dyDescent="0.2">
      <c r="A63" s="9">
        <v>44556</v>
      </c>
      <c r="B63" s="38" t="s">
        <v>10</v>
      </c>
      <c r="C63" s="38">
        <v>50797</v>
      </c>
      <c r="D63" s="38">
        <v>4063.2</v>
      </c>
      <c r="E63" s="38">
        <v>155.80000000000001</v>
      </c>
    </row>
    <row r="64" spans="1:5" x14ac:dyDescent="0.2">
      <c r="A64" s="9">
        <v>44555</v>
      </c>
      <c r="B64" s="38" t="s">
        <v>10</v>
      </c>
      <c r="C64" s="38">
        <v>50437</v>
      </c>
      <c r="D64" s="38">
        <v>4098.1000000000004</v>
      </c>
      <c r="E64" s="38">
        <v>157.69999999999999</v>
      </c>
    </row>
    <row r="65" spans="1:5" x14ac:dyDescent="0.2">
      <c r="A65" s="9">
        <v>44554</v>
      </c>
      <c r="B65" s="38" t="s">
        <v>10</v>
      </c>
      <c r="C65" s="38">
        <v>50815</v>
      </c>
      <c r="D65" s="38">
        <v>4043.8</v>
      </c>
      <c r="E65" s="38">
        <v>161</v>
      </c>
    </row>
    <row r="66" spans="1:5" x14ac:dyDescent="0.2">
      <c r="A66" s="9">
        <v>44553</v>
      </c>
      <c r="B66" s="38">
        <v>4725.78</v>
      </c>
      <c r="C66" s="38">
        <v>50812</v>
      </c>
      <c r="D66" s="38">
        <v>4112.8999999999996</v>
      </c>
      <c r="E66" s="38">
        <v>163.5</v>
      </c>
    </row>
    <row r="67" spans="1:5" x14ac:dyDescent="0.2">
      <c r="A67" s="9">
        <v>44552</v>
      </c>
      <c r="B67" s="38">
        <v>4696.5600000000004</v>
      </c>
      <c r="C67" s="38">
        <v>48626</v>
      </c>
      <c r="D67" s="38">
        <v>3981.8</v>
      </c>
      <c r="E67" s="38">
        <v>155.4</v>
      </c>
    </row>
    <row r="68" spans="1:5" x14ac:dyDescent="0.2">
      <c r="A68" s="9">
        <v>44551</v>
      </c>
      <c r="B68" s="38">
        <v>4649.2299999999996</v>
      </c>
      <c r="C68" s="38">
        <v>48923</v>
      </c>
      <c r="D68" s="38">
        <v>4018.4</v>
      </c>
      <c r="E68" s="38">
        <v>154.80000000000001</v>
      </c>
    </row>
    <row r="69" spans="1:5" x14ac:dyDescent="0.2">
      <c r="A69" s="9">
        <v>44550</v>
      </c>
      <c r="B69" s="38">
        <v>4568.0200000000004</v>
      </c>
      <c r="C69" s="38">
        <v>46898</v>
      </c>
      <c r="D69" s="38">
        <v>3941</v>
      </c>
      <c r="E69" s="38">
        <v>152.6</v>
      </c>
    </row>
    <row r="70" spans="1:5" x14ac:dyDescent="0.2">
      <c r="A70" s="9">
        <v>44549</v>
      </c>
      <c r="B70" s="38" t="s">
        <v>10</v>
      </c>
      <c r="C70" s="38">
        <v>46716.5</v>
      </c>
      <c r="D70" s="38">
        <v>3926.86</v>
      </c>
      <c r="E70" s="38">
        <v>153.30000000000001</v>
      </c>
    </row>
    <row r="71" spans="1:5" x14ac:dyDescent="0.2">
      <c r="A71" s="9">
        <v>44548</v>
      </c>
      <c r="B71" s="38" t="s">
        <v>10</v>
      </c>
      <c r="C71" s="38">
        <v>46879</v>
      </c>
      <c r="D71" s="38">
        <v>3965.3</v>
      </c>
      <c r="E71" s="38">
        <v>148.69999999999999</v>
      </c>
    </row>
    <row r="72" spans="1:5" x14ac:dyDescent="0.2">
      <c r="A72" s="9">
        <v>44547</v>
      </c>
      <c r="B72" s="38">
        <v>4620.6400000000003</v>
      </c>
      <c r="C72" s="38">
        <v>46193</v>
      </c>
      <c r="D72" s="38">
        <v>3878.6</v>
      </c>
      <c r="E72" s="38">
        <v>144.1</v>
      </c>
    </row>
    <row r="73" spans="1:5" x14ac:dyDescent="0.2">
      <c r="A73" s="9">
        <v>44546</v>
      </c>
      <c r="B73" s="38">
        <v>4668.67</v>
      </c>
      <c r="C73" s="38">
        <v>47675</v>
      </c>
      <c r="D73" s="38">
        <v>3958.7</v>
      </c>
      <c r="E73" s="38">
        <v>148.9</v>
      </c>
    </row>
    <row r="74" spans="1:5" x14ac:dyDescent="0.2">
      <c r="A74" s="9">
        <v>44545</v>
      </c>
      <c r="B74" s="38">
        <v>4709.84</v>
      </c>
      <c r="C74" s="38">
        <v>48901</v>
      </c>
      <c r="D74" s="38">
        <v>4023.15</v>
      </c>
      <c r="E74" s="38">
        <v>153.5</v>
      </c>
    </row>
    <row r="75" spans="1:5" x14ac:dyDescent="0.2">
      <c r="A75" s="9">
        <v>44544</v>
      </c>
      <c r="B75" s="38">
        <v>4634.09</v>
      </c>
      <c r="C75" s="38">
        <v>48408</v>
      </c>
      <c r="D75" s="38">
        <v>3863.4</v>
      </c>
      <c r="E75" s="38">
        <v>150.6</v>
      </c>
    </row>
    <row r="76" spans="1:5" x14ac:dyDescent="0.2">
      <c r="A76" s="9">
        <v>44543</v>
      </c>
      <c r="B76" s="38">
        <v>4669.1499999999996</v>
      </c>
      <c r="C76" s="38">
        <v>46777</v>
      </c>
      <c r="D76" s="38">
        <v>3788.3</v>
      </c>
      <c r="E76" s="38">
        <v>144.5</v>
      </c>
    </row>
    <row r="77" spans="1:5" x14ac:dyDescent="0.2">
      <c r="A77" s="9">
        <v>44542</v>
      </c>
      <c r="B77" s="38" t="s">
        <v>10</v>
      </c>
      <c r="C77" s="38">
        <v>50123</v>
      </c>
      <c r="D77" s="38">
        <v>4135.3</v>
      </c>
      <c r="E77" s="38">
        <v>159.1</v>
      </c>
    </row>
    <row r="78" spans="1:5" x14ac:dyDescent="0.2">
      <c r="A78" s="9">
        <v>44541</v>
      </c>
      <c r="B78" s="38" t="s">
        <v>10</v>
      </c>
      <c r="C78" s="38">
        <v>49363.1</v>
      </c>
      <c r="D78" s="38">
        <v>4080.3</v>
      </c>
      <c r="E78" s="38">
        <v>157.6</v>
      </c>
    </row>
    <row r="79" spans="1:5" x14ac:dyDescent="0.2">
      <c r="A79" s="9">
        <v>44540</v>
      </c>
      <c r="B79" s="38">
        <v>4712.0200000000004</v>
      </c>
      <c r="C79" s="38">
        <v>47170</v>
      </c>
      <c r="D79" s="38">
        <v>3901.8</v>
      </c>
      <c r="E79" s="38">
        <v>148.4</v>
      </c>
    </row>
    <row r="80" spans="1:5" x14ac:dyDescent="0.2">
      <c r="A80" s="9">
        <v>44539</v>
      </c>
      <c r="B80" s="38">
        <v>4667.45</v>
      </c>
      <c r="C80" s="38">
        <v>47611</v>
      </c>
      <c r="D80" s="38">
        <v>4109.8999999999996</v>
      </c>
      <c r="E80" s="38">
        <v>151.5</v>
      </c>
    </row>
    <row r="81" spans="1:5" x14ac:dyDescent="0.2">
      <c r="A81" s="9">
        <v>44538</v>
      </c>
      <c r="B81" s="38">
        <v>4701.21</v>
      </c>
      <c r="C81" s="38">
        <v>50503.4</v>
      </c>
      <c r="D81" s="38">
        <v>4440.8</v>
      </c>
      <c r="E81" s="38">
        <v>165</v>
      </c>
    </row>
    <row r="82" spans="1:5" x14ac:dyDescent="0.2">
      <c r="A82" s="9">
        <v>44537</v>
      </c>
      <c r="B82" s="38">
        <v>4686.75</v>
      </c>
      <c r="C82" s="38">
        <v>50634</v>
      </c>
      <c r="D82" s="38">
        <v>4309.2</v>
      </c>
      <c r="E82" s="38">
        <v>161.9</v>
      </c>
    </row>
    <row r="83" spans="1:5" x14ac:dyDescent="0.2">
      <c r="A83" s="9">
        <v>44536</v>
      </c>
      <c r="B83" s="38">
        <v>4591.67</v>
      </c>
      <c r="C83" s="38">
        <v>50566.6</v>
      </c>
      <c r="D83" s="38">
        <v>4358.3999999999996</v>
      </c>
      <c r="E83" s="38">
        <v>161.6</v>
      </c>
    </row>
    <row r="84" spans="1:5" x14ac:dyDescent="0.2">
      <c r="A84" s="9">
        <v>44535</v>
      </c>
      <c r="B84" s="38" t="s">
        <v>10</v>
      </c>
      <c r="C84" s="38">
        <v>49469</v>
      </c>
      <c r="D84" s="38">
        <v>4202.8</v>
      </c>
      <c r="E84" s="38">
        <v>156.19999999999999</v>
      </c>
    </row>
    <row r="85" spans="1:5" x14ac:dyDescent="0.2">
      <c r="A85" s="9">
        <v>44534</v>
      </c>
      <c r="B85" s="38" t="s">
        <v>10</v>
      </c>
      <c r="C85" s="38">
        <v>49272</v>
      </c>
      <c r="D85" s="38">
        <v>4127.7</v>
      </c>
      <c r="E85" s="38">
        <v>162.9</v>
      </c>
    </row>
    <row r="86" spans="1:5" x14ac:dyDescent="0.2">
      <c r="A86" s="9">
        <v>44533</v>
      </c>
      <c r="B86" s="38">
        <v>4538.43</v>
      </c>
      <c r="C86" s="38">
        <v>53709</v>
      </c>
      <c r="D86" s="38">
        <v>4223.5</v>
      </c>
      <c r="E86" s="38">
        <v>188</v>
      </c>
    </row>
    <row r="87" spans="1:5" x14ac:dyDescent="0.2">
      <c r="A87" s="9">
        <v>44532</v>
      </c>
      <c r="B87" s="38">
        <v>4577.1000000000004</v>
      </c>
      <c r="C87" s="38">
        <v>56517</v>
      </c>
      <c r="D87" s="38">
        <v>4516</v>
      </c>
      <c r="E87" s="38">
        <v>203.5</v>
      </c>
    </row>
    <row r="88" spans="1:5" x14ac:dyDescent="0.2">
      <c r="A88" s="9">
        <v>44531</v>
      </c>
      <c r="B88" s="38">
        <v>4513.04</v>
      </c>
      <c r="C88" s="38">
        <v>57250</v>
      </c>
      <c r="D88" s="38">
        <v>4589.5200000000004</v>
      </c>
      <c r="E88" s="38">
        <v>208.8</v>
      </c>
    </row>
    <row r="89" spans="1:5" x14ac:dyDescent="0.2">
      <c r="A89" s="9">
        <v>44530</v>
      </c>
      <c r="B89" s="38">
        <v>4567</v>
      </c>
      <c r="C89" s="38">
        <v>56938</v>
      </c>
      <c r="D89" s="38">
        <v>4625.8999999999996</v>
      </c>
      <c r="E89" s="38">
        <v>208.1</v>
      </c>
    </row>
    <row r="90" spans="1:5" x14ac:dyDescent="0.2">
      <c r="A90" s="9">
        <v>44529</v>
      </c>
      <c r="B90" s="38">
        <v>4655.2700000000004</v>
      </c>
      <c r="C90" s="38">
        <v>57845</v>
      </c>
      <c r="D90" s="38">
        <v>4447.2</v>
      </c>
      <c r="E90" s="38">
        <v>205.5</v>
      </c>
    </row>
    <row r="91" spans="1:5" x14ac:dyDescent="0.2">
      <c r="A91" s="9">
        <v>44528</v>
      </c>
      <c r="B91" s="38" t="s">
        <v>10</v>
      </c>
      <c r="C91" s="38">
        <v>57325</v>
      </c>
      <c r="D91" s="38">
        <v>4298.3</v>
      </c>
      <c r="E91" s="38">
        <v>199.6</v>
      </c>
    </row>
    <row r="92" spans="1:5" x14ac:dyDescent="0.2">
      <c r="A92" s="9">
        <v>44527</v>
      </c>
      <c r="B92" s="38" t="s">
        <v>10</v>
      </c>
      <c r="C92" s="38">
        <v>54836</v>
      </c>
      <c r="D92" s="38">
        <v>4101.5</v>
      </c>
      <c r="E92" s="38">
        <v>195.2</v>
      </c>
    </row>
    <row r="93" spans="1:5" x14ac:dyDescent="0.2">
      <c r="A93" s="9">
        <v>44526</v>
      </c>
      <c r="B93" s="38">
        <v>4594.62</v>
      </c>
      <c r="C93" s="38">
        <v>53738</v>
      </c>
      <c r="D93" s="38">
        <v>4040.5</v>
      </c>
      <c r="E93" s="38">
        <v>195.1</v>
      </c>
    </row>
    <row r="94" spans="1:5" x14ac:dyDescent="0.2">
      <c r="A94" s="9">
        <v>44525</v>
      </c>
      <c r="B94" s="38" t="s">
        <v>10</v>
      </c>
      <c r="C94" s="38">
        <v>58995</v>
      </c>
      <c r="D94" s="38">
        <v>4524.6000000000004</v>
      </c>
      <c r="E94" s="38">
        <v>222.7</v>
      </c>
    </row>
    <row r="95" spans="1:5" x14ac:dyDescent="0.2">
      <c r="A95" s="9">
        <v>44524</v>
      </c>
      <c r="B95" s="38">
        <v>4701.46</v>
      </c>
      <c r="C95" s="38">
        <v>57209</v>
      </c>
      <c r="D95" s="38">
        <v>4274</v>
      </c>
      <c r="E95" s="38">
        <v>212.2</v>
      </c>
    </row>
    <row r="96" spans="1:5" x14ac:dyDescent="0.2">
      <c r="A96" s="9">
        <v>44523</v>
      </c>
      <c r="B96" s="38">
        <v>4690.7</v>
      </c>
      <c r="C96" s="38">
        <v>57602</v>
      </c>
      <c r="D96" s="38">
        <v>4341.8999999999996</v>
      </c>
      <c r="E96" s="38">
        <v>216.4</v>
      </c>
    </row>
    <row r="97" spans="1:5" x14ac:dyDescent="0.2">
      <c r="A97" s="9">
        <v>44522</v>
      </c>
      <c r="B97" s="38">
        <v>4682.95</v>
      </c>
      <c r="C97" s="38">
        <v>56299</v>
      </c>
      <c r="D97" s="38">
        <v>4093.2</v>
      </c>
      <c r="E97" s="38">
        <v>209.1</v>
      </c>
    </row>
    <row r="98" spans="1:5" x14ac:dyDescent="0.2">
      <c r="A98" s="9">
        <v>44521</v>
      </c>
      <c r="B98" s="38" t="s">
        <v>10</v>
      </c>
      <c r="C98" s="38">
        <v>58790</v>
      </c>
      <c r="D98" s="38">
        <v>4274.3999999999996</v>
      </c>
      <c r="E98" s="38">
        <v>221.9</v>
      </c>
    </row>
    <row r="99" spans="1:5" x14ac:dyDescent="0.2">
      <c r="A99" s="9">
        <v>44520</v>
      </c>
      <c r="B99" s="38" t="s">
        <v>10</v>
      </c>
      <c r="C99" s="38">
        <v>59739</v>
      </c>
      <c r="D99" s="38">
        <v>4413.3</v>
      </c>
      <c r="E99" s="38">
        <v>226.8</v>
      </c>
    </row>
    <row r="100" spans="1:5" x14ac:dyDescent="0.2">
      <c r="A100" s="9">
        <v>44519</v>
      </c>
      <c r="B100" s="38">
        <v>4697.96</v>
      </c>
      <c r="C100" s="38">
        <v>58130</v>
      </c>
      <c r="D100" s="38">
        <v>4299.2</v>
      </c>
      <c r="E100" s="38">
        <v>217.9</v>
      </c>
    </row>
    <row r="101" spans="1:5" x14ac:dyDescent="0.2">
      <c r="A101" s="9">
        <v>44518</v>
      </c>
      <c r="B101" s="38">
        <v>4706.6400000000003</v>
      </c>
      <c r="C101" s="38">
        <v>57014</v>
      </c>
      <c r="D101" s="38">
        <v>4008.9</v>
      </c>
      <c r="E101" s="38">
        <v>204.7</v>
      </c>
    </row>
    <row r="102" spans="1:5" x14ac:dyDescent="0.2">
      <c r="A102" s="9">
        <v>44517</v>
      </c>
      <c r="B102" s="38">
        <v>4688.67</v>
      </c>
      <c r="C102" s="38">
        <v>60386.1</v>
      </c>
      <c r="D102" s="38">
        <v>4291.78</v>
      </c>
      <c r="E102" s="38">
        <v>229.8</v>
      </c>
    </row>
    <row r="103" spans="1:5" x14ac:dyDescent="0.2">
      <c r="A103" s="9">
        <v>44516</v>
      </c>
      <c r="B103" s="38">
        <v>4700.8999999999996</v>
      </c>
      <c r="C103" s="38">
        <v>60124</v>
      </c>
      <c r="D103" s="38">
        <v>4209.8999999999996</v>
      </c>
      <c r="E103" s="38">
        <v>230.2</v>
      </c>
    </row>
    <row r="104" spans="1:5" x14ac:dyDescent="0.2">
      <c r="A104" s="9">
        <v>44515</v>
      </c>
      <c r="B104" s="38">
        <v>4682.8100000000004</v>
      </c>
      <c r="C104" s="38">
        <v>63562</v>
      </c>
      <c r="D104" s="38">
        <v>4560.1000000000004</v>
      </c>
      <c r="E104" s="38">
        <v>262.7</v>
      </c>
    </row>
    <row r="105" spans="1:5" x14ac:dyDescent="0.2">
      <c r="A105" s="9">
        <v>44514</v>
      </c>
      <c r="B105" s="38" t="s">
        <v>10</v>
      </c>
      <c r="C105" s="38">
        <v>65471</v>
      </c>
      <c r="D105" s="38">
        <v>4625.45</v>
      </c>
      <c r="E105" s="38">
        <v>279.39999999999998</v>
      </c>
    </row>
    <row r="106" spans="1:5" x14ac:dyDescent="0.2">
      <c r="A106" s="9">
        <v>44513</v>
      </c>
      <c r="B106" s="38" t="s">
        <v>10</v>
      </c>
      <c r="C106" s="38">
        <v>64406</v>
      </c>
      <c r="D106" s="38">
        <v>4647.1000000000004</v>
      </c>
      <c r="E106" s="38">
        <v>257.7</v>
      </c>
    </row>
    <row r="107" spans="1:5" x14ac:dyDescent="0.2">
      <c r="A107" s="9">
        <v>44512</v>
      </c>
      <c r="B107" s="38">
        <v>4682.8500000000004</v>
      </c>
      <c r="C107" s="38">
        <v>64156</v>
      </c>
      <c r="D107" s="38">
        <v>4668.1000000000004</v>
      </c>
      <c r="E107" s="38">
        <v>251.4</v>
      </c>
    </row>
    <row r="108" spans="1:5" x14ac:dyDescent="0.2">
      <c r="A108" s="9">
        <v>44511</v>
      </c>
      <c r="B108" s="38">
        <v>4649.2700000000004</v>
      </c>
      <c r="C108" s="38">
        <v>64801</v>
      </c>
      <c r="D108" s="38">
        <v>4721.3999999999996</v>
      </c>
      <c r="E108" s="38">
        <v>262.5</v>
      </c>
    </row>
    <row r="109" spans="1:5" x14ac:dyDescent="0.2">
      <c r="A109" s="9">
        <v>44510</v>
      </c>
      <c r="B109" s="38">
        <v>4646.71</v>
      </c>
      <c r="C109" s="38">
        <v>64954</v>
      </c>
      <c r="D109" s="38">
        <v>4633.5</v>
      </c>
      <c r="E109" s="38">
        <v>260.5</v>
      </c>
    </row>
    <row r="110" spans="1:5" x14ac:dyDescent="0.2">
      <c r="A110" s="9">
        <v>44509</v>
      </c>
      <c r="B110" s="38">
        <v>4685.25</v>
      </c>
      <c r="C110" s="38">
        <v>66935</v>
      </c>
      <c r="D110" s="38">
        <v>4733.1000000000004</v>
      </c>
      <c r="E110" s="38">
        <v>262.2</v>
      </c>
    </row>
    <row r="111" spans="1:5" x14ac:dyDescent="0.2">
      <c r="A111" s="9">
        <v>44508</v>
      </c>
      <c r="B111" s="38">
        <v>4701.7</v>
      </c>
      <c r="C111" s="38">
        <v>67526</v>
      </c>
      <c r="D111" s="38">
        <v>4807.3</v>
      </c>
      <c r="E111" s="38">
        <v>228.9</v>
      </c>
    </row>
    <row r="112" spans="1:5" x14ac:dyDescent="0.2">
      <c r="A112" s="9">
        <v>44507</v>
      </c>
      <c r="B112" s="38" t="s">
        <v>10</v>
      </c>
      <c r="C112" s="38">
        <v>63259.1</v>
      </c>
      <c r="D112" s="38">
        <v>4613.6000000000004</v>
      </c>
      <c r="E112" s="38">
        <v>201.9</v>
      </c>
    </row>
    <row r="113" spans="1:5" x14ac:dyDescent="0.2">
      <c r="A113" s="9">
        <v>44506</v>
      </c>
      <c r="B113" s="38" t="s">
        <v>10</v>
      </c>
      <c r="C113" s="38">
        <v>61496</v>
      </c>
      <c r="D113" s="38">
        <v>4520</v>
      </c>
      <c r="E113" s="38">
        <v>197.6</v>
      </c>
    </row>
    <row r="114" spans="1:5" x14ac:dyDescent="0.2">
      <c r="A114" s="9">
        <v>44505</v>
      </c>
      <c r="B114" s="38">
        <v>4697.53</v>
      </c>
      <c r="C114" s="38">
        <v>61016.4</v>
      </c>
      <c r="D114" s="38">
        <v>4479.2</v>
      </c>
      <c r="E114" s="38">
        <v>200.279</v>
      </c>
    </row>
    <row r="115" spans="1:5" x14ac:dyDescent="0.2">
      <c r="A115" s="9">
        <v>44504</v>
      </c>
      <c r="B115" s="38">
        <v>4680.0600000000004</v>
      </c>
      <c r="C115" s="38">
        <v>61422.8</v>
      </c>
      <c r="D115" s="38">
        <v>4535.7</v>
      </c>
      <c r="E115" s="38">
        <v>202.74600000000001</v>
      </c>
    </row>
    <row r="116" spans="1:5" x14ac:dyDescent="0.2">
      <c r="A116" s="9">
        <v>44503</v>
      </c>
      <c r="B116" s="38">
        <v>4660.57</v>
      </c>
      <c r="C116" s="38">
        <v>62904</v>
      </c>
      <c r="D116" s="38">
        <v>4600.3999999999996</v>
      </c>
      <c r="E116" s="38">
        <v>206.654</v>
      </c>
    </row>
    <row r="117" spans="1:5" x14ac:dyDescent="0.2">
      <c r="A117" s="9">
        <v>44502</v>
      </c>
      <c r="B117" s="38">
        <v>4630.6499999999996</v>
      </c>
      <c r="C117" s="38">
        <v>63249</v>
      </c>
      <c r="D117" s="38">
        <v>4589.6000000000004</v>
      </c>
      <c r="E117" s="38">
        <v>200.41399999999999</v>
      </c>
    </row>
    <row r="118" spans="1:5" x14ac:dyDescent="0.2">
      <c r="A118" s="9">
        <v>44501</v>
      </c>
      <c r="B118" s="38">
        <v>4613.67</v>
      </c>
      <c r="C118" s="38">
        <v>60927</v>
      </c>
      <c r="D118" s="38">
        <v>4321.5</v>
      </c>
      <c r="E118" s="38">
        <v>197.27799999999999</v>
      </c>
    </row>
    <row r="119" spans="1:5" x14ac:dyDescent="0.2">
      <c r="A119" s="9">
        <v>44500</v>
      </c>
      <c r="B119" s="38" t="s">
        <v>10</v>
      </c>
      <c r="C119" s="38">
        <v>61330</v>
      </c>
      <c r="D119" s="38">
        <v>4287.3999999999996</v>
      </c>
      <c r="E119" s="38">
        <v>191.74299999999999</v>
      </c>
    </row>
    <row r="120" spans="1:5" x14ac:dyDescent="0.2">
      <c r="A120" s="9">
        <v>44499</v>
      </c>
      <c r="B120" s="38" t="s">
        <v>10</v>
      </c>
      <c r="C120" s="38">
        <v>61838.8</v>
      </c>
      <c r="D120" s="38">
        <v>4319.8999999999996</v>
      </c>
      <c r="E120" s="38">
        <v>189.55199999999999</v>
      </c>
    </row>
    <row r="121" spans="1:5" x14ac:dyDescent="0.2">
      <c r="A121" s="9">
        <v>44498</v>
      </c>
      <c r="B121" s="38">
        <v>4605.38</v>
      </c>
      <c r="C121" s="38">
        <v>62235</v>
      </c>
      <c r="D121" s="38">
        <v>4414</v>
      </c>
      <c r="E121" s="38">
        <v>196.49799999999999</v>
      </c>
    </row>
    <row r="122" spans="1:5" x14ac:dyDescent="0.2">
      <c r="A122" s="9">
        <v>44497</v>
      </c>
      <c r="B122" s="38">
        <v>4596.42</v>
      </c>
      <c r="C122" s="38">
        <v>60598</v>
      </c>
      <c r="D122" s="38">
        <v>4286.04</v>
      </c>
      <c r="E122" s="38">
        <v>190.31899999999999</v>
      </c>
    </row>
    <row r="123" spans="1:5" x14ac:dyDescent="0.2">
      <c r="A123" s="9">
        <v>44496</v>
      </c>
      <c r="B123" s="38">
        <v>4551.68</v>
      </c>
      <c r="C123" s="38">
        <v>58453</v>
      </c>
      <c r="D123" s="38">
        <v>3923.3</v>
      </c>
      <c r="E123" s="38">
        <v>179.685</v>
      </c>
    </row>
    <row r="124" spans="1:5" x14ac:dyDescent="0.2">
      <c r="A124" s="9">
        <v>44495</v>
      </c>
      <c r="B124" s="38">
        <v>4574.79</v>
      </c>
      <c r="C124" s="38">
        <v>60290</v>
      </c>
      <c r="D124" s="38">
        <v>4129.8</v>
      </c>
      <c r="E124" s="38">
        <v>197.53</v>
      </c>
    </row>
    <row r="125" spans="1:5" x14ac:dyDescent="0.2">
      <c r="A125" s="9">
        <v>44494</v>
      </c>
      <c r="B125" s="38">
        <v>4566.4799999999996</v>
      </c>
      <c r="C125" s="38">
        <v>63100</v>
      </c>
      <c r="D125" s="38">
        <v>4220.1000000000004</v>
      </c>
      <c r="E125" s="38">
        <v>195.42099999999999</v>
      </c>
    </row>
    <row r="126" spans="1:5" x14ac:dyDescent="0.2">
      <c r="A126" s="9">
        <v>44493</v>
      </c>
      <c r="B126" s="38" t="s">
        <v>10</v>
      </c>
      <c r="C126" s="38">
        <v>60847</v>
      </c>
      <c r="D126" s="38">
        <v>4082.9</v>
      </c>
      <c r="E126" s="38">
        <v>190.441</v>
      </c>
    </row>
    <row r="127" spans="1:5" x14ac:dyDescent="0.2">
      <c r="A127" s="9">
        <v>44492</v>
      </c>
      <c r="B127" s="38" t="s">
        <v>10</v>
      </c>
      <c r="C127" s="38">
        <v>61302</v>
      </c>
      <c r="D127" s="38">
        <v>4168.2</v>
      </c>
      <c r="E127" s="38">
        <v>196.35</v>
      </c>
    </row>
    <row r="128" spans="1:5" x14ac:dyDescent="0.2">
      <c r="A128" s="9">
        <v>44491</v>
      </c>
      <c r="B128" s="38">
        <v>4544.8999999999996</v>
      </c>
      <c r="C128" s="38">
        <v>60708</v>
      </c>
      <c r="D128" s="38">
        <v>3971.2</v>
      </c>
      <c r="E128" s="38">
        <v>190.93</v>
      </c>
    </row>
    <row r="129" spans="1:5" x14ac:dyDescent="0.2">
      <c r="A129" s="9">
        <v>44490</v>
      </c>
      <c r="B129" s="38">
        <v>4549.78</v>
      </c>
      <c r="C129" s="38">
        <v>62200</v>
      </c>
      <c r="D129" s="38">
        <v>4054.3</v>
      </c>
      <c r="E129" s="38">
        <v>196.74100000000001</v>
      </c>
    </row>
    <row r="130" spans="1:5" x14ac:dyDescent="0.2">
      <c r="A130" s="9">
        <v>44489</v>
      </c>
      <c r="B130" s="38">
        <v>4536.1899999999996</v>
      </c>
      <c r="C130" s="38">
        <v>65988</v>
      </c>
      <c r="D130" s="38">
        <v>4160.8</v>
      </c>
      <c r="E130" s="38">
        <v>207.31200000000001</v>
      </c>
    </row>
    <row r="131" spans="1:5" x14ac:dyDescent="0.2">
      <c r="A131" s="9">
        <v>44488</v>
      </c>
      <c r="B131" s="38">
        <v>4519.63</v>
      </c>
      <c r="C131" s="38">
        <v>64237</v>
      </c>
      <c r="D131" s="38">
        <v>3876.5</v>
      </c>
      <c r="E131" s="38">
        <v>188.75</v>
      </c>
    </row>
    <row r="132" spans="1:5" x14ac:dyDescent="0.2">
      <c r="A132" s="9">
        <v>44487</v>
      </c>
      <c r="B132" s="38">
        <v>4486.4799999999996</v>
      </c>
      <c r="C132" s="38">
        <v>62034</v>
      </c>
      <c r="D132" s="38">
        <v>3747.5</v>
      </c>
      <c r="E132" s="38">
        <v>185.55</v>
      </c>
    </row>
    <row r="133" spans="1:5" x14ac:dyDescent="0.2">
      <c r="A133" s="9">
        <v>44486</v>
      </c>
      <c r="B133" s="38" t="s">
        <v>10</v>
      </c>
      <c r="C133" s="38">
        <v>61511</v>
      </c>
      <c r="D133" s="38">
        <v>3845.5</v>
      </c>
      <c r="E133" s="38">
        <v>183.73</v>
      </c>
    </row>
    <row r="134" spans="1:5" x14ac:dyDescent="0.2">
      <c r="A134" s="9">
        <v>44485</v>
      </c>
      <c r="B134" s="38" t="s">
        <v>10</v>
      </c>
      <c r="C134" s="38">
        <v>60867.5</v>
      </c>
      <c r="D134" s="38">
        <v>3826</v>
      </c>
      <c r="E134" s="38">
        <v>185.64099999999999</v>
      </c>
    </row>
    <row r="135" spans="1:5" x14ac:dyDescent="0.2">
      <c r="A135" s="9">
        <v>44484</v>
      </c>
      <c r="B135" s="38">
        <v>4471.37</v>
      </c>
      <c r="C135" s="38">
        <v>61709</v>
      </c>
      <c r="D135" s="38">
        <v>3870</v>
      </c>
      <c r="E135" s="38">
        <v>189.74600000000001</v>
      </c>
    </row>
    <row r="136" spans="1:5" x14ac:dyDescent="0.2">
      <c r="A136" s="9">
        <v>44483</v>
      </c>
      <c r="B136" s="38">
        <v>4438.2299999999996</v>
      </c>
      <c r="C136" s="38">
        <v>57354</v>
      </c>
      <c r="D136" s="38">
        <v>3790.6</v>
      </c>
      <c r="E136" s="38">
        <v>181.11500000000001</v>
      </c>
    </row>
    <row r="137" spans="1:5" x14ac:dyDescent="0.2">
      <c r="A137" s="9">
        <v>44482</v>
      </c>
      <c r="B137" s="38">
        <v>4363.8</v>
      </c>
      <c r="C137" s="38">
        <v>57381</v>
      </c>
      <c r="D137" s="38">
        <v>3607.5</v>
      </c>
      <c r="E137" s="38">
        <v>177.53</v>
      </c>
    </row>
    <row r="138" spans="1:5" x14ac:dyDescent="0.2">
      <c r="A138" s="9">
        <v>44481</v>
      </c>
      <c r="B138" s="38">
        <v>4350.6400000000003</v>
      </c>
      <c r="C138" s="38">
        <v>55967</v>
      </c>
      <c r="D138" s="38">
        <v>3491</v>
      </c>
      <c r="E138" s="38">
        <v>172.62899999999999</v>
      </c>
    </row>
    <row r="139" spans="1:5" x14ac:dyDescent="0.2">
      <c r="A139" s="9">
        <v>44480</v>
      </c>
      <c r="B139" s="38">
        <v>4361.1899999999996</v>
      </c>
      <c r="C139" s="38">
        <v>57468</v>
      </c>
      <c r="D139" s="38">
        <v>3544.5</v>
      </c>
      <c r="E139" s="38">
        <v>179.26</v>
      </c>
    </row>
    <row r="140" spans="1:5" x14ac:dyDescent="0.2">
      <c r="A140" s="9">
        <v>44479</v>
      </c>
      <c r="B140" s="38" t="s">
        <v>10</v>
      </c>
      <c r="C140" s="38">
        <v>54701</v>
      </c>
      <c r="D140" s="38">
        <v>3416.1</v>
      </c>
      <c r="E140" s="38">
        <v>174.84</v>
      </c>
    </row>
    <row r="141" spans="1:5" x14ac:dyDescent="0.2">
      <c r="A141" s="9">
        <v>44478</v>
      </c>
      <c r="B141" s="38" t="s">
        <v>10</v>
      </c>
      <c r="C141" s="38">
        <v>54978</v>
      </c>
      <c r="D141" s="38">
        <v>3576.6</v>
      </c>
      <c r="E141" s="38">
        <v>179.81</v>
      </c>
    </row>
    <row r="142" spans="1:5" x14ac:dyDescent="0.2">
      <c r="A142" s="9">
        <v>44477</v>
      </c>
      <c r="B142" s="38">
        <v>4391.3599999999997</v>
      </c>
      <c r="C142" s="38">
        <v>53925</v>
      </c>
      <c r="D142" s="38">
        <v>3562.5</v>
      </c>
      <c r="E142" s="38">
        <v>175.751</v>
      </c>
    </row>
    <row r="143" spans="1:5" x14ac:dyDescent="0.2">
      <c r="A143" s="9">
        <v>44476</v>
      </c>
      <c r="B143" s="38">
        <v>4399.76</v>
      </c>
      <c r="C143" s="38">
        <v>53793</v>
      </c>
      <c r="D143" s="38">
        <v>3586.4</v>
      </c>
      <c r="E143" s="38">
        <v>178.46</v>
      </c>
    </row>
    <row r="144" spans="1:5" x14ac:dyDescent="0.2">
      <c r="A144" s="9">
        <v>44475</v>
      </c>
      <c r="B144" s="38">
        <v>4363.55</v>
      </c>
      <c r="C144" s="38">
        <v>55331</v>
      </c>
      <c r="D144" s="38">
        <v>3577.4</v>
      </c>
      <c r="E144" s="38">
        <v>178.43799999999999</v>
      </c>
    </row>
    <row r="145" spans="1:5" x14ac:dyDescent="0.2">
      <c r="A145" s="9">
        <v>44474</v>
      </c>
      <c r="B145" s="38">
        <v>4345.72</v>
      </c>
      <c r="C145" s="38">
        <v>51508</v>
      </c>
      <c r="D145" s="38">
        <v>3516.8</v>
      </c>
      <c r="E145" s="38">
        <v>173.73099999999999</v>
      </c>
    </row>
    <row r="146" spans="1:5" x14ac:dyDescent="0.2">
      <c r="A146" s="9">
        <v>44473</v>
      </c>
      <c r="B146" s="38">
        <v>4300.46</v>
      </c>
      <c r="C146" s="38">
        <v>49252</v>
      </c>
      <c r="D146" s="38">
        <v>3387.9</v>
      </c>
      <c r="E146" s="38">
        <v>167.63900000000001</v>
      </c>
    </row>
    <row r="147" spans="1:5" x14ac:dyDescent="0.2">
      <c r="A147" s="9">
        <v>44472</v>
      </c>
      <c r="B147" s="38" t="s">
        <v>10</v>
      </c>
      <c r="C147" s="38">
        <v>48243</v>
      </c>
      <c r="D147" s="38">
        <v>3419.67</v>
      </c>
      <c r="E147" s="38">
        <v>170.499</v>
      </c>
    </row>
    <row r="148" spans="1:5" x14ac:dyDescent="0.2">
      <c r="A148" s="9">
        <v>44471</v>
      </c>
      <c r="B148" s="38" t="s">
        <v>10</v>
      </c>
      <c r="C148" s="38">
        <v>47675</v>
      </c>
      <c r="D148" s="38">
        <v>3391.1</v>
      </c>
      <c r="E148" s="38">
        <v>169.04</v>
      </c>
    </row>
    <row r="149" spans="1:5" x14ac:dyDescent="0.2">
      <c r="A149" s="9">
        <v>44470</v>
      </c>
      <c r="B149" s="38">
        <v>4357.05</v>
      </c>
      <c r="C149" s="38">
        <v>48157</v>
      </c>
      <c r="D149" s="38">
        <v>3309.9</v>
      </c>
      <c r="E149" s="38">
        <v>166.13</v>
      </c>
    </row>
    <row r="150" spans="1:5" x14ac:dyDescent="0.2">
      <c r="A150" s="9">
        <v>44469</v>
      </c>
      <c r="B150" s="38">
        <v>4307.54</v>
      </c>
      <c r="C150" s="38">
        <v>43830</v>
      </c>
      <c r="D150" s="38">
        <v>3002.9</v>
      </c>
      <c r="E150" s="38">
        <v>153.33000000000001</v>
      </c>
    </row>
    <row r="151" spans="1:5" x14ac:dyDescent="0.2">
      <c r="A151" s="9">
        <v>44468</v>
      </c>
      <c r="B151" s="38">
        <v>4359.46</v>
      </c>
      <c r="C151" s="38">
        <v>41551</v>
      </c>
      <c r="D151" s="38">
        <v>2851.9</v>
      </c>
      <c r="E151" s="38">
        <v>144.85</v>
      </c>
    </row>
    <row r="152" spans="1:5" x14ac:dyDescent="0.2">
      <c r="A152" s="9">
        <v>44467</v>
      </c>
      <c r="B152" s="38">
        <v>4352.63</v>
      </c>
      <c r="C152" s="38">
        <v>41064</v>
      </c>
      <c r="D152" s="38">
        <v>2809</v>
      </c>
      <c r="E152" s="38">
        <v>140.62899999999999</v>
      </c>
    </row>
    <row r="153" spans="1:5" x14ac:dyDescent="0.2">
      <c r="A153" s="9">
        <v>44466</v>
      </c>
      <c r="B153" s="38">
        <v>4443.1099999999997</v>
      </c>
      <c r="C153" s="38">
        <v>42191</v>
      </c>
      <c r="D153" s="38">
        <v>2928.2</v>
      </c>
      <c r="E153" s="38">
        <v>145.05000000000001</v>
      </c>
    </row>
    <row r="154" spans="1:5" x14ac:dyDescent="0.2">
      <c r="A154" s="9">
        <v>44465</v>
      </c>
      <c r="B154" s="38" t="s">
        <v>10</v>
      </c>
      <c r="C154" s="38">
        <v>43180</v>
      </c>
      <c r="D154" s="38">
        <v>3063</v>
      </c>
      <c r="E154" s="38">
        <v>150.84899999999999</v>
      </c>
    </row>
    <row r="155" spans="1:5" x14ac:dyDescent="0.2">
      <c r="A155" s="9">
        <v>44464</v>
      </c>
      <c r="B155" s="38" t="s">
        <v>10</v>
      </c>
      <c r="C155" s="38">
        <v>42711</v>
      </c>
      <c r="D155" s="38">
        <v>2924.3</v>
      </c>
      <c r="E155" s="38">
        <v>150.94</v>
      </c>
    </row>
    <row r="156" spans="1:5" x14ac:dyDescent="0.2">
      <c r="A156" s="9">
        <v>44463</v>
      </c>
      <c r="B156" s="38">
        <v>4455.4799999999996</v>
      </c>
      <c r="C156" s="38">
        <v>42878</v>
      </c>
      <c r="D156" s="38">
        <v>2932.9</v>
      </c>
      <c r="E156" s="38">
        <v>152.02099999999999</v>
      </c>
    </row>
    <row r="157" spans="1:5" x14ac:dyDescent="0.2">
      <c r="A157" s="9">
        <v>44462</v>
      </c>
      <c r="B157" s="38">
        <v>4448.9799999999996</v>
      </c>
      <c r="C157" s="38">
        <v>44882</v>
      </c>
      <c r="D157" s="38">
        <v>3152.8</v>
      </c>
      <c r="E157" s="38">
        <v>163.84</v>
      </c>
    </row>
    <row r="158" spans="1:5" x14ac:dyDescent="0.2">
      <c r="A158" s="9">
        <v>44461</v>
      </c>
      <c r="B158" s="38">
        <v>4395.6400000000003</v>
      </c>
      <c r="C158" s="38">
        <v>43582.6</v>
      </c>
      <c r="D158" s="38">
        <v>3077.8</v>
      </c>
      <c r="E158" s="38">
        <v>161.46</v>
      </c>
    </row>
    <row r="159" spans="1:5" x14ac:dyDescent="0.2">
      <c r="A159" s="9">
        <v>44460</v>
      </c>
      <c r="B159" s="38">
        <v>4354.18</v>
      </c>
      <c r="C159" s="38">
        <v>40664</v>
      </c>
      <c r="D159" s="38">
        <v>2759.8</v>
      </c>
      <c r="E159" s="38">
        <v>148.13200000000001</v>
      </c>
    </row>
    <row r="160" spans="1:5" x14ac:dyDescent="0.2">
      <c r="A160" s="9">
        <v>44459</v>
      </c>
      <c r="B160" s="38">
        <v>4357.7299999999996</v>
      </c>
      <c r="C160" s="38">
        <v>43002</v>
      </c>
      <c r="D160" s="38">
        <v>2977.2</v>
      </c>
      <c r="E160" s="38">
        <v>156.99</v>
      </c>
    </row>
    <row r="161" spans="1:5" x14ac:dyDescent="0.2">
      <c r="A161" s="9">
        <v>44458</v>
      </c>
      <c r="B161" s="38" t="s">
        <v>10</v>
      </c>
      <c r="C161" s="38">
        <v>47239</v>
      </c>
      <c r="D161" s="38">
        <v>3328.4</v>
      </c>
      <c r="E161" s="38">
        <v>175.56</v>
      </c>
    </row>
    <row r="162" spans="1:5" x14ac:dyDescent="0.2">
      <c r="A162" s="9">
        <v>44457</v>
      </c>
      <c r="B162" s="38" t="s">
        <v>10</v>
      </c>
      <c r="C162" s="38">
        <v>48309</v>
      </c>
      <c r="D162" s="38">
        <v>3437.3</v>
      </c>
      <c r="E162" s="38">
        <v>181.33099999999999</v>
      </c>
    </row>
    <row r="163" spans="1:5" x14ac:dyDescent="0.2">
      <c r="A163" s="9">
        <v>44456</v>
      </c>
      <c r="B163" s="38">
        <v>4432.99</v>
      </c>
      <c r="C163" s="38">
        <v>47292</v>
      </c>
      <c r="D163" s="38">
        <v>3400.1</v>
      </c>
      <c r="E163" s="38">
        <v>179.81</v>
      </c>
    </row>
    <row r="164" spans="1:5" x14ac:dyDescent="0.2">
      <c r="A164" s="9">
        <v>44455</v>
      </c>
      <c r="B164" s="38">
        <v>4473.76</v>
      </c>
      <c r="C164" s="38">
        <v>47786</v>
      </c>
      <c r="D164" s="38">
        <v>3569.9</v>
      </c>
      <c r="E164" s="38">
        <v>185.251</v>
      </c>
    </row>
    <row r="165" spans="1:5" x14ac:dyDescent="0.2">
      <c r="A165" s="9">
        <v>44454</v>
      </c>
      <c r="B165" s="38">
        <v>4480.7</v>
      </c>
      <c r="C165" s="38">
        <v>48136</v>
      </c>
      <c r="D165" s="38">
        <v>3612.9</v>
      </c>
      <c r="E165" s="38">
        <v>188.971</v>
      </c>
    </row>
    <row r="166" spans="1:5" x14ac:dyDescent="0.2">
      <c r="A166" s="9">
        <v>44453</v>
      </c>
      <c r="B166" s="38">
        <v>4443.05</v>
      </c>
      <c r="C166" s="38">
        <v>47078</v>
      </c>
      <c r="D166" s="38">
        <v>3430.3</v>
      </c>
      <c r="E166" s="38">
        <v>182.88900000000001</v>
      </c>
    </row>
    <row r="167" spans="1:5" x14ac:dyDescent="0.2">
      <c r="A167" s="9">
        <v>44452</v>
      </c>
      <c r="B167" s="38">
        <v>4468.7299999999996</v>
      </c>
      <c r="C167" s="38">
        <v>44960</v>
      </c>
      <c r="D167" s="38">
        <v>3284.5</v>
      </c>
      <c r="E167" s="38">
        <v>179.26900000000001</v>
      </c>
    </row>
    <row r="168" spans="1:5" x14ac:dyDescent="0.2">
      <c r="A168" s="9">
        <v>44451</v>
      </c>
      <c r="B168" s="38" t="s">
        <v>10</v>
      </c>
      <c r="C168" s="38">
        <v>46069</v>
      </c>
      <c r="D168" s="38">
        <v>3407.8</v>
      </c>
      <c r="E168" s="38">
        <v>183.239</v>
      </c>
    </row>
    <row r="169" spans="1:5" x14ac:dyDescent="0.2">
      <c r="A169" s="9">
        <v>44450</v>
      </c>
      <c r="B169" s="38" t="s">
        <v>10</v>
      </c>
      <c r="C169" s="38">
        <v>45169</v>
      </c>
      <c r="D169" s="38">
        <v>3267.4</v>
      </c>
      <c r="E169" s="38">
        <v>178.52</v>
      </c>
    </row>
    <row r="170" spans="1:5" x14ac:dyDescent="0.2">
      <c r="A170" s="9">
        <v>44449</v>
      </c>
      <c r="B170" s="38">
        <v>4458.58</v>
      </c>
      <c r="C170" s="38">
        <v>44852</v>
      </c>
      <c r="D170" s="38">
        <v>3207.4</v>
      </c>
      <c r="E170" s="38">
        <v>174.041</v>
      </c>
    </row>
    <row r="171" spans="1:5" x14ac:dyDescent="0.2">
      <c r="A171" s="9">
        <v>44448</v>
      </c>
      <c r="B171" s="38">
        <v>4493.28</v>
      </c>
      <c r="C171" s="38">
        <v>46389</v>
      </c>
      <c r="D171" s="38">
        <v>3424.3</v>
      </c>
      <c r="E171" s="38">
        <v>180.3</v>
      </c>
    </row>
    <row r="172" spans="1:5" x14ac:dyDescent="0.2">
      <c r="A172" s="9">
        <v>44447</v>
      </c>
      <c r="B172" s="38">
        <v>4514.07</v>
      </c>
      <c r="C172" s="38">
        <v>46088</v>
      </c>
      <c r="D172" s="38">
        <v>3500.2</v>
      </c>
      <c r="E172" s="38">
        <v>179.56700000000001</v>
      </c>
    </row>
    <row r="173" spans="1:5" x14ac:dyDescent="0.2">
      <c r="A173" s="9">
        <v>44446</v>
      </c>
      <c r="B173" s="38">
        <v>4520.03</v>
      </c>
      <c r="C173" s="38">
        <v>46778</v>
      </c>
      <c r="D173" s="38">
        <v>3426.9</v>
      </c>
      <c r="E173" s="38">
        <v>177.94800000000001</v>
      </c>
    </row>
    <row r="174" spans="1:5" x14ac:dyDescent="0.2">
      <c r="A174" s="9">
        <v>44445</v>
      </c>
      <c r="B174" s="38" t="s">
        <v>10</v>
      </c>
      <c r="C174" s="38">
        <v>52676</v>
      </c>
      <c r="D174" s="38">
        <v>3927.2</v>
      </c>
      <c r="E174" s="38">
        <v>219.42</v>
      </c>
    </row>
    <row r="175" spans="1:5" x14ac:dyDescent="0.2">
      <c r="A175" s="9">
        <v>44444</v>
      </c>
      <c r="B175" s="38" t="s">
        <v>10</v>
      </c>
      <c r="C175" s="38">
        <v>51762</v>
      </c>
      <c r="D175" s="38">
        <v>3952</v>
      </c>
      <c r="E175" s="38">
        <v>231.53</v>
      </c>
    </row>
    <row r="176" spans="1:5" x14ac:dyDescent="0.2">
      <c r="A176" s="9">
        <v>44443</v>
      </c>
      <c r="B176" s="38" t="s">
        <v>10</v>
      </c>
      <c r="C176" s="38">
        <v>49899</v>
      </c>
      <c r="D176" s="38">
        <v>3884.4</v>
      </c>
      <c r="E176" s="38">
        <v>212.239</v>
      </c>
    </row>
    <row r="177" spans="1:5" x14ac:dyDescent="0.2">
      <c r="A177" s="9">
        <v>44442</v>
      </c>
      <c r="B177" s="38">
        <v>4535.43</v>
      </c>
      <c r="C177" s="38">
        <v>50000</v>
      </c>
      <c r="D177" s="38">
        <v>3936.3</v>
      </c>
      <c r="E177" s="38">
        <v>212.7</v>
      </c>
    </row>
    <row r="178" spans="1:5" x14ac:dyDescent="0.2">
      <c r="A178" s="9">
        <v>44441</v>
      </c>
      <c r="B178" s="38">
        <v>4536.95</v>
      </c>
      <c r="C178" s="38">
        <v>49291</v>
      </c>
      <c r="D178" s="38">
        <v>3787.6</v>
      </c>
      <c r="E178" s="38">
        <v>183.5</v>
      </c>
    </row>
    <row r="179" spans="1:5" x14ac:dyDescent="0.2">
      <c r="A179" s="9">
        <v>44440</v>
      </c>
      <c r="B179" s="38">
        <v>4524.09</v>
      </c>
      <c r="C179" s="38">
        <v>48844</v>
      </c>
      <c r="D179" s="38">
        <v>3831.7</v>
      </c>
      <c r="E179" s="38">
        <v>180.84100000000001</v>
      </c>
    </row>
    <row r="180" spans="1:5" x14ac:dyDescent="0.2">
      <c r="A180" s="9">
        <v>44439</v>
      </c>
      <c r="B180" s="38">
        <v>4522.68</v>
      </c>
      <c r="C180" s="38">
        <v>47157</v>
      </c>
      <c r="D180" s="38">
        <v>3432.5</v>
      </c>
      <c r="E180" s="38">
        <v>171.49</v>
      </c>
    </row>
    <row r="181" spans="1:5" x14ac:dyDescent="0.2">
      <c r="A181" s="9">
        <v>44438</v>
      </c>
      <c r="B181" s="38">
        <v>4528.79</v>
      </c>
      <c r="C181" s="38">
        <v>47008</v>
      </c>
      <c r="D181" s="38">
        <v>3226.4</v>
      </c>
      <c r="E181" s="38">
        <v>167.32900000000001</v>
      </c>
    </row>
    <row r="182" spans="1:5" x14ac:dyDescent="0.2">
      <c r="A182" s="9">
        <v>44437</v>
      </c>
      <c r="B182" s="38" t="s">
        <v>10</v>
      </c>
      <c r="C182" s="38">
        <v>48800</v>
      </c>
      <c r="D182" s="38">
        <v>3225.8</v>
      </c>
      <c r="E182" s="38">
        <v>174.292</v>
      </c>
    </row>
    <row r="183" spans="1:5" x14ac:dyDescent="0.2">
      <c r="A183" s="9">
        <v>44436</v>
      </c>
      <c r="B183" s="38" t="s">
        <v>10</v>
      </c>
      <c r="C183" s="38">
        <v>48914</v>
      </c>
      <c r="D183" s="38">
        <v>3245.6</v>
      </c>
      <c r="E183" s="38">
        <v>175.46</v>
      </c>
    </row>
    <row r="184" spans="1:5" x14ac:dyDescent="0.2">
      <c r="A184" s="9">
        <v>44435</v>
      </c>
      <c r="B184" s="38">
        <v>4509.37</v>
      </c>
      <c r="C184" s="38">
        <v>49076.1</v>
      </c>
      <c r="D184" s="38">
        <v>3276.2</v>
      </c>
      <c r="E184" s="38">
        <v>176.12</v>
      </c>
    </row>
    <row r="185" spans="1:5" x14ac:dyDescent="0.2">
      <c r="A185" s="9">
        <v>44434</v>
      </c>
      <c r="B185" s="38">
        <v>4469.91</v>
      </c>
      <c r="C185" s="38">
        <v>46832</v>
      </c>
      <c r="D185" s="38">
        <v>3090.9</v>
      </c>
      <c r="E185" s="38">
        <v>167.61</v>
      </c>
    </row>
    <row r="186" spans="1:5" x14ac:dyDescent="0.2">
      <c r="A186" s="9">
        <v>44433</v>
      </c>
      <c r="B186" s="38">
        <v>4496.1899999999996</v>
      </c>
      <c r="C186" s="38">
        <v>48989</v>
      </c>
      <c r="D186" s="38">
        <v>3228.84</v>
      </c>
      <c r="E186" s="38">
        <v>177.839</v>
      </c>
    </row>
    <row r="187" spans="1:5" x14ac:dyDescent="0.2">
      <c r="A187" s="9">
        <v>44432</v>
      </c>
      <c r="B187" s="38">
        <v>4486.2299999999996</v>
      </c>
      <c r="C187" s="38">
        <v>47714</v>
      </c>
      <c r="D187" s="38">
        <v>3173.2</v>
      </c>
      <c r="E187" s="38">
        <v>173.6</v>
      </c>
    </row>
    <row r="188" spans="1:5" x14ac:dyDescent="0.2">
      <c r="A188" s="9">
        <v>44431</v>
      </c>
      <c r="B188" s="38">
        <v>4479.54</v>
      </c>
      <c r="C188" s="38">
        <v>49539</v>
      </c>
      <c r="D188" s="38">
        <v>3323</v>
      </c>
      <c r="E188" s="38">
        <v>187.01300000000001</v>
      </c>
    </row>
    <row r="189" spans="1:5" x14ac:dyDescent="0.2">
      <c r="A189" s="9">
        <v>44430</v>
      </c>
      <c r="B189" s="38" t="s">
        <v>10</v>
      </c>
      <c r="C189" s="38">
        <v>49264</v>
      </c>
      <c r="D189" s="38">
        <v>3240.7</v>
      </c>
      <c r="E189" s="38">
        <v>185.929</v>
      </c>
    </row>
    <row r="190" spans="1:5" x14ac:dyDescent="0.2">
      <c r="A190" s="9">
        <v>44429</v>
      </c>
      <c r="B190" s="38" t="s">
        <v>10</v>
      </c>
      <c r="C190" s="38">
        <v>48868</v>
      </c>
      <c r="D190" s="38">
        <v>3226.5</v>
      </c>
      <c r="E190" s="38">
        <v>179.69800000000001</v>
      </c>
    </row>
    <row r="191" spans="1:5" x14ac:dyDescent="0.2">
      <c r="A191" s="9">
        <v>44428</v>
      </c>
      <c r="B191" s="38">
        <v>4441.67</v>
      </c>
      <c r="C191" s="38">
        <v>49332</v>
      </c>
      <c r="D191" s="38">
        <v>3287.5</v>
      </c>
      <c r="E191" s="38">
        <v>183.56800000000001</v>
      </c>
    </row>
    <row r="192" spans="1:5" x14ac:dyDescent="0.2">
      <c r="A192" s="9">
        <v>44427</v>
      </c>
      <c r="B192" s="38">
        <v>4405.8</v>
      </c>
      <c r="C192" s="38">
        <v>46765</v>
      </c>
      <c r="D192" s="38">
        <v>3186.4</v>
      </c>
      <c r="E192" s="38">
        <v>175.68</v>
      </c>
    </row>
    <row r="193" spans="1:5" x14ac:dyDescent="0.2">
      <c r="A193" s="9">
        <v>44426</v>
      </c>
      <c r="B193" s="38">
        <v>4400.2700000000004</v>
      </c>
      <c r="C193" s="38">
        <v>44744</v>
      </c>
      <c r="D193" s="38">
        <v>3019.8</v>
      </c>
      <c r="E193" s="38">
        <v>166.78200000000001</v>
      </c>
    </row>
    <row r="194" spans="1:5" x14ac:dyDescent="0.2">
      <c r="A194" s="9">
        <v>44425</v>
      </c>
      <c r="B194" s="38">
        <v>4448.08</v>
      </c>
      <c r="C194" s="38">
        <v>44698</v>
      </c>
      <c r="D194" s="38">
        <v>3013</v>
      </c>
      <c r="E194" s="38">
        <v>168.77600000000001</v>
      </c>
    </row>
    <row r="195" spans="1:5" x14ac:dyDescent="0.2">
      <c r="A195" s="9">
        <v>44424</v>
      </c>
      <c r="B195" s="38">
        <v>4479.66</v>
      </c>
      <c r="C195" s="38">
        <v>45940</v>
      </c>
      <c r="D195" s="38">
        <v>3148.3</v>
      </c>
      <c r="E195" s="38">
        <v>178.048</v>
      </c>
    </row>
    <row r="196" spans="1:5" x14ac:dyDescent="0.2">
      <c r="A196" s="9">
        <v>44423</v>
      </c>
      <c r="B196" s="38" t="s">
        <v>10</v>
      </c>
      <c r="C196" s="38">
        <v>47031</v>
      </c>
      <c r="D196" s="38">
        <v>3312.4</v>
      </c>
      <c r="E196" s="38">
        <v>184.72900000000001</v>
      </c>
    </row>
    <row r="197" spans="1:5" x14ac:dyDescent="0.2">
      <c r="A197" s="9">
        <v>44422</v>
      </c>
      <c r="B197" s="38" t="s">
        <v>10</v>
      </c>
      <c r="C197" s="38">
        <v>47084</v>
      </c>
      <c r="D197" s="38">
        <v>3265.6</v>
      </c>
      <c r="E197" s="38">
        <v>182.71</v>
      </c>
    </row>
    <row r="198" spans="1:5" x14ac:dyDescent="0.2">
      <c r="A198" s="9">
        <v>44421</v>
      </c>
      <c r="B198" s="38">
        <v>4468</v>
      </c>
      <c r="C198" s="38">
        <v>47842</v>
      </c>
      <c r="D198" s="38">
        <v>3324.4</v>
      </c>
      <c r="E198" s="38">
        <v>183.27</v>
      </c>
    </row>
    <row r="199" spans="1:5" x14ac:dyDescent="0.2">
      <c r="A199" s="9">
        <v>44420</v>
      </c>
      <c r="B199" s="38">
        <v>4460.84</v>
      </c>
      <c r="C199" s="38">
        <v>44423</v>
      </c>
      <c r="D199" s="38">
        <v>3046.2</v>
      </c>
      <c r="E199" s="38">
        <v>165.35599999999999</v>
      </c>
    </row>
    <row r="200" spans="1:5" x14ac:dyDescent="0.2">
      <c r="A200" s="9">
        <v>44419</v>
      </c>
      <c r="B200" s="38">
        <v>4447.7</v>
      </c>
      <c r="C200" s="38">
        <v>45546</v>
      </c>
      <c r="D200" s="38">
        <v>3163</v>
      </c>
      <c r="E200" s="38">
        <v>170.78899999999999</v>
      </c>
    </row>
    <row r="201" spans="1:5" x14ac:dyDescent="0.2">
      <c r="A201" s="9">
        <v>44418</v>
      </c>
      <c r="B201" s="38">
        <v>4436.75</v>
      </c>
      <c r="C201" s="38">
        <v>45612</v>
      </c>
      <c r="D201" s="38">
        <v>3139.9</v>
      </c>
      <c r="E201" s="38">
        <v>165.33199999999999</v>
      </c>
    </row>
    <row r="202" spans="1:5" x14ac:dyDescent="0.2">
      <c r="A202" s="9">
        <v>44417</v>
      </c>
      <c r="B202" s="38">
        <v>4432.3500000000004</v>
      </c>
      <c r="C202" s="38">
        <v>46293</v>
      </c>
      <c r="D202" s="38">
        <v>3165.9</v>
      </c>
      <c r="E202" s="38">
        <v>166.441</v>
      </c>
    </row>
    <row r="203" spans="1:5" x14ac:dyDescent="0.2">
      <c r="A203" s="9">
        <v>44416</v>
      </c>
      <c r="B203" s="38" t="s">
        <v>10</v>
      </c>
      <c r="C203" s="38">
        <v>43770</v>
      </c>
      <c r="D203" s="38">
        <v>3009.7</v>
      </c>
      <c r="E203" s="38">
        <v>149.65299999999999</v>
      </c>
    </row>
    <row r="204" spans="1:5" x14ac:dyDescent="0.2">
      <c r="A204" s="9">
        <v>44415</v>
      </c>
      <c r="B204" s="38" t="s">
        <v>10</v>
      </c>
      <c r="C204" s="38">
        <v>44589</v>
      </c>
      <c r="D204" s="38">
        <v>3159.5</v>
      </c>
      <c r="E204" s="38">
        <v>156.05699999999999</v>
      </c>
    </row>
    <row r="205" spans="1:5" x14ac:dyDescent="0.2">
      <c r="A205" s="9">
        <v>44414</v>
      </c>
      <c r="B205" s="38">
        <v>4436.5200000000004</v>
      </c>
      <c r="C205" s="38">
        <v>42830</v>
      </c>
      <c r="D205" s="38">
        <v>2891</v>
      </c>
      <c r="E205" s="38">
        <v>147.77099999999999</v>
      </c>
    </row>
    <row r="206" spans="1:5" x14ac:dyDescent="0.2">
      <c r="A206" s="9">
        <v>44413</v>
      </c>
      <c r="B206" s="38">
        <v>4429.1000000000004</v>
      </c>
      <c r="C206" s="38">
        <v>40887</v>
      </c>
      <c r="D206" s="38">
        <v>2829.1</v>
      </c>
      <c r="E206" s="38">
        <v>143.36000000000001</v>
      </c>
    </row>
    <row r="207" spans="1:5" x14ac:dyDescent="0.2">
      <c r="A207" s="9">
        <v>44412</v>
      </c>
      <c r="B207" s="38">
        <v>4402.68</v>
      </c>
      <c r="C207" s="38">
        <v>39754</v>
      </c>
      <c r="D207" s="38">
        <v>2725.4</v>
      </c>
      <c r="E207" s="38">
        <v>142.58799999999999</v>
      </c>
    </row>
    <row r="208" spans="1:5" x14ac:dyDescent="0.2">
      <c r="A208" s="9">
        <v>44411</v>
      </c>
      <c r="B208" s="38">
        <v>4423.1499999999996</v>
      </c>
      <c r="C208" s="38">
        <v>38207</v>
      </c>
      <c r="D208" s="38">
        <v>2509</v>
      </c>
      <c r="E208" s="38">
        <v>138.25</v>
      </c>
    </row>
    <row r="209" spans="1:5" x14ac:dyDescent="0.2">
      <c r="A209" s="9">
        <v>44410</v>
      </c>
      <c r="B209" s="38">
        <v>4387.1099999999997</v>
      </c>
      <c r="C209" s="38">
        <v>39156</v>
      </c>
      <c r="D209" s="38">
        <v>2607.3000000000002</v>
      </c>
      <c r="E209" s="38">
        <v>141.41</v>
      </c>
    </row>
    <row r="210" spans="1:5" x14ac:dyDescent="0.2">
      <c r="A210" s="9">
        <v>44409</v>
      </c>
      <c r="B210" s="38" t="s">
        <v>10</v>
      </c>
      <c r="C210" s="38">
        <v>39922</v>
      </c>
      <c r="D210" s="38">
        <v>2559.3000000000002</v>
      </c>
      <c r="E210" s="38">
        <v>140.35</v>
      </c>
    </row>
    <row r="211" spans="1:5" x14ac:dyDescent="0.2">
      <c r="A211" s="9">
        <v>44408</v>
      </c>
      <c r="B211" s="38" t="s">
        <v>10</v>
      </c>
      <c r="C211" s="38">
        <v>41409</v>
      </c>
      <c r="D211" s="38">
        <v>2526.8000000000002</v>
      </c>
      <c r="E211" s="38">
        <v>144.691</v>
      </c>
    </row>
    <row r="212" spans="1:5" x14ac:dyDescent="0.2">
      <c r="A212" s="9">
        <v>44407</v>
      </c>
      <c r="B212" s="38">
        <v>4395.26</v>
      </c>
      <c r="C212" s="38">
        <v>42169</v>
      </c>
      <c r="D212" s="38">
        <v>2460</v>
      </c>
      <c r="E212" s="38">
        <v>145.58000000000001</v>
      </c>
    </row>
    <row r="213" spans="1:5" x14ac:dyDescent="0.2">
      <c r="A213" s="9">
        <v>44406</v>
      </c>
      <c r="B213" s="38">
        <v>4419.1499999999996</v>
      </c>
      <c r="C213" s="38">
        <v>40041</v>
      </c>
      <c r="D213" s="38">
        <v>2383.1999999999998</v>
      </c>
      <c r="E213" s="38">
        <v>141.29</v>
      </c>
    </row>
    <row r="214" spans="1:5" x14ac:dyDescent="0.2">
      <c r="A214" s="9">
        <v>44405</v>
      </c>
      <c r="B214" s="38">
        <v>4400.6499999999996</v>
      </c>
      <c r="C214" s="38">
        <v>40004</v>
      </c>
      <c r="D214" s="38">
        <v>2299</v>
      </c>
      <c r="E214" s="38">
        <v>139.9</v>
      </c>
    </row>
    <row r="215" spans="1:5" x14ac:dyDescent="0.2">
      <c r="A215" s="9">
        <v>44404</v>
      </c>
      <c r="B215" s="38">
        <v>4401.46</v>
      </c>
      <c r="C215" s="38">
        <v>39563</v>
      </c>
      <c r="D215" s="38">
        <v>2303.6999999999998</v>
      </c>
      <c r="E215" s="38">
        <v>134.72900000000001</v>
      </c>
    </row>
    <row r="216" spans="1:5" x14ac:dyDescent="0.2">
      <c r="A216" s="9">
        <v>44403</v>
      </c>
      <c r="B216" s="38">
        <v>4422.2299999999996</v>
      </c>
      <c r="C216" s="38">
        <v>37296</v>
      </c>
      <c r="D216" s="38">
        <v>2231.1</v>
      </c>
      <c r="E216" s="38">
        <v>131.09399999999999</v>
      </c>
    </row>
    <row r="217" spans="1:5" x14ac:dyDescent="0.2">
      <c r="A217" s="9">
        <v>44402</v>
      </c>
      <c r="B217" s="38" t="s">
        <v>10</v>
      </c>
      <c r="C217" s="38">
        <v>35407</v>
      </c>
      <c r="D217" s="38">
        <v>2191.9</v>
      </c>
      <c r="E217" s="38">
        <v>127.59</v>
      </c>
    </row>
    <row r="218" spans="1:5" x14ac:dyDescent="0.2">
      <c r="A218" s="9">
        <v>44401</v>
      </c>
      <c r="B218" s="38" t="s">
        <v>10</v>
      </c>
      <c r="C218" s="38">
        <v>33845</v>
      </c>
      <c r="D218" s="38">
        <v>2155.1</v>
      </c>
      <c r="E218" s="38">
        <v>125.53100000000001</v>
      </c>
    </row>
    <row r="219" spans="1:5" x14ac:dyDescent="0.2">
      <c r="A219" s="9">
        <v>44400</v>
      </c>
      <c r="B219" s="38">
        <v>4411.8</v>
      </c>
      <c r="C219" s="38">
        <v>33597.1</v>
      </c>
      <c r="D219" s="38">
        <v>2123.0300000000002</v>
      </c>
      <c r="E219" s="38">
        <v>124.23699999999999</v>
      </c>
    </row>
    <row r="220" spans="1:5" x14ac:dyDescent="0.2">
      <c r="A220" s="9">
        <v>44399</v>
      </c>
      <c r="B220" s="38">
        <v>4367.4799999999996</v>
      </c>
      <c r="C220" s="38">
        <v>32320</v>
      </c>
      <c r="D220" s="38">
        <v>2025.3</v>
      </c>
      <c r="E220" s="38">
        <v>120.718</v>
      </c>
    </row>
    <row r="221" spans="1:5" x14ac:dyDescent="0.2">
      <c r="A221" s="9">
        <v>44398</v>
      </c>
      <c r="B221" s="38">
        <v>4358.6899999999996</v>
      </c>
      <c r="C221" s="38">
        <v>32141</v>
      </c>
      <c r="D221" s="38">
        <v>1994.7</v>
      </c>
      <c r="E221" s="38">
        <v>117.61499999999999</v>
      </c>
    </row>
    <row r="222" spans="1:5" x14ac:dyDescent="0.2">
      <c r="A222" s="9">
        <v>44397</v>
      </c>
      <c r="B222" s="38">
        <v>4323.21</v>
      </c>
      <c r="C222" s="38">
        <v>29806.1</v>
      </c>
      <c r="D222" s="38">
        <v>1787.8</v>
      </c>
      <c r="E222" s="38">
        <v>107.27</v>
      </c>
    </row>
    <row r="223" spans="1:5" x14ac:dyDescent="0.2">
      <c r="A223" s="9">
        <v>44396</v>
      </c>
      <c r="B223" s="38">
        <v>4258.63</v>
      </c>
      <c r="C223" s="38">
        <v>30847</v>
      </c>
      <c r="D223" s="38">
        <v>1818.2</v>
      </c>
      <c r="E223" s="38">
        <v>113.098</v>
      </c>
    </row>
    <row r="224" spans="1:5" x14ac:dyDescent="0.2">
      <c r="A224" s="9">
        <v>44395</v>
      </c>
      <c r="B224" s="38" t="s">
        <v>10</v>
      </c>
      <c r="C224" s="38">
        <v>31824</v>
      </c>
      <c r="D224" s="38">
        <v>1892.9</v>
      </c>
      <c r="E224" s="38">
        <v>119.172</v>
      </c>
    </row>
    <row r="225" spans="1:5" x14ac:dyDescent="0.2">
      <c r="A225" s="9">
        <v>44394</v>
      </c>
      <c r="B225" s="38" t="s">
        <v>10</v>
      </c>
      <c r="C225" s="38">
        <v>31559</v>
      </c>
      <c r="D225" s="38">
        <v>1900.86</v>
      </c>
      <c r="E225" s="38">
        <v>119.87</v>
      </c>
    </row>
    <row r="226" spans="1:5" x14ac:dyDescent="0.2">
      <c r="A226" s="9">
        <v>44393</v>
      </c>
      <c r="B226" s="38">
        <v>4327.16</v>
      </c>
      <c r="C226" s="38">
        <v>31429</v>
      </c>
      <c r="D226" s="38">
        <v>1878.2</v>
      </c>
      <c r="E226" s="38">
        <v>120.59399999999999</v>
      </c>
    </row>
    <row r="227" spans="1:5" x14ac:dyDescent="0.2">
      <c r="A227" s="9">
        <v>44392</v>
      </c>
      <c r="B227" s="38">
        <v>4360.03</v>
      </c>
      <c r="C227" s="38">
        <v>31857</v>
      </c>
      <c r="D227" s="38">
        <v>1918</v>
      </c>
      <c r="E227" s="38">
        <v>125.642</v>
      </c>
    </row>
    <row r="228" spans="1:5" x14ac:dyDescent="0.2">
      <c r="A228" s="9">
        <v>44391</v>
      </c>
      <c r="B228" s="38">
        <v>4374.3</v>
      </c>
      <c r="C228" s="38">
        <v>32822.6</v>
      </c>
      <c r="D228" s="38">
        <v>1995</v>
      </c>
      <c r="E228" s="38">
        <v>131.05600000000001</v>
      </c>
    </row>
    <row r="229" spans="1:5" x14ac:dyDescent="0.2">
      <c r="A229" s="9">
        <v>44390</v>
      </c>
      <c r="B229" s="38">
        <v>4369.21</v>
      </c>
      <c r="C229" s="38">
        <v>32727</v>
      </c>
      <c r="D229" s="38">
        <v>1940.6</v>
      </c>
      <c r="E229" s="38">
        <v>131.41</v>
      </c>
    </row>
    <row r="230" spans="1:5" x14ac:dyDescent="0.2">
      <c r="A230" s="9">
        <v>44389</v>
      </c>
      <c r="B230" s="38">
        <v>4384.63</v>
      </c>
      <c r="C230" s="38">
        <v>33090</v>
      </c>
      <c r="D230" s="38">
        <v>2031.7</v>
      </c>
      <c r="E230" s="38">
        <v>133.42400000000001</v>
      </c>
    </row>
    <row r="231" spans="1:5" x14ac:dyDescent="0.2">
      <c r="A231" s="9">
        <v>44388</v>
      </c>
      <c r="B231" s="38" t="s">
        <v>10</v>
      </c>
      <c r="C231" s="38">
        <v>34239</v>
      </c>
      <c r="D231" s="38">
        <v>2139.6</v>
      </c>
      <c r="E231" s="38">
        <v>134.16</v>
      </c>
    </row>
    <row r="232" spans="1:5" x14ac:dyDescent="0.2">
      <c r="A232" s="9">
        <v>44387</v>
      </c>
      <c r="B232" s="38" t="s">
        <v>10</v>
      </c>
      <c r="C232" s="38">
        <v>33506</v>
      </c>
      <c r="D232" s="38">
        <v>2110.8000000000002</v>
      </c>
      <c r="E232" s="38">
        <v>133.982</v>
      </c>
    </row>
    <row r="233" spans="1:5" x14ac:dyDescent="0.2">
      <c r="A233" s="9">
        <v>44386</v>
      </c>
      <c r="B233" s="38">
        <v>4369.55</v>
      </c>
      <c r="C233" s="38">
        <v>33769</v>
      </c>
      <c r="D233" s="38">
        <v>2143.3000000000002</v>
      </c>
      <c r="E233" s="38">
        <v>134.535</v>
      </c>
    </row>
    <row r="234" spans="1:5" x14ac:dyDescent="0.2">
      <c r="A234" s="9">
        <v>44385</v>
      </c>
      <c r="B234" s="38">
        <v>4320.82</v>
      </c>
      <c r="C234" s="38">
        <v>32873.9</v>
      </c>
      <c r="D234" s="38">
        <v>2115.6</v>
      </c>
      <c r="E234" s="38">
        <v>130.53</v>
      </c>
    </row>
    <row r="235" spans="1:5" x14ac:dyDescent="0.2">
      <c r="A235" s="9">
        <v>44384</v>
      </c>
      <c r="B235" s="38">
        <v>4358.13</v>
      </c>
      <c r="C235" s="38">
        <v>33886</v>
      </c>
      <c r="D235" s="38">
        <v>2316.9</v>
      </c>
      <c r="E235" s="38">
        <v>137.38999999999999</v>
      </c>
    </row>
    <row r="236" spans="1:5" x14ac:dyDescent="0.2">
      <c r="A236" s="9">
        <v>44383</v>
      </c>
      <c r="B236" s="38">
        <v>4343.54</v>
      </c>
      <c r="C236" s="38">
        <v>34140</v>
      </c>
      <c r="D236" s="38">
        <v>2311.1999999999998</v>
      </c>
      <c r="E236" s="38">
        <v>138.91300000000001</v>
      </c>
    </row>
    <row r="237" spans="1:5" x14ac:dyDescent="0.2">
      <c r="A237" s="9">
        <v>44382</v>
      </c>
      <c r="B237" s="38" t="s">
        <v>10</v>
      </c>
      <c r="C237" s="38">
        <v>33668</v>
      </c>
      <c r="D237" s="38">
        <v>2194.9699999999998</v>
      </c>
      <c r="E237" s="38">
        <v>137.744</v>
      </c>
    </row>
    <row r="238" spans="1:5" x14ac:dyDescent="0.2">
      <c r="A238" s="9">
        <v>44381</v>
      </c>
      <c r="B238" s="38" t="s">
        <v>10</v>
      </c>
      <c r="C238" s="38">
        <v>35289</v>
      </c>
      <c r="D238" s="38">
        <v>2322.4299999999998</v>
      </c>
      <c r="E238" s="38">
        <v>144.90100000000001</v>
      </c>
    </row>
    <row r="239" spans="1:5" x14ac:dyDescent="0.2">
      <c r="A239" s="9">
        <v>44380</v>
      </c>
      <c r="B239" s="38" t="s">
        <v>10</v>
      </c>
      <c r="C239" s="38">
        <v>34758</v>
      </c>
      <c r="D239" s="38">
        <v>2226.14</v>
      </c>
      <c r="E239" s="38">
        <v>140.00800000000001</v>
      </c>
    </row>
    <row r="240" spans="1:5" x14ac:dyDescent="0.2">
      <c r="A240" s="9">
        <v>44379</v>
      </c>
      <c r="B240" s="38">
        <v>4352.34</v>
      </c>
      <c r="C240" s="38">
        <v>33816</v>
      </c>
      <c r="D240" s="38">
        <v>2156.8000000000002</v>
      </c>
      <c r="E240" s="38">
        <v>136.84</v>
      </c>
    </row>
    <row r="241" spans="1:5" x14ac:dyDescent="0.2">
      <c r="A241" s="9">
        <v>44378</v>
      </c>
      <c r="B241" s="38">
        <v>4319.9399999999996</v>
      </c>
      <c r="C241" s="38">
        <v>33554.400000000001</v>
      </c>
      <c r="D241" s="38">
        <v>2107.9899999999998</v>
      </c>
      <c r="E241" s="38">
        <v>137.16200000000001</v>
      </c>
    </row>
    <row r="242" spans="1:5" x14ac:dyDescent="0.2">
      <c r="A242" s="9">
        <v>44377</v>
      </c>
      <c r="B242" s="38">
        <v>4297.5</v>
      </c>
      <c r="C242" s="38">
        <v>35043.5</v>
      </c>
      <c r="D242" s="38">
        <v>2274.6999999999998</v>
      </c>
      <c r="E242" s="38">
        <v>144.15</v>
      </c>
    </row>
    <row r="243" spans="1:5" x14ac:dyDescent="0.2">
      <c r="A243" s="9">
        <v>44376</v>
      </c>
      <c r="B243" s="38">
        <v>4291.8</v>
      </c>
      <c r="C243" s="38">
        <v>35895.9</v>
      </c>
      <c r="D243" s="38">
        <v>2163.5</v>
      </c>
      <c r="E243" s="38">
        <v>143.66</v>
      </c>
    </row>
    <row r="244" spans="1:5" x14ac:dyDescent="0.2">
      <c r="A244" s="9">
        <v>44375</v>
      </c>
      <c r="B244" s="38">
        <v>4290.6099999999997</v>
      </c>
      <c r="C244" s="38">
        <v>34484</v>
      </c>
      <c r="D244" s="38">
        <v>2082.8000000000002</v>
      </c>
      <c r="E244" s="38">
        <v>137.57</v>
      </c>
    </row>
    <row r="245" spans="1:5" x14ac:dyDescent="0.2">
      <c r="A245" s="9">
        <v>44374</v>
      </c>
      <c r="B245" s="38" t="s">
        <v>10</v>
      </c>
      <c r="C245" s="38">
        <v>34717</v>
      </c>
      <c r="D245" s="38">
        <v>1982.1</v>
      </c>
      <c r="E245" s="38">
        <v>132.482</v>
      </c>
    </row>
    <row r="246" spans="1:5" x14ac:dyDescent="0.2">
      <c r="A246" s="9">
        <v>44373</v>
      </c>
      <c r="B246" s="38" t="s">
        <v>10</v>
      </c>
      <c r="C246" s="38">
        <v>32359</v>
      </c>
      <c r="D246" s="38">
        <v>1833.4</v>
      </c>
      <c r="E246" s="38">
        <v>126.81399999999999</v>
      </c>
    </row>
    <row r="247" spans="1:5" x14ac:dyDescent="0.2">
      <c r="A247" s="9">
        <v>44372</v>
      </c>
      <c r="B247" s="38">
        <v>4280.7</v>
      </c>
      <c r="C247" s="38">
        <v>31584</v>
      </c>
      <c r="D247" s="38">
        <v>1810.21</v>
      </c>
      <c r="E247" s="38">
        <v>125.21299999999999</v>
      </c>
    </row>
    <row r="248" spans="1:5" x14ac:dyDescent="0.2">
      <c r="A248" s="9">
        <v>44371</v>
      </c>
      <c r="B248" s="38">
        <v>4266.49</v>
      </c>
      <c r="C248" s="38">
        <v>34656.6</v>
      </c>
      <c r="D248" s="38">
        <v>1990.3</v>
      </c>
      <c r="E248" s="38">
        <v>134.548</v>
      </c>
    </row>
    <row r="249" spans="1:5" x14ac:dyDescent="0.2">
      <c r="A249" s="9">
        <v>44370</v>
      </c>
      <c r="B249" s="38">
        <v>4241.84</v>
      </c>
      <c r="C249" s="38">
        <v>33703</v>
      </c>
      <c r="D249" s="38">
        <v>1970.32</v>
      </c>
      <c r="E249" s="38">
        <v>128.96799999999999</v>
      </c>
    </row>
    <row r="250" spans="1:5" x14ac:dyDescent="0.2">
      <c r="A250" s="9">
        <v>44369</v>
      </c>
      <c r="B250" s="38">
        <v>4246.4399999999996</v>
      </c>
      <c r="C250" s="38">
        <v>32553</v>
      </c>
      <c r="D250" s="38">
        <v>1881.3</v>
      </c>
      <c r="E250" s="38">
        <v>119.557</v>
      </c>
    </row>
    <row r="251" spans="1:5" x14ac:dyDescent="0.2">
      <c r="A251" s="9">
        <v>44368</v>
      </c>
      <c r="B251" s="38">
        <v>4224.79</v>
      </c>
      <c r="C251" s="38">
        <v>31761</v>
      </c>
      <c r="D251" s="38">
        <v>1895.7</v>
      </c>
      <c r="E251" s="38">
        <v>124.74299999999999</v>
      </c>
    </row>
    <row r="252" spans="1:5" x14ac:dyDescent="0.2">
      <c r="A252" s="9">
        <v>44367</v>
      </c>
      <c r="B252" s="38" t="s">
        <v>10</v>
      </c>
      <c r="C252" s="38">
        <v>35631</v>
      </c>
      <c r="D252" s="38">
        <v>2246.5100000000002</v>
      </c>
      <c r="E252" s="38">
        <v>154.79900000000001</v>
      </c>
    </row>
    <row r="253" spans="1:5" x14ac:dyDescent="0.2">
      <c r="A253" s="9">
        <v>44366</v>
      </c>
      <c r="B253" s="38" t="s">
        <v>10</v>
      </c>
      <c r="C253" s="38">
        <v>35585.800000000003</v>
      </c>
      <c r="D253" s="38">
        <v>2170.1</v>
      </c>
      <c r="E253" s="38">
        <v>152.566</v>
      </c>
    </row>
    <row r="254" spans="1:5" x14ac:dyDescent="0.2">
      <c r="A254" s="9">
        <v>44365</v>
      </c>
      <c r="B254" s="38">
        <v>4166.45</v>
      </c>
      <c r="C254" s="38">
        <v>35802</v>
      </c>
      <c r="D254" s="38">
        <v>2233.1</v>
      </c>
      <c r="E254" s="38">
        <v>156</v>
      </c>
    </row>
    <row r="255" spans="1:5" x14ac:dyDescent="0.2">
      <c r="A255" s="9">
        <v>44364</v>
      </c>
      <c r="B255" s="38">
        <v>4221.8599999999997</v>
      </c>
      <c r="C255" s="38">
        <v>38061</v>
      </c>
      <c r="D255" s="38">
        <v>2372</v>
      </c>
      <c r="E255" s="38">
        <v>167.017</v>
      </c>
    </row>
    <row r="256" spans="1:5" x14ac:dyDescent="0.2">
      <c r="A256" s="9">
        <v>44363</v>
      </c>
      <c r="B256" s="38">
        <v>4223.7</v>
      </c>
      <c r="C256" s="38">
        <v>38332</v>
      </c>
      <c r="D256" s="38">
        <v>2366.6999999999998</v>
      </c>
      <c r="E256" s="38">
        <v>166.559</v>
      </c>
    </row>
    <row r="257" spans="1:5" x14ac:dyDescent="0.2">
      <c r="A257" s="9">
        <v>44362</v>
      </c>
      <c r="B257" s="38">
        <v>4246.59</v>
      </c>
      <c r="C257" s="38">
        <v>40139</v>
      </c>
      <c r="D257" s="38">
        <v>2541.8000000000002</v>
      </c>
      <c r="E257" s="38">
        <v>175.22399999999999</v>
      </c>
    </row>
    <row r="258" spans="1:5" x14ac:dyDescent="0.2">
      <c r="A258" s="9">
        <v>44361</v>
      </c>
      <c r="B258" s="38">
        <v>4255.1499999999996</v>
      </c>
      <c r="C258" s="38">
        <v>40500</v>
      </c>
      <c r="D258" s="38">
        <v>2581.8000000000002</v>
      </c>
      <c r="E258" s="38">
        <v>179.893</v>
      </c>
    </row>
    <row r="259" spans="1:5" x14ac:dyDescent="0.2">
      <c r="A259" s="9">
        <v>44360</v>
      </c>
      <c r="B259" s="38" t="s">
        <v>10</v>
      </c>
      <c r="C259" s="38">
        <v>39004</v>
      </c>
      <c r="D259" s="38">
        <v>2508.25</v>
      </c>
      <c r="E259" s="38">
        <v>170.84399999999999</v>
      </c>
    </row>
    <row r="260" spans="1:5" x14ac:dyDescent="0.2">
      <c r="A260" s="9">
        <v>44359</v>
      </c>
      <c r="B260" s="38" t="s">
        <v>10</v>
      </c>
      <c r="C260" s="38">
        <v>35531</v>
      </c>
      <c r="D260" s="38">
        <v>2368.6999999999998</v>
      </c>
      <c r="E260" s="38">
        <v>161.63300000000001</v>
      </c>
    </row>
    <row r="261" spans="1:5" x14ac:dyDescent="0.2">
      <c r="A261" s="9">
        <v>44358</v>
      </c>
      <c r="B261" s="38">
        <v>4247.4399999999996</v>
      </c>
      <c r="C261" s="38">
        <v>37338</v>
      </c>
      <c r="D261" s="38">
        <v>2352.9</v>
      </c>
      <c r="E261" s="38">
        <v>162.833</v>
      </c>
    </row>
    <row r="262" spans="1:5" x14ac:dyDescent="0.2">
      <c r="A262" s="9">
        <v>44357</v>
      </c>
      <c r="B262" s="38">
        <v>4239.18</v>
      </c>
      <c r="C262" s="38">
        <v>36649.199999999997</v>
      </c>
      <c r="D262" s="38">
        <v>2470.38</v>
      </c>
      <c r="E262" s="38">
        <v>168.024</v>
      </c>
    </row>
    <row r="263" spans="1:5" x14ac:dyDescent="0.2">
      <c r="A263" s="9">
        <v>44356</v>
      </c>
      <c r="B263" s="38">
        <v>4219.55</v>
      </c>
      <c r="C263" s="38">
        <v>37347</v>
      </c>
      <c r="D263" s="38">
        <v>2608.4</v>
      </c>
      <c r="E263" s="38">
        <v>172.35499999999999</v>
      </c>
    </row>
    <row r="264" spans="1:5" x14ac:dyDescent="0.2">
      <c r="A264" s="9">
        <v>44355</v>
      </c>
      <c r="B264" s="38">
        <v>4227.26</v>
      </c>
      <c r="C264" s="38">
        <v>33415</v>
      </c>
      <c r="D264" s="38">
        <v>2508.8000000000002</v>
      </c>
      <c r="E264" s="38">
        <v>160.62799999999999</v>
      </c>
    </row>
    <row r="265" spans="1:5" x14ac:dyDescent="0.2">
      <c r="A265" s="9">
        <v>44354</v>
      </c>
      <c r="B265" s="38">
        <v>4226.5200000000004</v>
      </c>
      <c r="C265" s="38">
        <v>33596</v>
      </c>
      <c r="D265" s="38">
        <v>2593.1</v>
      </c>
      <c r="E265" s="38">
        <v>161.93899999999999</v>
      </c>
    </row>
    <row r="266" spans="1:5" x14ac:dyDescent="0.2">
      <c r="A266" s="9">
        <v>44353</v>
      </c>
      <c r="B266" s="38" t="s">
        <v>10</v>
      </c>
      <c r="C266" s="38">
        <v>35782</v>
      </c>
      <c r="D266" s="38">
        <v>2709.3</v>
      </c>
      <c r="E266" s="38">
        <v>176.29</v>
      </c>
    </row>
    <row r="267" spans="1:5" x14ac:dyDescent="0.2">
      <c r="A267" s="9">
        <v>44352</v>
      </c>
      <c r="B267" s="38" t="s">
        <v>10</v>
      </c>
      <c r="C267" s="38">
        <v>35543</v>
      </c>
      <c r="D267" s="38">
        <v>2629.4</v>
      </c>
      <c r="E267" s="38">
        <v>172.99</v>
      </c>
    </row>
    <row r="268" spans="1:5" x14ac:dyDescent="0.2">
      <c r="A268" s="9">
        <v>44351</v>
      </c>
      <c r="B268" s="38">
        <v>4229.8900000000003</v>
      </c>
      <c r="C268" s="38">
        <v>36854</v>
      </c>
      <c r="D268" s="38">
        <v>2692</v>
      </c>
      <c r="E268" s="38">
        <v>178.60900000000001</v>
      </c>
    </row>
    <row r="269" spans="1:5" x14ac:dyDescent="0.2">
      <c r="A269" s="9">
        <v>44350</v>
      </c>
      <c r="B269" s="38">
        <v>4192.8500000000004</v>
      </c>
      <c r="C269" s="38">
        <v>39209</v>
      </c>
      <c r="D269" s="38">
        <v>2852.9</v>
      </c>
      <c r="E269" s="38">
        <v>192.95</v>
      </c>
    </row>
    <row r="270" spans="1:5" x14ac:dyDescent="0.2">
      <c r="A270" s="9">
        <v>44349</v>
      </c>
      <c r="B270" s="38">
        <v>4208.12</v>
      </c>
      <c r="C270" s="38">
        <v>37590</v>
      </c>
      <c r="D270" s="38">
        <v>2706.68</v>
      </c>
      <c r="E270" s="38">
        <v>187.22499999999999</v>
      </c>
    </row>
    <row r="271" spans="1:5" x14ac:dyDescent="0.2">
      <c r="A271" s="9">
        <v>44348</v>
      </c>
      <c r="B271" s="38">
        <v>4202.04</v>
      </c>
      <c r="C271" s="38">
        <v>36672.6</v>
      </c>
      <c r="D271" s="38">
        <v>2632.8</v>
      </c>
      <c r="E271" s="38">
        <v>182.93199999999999</v>
      </c>
    </row>
    <row r="272" spans="1:5" x14ac:dyDescent="0.2">
      <c r="A272" s="9">
        <v>44347</v>
      </c>
      <c r="B272" s="38" t="s">
        <v>10</v>
      </c>
      <c r="C272" s="38">
        <v>37305</v>
      </c>
      <c r="D272" s="38">
        <v>2705</v>
      </c>
      <c r="E272" s="38">
        <v>188.16900000000001</v>
      </c>
    </row>
    <row r="273" spans="1:5" x14ac:dyDescent="0.2">
      <c r="A273" s="9">
        <v>44346</v>
      </c>
      <c r="B273" s="38" t="s">
        <v>10</v>
      </c>
      <c r="C273" s="38">
        <v>35615</v>
      </c>
      <c r="D273" s="38">
        <v>2382.9</v>
      </c>
      <c r="E273" s="38">
        <v>170.50299999999999</v>
      </c>
    </row>
    <row r="274" spans="1:5" x14ac:dyDescent="0.2">
      <c r="A274" s="9">
        <v>44345</v>
      </c>
      <c r="B274" s="38" t="s">
        <v>10</v>
      </c>
      <c r="C274" s="38">
        <v>34570</v>
      </c>
      <c r="D274" s="38">
        <v>2272.6999999999998</v>
      </c>
      <c r="E274" s="38">
        <v>163.501</v>
      </c>
    </row>
    <row r="275" spans="1:5" x14ac:dyDescent="0.2">
      <c r="A275" s="9">
        <v>44344</v>
      </c>
      <c r="B275" s="38">
        <v>4204.1099999999997</v>
      </c>
      <c r="C275" s="38">
        <v>35667</v>
      </c>
      <c r="D275" s="38">
        <v>2411.4</v>
      </c>
      <c r="E275" s="38">
        <v>177.29599999999999</v>
      </c>
    </row>
    <row r="276" spans="1:5" x14ac:dyDescent="0.2">
      <c r="A276" s="9">
        <v>44343</v>
      </c>
      <c r="B276" s="38">
        <v>4200.88</v>
      </c>
      <c r="C276" s="38">
        <v>38435</v>
      </c>
      <c r="D276" s="38">
        <v>2734.7</v>
      </c>
      <c r="E276" s="38">
        <v>193.255</v>
      </c>
    </row>
    <row r="277" spans="1:5" x14ac:dyDescent="0.2">
      <c r="A277" s="9">
        <v>44342</v>
      </c>
      <c r="B277" s="38">
        <v>4195.99</v>
      </c>
      <c r="C277" s="38">
        <v>39301</v>
      </c>
      <c r="D277" s="38">
        <v>2888.1</v>
      </c>
      <c r="E277" s="38">
        <v>198.791</v>
      </c>
    </row>
    <row r="278" spans="1:5" x14ac:dyDescent="0.2">
      <c r="A278" s="9">
        <v>44341</v>
      </c>
      <c r="B278" s="38">
        <v>4188.13</v>
      </c>
      <c r="C278" s="38">
        <v>38363</v>
      </c>
      <c r="D278" s="38">
        <v>2705.6</v>
      </c>
      <c r="E278" s="38">
        <v>183.80500000000001</v>
      </c>
    </row>
    <row r="279" spans="1:5" x14ac:dyDescent="0.2">
      <c r="A279" s="9">
        <v>44340</v>
      </c>
      <c r="B279" s="38">
        <v>4197.05</v>
      </c>
      <c r="C279" s="38">
        <v>38772.9</v>
      </c>
      <c r="D279" s="38">
        <v>2645.4</v>
      </c>
      <c r="E279" s="38">
        <v>184.209</v>
      </c>
    </row>
    <row r="280" spans="1:5" x14ac:dyDescent="0.2">
      <c r="A280" s="9">
        <v>44339</v>
      </c>
      <c r="B280" s="38" t="s">
        <v>10</v>
      </c>
      <c r="C280" s="38">
        <v>34730.300000000003</v>
      </c>
      <c r="D280" s="38">
        <v>2098.6</v>
      </c>
      <c r="E280" s="38">
        <v>142.54499999999999</v>
      </c>
    </row>
    <row r="281" spans="1:5" x14ac:dyDescent="0.2">
      <c r="A281" s="9">
        <v>44338</v>
      </c>
      <c r="B281" s="38" t="s">
        <v>10</v>
      </c>
      <c r="C281" s="38">
        <v>37585</v>
      </c>
      <c r="D281" s="38">
        <v>2302.9</v>
      </c>
      <c r="E281" s="38">
        <v>169.416</v>
      </c>
    </row>
    <row r="282" spans="1:5" x14ac:dyDescent="0.2">
      <c r="A282" s="9">
        <v>44337</v>
      </c>
      <c r="B282" s="38">
        <v>4155.8599999999997</v>
      </c>
      <c r="C282" s="38">
        <v>37415</v>
      </c>
      <c r="D282" s="38">
        <v>2439.1999999999998</v>
      </c>
      <c r="E282" s="38">
        <v>180.07499999999999</v>
      </c>
    </row>
    <row r="283" spans="1:5" x14ac:dyDescent="0.2">
      <c r="A283" s="9">
        <v>44336</v>
      </c>
      <c r="B283" s="38">
        <v>4159.12</v>
      </c>
      <c r="C283" s="38">
        <v>40578</v>
      </c>
      <c r="D283" s="38">
        <v>2770.1</v>
      </c>
      <c r="E283" s="38">
        <v>211.77</v>
      </c>
    </row>
    <row r="284" spans="1:5" x14ac:dyDescent="0.2">
      <c r="A284" s="9">
        <v>44335</v>
      </c>
      <c r="B284" s="38">
        <v>4115.68</v>
      </c>
      <c r="C284" s="38">
        <v>36755</v>
      </c>
      <c r="D284" s="38">
        <v>2442.1999999999998</v>
      </c>
      <c r="E284" s="38">
        <v>186.89599999999999</v>
      </c>
    </row>
    <row r="285" spans="1:5" x14ac:dyDescent="0.2">
      <c r="A285" s="9">
        <v>44334</v>
      </c>
      <c r="B285" s="38">
        <v>4127.83</v>
      </c>
      <c r="C285" s="38">
        <v>42935</v>
      </c>
      <c r="D285" s="38">
        <v>3378.6</v>
      </c>
      <c r="E285" s="38">
        <v>294.38499999999999</v>
      </c>
    </row>
    <row r="286" spans="1:5" x14ac:dyDescent="0.2">
      <c r="A286" s="9">
        <v>44333</v>
      </c>
      <c r="B286" s="38">
        <v>4163.29</v>
      </c>
      <c r="C286" s="38">
        <v>43544</v>
      </c>
      <c r="D286" s="38">
        <v>3281.9</v>
      </c>
      <c r="E286" s="38">
        <v>281.26400000000001</v>
      </c>
    </row>
    <row r="287" spans="1:5" x14ac:dyDescent="0.2">
      <c r="A287" s="9">
        <v>44332</v>
      </c>
      <c r="B287" s="38" t="s">
        <v>10</v>
      </c>
      <c r="C287" s="38">
        <v>46582.9</v>
      </c>
      <c r="D287" s="38">
        <v>3594.2</v>
      </c>
      <c r="E287" s="38">
        <v>296.20100000000002</v>
      </c>
    </row>
    <row r="288" spans="1:5" x14ac:dyDescent="0.2">
      <c r="A288" s="9">
        <v>44331</v>
      </c>
      <c r="B288" s="38" t="s">
        <v>10</v>
      </c>
      <c r="C288" s="38">
        <v>46784.9</v>
      </c>
      <c r="D288" s="38">
        <v>3645.9</v>
      </c>
      <c r="E288" s="38">
        <v>299.5</v>
      </c>
    </row>
    <row r="289" spans="1:5" x14ac:dyDescent="0.2">
      <c r="A289" s="9">
        <v>44330</v>
      </c>
      <c r="B289" s="38">
        <v>4173.8500000000004</v>
      </c>
      <c r="C289" s="38">
        <v>49917</v>
      </c>
      <c r="D289" s="38">
        <v>4082.3</v>
      </c>
      <c r="E289" s="38">
        <v>326.20999999999998</v>
      </c>
    </row>
    <row r="290" spans="1:5" x14ac:dyDescent="0.2">
      <c r="A290" s="9">
        <v>44329</v>
      </c>
      <c r="B290" s="38">
        <v>4112.5</v>
      </c>
      <c r="C290" s="38">
        <v>49747</v>
      </c>
      <c r="D290" s="38">
        <v>3722.8</v>
      </c>
      <c r="E290" s="38">
        <v>317.51</v>
      </c>
    </row>
    <row r="291" spans="1:5" x14ac:dyDescent="0.2">
      <c r="A291" s="9">
        <v>44328</v>
      </c>
      <c r="B291" s="38">
        <v>4063.04</v>
      </c>
      <c r="C291" s="38">
        <v>49725</v>
      </c>
      <c r="D291" s="38">
        <v>3831.9</v>
      </c>
      <c r="E291" s="38">
        <v>302.33</v>
      </c>
    </row>
    <row r="292" spans="1:5" x14ac:dyDescent="0.2">
      <c r="A292" s="9">
        <v>44327</v>
      </c>
      <c r="B292" s="38">
        <v>4152.1000000000004</v>
      </c>
      <c r="C292" s="38">
        <v>56715</v>
      </c>
      <c r="D292" s="38">
        <v>4172.2</v>
      </c>
      <c r="E292" s="38">
        <v>377.36900000000003</v>
      </c>
    </row>
    <row r="293" spans="1:5" x14ac:dyDescent="0.2">
      <c r="A293" s="9">
        <v>44326</v>
      </c>
      <c r="B293" s="38">
        <v>4188.43</v>
      </c>
      <c r="C293" s="38">
        <v>55851</v>
      </c>
      <c r="D293" s="38">
        <v>3947.1</v>
      </c>
      <c r="E293" s="38">
        <v>359.10599999999999</v>
      </c>
    </row>
    <row r="294" spans="1:5" x14ac:dyDescent="0.2">
      <c r="A294" s="9">
        <v>44325</v>
      </c>
      <c r="B294" s="38" t="s">
        <v>10</v>
      </c>
      <c r="C294" s="38">
        <v>58276</v>
      </c>
      <c r="D294" s="38">
        <v>3925.2</v>
      </c>
      <c r="E294" s="38">
        <v>386.82</v>
      </c>
    </row>
    <row r="295" spans="1:5" x14ac:dyDescent="0.2">
      <c r="A295" s="9">
        <v>44324</v>
      </c>
      <c r="B295" s="38" t="s">
        <v>10</v>
      </c>
      <c r="C295" s="38">
        <v>58894</v>
      </c>
      <c r="D295" s="38">
        <v>3910.4</v>
      </c>
      <c r="E295" s="38">
        <v>347.03</v>
      </c>
    </row>
    <row r="296" spans="1:5" x14ac:dyDescent="0.2">
      <c r="A296" s="9">
        <v>44323</v>
      </c>
      <c r="B296" s="38">
        <v>4232.6000000000004</v>
      </c>
      <c r="C296" s="38">
        <v>57349</v>
      </c>
      <c r="D296" s="38">
        <v>3481.49</v>
      </c>
      <c r="E296" s="38">
        <v>345.53699999999998</v>
      </c>
    </row>
    <row r="297" spans="1:5" x14ac:dyDescent="0.2">
      <c r="A297" s="9">
        <v>44322</v>
      </c>
      <c r="B297" s="38">
        <v>4201.62</v>
      </c>
      <c r="C297" s="38">
        <v>56451</v>
      </c>
      <c r="D297" s="38">
        <v>3491.4</v>
      </c>
      <c r="E297" s="38">
        <v>353.38</v>
      </c>
    </row>
    <row r="298" spans="1:5" x14ac:dyDescent="0.2">
      <c r="A298" s="9">
        <v>44321</v>
      </c>
      <c r="B298" s="38">
        <v>4167.59</v>
      </c>
      <c r="C298" s="38">
        <v>57477</v>
      </c>
      <c r="D298" s="38">
        <v>3524</v>
      </c>
      <c r="E298" s="38">
        <v>355.95699999999999</v>
      </c>
    </row>
    <row r="299" spans="1:5" x14ac:dyDescent="0.2">
      <c r="A299" s="9">
        <v>44320</v>
      </c>
      <c r="B299" s="38">
        <v>4164.66</v>
      </c>
      <c r="C299" s="38">
        <v>53264</v>
      </c>
      <c r="D299" s="38">
        <v>3236</v>
      </c>
      <c r="E299" s="38">
        <v>305.32799999999997</v>
      </c>
    </row>
    <row r="300" spans="1:5" x14ac:dyDescent="0.2">
      <c r="A300" s="9">
        <v>44319</v>
      </c>
      <c r="B300" s="38">
        <v>4192.66</v>
      </c>
      <c r="C300" s="38">
        <v>57147</v>
      </c>
      <c r="D300" s="38">
        <v>3429</v>
      </c>
      <c r="E300" s="38">
        <v>294.43099999999998</v>
      </c>
    </row>
    <row r="301" spans="1:5" x14ac:dyDescent="0.2">
      <c r="A301" s="9">
        <v>44318</v>
      </c>
      <c r="B301" s="38" t="s">
        <v>10</v>
      </c>
      <c r="C301" s="38">
        <v>56605</v>
      </c>
      <c r="D301" s="38">
        <v>2949.7</v>
      </c>
      <c r="E301" s="38">
        <v>268.86</v>
      </c>
    </row>
    <row r="302" spans="1:5" x14ac:dyDescent="0.2">
      <c r="A302" s="9">
        <v>44317</v>
      </c>
      <c r="B302" s="38" t="s">
        <v>10</v>
      </c>
      <c r="C302" s="38">
        <v>57774</v>
      </c>
      <c r="D302" s="38">
        <v>2943.8</v>
      </c>
      <c r="E302" s="38">
        <v>276.75</v>
      </c>
    </row>
    <row r="303" spans="1:5" x14ac:dyDescent="0.2">
      <c r="A303" s="9">
        <v>44316</v>
      </c>
      <c r="B303" s="38">
        <v>4181.17</v>
      </c>
      <c r="C303" s="38">
        <v>57637</v>
      </c>
      <c r="D303" s="38">
        <v>2769.4</v>
      </c>
      <c r="E303" s="38">
        <v>271.08</v>
      </c>
    </row>
    <row r="304" spans="1:5" x14ac:dyDescent="0.2">
      <c r="A304" s="9">
        <v>44315</v>
      </c>
      <c r="B304" s="38">
        <v>4211.47</v>
      </c>
      <c r="C304" s="38">
        <v>53566</v>
      </c>
      <c r="D304" s="38">
        <v>2758.6</v>
      </c>
      <c r="E304" s="38">
        <v>255.37899999999999</v>
      </c>
    </row>
    <row r="305" spans="1:5" x14ac:dyDescent="0.2">
      <c r="A305" s="9">
        <v>44314</v>
      </c>
      <c r="B305" s="38">
        <v>4183.18</v>
      </c>
      <c r="C305" s="38">
        <v>54860</v>
      </c>
      <c r="D305" s="38">
        <v>2747.9</v>
      </c>
      <c r="E305" s="38">
        <v>258.75700000000001</v>
      </c>
    </row>
    <row r="306" spans="1:5" x14ac:dyDescent="0.2">
      <c r="A306" s="9">
        <v>44313</v>
      </c>
      <c r="B306" s="38">
        <v>4186.72</v>
      </c>
      <c r="C306" s="38">
        <v>55044</v>
      </c>
      <c r="D306" s="38">
        <v>2665.7</v>
      </c>
      <c r="E306" s="38">
        <v>259.83</v>
      </c>
    </row>
    <row r="307" spans="1:5" x14ac:dyDescent="0.2">
      <c r="A307" s="9">
        <v>44312</v>
      </c>
      <c r="B307" s="38">
        <v>4187.62</v>
      </c>
      <c r="C307" s="38">
        <v>54103</v>
      </c>
      <c r="D307" s="38">
        <v>2537.35</v>
      </c>
      <c r="E307" s="38">
        <v>247.49</v>
      </c>
    </row>
    <row r="308" spans="1:5" x14ac:dyDescent="0.2">
      <c r="A308" s="9">
        <v>44311</v>
      </c>
      <c r="B308" s="38" t="s">
        <v>10</v>
      </c>
      <c r="C308" s="38">
        <v>49116.3</v>
      </c>
      <c r="D308" s="38">
        <v>2322.4</v>
      </c>
      <c r="E308" s="38">
        <v>223.57</v>
      </c>
    </row>
    <row r="309" spans="1:5" x14ac:dyDescent="0.2">
      <c r="A309" s="9">
        <v>44310</v>
      </c>
      <c r="B309" s="38" t="s">
        <v>10</v>
      </c>
      <c r="C309" s="38">
        <v>50167</v>
      </c>
      <c r="D309" s="38">
        <v>2219.6</v>
      </c>
      <c r="E309" s="38">
        <v>225.197</v>
      </c>
    </row>
    <row r="310" spans="1:5" x14ac:dyDescent="0.2">
      <c r="A310" s="9">
        <v>44309</v>
      </c>
      <c r="B310" s="38">
        <v>4180.17</v>
      </c>
      <c r="C310" s="38">
        <v>51139</v>
      </c>
      <c r="D310" s="38">
        <v>2367.9</v>
      </c>
      <c r="E310" s="38">
        <v>241.399</v>
      </c>
    </row>
    <row r="311" spans="1:5" x14ac:dyDescent="0.2">
      <c r="A311" s="9">
        <v>44308</v>
      </c>
      <c r="B311" s="38">
        <v>4134.9799999999996</v>
      </c>
      <c r="C311" s="38">
        <v>51781.3</v>
      </c>
      <c r="D311" s="38">
        <v>2402.3000000000002</v>
      </c>
      <c r="E311" s="38">
        <v>252.999</v>
      </c>
    </row>
    <row r="312" spans="1:5" x14ac:dyDescent="0.2">
      <c r="A312" s="9">
        <v>44307</v>
      </c>
      <c r="B312" s="38">
        <v>4173.42</v>
      </c>
      <c r="C312" s="38">
        <v>53822</v>
      </c>
      <c r="D312" s="38">
        <v>2357.9</v>
      </c>
      <c r="E312" s="38">
        <v>257.87</v>
      </c>
    </row>
    <row r="313" spans="1:5" x14ac:dyDescent="0.2">
      <c r="A313" s="9">
        <v>44306</v>
      </c>
      <c r="B313" s="38">
        <v>4134.9399999999996</v>
      </c>
      <c r="C313" s="38">
        <v>56476</v>
      </c>
      <c r="D313" s="38">
        <v>2330.8000000000002</v>
      </c>
      <c r="E313" s="38">
        <v>260.97800000000001</v>
      </c>
    </row>
    <row r="314" spans="1:5" x14ac:dyDescent="0.2">
      <c r="A314" s="9">
        <v>44305</v>
      </c>
      <c r="B314" s="38">
        <v>4163.26</v>
      </c>
      <c r="C314" s="38">
        <v>55639</v>
      </c>
      <c r="D314" s="38">
        <v>2160.8000000000002</v>
      </c>
      <c r="E314" s="38">
        <v>261.30700000000002</v>
      </c>
    </row>
    <row r="315" spans="1:5" x14ac:dyDescent="0.2">
      <c r="A315" s="9">
        <v>44304</v>
      </c>
      <c r="B315" s="38" t="s">
        <v>10</v>
      </c>
      <c r="C315" s="38">
        <v>56163</v>
      </c>
      <c r="D315" s="38">
        <v>2237.1999999999998</v>
      </c>
      <c r="E315" s="38">
        <v>273.60300000000001</v>
      </c>
    </row>
    <row r="316" spans="1:5" x14ac:dyDescent="0.2">
      <c r="A316" s="9">
        <v>44303</v>
      </c>
      <c r="B316" s="38" t="s">
        <v>10</v>
      </c>
      <c r="C316" s="38">
        <v>59970</v>
      </c>
      <c r="D316" s="38">
        <v>2315.1</v>
      </c>
      <c r="E316" s="38">
        <v>300.92700000000002</v>
      </c>
    </row>
    <row r="317" spans="1:5" x14ac:dyDescent="0.2">
      <c r="A317" s="9">
        <v>44302</v>
      </c>
      <c r="B317" s="38">
        <v>4185.47</v>
      </c>
      <c r="C317" s="38">
        <v>61325</v>
      </c>
      <c r="D317" s="38">
        <v>2421.5</v>
      </c>
      <c r="E317" s="38">
        <v>308.17399999999998</v>
      </c>
    </row>
    <row r="318" spans="1:5" x14ac:dyDescent="0.2">
      <c r="A318" s="9">
        <v>44301</v>
      </c>
      <c r="B318" s="38">
        <v>4170.42</v>
      </c>
      <c r="C318" s="38">
        <v>63196</v>
      </c>
      <c r="D318" s="38">
        <v>2515.5</v>
      </c>
      <c r="E318" s="38">
        <v>285.75400000000002</v>
      </c>
    </row>
    <row r="319" spans="1:5" x14ac:dyDescent="0.2">
      <c r="A319" s="9">
        <v>44300</v>
      </c>
      <c r="B319" s="38">
        <v>4124.66</v>
      </c>
      <c r="C319" s="38">
        <v>62942.7</v>
      </c>
      <c r="D319" s="38">
        <v>2430.1</v>
      </c>
      <c r="E319" s="38">
        <v>278.40800000000002</v>
      </c>
    </row>
    <row r="320" spans="1:5" x14ac:dyDescent="0.2">
      <c r="A320" s="9">
        <v>44299</v>
      </c>
      <c r="B320" s="38">
        <v>4141.59</v>
      </c>
      <c r="C320" s="38">
        <v>63518</v>
      </c>
      <c r="D320" s="38">
        <v>2297</v>
      </c>
      <c r="E320" s="38">
        <v>267.17</v>
      </c>
    </row>
    <row r="321" spans="1:5" x14ac:dyDescent="0.2">
      <c r="A321" s="9">
        <v>44298</v>
      </c>
      <c r="B321" s="38">
        <v>4127.99</v>
      </c>
      <c r="C321" s="38">
        <v>59900</v>
      </c>
      <c r="D321" s="38">
        <v>2139.1999999999998</v>
      </c>
      <c r="E321" s="38">
        <v>244.655</v>
      </c>
    </row>
    <row r="322" spans="1:5" x14ac:dyDescent="0.2">
      <c r="A322" s="9">
        <v>44297</v>
      </c>
      <c r="B322" s="38" t="s">
        <v>10</v>
      </c>
      <c r="C322" s="38">
        <v>60034.8</v>
      </c>
      <c r="D322" s="38">
        <v>2152.5</v>
      </c>
      <c r="E322" s="38">
        <v>252.375</v>
      </c>
    </row>
    <row r="323" spans="1:5" x14ac:dyDescent="0.2">
      <c r="A323" s="9">
        <v>44296</v>
      </c>
      <c r="B323" s="38" t="s">
        <v>10</v>
      </c>
      <c r="C323" s="38">
        <v>59823.8</v>
      </c>
      <c r="D323" s="38">
        <v>2136.6</v>
      </c>
      <c r="E323" s="38">
        <v>256.26900000000001</v>
      </c>
    </row>
    <row r="324" spans="1:5" x14ac:dyDescent="0.2">
      <c r="A324" s="9">
        <v>44295</v>
      </c>
      <c r="B324" s="38">
        <v>4128.8</v>
      </c>
      <c r="C324" s="38">
        <v>58114</v>
      </c>
      <c r="D324" s="38">
        <v>2067.4</v>
      </c>
      <c r="E324" s="38">
        <v>220.87899999999999</v>
      </c>
    </row>
    <row r="325" spans="1:5" x14ac:dyDescent="0.2">
      <c r="A325" s="9">
        <v>44294</v>
      </c>
      <c r="B325" s="38">
        <v>4097.17</v>
      </c>
      <c r="C325" s="38">
        <v>58110</v>
      </c>
      <c r="D325" s="38">
        <v>2081.4</v>
      </c>
      <c r="E325" s="38">
        <v>226.48</v>
      </c>
    </row>
    <row r="326" spans="1:5" x14ac:dyDescent="0.2">
      <c r="A326" s="9">
        <v>44293</v>
      </c>
      <c r="B326" s="38">
        <v>4079.95</v>
      </c>
      <c r="C326" s="38">
        <v>55960</v>
      </c>
      <c r="D326" s="38">
        <v>1961.2</v>
      </c>
      <c r="E326" s="38">
        <v>218.97399999999999</v>
      </c>
    </row>
    <row r="327" spans="1:5" x14ac:dyDescent="0.2">
      <c r="A327" s="9">
        <v>44292</v>
      </c>
      <c r="B327" s="38">
        <v>4073.94</v>
      </c>
      <c r="C327" s="38">
        <v>57991</v>
      </c>
      <c r="D327" s="38">
        <v>2112.1</v>
      </c>
      <c r="E327" s="38">
        <v>236.827</v>
      </c>
    </row>
    <row r="328" spans="1:5" x14ac:dyDescent="0.2">
      <c r="A328" s="9">
        <v>44291</v>
      </c>
      <c r="B328" s="38">
        <v>4077.91</v>
      </c>
      <c r="C328" s="38">
        <v>59145</v>
      </c>
      <c r="D328" s="38">
        <v>2107.8000000000002</v>
      </c>
      <c r="E328" s="38">
        <v>221.45599999999999</v>
      </c>
    </row>
    <row r="329" spans="1:5" x14ac:dyDescent="0.2">
      <c r="A329" s="9">
        <v>44290</v>
      </c>
      <c r="B329" s="38" t="s">
        <v>10</v>
      </c>
      <c r="C329" s="38">
        <v>58240</v>
      </c>
      <c r="D329" s="38">
        <v>2077.4</v>
      </c>
      <c r="E329" s="38">
        <v>202.291</v>
      </c>
    </row>
    <row r="330" spans="1:5" x14ac:dyDescent="0.2">
      <c r="A330" s="9">
        <v>44289</v>
      </c>
      <c r="B330" s="38" t="s">
        <v>10</v>
      </c>
      <c r="C330" s="38">
        <v>57023</v>
      </c>
      <c r="D330" s="38">
        <v>2008.1</v>
      </c>
      <c r="E330" s="38">
        <v>195.23099999999999</v>
      </c>
    </row>
    <row r="331" spans="1:5" x14ac:dyDescent="0.2">
      <c r="A331" s="9">
        <v>44288</v>
      </c>
      <c r="B331" s="38" t="s">
        <v>10</v>
      </c>
      <c r="C331" s="38">
        <v>58959</v>
      </c>
      <c r="D331" s="38">
        <v>2133.1999999999998</v>
      </c>
      <c r="E331" s="38">
        <v>211.84</v>
      </c>
    </row>
    <row r="332" spans="1:5" x14ac:dyDescent="0.2">
      <c r="A332" s="9">
        <v>44287</v>
      </c>
      <c r="B332" s="38">
        <v>4019.87</v>
      </c>
      <c r="C332" s="38">
        <v>58727.4</v>
      </c>
      <c r="D332" s="38">
        <v>1967.3</v>
      </c>
      <c r="E332" s="38">
        <v>202.352</v>
      </c>
    </row>
    <row r="333" spans="1:5" x14ac:dyDescent="0.2">
      <c r="A333" s="9">
        <v>44286</v>
      </c>
      <c r="B333" s="38">
        <v>3972.89</v>
      </c>
      <c r="C333" s="38">
        <v>58796</v>
      </c>
      <c r="D333" s="38">
        <v>1918.8</v>
      </c>
      <c r="E333" s="38">
        <v>196.661</v>
      </c>
    </row>
    <row r="334" spans="1:5" x14ac:dyDescent="0.2">
      <c r="A334" s="9">
        <v>44285</v>
      </c>
      <c r="B334" s="38">
        <v>3958.55</v>
      </c>
      <c r="C334" s="38">
        <v>58841</v>
      </c>
      <c r="D334" s="38">
        <v>1843.9</v>
      </c>
      <c r="E334" s="38">
        <v>195.77099999999999</v>
      </c>
    </row>
    <row r="335" spans="1:5" x14ac:dyDescent="0.2">
      <c r="A335" s="9">
        <v>44284</v>
      </c>
      <c r="B335" s="38">
        <v>3971.09</v>
      </c>
      <c r="C335" s="38">
        <v>57672.3</v>
      </c>
      <c r="D335" s="38">
        <v>1818.2</v>
      </c>
      <c r="E335" s="38">
        <v>193.762</v>
      </c>
    </row>
    <row r="336" spans="1:5" x14ac:dyDescent="0.2">
      <c r="A336" s="9">
        <v>44283</v>
      </c>
      <c r="B336" s="38" t="s">
        <v>10</v>
      </c>
      <c r="C336" s="38">
        <v>55773</v>
      </c>
      <c r="D336" s="38">
        <v>1687</v>
      </c>
      <c r="E336" s="38">
        <v>184.239</v>
      </c>
    </row>
    <row r="337" spans="1:5" x14ac:dyDescent="0.2">
      <c r="A337" s="9">
        <v>44282</v>
      </c>
      <c r="B337" s="38" t="s">
        <v>10</v>
      </c>
      <c r="C337" s="38">
        <v>55886</v>
      </c>
      <c r="D337" s="38">
        <v>1713.8</v>
      </c>
      <c r="E337" s="38">
        <v>184.06100000000001</v>
      </c>
    </row>
    <row r="338" spans="1:5" x14ac:dyDescent="0.2">
      <c r="A338" s="9">
        <v>44281</v>
      </c>
      <c r="B338" s="38">
        <v>3974.54</v>
      </c>
      <c r="C338" s="38">
        <v>54992.9</v>
      </c>
      <c r="D338" s="38">
        <v>1698.4</v>
      </c>
      <c r="E338" s="38">
        <v>183.40100000000001</v>
      </c>
    </row>
    <row r="339" spans="1:5" x14ac:dyDescent="0.2">
      <c r="A339" s="9">
        <v>44280</v>
      </c>
      <c r="B339" s="38">
        <v>3909.52</v>
      </c>
      <c r="C339" s="38">
        <v>51363</v>
      </c>
      <c r="D339" s="38">
        <v>1588.4</v>
      </c>
      <c r="E339" s="38">
        <v>171.66</v>
      </c>
    </row>
    <row r="340" spans="1:5" x14ac:dyDescent="0.2">
      <c r="A340" s="9">
        <v>44279</v>
      </c>
      <c r="B340" s="38">
        <v>3889.14</v>
      </c>
      <c r="C340" s="38">
        <v>52347.199999999997</v>
      </c>
      <c r="D340" s="38">
        <v>1585.8</v>
      </c>
      <c r="E340" s="38">
        <v>176.2</v>
      </c>
    </row>
    <row r="341" spans="1:5" x14ac:dyDescent="0.2">
      <c r="A341" s="9">
        <v>44278</v>
      </c>
      <c r="B341" s="38">
        <v>3910.52</v>
      </c>
      <c r="C341" s="38">
        <v>54331</v>
      </c>
      <c r="D341" s="38">
        <v>1669.1</v>
      </c>
      <c r="E341" s="38">
        <v>186.19</v>
      </c>
    </row>
    <row r="342" spans="1:5" x14ac:dyDescent="0.2">
      <c r="A342" s="9">
        <v>44277</v>
      </c>
      <c r="B342" s="38">
        <v>3940.59</v>
      </c>
      <c r="C342" s="38">
        <v>54074</v>
      </c>
      <c r="D342" s="38">
        <v>1682</v>
      </c>
      <c r="E342" s="38">
        <v>185.63900000000001</v>
      </c>
    </row>
    <row r="343" spans="1:5" x14ac:dyDescent="0.2">
      <c r="A343" s="9">
        <v>44276</v>
      </c>
      <c r="B343" s="38" t="s">
        <v>10</v>
      </c>
      <c r="C343" s="38">
        <v>57368</v>
      </c>
      <c r="D343" s="38">
        <v>1784.3</v>
      </c>
      <c r="E343" s="38">
        <v>195.38</v>
      </c>
    </row>
    <row r="344" spans="1:5" x14ac:dyDescent="0.2">
      <c r="A344" s="9">
        <v>44275</v>
      </c>
      <c r="B344" s="38" t="s">
        <v>10</v>
      </c>
      <c r="C344" s="38">
        <v>58087</v>
      </c>
      <c r="D344" s="38">
        <v>1804.6</v>
      </c>
      <c r="E344" s="38">
        <v>199.99100000000001</v>
      </c>
    </row>
    <row r="345" spans="1:5" x14ac:dyDescent="0.2">
      <c r="A345" s="9">
        <v>44274</v>
      </c>
      <c r="B345" s="38">
        <v>3913.1</v>
      </c>
      <c r="C345" s="38">
        <v>58074</v>
      </c>
      <c r="D345" s="38">
        <v>1810</v>
      </c>
      <c r="E345" s="38">
        <v>200.27600000000001</v>
      </c>
    </row>
    <row r="346" spans="1:5" x14ac:dyDescent="0.2">
      <c r="A346" s="9">
        <v>44273</v>
      </c>
      <c r="B346" s="38">
        <v>3915.46</v>
      </c>
      <c r="C346" s="38">
        <v>57640</v>
      </c>
      <c r="D346" s="38">
        <v>1775.3</v>
      </c>
      <c r="E346" s="38">
        <v>199.733</v>
      </c>
    </row>
    <row r="347" spans="1:5" x14ac:dyDescent="0.2">
      <c r="A347" s="9">
        <v>44272</v>
      </c>
      <c r="B347" s="38">
        <v>3974.12</v>
      </c>
      <c r="C347" s="38">
        <v>58870</v>
      </c>
      <c r="D347" s="38">
        <v>1820.9</v>
      </c>
      <c r="E347" s="38">
        <v>206.11</v>
      </c>
    </row>
    <row r="348" spans="1:5" x14ac:dyDescent="0.2">
      <c r="A348" s="9">
        <v>44271</v>
      </c>
      <c r="B348" s="38">
        <v>3962.71</v>
      </c>
      <c r="C348" s="38">
        <v>56924</v>
      </c>
      <c r="D348" s="38">
        <v>1805.7</v>
      </c>
      <c r="E348" s="38">
        <v>201.69800000000001</v>
      </c>
    </row>
    <row r="349" spans="1:5" x14ac:dyDescent="0.2">
      <c r="A349" s="9">
        <v>44270</v>
      </c>
      <c r="B349" s="38">
        <v>3968.94</v>
      </c>
      <c r="C349" s="38">
        <v>55644</v>
      </c>
      <c r="D349" s="38">
        <v>1795.8</v>
      </c>
      <c r="E349" s="38">
        <v>200.46199999999999</v>
      </c>
    </row>
    <row r="350" spans="1:5" x14ac:dyDescent="0.2">
      <c r="A350" s="9">
        <v>44269</v>
      </c>
      <c r="B350" s="38" t="s">
        <v>10</v>
      </c>
      <c r="C350" s="38">
        <v>59005</v>
      </c>
      <c r="D350" s="38">
        <v>1847</v>
      </c>
      <c r="E350" s="38">
        <v>214.226</v>
      </c>
    </row>
    <row r="351" spans="1:5" x14ac:dyDescent="0.2">
      <c r="A351" s="9">
        <v>44268</v>
      </c>
      <c r="B351" s="38" t="s">
        <v>10</v>
      </c>
      <c r="C351" s="38">
        <v>61207</v>
      </c>
      <c r="D351" s="38">
        <v>1922.1</v>
      </c>
      <c r="E351" s="38">
        <v>226.208</v>
      </c>
    </row>
    <row r="352" spans="1:5" x14ac:dyDescent="0.2">
      <c r="A352" s="9">
        <v>44267</v>
      </c>
      <c r="B352" s="38">
        <v>3943.34</v>
      </c>
      <c r="C352" s="38">
        <v>57315</v>
      </c>
      <c r="D352" s="38">
        <v>1768.7</v>
      </c>
      <c r="E352" s="38">
        <v>220.61</v>
      </c>
    </row>
    <row r="353" spans="1:5" x14ac:dyDescent="0.2">
      <c r="A353" s="9">
        <v>44266</v>
      </c>
      <c r="B353" s="38">
        <v>3939.34</v>
      </c>
      <c r="C353" s="38">
        <v>57869</v>
      </c>
      <c r="D353" s="38">
        <v>1829.9</v>
      </c>
      <c r="E353" s="38">
        <v>201.32900000000001</v>
      </c>
    </row>
    <row r="354" spans="1:5" x14ac:dyDescent="0.2">
      <c r="A354" s="9">
        <v>44265</v>
      </c>
      <c r="B354" s="38">
        <v>3898.81</v>
      </c>
      <c r="C354" s="38">
        <v>55955.199999999997</v>
      </c>
      <c r="D354" s="38">
        <v>1797.1</v>
      </c>
      <c r="E354" s="38">
        <v>200.13300000000001</v>
      </c>
    </row>
    <row r="355" spans="1:5" x14ac:dyDescent="0.2">
      <c r="A355" s="9">
        <v>44264</v>
      </c>
      <c r="B355" s="38">
        <v>3875.44</v>
      </c>
      <c r="C355" s="38">
        <v>54949.4</v>
      </c>
      <c r="D355" s="38">
        <v>1871.1</v>
      </c>
      <c r="E355" s="38">
        <v>203.751</v>
      </c>
    </row>
    <row r="356" spans="1:5" x14ac:dyDescent="0.2">
      <c r="A356" s="9">
        <v>44263</v>
      </c>
      <c r="B356" s="38">
        <v>3821.35</v>
      </c>
      <c r="C356" s="38">
        <v>52395</v>
      </c>
      <c r="D356" s="38">
        <v>1832.9</v>
      </c>
      <c r="E356" s="38">
        <v>191.595</v>
      </c>
    </row>
    <row r="357" spans="1:5" x14ac:dyDescent="0.2">
      <c r="A357" s="9">
        <v>44262</v>
      </c>
      <c r="B357" s="38" t="s">
        <v>10</v>
      </c>
      <c r="C357" s="38">
        <v>51031.199999999997</v>
      </c>
      <c r="D357" s="38">
        <v>1727.9</v>
      </c>
      <c r="E357" s="38">
        <v>190.75899999999999</v>
      </c>
    </row>
    <row r="358" spans="1:5" x14ac:dyDescent="0.2">
      <c r="A358" s="9">
        <v>44261</v>
      </c>
      <c r="B358" s="38" t="s">
        <v>10</v>
      </c>
      <c r="C358" s="38">
        <v>48895</v>
      </c>
      <c r="D358" s="38">
        <v>1651.2</v>
      </c>
      <c r="E358" s="38">
        <v>182.816</v>
      </c>
    </row>
    <row r="359" spans="1:5" x14ac:dyDescent="0.2">
      <c r="A359" s="9">
        <v>44260</v>
      </c>
      <c r="B359" s="38">
        <v>3841.94</v>
      </c>
      <c r="C359" s="38">
        <v>48811</v>
      </c>
      <c r="D359" s="38">
        <v>1531.6</v>
      </c>
      <c r="E359" s="38">
        <v>180.142</v>
      </c>
    </row>
    <row r="360" spans="1:5" x14ac:dyDescent="0.2">
      <c r="A360" s="9">
        <v>44259</v>
      </c>
      <c r="B360" s="38">
        <v>3768.47</v>
      </c>
      <c r="C360" s="38">
        <v>48368</v>
      </c>
      <c r="D360" s="38">
        <v>1539.6</v>
      </c>
      <c r="E360" s="38">
        <v>180.65700000000001</v>
      </c>
    </row>
    <row r="361" spans="1:5" x14ac:dyDescent="0.2">
      <c r="A361" s="9">
        <v>44258</v>
      </c>
      <c r="B361" s="38">
        <v>3819.72</v>
      </c>
      <c r="C361" s="38">
        <v>50425</v>
      </c>
      <c r="D361" s="38">
        <v>1570</v>
      </c>
      <c r="E361" s="38">
        <v>187.81200000000001</v>
      </c>
    </row>
    <row r="362" spans="1:5" x14ac:dyDescent="0.2">
      <c r="A362" s="9">
        <v>44257</v>
      </c>
      <c r="B362" s="38">
        <v>3870.29</v>
      </c>
      <c r="C362" s="38">
        <v>48526</v>
      </c>
      <c r="D362" s="38">
        <v>1489.6</v>
      </c>
      <c r="E362" s="38">
        <v>178.32</v>
      </c>
    </row>
    <row r="363" spans="1:5" x14ac:dyDescent="0.2">
      <c r="A363" s="9">
        <v>44256</v>
      </c>
      <c r="B363" s="38">
        <v>3901.82</v>
      </c>
      <c r="C363" s="38">
        <v>49572</v>
      </c>
      <c r="D363" s="38">
        <v>1569.7</v>
      </c>
      <c r="E363" s="38">
        <v>175.97800000000001</v>
      </c>
    </row>
    <row r="364" spans="1:5" x14ac:dyDescent="0.2">
      <c r="A364" s="9">
        <v>44255</v>
      </c>
      <c r="B364" s="38" t="s">
        <v>10</v>
      </c>
      <c r="C364" s="38">
        <v>45300</v>
      </c>
      <c r="D364" s="38">
        <v>1422.2</v>
      </c>
      <c r="E364" s="38">
        <v>165.119</v>
      </c>
    </row>
    <row r="365" spans="1:5" x14ac:dyDescent="0.2">
      <c r="A365" s="9">
        <v>44254</v>
      </c>
      <c r="B365" s="38" t="s">
        <v>10</v>
      </c>
      <c r="C365" s="38">
        <v>46217</v>
      </c>
      <c r="D365" s="38">
        <v>1460</v>
      </c>
      <c r="E365" s="38">
        <v>171.86799999999999</v>
      </c>
    </row>
    <row r="366" spans="1:5" x14ac:dyDescent="0.2">
      <c r="A366" s="9">
        <v>44253</v>
      </c>
      <c r="B366" s="38">
        <v>3811.15</v>
      </c>
      <c r="C366" s="38">
        <v>46319</v>
      </c>
      <c r="D366" s="38">
        <v>1446.2</v>
      </c>
      <c r="E366" s="38">
        <v>170.02</v>
      </c>
    </row>
    <row r="367" spans="1:5" x14ac:dyDescent="0.2">
      <c r="A367" s="9">
        <v>44252</v>
      </c>
      <c r="B367" s="38">
        <v>3829.34</v>
      </c>
      <c r="C367" s="38">
        <v>47144</v>
      </c>
      <c r="D367" s="38">
        <v>1480.2</v>
      </c>
      <c r="E367" s="38">
        <v>179.50700000000001</v>
      </c>
    </row>
    <row r="368" spans="1:5" x14ac:dyDescent="0.2">
      <c r="A368" s="9">
        <v>44251</v>
      </c>
      <c r="B368" s="38">
        <v>3925.43</v>
      </c>
      <c r="C368" s="38">
        <v>49715</v>
      </c>
      <c r="D368" s="38">
        <v>1624.6</v>
      </c>
      <c r="E368" s="38">
        <v>181.499</v>
      </c>
    </row>
    <row r="369" spans="1:5" x14ac:dyDescent="0.2">
      <c r="A369" s="9">
        <v>44250</v>
      </c>
      <c r="B369" s="38">
        <v>3881.37</v>
      </c>
      <c r="C369" s="38">
        <v>48888</v>
      </c>
      <c r="D369" s="38">
        <v>1578.96</v>
      </c>
      <c r="E369" s="38">
        <v>177.53800000000001</v>
      </c>
    </row>
    <row r="370" spans="1:5" x14ac:dyDescent="0.2">
      <c r="A370" s="9">
        <v>44249</v>
      </c>
      <c r="B370" s="38">
        <v>3876.5</v>
      </c>
      <c r="C370" s="38">
        <v>54078</v>
      </c>
      <c r="D370" s="38">
        <v>1774.2</v>
      </c>
      <c r="E370" s="38">
        <v>208.03899999999999</v>
      </c>
    </row>
    <row r="371" spans="1:5" x14ac:dyDescent="0.2">
      <c r="A371" s="9">
        <v>44248</v>
      </c>
      <c r="B371" s="38" t="s">
        <v>10</v>
      </c>
      <c r="C371" s="38">
        <v>57376</v>
      </c>
      <c r="D371" s="38">
        <v>1932.9</v>
      </c>
      <c r="E371" s="38">
        <v>227.21899999999999</v>
      </c>
    </row>
    <row r="372" spans="1:5" x14ac:dyDescent="0.2">
      <c r="A372" s="9">
        <v>44247</v>
      </c>
      <c r="B372" s="38" t="s">
        <v>10</v>
      </c>
      <c r="C372" s="38">
        <v>55838</v>
      </c>
      <c r="D372" s="38">
        <v>1912.9</v>
      </c>
      <c r="E372" s="38">
        <v>227.5</v>
      </c>
    </row>
    <row r="373" spans="1:5" x14ac:dyDescent="0.2">
      <c r="A373" s="9">
        <v>44246</v>
      </c>
      <c r="B373" s="38">
        <v>3906.71</v>
      </c>
      <c r="C373" s="38">
        <v>55847</v>
      </c>
      <c r="D373" s="38">
        <v>1956.2</v>
      </c>
      <c r="E373" s="38">
        <v>236.69399999999999</v>
      </c>
    </row>
    <row r="374" spans="1:5" x14ac:dyDescent="0.2">
      <c r="A374" s="9">
        <v>44245</v>
      </c>
      <c r="B374" s="38">
        <v>3913.97</v>
      </c>
      <c r="C374" s="38">
        <v>51566</v>
      </c>
      <c r="D374" s="38">
        <v>1938.1</v>
      </c>
      <c r="E374" s="38">
        <v>226.58</v>
      </c>
    </row>
    <row r="375" spans="1:5" x14ac:dyDescent="0.2">
      <c r="A375" s="9">
        <v>44244</v>
      </c>
      <c r="B375" s="38">
        <v>3931.33</v>
      </c>
      <c r="C375" s="38">
        <v>52060</v>
      </c>
      <c r="D375" s="38">
        <v>1847.6</v>
      </c>
      <c r="E375" s="38">
        <v>237.066</v>
      </c>
    </row>
    <row r="376" spans="1:5" x14ac:dyDescent="0.2">
      <c r="A376" s="9">
        <v>44243</v>
      </c>
      <c r="B376" s="38">
        <v>3932.59</v>
      </c>
      <c r="C376" s="38">
        <v>49225</v>
      </c>
      <c r="D376" s="38">
        <v>1784.56</v>
      </c>
      <c r="E376" s="38">
        <v>210.38900000000001</v>
      </c>
    </row>
    <row r="377" spans="1:5" x14ac:dyDescent="0.2">
      <c r="A377" s="9">
        <v>44242</v>
      </c>
      <c r="B377" s="38" t="s">
        <v>10</v>
      </c>
      <c r="C377" s="38">
        <v>47941</v>
      </c>
      <c r="D377" s="38">
        <v>1778.44</v>
      </c>
      <c r="E377" s="38">
        <v>207.709</v>
      </c>
    </row>
    <row r="378" spans="1:5" x14ac:dyDescent="0.2">
      <c r="A378" s="9">
        <v>44241</v>
      </c>
      <c r="B378" s="38" t="s">
        <v>10</v>
      </c>
      <c r="C378" s="38">
        <v>48587</v>
      </c>
      <c r="D378" s="38">
        <v>1801.2</v>
      </c>
      <c r="E378" s="38">
        <v>213.589</v>
      </c>
    </row>
    <row r="379" spans="1:5" x14ac:dyDescent="0.2">
      <c r="A379" s="9">
        <v>44240</v>
      </c>
      <c r="B379" s="38" t="s">
        <v>10</v>
      </c>
      <c r="C379" s="38">
        <v>47177</v>
      </c>
      <c r="D379" s="38">
        <v>1814.8</v>
      </c>
      <c r="E379" s="38">
        <v>225.94200000000001</v>
      </c>
    </row>
    <row r="380" spans="1:5" x14ac:dyDescent="0.2">
      <c r="A380" s="9">
        <v>44239</v>
      </c>
      <c r="B380" s="38">
        <v>3934.83</v>
      </c>
      <c r="C380" s="38">
        <v>47389</v>
      </c>
      <c r="D380" s="38">
        <v>1842.1</v>
      </c>
      <c r="E380" s="38">
        <v>196.38200000000001</v>
      </c>
    </row>
    <row r="381" spans="1:5" x14ac:dyDescent="0.2">
      <c r="A381" s="9">
        <v>44238</v>
      </c>
      <c r="B381" s="38">
        <v>3916.38</v>
      </c>
      <c r="C381" s="38">
        <v>47966</v>
      </c>
      <c r="D381" s="38">
        <v>1786.8</v>
      </c>
      <c r="E381" s="38">
        <v>183.75700000000001</v>
      </c>
    </row>
    <row r="382" spans="1:5" x14ac:dyDescent="0.2">
      <c r="A382" s="9">
        <v>44237</v>
      </c>
      <c r="B382" s="38">
        <v>3909.88</v>
      </c>
      <c r="C382" s="38">
        <v>44835</v>
      </c>
      <c r="D382" s="38">
        <v>1743.15</v>
      </c>
      <c r="E382" s="38">
        <v>181.55099999999999</v>
      </c>
    </row>
    <row r="383" spans="1:5" x14ac:dyDescent="0.2">
      <c r="A383" s="9">
        <v>44236</v>
      </c>
      <c r="B383" s="38">
        <v>3911.23</v>
      </c>
      <c r="C383" s="38">
        <v>46486</v>
      </c>
      <c r="D383" s="38">
        <v>1771.6</v>
      </c>
      <c r="E383" s="38">
        <v>181.44200000000001</v>
      </c>
    </row>
    <row r="384" spans="1:5" x14ac:dyDescent="0.2">
      <c r="A384" s="9">
        <v>44235</v>
      </c>
      <c r="B384" s="38">
        <v>3915.59</v>
      </c>
      <c r="C384" s="38">
        <v>46440</v>
      </c>
      <c r="D384" s="38">
        <v>1753.3</v>
      </c>
      <c r="E384" s="38">
        <v>167.351</v>
      </c>
    </row>
    <row r="385" spans="1:5" x14ac:dyDescent="0.2">
      <c r="A385" s="9">
        <v>44234</v>
      </c>
      <c r="B385" s="38" t="s">
        <v>10</v>
      </c>
      <c r="C385" s="38">
        <v>38841</v>
      </c>
      <c r="D385" s="38">
        <v>1613.5</v>
      </c>
      <c r="E385" s="38">
        <v>150.73099999999999</v>
      </c>
    </row>
    <row r="386" spans="1:5" x14ac:dyDescent="0.2">
      <c r="A386" s="9">
        <v>44233</v>
      </c>
      <c r="B386" s="38" t="s">
        <v>10</v>
      </c>
      <c r="C386" s="38">
        <v>39257</v>
      </c>
      <c r="D386" s="38">
        <v>1677</v>
      </c>
      <c r="E386" s="38">
        <v>155.393</v>
      </c>
    </row>
    <row r="387" spans="1:5" x14ac:dyDescent="0.2">
      <c r="A387" s="9">
        <v>44232</v>
      </c>
      <c r="B387" s="38">
        <v>3886.83</v>
      </c>
      <c r="C387" s="38">
        <v>38260</v>
      </c>
      <c r="D387" s="38">
        <v>1718.2</v>
      </c>
      <c r="E387" s="38">
        <v>155.02600000000001</v>
      </c>
    </row>
    <row r="388" spans="1:5" x14ac:dyDescent="0.2">
      <c r="A388" s="9">
        <v>44231</v>
      </c>
      <c r="B388" s="38">
        <v>3871.74</v>
      </c>
      <c r="C388" s="38">
        <v>36975</v>
      </c>
      <c r="D388" s="38">
        <v>1596.22</v>
      </c>
      <c r="E388" s="38">
        <v>143.71</v>
      </c>
    </row>
    <row r="389" spans="1:5" x14ac:dyDescent="0.2">
      <c r="A389" s="9">
        <v>44230</v>
      </c>
      <c r="B389" s="38">
        <v>3830.17</v>
      </c>
      <c r="C389" s="38">
        <v>37677</v>
      </c>
      <c r="D389" s="38">
        <v>1662.5</v>
      </c>
      <c r="E389" s="38">
        <v>155.941</v>
      </c>
    </row>
    <row r="390" spans="1:5" x14ac:dyDescent="0.2">
      <c r="A390" s="9">
        <v>44229</v>
      </c>
      <c r="B390" s="38">
        <v>3826.31</v>
      </c>
      <c r="C390" s="38">
        <v>35563</v>
      </c>
      <c r="D390" s="38">
        <v>1514</v>
      </c>
      <c r="E390" s="38">
        <v>141.916</v>
      </c>
    </row>
    <row r="391" spans="1:5" x14ac:dyDescent="0.2">
      <c r="A391" s="9">
        <v>44228</v>
      </c>
      <c r="B391" s="38">
        <v>3773.86</v>
      </c>
      <c r="C391" s="38">
        <v>33559</v>
      </c>
      <c r="D391" s="38">
        <v>1376.4</v>
      </c>
      <c r="E391" s="38">
        <v>132.04900000000001</v>
      </c>
    </row>
    <row r="392" spans="1:5" x14ac:dyDescent="0.2">
      <c r="A392" s="9">
        <v>44227</v>
      </c>
      <c r="B392" s="38" t="s">
        <v>10</v>
      </c>
      <c r="C392" s="38">
        <v>33141</v>
      </c>
      <c r="D392" s="38">
        <v>1314.23</v>
      </c>
      <c r="E392" s="38">
        <v>129.4</v>
      </c>
    </row>
    <row r="393" spans="1:5" x14ac:dyDescent="0.2">
      <c r="A393" s="9">
        <v>44226</v>
      </c>
      <c r="B393" s="38" t="s">
        <v>10</v>
      </c>
      <c r="C393" s="38">
        <v>34334</v>
      </c>
      <c r="D393" s="38">
        <v>1379.7</v>
      </c>
      <c r="E393" s="38">
        <v>133.34899999999999</v>
      </c>
    </row>
    <row r="394" spans="1:5" x14ac:dyDescent="0.2">
      <c r="A394" s="9">
        <v>44225</v>
      </c>
      <c r="B394" s="38">
        <v>3714.24</v>
      </c>
      <c r="C394" s="38">
        <v>34280.699999999997</v>
      </c>
      <c r="D394" s="38">
        <v>1379.1</v>
      </c>
      <c r="E394" s="38">
        <v>134.673</v>
      </c>
    </row>
    <row r="395" spans="1:5" x14ac:dyDescent="0.2">
      <c r="A395" s="9">
        <v>44224</v>
      </c>
      <c r="B395" s="38">
        <v>3787.38</v>
      </c>
      <c r="C395" s="38">
        <v>33331</v>
      </c>
      <c r="D395" s="38">
        <v>1327.6</v>
      </c>
      <c r="E395" s="38">
        <v>133.21700000000001</v>
      </c>
    </row>
    <row r="396" spans="1:5" x14ac:dyDescent="0.2">
      <c r="A396" s="9">
        <v>44223</v>
      </c>
      <c r="B396" s="38">
        <v>3750.77</v>
      </c>
      <c r="C396" s="38">
        <v>30454</v>
      </c>
      <c r="D396" s="38">
        <v>1242.7</v>
      </c>
      <c r="E396" s="38">
        <v>122.44</v>
      </c>
    </row>
    <row r="397" spans="1:5" x14ac:dyDescent="0.2">
      <c r="A397" s="9">
        <v>44222</v>
      </c>
      <c r="B397" s="38">
        <v>3849.62</v>
      </c>
      <c r="C397" s="38">
        <v>32519</v>
      </c>
      <c r="D397" s="38">
        <v>1368</v>
      </c>
      <c r="E397" s="38">
        <v>134.709</v>
      </c>
    </row>
    <row r="398" spans="1:5" x14ac:dyDescent="0.2">
      <c r="A398" s="9">
        <v>44221</v>
      </c>
      <c r="B398" s="38">
        <v>3855.36</v>
      </c>
      <c r="C398" s="38">
        <v>32268.1</v>
      </c>
      <c r="D398" s="38">
        <v>1318.3</v>
      </c>
      <c r="E398" s="38">
        <v>137.11000000000001</v>
      </c>
    </row>
    <row r="399" spans="1:5" x14ac:dyDescent="0.2">
      <c r="A399" s="9">
        <v>44220</v>
      </c>
      <c r="B399" s="38" t="s">
        <v>10</v>
      </c>
      <c r="C399" s="38">
        <v>32298</v>
      </c>
      <c r="D399" s="38">
        <v>1392.7</v>
      </c>
      <c r="E399" s="38">
        <v>140.97</v>
      </c>
    </row>
    <row r="400" spans="1:5" x14ac:dyDescent="0.2">
      <c r="A400" s="9">
        <v>44219</v>
      </c>
      <c r="B400" s="38" t="s">
        <v>10</v>
      </c>
      <c r="C400" s="38">
        <v>32099</v>
      </c>
      <c r="D400" s="38">
        <v>1233.4000000000001</v>
      </c>
      <c r="E400" s="38">
        <v>137.642</v>
      </c>
    </row>
    <row r="401" spans="1:5" x14ac:dyDescent="0.2">
      <c r="A401" s="9">
        <v>44218</v>
      </c>
      <c r="B401" s="38">
        <v>3841.47</v>
      </c>
      <c r="C401" s="38">
        <v>33062</v>
      </c>
      <c r="D401" s="38">
        <v>1236.7</v>
      </c>
      <c r="E401" s="38">
        <v>137.821</v>
      </c>
    </row>
    <row r="402" spans="1:5" x14ac:dyDescent="0.2">
      <c r="A402" s="9">
        <v>44217</v>
      </c>
      <c r="B402" s="38">
        <v>3853.07</v>
      </c>
      <c r="C402" s="38">
        <v>30873</v>
      </c>
      <c r="D402" s="38">
        <v>1113.9000000000001</v>
      </c>
      <c r="E402" s="38">
        <v>129.542</v>
      </c>
    </row>
    <row r="403" spans="1:5" x14ac:dyDescent="0.2">
      <c r="A403" s="9">
        <v>44216</v>
      </c>
      <c r="B403" s="38">
        <v>3851.85</v>
      </c>
      <c r="C403" s="38">
        <v>35521.1</v>
      </c>
      <c r="D403" s="38">
        <v>1378.5</v>
      </c>
      <c r="E403" s="38">
        <v>149.71</v>
      </c>
    </row>
    <row r="404" spans="1:5" x14ac:dyDescent="0.2">
      <c r="A404" s="9">
        <v>44215</v>
      </c>
      <c r="B404" s="38">
        <v>3798.91</v>
      </c>
      <c r="C404" s="38">
        <v>35958</v>
      </c>
      <c r="D404" s="38">
        <v>1369</v>
      </c>
      <c r="E404" s="38">
        <v>151.893</v>
      </c>
    </row>
    <row r="405" spans="1:5" x14ac:dyDescent="0.2">
      <c r="A405" s="9">
        <v>44214</v>
      </c>
      <c r="B405" s="38" t="s">
        <v>10</v>
      </c>
      <c r="C405" s="38">
        <v>36699</v>
      </c>
      <c r="D405" s="38">
        <v>1261.29</v>
      </c>
      <c r="E405" s="38">
        <v>151.94900000000001</v>
      </c>
    </row>
    <row r="406" spans="1:5" x14ac:dyDescent="0.2">
      <c r="A406" s="9">
        <v>44213</v>
      </c>
      <c r="B406" s="38" t="s">
        <v>10</v>
      </c>
      <c r="C406" s="38">
        <v>35903</v>
      </c>
      <c r="D406" s="38">
        <v>1235.2</v>
      </c>
      <c r="E406" s="38">
        <v>142.881</v>
      </c>
    </row>
    <row r="407" spans="1:5" x14ac:dyDescent="0.2">
      <c r="A407" s="9">
        <v>44212</v>
      </c>
      <c r="B407" s="38" t="s">
        <v>10</v>
      </c>
      <c r="C407" s="38">
        <v>36055</v>
      </c>
      <c r="D407" s="38">
        <v>1228.8</v>
      </c>
      <c r="E407" s="38">
        <v>143.53100000000001</v>
      </c>
    </row>
    <row r="408" spans="1:5" x14ac:dyDescent="0.2">
      <c r="A408" s="9">
        <v>44211</v>
      </c>
      <c r="B408" s="38">
        <v>3768.25</v>
      </c>
      <c r="C408" s="38">
        <v>36741</v>
      </c>
      <c r="D408" s="38">
        <v>1168.9000000000001</v>
      </c>
      <c r="E408" s="38">
        <v>143.77199999999999</v>
      </c>
    </row>
    <row r="409" spans="1:5" x14ac:dyDescent="0.2">
      <c r="A409" s="9">
        <v>44210</v>
      </c>
      <c r="B409" s="38">
        <v>3795.54</v>
      </c>
      <c r="C409" s="38">
        <v>39170</v>
      </c>
      <c r="D409" s="38">
        <v>1231.5</v>
      </c>
      <c r="E409" s="38">
        <v>152.61099999999999</v>
      </c>
    </row>
    <row r="410" spans="1:5" x14ac:dyDescent="0.2">
      <c r="A410" s="9">
        <v>44209</v>
      </c>
      <c r="B410" s="38">
        <v>3809.84</v>
      </c>
      <c r="C410" s="38">
        <v>37375</v>
      </c>
      <c r="D410" s="38">
        <v>1127.5999999999999</v>
      </c>
      <c r="E410" s="38">
        <v>147.34</v>
      </c>
    </row>
    <row r="411" spans="1:5" x14ac:dyDescent="0.2">
      <c r="A411" s="9">
        <v>44208</v>
      </c>
      <c r="B411" s="38">
        <v>3801.19</v>
      </c>
      <c r="C411" s="38">
        <v>34103</v>
      </c>
      <c r="D411" s="38">
        <v>1051.5999999999999</v>
      </c>
      <c r="E411" s="38">
        <v>133.38999999999999</v>
      </c>
    </row>
    <row r="412" spans="1:5" x14ac:dyDescent="0.2">
      <c r="A412" s="9">
        <v>44207</v>
      </c>
      <c r="B412" s="38">
        <v>3799.61</v>
      </c>
      <c r="C412" s="38">
        <v>35476</v>
      </c>
      <c r="D412" s="38">
        <v>1087.8</v>
      </c>
      <c r="E412" s="38">
        <v>138.96799999999999</v>
      </c>
    </row>
    <row r="413" spans="1:5" x14ac:dyDescent="0.2">
      <c r="A413" s="9">
        <v>44206</v>
      </c>
      <c r="B413" s="38" t="s">
        <v>10</v>
      </c>
      <c r="C413" s="38">
        <v>38226</v>
      </c>
      <c r="D413" s="38">
        <v>1257.3</v>
      </c>
      <c r="E413" s="38">
        <v>170.16200000000001</v>
      </c>
    </row>
    <row r="414" spans="1:5" x14ac:dyDescent="0.2">
      <c r="A414" s="9">
        <v>44205</v>
      </c>
      <c r="B414" s="38" t="s">
        <v>10</v>
      </c>
      <c r="C414" s="38">
        <v>40171</v>
      </c>
      <c r="D414" s="38">
        <v>1278.5999999999999</v>
      </c>
      <c r="E414" s="38">
        <v>177.179</v>
      </c>
    </row>
    <row r="415" spans="1:5" x14ac:dyDescent="0.2">
      <c r="A415" s="9">
        <v>44204</v>
      </c>
      <c r="B415" s="38">
        <v>3824.68</v>
      </c>
      <c r="C415" s="38">
        <v>40509</v>
      </c>
      <c r="D415" s="38">
        <v>1214.7</v>
      </c>
      <c r="E415" s="38">
        <v>172.16900000000001</v>
      </c>
    </row>
    <row r="416" spans="1:5" x14ac:dyDescent="0.2">
      <c r="A416" s="9">
        <v>44203</v>
      </c>
      <c r="B416" s="38">
        <v>3803.79</v>
      </c>
      <c r="C416" s="38">
        <v>39407</v>
      </c>
      <c r="D416" s="38">
        <v>1222</v>
      </c>
      <c r="E416" s="38">
        <v>169.53100000000001</v>
      </c>
    </row>
    <row r="417" spans="1:5" x14ac:dyDescent="0.2">
      <c r="A417" s="9">
        <v>44202</v>
      </c>
      <c r="B417" s="38">
        <v>3748.14</v>
      </c>
      <c r="C417" s="38">
        <v>36755</v>
      </c>
      <c r="D417" s="38">
        <v>1206.5999999999999</v>
      </c>
      <c r="E417" s="38">
        <v>168.76400000000001</v>
      </c>
    </row>
    <row r="418" spans="1:5" x14ac:dyDescent="0.2">
      <c r="A418" s="9">
        <v>44201</v>
      </c>
      <c r="B418" s="38">
        <v>3726.86</v>
      </c>
      <c r="C418" s="38">
        <v>33996</v>
      </c>
      <c r="D418" s="38">
        <v>1102.7</v>
      </c>
      <c r="E418" s="38">
        <v>158.43199999999999</v>
      </c>
    </row>
    <row r="419" spans="1:5" x14ac:dyDescent="0.2">
      <c r="A419" s="9">
        <v>44200</v>
      </c>
      <c r="B419" s="38">
        <v>3700.65</v>
      </c>
      <c r="C419" s="38">
        <v>32020</v>
      </c>
      <c r="D419" s="38">
        <v>1044.2</v>
      </c>
      <c r="E419" s="38">
        <v>155.518</v>
      </c>
    </row>
    <row r="420" spans="1:5" x14ac:dyDescent="0.2">
      <c r="A420" s="9">
        <v>44199</v>
      </c>
      <c r="B420" s="38" t="s">
        <v>10</v>
      </c>
      <c r="C420" s="38">
        <v>32971</v>
      </c>
      <c r="D420" s="38">
        <v>976.84</v>
      </c>
      <c r="E420" s="38">
        <v>161.15100000000001</v>
      </c>
    </row>
    <row r="421" spans="1:5" x14ac:dyDescent="0.2">
      <c r="A421" s="9">
        <v>44198</v>
      </c>
      <c r="B421" s="38" t="s">
        <v>10</v>
      </c>
      <c r="C421" s="38">
        <v>32185</v>
      </c>
      <c r="D421" s="38">
        <v>774.11</v>
      </c>
      <c r="E421" s="38">
        <v>136.78100000000001</v>
      </c>
    </row>
    <row r="422" spans="1:5" x14ac:dyDescent="0.2">
      <c r="A422" s="9">
        <v>44197</v>
      </c>
      <c r="B422" s="38" t="s">
        <v>10</v>
      </c>
      <c r="C422" s="38">
        <v>29346</v>
      </c>
      <c r="D422" s="38">
        <v>729.46</v>
      </c>
      <c r="E422" s="38">
        <v>126.30200000000001</v>
      </c>
    </row>
    <row r="423" spans="1:5" x14ac:dyDescent="0.2">
      <c r="A423" s="9">
        <v>44196</v>
      </c>
      <c r="B423" s="38">
        <v>3756.07</v>
      </c>
      <c r="C423" s="38">
        <v>28933</v>
      </c>
      <c r="D423" s="38">
        <v>735.88</v>
      </c>
      <c r="E423" s="38">
        <v>124.16200000000001</v>
      </c>
    </row>
    <row r="424" spans="1:5" x14ac:dyDescent="0.2">
      <c r="A424" s="9">
        <v>44195</v>
      </c>
      <c r="B424" s="38">
        <v>3732.04</v>
      </c>
      <c r="C424" s="38">
        <v>28880</v>
      </c>
      <c r="D424" s="38">
        <v>752.25</v>
      </c>
      <c r="E424" s="38">
        <v>130.036</v>
      </c>
    </row>
    <row r="425" spans="1:5" x14ac:dyDescent="0.2">
      <c r="A425" s="9">
        <v>44194</v>
      </c>
      <c r="B425" s="38">
        <v>3727.04</v>
      </c>
      <c r="C425" s="38">
        <v>27315</v>
      </c>
      <c r="D425" s="38">
        <v>730.17</v>
      </c>
      <c r="E425" s="38">
        <v>128.751</v>
      </c>
    </row>
    <row r="426" spans="1:5" x14ac:dyDescent="0.2">
      <c r="A426" s="9">
        <v>44193</v>
      </c>
      <c r="B426" s="38">
        <v>3735.36</v>
      </c>
      <c r="C426" s="38">
        <v>27058</v>
      </c>
      <c r="D426" s="38">
        <v>729.55</v>
      </c>
      <c r="E426" s="38">
        <v>129.822</v>
      </c>
    </row>
    <row r="427" spans="1:5" x14ac:dyDescent="0.2">
      <c r="A427" s="9">
        <v>44192</v>
      </c>
      <c r="B427" s="38" t="s">
        <v>10</v>
      </c>
      <c r="C427" s="38">
        <v>26241</v>
      </c>
      <c r="D427" s="38">
        <v>683.93</v>
      </c>
      <c r="E427" s="38">
        <v>127.812</v>
      </c>
    </row>
    <row r="428" spans="1:5" x14ac:dyDescent="0.2">
      <c r="A428" s="9">
        <v>44191</v>
      </c>
      <c r="B428" s="38" t="s">
        <v>10</v>
      </c>
      <c r="C428" s="38">
        <v>26412</v>
      </c>
      <c r="D428" s="38">
        <v>635.23</v>
      </c>
      <c r="E428" s="38">
        <v>129.62</v>
      </c>
    </row>
    <row r="429" spans="1:5" x14ac:dyDescent="0.2">
      <c r="A429" s="9">
        <v>44190</v>
      </c>
      <c r="B429" s="38" t="s">
        <v>10</v>
      </c>
      <c r="C429" s="38">
        <v>24717</v>
      </c>
      <c r="D429" s="38">
        <v>627.51</v>
      </c>
      <c r="E429" s="38">
        <v>127.643</v>
      </c>
    </row>
    <row r="430" spans="1:5" x14ac:dyDescent="0.2">
      <c r="A430" s="9">
        <v>44189</v>
      </c>
      <c r="B430" s="38">
        <v>3703.06</v>
      </c>
      <c r="C430" s="38">
        <v>23735</v>
      </c>
      <c r="D430" s="38">
        <v>612.51</v>
      </c>
      <c r="E430" s="38">
        <v>111.291</v>
      </c>
    </row>
    <row r="431" spans="1:5" x14ac:dyDescent="0.2">
      <c r="A431" s="9">
        <v>44188</v>
      </c>
      <c r="B431" s="38">
        <v>3690.01</v>
      </c>
      <c r="C431" s="38">
        <v>23234</v>
      </c>
      <c r="D431" s="38">
        <v>585.27</v>
      </c>
      <c r="E431" s="38">
        <v>102.488</v>
      </c>
    </row>
    <row r="432" spans="1:5" x14ac:dyDescent="0.2">
      <c r="A432" s="9">
        <v>44187</v>
      </c>
      <c r="B432" s="38">
        <v>3687.26</v>
      </c>
      <c r="C432" s="38">
        <v>23805</v>
      </c>
      <c r="D432" s="38">
        <v>636.79999999999995</v>
      </c>
      <c r="E432" s="38">
        <v>114.45</v>
      </c>
    </row>
    <row r="433" spans="1:5" x14ac:dyDescent="0.2">
      <c r="A433" s="9">
        <v>44186</v>
      </c>
      <c r="B433" s="38">
        <v>3694.92</v>
      </c>
      <c r="C433" s="38">
        <v>22701</v>
      </c>
      <c r="D433" s="38">
        <v>607.16999999999996</v>
      </c>
      <c r="E433" s="38">
        <v>104.41200000000001</v>
      </c>
    </row>
    <row r="434" spans="1:5" x14ac:dyDescent="0.2">
      <c r="A434" s="9">
        <v>44185</v>
      </c>
      <c r="B434" s="38" t="s">
        <v>10</v>
      </c>
      <c r="C434" s="38">
        <v>23427</v>
      </c>
      <c r="D434" s="38">
        <v>637.05999999999995</v>
      </c>
      <c r="E434" s="38">
        <v>114.631</v>
      </c>
    </row>
    <row r="435" spans="1:5" x14ac:dyDescent="0.2">
      <c r="A435" s="9">
        <v>44184</v>
      </c>
      <c r="B435" s="38" t="s">
        <v>10</v>
      </c>
      <c r="C435" s="38">
        <v>23804</v>
      </c>
      <c r="D435" s="38">
        <v>658.12</v>
      </c>
      <c r="E435" s="38">
        <v>119.84</v>
      </c>
    </row>
    <row r="436" spans="1:5" x14ac:dyDescent="0.2">
      <c r="A436" s="9">
        <v>44183</v>
      </c>
      <c r="B436" s="38">
        <v>3709.41</v>
      </c>
      <c r="C436" s="38">
        <v>23127</v>
      </c>
      <c r="D436" s="38">
        <v>654.75</v>
      </c>
      <c r="E436" s="38">
        <v>109.351</v>
      </c>
    </row>
    <row r="437" spans="1:5" x14ac:dyDescent="0.2">
      <c r="A437" s="9">
        <v>44182</v>
      </c>
      <c r="B437" s="38">
        <v>3722.48</v>
      </c>
      <c r="C437" s="38">
        <v>22806.6</v>
      </c>
      <c r="D437" s="38">
        <v>642.27</v>
      </c>
      <c r="E437" s="38">
        <v>101.149</v>
      </c>
    </row>
    <row r="438" spans="1:5" x14ac:dyDescent="0.2">
      <c r="A438" s="9">
        <v>44181</v>
      </c>
      <c r="B438" s="38">
        <v>3701.17</v>
      </c>
      <c r="C438" s="38">
        <v>21322</v>
      </c>
      <c r="D438" s="38">
        <v>636.27</v>
      </c>
      <c r="E438" s="38">
        <v>93.134</v>
      </c>
    </row>
    <row r="439" spans="1:5" x14ac:dyDescent="0.2">
      <c r="A439" s="9">
        <v>44180</v>
      </c>
      <c r="B439" s="38">
        <v>3694.62</v>
      </c>
      <c r="C439" s="38">
        <v>19459</v>
      </c>
      <c r="D439" s="38">
        <v>589.64</v>
      </c>
      <c r="E439" s="38">
        <v>81.332999999999998</v>
      </c>
    </row>
    <row r="440" spans="1:5" x14ac:dyDescent="0.2">
      <c r="A440" s="9">
        <v>44179</v>
      </c>
      <c r="B440" s="38">
        <v>3647.49</v>
      </c>
      <c r="C440" s="38">
        <v>19281</v>
      </c>
      <c r="D440" s="38">
        <v>586.52</v>
      </c>
      <c r="E440" s="38">
        <v>82.361000000000004</v>
      </c>
    </row>
    <row r="441" spans="1:5" x14ac:dyDescent="0.2">
      <c r="A441" s="9">
        <v>44178</v>
      </c>
      <c r="B441" s="38" t="s">
        <v>10</v>
      </c>
      <c r="C441" s="38">
        <v>19180</v>
      </c>
      <c r="D441" s="38">
        <v>591.33000000000004</v>
      </c>
      <c r="E441" s="38">
        <v>82.322999999999993</v>
      </c>
    </row>
    <row r="442" spans="1:5" x14ac:dyDescent="0.2">
      <c r="A442" s="9">
        <v>44177</v>
      </c>
      <c r="B442" s="38" t="s">
        <v>10</v>
      </c>
      <c r="C442" s="38">
        <v>18810.599999999999</v>
      </c>
      <c r="D442" s="38">
        <v>568.16</v>
      </c>
      <c r="E442" s="38">
        <v>76.656000000000006</v>
      </c>
    </row>
    <row r="443" spans="1:5" x14ac:dyDescent="0.2">
      <c r="A443" s="9">
        <v>44176</v>
      </c>
      <c r="B443" s="38">
        <v>3663.46</v>
      </c>
      <c r="C443" s="38">
        <v>18050</v>
      </c>
      <c r="D443" s="38">
        <v>544.79999999999995</v>
      </c>
      <c r="E443" s="38">
        <v>72.180999999999997</v>
      </c>
    </row>
    <row r="444" spans="1:5" x14ac:dyDescent="0.2">
      <c r="A444" s="9">
        <v>44175</v>
      </c>
      <c r="B444" s="38">
        <v>3668.1</v>
      </c>
      <c r="C444" s="38">
        <v>18260</v>
      </c>
      <c r="D444" s="38">
        <v>558.47</v>
      </c>
      <c r="E444" s="38">
        <v>74.632999999999996</v>
      </c>
    </row>
    <row r="445" spans="1:5" x14ac:dyDescent="0.2">
      <c r="A445" s="9">
        <v>44174</v>
      </c>
      <c r="B445" s="38">
        <v>3672.82</v>
      </c>
      <c r="C445" s="38">
        <v>18560</v>
      </c>
      <c r="D445" s="38">
        <v>573.64</v>
      </c>
      <c r="E445" s="38">
        <v>77.397000000000006</v>
      </c>
    </row>
    <row r="446" spans="1:5" x14ac:dyDescent="0.2">
      <c r="A446" s="9">
        <v>44173</v>
      </c>
      <c r="B446" s="38">
        <v>3702.25</v>
      </c>
      <c r="C446" s="38">
        <v>18335</v>
      </c>
      <c r="D446" s="38">
        <v>555.42999999999995</v>
      </c>
      <c r="E446" s="38">
        <v>76.765000000000001</v>
      </c>
    </row>
    <row r="447" spans="1:5" x14ac:dyDescent="0.2">
      <c r="A447" s="9">
        <v>44172</v>
      </c>
      <c r="B447" s="38">
        <v>3691.96</v>
      </c>
      <c r="C447" s="38">
        <v>19196</v>
      </c>
      <c r="D447" s="38">
        <v>591.82000000000005</v>
      </c>
      <c r="E447" s="38">
        <v>83.403999999999996</v>
      </c>
    </row>
    <row r="448" spans="1:5" x14ac:dyDescent="0.2">
      <c r="A448" s="9">
        <v>44171</v>
      </c>
      <c r="B448" s="38" t="s">
        <v>10</v>
      </c>
      <c r="C448" s="38">
        <v>19410</v>
      </c>
      <c r="D448" s="38">
        <v>602.69000000000005</v>
      </c>
      <c r="E448" s="38">
        <v>83.573999999999998</v>
      </c>
    </row>
    <row r="449" spans="1:5" x14ac:dyDescent="0.2">
      <c r="A449" s="9">
        <v>44170</v>
      </c>
      <c r="B449" s="38" t="s">
        <v>10</v>
      </c>
      <c r="C449" s="38">
        <v>19157</v>
      </c>
      <c r="D449" s="38">
        <v>597.46</v>
      </c>
      <c r="E449" s="38">
        <v>83.153999999999996</v>
      </c>
    </row>
    <row r="450" spans="1:5" x14ac:dyDescent="0.2">
      <c r="A450" s="9">
        <v>44169</v>
      </c>
      <c r="B450" s="38">
        <v>3699.12</v>
      </c>
      <c r="C450" s="38">
        <v>18657</v>
      </c>
      <c r="D450" s="38">
        <v>567.67999999999995</v>
      </c>
      <c r="E450" s="38">
        <v>79.573999999999998</v>
      </c>
    </row>
    <row r="451" spans="1:5" x14ac:dyDescent="0.2">
      <c r="A451" s="9">
        <v>44168</v>
      </c>
      <c r="B451" s="38">
        <v>3666.72</v>
      </c>
      <c r="C451" s="38">
        <v>19447</v>
      </c>
      <c r="D451" s="38">
        <v>616.53</v>
      </c>
      <c r="E451" s="38">
        <v>89.022999999999996</v>
      </c>
    </row>
    <row r="452" spans="1:5" x14ac:dyDescent="0.2">
      <c r="A452" s="9">
        <v>44167</v>
      </c>
      <c r="B452" s="38">
        <v>3669.01</v>
      </c>
      <c r="C452" s="38">
        <v>19241</v>
      </c>
      <c r="D452" s="38">
        <v>598.6</v>
      </c>
      <c r="E452" s="38">
        <v>88.998000000000005</v>
      </c>
    </row>
    <row r="453" spans="1:5" x14ac:dyDescent="0.2">
      <c r="A453" s="9">
        <v>44166</v>
      </c>
      <c r="B453" s="38">
        <v>3662.45</v>
      </c>
      <c r="C453" s="38">
        <v>18807</v>
      </c>
      <c r="D453" s="38">
        <v>587.03</v>
      </c>
      <c r="E453" s="38">
        <v>85.088999999999999</v>
      </c>
    </row>
    <row r="454" spans="1:5" x14ac:dyDescent="0.2">
      <c r="A454" s="9">
        <v>44165</v>
      </c>
      <c r="B454" s="38">
        <v>3621.63</v>
      </c>
      <c r="C454" s="38">
        <v>19686</v>
      </c>
      <c r="D454" s="38">
        <v>615.91</v>
      </c>
      <c r="E454" s="38">
        <v>87.664000000000001</v>
      </c>
    </row>
    <row r="455" spans="1:5" x14ac:dyDescent="0.2">
      <c r="A455" s="9">
        <v>44164</v>
      </c>
      <c r="B455" s="38" t="s">
        <v>10</v>
      </c>
      <c r="C455" s="38">
        <v>18196</v>
      </c>
      <c r="D455" s="38">
        <v>576.16</v>
      </c>
      <c r="E455" s="38">
        <v>78.900999999999996</v>
      </c>
    </row>
    <row r="456" spans="1:5" x14ac:dyDescent="0.2">
      <c r="A456" s="9">
        <v>44163</v>
      </c>
      <c r="B456" s="38" t="s">
        <v>10</v>
      </c>
      <c r="C456" s="38">
        <v>17746</v>
      </c>
      <c r="D456" s="38">
        <v>538.32000000000005</v>
      </c>
      <c r="E456" s="38">
        <v>72.683000000000007</v>
      </c>
    </row>
    <row r="457" spans="1:5" x14ac:dyDescent="0.2">
      <c r="A457" s="9">
        <v>44162</v>
      </c>
      <c r="B457" s="38">
        <v>3638.35</v>
      </c>
      <c r="C457" s="38">
        <v>17169.3</v>
      </c>
      <c r="D457" s="38">
        <v>519.54999999999995</v>
      </c>
      <c r="E457" s="38">
        <v>69.147000000000006</v>
      </c>
    </row>
    <row r="458" spans="1:5" x14ac:dyDescent="0.2">
      <c r="A458" s="9">
        <v>44161</v>
      </c>
      <c r="B458" s="38" t="s">
        <v>10</v>
      </c>
      <c r="C458" s="38">
        <v>17219</v>
      </c>
      <c r="D458" s="38">
        <v>521.25</v>
      </c>
      <c r="E458" s="38">
        <v>70.938999999999993</v>
      </c>
    </row>
    <row r="459" spans="1:5" x14ac:dyDescent="0.2">
      <c r="A459" s="9">
        <v>44160</v>
      </c>
      <c r="B459" s="38">
        <v>3629.65</v>
      </c>
      <c r="C459" s="38">
        <v>18730</v>
      </c>
      <c r="D459" s="38">
        <v>569.71</v>
      </c>
      <c r="E459" s="38">
        <v>81.772000000000006</v>
      </c>
    </row>
    <row r="460" spans="1:5" x14ac:dyDescent="0.2">
      <c r="A460" s="9">
        <v>44159</v>
      </c>
      <c r="B460" s="38">
        <v>3635.41</v>
      </c>
      <c r="C460" s="38">
        <v>19134.8</v>
      </c>
      <c r="D460" s="38">
        <v>604.29999999999995</v>
      </c>
      <c r="E460" s="38">
        <v>89.230999999999995</v>
      </c>
    </row>
    <row r="461" spans="1:5" x14ac:dyDescent="0.2">
      <c r="A461" s="9">
        <v>44158</v>
      </c>
      <c r="B461" s="38">
        <v>3577.59</v>
      </c>
      <c r="C461" s="38">
        <v>18373</v>
      </c>
      <c r="D461" s="38">
        <v>608.29999999999995</v>
      </c>
      <c r="E461" s="38">
        <v>89.097999999999999</v>
      </c>
    </row>
    <row r="462" spans="1:5" x14ac:dyDescent="0.2">
      <c r="A462" s="9">
        <v>44157</v>
      </c>
      <c r="B462" s="38" t="s">
        <v>10</v>
      </c>
      <c r="C462" s="38">
        <v>18399</v>
      </c>
      <c r="D462" s="38">
        <v>559.41</v>
      </c>
      <c r="E462" s="38">
        <v>82.882999999999996</v>
      </c>
    </row>
    <row r="463" spans="1:5" x14ac:dyDescent="0.2">
      <c r="A463" s="9">
        <v>44156</v>
      </c>
      <c r="B463" s="38" t="s">
        <v>10</v>
      </c>
      <c r="C463" s="38">
        <v>18660</v>
      </c>
      <c r="D463" s="38">
        <v>550.87</v>
      </c>
      <c r="E463" s="38">
        <v>87.149000000000001</v>
      </c>
    </row>
    <row r="464" spans="1:5" x14ac:dyDescent="0.2">
      <c r="A464" s="9">
        <v>44155</v>
      </c>
      <c r="B464" s="38">
        <v>3557.54</v>
      </c>
      <c r="C464" s="38">
        <v>18669</v>
      </c>
      <c r="D464" s="38">
        <v>510.48</v>
      </c>
      <c r="E464" s="38">
        <v>82.504999999999995</v>
      </c>
    </row>
    <row r="465" spans="1:5" x14ac:dyDescent="0.2">
      <c r="A465" s="9">
        <v>44154</v>
      </c>
      <c r="B465" s="38">
        <v>3581.87</v>
      </c>
      <c r="C465" s="38">
        <v>17810</v>
      </c>
      <c r="D465" s="38">
        <v>471.22</v>
      </c>
      <c r="E465" s="38">
        <v>81.527000000000001</v>
      </c>
    </row>
    <row r="466" spans="1:5" x14ac:dyDescent="0.2">
      <c r="A466" s="9">
        <v>44153</v>
      </c>
      <c r="B466" s="38">
        <v>3567.79</v>
      </c>
      <c r="C466" s="38">
        <v>17773</v>
      </c>
      <c r="D466" s="38">
        <v>478.46</v>
      </c>
      <c r="E466" s="38">
        <v>73.376000000000005</v>
      </c>
    </row>
    <row r="467" spans="1:5" x14ac:dyDescent="0.2">
      <c r="A467" s="9">
        <v>44152</v>
      </c>
      <c r="B467" s="38">
        <v>3609.53</v>
      </c>
      <c r="C467" s="38">
        <v>17674.900000000001</v>
      </c>
      <c r="D467" s="38">
        <v>482.51</v>
      </c>
      <c r="E467" s="38">
        <v>76.375</v>
      </c>
    </row>
    <row r="468" spans="1:5" x14ac:dyDescent="0.2">
      <c r="A468" s="9">
        <v>44151</v>
      </c>
      <c r="B468" s="38">
        <v>3626.91</v>
      </c>
      <c r="C468" s="38">
        <v>16710</v>
      </c>
      <c r="D468" s="38">
        <v>460.45</v>
      </c>
      <c r="E468" s="38">
        <v>73.704999999999998</v>
      </c>
    </row>
    <row r="469" spans="1:5" x14ac:dyDescent="0.2">
      <c r="A469" s="9">
        <v>44150</v>
      </c>
      <c r="B469" s="38" t="s">
        <v>10</v>
      </c>
      <c r="C469" s="38">
        <v>15962.2</v>
      </c>
      <c r="D469" s="38">
        <v>448.5</v>
      </c>
      <c r="E469" s="38">
        <v>62.332000000000001</v>
      </c>
    </row>
    <row r="470" spans="1:5" x14ac:dyDescent="0.2">
      <c r="A470" s="9">
        <v>44149</v>
      </c>
      <c r="B470" s="38" t="s">
        <v>10</v>
      </c>
      <c r="C470" s="38">
        <v>16058.3</v>
      </c>
      <c r="D470" s="38">
        <v>460.53</v>
      </c>
      <c r="E470" s="38">
        <v>63.786999999999999</v>
      </c>
    </row>
    <row r="471" spans="1:5" x14ac:dyDescent="0.2">
      <c r="A471" s="9">
        <v>44148</v>
      </c>
      <c r="B471" s="38">
        <v>3585.15</v>
      </c>
      <c r="C471" s="38">
        <v>16310</v>
      </c>
      <c r="D471" s="38">
        <v>476.35</v>
      </c>
      <c r="E471" s="38">
        <v>65.912999999999997</v>
      </c>
    </row>
    <row r="472" spans="1:5" x14ac:dyDescent="0.2">
      <c r="A472" s="9">
        <v>44147</v>
      </c>
      <c r="B472" s="38">
        <v>3537.01</v>
      </c>
      <c r="C472" s="38">
        <v>16294</v>
      </c>
      <c r="D472" s="38">
        <v>462.63</v>
      </c>
      <c r="E472" s="38">
        <v>60.744</v>
      </c>
    </row>
    <row r="473" spans="1:5" x14ac:dyDescent="0.2">
      <c r="A473" s="9">
        <v>44146</v>
      </c>
      <c r="B473" s="38">
        <v>3572.66</v>
      </c>
      <c r="C473" s="38">
        <v>15710</v>
      </c>
      <c r="D473" s="38">
        <v>463.83</v>
      </c>
      <c r="E473" s="38">
        <v>59.32</v>
      </c>
    </row>
    <row r="474" spans="1:5" x14ac:dyDescent="0.2">
      <c r="A474" s="9">
        <v>44145</v>
      </c>
      <c r="B474" s="38">
        <v>3545.53</v>
      </c>
      <c r="C474" s="38">
        <v>15312</v>
      </c>
      <c r="D474" s="38">
        <v>450.65</v>
      </c>
      <c r="E474" s="38">
        <v>57.843000000000004</v>
      </c>
    </row>
    <row r="475" spans="1:5" x14ac:dyDescent="0.2">
      <c r="A475" s="9">
        <v>44144</v>
      </c>
      <c r="B475" s="38">
        <v>3550.5</v>
      </c>
      <c r="C475" s="38">
        <v>15329</v>
      </c>
      <c r="D475" s="38">
        <v>444.53</v>
      </c>
      <c r="E475" s="38">
        <v>59.231999999999999</v>
      </c>
    </row>
    <row r="476" spans="1:5" x14ac:dyDescent="0.2">
      <c r="A476" s="9">
        <v>44143</v>
      </c>
      <c r="B476" s="38" t="s">
        <v>10</v>
      </c>
      <c r="C476" s="38">
        <v>15501</v>
      </c>
      <c r="D476" s="38">
        <v>455.17</v>
      </c>
      <c r="E476" s="38">
        <v>61.027000000000001</v>
      </c>
    </row>
    <row r="477" spans="1:5" x14ac:dyDescent="0.2">
      <c r="A477" s="9">
        <v>44142</v>
      </c>
      <c r="B477" s="38" t="s">
        <v>10</v>
      </c>
      <c r="C477" s="38">
        <v>14844.1</v>
      </c>
      <c r="D477" s="38">
        <v>435.96</v>
      </c>
      <c r="E477" s="38">
        <v>58.856000000000002</v>
      </c>
    </row>
    <row r="478" spans="1:5" x14ac:dyDescent="0.2">
      <c r="A478" s="9">
        <v>44141</v>
      </c>
      <c r="B478" s="38">
        <v>3509.44</v>
      </c>
      <c r="C478" s="38">
        <v>15571.7</v>
      </c>
      <c r="D478" s="38">
        <v>455.59</v>
      </c>
      <c r="E478" s="38">
        <v>63.13</v>
      </c>
    </row>
    <row r="479" spans="1:5" x14ac:dyDescent="0.2">
      <c r="A479" s="9">
        <v>44140</v>
      </c>
      <c r="B479" s="38">
        <v>3510.45</v>
      </c>
      <c r="C479" s="38">
        <v>15574</v>
      </c>
      <c r="D479" s="38">
        <v>416.29</v>
      </c>
      <c r="E479" s="38">
        <v>58.960999999999999</v>
      </c>
    </row>
    <row r="480" spans="1:5" x14ac:dyDescent="0.2">
      <c r="A480" s="9">
        <v>44139</v>
      </c>
      <c r="B480" s="38">
        <v>3443.44</v>
      </c>
      <c r="C480" s="38">
        <v>14160</v>
      </c>
      <c r="D480" s="38">
        <v>402.47</v>
      </c>
      <c r="E480" s="38">
        <v>54.603000000000002</v>
      </c>
    </row>
    <row r="481" spans="1:5" x14ac:dyDescent="0.2">
      <c r="A481" s="9">
        <v>44138</v>
      </c>
      <c r="B481" s="38">
        <v>3369.16</v>
      </c>
      <c r="C481" s="38">
        <v>14025</v>
      </c>
      <c r="D481" s="38">
        <v>388.23</v>
      </c>
      <c r="E481" s="38">
        <v>53.887999999999998</v>
      </c>
    </row>
    <row r="482" spans="1:5" x14ac:dyDescent="0.2">
      <c r="A482" s="9">
        <v>44137</v>
      </c>
      <c r="B482" s="38">
        <v>3310.24</v>
      </c>
      <c r="C482" s="38">
        <v>13563</v>
      </c>
      <c r="D482" s="38">
        <v>383.35</v>
      </c>
      <c r="E482" s="38">
        <v>53.814999999999998</v>
      </c>
    </row>
    <row r="483" spans="1:5" x14ac:dyDescent="0.2">
      <c r="A483" s="9">
        <v>44136</v>
      </c>
      <c r="B483" s="38" t="s">
        <v>10</v>
      </c>
      <c r="C483" s="38">
        <v>13756</v>
      </c>
      <c r="D483" s="38">
        <v>396.56</v>
      </c>
      <c r="E483" s="38">
        <v>55.636000000000003</v>
      </c>
    </row>
    <row r="484" spans="1:5" x14ac:dyDescent="0.2">
      <c r="A484" s="9">
        <v>44135</v>
      </c>
      <c r="B484" s="38" t="s">
        <v>10</v>
      </c>
      <c r="C484" s="38">
        <v>13788</v>
      </c>
      <c r="D484" s="38">
        <v>386.56</v>
      </c>
      <c r="E484" s="38">
        <v>55.73</v>
      </c>
    </row>
    <row r="485" spans="1:5" x14ac:dyDescent="0.2">
      <c r="A485" s="9">
        <v>44134</v>
      </c>
      <c r="B485" s="38">
        <v>3269.96</v>
      </c>
      <c r="C485" s="38">
        <v>13568</v>
      </c>
      <c r="D485" s="38">
        <v>382.9</v>
      </c>
      <c r="E485" s="38">
        <v>54.023000000000003</v>
      </c>
    </row>
    <row r="486" spans="1:5" x14ac:dyDescent="0.2">
      <c r="A486" s="9">
        <v>44133</v>
      </c>
      <c r="B486" s="38">
        <v>3310.11</v>
      </c>
      <c r="C486" s="38">
        <v>13451</v>
      </c>
      <c r="D486" s="38">
        <v>387.06</v>
      </c>
      <c r="E486" s="38">
        <v>54.936999999999998</v>
      </c>
    </row>
    <row r="487" spans="1:5" x14ac:dyDescent="0.2">
      <c r="A487" s="9">
        <v>44132</v>
      </c>
      <c r="B487" s="38">
        <v>3271.03</v>
      </c>
      <c r="C487" s="38">
        <v>13272</v>
      </c>
      <c r="D487" s="38">
        <v>388.39</v>
      </c>
      <c r="E487" s="38">
        <v>55.838000000000001</v>
      </c>
    </row>
    <row r="488" spans="1:5" x14ac:dyDescent="0.2">
      <c r="A488" s="9">
        <v>44131</v>
      </c>
      <c r="B488" s="38">
        <v>3390.68</v>
      </c>
      <c r="C488" s="38">
        <v>13626.3</v>
      </c>
      <c r="D488" s="38">
        <v>403.02</v>
      </c>
      <c r="E488" s="38">
        <v>57.860999999999997</v>
      </c>
    </row>
    <row r="489" spans="1:5" x14ac:dyDescent="0.2">
      <c r="A489" s="9">
        <v>44130</v>
      </c>
      <c r="B489" s="38">
        <v>3400.97</v>
      </c>
      <c r="C489" s="38">
        <v>13061</v>
      </c>
      <c r="D489" s="38">
        <v>392.68</v>
      </c>
      <c r="E489" s="38">
        <v>56.826000000000001</v>
      </c>
    </row>
    <row r="490" spans="1:5" x14ac:dyDescent="0.2">
      <c r="A490" s="9">
        <v>44129</v>
      </c>
      <c r="B490" s="38" t="s">
        <v>10</v>
      </c>
      <c r="C490" s="38">
        <v>13037</v>
      </c>
      <c r="D490" s="38">
        <v>406</v>
      </c>
      <c r="E490" s="38">
        <v>58.851999999999997</v>
      </c>
    </row>
    <row r="491" spans="1:5" x14ac:dyDescent="0.2">
      <c r="A491" s="9">
        <v>44128</v>
      </c>
      <c r="B491" s="38" t="s">
        <v>10</v>
      </c>
      <c r="C491" s="38">
        <v>13132</v>
      </c>
      <c r="D491" s="38">
        <v>412.49</v>
      </c>
      <c r="E491" s="38">
        <v>59.262999999999998</v>
      </c>
    </row>
    <row r="492" spans="1:5" x14ac:dyDescent="0.2">
      <c r="A492" s="9">
        <v>44127</v>
      </c>
      <c r="B492" s="38">
        <v>3465.39</v>
      </c>
      <c r="C492" s="38">
        <v>12935</v>
      </c>
      <c r="D492" s="38">
        <v>409.58</v>
      </c>
      <c r="E492" s="38">
        <v>55.430999999999997</v>
      </c>
    </row>
    <row r="493" spans="1:5" x14ac:dyDescent="0.2">
      <c r="A493" s="9">
        <v>44126</v>
      </c>
      <c r="B493" s="38">
        <v>3453.49</v>
      </c>
      <c r="C493" s="38">
        <v>12988</v>
      </c>
      <c r="D493" s="38">
        <v>414.31</v>
      </c>
      <c r="E493" s="38">
        <v>54.345999999999997</v>
      </c>
    </row>
    <row r="494" spans="1:5" x14ac:dyDescent="0.2">
      <c r="A494" s="9">
        <v>44125</v>
      </c>
      <c r="B494" s="38">
        <v>3435.56</v>
      </c>
      <c r="C494" s="38">
        <v>12825</v>
      </c>
      <c r="D494" s="38">
        <v>391.33</v>
      </c>
      <c r="E494" s="38">
        <v>53.012</v>
      </c>
    </row>
    <row r="495" spans="1:5" x14ac:dyDescent="0.2">
      <c r="A495" s="9">
        <v>44124</v>
      </c>
      <c r="B495" s="38">
        <v>3443.12</v>
      </c>
      <c r="C495" s="38">
        <v>11925</v>
      </c>
      <c r="D495" s="38">
        <v>368.8</v>
      </c>
      <c r="E495" s="38">
        <v>46.905000000000001</v>
      </c>
    </row>
    <row r="496" spans="1:5" x14ac:dyDescent="0.2">
      <c r="A496" s="9">
        <v>44123</v>
      </c>
      <c r="B496" s="38">
        <v>3426.92</v>
      </c>
      <c r="C496" s="38">
        <v>11757</v>
      </c>
      <c r="D496" s="38">
        <v>379.6</v>
      </c>
      <c r="E496" s="38">
        <v>47.997</v>
      </c>
    </row>
    <row r="497" spans="1:5" x14ac:dyDescent="0.2">
      <c r="A497" s="9">
        <v>44122</v>
      </c>
      <c r="B497" s="38" t="s">
        <v>10</v>
      </c>
      <c r="C497" s="38">
        <v>11518</v>
      </c>
      <c r="D497" s="38">
        <v>378.74</v>
      </c>
      <c r="E497" s="38">
        <v>47.52</v>
      </c>
    </row>
    <row r="498" spans="1:5" x14ac:dyDescent="0.2">
      <c r="A498" s="9">
        <v>44121</v>
      </c>
      <c r="B498" s="38" t="s">
        <v>10</v>
      </c>
      <c r="C498" s="38">
        <v>11375</v>
      </c>
      <c r="D498" s="38">
        <v>368.77</v>
      </c>
      <c r="E498" s="38">
        <v>46.968000000000004</v>
      </c>
    </row>
    <row r="499" spans="1:5" x14ac:dyDescent="0.2">
      <c r="A499" s="9">
        <v>44120</v>
      </c>
      <c r="B499" s="38">
        <v>3483.81</v>
      </c>
      <c r="C499" s="38">
        <v>11325</v>
      </c>
      <c r="D499" s="38">
        <v>365.65</v>
      </c>
      <c r="E499" s="38">
        <v>47.581000000000003</v>
      </c>
    </row>
    <row r="500" spans="1:5" x14ac:dyDescent="0.2">
      <c r="A500" s="9">
        <v>44119</v>
      </c>
      <c r="B500" s="38">
        <v>3483.34</v>
      </c>
      <c r="C500" s="38">
        <v>11509</v>
      </c>
      <c r="D500" s="38">
        <v>377.96</v>
      </c>
      <c r="E500" s="38">
        <v>49.548999999999999</v>
      </c>
    </row>
    <row r="501" spans="1:5" x14ac:dyDescent="0.2">
      <c r="A501" s="9">
        <v>44118</v>
      </c>
      <c r="B501" s="38">
        <v>3488.67</v>
      </c>
      <c r="C501" s="38">
        <v>11440</v>
      </c>
      <c r="D501" s="38">
        <v>379.41</v>
      </c>
      <c r="E501" s="38">
        <v>49.814</v>
      </c>
    </row>
    <row r="502" spans="1:5" x14ac:dyDescent="0.2">
      <c r="A502" s="9">
        <v>44117</v>
      </c>
      <c r="B502" s="38">
        <v>3511.93</v>
      </c>
      <c r="C502" s="38">
        <v>11442</v>
      </c>
      <c r="D502" s="38">
        <v>381.77</v>
      </c>
      <c r="E502" s="38">
        <v>49.892000000000003</v>
      </c>
    </row>
    <row r="503" spans="1:5" x14ac:dyDescent="0.2">
      <c r="A503" s="9">
        <v>44116</v>
      </c>
      <c r="B503" s="38">
        <v>3534.22</v>
      </c>
      <c r="C503" s="38">
        <v>11560</v>
      </c>
      <c r="D503" s="38">
        <v>387.57</v>
      </c>
      <c r="E503" s="38">
        <v>50.604999999999997</v>
      </c>
    </row>
    <row r="504" spans="1:5" x14ac:dyDescent="0.2">
      <c r="A504" s="9">
        <v>44115</v>
      </c>
      <c r="B504" s="38" t="s">
        <v>10</v>
      </c>
      <c r="C504" s="38">
        <v>11385</v>
      </c>
      <c r="D504" s="38">
        <v>374.5</v>
      </c>
      <c r="E504" s="38">
        <v>50.454999999999998</v>
      </c>
    </row>
    <row r="505" spans="1:5" x14ac:dyDescent="0.2">
      <c r="A505" s="9">
        <v>44114</v>
      </c>
      <c r="B505" s="38" t="s">
        <v>10</v>
      </c>
      <c r="C505" s="38">
        <v>11308</v>
      </c>
      <c r="D505" s="38">
        <v>371.17</v>
      </c>
      <c r="E505" s="38">
        <v>48.860999999999997</v>
      </c>
    </row>
    <row r="506" spans="1:5" x14ac:dyDescent="0.2">
      <c r="A506" s="9">
        <v>44113</v>
      </c>
      <c r="B506" s="38">
        <v>3477.13</v>
      </c>
      <c r="C506" s="38">
        <v>11071</v>
      </c>
      <c r="D506" s="38">
        <v>365.7</v>
      </c>
      <c r="E506" s="38">
        <v>47.786999999999999</v>
      </c>
    </row>
    <row r="507" spans="1:5" x14ac:dyDescent="0.2">
      <c r="A507" s="9">
        <v>44112</v>
      </c>
      <c r="B507" s="38">
        <v>3446.83</v>
      </c>
      <c r="C507" s="38">
        <v>10943</v>
      </c>
      <c r="D507" s="38">
        <v>351.5</v>
      </c>
      <c r="E507" s="38">
        <v>47.171999999999997</v>
      </c>
    </row>
    <row r="508" spans="1:5" x14ac:dyDescent="0.2">
      <c r="A508" s="9">
        <v>44111</v>
      </c>
      <c r="B508" s="38">
        <v>3419.45</v>
      </c>
      <c r="C508" s="38">
        <v>10687</v>
      </c>
      <c r="D508" s="38">
        <v>342.35</v>
      </c>
      <c r="E508" s="38">
        <v>46.595999999999997</v>
      </c>
    </row>
    <row r="509" spans="1:5" x14ac:dyDescent="0.2">
      <c r="A509" s="9">
        <v>44110</v>
      </c>
      <c r="B509" s="38">
        <v>3360.95</v>
      </c>
      <c r="C509" s="38">
        <v>10613.7</v>
      </c>
      <c r="D509" s="38">
        <v>341.09</v>
      </c>
      <c r="E509" s="38">
        <v>45.981999999999999</v>
      </c>
    </row>
    <row r="510" spans="1:5" x14ac:dyDescent="0.2">
      <c r="A510" s="9">
        <v>44109</v>
      </c>
      <c r="B510" s="38">
        <v>3408.63</v>
      </c>
      <c r="C510" s="38">
        <v>10807</v>
      </c>
      <c r="D510" s="38">
        <v>354.23</v>
      </c>
      <c r="E510" s="38">
        <v>46.34</v>
      </c>
    </row>
    <row r="511" spans="1:5" x14ac:dyDescent="0.2">
      <c r="A511" s="9">
        <v>44108</v>
      </c>
      <c r="B511" s="38" t="s">
        <v>10</v>
      </c>
      <c r="C511" s="38">
        <v>10687</v>
      </c>
      <c r="D511" s="38">
        <v>352.96</v>
      </c>
      <c r="E511" s="38">
        <v>46.707000000000001</v>
      </c>
    </row>
    <row r="512" spans="1:5" x14ac:dyDescent="0.2">
      <c r="A512" s="9">
        <v>44107</v>
      </c>
      <c r="B512" s="38" t="s">
        <v>10</v>
      </c>
      <c r="C512" s="38">
        <v>10558.6</v>
      </c>
      <c r="D512" s="38">
        <v>346.51</v>
      </c>
      <c r="E512" s="38">
        <v>45.518000000000001</v>
      </c>
    </row>
    <row r="513" spans="1:5" x14ac:dyDescent="0.2">
      <c r="A513" s="9">
        <v>44106</v>
      </c>
      <c r="B513" s="38">
        <v>3348.44</v>
      </c>
      <c r="C513" s="38">
        <v>10586</v>
      </c>
      <c r="D513" s="38">
        <v>346.03</v>
      </c>
      <c r="E513" s="38">
        <v>44.892000000000003</v>
      </c>
    </row>
    <row r="514" spans="1:5" x14ac:dyDescent="0.2">
      <c r="A514" s="9">
        <v>44105</v>
      </c>
      <c r="B514" s="38">
        <v>3380.8</v>
      </c>
      <c r="C514" s="38">
        <v>10634</v>
      </c>
      <c r="D514" s="38">
        <v>353.48</v>
      </c>
      <c r="E514" s="38">
        <v>46.276000000000003</v>
      </c>
    </row>
    <row r="515" spans="1:5" x14ac:dyDescent="0.2">
      <c r="A515" s="9">
        <v>44104</v>
      </c>
      <c r="B515" s="38">
        <v>3363</v>
      </c>
      <c r="C515" s="38">
        <v>10794</v>
      </c>
      <c r="D515" s="38">
        <v>360.28</v>
      </c>
      <c r="E515" s="38">
        <v>46.258000000000003</v>
      </c>
    </row>
    <row r="516" spans="1:5" x14ac:dyDescent="0.2">
      <c r="A516" s="9">
        <v>44103</v>
      </c>
      <c r="B516" s="38">
        <v>3335.47</v>
      </c>
      <c r="C516" s="38">
        <v>10856</v>
      </c>
      <c r="D516" s="38">
        <v>360.61</v>
      </c>
      <c r="E516" s="38">
        <v>45.697000000000003</v>
      </c>
    </row>
    <row r="517" spans="1:5" x14ac:dyDescent="0.2">
      <c r="A517" s="9">
        <v>44102</v>
      </c>
      <c r="B517" s="38">
        <v>3351.6</v>
      </c>
      <c r="C517" s="38">
        <v>10712</v>
      </c>
      <c r="D517" s="38">
        <v>354.55</v>
      </c>
      <c r="E517" s="38">
        <v>45.246000000000002</v>
      </c>
    </row>
    <row r="518" spans="1:5" x14ac:dyDescent="0.2">
      <c r="A518" s="9">
        <v>44101</v>
      </c>
      <c r="B518" s="38" t="s">
        <v>10</v>
      </c>
      <c r="C518" s="38">
        <v>10803</v>
      </c>
      <c r="D518" s="38">
        <v>358.46</v>
      </c>
      <c r="E518" s="38">
        <v>46.078000000000003</v>
      </c>
    </row>
    <row r="519" spans="1:5" x14ac:dyDescent="0.2">
      <c r="A519" s="9">
        <v>44100</v>
      </c>
      <c r="B519" s="38" t="s">
        <v>10</v>
      </c>
      <c r="C519" s="38">
        <v>10750</v>
      </c>
      <c r="D519" s="38">
        <v>354.63</v>
      </c>
      <c r="E519" s="38">
        <v>46.046999999999997</v>
      </c>
    </row>
    <row r="520" spans="1:5" x14ac:dyDescent="0.2">
      <c r="A520" s="9">
        <v>44099</v>
      </c>
      <c r="B520" s="38">
        <v>3298.46</v>
      </c>
      <c r="C520" s="38">
        <v>10708</v>
      </c>
      <c r="D520" s="38">
        <v>352.65</v>
      </c>
      <c r="E520" s="38">
        <v>46.024999999999999</v>
      </c>
    </row>
    <row r="521" spans="1:5" x14ac:dyDescent="0.2">
      <c r="A521" s="9">
        <v>44098</v>
      </c>
      <c r="B521" s="38">
        <v>3246.59</v>
      </c>
      <c r="C521" s="38">
        <v>10754</v>
      </c>
      <c r="D521" s="38">
        <v>349.5</v>
      </c>
      <c r="E521" s="38">
        <v>44.947000000000003</v>
      </c>
    </row>
    <row r="522" spans="1:5" x14ac:dyDescent="0.2">
      <c r="A522" s="9">
        <v>44097</v>
      </c>
      <c r="B522" s="38">
        <v>3236.92</v>
      </c>
      <c r="C522" s="38">
        <v>10263</v>
      </c>
      <c r="D522" s="38">
        <v>321.26</v>
      </c>
      <c r="E522" s="38">
        <v>42.95</v>
      </c>
    </row>
    <row r="523" spans="1:5" x14ac:dyDescent="0.2">
      <c r="A523" s="9">
        <v>44096</v>
      </c>
      <c r="B523" s="38">
        <v>3315.57</v>
      </c>
      <c r="C523" s="38">
        <v>10549</v>
      </c>
      <c r="D523" s="38">
        <v>344.65</v>
      </c>
      <c r="E523" s="38">
        <v>44.478000000000002</v>
      </c>
    </row>
    <row r="524" spans="1:5" x14ac:dyDescent="0.2">
      <c r="A524" s="9">
        <v>44095</v>
      </c>
      <c r="B524" s="38">
        <v>3281.06</v>
      </c>
      <c r="C524" s="38">
        <v>10434</v>
      </c>
      <c r="D524" s="38">
        <v>340.78</v>
      </c>
      <c r="E524" s="38">
        <v>43.146999999999998</v>
      </c>
    </row>
    <row r="525" spans="1:5" x14ac:dyDescent="0.2">
      <c r="A525" s="9">
        <v>44094</v>
      </c>
      <c r="B525" s="38" t="s">
        <v>10</v>
      </c>
      <c r="C525" s="38">
        <v>10934.5</v>
      </c>
      <c r="D525" s="38">
        <v>371.75</v>
      </c>
      <c r="E525" s="38">
        <v>47.076000000000001</v>
      </c>
    </row>
    <row r="526" spans="1:5" x14ac:dyDescent="0.2">
      <c r="A526" s="9">
        <v>44093</v>
      </c>
      <c r="B526" s="38" t="s">
        <v>10</v>
      </c>
      <c r="C526" s="38">
        <v>11099</v>
      </c>
      <c r="D526" s="38">
        <v>386.16</v>
      </c>
      <c r="E526" s="38">
        <v>48.491999999999997</v>
      </c>
    </row>
    <row r="527" spans="1:5" x14ac:dyDescent="0.2">
      <c r="A527" s="9">
        <v>44092</v>
      </c>
      <c r="B527" s="38">
        <v>3319.47</v>
      </c>
      <c r="C527" s="38">
        <v>10957.2</v>
      </c>
      <c r="D527" s="38">
        <v>384.99</v>
      </c>
      <c r="E527" s="38">
        <v>48.557000000000002</v>
      </c>
    </row>
    <row r="528" spans="1:5" x14ac:dyDescent="0.2">
      <c r="A528" s="9">
        <v>44091</v>
      </c>
      <c r="B528" s="38">
        <v>3357.01</v>
      </c>
      <c r="C528" s="38">
        <v>10959</v>
      </c>
      <c r="D528" s="38">
        <v>390.1</v>
      </c>
      <c r="E528" s="38">
        <v>48.857999999999997</v>
      </c>
    </row>
    <row r="529" spans="1:5" x14ac:dyDescent="0.2">
      <c r="A529" s="9">
        <v>44090</v>
      </c>
      <c r="B529" s="38">
        <v>3385.49</v>
      </c>
      <c r="C529" s="38">
        <v>10971.3</v>
      </c>
      <c r="D529" s="38">
        <v>365.69</v>
      </c>
      <c r="E529" s="38">
        <v>47.73</v>
      </c>
    </row>
    <row r="530" spans="1:5" x14ac:dyDescent="0.2">
      <c r="A530" s="9">
        <v>44089</v>
      </c>
      <c r="B530" s="38">
        <v>3401.2</v>
      </c>
      <c r="C530" s="38">
        <v>10797</v>
      </c>
      <c r="D530" s="38">
        <v>364.46</v>
      </c>
      <c r="E530" s="38">
        <v>48.316000000000003</v>
      </c>
    </row>
    <row r="531" spans="1:5" x14ac:dyDescent="0.2">
      <c r="A531" s="9">
        <v>44088</v>
      </c>
      <c r="B531" s="38">
        <v>3383.54</v>
      </c>
      <c r="C531" s="38">
        <v>10686</v>
      </c>
      <c r="D531" s="38">
        <v>377.43</v>
      </c>
      <c r="E531" s="38">
        <v>49.081000000000003</v>
      </c>
    </row>
    <row r="532" spans="1:5" x14ac:dyDescent="0.2">
      <c r="A532" s="9">
        <v>44087</v>
      </c>
      <c r="B532" s="38" t="s">
        <v>10</v>
      </c>
      <c r="C532" s="38">
        <v>10331</v>
      </c>
      <c r="D532" s="38">
        <v>367.36</v>
      </c>
      <c r="E532" s="38">
        <v>48.155999999999999</v>
      </c>
    </row>
    <row r="533" spans="1:5" x14ac:dyDescent="0.2">
      <c r="A533" s="9">
        <v>44086</v>
      </c>
      <c r="B533" s="38" t="s">
        <v>10</v>
      </c>
      <c r="C533" s="38">
        <v>10458</v>
      </c>
      <c r="D533" s="38">
        <v>388.1</v>
      </c>
      <c r="E533" s="38">
        <v>50.828000000000003</v>
      </c>
    </row>
    <row r="534" spans="1:5" x14ac:dyDescent="0.2">
      <c r="A534" s="9">
        <v>44085</v>
      </c>
      <c r="B534" s="38">
        <v>3340.97</v>
      </c>
      <c r="C534" s="38">
        <v>10405</v>
      </c>
      <c r="D534" s="38">
        <v>374.19</v>
      </c>
      <c r="E534" s="38">
        <v>48.927</v>
      </c>
    </row>
    <row r="535" spans="1:5" x14ac:dyDescent="0.2">
      <c r="A535" s="9">
        <v>44084</v>
      </c>
      <c r="B535" s="38">
        <v>3339.19</v>
      </c>
      <c r="C535" s="38">
        <v>10355</v>
      </c>
      <c r="D535" s="38">
        <v>368.39</v>
      </c>
      <c r="E535" s="38">
        <v>48.668999999999997</v>
      </c>
    </row>
    <row r="536" spans="1:5" x14ac:dyDescent="0.2">
      <c r="A536" s="9">
        <v>44083</v>
      </c>
      <c r="B536" s="38">
        <v>3398.96</v>
      </c>
      <c r="C536" s="38">
        <v>10240</v>
      </c>
      <c r="D536" s="38">
        <v>351.51</v>
      </c>
      <c r="E536" s="38">
        <v>47.834000000000003</v>
      </c>
    </row>
    <row r="537" spans="1:5" x14ac:dyDescent="0.2">
      <c r="A537" s="9">
        <v>44082</v>
      </c>
      <c r="B537" s="38">
        <v>3331.84</v>
      </c>
      <c r="C537" s="38">
        <v>10149.799999999999</v>
      </c>
      <c r="D537" s="38">
        <v>338</v>
      </c>
      <c r="E537" s="38">
        <v>47.457999999999998</v>
      </c>
    </row>
    <row r="538" spans="1:5" x14ac:dyDescent="0.2">
      <c r="A538" s="9">
        <v>44081</v>
      </c>
      <c r="B538" s="38" t="s">
        <v>10</v>
      </c>
      <c r="C538" s="38">
        <v>10397</v>
      </c>
      <c r="D538" s="38">
        <v>354.34</v>
      </c>
      <c r="E538" s="38">
        <v>48.838999999999999</v>
      </c>
    </row>
    <row r="539" spans="1:5" x14ac:dyDescent="0.2">
      <c r="A539" s="9">
        <v>44080</v>
      </c>
      <c r="B539" s="38" t="s">
        <v>10</v>
      </c>
      <c r="C539" s="38">
        <v>10276</v>
      </c>
      <c r="D539" s="38">
        <v>353.28</v>
      </c>
      <c r="E539" s="38">
        <v>47.914000000000001</v>
      </c>
    </row>
    <row r="540" spans="1:5" x14ac:dyDescent="0.2">
      <c r="A540" s="9">
        <v>44079</v>
      </c>
      <c r="B540" s="38" t="s">
        <v>10</v>
      </c>
      <c r="C540" s="38">
        <v>10197</v>
      </c>
      <c r="D540" s="38">
        <v>336.02</v>
      </c>
      <c r="E540" s="38">
        <v>47.811999999999998</v>
      </c>
    </row>
    <row r="541" spans="1:5" x14ac:dyDescent="0.2">
      <c r="A541" s="9">
        <v>44078</v>
      </c>
      <c r="B541" s="38">
        <v>3426.96</v>
      </c>
      <c r="C541" s="38">
        <v>10484.700000000001</v>
      </c>
      <c r="D541" s="38">
        <v>386.44</v>
      </c>
      <c r="E541" s="38">
        <v>50.353000000000002</v>
      </c>
    </row>
    <row r="542" spans="1:5" x14ac:dyDescent="0.2">
      <c r="A542" s="9">
        <v>44077</v>
      </c>
      <c r="B542" s="38">
        <v>3455.06</v>
      </c>
      <c r="C542" s="38">
        <v>10170</v>
      </c>
      <c r="D542" s="38">
        <v>382</v>
      </c>
      <c r="E542" s="38">
        <v>47.444000000000003</v>
      </c>
    </row>
    <row r="543" spans="1:5" x14ac:dyDescent="0.2">
      <c r="A543" s="9">
        <v>44076</v>
      </c>
      <c r="B543" s="38">
        <v>3580.84</v>
      </c>
      <c r="C543" s="38">
        <v>11408</v>
      </c>
      <c r="D543" s="38">
        <v>439.9</v>
      </c>
      <c r="E543" s="38">
        <v>58.087000000000003</v>
      </c>
    </row>
    <row r="544" spans="1:5" x14ac:dyDescent="0.2">
      <c r="A544" s="9">
        <v>44075</v>
      </c>
      <c r="B544" s="38">
        <v>3526.65</v>
      </c>
      <c r="C544" s="38">
        <v>11942</v>
      </c>
      <c r="D544" s="38">
        <v>476.19</v>
      </c>
      <c r="E544" s="38">
        <v>62.73</v>
      </c>
    </row>
    <row r="545" spans="1:5" x14ac:dyDescent="0.2">
      <c r="A545" s="9">
        <v>44074</v>
      </c>
      <c r="B545" s="38">
        <v>3500.31</v>
      </c>
      <c r="C545" s="38">
        <v>11671</v>
      </c>
      <c r="D545" s="38">
        <v>434.61</v>
      </c>
      <c r="E545" s="38">
        <v>60.957000000000001</v>
      </c>
    </row>
    <row r="546" spans="1:5" x14ac:dyDescent="0.2">
      <c r="A546" s="9">
        <v>44073</v>
      </c>
      <c r="B546" s="38" t="s">
        <v>10</v>
      </c>
      <c r="C546" s="38">
        <v>11729.9</v>
      </c>
      <c r="D546" s="38">
        <v>429.93</v>
      </c>
      <c r="E546" s="38">
        <v>62.87</v>
      </c>
    </row>
    <row r="547" spans="1:5" x14ac:dyDescent="0.2">
      <c r="A547" s="9">
        <v>44072</v>
      </c>
      <c r="B547" s="38" t="s">
        <v>10</v>
      </c>
      <c r="C547" s="38">
        <v>11492</v>
      </c>
      <c r="D547" s="38">
        <v>399.29</v>
      </c>
      <c r="E547" s="38">
        <v>56.951999999999998</v>
      </c>
    </row>
    <row r="548" spans="1:5" x14ac:dyDescent="0.2">
      <c r="A548" s="9">
        <v>44071</v>
      </c>
      <c r="B548" s="38">
        <v>3508.01</v>
      </c>
      <c r="C548" s="38">
        <v>11545</v>
      </c>
      <c r="D548" s="38">
        <v>395.94</v>
      </c>
      <c r="E548" s="38">
        <v>57.411999999999999</v>
      </c>
    </row>
    <row r="549" spans="1:5" x14ac:dyDescent="0.2">
      <c r="A549" s="9">
        <v>44070</v>
      </c>
      <c r="B549" s="38">
        <v>3484.55</v>
      </c>
      <c r="C549" s="38">
        <v>11343</v>
      </c>
      <c r="D549" s="38">
        <v>383.42</v>
      </c>
      <c r="E549" s="38">
        <v>56.076000000000001</v>
      </c>
    </row>
    <row r="550" spans="1:5" x14ac:dyDescent="0.2">
      <c r="A550" s="9">
        <v>44069</v>
      </c>
      <c r="B550" s="38">
        <v>3478.73</v>
      </c>
      <c r="C550" s="38">
        <v>11471</v>
      </c>
      <c r="D550" s="38">
        <v>386.01</v>
      </c>
      <c r="E550" s="38">
        <v>58.087000000000003</v>
      </c>
    </row>
    <row r="551" spans="1:5" x14ac:dyDescent="0.2">
      <c r="A551" s="9">
        <v>44068</v>
      </c>
      <c r="B551" s="38">
        <v>3443.62</v>
      </c>
      <c r="C551" s="38">
        <v>11341</v>
      </c>
      <c r="D551" s="38">
        <v>383.69</v>
      </c>
      <c r="E551" s="38">
        <v>58.348999999999997</v>
      </c>
    </row>
    <row r="552" spans="1:5" x14ac:dyDescent="0.2">
      <c r="A552" s="9">
        <v>44067</v>
      </c>
      <c r="B552" s="38">
        <v>3431.28</v>
      </c>
      <c r="C552" s="38">
        <v>11768</v>
      </c>
      <c r="D552" s="38">
        <v>408.5</v>
      </c>
      <c r="E552" s="38">
        <v>62.091999999999999</v>
      </c>
    </row>
    <row r="553" spans="1:5" x14ac:dyDescent="0.2">
      <c r="A553" s="9">
        <v>44066</v>
      </c>
      <c r="B553" s="38" t="s">
        <v>10</v>
      </c>
      <c r="C553" s="38">
        <v>11663</v>
      </c>
      <c r="D553" s="38">
        <v>391.22</v>
      </c>
      <c r="E553" s="38">
        <v>60.536999999999999</v>
      </c>
    </row>
    <row r="554" spans="1:5" x14ac:dyDescent="0.2">
      <c r="A554" s="9">
        <v>44065</v>
      </c>
      <c r="B554" s="38" t="s">
        <v>10</v>
      </c>
      <c r="C554" s="38">
        <v>11685</v>
      </c>
      <c r="D554" s="38">
        <v>395.85</v>
      </c>
      <c r="E554" s="38">
        <v>60.228000000000002</v>
      </c>
    </row>
    <row r="555" spans="1:5" x14ac:dyDescent="0.2">
      <c r="A555" s="9">
        <v>44064</v>
      </c>
      <c r="B555" s="38">
        <v>3397.16</v>
      </c>
      <c r="C555" s="38">
        <v>11531</v>
      </c>
      <c r="D555" s="38">
        <v>387.83</v>
      </c>
      <c r="E555" s="38">
        <v>59.152000000000001</v>
      </c>
    </row>
    <row r="556" spans="1:5" x14ac:dyDescent="0.2">
      <c r="A556" s="9">
        <v>44063</v>
      </c>
      <c r="B556" s="38">
        <v>3385.51</v>
      </c>
      <c r="C556" s="38">
        <v>11884</v>
      </c>
      <c r="D556" s="38">
        <v>416.79</v>
      </c>
      <c r="E556" s="38">
        <v>62.783000000000001</v>
      </c>
    </row>
    <row r="557" spans="1:5" x14ac:dyDescent="0.2">
      <c r="A557" s="9">
        <v>44062</v>
      </c>
      <c r="B557" s="38">
        <v>3374.85</v>
      </c>
      <c r="C557" s="38">
        <v>11778</v>
      </c>
      <c r="D557" s="38">
        <v>408.67</v>
      </c>
      <c r="E557" s="38">
        <v>62.104999999999997</v>
      </c>
    </row>
    <row r="558" spans="1:5" x14ac:dyDescent="0.2">
      <c r="A558" s="9">
        <v>44061</v>
      </c>
      <c r="B558" s="38">
        <v>3389.78</v>
      </c>
      <c r="C558" s="38">
        <v>11961.8</v>
      </c>
      <c r="D558" s="38">
        <v>422.2</v>
      </c>
      <c r="E558" s="38">
        <v>65.45</v>
      </c>
    </row>
    <row r="559" spans="1:5" x14ac:dyDescent="0.2">
      <c r="A559" s="9">
        <v>44060</v>
      </c>
      <c r="B559" s="38">
        <v>3381.99</v>
      </c>
      <c r="C559" s="38">
        <v>12300</v>
      </c>
      <c r="D559" s="38">
        <v>431.39</v>
      </c>
      <c r="E559" s="38">
        <v>67.197999999999993</v>
      </c>
    </row>
    <row r="560" spans="1:5" x14ac:dyDescent="0.2">
      <c r="A560" s="9">
        <v>44059</v>
      </c>
      <c r="B560" s="38" t="s">
        <v>10</v>
      </c>
      <c r="C560" s="38">
        <v>11925</v>
      </c>
      <c r="D560" s="38">
        <v>434.32</v>
      </c>
      <c r="E560" s="38">
        <v>63.88</v>
      </c>
    </row>
    <row r="561" spans="1:5" x14ac:dyDescent="0.2">
      <c r="A561" s="9">
        <v>44058</v>
      </c>
      <c r="B561" s="38" t="s">
        <v>10</v>
      </c>
      <c r="C561" s="38">
        <v>11873.4</v>
      </c>
      <c r="D561" s="38">
        <v>432.93</v>
      </c>
      <c r="E561" s="38">
        <v>59.868000000000002</v>
      </c>
    </row>
    <row r="562" spans="1:5" x14ac:dyDescent="0.2">
      <c r="A562" s="9">
        <v>44057</v>
      </c>
      <c r="B562" s="38">
        <v>3372.85</v>
      </c>
      <c r="C562" s="38">
        <v>11761</v>
      </c>
      <c r="D562" s="38">
        <v>438.28</v>
      </c>
      <c r="E562" s="38">
        <v>56.679000000000002</v>
      </c>
    </row>
    <row r="563" spans="1:5" x14ac:dyDescent="0.2">
      <c r="A563" s="9">
        <v>44056</v>
      </c>
      <c r="B563" s="38">
        <v>3373.43</v>
      </c>
      <c r="C563" s="38">
        <v>11792.5</v>
      </c>
      <c r="D563" s="38">
        <v>425.14</v>
      </c>
      <c r="E563" s="38">
        <v>57.133000000000003</v>
      </c>
    </row>
    <row r="564" spans="1:5" x14ac:dyDescent="0.2">
      <c r="A564" s="9">
        <v>44055</v>
      </c>
      <c r="B564" s="38">
        <v>3380.35</v>
      </c>
      <c r="C564" s="38">
        <v>11591</v>
      </c>
      <c r="D564" s="38">
        <v>388.75</v>
      </c>
      <c r="E564" s="38">
        <v>54.515999999999998</v>
      </c>
    </row>
    <row r="565" spans="1:5" x14ac:dyDescent="0.2">
      <c r="A565" s="9">
        <v>44054</v>
      </c>
      <c r="B565" s="38">
        <v>3333.69</v>
      </c>
      <c r="C565" s="38">
        <v>11379.8</v>
      </c>
      <c r="D565" s="38">
        <v>378.95</v>
      </c>
      <c r="E565" s="38">
        <v>54.101999999999997</v>
      </c>
    </row>
    <row r="566" spans="1:5" x14ac:dyDescent="0.2">
      <c r="A566" s="9">
        <v>44053</v>
      </c>
      <c r="B566" s="38">
        <v>3360.47</v>
      </c>
      <c r="C566" s="38">
        <v>11892</v>
      </c>
      <c r="D566" s="38">
        <v>395.87</v>
      </c>
      <c r="E566" s="38">
        <v>58.280999999999999</v>
      </c>
    </row>
    <row r="567" spans="1:5" x14ac:dyDescent="0.2">
      <c r="A567" s="9">
        <v>44052</v>
      </c>
      <c r="B567" s="38" t="s">
        <v>10</v>
      </c>
      <c r="C567" s="38">
        <v>11675.7</v>
      </c>
      <c r="D567" s="38">
        <v>390.06</v>
      </c>
      <c r="E567" s="38">
        <v>56.948999999999998</v>
      </c>
    </row>
    <row r="568" spans="1:5" x14ac:dyDescent="0.2">
      <c r="A568" s="9">
        <v>44051</v>
      </c>
      <c r="B568" s="38" t="s">
        <v>10</v>
      </c>
      <c r="C568" s="38">
        <v>11764</v>
      </c>
      <c r="D568" s="38">
        <v>396.88</v>
      </c>
      <c r="E568" s="38">
        <v>58.445999999999998</v>
      </c>
    </row>
    <row r="569" spans="1:5" x14ac:dyDescent="0.2">
      <c r="A569" s="9">
        <v>44050</v>
      </c>
      <c r="B569" s="38">
        <v>3351.28</v>
      </c>
      <c r="C569" s="38">
        <v>11580</v>
      </c>
      <c r="D569" s="38">
        <v>379.03</v>
      </c>
      <c r="E569" s="38">
        <v>57.186</v>
      </c>
    </row>
    <row r="570" spans="1:5" x14ac:dyDescent="0.2">
      <c r="A570" s="9">
        <v>44049</v>
      </c>
      <c r="B570" s="38">
        <v>3349.16</v>
      </c>
      <c r="C570" s="38">
        <v>11759</v>
      </c>
      <c r="D570" s="38">
        <v>394.7</v>
      </c>
      <c r="E570" s="38">
        <v>59.043999999999997</v>
      </c>
    </row>
    <row r="571" spans="1:5" x14ac:dyDescent="0.2">
      <c r="A571" s="9">
        <v>44048</v>
      </c>
      <c r="B571" s="38">
        <v>3327.77</v>
      </c>
      <c r="C571" s="38">
        <v>11735.8</v>
      </c>
      <c r="D571" s="38">
        <v>400.85</v>
      </c>
      <c r="E571" s="38">
        <v>58.863999999999997</v>
      </c>
    </row>
    <row r="572" spans="1:5" x14ac:dyDescent="0.2">
      <c r="A572" s="9">
        <v>44047</v>
      </c>
      <c r="B572" s="38">
        <v>3306.51</v>
      </c>
      <c r="C572" s="38">
        <v>11184</v>
      </c>
      <c r="D572" s="38">
        <v>389.68</v>
      </c>
      <c r="E572" s="38">
        <v>57.600999999999999</v>
      </c>
    </row>
    <row r="573" spans="1:5" x14ac:dyDescent="0.2">
      <c r="A573" s="9">
        <v>44046</v>
      </c>
      <c r="B573" s="38">
        <v>3294.61</v>
      </c>
      <c r="C573" s="38">
        <v>11226.5</v>
      </c>
      <c r="D573" s="38">
        <v>385.68</v>
      </c>
      <c r="E573" s="38">
        <v>58.484999999999999</v>
      </c>
    </row>
    <row r="574" spans="1:5" x14ac:dyDescent="0.2">
      <c r="A574" s="9">
        <v>44045</v>
      </c>
      <c r="B574" s="38" t="s">
        <v>10</v>
      </c>
      <c r="C574" s="38">
        <v>11053.8</v>
      </c>
      <c r="D574" s="38">
        <v>371.6</v>
      </c>
      <c r="E574" s="38">
        <v>56.76</v>
      </c>
    </row>
    <row r="575" spans="1:5" x14ac:dyDescent="0.2">
      <c r="A575" s="9">
        <v>44044</v>
      </c>
      <c r="B575" s="38" t="s">
        <v>10</v>
      </c>
      <c r="C575" s="38">
        <v>11804.7</v>
      </c>
      <c r="D575" s="38">
        <v>387.04</v>
      </c>
      <c r="E575" s="38">
        <v>61.637</v>
      </c>
    </row>
    <row r="576" spans="1:5" x14ac:dyDescent="0.2">
      <c r="A576" s="9">
        <v>44043</v>
      </c>
      <c r="B576" s="38">
        <v>3271.12</v>
      </c>
      <c r="C576" s="38">
        <v>11350</v>
      </c>
      <c r="D576" s="38">
        <v>346.82</v>
      </c>
      <c r="E576" s="38">
        <v>58.155999999999999</v>
      </c>
    </row>
    <row r="577" spans="1:5" x14ac:dyDescent="0.2">
      <c r="A577" s="9">
        <v>44042</v>
      </c>
      <c r="B577" s="38">
        <v>3246.22</v>
      </c>
      <c r="C577" s="38">
        <v>11123</v>
      </c>
      <c r="D577" s="38">
        <v>335.43</v>
      </c>
      <c r="E577" s="38">
        <v>56.737000000000002</v>
      </c>
    </row>
    <row r="578" spans="1:5" x14ac:dyDescent="0.2">
      <c r="A578" s="9">
        <v>44041</v>
      </c>
      <c r="B578" s="38">
        <v>3258.44</v>
      </c>
      <c r="C578" s="38">
        <v>11117</v>
      </c>
      <c r="D578" s="38">
        <v>318.45999999999998</v>
      </c>
      <c r="E578" s="38">
        <v>55.165999999999997</v>
      </c>
    </row>
    <row r="579" spans="1:5" x14ac:dyDescent="0.2">
      <c r="A579" s="9">
        <v>44040</v>
      </c>
      <c r="B579" s="38">
        <v>3218.44</v>
      </c>
      <c r="C579" s="38">
        <v>10932</v>
      </c>
      <c r="D579" s="38">
        <v>317.51</v>
      </c>
      <c r="E579" s="38">
        <v>55.756</v>
      </c>
    </row>
    <row r="580" spans="1:5" x14ac:dyDescent="0.2">
      <c r="A580" s="9">
        <v>44039</v>
      </c>
      <c r="B580" s="38">
        <v>3239.41</v>
      </c>
      <c r="C580" s="38">
        <v>11044</v>
      </c>
      <c r="D580" s="38">
        <v>322.31</v>
      </c>
      <c r="E580" s="38">
        <v>53.258000000000003</v>
      </c>
    </row>
    <row r="581" spans="1:5" x14ac:dyDescent="0.2">
      <c r="A581" s="9">
        <v>44038</v>
      </c>
      <c r="B581" s="38" t="s">
        <v>10</v>
      </c>
      <c r="C581" s="38">
        <v>9948.1</v>
      </c>
      <c r="D581" s="38">
        <v>311.29000000000002</v>
      </c>
      <c r="E581" s="38">
        <v>48.073</v>
      </c>
    </row>
    <row r="582" spans="1:5" x14ac:dyDescent="0.2">
      <c r="A582" s="9">
        <v>44037</v>
      </c>
      <c r="B582" s="38" t="s">
        <v>10</v>
      </c>
      <c r="C582" s="38">
        <v>9714.9</v>
      </c>
      <c r="D582" s="38">
        <v>305.87</v>
      </c>
      <c r="E582" s="38">
        <v>49.152999999999999</v>
      </c>
    </row>
    <row r="583" spans="1:5" x14ac:dyDescent="0.2">
      <c r="A583" s="9">
        <v>44036</v>
      </c>
      <c r="B583" s="38">
        <v>3215.63</v>
      </c>
      <c r="C583" s="38">
        <v>9559.4</v>
      </c>
      <c r="D583" s="38">
        <v>279.85000000000002</v>
      </c>
      <c r="E583" s="38">
        <v>44.1</v>
      </c>
    </row>
    <row r="584" spans="1:5" x14ac:dyDescent="0.2">
      <c r="A584" s="9">
        <v>44035</v>
      </c>
      <c r="B584" s="38">
        <v>3235.66</v>
      </c>
      <c r="C584" s="38">
        <v>9615</v>
      </c>
      <c r="D584" s="38">
        <v>275.77999999999997</v>
      </c>
      <c r="E584" s="38">
        <v>44.939</v>
      </c>
    </row>
    <row r="585" spans="1:5" x14ac:dyDescent="0.2">
      <c r="A585" s="9">
        <v>44034</v>
      </c>
      <c r="B585" s="38">
        <v>3276.02</v>
      </c>
      <c r="C585" s="38">
        <v>9557.7000000000007</v>
      </c>
      <c r="D585" s="38">
        <v>264.63</v>
      </c>
      <c r="E585" s="38">
        <v>44.982999999999997</v>
      </c>
    </row>
    <row r="586" spans="1:5" x14ac:dyDescent="0.2">
      <c r="A586" s="9">
        <v>44033</v>
      </c>
      <c r="B586" s="38">
        <v>3257.3</v>
      </c>
      <c r="C586" s="38">
        <v>9402</v>
      </c>
      <c r="D586" s="38">
        <v>246</v>
      </c>
      <c r="E586" s="38">
        <v>43.784999999999997</v>
      </c>
    </row>
    <row r="587" spans="1:5" x14ac:dyDescent="0.2">
      <c r="A587" s="9">
        <v>44032</v>
      </c>
      <c r="B587" s="38">
        <v>3251.84</v>
      </c>
      <c r="C587" s="38">
        <v>9179.2000000000007</v>
      </c>
      <c r="D587" s="38">
        <v>236.43</v>
      </c>
      <c r="E587" s="38">
        <v>41.954000000000001</v>
      </c>
    </row>
    <row r="588" spans="1:5" x14ac:dyDescent="0.2">
      <c r="A588" s="9">
        <v>44031</v>
      </c>
      <c r="B588" s="38" t="s">
        <v>10</v>
      </c>
      <c r="C588" s="38">
        <v>9231.2000000000007</v>
      </c>
      <c r="D588" s="38">
        <v>239.58</v>
      </c>
      <c r="E588" s="38">
        <v>42.646999999999998</v>
      </c>
    </row>
    <row r="589" spans="1:5" x14ac:dyDescent="0.2">
      <c r="A589" s="9">
        <v>44030</v>
      </c>
      <c r="B589" s="38" t="s">
        <v>10</v>
      </c>
      <c r="C589" s="38">
        <v>9189.1</v>
      </c>
      <c r="D589" s="38">
        <v>236.19</v>
      </c>
      <c r="E589" s="38">
        <v>42.468000000000004</v>
      </c>
    </row>
    <row r="590" spans="1:5" x14ac:dyDescent="0.2">
      <c r="A590" s="9">
        <v>44029</v>
      </c>
      <c r="B590" s="38">
        <v>3224.73</v>
      </c>
      <c r="C590" s="38">
        <v>9167.2999999999993</v>
      </c>
      <c r="D590" s="38">
        <v>233.18</v>
      </c>
      <c r="E590" s="38">
        <v>41.892000000000003</v>
      </c>
    </row>
    <row r="591" spans="1:5" x14ac:dyDescent="0.2">
      <c r="A591" s="9">
        <v>44028</v>
      </c>
      <c r="B591" s="38">
        <v>3215.57</v>
      </c>
      <c r="C591" s="38">
        <v>9149.9</v>
      </c>
      <c r="D591" s="38">
        <v>233.96</v>
      </c>
      <c r="E591" s="38">
        <v>42.081000000000003</v>
      </c>
    </row>
    <row r="592" spans="1:5" x14ac:dyDescent="0.2">
      <c r="A592" s="9">
        <v>44027</v>
      </c>
      <c r="B592" s="38">
        <v>3226.56</v>
      </c>
      <c r="C592" s="38">
        <v>9210.1</v>
      </c>
      <c r="D592" s="38">
        <v>238.94</v>
      </c>
      <c r="E592" s="38">
        <v>43.35</v>
      </c>
    </row>
    <row r="593" spans="1:5" x14ac:dyDescent="0.2">
      <c r="A593" s="9">
        <v>44026</v>
      </c>
      <c r="B593" s="38">
        <v>3197.52</v>
      </c>
      <c r="C593" s="38">
        <v>9263.4</v>
      </c>
      <c r="D593" s="38">
        <v>240.56</v>
      </c>
      <c r="E593" s="38">
        <v>43.896000000000001</v>
      </c>
    </row>
    <row r="594" spans="1:5" x14ac:dyDescent="0.2">
      <c r="A594" s="9">
        <v>44025</v>
      </c>
      <c r="B594" s="38">
        <v>3155.22</v>
      </c>
      <c r="C594" s="38">
        <v>9252</v>
      </c>
      <c r="D594" s="38">
        <v>239.92</v>
      </c>
      <c r="E594" s="38">
        <v>43.921999999999997</v>
      </c>
    </row>
    <row r="595" spans="1:5" x14ac:dyDescent="0.2">
      <c r="A595" s="9">
        <v>44024</v>
      </c>
      <c r="B595" s="38" t="s">
        <v>10</v>
      </c>
      <c r="C595" s="38">
        <v>9315.7999999999993</v>
      </c>
      <c r="D595" s="38">
        <v>243.08</v>
      </c>
      <c r="E595" s="38">
        <v>44.737000000000002</v>
      </c>
    </row>
    <row r="596" spans="1:5" x14ac:dyDescent="0.2">
      <c r="A596" s="9">
        <v>44023</v>
      </c>
      <c r="B596" s="38" t="s">
        <v>10</v>
      </c>
      <c r="C596" s="38">
        <v>9246.2999999999993</v>
      </c>
      <c r="D596" s="38">
        <v>239.47</v>
      </c>
      <c r="E596" s="38">
        <v>44.697000000000003</v>
      </c>
    </row>
    <row r="597" spans="1:5" x14ac:dyDescent="0.2">
      <c r="A597" s="9">
        <v>44022</v>
      </c>
      <c r="B597" s="38">
        <v>3185.04</v>
      </c>
      <c r="C597" s="38">
        <v>9305.7000000000007</v>
      </c>
      <c r="D597" s="38">
        <v>241.53</v>
      </c>
      <c r="E597" s="38">
        <v>44.307000000000002</v>
      </c>
    </row>
    <row r="598" spans="1:5" x14ac:dyDescent="0.2">
      <c r="A598" s="9">
        <v>44021</v>
      </c>
      <c r="B598" s="38">
        <v>3152.05</v>
      </c>
      <c r="C598" s="38">
        <v>9248.9</v>
      </c>
      <c r="D598" s="38">
        <v>242.4</v>
      </c>
      <c r="E598" s="38">
        <v>44.368000000000002</v>
      </c>
    </row>
    <row r="599" spans="1:5" x14ac:dyDescent="0.2">
      <c r="A599" s="9">
        <v>44020</v>
      </c>
      <c r="B599" s="38">
        <v>3169.94</v>
      </c>
      <c r="C599" s="38">
        <v>9447</v>
      </c>
      <c r="D599" s="38">
        <v>247.35</v>
      </c>
      <c r="E599" s="38">
        <v>45.347999999999999</v>
      </c>
    </row>
    <row r="600" spans="1:5" x14ac:dyDescent="0.2">
      <c r="A600" s="9">
        <v>44019</v>
      </c>
      <c r="B600" s="38">
        <v>3145.32</v>
      </c>
      <c r="C600" s="38">
        <v>9267.5</v>
      </c>
      <c r="D600" s="38">
        <v>239.63</v>
      </c>
      <c r="E600" s="38">
        <v>43.363999999999997</v>
      </c>
    </row>
    <row r="601" spans="1:5" x14ac:dyDescent="0.2">
      <c r="A601" s="9">
        <v>44018</v>
      </c>
      <c r="B601" s="38">
        <v>3179.72</v>
      </c>
      <c r="C601" s="38">
        <v>9361</v>
      </c>
      <c r="D601" s="38">
        <v>242.11</v>
      </c>
      <c r="E601" s="38">
        <v>44.093000000000004</v>
      </c>
    </row>
    <row r="602" spans="1:5" x14ac:dyDescent="0.2">
      <c r="A602" s="9">
        <v>44017</v>
      </c>
      <c r="B602" s="38" t="s">
        <v>10</v>
      </c>
      <c r="C602" s="38">
        <v>9089.7000000000007</v>
      </c>
      <c r="D602" s="38">
        <v>228.17</v>
      </c>
      <c r="E602" s="38">
        <v>41.656999999999996</v>
      </c>
    </row>
    <row r="603" spans="1:5" x14ac:dyDescent="0.2">
      <c r="A603" s="9">
        <v>44016</v>
      </c>
      <c r="B603" s="38" t="s">
        <v>10</v>
      </c>
      <c r="C603" s="38">
        <v>9147.7000000000007</v>
      </c>
      <c r="D603" s="38">
        <v>229.6</v>
      </c>
      <c r="E603" s="38">
        <v>42.076999999999998</v>
      </c>
    </row>
    <row r="604" spans="1:5" x14ac:dyDescent="0.2">
      <c r="A604" s="9">
        <v>44015</v>
      </c>
      <c r="B604" s="38" t="s">
        <v>10</v>
      </c>
      <c r="C604" s="38">
        <v>9073.9</v>
      </c>
      <c r="D604" s="38">
        <v>225.33</v>
      </c>
      <c r="E604" s="38">
        <v>41.212000000000003</v>
      </c>
    </row>
    <row r="605" spans="1:5" x14ac:dyDescent="0.2">
      <c r="A605" s="9">
        <v>44014</v>
      </c>
      <c r="B605" s="38">
        <v>3130.01</v>
      </c>
      <c r="C605" s="38">
        <v>9100</v>
      </c>
      <c r="D605" s="38">
        <v>226.57</v>
      </c>
      <c r="E605" s="38">
        <v>41.05</v>
      </c>
    </row>
    <row r="606" spans="1:5" x14ac:dyDescent="0.2">
      <c r="A606" s="9">
        <v>44013</v>
      </c>
      <c r="B606" s="38">
        <v>3115.86</v>
      </c>
      <c r="C606" s="38">
        <v>9239.9</v>
      </c>
      <c r="D606" s="38">
        <v>231.31</v>
      </c>
      <c r="E606" s="38">
        <v>41.728000000000002</v>
      </c>
    </row>
    <row r="607" spans="1:5" x14ac:dyDescent="0.2">
      <c r="A607" s="9">
        <v>44012</v>
      </c>
      <c r="B607" s="38">
        <v>3100.29</v>
      </c>
      <c r="C607" s="38">
        <v>9150.6</v>
      </c>
      <c r="D607" s="38">
        <v>225.8</v>
      </c>
      <c r="E607" s="38">
        <v>41.195999999999998</v>
      </c>
    </row>
    <row r="608" spans="1:5" x14ac:dyDescent="0.2">
      <c r="A608" s="9">
        <v>44011</v>
      </c>
      <c r="B608" s="38">
        <v>3053.24</v>
      </c>
      <c r="C608" s="38">
        <v>9194.4</v>
      </c>
      <c r="D608" s="38">
        <v>228.05</v>
      </c>
      <c r="E608" s="38">
        <v>41.837000000000003</v>
      </c>
    </row>
    <row r="609" spans="1:5" x14ac:dyDescent="0.2">
      <c r="A609" s="9">
        <v>44010</v>
      </c>
      <c r="B609" s="38" t="s">
        <v>10</v>
      </c>
      <c r="C609" s="38">
        <v>9127.7999999999993</v>
      </c>
      <c r="D609" s="38">
        <v>225.32</v>
      </c>
      <c r="E609" s="38">
        <v>41.396000000000001</v>
      </c>
    </row>
    <row r="610" spans="1:5" x14ac:dyDescent="0.2">
      <c r="A610" s="9">
        <v>44009</v>
      </c>
      <c r="B610" s="38" t="s">
        <v>10</v>
      </c>
      <c r="C610" s="38">
        <v>9015.2999999999993</v>
      </c>
      <c r="D610" s="38">
        <v>221.13</v>
      </c>
      <c r="E610" s="38">
        <v>41.078000000000003</v>
      </c>
    </row>
    <row r="611" spans="1:5" x14ac:dyDescent="0.2">
      <c r="A611" s="9">
        <v>44008</v>
      </c>
      <c r="B611" s="38">
        <v>3009.05</v>
      </c>
      <c r="C611" s="38">
        <v>9173.1</v>
      </c>
      <c r="D611" s="38">
        <v>229.69</v>
      </c>
      <c r="E611" s="38">
        <v>43.07</v>
      </c>
    </row>
    <row r="612" spans="1:5" x14ac:dyDescent="0.2">
      <c r="A612" s="9">
        <v>44007</v>
      </c>
      <c r="B612" s="38">
        <v>3083.76</v>
      </c>
      <c r="C612" s="38">
        <v>9257</v>
      </c>
      <c r="D612" s="38">
        <v>232.69</v>
      </c>
      <c r="E612" s="38">
        <v>42.341000000000001</v>
      </c>
    </row>
    <row r="613" spans="1:5" x14ac:dyDescent="0.2">
      <c r="A613" s="9">
        <v>44006</v>
      </c>
      <c r="B613" s="38">
        <v>3050.33</v>
      </c>
      <c r="C613" s="38">
        <v>9312.1</v>
      </c>
      <c r="D613" s="38">
        <v>234.71</v>
      </c>
      <c r="E613" s="38">
        <v>42.625</v>
      </c>
    </row>
    <row r="614" spans="1:5" x14ac:dyDescent="0.2">
      <c r="A614" s="9">
        <v>44005</v>
      </c>
      <c r="B614" s="38">
        <v>3131.29</v>
      </c>
      <c r="C614" s="38">
        <v>9635.1</v>
      </c>
      <c r="D614" s="38">
        <v>243.44</v>
      </c>
      <c r="E614" s="38">
        <v>44.170999999999999</v>
      </c>
    </row>
    <row r="615" spans="1:5" x14ac:dyDescent="0.2">
      <c r="A615" s="9">
        <v>44004</v>
      </c>
      <c r="B615" s="38">
        <v>3117.86</v>
      </c>
      <c r="C615" s="38">
        <v>9697.7000000000007</v>
      </c>
      <c r="D615" s="38">
        <v>243.41</v>
      </c>
      <c r="E615" s="38">
        <v>44.292000000000002</v>
      </c>
    </row>
    <row r="616" spans="1:5" x14ac:dyDescent="0.2">
      <c r="A616" s="9">
        <v>44003</v>
      </c>
      <c r="B616" s="38" t="s">
        <v>10</v>
      </c>
      <c r="C616" s="38">
        <v>9298.1</v>
      </c>
      <c r="D616" s="38">
        <v>227.8</v>
      </c>
      <c r="E616" s="38">
        <v>42.996000000000002</v>
      </c>
    </row>
    <row r="617" spans="1:5" x14ac:dyDescent="0.2">
      <c r="A617" s="9">
        <v>44002</v>
      </c>
      <c r="B617" s="38" t="s">
        <v>10</v>
      </c>
      <c r="C617" s="38">
        <v>9371.2999999999993</v>
      </c>
      <c r="D617" s="38">
        <v>229.12</v>
      </c>
      <c r="E617" s="38">
        <v>43.59</v>
      </c>
    </row>
    <row r="618" spans="1:5" x14ac:dyDescent="0.2">
      <c r="A618" s="9">
        <v>44001</v>
      </c>
      <c r="B618" s="38">
        <v>3097.74</v>
      </c>
      <c r="C618" s="38">
        <v>9315.5</v>
      </c>
      <c r="D618" s="38">
        <v>229.09</v>
      </c>
      <c r="E618" s="38">
        <v>42.887</v>
      </c>
    </row>
    <row r="619" spans="1:5" x14ac:dyDescent="0.2">
      <c r="A619" s="9">
        <v>44000</v>
      </c>
      <c r="B619" s="38">
        <v>3115.34</v>
      </c>
      <c r="C619" s="38">
        <v>9400</v>
      </c>
      <c r="D619" s="38">
        <v>231.69</v>
      </c>
      <c r="E619" s="38">
        <v>43.444000000000003</v>
      </c>
    </row>
    <row r="620" spans="1:5" x14ac:dyDescent="0.2">
      <c r="A620" s="9">
        <v>43999</v>
      </c>
      <c r="B620" s="38">
        <v>3113.49</v>
      </c>
      <c r="C620" s="38">
        <v>9473.2999999999993</v>
      </c>
      <c r="D620" s="38">
        <v>234.23</v>
      </c>
      <c r="E620" s="38">
        <v>44.082999999999998</v>
      </c>
    </row>
    <row r="621" spans="1:5" x14ac:dyDescent="0.2">
      <c r="A621" s="9">
        <v>43998</v>
      </c>
      <c r="B621" s="38">
        <v>3124.74</v>
      </c>
      <c r="C621" s="38">
        <v>9534.4</v>
      </c>
      <c r="D621" s="38">
        <v>235.69</v>
      </c>
      <c r="E621" s="38">
        <v>43.872999999999998</v>
      </c>
    </row>
    <row r="622" spans="1:5" x14ac:dyDescent="0.2">
      <c r="A622" s="9">
        <v>43997</v>
      </c>
      <c r="B622" s="38">
        <v>3066.59</v>
      </c>
      <c r="C622" s="38">
        <v>9433.9</v>
      </c>
      <c r="D622" s="38">
        <v>231.13</v>
      </c>
      <c r="E622" s="38">
        <v>43.752000000000002</v>
      </c>
    </row>
    <row r="623" spans="1:5" x14ac:dyDescent="0.2">
      <c r="A623" s="9">
        <v>43996</v>
      </c>
      <c r="B623" s="38" t="s">
        <v>10</v>
      </c>
      <c r="C623" s="38">
        <v>9345.4</v>
      </c>
      <c r="D623" s="38">
        <v>231.95</v>
      </c>
      <c r="E623" s="38">
        <v>44.039000000000001</v>
      </c>
    </row>
    <row r="624" spans="1:5" x14ac:dyDescent="0.2">
      <c r="A624" s="9">
        <v>43995</v>
      </c>
      <c r="B624" s="38" t="s">
        <v>10</v>
      </c>
      <c r="C624" s="38">
        <v>9480.7999999999993</v>
      </c>
      <c r="D624" s="38">
        <v>238.48</v>
      </c>
      <c r="E624" s="38">
        <v>45.103999999999999</v>
      </c>
    </row>
    <row r="625" spans="1:5" x14ac:dyDescent="0.2">
      <c r="A625" s="9">
        <v>43994</v>
      </c>
      <c r="B625" s="38">
        <v>3041.31</v>
      </c>
      <c r="C625" s="38">
        <v>9468.2999999999993</v>
      </c>
      <c r="D625" s="38">
        <v>237.65</v>
      </c>
      <c r="E625" s="38">
        <v>44.741999999999997</v>
      </c>
    </row>
    <row r="626" spans="1:5" x14ac:dyDescent="0.2">
      <c r="A626" s="9">
        <v>43993</v>
      </c>
      <c r="B626" s="38">
        <v>3002.1</v>
      </c>
      <c r="C626" s="38">
        <v>9272.2000000000007</v>
      </c>
      <c r="D626" s="38">
        <v>230.22</v>
      </c>
      <c r="E626" s="38">
        <v>43.252000000000002</v>
      </c>
    </row>
    <row r="627" spans="1:5" x14ac:dyDescent="0.2">
      <c r="A627" s="9">
        <v>43992</v>
      </c>
      <c r="B627" s="38">
        <v>3190.14</v>
      </c>
      <c r="C627" s="38">
        <v>9898.7999999999993</v>
      </c>
      <c r="D627" s="38">
        <v>248.14</v>
      </c>
      <c r="E627" s="38">
        <v>46.652999999999999</v>
      </c>
    </row>
    <row r="628" spans="1:5" x14ac:dyDescent="0.2">
      <c r="A628" s="9">
        <v>43991</v>
      </c>
      <c r="B628" s="38">
        <v>3207.18</v>
      </c>
      <c r="C628" s="38">
        <v>9770.7999999999993</v>
      </c>
      <c r="D628" s="38">
        <v>243.71</v>
      </c>
      <c r="E628" s="38">
        <v>45.872999999999998</v>
      </c>
    </row>
    <row r="629" spans="1:5" x14ac:dyDescent="0.2">
      <c r="A629" s="9">
        <v>43990</v>
      </c>
      <c r="B629" s="38">
        <v>3232.39</v>
      </c>
      <c r="C629" s="38">
        <v>9783.2000000000007</v>
      </c>
      <c r="D629" s="38">
        <v>246.38</v>
      </c>
      <c r="E629" s="38">
        <v>46.404000000000003</v>
      </c>
    </row>
    <row r="630" spans="1:5" x14ac:dyDescent="0.2">
      <c r="A630" s="9">
        <v>43989</v>
      </c>
      <c r="B630" s="38" t="s">
        <v>10</v>
      </c>
      <c r="C630" s="38">
        <v>9746.2999999999993</v>
      </c>
      <c r="D630" s="38">
        <v>244.73</v>
      </c>
      <c r="E630" s="38">
        <v>46.637999999999998</v>
      </c>
    </row>
    <row r="631" spans="1:5" x14ac:dyDescent="0.2">
      <c r="A631" s="9">
        <v>43988</v>
      </c>
      <c r="B631" s="38" t="s">
        <v>10</v>
      </c>
      <c r="C631" s="38">
        <v>9668.4</v>
      </c>
      <c r="D631" s="38">
        <v>242.18</v>
      </c>
      <c r="E631" s="38">
        <v>46.793999999999997</v>
      </c>
    </row>
    <row r="632" spans="1:5" x14ac:dyDescent="0.2">
      <c r="A632" s="9">
        <v>43987</v>
      </c>
      <c r="B632" s="38">
        <v>3193.93</v>
      </c>
      <c r="C632" s="38">
        <v>9620.5</v>
      </c>
      <c r="D632" s="38">
        <v>240.02</v>
      </c>
      <c r="E632" s="38">
        <v>46.832999999999998</v>
      </c>
    </row>
    <row r="633" spans="1:5" x14ac:dyDescent="0.2">
      <c r="A633" s="9">
        <v>43986</v>
      </c>
      <c r="B633" s="38">
        <v>3112.35</v>
      </c>
      <c r="C633" s="38">
        <v>9790.7000000000007</v>
      </c>
      <c r="D633" s="38">
        <v>243.43</v>
      </c>
      <c r="E633" s="38">
        <v>47.44</v>
      </c>
    </row>
    <row r="634" spans="1:5" x14ac:dyDescent="0.2">
      <c r="A634" s="9">
        <v>43985</v>
      </c>
      <c r="B634" s="38">
        <v>3122.87</v>
      </c>
      <c r="C634" s="38">
        <v>9672</v>
      </c>
      <c r="D634" s="38">
        <v>244.83</v>
      </c>
      <c r="E634" s="38">
        <v>47.149000000000001</v>
      </c>
    </row>
    <row r="635" spans="1:5" x14ac:dyDescent="0.2">
      <c r="A635" s="9">
        <v>43984</v>
      </c>
      <c r="B635" s="38">
        <v>3080.82</v>
      </c>
      <c r="C635" s="38">
        <v>9530</v>
      </c>
      <c r="D635" s="38">
        <v>237.61</v>
      </c>
      <c r="E635" s="38">
        <v>46.018000000000001</v>
      </c>
    </row>
    <row r="636" spans="1:5" x14ac:dyDescent="0.2">
      <c r="A636" s="9">
        <v>43983</v>
      </c>
      <c r="B636" s="38">
        <v>3055.73</v>
      </c>
      <c r="C636" s="38">
        <v>10221</v>
      </c>
      <c r="D636" s="38">
        <v>248.62</v>
      </c>
      <c r="E636" s="38">
        <v>48.201000000000001</v>
      </c>
    </row>
    <row r="637" spans="1:5" x14ac:dyDescent="0.2">
      <c r="A637" s="9">
        <v>43982</v>
      </c>
      <c r="B637" s="38" t="s">
        <v>10</v>
      </c>
      <c r="C637" s="38">
        <v>9452.1</v>
      </c>
      <c r="D637" s="38">
        <v>231.53</v>
      </c>
      <c r="E637" s="38">
        <v>45.610999999999997</v>
      </c>
    </row>
    <row r="638" spans="1:5" x14ac:dyDescent="0.2">
      <c r="A638" s="9">
        <v>43981</v>
      </c>
      <c r="B638" s="38" t="s">
        <v>10</v>
      </c>
      <c r="C638" s="38">
        <v>9706.4</v>
      </c>
      <c r="D638" s="38">
        <v>243.7</v>
      </c>
      <c r="E638" s="38">
        <v>47.746000000000002</v>
      </c>
    </row>
    <row r="639" spans="1:5" x14ac:dyDescent="0.2">
      <c r="A639" s="9">
        <v>43980</v>
      </c>
      <c r="B639" s="38">
        <v>3044.31</v>
      </c>
      <c r="C639" s="38">
        <v>9426.2000000000007</v>
      </c>
      <c r="D639" s="38">
        <v>220.55</v>
      </c>
      <c r="E639" s="38">
        <v>44.503</v>
      </c>
    </row>
    <row r="640" spans="1:5" x14ac:dyDescent="0.2">
      <c r="A640" s="9">
        <v>43979</v>
      </c>
      <c r="B640" s="38">
        <v>3029.73</v>
      </c>
      <c r="C640" s="38">
        <v>9589.2999999999993</v>
      </c>
      <c r="D640" s="38">
        <v>220.53</v>
      </c>
      <c r="E640" s="38">
        <v>44.722999999999999</v>
      </c>
    </row>
    <row r="641" spans="1:5" x14ac:dyDescent="0.2">
      <c r="A641" s="9">
        <v>43978</v>
      </c>
      <c r="B641" s="38">
        <v>3036.13</v>
      </c>
      <c r="C641" s="38">
        <v>9210.2999999999993</v>
      </c>
      <c r="D641" s="38">
        <v>208.54</v>
      </c>
      <c r="E641" s="38">
        <v>43.847000000000001</v>
      </c>
    </row>
    <row r="642" spans="1:5" x14ac:dyDescent="0.2">
      <c r="A642" s="9">
        <v>43977</v>
      </c>
      <c r="B642" s="38">
        <v>2991.77</v>
      </c>
      <c r="C642" s="38">
        <v>8845.5</v>
      </c>
      <c r="D642" s="38">
        <v>201.23</v>
      </c>
      <c r="E642" s="38">
        <v>42.262999999999998</v>
      </c>
    </row>
    <row r="643" spans="1:5" x14ac:dyDescent="0.2">
      <c r="A643" s="9">
        <v>43976</v>
      </c>
      <c r="B643" s="38" t="s">
        <v>10</v>
      </c>
      <c r="C643" s="38">
        <v>8902</v>
      </c>
      <c r="D643" s="38">
        <v>204.07</v>
      </c>
      <c r="E643" s="38">
        <v>42.981000000000002</v>
      </c>
    </row>
    <row r="644" spans="1:5" x14ac:dyDescent="0.2">
      <c r="A644" s="9">
        <v>43975</v>
      </c>
      <c r="B644" s="38" t="s">
        <v>10</v>
      </c>
      <c r="C644" s="38">
        <v>8711.5</v>
      </c>
      <c r="D644" s="38">
        <v>199.6</v>
      </c>
      <c r="E644" s="38">
        <v>42.152000000000001</v>
      </c>
    </row>
    <row r="645" spans="1:5" x14ac:dyDescent="0.2">
      <c r="A645" s="9">
        <v>43974</v>
      </c>
      <c r="B645" s="38" t="s">
        <v>10</v>
      </c>
      <c r="C645" s="38">
        <v>9174.6</v>
      </c>
      <c r="D645" s="38">
        <v>206.82</v>
      </c>
      <c r="E645" s="38">
        <v>43.875</v>
      </c>
    </row>
    <row r="646" spans="1:5" x14ac:dyDescent="0.2">
      <c r="A646" s="9">
        <v>43973</v>
      </c>
      <c r="B646" s="38">
        <v>2955.45</v>
      </c>
      <c r="C646" s="38">
        <v>9162.4</v>
      </c>
      <c r="D646" s="38">
        <v>207.51</v>
      </c>
      <c r="E646" s="38">
        <v>44.21</v>
      </c>
    </row>
    <row r="647" spans="1:5" x14ac:dyDescent="0.2">
      <c r="A647" s="9">
        <v>43972</v>
      </c>
      <c r="B647" s="38">
        <v>2948.51</v>
      </c>
      <c r="C647" s="38">
        <v>9059.5</v>
      </c>
      <c r="D647" s="38">
        <v>198.54</v>
      </c>
      <c r="E647" s="38">
        <v>42.93</v>
      </c>
    </row>
    <row r="648" spans="1:5" x14ac:dyDescent="0.2">
      <c r="A648" s="9">
        <v>43971</v>
      </c>
      <c r="B648" s="38">
        <v>2971.61</v>
      </c>
      <c r="C648" s="38">
        <v>9502</v>
      </c>
      <c r="D648" s="38">
        <v>209.63</v>
      </c>
      <c r="E648" s="38">
        <v>44.22</v>
      </c>
    </row>
    <row r="649" spans="1:5" x14ac:dyDescent="0.2">
      <c r="A649" s="9">
        <v>43970</v>
      </c>
      <c r="B649" s="38">
        <v>2922.94</v>
      </c>
      <c r="C649" s="38">
        <v>9770.1</v>
      </c>
      <c r="D649" s="38">
        <v>214.49</v>
      </c>
      <c r="E649" s="38">
        <v>45.725999999999999</v>
      </c>
    </row>
    <row r="650" spans="1:5" x14ac:dyDescent="0.2">
      <c r="A650" s="9">
        <v>43969</v>
      </c>
      <c r="B650" s="38">
        <v>2953.91</v>
      </c>
      <c r="C650" s="38">
        <v>9714.7999999999993</v>
      </c>
      <c r="D650" s="38">
        <v>214.55</v>
      </c>
      <c r="E650" s="38">
        <v>45.313000000000002</v>
      </c>
    </row>
    <row r="651" spans="1:5" x14ac:dyDescent="0.2">
      <c r="A651" s="9">
        <v>43968</v>
      </c>
      <c r="B651" s="38" t="s">
        <v>10</v>
      </c>
      <c r="C651" s="38">
        <v>9668.2000000000007</v>
      </c>
      <c r="D651" s="38">
        <v>206.9</v>
      </c>
      <c r="E651" s="38">
        <v>43.671999999999997</v>
      </c>
    </row>
    <row r="652" spans="1:5" x14ac:dyDescent="0.2">
      <c r="A652" s="9">
        <v>43967</v>
      </c>
      <c r="B652" s="38" t="s">
        <v>10</v>
      </c>
      <c r="C652" s="38">
        <v>9388</v>
      </c>
      <c r="D652" s="38">
        <v>200.46</v>
      </c>
      <c r="E652" s="38">
        <v>43.264000000000003</v>
      </c>
    </row>
    <row r="653" spans="1:5" x14ac:dyDescent="0.2">
      <c r="A653" s="9">
        <v>43966</v>
      </c>
      <c r="B653" s="38">
        <v>2863.7</v>
      </c>
      <c r="C653" s="38">
        <v>9313.2999999999993</v>
      </c>
      <c r="D653" s="38">
        <v>194.64</v>
      </c>
      <c r="E653" s="38">
        <v>42.731999999999999</v>
      </c>
    </row>
    <row r="654" spans="1:5" x14ac:dyDescent="0.2">
      <c r="A654" s="9">
        <v>43965</v>
      </c>
      <c r="B654" s="38">
        <v>2852.5</v>
      </c>
      <c r="C654" s="38">
        <v>9791</v>
      </c>
      <c r="D654" s="38">
        <v>203.23</v>
      </c>
      <c r="E654" s="38">
        <v>43.981999999999999</v>
      </c>
    </row>
    <row r="655" spans="1:5" x14ac:dyDescent="0.2">
      <c r="A655" s="9">
        <v>43964</v>
      </c>
      <c r="B655" s="38">
        <v>2820</v>
      </c>
      <c r="C655" s="38">
        <v>9312</v>
      </c>
      <c r="D655" s="38">
        <v>199.83</v>
      </c>
      <c r="E655" s="38">
        <v>43.177999999999997</v>
      </c>
    </row>
    <row r="656" spans="1:5" x14ac:dyDescent="0.2">
      <c r="A656" s="9">
        <v>43963</v>
      </c>
      <c r="B656" s="38">
        <v>2870.12</v>
      </c>
      <c r="C656" s="38">
        <v>8811.4</v>
      </c>
      <c r="D656" s="38">
        <v>189.77</v>
      </c>
      <c r="E656" s="38">
        <v>42.183999999999997</v>
      </c>
    </row>
    <row r="657" spans="1:5" x14ac:dyDescent="0.2">
      <c r="A657" s="9">
        <v>43962</v>
      </c>
      <c r="B657" s="38">
        <v>2930.32</v>
      </c>
      <c r="C657" s="38">
        <v>8555</v>
      </c>
      <c r="D657" s="38">
        <v>185.59</v>
      </c>
      <c r="E657" s="38">
        <v>41.613</v>
      </c>
    </row>
    <row r="658" spans="1:5" x14ac:dyDescent="0.2">
      <c r="A658" s="9">
        <v>43961</v>
      </c>
      <c r="B658" s="38" t="s">
        <v>10</v>
      </c>
      <c r="C658" s="38">
        <v>8726</v>
      </c>
      <c r="D658" s="38">
        <v>187.71</v>
      </c>
      <c r="E658" s="38">
        <v>42.115000000000002</v>
      </c>
    </row>
    <row r="659" spans="1:5" x14ac:dyDescent="0.2">
      <c r="A659" s="9">
        <v>43960</v>
      </c>
      <c r="B659" s="38" t="s">
        <v>10</v>
      </c>
      <c r="C659" s="38">
        <v>9537.9</v>
      </c>
      <c r="D659" s="38">
        <v>209.94</v>
      </c>
      <c r="E659" s="38">
        <v>47.02</v>
      </c>
    </row>
    <row r="660" spans="1:5" x14ac:dyDescent="0.2">
      <c r="A660" s="9">
        <v>43959</v>
      </c>
      <c r="B660" s="38">
        <v>2929.8</v>
      </c>
      <c r="C660" s="38">
        <v>9792.7999999999993</v>
      </c>
      <c r="D660" s="38">
        <v>211.34</v>
      </c>
      <c r="E660" s="38">
        <v>47.725000000000001</v>
      </c>
    </row>
    <row r="661" spans="1:5" x14ac:dyDescent="0.2">
      <c r="A661" s="9">
        <v>43958</v>
      </c>
      <c r="B661" s="38">
        <v>2881.19</v>
      </c>
      <c r="C661" s="38">
        <v>9979.6</v>
      </c>
      <c r="D661" s="38">
        <v>212.19</v>
      </c>
      <c r="E661" s="38">
        <v>47.353000000000002</v>
      </c>
    </row>
    <row r="662" spans="1:5" x14ac:dyDescent="0.2">
      <c r="A662" s="9">
        <v>43957</v>
      </c>
      <c r="B662" s="38">
        <v>2848.42</v>
      </c>
      <c r="C662" s="38">
        <v>9157.9</v>
      </c>
      <c r="D662" s="38">
        <v>199.11</v>
      </c>
      <c r="E662" s="38">
        <v>44.963000000000001</v>
      </c>
    </row>
    <row r="663" spans="1:5" x14ac:dyDescent="0.2">
      <c r="A663" s="9">
        <v>43956</v>
      </c>
      <c r="B663" s="38">
        <v>2868.44</v>
      </c>
      <c r="C663" s="38">
        <v>9020.1</v>
      </c>
      <c r="D663" s="38">
        <v>205.4</v>
      </c>
      <c r="E663" s="38">
        <v>46.548999999999999</v>
      </c>
    </row>
    <row r="664" spans="1:5" x14ac:dyDescent="0.2">
      <c r="A664" s="9">
        <v>43955</v>
      </c>
      <c r="B664" s="38">
        <v>2842.74</v>
      </c>
      <c r="C664" s="38">
        <v>8865.7999999999993</v>
      </c>
      <c r="D664" s="38">
        <v>206.73</v>
      </c>
      <c r="E664" s="38">
        <v>46.970999999999997</v>
      </c>
    </row>
    <row r="665" spans="1:5" x14ac:dyDescent="0.2">
      <c r="A665" s="9">
        <v>43954</v>
      </c>
      <c r="B665" s="38" t="s">
        <v>10</v>
      </c>
      <c r="C665" s="38">
        <v>8899.7999999999993</v>
      </c>
      <c r="D665" s="38">
        <v>209.91</v>
      </c>
      <c r="E665" s="38">
        <v>48.073</v>
      </c>
    </row>
    <row r="666" spans="1:5" x14ac:dyDescent="0.2">
      <c r="A666" s="9">
        <v>43953</v>
      </c>
      <c r="B666" s="38" t="s">
        <v>10</v>
      </c>
      <c r="C666" s="38">
        <v>8982.2999999999993</v>
      </c>
      <c r="D666" s="38">
        <v>214.12</v>
      </c>
      <c r="E666" s="38">
        <v>49.212000000000003</v>
      </c>
    </row>
    <row r="667" spans="1:5" x14ac:dyDescent="0.2">
      <c r="A667" s="9">
        <v>43952</v>
      </c>
      <c r="B667" s="38">
        <v>2830.71</v>
      </c>
      <c r="C667" s="38">
        <v>8822.9</v>
      </c>
      <c r="D667" s="38">
        <v>211.69</v>
      </c>
      <c r="E667" s="38">
        <v>47.085999999999999</v>
      </c>
    </row>
    <row r="668" spans="1:5" x14ac:dyDescent="0.2">
      <c r="A668" s="9">
        <v>43951</v>
      </c>
      <c r="B668" s="38">
        <v>2912.43</v>
      </c>
      <c r="C668" s="38">
        <v>8635.2999999999993</v>
      </c>
      <c r="D668" s="38">
        <v>206.39</v>
      </c>
      <c r="E668" s="38">
        <v>46.4</v>
      </c>
    </row>
    <row r="669" spans="1:5" x14ac:dyDescent="0.2">
      <c r="A669" s="9">
        <v>43950</v>
      </c>
      <c r="B669" s="38">
        <v>2939.51</v>
      </c>
      <c r="C669" s="38">
        <v>8773.2999999999993</v>
      </c>
      <c r="D669" s="38">
        <v>215.3</v>
      </c>
      <c r="E669" s="38">
        <v>48.802</v>
      </c>
    </row>
    <row r="670" spans="1:5" x14ac:dyDescent="0.2">
      <c r="A670" s="9">
        <v>43949</v>
      </c>
      <c r="B670" s="38">
        <v>2863.39</v>
      </c>
      <c r="C670" s="38">
        <v>7755.8</v>
      </c>
      <c r="D670" s="38">
        <v>196.66</v>
      </c>
      <c r="E670" s="38">
        <v>45.734000000000002</v>
      </c>
    </row>
    <row r="671" spans="1:5" x14ac:dyDescent="0.2">
      <c r="A671" s="9">
        <v>43948</v>
      </c>
      <c r="B671" s="38">
        <v>2878.48</v>
      </c>
      <c r="C671" s="38">
        <v>7777.7</v>
      </c>
      <c r="D671" s="38">
        <v>196.8</v>
      </c>
      <c r="E671" s="38">
        <v>44.46</v>
      </c>
    </row>
    <row r="672" spans="1:5" x14ac:dyDescent="0.2">
      <c r="A672" s="9">
        <v>43947</v>
      </c>
      <c r="B672" s="38" t="s">
        <v>10</v>
      </c>
      <c r="C672" s="38">
        <v>7697.1</v>
      </c>
      <c r="D672" s="38">
        <v>197.45</v>
      </c>
      <c r="E672" s="38">
        <v>44.566000000000003</v>
      </c>
    </row>
    <row r="673" spans="1:5" x14ac:dyDescent="0.2">
      <c r="A673" s="9">
        <v>43946</v>
      </c>
      <c r="B673" s="38" t="s">
        <v>10</v>
      </c>
      <c r="C673" s="38">
        <v>7538.5</v>
      </c>
      <c r="D673" s="38">
        <v>194.26</v>
      </c>
      <c r="E673" s="38">
        <v>44.423000000000002</v>
      </c>
    </row>
    <row r="674" spans="1:5" x14ac:dyDescent="0.2">
      <c r="A674" s="9">
        <v>43945</v>
      </c>
      <c r="B674" s="38">
        <v>2836.74</v>
      </c>
      <c r="C674" s="38">
        <v>7506.8</v>
      </c>
      <c r="D674" s="38">
        <v>187.68</v>
      </c>
      <c r="E674" s="38">
        <v>44.463000000000001</v>
      </c>
    </row>
    <row r="675" spans="1:5" x14ac:dyDescent="0.2">
      <c r="A675" s="9">
        <v>43944</v>
      </c>
      <c r="B675" s="38">
        <v>2797.8</v>
      </c>
      <c r="C675" s="38">
        <v>7495.2</v>
      </c>
      <c r="D675" s="38">
        <v>185.84</v>
      </c>
      <c r="E675" s="38">
        <v>42.965000000000003</v>
      </c>
    </row>
    <row r="676" spans="1:5" x14ac:dyDescent="0.2">
      <c r="A676" s="9">
        <v>43943</v>
      </c>
      <c r="B676" s="38">
        <v>2799.31</v>
      </c>
      <c r="C676" s="38">
        <v>7133</v>
      </c>
      <c r="D676" s="38">
        <v>183</v>
      </c>
      <c r="E676" s="38">
        <v>41.819000000000003</v>
      </c>
    </row>
    <row r="677" spans="1:5" x14ac:dyDescent="0.2">
      <c r="A677" s="9">
        <v>43942</v>
      </c>
      <c r="B677" s="38">
        <v>2736.56</v>
      </c>
      <c r="C677" s="38">
        <v>6850</v>
      </c>
      <c r="D677" s="38">
        <v>170.79</v>
      </c>
      <c r="E677" s="38">
        <v>40.588999999999999</v>
      </c>
    </row>
    <row r="678" spans="1:5" x14ac:dyDescent="0.2">
      <c r="A678" s="9">
        <v>43941</v>
      </c>
      <c r="B678" s="38">
        <v>2823.16</v>
      </c>
      <c r="C678" s="38">
        <v>6841.9</v>
      </c>
      <c r="D678" s="38">
        <v>170.58</v>
      </c>
      <c r="E678" s="38">
        <v>40.213999999999999</v>
      </c>
    </row>
    <row r="679" spans="1:5" x14ac:dyDescent="0.2">
      <c r="A679" s="9">
        <v>43940</v>
      </c>
      <c r="B679" s="38" t="s">
        <v>10</v>
      </c>
      <c r="C679" s="38">
        <v>7133.3</v>
      </c>
      <c r="D679" s="38">
        <v>180.59</v>
      </c>
      <c r="E679" s="38">
        <v>42.235999999999997</v>
      </c>
    </row>
    <row r="680" spans="1:5" x14ac:dyDescent="0.2">
      <c r="A680" s="9">
        <v>43939</v>
      </c>
      <c r="B680" s="38" t="s">
        <v>10</v>
      </c>
      <c r="C680" s="38">
        <v>7269.1</v>
      </c>
      <c r="D680" s="38">
        <v>187.87</v>
      </c>
      <c r="E680" s="38">
        <v>44.137</v>
      </c>
    </row>
    <row r="681" spans="1:5" x14ac:dyDescent="0.2">
      <c r="A681" s="9">
        <v>43938</v>
      </c>
      <c r="B681" s="38">
        <v>2874.56</v>
      </c>
      <c r="C681" s="38">
        <v>7045.8</v>
      </c>
      <c r="D681" s="38">
        <v>171.27</v>
      </c>
      <c r="E681" s="38">
        <v>42.206000000000003</v>
      </c>
    </row>
    <row r="682" spans="1:5" x14ac:dyDescent="0.2">
      <c r="A682" s="9">
        <v>43937</v>
      </c>
      <c r="B682" s="38">
        <v>2799.55</v>
      </c>
      <c r="C682" s="38">
        <v>7114.9</v>
      </c>
      <c r="D682" s="38">
        <v>172.54</v>
      </c>
      <c r="E682" s="38">
        <v>42.546999999999997</v>
      </c>
    </row>
    <row r="683" spans="1:5" x14ac:dyDescent="0.2">
      <c r="A683" s="9">
        <v>43936</v>
      </c>
      <c r="B683" s="38">
        <v>2783.36</v>
      </c>
      <c r="C683" s="38">
        <v>6633.8</v>
      </c>
      <c r="D683" s="38">
        <v>153</v>
      </c>
      <c r="E683" s="38">
        <v>39.345999999999997</v>
      </c>
    </row>
    <row r="684" spans="1:5" x14ac:dyDescent="0.2">
      <c r="A684" s="9">
        <v>43935</v>
      </c>
      <c r="B684" s="38">
        <v>2846.06</v>
      </c>
      <c r="C684" s="38">
        <v>6872.4</v>
      </c>
      <c r="D684" s="38">
        <v>158.54</v>
      </c>
      <c r="E684" s="38">
        <v>41.253</v>
      </c>
    </row>
    <row r="685" spans="1:5" x14ac:dyDescent="0.2">
      <c r="A685" s="9">
        <v>43934</v>
      </c>
      <c r="B685" s="38">
        <v>2761.63</v>
      </c>
      <c r="C685" s="38">
        <v>6848.7</v>
      </c>
      <c r="D685" s="38">
        <v>156.75</v>
      </c>
      <c r="E685" s="38">
        <v>41.198999999999998</v>
      </c>
    </row>
    <row r="686" spans="1:5" x14ac:dyDescent="0.2">
      <c r="A686" s="9">
        <v>43933</v>
      </c>
      <c r="B686" s="38" t="s">
        <v>10</v>
      </c>
      <c r="C686" s="38">
        <v>6913</v>
      </c>
      <c r="D686" s="38">
        <v>158.75</v>
      </c>
      <c r="E686" s="38">
        <v>42.021000000000001</v>
      </c>
    </row>
    <row r="687" spans="1:5" x14ac:dyDescent="0.2">
      <c r="A687" s="9">
        <v>43932</v>
      </c>
      <c r="B687" s="38" t="s">
        <v>10</v>
      </c>
      <c r="C687" s="38">
        <v>6884.5</v>
      </c>
      <c r="D687" s="38">
        <v>158.69999999999999</v>
      </c>
      <c r="E687" s="38">
        <v>42.531999999999996</v>
      </c>
    </row>
    <row r="688" spans="1:5" x14ac:dyDescent="0.2">
      <c r="A688" s="9">
        <v>43931</v>
      </c>
      <c r="B688" s="38" t="s">
        <v>10</v>
      </c>
      <c r="C688" s="38">
        <v>6875.5</v>
      </c>
      <c r="D688" s="38">
        <v>158.11000000000001</v>
      </c>
      <c r="E688" s="38">
        <v>42.27</v>
      </c>
    </row>
    <row r="689" spans="1:5" x14ac:dyDescent="0.2">
      <c r="A689" s="9">
        <v>43930</v>
      </c>
      <c r="B689" s="38">
        <v>2789.82</v>
      </c>
      <c r="C689" s="38">
        <v>7293.5</v>
      </c>
      <c r="D689" s="38">
        <v>170.01</v>
      </c>
      <c r="E689" s="38">
        <v>46.277999999999999</v>
      </c>
    </row>
    <row r="690" spans="1:5" x14ac:dyDescent="0.2">
      <c r="A690" s="9">
        <v>43929</v>
      </c>
      <c r="B690" s="38">
        <v>2749.98</v>
      </c>
      <c r="C690" s="38">
        <v>7367</v>
      </c>
      <c r="D690" s="38">
        <v>173.16</v>
      </c>
      <c r="E690" s="38">
        <v>46.542000000000002</v>
      </c>
    </row>
    <row r="691" spans="1:5" x14ac:dyDescent="0.2">
      <c r="A691" s="9">
        <v>43928</v>
      </c>
      <c r="B691" s="38">
        <v>2659.41</v>
      </c>
      <c r="C691" s="38">
        <v>7203</v>
      </c>
      <c r="D691" s="38">
        <v>164.9</v>
      </c>
      <c r="E691" s="38">
        <v>44.884999999999998</v>
      </c>
    </row>
    <row r="692" spans="1:5" x14ac:dyDescent="0.2">
      <c r="A692" s="9">
        <v>43927</v>
      </c>
      <c r="B692" s="38">
        <v>2663.68</v>
      </c>
      <c r="C692" s="38">
        <v>7346</v>
      </c>
      <c r="D692" s="38">
        <v>171.5</v>
      </c>
      <c r="E692" s="38">
        <v>45.011000000000003</v>
      </c>
    </row>
    <row r="693" spans="1:5" x14ac:dyDescent="0.2">
      <c r="A693" s="9">
        <v>43926</v>
      </c>
      <c r="B693" s="38" t="s">
        <v>10</v>
      </c>
      <c r="C693" s="38">
        <v>6778</v>
      </c>
      <c r="D693" s="38">
        <v>142.97999999999999</v>
      </c>
      <c r="E693" s="38">
        <v>40.341999999999999</v>
      </c>
    </row>
    <row r="694" spans="1:5" x14ac:dyDescent="0.2">
      <c r="A694" s="9">
        <v>43925</v>
      </c>
      <c r="B694" s="38" t="s">
        <v>10</v>
      </c>
      <c r="C694" s="38">
        <v>6881.6</v>
      </c>
      <c r="D694" s="38">
        <v>144.53</v>
      </c>
      <c r="E694" s="38">
        <v>40.709000000000003</v>
      </c>
    </row>
    <row r="695" spans="1:5" x14ac:dyDescent="0.2">
      <c r="A695" s="9">
        <v>43924</v>
      </c>
      <c r="B695" s="38">
        <v>2488.65</v>
      </c>
      <c r="C695" s="38">
        <v>6740.8</v>
      </c>
      <c r="D695" s="38">
        <v>141.58000000000001</v>
      </c>
      <c r="E695" s="38">
        <v>40.493000000000002</v>
      </c>
    </row>
    <row r="696" spans="1:5" x14ac:dyDescent="0.2">
      <c r="A696" s="9">
        <v>43923</v>
      </c>
      <c r="B696" s="38">
        <v>2526.9</v>
      </c>
      <c r="C696" s="38">
        <v>6818.3</v>
      </c>
      <c r="D696" s="38">
        <v>141.80000000000001</v>
      </c>
      <c r="E696" s="38">
        <v>39.895000000000003</v>
      </c>
    </row>
    <row r="697" spans="1:5" x14ac:dyDescent="0.2">
      <c r="A697" s="9">
        <v>43922</v>
      </c>
      <c r="B697" s="38">
        <v>2470.5</v>
      </c>
      <c r="C697" s="38">
        <v>6675</v>
      </c>
      <c r="D697" s="38">
        <v>136.55000000000001</v>
      </c>
      <c r="E697" s="38">
        <v>39.213999999999999</v>
      </c>
    </row>
    <row r="698" spans="1:5" x14ac:dyDescent="0.2">
      <c r="A698" s="9">
        <v>43921</v>
      </c>
      <c r="B698" s="38">
        <v>2584.59</v>
      </c>
      <c r="C698" s="38">
        <v>6427.7</v>
      </c>
      <c r="D698" s="38">
        <v>133.12</v>
      </c>
      <c r="E698" s="38">
        <v>39.078000000000003</v>
      </c>
    </row>
    <row r="699" spans="1:5" x14ac:dyDescent="0.2">
      <c r="A699" s="9">
        <v>43920</v>
      </c>
      <c r="B699" s="38">
        <v>2626.65</v>
      </c>
      <c r="C699" s="38">
        <v>6407.6</v>
      </c>
      <c r="D699" s="38">
        <v>132.25</v>
      </c>
      <c r="E699" s="38">
        <v>38.923000000000002</v>
      </c>
    </row>
    <row r="700" spans="1:5" x14ac:dyDescent="0.2">
      <c r="A700" s="9">
        <v>43919</v>
      </c>
      <c r="B700" s="38" t="s">
        <v>10</v>
      </c>
      <c r="C700" s="38">
        <v>5892.6</v>
      </c>
      <c r="D700" s="38">
        <v>124.73</v>
      </c>
      <c r="E700" s="38">
        <v>37.185000000000002</v>
      </c>
    </row>
    <row r="701" spans="1:5" x14ac:dyDescent="0.2">
      <c r="A701" s="9">
        <v>43918</v>
      </c>
      <c r="B701" s="38" t="s">
        <v>10</v>
      </c>
      <c r="C701" s="38">
        <v>6249.3</v>
      </c>
      <c r="D701" s="38">
        <v>131.11000000000001</v>
      </c>
      <c r="E701" s="38">
        <v>38.850999999999999</v>
      </c>
    </row>
    <row r="702" spans="1:5" x14ac:dyDescent="0.2">
      <c r="A702" s="9">
        <v>43917</v>
      </c>
      <c r="B702" s="38">
        <v>2541.4699999999998</v>
      </c>
      <c r="C702" s="38">
        <v>6370</v>
      </c>
      <c r="D702" s="38">
        <v>130.97</v>
      </c>
      <c r="E702" s="38">
        <v>38.055999999999997</v>
      </c>
    </row>
    <row r="703" spans="1:5" x14ac:dyDescent="0.2">
      <c r="A703" s="9">
        <v>43916</v>
      </c>
      <c r="B703" s="38">
        <v>2630.07</v>
      </c>
      <c r="C703" s="38">
        <v>6750.7</v>
      </c>
      <c r="D703" s="38">
        <v>138.74</v>
      </c>
      <c r="E703" s="38">
        <v>40.412999999999997</v>
      </c>
    </row>
    <row r="704" spans="1:5" x14ac:dyDescent="0.2">
      <c r="A704" s="9">
        <v>43915</v>
      </c>
      <c r="B704" s="38">
        <v>2475.56</v>
      </c>
      <c r="C704" s="38">
        <v>6688.2</v>
      </c>
      <c r="D704" s="38">
        <v>136.16</v>
      </c>
      <c r="E704" s="38">
        <v>39.180999999999997</v>
      </c>
    </row>
    <row r="705" spans="1:5" x14ac:dyDescent="0.2">
      <c r="A705" s="9">
        <v>43914</v>
      </c>
      <c r="B705" s="38">
        <v>2447.33</v>
      </c>
      <c r="C705" s="38">
        <v>6762</v>
      </c>
      <c r="D705" s="38">
        <v>138.84</v>
      </c>
      <c r="E705" s="38">
        <v>40.573</v>
      </c>
    </row>
    <row r="706" spans="1:5" x14ac:dyDescent="0.2">
      <c r="A706" s="9">
        <v>43913</v>
      </c>
      <c r="B706" s="38">
        <v>2237.4</v>
      </c>
      <c r="C706" s="38">
        <v>6491.2</v>
      </c>
      <c r="D706" s="38">
        <v>136.47999999999999</v>
      </c>
      <c r="E706" s="38">
        <v>39.051000000000002</v>
      </c>
    </row>
    <row r="707" spans="1:5" x14ac:dyDescent="0.2">
      <c r="A707" s="9">
        <v>43912</v>
      </c>
      <c r="B707" s="38" t="s">
        <v>10</v>
      </c>
      <c r="C707" s="38">
        <v>5827</v>
      </c>
      <c r="D707" s="38">
        <v>122.49</v>
      </c>
      <c r="E707" s="38">
        <v>35.430999999999997</v>
      </c>
    </row>
    <row r="708" spans="1:5" x14ac:dyDescent="0.2">
      <c r="A708" s="9">
        <v>43911</v>
      </c>
      <c r="B708" s="38" t="s">
        <v>10</v>
      </c>
      <c r="C708" s="38">
        <v>6201.8</v>
      </c>
      <c r="D708" s="38">
        <v>132.84</v>
      </c>
      <c r="E708" s="38">
        <v>38.347000000000001</v>
      </c>
    </row>
    <row r="709" spans="1:5" x14ac:dyDescent="0.2">
      <c r="A709" s="9">
        <v>43910</v>
      </c>
      <c r="B709" s="38">
        <v>2304.92</v>
      </c>
      <c r="C709" s="38">
        <v>6205.8</v>
      </c>
      <c r="D709" s="38">
        <v>133.44</v>
      </c>
      <c r="E709" s="38">
        <v>38.045000000000002</v>
      </c>
    </row>
    <row r="710" spans="1:5" x14ac:dyDescent="0.2">
      <c r="A710" s="9">
        <v>43909</v>
      </c>
      <c r="B710" s="38">
        <v>2409.39</v>
      </c>
      <c r="C710" s="38">
        <v>6173.4</v>
      </c>
      <c r="D710" s="38">
        <v>136.5</v>
      </c>
      <c r="E710" s="38">
        <v>38.973999999999997</v>
      </c>
    </row>
    <row r="711" spans="1:5" x14ac:dyDescent="0.2">
      <c r="A711" s="9">
        <v>43908</v>
      </c>
      <c r="B711" s="38">
        <v>2398.1</v>
      </c>
      <c r="C711" s="38">
        <v>5416.2</v>
      </c>
      <c r="D711" s="38">
        <v>118.64</v>
      </c>
      <c r="E711" s="38">
        <v>34.706000000000003</v>
      </c>
    </row>
    <row r="712" spans="1:5" x14ac:dyDescent="0.2">
      <c r="A712" s="9">
        <v>43907</v>
      </c>
      <c r="B712" s="38">
        <v>2529.19</v>
      </c>
      <c r="C712" s="38">
        <v>5345.2</v>
      </c>
      <c r="D712" s="38">
        <v>116.32</v>
      </c>
      <c r="E712" s="38">
        <v>34.183999999999997</v>
      </c>
    </row>
    <row r="713" spans="1:5" x14ac:dyDescent="0.2">
      <c r="A713" s="9">
        <v>43906</v>
      </c>
      <c r="B713" s="38">
        <v>2386.13</v>
      </c>
      <c r="C713" s="38">
        <v>5058.5</v>
      </c>
      <c r="D713" s="38">
        <v>111.76</v>
      </c>
      <c r="E713" s="38">
        <v>33.127000000000002</v>
      </c>
    </row>
    <row r="714" spans="1:5" x14ac:dyDescent="0.2">
      <c r="A714" s="9">
        <v>43905</v>
      </c>
      <c r="B714" s="38" t="s">
        <v>10</v>
      </c>
      <c r="C714" s="38">
        <v>5383.2</v>
      </c>
      <c r="D714" s="38">
        <v>124.24</v>
      </c>
      <c r="E714" s="38">
        <v>36.392000000000003</v>
      </c>
    </row>
    <row r="715" spans="1:5" x14ac:dyDescent="0.2">
      <c r="A715" s="9">
        <v>43904</v>
      </c>
      <c r="B715" s="38" t="s">
        <v>10</v>
      </c>
      <c r="C715" s="38">
        <v>5218.2</v>
      </c>
      <c r="D715" s="38">
        <v>123.54</v>
      </c>
      <c r="E715" s="38">
        <v>34.44</v>
      </c>
    </row>
    <row r="716" spans="1:5" x14ac:dyDescent="0.2">
      <c r="A716" s="9">
        <v>43903</v>
      </c>
      <c r="B716" s="38">
        <v>2711.02</v>
      </c>
      <c r="C716" s="38">
        <v>5625.4</v>
      </c>
      <c r="D716" s="38">
        <v>135.21</v>
      </c>
      <c r="E716" s="38">
        <v>37.552</v>
      </c>
    </row>
    <row r="717" spans="1:5" x14ac:dyDescent="0.2">
      <c r="A717" s="9">
        <v>43902</v>
      </c>
      <c r="B717" s="38">
        <v>2480.64</v>
      </c>
      <c r="C717" s="38">
        <v>4927</v>
      </c>
      <c r="D717" s="38">
        <v>109.53</v>
      </c>
      <c r="E717" s="38">
        <v>29.838999999999999</v>
      </c>
    </row>
    <row r="718" spans="1:5" x14ac:dyDescent="0.2">
      <c r="A718" s="9">
        <v>43901</v>
      </c>
      <c r="B718" s="38">
        <v>2741.38</v>
      </c>
      <c r="C718" s="38">
        <v>7969.6</v>
      </c>
      <c r="D718" s="38">
        <v>195.6</v>
      </c>
      <c r="E718" s="38">
        <v>48.55</v>
      </c>
    </row>
    <row r="719" spans="1:5" x14ac:dyDescent="0.2">
      <c r="A719" s="9">
        <v>43900</v>
      </c>
      <c r="B719" s="38">
        <v>2882.23</v>
      </c>
      <c r="C719" s="38">
        <v>7913.8</v>
      </c>
      <c r="D719" s="38">
        <v>201.13</v>
      </c>
      <c r="E719" s="38">
        <v>50.197000000000003</v>
      </c>
    </row>
    <row r="720" spans="1:5" x14ac:dyDescent="0.2">
      <c r="A720" s="9">
        <v>43899</v>
      </c>
      <c r="B720" s="38">
        <v>2746.56</v>
      </c>
      <c r="C720" s="38">
        <v>7967.3</v>
      </c>
      <c r="D720" s="38">
        <v>203.72</v>
      </c>
      <c r="E720" s="38">
        <v>50.506999999999998</v>
      </c>
    </row>
    <row r="721" spans="1:5" x14ac:dyDescent="0.2">
      <c r="A721" s="9">
        <v>43898</v>
      </c>
      <c r="B721" s="38" t="s">
        <v>10</v>
      </c>
      <c r="C721" s="38">
        <v>8074</v>
      </c>
      <c r="D721" s="38">
        <v>200.35</v>
      </c>
      <c r="E721" s="38">
        <v>50.96</v>
      </c>
    </row>
    <row r="722" spans="1:5" x14ac:dyDescent="0.2">
      <c r="A722" s="9">
        <v>43897</v>
      </c>
      <c r="B722" s="38" t="s">
        <v>10</v>
      </c>
      <c r="C722" s="38">
        <v>8919</v>
      </c>
      <c r="D722" s="38">
        <v>238.21</v>
      </c>
      <c r="E722" s="38">
        <v>60.454000000000001</v>
      </c>
    </row>
    <row r="723" spans="1:5" x14ac:dyDescent="0.2">
      <c r="A723" s="9">
        <v>43896</v>
      </c>
      <c r="B723" s="38">
        <v>2972.37</v>
      </c>
      <c r="C723" s="38">
        <v>9180.6</v>
      </c>
      <c r="D723" s="38">
        <v>246.09</v>
      </c>
      <c r="E723" s="38">
        <v>63.210999999999999</v>
      </c>
    </row>
    <row r="724" spans="1:5" x14ac:dyDescent="0.2">
      <c r="A724" s="9">
        <v>43895</v>
      </c>
      <c r="B724" s="38">
        <v>3023.94</v>
      </c>
      <c r="C724" s="38">
        <v>9090.7999999999993</v>
      </c>
      <c r="D724" s="38">
        <v>229.4</v>
      </c>
      <c r="E724" s="38">
        <v>62.057000000000002</v>
      </c>
    </row>
    <row r="725" spans="1:5" x14ac:dyDescent="0.2">
      <c r="A725" s="9">
        <v>43894</v>
      </c>
      <c r="B725" s="38">
        <v>3130.12</v>
      </c>
      <c r="C725" s="38">
        <v>8788.6</v>
      </c>
      <c r="D725" s="38">
        <v>225.1</v>
      </c>
      <c r="E725" s="38">
        <v>60.344999999999999</v>
      </c>
    </row>
    <row r="726" spans="1:5" x14ac:dyDescent="0.2">
      <c r="A726" s="9">
        <v>43893</v>
      </c>
      <c r="B726" s="38">
        <v>3003.37</v>
      </c>
      <c r="C726" s="38">
        <v>8791.1</v>
      </c>
      <c r="D726" s="38">
        <v>224.33</v>
      </c>
      <c r="E726" s="38">
        <v>61.011000000000003</v>
      </c>
    </row>
    <row r="727" spans="1:5" x14ac:dyDescent="0.2">
      <c r="A727" s="9">
        <v>43892</v>
      </c>
      <c r="B727" s="38">
        <v>3090.23</v>
      </c>
      <c r="C727" s="38">
        <v>8938.1</v>
      </c>
      <c r="D727" s="38">
        <v>232.52</v>
      </c>
      <c r="E727" s="38">
        <v>61.414999999999999</v>
      </c>
    </row>
    <row r="728" spans="1:5" x14ac:dyDescent="0.2">
      <c r="A728" s="9">
        <v>43891</v>
      </c>
      <c r="B728" s="38" t="s">
        <v>10</v>
      </c>
      <c r="C728" s="38">
        <v>8565.2000000000007</v>
      </c>
      <c r="D728" s="38">
        <v>218.56</v>
      </c>
      <c r="E728" s="38">
        <v>57.768000000000001</v>
      </c>
    </row>
    <row r="729" spans="1:5" x14ac:dyDescent="0.2">
      <c r="A729" s="9">
        <v>43890</v>
      </c>
      <c r="B729" s="38" t="s">
        <v>10</v>
      </c>
      <c r="C729" s="38">
        <v>8557.2999999999993</v>
      </c>
      <c r="D729" s="38">
        <v>218.45</v>
      </c>
      <c r="E729" s="38">
        <v>58.078000000000003</v>
      </c>
    </row>
    <row r="730" spans="1:5" x14ac:dyDescent="0.2">
      <c r="A730" s="9">
        <v>43889</v>
      </c>
      <c r="B730" s="38">
        <v>2954.22</v>
      </c>
      <c r="C730" s="38">
        <v>8728</v>
      </c>
      <c r="D730" s="38">
        <v>228.43</v>
      </c>
      <c r="E730" s="38">
        <v>59.904000000000003</v>
      </c>
    </row>
    <row r="731" spans="1:5" x14ac:dyDescent="0.2">
      <c r="A731" s="9">
        <v>43888</v>
      </c>
      <c r="B731" s="38">
        <v>2978.76</v>
      </c>
      <c r="C731" s="38">
        <v>8825.7999999999993</v>
      </c>
      <c r="D731" s="38">
        <v>227.52</v>
      </c>
      <c r="E731" s="38">
        <v>61.670999999999999</v>
      </c>
    </row>
    <row r="732" spans="1:5" x14ac:dyDescent="0.2">
      <c r="A732" s="9">
        <v>43887</v>
      </c>
      <c r="B732" s="38">
        <v>3116.39</v>
      </c>
      <c r="C732" s="38">
        <v>8813.2000000000007</v>
      </c>
      <c r="D732" s="38">
        <v>224.1</v>
      </c>
      <c r="E732" s="38">
        <v>60.588999999999999</v>
      </c>
    </row>
    <row r="733" spans="1:5" x14ac:dyDescent="0.2">
      <c r="A733" s="9">
        <v>43886</v>
      </c>
      <c r="B733" s="38">
        <v>3128.21</v>
      </c>
      <c r="C733" s="38">
        <v>9327.5</v>
      </c>
      <c r="D733" s="38">
        <v>247.13</v>
      </c>
      <c r="E733" s="38">
        <v>71.045000000000002</v>
      </c>
    </row>
    <row r="734" spans="1:5" x14ac:dyDescent="0.2">
      <c r="A734" s="9">
        <v>43885</v>
      </c>
      <c r="B734" s="38">
        <v>3225.89</v>
      </c>
      <c r="C734" s="38">
        <v>9674.1</v>
      </c>
      <c r="D734" s="38">
        <v>265.97000000000003</v>
      </c>
      <c r="E734" s="38">
        <v>75.578999999999994</v>
      </c>
    </row>
    <row r="735" spans="1:5" x14ac:dyDescent="0.2">
      <c r="A735" s="9">
        <v>43884</v>
      </c>
      <c r="B735" s="38" t="s">
        <v>10</v>
      </c>
      <c r="C735" s="38">
        <v>9985</v>
      </c>
      <c r="D735" s="38">
        <v>275.72000000000003</v>
      </c>
      <c r="E735" s="38">
        <v>79.706000000000003</v>
      </c>
    </row>
    <row r="736" spans="1:5" x14ac:dyDescent="0.2">
      <c r="A736" s="9">
        <v>43883</v>
      </c>
      <c r="B736" s="38" t="s">
        <v>10</v>
      </c>
      <c r="C736" s="38">
        <v>9662.4</v>
      </c>
      <c r="D736" s="38">
        <v>262.14</v>
      </c>
      <c r="E736" s="38">
        <v>74.817999999999998</v>
      </c>
    </row>
    <row r="737" spans="1:5" x14ac:dyDescent="0.2">
      <c r="A737" s="9">
        <v>43882</v>
      </c>
      <c r="B737" s="38">
        <v>3337.75</v>
      </c>
      <c r="C737" s="38">
        <v>9693.5</v>
      </c>
      <c r="D737" s="38">
        <v>265.43</v>
      </c>
      <c r="E737" s="38">
        <v>73.290999999999997</v>
      </c>
    </row>
    <row r="738" spans="1:5" x14ac:dyDescent="0.2">
      <c r="A738" s="9">
        <v>43881</v>
      </c>
      <c r="B738" s="38">
        <v>3373.23</v>
      </c>
      <c r="C738" s="38">
        <v>9608.1</v>
      </c>
      <c r="D738" s="38">
        <v>257.83999999999997</v>
      </c>
      <c r="E738" s="38">
        <v>69.454999999999998</v>
      </c>
    </row>
    <row r="739" spans="1:5" x14ac:dyDescent="0.2">
      <c r="A739" s="9">
        <v>43880</v>
      </c>
      <c r="B739" s="38">
        <v>3386.15</v>
      </c>
      <c r="C739" s="38">
        <v>9592.2000000000007</v>
      </c>
      <c r="D739" s="38">
        <v>258.95</v>
      </c>
      <c r="E739" s="38">
        <v>70.781999999999996</v>
      </c>
    </row>
    <row r="740" spans="1:5" x14ac:dyDescent="0.2">
      <c r="A740" s="9">
        <v>43879</v>
      </c>
      <c r="B740" s="38">
        <v>3370.29</v>
      </c>
      <c r="C740" s="38">
        <v>10183</v>
      </c>
      <c r="D740" s="38">
        <v>283</v>
      </c>
      <c r="E740" s="38">
        <v>77.173000000000002</v>
      </c>
    </row>
    <row r="741" spans="1:5" x14ac:dyDescent="0.2">
      <c r="A741" s="9">
        <v>43878</v>
      </c>
      <c r="B741" s="38" t="s">
        <v>10</v>
      </c>
      <c r="C741" s="38">
        <v>9708</v>
      </c>
      <c r="D741" s="38">
        <v>268.02</v>
      </c>
      <c r="E741" s="38">
        <v>73.340999999999994</v>
      </c>
    </row>
    <row r="742" spans="1:5" x14ac:dyDescent="0.2">
      <c r="A742" s="9">
        <v>43877</v>
      </c>
      <c r="B742" s="38" t="s">
        <v>10</v>
      </c>
      <c r="C742" s="38">
        <v>9929.7000000000007</v>
      </c>
      <c r="D742" s="38">
        <v>259.77999999999997</v>
      </c>
      <c r="E742" s="38">
        <v>74.866</v>
      </c>
    </row>
    <row r="743" spans="1:5" x14ac:dyDescent="0.2">
      <c r="A743" s="9">
        <v>43876</v>
      </c>
      <c r="B743" s="38" t="s">
        <v>10</v>
      </c>
      <c r="C743" s="38">
        <v>9901</v>
      </c>
      <c r="D743" s="38">
        <v>264.93</v>
      </c>
      <c r="E743" s="38">
        <v>76.741</v>
      </c>
    </row>
    <row r="744" spans="1:5" x14ac:dyDescent="0.2">
      <c r="A744" s="9">
        <v>43875</v>
      </c>
      <c r="B744" s="38">
        <v>3380.16</v>
      </c>
      <c r="C744" s="38">
        <v>10335</v>
      </c>
      <c r="D744" s="38">
        <v>284.97000000000003</v>
      </c>
      <c r="E744" s="38">
        <v>82.965000000000003</v>
      </c>
    </row>
    <row r="745" spans="1:5" x14ac:dyDescent="0.2">
      <c r="A745" s="9">
        <v>43874</v>
      </c>
      <c r="B745" s="38">
        <v>3373.94</v>
      </c>
      <c r="C745" s="38">
        <v>10222</v>
      </c>
      <c r="D745" s="38">
        <v>268.51</v>
      </c>
      <c r="E745" s="38">
        <v>80.600999999999999</v>
      </c>
    </row>
    <row r="746" spans="1:5" x14ac:dyDescent="0.2">
      <c r="A746" s="9">
        <v>43873</v>
      </c>
      <c r="B746" s="38">
        <v>3379.45</v>
      </c>
      <c r="C746" s="38">
        <v>10339</v>
      </c>
      <c r="D746" s="38">
        <v>265.14</v>
      </c>
      <c r="E746" s="38">
        <v>81.19</v>
      </c>
    </row>
    <row r="747" spans="1:5" x14ac:dyDescent="0.2">
      <c r="A747" s="9">
        <v>43872</v>
      </c>
      <c r="B747" s="38">
        <v>3357.75</v>
      </c>
      <c r="C747" s="38">
        <v>10247</v>
      </c>
      <c r="D747" s="38">
        <v>237.24</v>
      </c>
      <c r="E747" s="38">
        <v>76.524000000000001</v>
      </c>
    </row>
    <row r="748" spans="1:5" x14ac:dyDescent="0.2">
      <c r="A748" s="9">
        <v>43871</v>
      </c>
      <c r="B748" s="38">
        <v>3352.09</v>
      </c>
      <c r="C748" s="38">
        <v>9850.2000000000007</v>
      </c>
      <c r="D748" s="38">
        <v>223.14</v>
      </c>
      <c r="E748" s="38">
        <v>74.099999999999994</v>
      </c>
    </row>
    <row r="749" spans="1:5" x14ac:dyDescent="0.2">
      <c r="A749" s="9">
        <v>43870</v>
      </c>
      <c r="B749" s="38" t="s">
        <v>10</v>
      </c>
      <c r="C749" s="38">
        <v>10151</v>
      </c>
      <c r="D749" s="38">
        <v>228.23</v>
      </c>
      <c r="E749" s="38">
        <v>77.022999999999996</v>
      </c>
    </row>
    <row r="750" spans="1:5" x14ac:dyDescent="0.2">
      <c r="A750" s="9">
        <v>43869</v>
      </c>
      <c r="B750" s="38" t="s">
        <v>10</v>
      </c>
      <c r="C750" s="38">
        <v>9877.2000000000007</v>
      </c>
      <c r="D750" s="38">
        <v>222.69</v>
      </c>
      <c r="E750" s="38">
        <v>76.613</v>
      </c>
    </row>
    <row r="751" spans="1:5" x14ac:dyDescent="0.2">
      <c r="A751" s="9">
        <v>43868</v>
      </c>
      <c r="B751" s="38">
        <v>3327.71</v>
      </c>
      <c r="C751" s="38">
        <v>9805.2000000000007</v>
      </c>
      <c r="D751" s="38">
        <v>223.11</v>
      </c>
      <c r="E751" s="38">
        <v>74.337999999999994</v>
      </c>
    </row>
    <row r="752" spans="1:5" x14ac:dyDescent="0.2">
      <c r="A752" s="9">
        <v>43867</v>
      </c>
      <c r="B752" s="38">
        <v>3345.78</v>
      </c>
      <c r="C752" s="38">
        <v>9744.9</v>
      </c>
      <c r="D752" s="38">
        <v>212.59</v>
      </c>
      <c r="E752" s="38">
        <v>73.593999999999994</v>
      </c>
    </row>
    <row r="753" spans="1:5" x14ac:dyDescent="0.2">
      <c r="A753" s="9">
        <v>43866</v>
      </c>
      <c r="B753" s="38">
        <v>3334.69</v>
      </c>
      <c r="C753" s="38">
        <v>9612</v>
      </c>
      <c r="D753" s="38">
        <v>203.79</v>
      </c>
      <c r="E753" s="38">
        <v>72.563000000000002</v>
      </c>
    </row>
    <row r="754" spans="1:5" x14ac:dyDescent="0.2">
      <c r="A754" s="9">
        <v>43865</v>
      </c>
      <c r="B754" s="38">
        <v>3297.59</v>
      </c>
      <c r="C754" s="38">
        <v>9197.4</v>
      </c>
      <c r="D754" s="38">
        <v>189.06</v>
      </c>
      <c r="E754" s="38">
        <v>68.063000000000002</v>
      </c>
    </row>
    <row r="755" spans="1:5" x14ac:dyDescent="0.2">
      <c r="A755" s="9">
        <v>43864</v>
      </c>
      <c r="B755" s="38">
        <v>3248.92</v>
      </c>
      <c r="C755" s="38">
        <v>9309.2999999999993</v>
      </c>
      <c r="D755" s="38">
        <v>190.41</v>
      </c>
      <c r="E755" s="38">
        <v>69.704999999999998</v>
      </c>
    </row>
    <row r="756" spans="1:5" x14ac:dyDescent="0.2">
      <c r="A756" s="9">
        <v>43863</v>
      </c>
      <c r="B756" s="38" t="s">
        <v>10</v>
      </c>
      <c r="C756" s="38">
        <v>9353.1</v>
      </c>
      <c r="D756" s="38">
        <v>188.69</v>
      </c>
      <c r="E756" s="38">
        <v>69.953000000000003</v>
      </c>
    </row>
    <row r="757" spans="1:5" x14ac:dyDescent="0.2">
      <c r="A757" s="9">
        <v>43862</v>
      </c>
      <c r="B757" s="38" t="s">
        <v>10</v>
      </c>
      <c r="C757" s="38">
        <v>9410.6</v>
      </c>
      <c r="D757" s="38">
        <v>184.07</v>
      </c>
      <c r="E757" s="38">
        <v>70.751000000000005</v>
      </c>
    </row>
    <row r="758" spans="1:5" x14ac:dyDescent="0.2">
      <c r="A758" s="9">
        <v>43861</v>
      </c>
      <c r="B758" s="38">
        <v>3225.52</v>
      </c>
      <c r="C758" s="38">
        <v>9367.4</v>
      </c>
      <c r="D758" s="38">
        <v>180.08</v>
      </c>
      <c r="E758" s="38">
        <v>68.043999999999997</v>
      </c>
    </row>
    <row r="759" spans="1:5" x14ac:dyDescent="0.2">
      <c r="A759" s="9">
        <v>43860</v>
      </c>
      <c r="B759" s="38">
        <v>3283.66</v>
      </c>
      <c r="C759" s="38">
        <v>9512.7000000000007</v>
      </c>
      <c r="D759" s="38">
        <v>184.62</v>
      </c>
      <c r="E759" s="38">
        <v>67.968999999999994</v>
      </c>
    </row>
    <row r="760" spans="1:5" x14ac:dyDescent="0.2">
      <c r="A760" s="9">
        <v>43859</v>
      </c>
      <c r="B760" s="38">
        <v>3273.4</v>
      </c>
      <c r="C760" s="38">
        <v>9304.2000000000007</v>
      </c>
      <c r="D760" s="38">
        <v>173.81</v>
      </c>
      <c r="E760" s="38">
        <v>59.817</v>
      </c>
    </row>
    <row r="761" spans="1:5" x14ac:dyDescent="0.2">
      <c r="A761" s="9">
        <v>43858</v>
      </c>
      <c r="B761" s="38">
        <v>3276.24</v>
      </c>
      <c r="C761" s="38">
        <v>9393.7000000000007</v>
      </c>
      <c r="D761" s="38">
        <v>176.09</v>
      </c>
      <c r="E761" s="38">
        <v>60.548999999999999</v>
      </c>
    </row>
    <row r="762" spans="1:5" x14ac:dyDescent="0.2">
      <c r="A762" s="9">
        <v>43857</v>
      </c>
      <c r="B762" s="38">
        <v>3243.63</v>
      </c>
      <c r="C762" s="38">
        <v>8912</v>
      </c>
      <c r="D762" s="38">
        <v>170.14</v>
      </c>
      <c r="E762" s="38">
        <v>58.573999999999998</v>
      </c>
    </row>
    <row r="763" spans="1:5" x14ac:dyDescent="0.2">
      <c r="A763" s="9">
        <v>43856</v>
      </c>
      <c r="B763" s="38" t="s">
        <v>10</v>
      </c>
      <c r="C763" s="38">
        <v>8621.6</v>
      </c>
      <c r="D763" s="38">
        <v>168.16</v>
      </c>
      <c r="E763" s="38">
        <v>56.255000000000003</v>
      </c>
    </row>
    <row r="764" spans="1:5" x14ac:dyDescent="0.2">
      <c r="A764" s="9">
        <v>43855</v>
      </c>
      <c r="B764" s="38" t="s">
        <v>10</v>
      </c>
      <c r="C764" s="38">
        <v>8353.7000000000007</v>
      </c>
      <c r="D764" s="38">
        <v>160.47</v>
      </c>
      <c r="E764" s="38">
        <v>53.271999999999998</v>
      </c>
    </row>
    <row r="765" spans="1:5" x14ac:dyDescent="0.2">
      <c r="A765" s="9">
        <v>43854</v>
      </c>
      <c r="B765" s="38">
        <v>3295.47</v>
      </c>
      <c r="C765" s="38">
        <v>8447.1</v>
      </c>
      <c r="D765" s="38">
        <v>162.71</v>
      </c>
      <c r="E765" s="38">
        <v>54.39</v>
      </c>
    </row>
    <row r="766" spans="1:5" x14ac:dyDescent="0.2">
      <c r="A766" s="9">
        <v>43853</v>
      </c>
      <c r="B766" s="38">
        <v>3325.54</v>
      </c>
      <c r="C766" s="38">
        <v>8403.5</v>
      </c>
      <c r="D766" s="38">
        <v>162.91999999999999</v>
      </c>
      <c r="E766" s="38">
        <v>54.484000000000002</v>
      </c>
    </row>
    <row r="767" spans="1:5" x14ac:dyDescent="0.2">
      <c r="A767" s="9">
        <v>43852</v>
      </c>
      <c r="B767" s="38">
        <v>3321.75</v>
      </c>
      <c r="C767" s="38">
        <v>8663.9</v>
      </c>
      <c r="D767" s="38">
        <v>167.7</v>
      </c>
      <c r="E767" s="38">
        <v>58.308999999999997</v>
      </c>
    </row>
    <row r="768" spans="1:5" x14ac:dyDescent="0.2">
      <c r="A768" s="9">
        <v>43851</v>
      </c>
      <c r="B768" s="38">
        <v>3320.79</v>
      </c>
      <c r="C768" s="38">
        <v>8734.1</v>
      </c>
      <c r="D768" s="38">
        <v>169.33</v>
      </c>
      <c r="E768" s="38">
        <v>57.597000000000001</v>
      </c>
    </row>
    <row r="769" spans="1:5" x14ac:dyDescent="0.2">
      <c r="A769" s="9">
        <v>43850</v>
      </c>
      <c r="B769" s="38" t="s">
        <v>10</v>
      </c>
      <c r="C769" s="38">
        <v>8638.2000000000007</v>
      </c>
      <c r="D769" s="38">
        <v>166.86</v>
      </c>
      <c r="E769" s="38">
        <v>57.2</v>
      </c>
    </row>
    <row r="770" spans="1:5" x14ac:dyDescent="0.2">
      <c r="A770" s="9">
        <v>43849</v>
      </c>
      <c r="B770" s="38" t="s">
        <v>10</v>
      </c>
      <c r="C770" s="38">
        <v>8694</v>
      </c>
      <c r="D770" s="38">
        <v>166.84</v>
      </c>
      <c r="E770" s="38">
        <v>57.680999999999997</v>
      </c>
    </row>
    <row r="771" spans="1:5" x14ac:dyDescent="0.2">
      <c r="A771" s="9">
        <v>43848</v>
      </c>
      <c r="B771" s="38" t="s">
        <v>10</v>
      </c>
      <c r="C771" s="38">
        <v>8891.5</v>
      </c>
      <c r="D771" s="38">
        <v>173.58</v>
      </c>
      <c r="E771" s="38">
        <v>59.29</v>
      </c>
    </row>
    <row r="772" spans="1:5" x14ac:dyDescent="0.2">
      <c r="A772" s="9">
        <v>43847</v>
      </c>
      <c r="B772" s="38">
        <v>3329.62</v>
      </c>
      <c r="C772" s="38">
        <v>8875.4</v>
      </c>
      <c r="D772" s="38">
        <v>169.32</v>
      </c>
      <c r="E772" s="38">
        <v>61.064</v>
      </c>
    </row>
    <row r="773" spans="1:5" x14ac:dyDescent="0.2">
      <c r="A773" s="9">
        <v>43846</v>
      </c>
      <c r="B773" s="38">
        <v>3316.81</v>
      </c>
      <c r="C773" s="38">
        <v>8720.6</v>
      </c>
      <c r="D773" s="38">
        <v>164.03</v>
      </c>
      <c r="E773" s="38">
        <v>57.631999999999998</v>
      </c>
    </row>
    <row r="774" spans="1:5" x14ac:dyDescent="0.2">
      <c r="A774" s="9">
        <v>43845</v>
      </c>
      <c r="B774" s="38">
        <v>3289.29</v>
      </c>
      <c r="C774" s="38">
        <v>8807.7000000000007</v>
      </c>
      <c r="D774" s="38">
        <v>166.05</v>
      </c>
      <c r="E774" s="38">
        <v>58.18</v>
      </c>
    </row>
    <row r="775" spans="1:5" x14ac:dyDescent="0.2">
      <c r="A775" s="9">
        <v>43844</v>
      </c>
      <c r="B775" s="38">
        <v>3283.15</v>
      </c>
      <c r="C775" s="38">
        <v>8775.6</v>
      </c>
      <c r="D775" s="38">
        <v>164.98</v>
      </c>
      <c r="E775" s="38">
        <v>58.539000000000001</v>
      </c>
    </row>
    <row r="776" spans="1:5" x14ac:dyDescent="0.2">
      <c r="A776" s="9">
        <v>43843</v>
      </c>
      <c r="B776" s="38">
        <v>3288.13</v>
      </c>
      <c r="C776" s="38">
        <v>8094.5</v>
      </c>
      <c r="D776" s="38">
        <v>143.55000000000001</v>
      </c>
      <c r="E776" s="38">
        <v>49.591000000000001</v>
      </c>
    </row>
    <row r="777" spans="1:5" x14ac:dyDescent="0.2">
      <c r="A777" s="9">
        <v>43842</v>
      </c>
      <c r="B777" s="38" t="s">
        <v>10</v>
      </c>
      <c r="C777" s="38">
        <v>8174.7</v>
      </c>
      <c r="D777" s="38">
        <v>146.35</v>
      </c>
      <c r="E777" s="38">
        <v>51.383000000000003</v>
      </c>
    </row>
    <row r="778" spans="1:5" x14ac:dyDescent="0.2">
      <c r="A778" s="9">
        <v>43841</v>
      </c>
      <c r="B778" s="38" t="s">
        <v>10</v>
      </c>
      <c r="C778" s="38">
        <v>8013.8</v>
      </c>
      <c r="D778" s="38">
        <v>142.47999999999999</v>
      </c>
      <c r="E778" s="38">
        <v>49.438000000000002</v>
      </c>
    </row>
    <row r="779" spans="1:5" x14ac:dyDescent="0.2">
      <c r="A779" s="9">
        <v>43840</v>
      </c>
      <c r="B779" s="38">
        <v>3265.35</v>
      </c>
      <c r="C779" s="38">
        <v>8176.3</v>
      </c>
      <c r="D779" s="38">
        <v>144.57</v>
      </c>
      <c r="E779" s="38">
        <v>49.043999999999997</v>
      </c>
    </row>
    <row r="780" spans="1:5" x14ac:dyDescent="0.2">
      <c r="A780" s="9">
        <v>43839</v>
      </c>
      <c r="B780" s="38">
        <v>3274.7</v>
      </c>
      <c r="C780" s="38">
        <v>7817.5</v>
      </c>
      <c r="D780" s="38">
        <v>137.81</v>
      </c>
      <c r="E780" s="38">
        <v>44.783999999999999</v>
      </c>
    </row>
    <row r="781" spans="1:5" x14ac:dyDescent="0.2">
      <c r="A781" s="9">
        <v>43838</v>
      </c>
      <c r="B781" s="38">
        <v>3253.05</v>
      </c>
      <c r="C781" s="38">
        <v>8036.8</v>
      </c>
      <c r="D781" s="38">
        <v>140.5</v>
      </c>
      <c r="E781" s="38">
        <v>45.374000000000002</v>
      </c>
    </row>
    <row r="782" spans="1:5" x14ac:dyDescent="0.2">
      <c r="A782" s="9">
        <v>43837</v>
      </c>
      <c r="B782" s="38">
        <v>3237.18</v>
      </c>
      <c r="C782" s="38">
        <v>8150</v>
      </c>
      <c r="D782" s="38">
        <v>143.09</v>
      </c>
      <c r="E782" s="38">
        <v>46.4</v>
      </c>
    </row>
    <row r="783" spans="1:5" x14ac:dyDescent="0.2">
      <c r="A783" s="9">
        <v>43836</v>
      </c>
      <c r="B783" s="38">
        <v>3246.28</v>
      </c>
      <c r="C783" s="38">
        <v>7757.9</v>
      </c>
      <c r="D783" s="38">
        <v>144.18</v>
      </c>
      <c r="E783" s="38">
        <v>45.777999999999999</v>
      </c>
    </row>
    <row r="784" spans="1:5" x14ac:dyDescent="0.2">
      <c r="A784" s="9">
        <v>43835</v>
      </c>
      <c r="B784" s="38" t="s">
        <v>10</v>
      </c>
      <c r="C784" s="38">
        <v>7364.6</v>
      </c>
      <c r="D784" s="38">
        <v>135.6</v>
      </c>
      <c r="E784" s="38">
        <v>43.457999999999998</v>
      </c>
    </row>
    <row r="785" spans="1:5" x14ac:dyDescent="0.2">
      <c r="A785" s="9">
        <v>43834</v>
      </c>
      <c r="B785" s="38" t="s">
        <v>10</v>
      </c>
      <c r="C785" s="38">
        <v>7369.8</v>
      </c>
      <c r="D785" s="38">
        <v>134.49</v>
      </c>
      <c r="E785" s="38">
        <v>42.854999999999997</v>
      </c>
    </row>
    <row r="786" spans="1:5" x14ac:dyDescent="0.2">
      <c r="A786" s="9">
        <v>43833</v>
      </c>
      <c r="B786" s="38">
        <v>3234.85</v>
      </c>
      <c r="C786" s="38">
        <v>7367.5</v>
      </c>
      <c r="D786" s="38">
        <v>134.74</v>
      </c>
      <c r="E786" s="38">
        <v>42.177999999999997</v>
      </c>
    </row>
    <row r="787" spans="1:5" x14ac:dyDescent="0.2">
      <c r="A787" s="9">
        <v>43832</v>
      </c>
      <c r="B787" s="38">
        <v>3257.85</v>
      </c>
      <c r="C787" s="38">
        <v>6989.4</v>
      </c>
      <c r="D787" s="38">
        <v>127.56</v>
      </c>
      <c r="E787" s="38">
        <v>39.555999999999997</v>
      </c>
    </row>
    <row r="788" spans="1:5" x14ac:dyDescent="0.2">
      <c r="A788" s="9">
        <v>43831</v>
      </c>
      <c r="B788" s="38" t="s">
        <v>10</v>
      </c>
      <c r="C788" s="38">
        <v>7212.7</v>
      </c>
      <c r="D788" s="38">
        <v>130.94</v>
      </c>
      <c r="E788" s="38">
        <v>41.627000000000002</v>
      </c>
    </row>
    <row r="789" spans="1:5" x14ac:dyDescent="0.2">
      <c r="A789" s="9">
        <v>43830</v>
      </c>
      <c r="B789" s="38">
        <v>3230.78</v>
      </c>
      <c r="C789" s="38">
        <v>7208.3</v>
      </c>
      <c r="D789" s="38">
        <v>129.44999999999999</v>
      </c>
      <c r="E789" s="38">
        <v>41.286999999999999</v>
      </c>
    </row>
    <row r="790" spans="1:5" x14ac:dyDescent="0.2">
      <c r="A790" s="9">
        <v>43829</v>
      </c>
      <c r="B790" s="38">
        <v>3221.29</v>
      </c>
      <c r="C790" s="38">
        <v>7260.9</v>
      </c>
      <c r="D790" s="38">
        <v>131.83000000000001</v>
      </c>
      <c r="E790" s="38">
        <v>42.424999999999997</v>
      </c>
    </row>
    <row r="791" spans="1:5" x14ac:dyDescent="0.2">
      <c r="A791" s="9">
        <v>43828</v>
      </c>
      <c r="B791" s="38" t="s">
        <v>10</v>
      </c>
      <c r="C791" s="38">
        <v>7417.9</v>
      </c>
      <c r="D791" s="38">
        <v>134.9</v>
      </c>
      <c r="E791" s="38">
        <v>43.152000000000001</v>
      </c>
    </row>
    <row r="792" spans="1:5" x14ac:dyDescent="0.2">
      <c r="A792" s="9">
        <v>43827</v>
      </c>
      <c r="B792" s="38" t="s">
        <v>10</v>
      </c>
      <c r="C792" s="38">
        <v>7334.4</v>
      </c>
      <c r="D792" s="38">
        <v>128.47999999999999</v>
      </c>
      <c r="E792" s="38">
        <v>42.750999999999998</v>
      </c>
    </row>
    <row r="793" spans="1:5" x14ac:dyDescent="0.2">
      <c r="A793" s="9">
        <v>43826</v>
      </c>
      <c r="B793" s="38">
        <v>3240.02</v>
      </c>
      <c r="C793" s="38">
        <v>7287</v>
      </c>
      <c r="D793" s="38">
        <v>126.92</v>
      </c>
      <c r="E793" s="38">
        <v>41.043999999999997</v>
      </c>
    </row>
    <row r="794" spans="1:5" x14ac:dyDescent="0.2">
      <c r="A794" s="9">
        <v>43825</v>
      </c>
      <c r="B794" s="38">
        <v>3239.91</v>
      </c>
      <c r="C794" s="38">
        <v>7232.4</v>
      </c>
      <c r="D794" s="38">
        <v>126.15</v>
      </c>
      <c r="E794" s="38">
        <v>40.088000000000001</v>
      </c>
    </row>
    <row r="795" spans="1:5" x14ac:dyDescent="0.2">
      <c r="A795" s="9">
        <v>43824</v>
      </c>
      <c r="B795" s="38" t="s">
        <v>10</v>
      </c>
      <c r="C795" s="38">
        <v>7220.1</v>
      </c>
      <c r="D795" s="38">
        <v>125.32</v>
      </c>
      <c r="E795" s="38">
        <v>40.101999999999997</v>
      </c>
    </row>
    <row r="796" spans="1:5" x14ac:dyDescent="0.2">
      <c r="A796" s="9">
        <v>43823</v>
      </c>
      <c r="B796" s="38">
        <v>3223.38</v>
      </c>
      <c r="C796" s="38">
        <v>7276.9</v>
      </c>
      <c r="D796" s="38">
        <v>128.04</v>
      </c>
      <c r="E796" s="38">
        <v>40.381</v>
      </c>
    </row>
    <row r="797" spans="1:5" x14ac:dyDescent="0.2">
      <c r="A797" s="9">
        <v>43822</v>
      </c>
      <c r="B797" s="38">
        <v>3224.01</v>
      </c>
      <c r="C797" s="38">
        <v>7347.4</v>
      </c>
      <c r="D797" s="38">
        <v>128.13</v>
      </c>
      <c r="E797" s="38">
        <v>40.686999999999998</v>
      </c>
    </row>
    <row r="798" spans="1:5" x14ac:dyDescent="0.2">
      <c r="A798" s="9">
        <v>43821</v>
      </c>
      <c r="B798" s="38" t="s">
        <v>10</v>
      </c>
      <c r="C798" s="38">
        <v>7532</v>
      </c>
      <c r="D798" s="38">
        <v>132.77000000000001</v>
      </c>
      <c r="E798" s="38">
        <v>41.834000000000003</v>
      </c>
    </row>
    <row r="799" spans="1:5" x14ac:dyDescent="0.2">
      <c r="A799" s="9">
        <v>43820</v>
      </c>
      <c r="B799" s="38" t="s">
        <v>10</v>
      </c>
      <c r="C799" s="38">
        <v>7166.4</v>
      </c>
      <c r="D799" s="38">
        <v>127.5</v>
      </c>
      <c r="E799" s="38">
        <v>39.677999999999997</v>
      </c>
    </row>
    <row r="800" spans="1:5" x14ac:dyDescent="0.2">
      <c r="A800" s="9">
        <v>43819</v>
      </c>
      <c r="B800" s="38">
        <v>3221.22</v>
      </c>
      <c r="C800" s="38">
        <v>7212.9</v>
      </c>
      <c r="D800" s="38">
        <v>128.9</v>
      </c>
      <c r="E800" s="38">
        <v>40.097000000000001</v>
      </c>
    </row>
    <row r="801" spans="1:5" x14ac:dyDescent="0.2">
      <c r="A801" s="9">
        <v>43818</v>
      </c>
      <c r="B801" s="38">
        <v>3205.37</v>
      </c>
      <c r="C801" s="38">
        <v>7181.8</v>
      </c>
      <c r="D801" s="38">
        <v>128.68</v>
      </c>
      <c r="E801" s="38">
        <v>39.639000000000003</v>
      </c>
    </row>
    <row r="802" spans="1:5" x14ac:dyDescent="0.2">
      <c r="A802" s="9">
        <v>43817</v>
      </c>
      <c r="B802" s="38">
        <v>3191.14</v>
      </c>
      <c r="C802" s="38">
        <v>7323.4</v>
      </c>
      <c r="D802" s="38">
        <v>133.5</v>
      </c>
      <c r="E802" s="38">
        <v>40.777999999999999</v>
      </c>
    </row>
    <row r="803" spans="1:5" x14ac:dyDescent="0.2">
      <c r="A803" s="9">
        <v>43816</v>
      </c>
      <c r="B803" s="38">
        <v>3192.52</v>
      </c>
      <c r="C803" s="38">
        <v>6667.1</v>
      </c>
      <c r="D803" s="38">
        <v>122.81</v>
      </c>
      <c r="E803" s="38">
        <v>36.985999999999997</v>
      </c>
    </row>
    <row r="804" spans="1:5" x14ac:dyDescent="0.2">
      <c r="A804" s="9">
        <v>43815</v>
      </c>
      <c r="B804" s="38">
        <v>3191.45</v>
      </c>
      <c r="C804" s="38">
        <v>6926.8</v>
      </c>
      <c r="D804" s="38">
        <v>133.34</v>
      </c>
      <c r="E804" s="38">
        <v>39.984000000000002</v>
      </c>
    </row>
    <row r="805" spans="1:5" x14ac:dyDescent="0.2">
      <c r="A805" s="9">
        <v>43814</v>
      </c>
      <c r="B805" s="38" t="s">
        <v>10</v>
      </c>
      <c r="C805" s="38">
        <v>7152.7</v>
      </c>
      <c r="D805" s="38">
        <v>143.11000000000001</v>
      </c>
      <c r="E805" s="38">
        <v>43.472000000000001</v>
      </c>
    </row>
    <row r="806" spans="1:5" x14ac:dyDescent="0.2">
      <c r="A806" s="9">
        <v>43813</v>
      </c>
      <c r="B806" s="38" t="s">
        <v>10</v>
      </c>
      <c r="C806" s="38">
        <v>7100.8</v>
      </c>
      <c r="D806" s="38">
        <v>142.56</v>
      </c>
      <c r="E806" s="38">
        <v>43.273000000000003</v>
      </c>
    </row>
    <row r="807" spans="1:5" x14ac:dyDescent="0.2">
      <c r="A807" s="9">
        <v>43812</v>
      </c>
      <c r="B807" s="38">
        <v>3168.8</v>
      </c>
      <c r="C807" s="38">
        <v>7283.2</v>
      </c>
      <c r="D807" s="38">
        <v>145.38</v>
      </c>
      <c r="E807" s="38">
        <v>44.44</v>
      </c>
    </row>
    <row r="808" spans="1:5" x14ac:dyDescent="0.2">
      <c r="A808" s="9">
        <v>43811</v>
      </c>
      <c r="B808" s="38">
        <v>3168.57</v>
      </c>
      <c r="C808" s="38">
        <v>7224</v>
      </c>
      <c r="D808" s="38">
        <v>145.51</v>
      </c>
      <c r="E808" s="38">
        <v>43.615000000000002</v>
      </c>
    </row>
    <row r="809" spans="1:5" x14ac:dyDescent="0.2">
      <c r="A809" s="9">
        <v>43810</v>
      </c>
      <c r="B809" s="38">
        <v>3141.63</v>
      </c>
      <c r="C809" s="38">
        <v>7230.7</v>
      </c>
      <c r="D809" s="38">
        <v>143.91</v>
      </c>
      <c r="E809" s="38">
        <v>44.145000000000003</v>
      </c>
    </row>
    <row r="810" spans="1:5" x14ac:dyDescent="0.2">
      <c r="A810" s="9">
        <v>43809</v>
      </c>
      <c r="B810" s="38">
        <v>3132.52</v>
      </c>
      <c r="C810" s="38">
        <v>7254.6</v>
      </c>
      <c r="D810" s="38">
        <v>146.36000000000001</v>
      </c>
      <c r="E810" s="38">
        <v>44.11</v>
      </c>
    </row>
    <row r="811" spans="1:5" x14ac:dyDescent="0.2">
      <c r="A811" s="9">
        <v>43808</v>
      </c>
      <c r="B811" s="38">
        <v>3135.96</v>
      </c>
      <c r="C811" s="38">
        <v>7379.5</v>
      </c>
      <c r="D811" s="38">
        <v>148.08000000000001</v>
      </c>
      <c r="E811" s="38">
        <v>44.49</v>
      </c>
    </row>
    <row r="812" spans="1:5" x14ac:dyDescent="0.2">
      <c r="A812" s="9">
        <v>43807</v>
      </c>
      <c r="B812" s="38" t="s">
        <v>10</v>
      </c>
      <c r="C812" s="38">
        <v>7564.6</v>
      </c>
      <c r="D812" s="38">
        <v>151.41</v>
      </c>
      <c r="E812" s="38">
        <v>45.613999999999997</v>
      </c>
    </row>
    <row r="813" spans="1:5" x14ac:dyDescent="0.2">
      <c r="A813" s="9">
        <v>43806</v>
      </c>
      <c r="B813" s="38" t="s">
        <v>10</v>
      </c>
      <c r="C813" s="38">
        <v>7543.2</v>
      </c>
      <c r="D813" s="38">
        <v>148.15</v>
      </c>
      <c r="E813" s="38">
        <v>45.237000000000002</v>
      </c>
    </row>
    <row r="814" spans="1:5" x14ac:dyDescent="0.2">
      <c r="A814" s="9">
        <v>43805</v>
      </c>
      <c r="B814" s="38">
        <v>3145.91</v>
      </c>
      <c r="C814" s="38">
        <v>7588.3</v>
      </c>
      <c r="D814" s="38">
        <v>149.69</v>
      </c>
      <c r="E814" s="38">
        <v>45.345999999999997</v>
      </c>
    </row>
    <row r="815" spans="1:5" x14ac:dyDescent="0.2">
      <c r="A815" s="9">
        <v>43804</v>
      </c>
      <c r="B815" s="38">
        <v>3117.43</v>
      </c>
      <c r="C815" s="38">
        <v>7440</v>
      </c>
      <c r="D815" s="38">
        <v>148.72999999999999</v>
      </c>
      <c r="E815" s="38">
        <v>44.798000000000002</v>
      </c>
    </row>
    <row r="816" spans="1:5" x14ac:dyDescent="0.2">
      <c r="A816" s="9">
        <v>43803</v>
      </c>
      <c r="B816" s="38">
        <v>3112.76</v>
      </c>
      <c r="C816" s="38">
        <v>7238.2</v>
      </c>
      <c r="D816" s="38">
        <v>146.22999999999999</v>
      </c>
      <c r="E816" s="38">
        <v>44.725000000000001</v>
      </c>
    </row>
    <row r="817" spans="1:5" x14ac:dyDescent="0.2">
      <c r="A817" s="9">
        <v>43802</v>
      </c>
      <c r="B817" s="38">
        <v>3093.2</v>
      </c>
      <c r="C817" s="38">
        <v>7336</v>
      </c>
      <c r="D817" s="38">
        <v>148.16999999999999</v>
      </c>
      <c r="E817" s="38">
        <v>45.155999999999999</v>
      </c>
    </row>
    <row r="818" spans="1:5" x14ac:dyDescent="0.2">
      <c r="A818" s="9">
        <v>43801</v>
      </c>
      <c r="B818" s="38">
        <v>3113.87</v>
      </c>
      <c r="C818" s="38">
        <v>7350.3</v>
      </c>
      <c r="D818" s="38">
        <v>149.69</v>
      </c>
      <c r="E818" s="38">
        <v>45.610999999999997</v>
      </c>
    </row>
    <row r="819" spans="1:5" x14ac:dyDescent="0.2">
      <c r="A819" s="9">
        <v>43800</v>
      </c>
      <c r="B819" s="38" t="s">
        <v>10</v>
      </c>
      <c r="C819" s="38">
        <v>7450.1</v>
      </c>
      <c r="D819" s="38">
        <v>151.84</v>
      </c>
      <c r="E819" s="38">
        <v>47.517000000000003</v>
      </c>
    </row>
    <row r="820" spans="1:5" x14ac:dyDescent="0.2">
      <c r="A820" s="9">
        <v>43799</v>
      </c>
      <c r="B820" s="38" t="s">
        <v>10</v>
      </c>
      <c r="C820" s="38">
        <v>7599.9</v>
      </c>
      <c r="D820" s="38">
        <v>152.54</v>
      </c>
      <c r="E820" s="38">
        <v>47.523000000000003</v>
      </c>
    </row>
    <row r="821" spans="1:5" x14ac:dyDescent="0.2">
      <c r="A821" s="9">
        <v>43798</v>
      </c>
      <c r="B821" s="38">
        <v>3140.98</v>
      </c>
      <c r="C821" s="38">
        <v>7796.6</v>
      </c>
      <c r="D821" s="38">
        <v>155.53</v>
      </c>
      <c r="E821" s="38">
        <v>48.615000000000002</v>
      </c>
    </row>
    <row r="822" spans="1:5" x14ac:dyDescent="0.2">
      <c r="A822" s="9">
        <v>43797</v>
      </c>
      <c r="B822" s="38" t="s">
        <v>10</v>
      </c>
      <c r="C822" s="38">
        <v>7460.8</v>
      </c>
      <c r="D822" s="38">
        <v>151.52000000000001</v>
      </c>
      <c r="E822" s="38">
        <v>46.859000000000002</v>
      </c>
    </row>
    <row r="823" spans="1:5" x14ac:dyDescent="0.2">
      <c r="A823" s="9">
        <v>43796</v>
      </c>
      <c r="B823" s="38">
        <v>3153.63</v>
      </c>
      <c r="C823" s="38">
        <v>7549.3</v>
      </c>
      <c r="D823" s="38">
        <v>153.34</v>
      </c>
      <c r="E823" s="38">
        <v>47.723999999999997</v>
      </c>
    </row>
    <row r="824" spans="1:5" x14ac:dyDescent="0.2">
      <c r="A824" s="9">
        <v>43795</v>
      </c>
      <c r="B824" s="38">
        <v>3140.52</v>
      </c>
      <c r="C824" s="38">
        <v>7198.3</v>
      </c>
      <c r="D824" s="38">
        <v>148.31</v>
      </c>
      <c r="E824" s="38">
        <v>47.017000000000003</v>
      </c>
    </row>
    <row r="825" spans="1:5" x14ac:dyDescent="0.2">
      <c r="A825" s="9">
        <v>43794</v>
      </c>
      <c r="B825" s="38">
        <v>3133.64</v>
      </c>
      <c r="C825" s="38">
        <v>7168</v>
      </c>
      <c r="D825" s="38">
        <v>146.78</v>
      </c>
      <c r="E825" s="38">
        <v>45.619</v>
      </c>
    </row>
    <row r="826" spans="1:5" x14ac:dyDescent="0.2">
      <c r="A826" s="9">
        <v>43793</v>
      </c>
      <c r="B826" s="38" t="s">
        <v>10</v>
      </c>
      <c r="C826" s="38">
        <v>6965.3</v>
      </c>
      <c r="D826" s="38">
        <v>141.18</v>
      </c>
      <c r="E826" s="38">
        <v>44.212000000000003</v>
      </c>
    </row>
    <row r="827" spans="1:5" x14ac:dyDescent="0.2">
      <c r="A827" s="9">
        <v>43792</v>
      </c>
      <c r="B827" s="38" t="s">
        <v>10</v>
      </c>
      <c r="C827" s="38">
        <v>7352.6</v>
      </c>
      <c r="D827" s="38">
        <v>152.77000000000001</v>
      </c>
      <c r="E827" s="38">
        <v>48.18</v>
      </c>
    </row>
    <row r="828" spans="1:5" x14ac:dyDescent="0.2">
      <c r="A828" s="9">
        <v>43791</v>
      </c>
      <c r="B828" s="38">
        <v>3110.29</v>
      </c>
      <c r="C828" s="38">
        <v>7323</v>
      </c>
      <c r="D828" s="38">
        <v>150.56</v>
      </c>
      <c r="E828" s="38">
        <v>47.423000000000002</v>
      </c>
    </row>
    <row r="829" spans="1:5" x14ac:dyDescent="0.2">
      <c r="A829" s="9">
        <v>43790</v>
      </c>
      <c r="B829" s="38">
        <v>3103.54</v>
      </c>
      <c r="C829" s="38">
        <v>7671.1</v>
      </c>
      <c r="D829" s="38">
        <v>162.11000000000001</v>
      </c>
      <c r="E829" s="38">
        <v>50.674999999999997</v>
      </c>
    </row>
    <row r="830" spans="1:5" x14ac:dyDescent="0.2">
      <c r="A830" s="9">
        <v>43789</v>
      </c>
      <c r="B830" s="38">
        <v>3108.46</v>
      </c>
      <c r="C830" s="38">
        <v>8126.4</v>
      </c>
      <c r="D830" s="38">
        <v>175.27</v>
      </c>
      <c r="E830" s="38">
        <v>55.029000000000003</v>
      </c>
    </row>
    <row r="831" spans="1:5" x14ac:dyDescent="0.2">
      <c r="A831" s="9">
        <v>43788</v>
      </c>
      <c r="B831" s="38">
        <v>3120.18</v>
      </c>
      <c r="C831" s="38">
        <v>8164.9</v>
      </c>
      <c r="D831" s="38">
        <v>176.46</v>
      </c>
      <c r="E831" s="38">
        <v>55.143000000000001</v>
      </c>
    </row>
    <row r="832" spans="1:5" x14ac:dyDescent="0.2">
      <c r="A832" s="9">
        <v>43787</v>
      </c>
      <c r="B832" s="38">
        <v>3122.03</v>
      </c>
      <c r="C832" s="38">
        <v>8219.5</v>
      </c>
      <c r="D832" s="38">
        <v>178.55</v>
      </c>
      <c r="E832" s="38">
        <v>56.055</v>
      </c>
    </row>
    <row r="833" spans="1:5" x14ac:dyDescent="0.2">
      <c r="A833" s="9">
        <v>43786</v>
      </c>
      <c r="B833" s="38" t="s">
        <v>10</v>
      </c>
      <c r="C833" s="38">
        <v>8537.2999999999993</v>
      </c>
      <c r="D833" s="38">
        <v>184.53</v>
      </c>
      <c r="E833" s="38">
        <v>59.216999999999999</v>
      </c>
    </row>
    <row r="834" spans="1:5" x14ac:dyDescent="0.2">
      <c r="A834" s="9">
        <v>43785</v>
      </c>
      <c r="B834" s="38" t="s">
        <v>10</v>
      </c>
      <c r="C834" s="38">
        <v>8523.5</v>
      </c>
      <c r="D834" s="38">
        <v>182.97</v>
      </c>
      <c r="E834" s="38">
        <v>58.284999999999997</v>
      </c>
    </row>
    <row r="835" spans="1:5" x14ac:dyDescent="0.2">
      <c r="A835" s="9">
        <v>43784</v>
      </c>
      <c r="B835" s="38">
        <v>3120.46</v>
      </c>
      <c r="C835" s="38">
        <v>8495.7999999999993</v>
      </c>
      <c r="D835" s="38">
        <v>180.27</v>
      </c>
      <c r="E835" s="38">
        <v>57.758000000000003</v>
      </c>
    </row>
    <row r="836" spans="1:5" x14ac:dyDescent="0.2">
      <c r="A836" s="9">
        <v>43783</v>
      </c>
      <c r="B836" s="38">
        <v>3096.63</v>
      </c>
      <c r="C836" s="38">
        <v>8655.7000000000007</v>
      </c>
      <c r="D836" s="38">
        <v>185</v>
      </c>
      <c r="E836" s="38">
        <v>59.186999999999998</v>
      </c>
    </row>
    <row r="837" spans="1:5" x14ac:dyDescent="0.2">
      <c r="A837" s="9">
        <v>43782</v>
      </c>
      <c r="B837" s="38">
        <v>3094.04</v>
      </c>
      <c r="C837" s="38">
        <v>8801.1</v>
      </c>
      <c r="D837" s="38">
        <v>188.69</v>
      </c>
      <c r="E837" s="38">
        <v>61.024999999999999</v>
      </c>
    </row>
    <row r="838" spans="1:5" x14ac:dyDescent="0.2">
      <c r="A838" s="9">
        <v>43781</v>
      </c>
      <c r="B838" s="38">
        <v>3091.84</v>
      </c>
      <c r="C838" s="38">
        <v>8830</v>
      </c>
      <c r="D838" s="38">
        <v>187.34</v>
      </c>
      <c r="E838" s="38">
        <v>61.521999999999998</v>
      </c>
    </row>
    <row r="839" spans="1:5" x14ac:dyDescent="0.2">
      <c r="A839" s="9">
        <v>43780</v>
      </c>
      <c r="B839" s="38">
        <v>3087.01</v>
      </c>
      <c r="C839" s="38">
        <v>8737.7000000000007</v>
      </c>
      <c r="D839" s="38">
        <v>185.15</v>
      </c>
      <c r="E839" s="38">
        <v>61.893000000000001</v>
      </c>
    </row>
    <row r="840" spans="1:5" x14ac:dyDescent="0.2">
      <c r="A840" s="9">
        <v>43779</v>
      </c>
      <c r="B840" s="38" t="s">
        <v>10</v>
      </c>
      <c r="C840" s="38">
        <v>9068.4</v>
      </c>
      <c r="D840" s="38">
        <v>189.68</v>
      </c>
      <c r="E840" s="38">
        <v>63.716000000000001</v>
      </c>
    </row>
    <row r="841" spans="1:5" x14ac:dyDescent="0.2">
      <c r="A841" s="9">
        <v>43778</v>
      </c>
      <c r="B841" s="38" t="s">
        <v>10</v>
      </c>
      <c r="C841" s="38">
        <v>8828</v>
      </c>
      <c r="D841" s="38">
        <v>184.99</v>
      </c>
      <c r="E841" s="38">
        <v>62.093000000000004</v>
      </c>
    </row>
    <row r="842" spans="1:5" x14ac:dyDescent="0.2">
      <c r="A842" s="9">
        <v>43777</v>
      </c>
      <c r="B842" s="38">
        <v>3093.08</v>
      </c>
      <c r="C842" s="38">
        <v>8782.4</v>
      </c>
      <c r="D842" s="38">
        <v>184</v>
      </c>
      <c r="E842" s="38">
        <v>60.451999999999998</v>
      </c>
    </row>
    <row r="843" spans="1:5" x14ac:dyDescent="0.2">
      <c r="A843" s="9">
        <v>43776</v>
      </c>
      <c r="B843" s="38">
        <v>3085.18</v>
      </c>
      <c r="C843" s="38">
        <v>9208</v>
      </c>
      <c r="D843" s="38">
        <v>186.66</v>
      </c>
      <c r="E843" s="38">
        <v>61.469000000000001</v>
      </c>
    </row>
    <row r="844" spans="1:5" x14ac:dyDescent="0.2">
      <c r="A844" s="9">
        <v>43775</v>
      </c>
      <c r="B844" s="38">
        <v>3076.78</v>
      </c>
      <c r="C844" s="38">
        <v>9353</v>
      </c>
      <c r="D844" s="38">
        <v>191.51</v>
      </c>
      <c r="E844" s="38">
        <v>64.198999999999998</v>
      </c>
    </row>
    <row r="845" spans="1:5" x14ac:dyDescent="0.2">
      <c r="A845" s="9">
        <v>43774</v>
      </c>
      <c r="B845" s="38">
        <v>3074.62</v>
      </c>
      <c r="C845" s="38">
        <v>9333.9</v>
      </c>
      <c r="D845" s="38">
        <v>189.24</v>
      </c>
      <c r="E845" s="38">
        <v>63.238</v>
      </c>
    </row>
    <row r="846" spans="1:5" x14ac:dyDescent="0.2">
      <c r="A846" s="9">
        <v>43773</v>
      </c>
      <c r="B846" s="38">
        <v>3078.27</v>
      </c>
      <c r="C846" s="38">
        <v>9441.2000000000007</v>
      </c>
      <c r="D846" s="38">
        <v>186.87</v>
      </c>
      <c r="E846" s="38">
        <v>61.442999999999998</v>
      </c>
    </row>
    <row r="847" spans="1:5" x14ac:dyDescent="0.2">
      <c r="A847" s="9">
        <v>43772</v>
      </c>
      <c r="B847" s="38" t="s">
        <v>10</v>
      </c>
      <c r="C847" s="38">
        <v>9222.4</v>
      </c>
      <c r="D847" s="38">
        <v>182.19</v>
      </c>
      <c r="E847" s="38">
        <v>58.398000000000003</v>
      </c>
    </row>
    <row r="848" spans="1:5" x14ac:dyDescent="0.2">
      <c r="A848" s="9">
        <v>43771</v>
      </c>
      <c r="B848" s="38" t="s">
        <v>10</v>
      </c>
      <c r="C848" s="38">
        <v>9332.1</v>
      </c>
      <c r="D848" s="38">
        <v>183.92</v>
      </c>
      <c r="E848" s="38">
        <v>58.280999999999999</v>
      </c>
    </row>
    <row r="849" spans="1:5" x14ac:dyDescent="0.2">
      <c r="A849" s="9">
        <v>43770</v>
      </c>
      <c r="B849" s="38">
        <v>3066.91</v>
      </c>
      <c r="C849" s="38">
        <v>9289.1</v>
      </c>
      <c r="D849" s="38">
        <v>183.98</v>
      </c>
      <c r="E849" s="38">
        <v>58.37</v>
      </c>
    </row>
    <row r="850" spans="1:5" x14ac:dyDescent="0.2">
      <c r="A850" s="9">
        <v>43769</v>
      </c>
      <c r="B850" s="38">
        <v>3037.56</v>
      </c>
      <c r="C850" s="38">
        <v>9185.6</v>
      </c>
      <c r="D850" s="38">
        <v>183.04</v>
      </c>
      <c r="E850" s="38">
        <v>58.429000000000002</v>
      </c>
    </row>
    <row r="851" spans="1:5" x14ac:dyDescent="0.2">
      <c r="A851" s="9">
        <v>43768</v>
      </c>
      <c r="B851" s="38">
        <v>3046.77</v>
      </c>
      <c r="C851" s="38">
        <v>9184.2999999999993</v>
      </c>
      <c r="D851" s="38">
        <v>183.82</v>
      </c>
      <c r="E851" s="38">
        <v>57.982999999999997</v>
      </c>
    </row>
    <row r="852" spans="1:5" x14ac:dyDescent="0.2">
      <c r="A852" s="9">
        <v>43767</v>
      </c>
      <c r="B852" s="38">
        <v>3036.89</v>
      </c>
      <c r="C852" s="38">
        <v>9445.5</v>
      </c>
      <c r="D852" s="38">
        <v>191.29</v>
      </c>
      <c r="E852" s="38">
        <v>59.795999999999999</v>
      </c>
    </row>
    <row r="853" spans="1:5" x14ac:dyDescent="0.2">
      <c r="A853" s="9">
        <v>43766</v>
      </c>
      <c r="B853" s="38">
        <v>3039.42</v>
      </c>
      <c r="C853" s="38">
        <v>9225.7000000000007</v>
      </c>
      <c r="D853" s="38">
        <v>182.25</v>
      </c>
      <c r="E853" s="38">
        <v>57.822000000000003</v>
      </c>
    </row>
    <row r="854" spans="1:5" x14ac:dyDescent="0.2">
      <c r="A854" s="9">
        <v>43765</v>
      </c>
      <c r="B854" s="38" t="s">
        <v>10</v>
      </c>
      <c r="C854" s="38">
        <v>9571.7999999999993</v>
      </c>
      <c r="D854" s="38">
        <v>184.58</v>
      </c>
      <c r="E854" s="38">
        <v>59.820999999999998</v>
      </c>
    </row>
    <row r="855" spans="1:5" x14ac:dyDescent="0.2">
      <c r="A855" s="9">
        <v>43764</v>
      </c>
      <c r="B855" s="38" t="s">
        <v>10</v>
      </c>
      <c r="C855" s="38">
        <v>9270.9</v>
      </c>
      <c r="D855" s="38">
        <v>180.42</v>
      </c>
      <c r="E855" s="38">
        <v>56.752000000000002</v>
      </c>
    </row>
    <row r="856" spans="1:5" x14ac:dyDescent="0.2">
      <c r="A856" s="9">
        <v>43763</v>
      </c>
      <c r="B856" s="38">
        <v>3022.55</v>
      </c>
      <c r="C856" s="38">
        <v>8679.1</v>
      </c>
      <c r="D856" s="38">
        <v>181.95</v>
      </c>
      <c r="E856" s="38">
        <v>56.95</v>
      </c>
    </row>
    <row r="857" spans="1:5" x14ac:dyDescent="0.2">
      <c r="A857" s="9">
        <v>43762</v>
      </c>
      <c r="B857" s="38">
        <v>3010.29</v>
      </c>
      <c r="C857" s="38">
        <v>7453</v>
      </c>
      <c r="D857" s="38">
        <v>161.18</v>
      </c>
      <c r="E857" s="38">
        <v>49.616</v>
      </c>
    </row>
    <row r="858" spans="1:5" x14ac:dyDescent="0.2">
      <c r="A858" s="9">
        <v>43761</v>
      </c>
      <c r="B858" s="38">
        <v>3004.52</v>
      </c>
      <c r="C858" s="38">
        <v>7493.7</v>
      </c>
      <c r="D858" s="38">
        <v>162.97</v>
      </c>
      <c r="E858" s="38">
        <v>49.456000000000003</v>
      </c>
    </row>
    <row r="859" spans="1:5" x14ac:dyDescent="0.2">
      <c r="A859" s="9">
        <v>43760</v>
      </c>
      <c r="B859" s="38">
        <v>2995.99</v>
      </c>
      <c r="C859" s="38">
        <v>8058.9</v>
      </c>
      <c r="D859" s="38">
        <v>171.82</v>
      </c>
      <c r="E859" s="38">
        <v>53.406999999999996</v>
      </c>
    </row>
    <row r="860" spans="1:5" x14ac:dyDescent="0.2">
      <c r="A860" s="9">
        <v>43759</v>
      </c>
      <c r="B860" s="38">
        <v>3006.72</v>
      </c>
      <c r="C860" s="38">
        <v>8243.9</v>
      </c>
      <c r="D860" s="38">
        <v>175.02</v>
      </c>
      <c r="E860" s="38">
        <v>54.77</v>
      </c>
    </row>
    <row r="861" spans="1:5" x14ac:dyDescent="0.2">
      <c r="A861" s="9">
        <v>43758</v>
      </c>
      <c r="B861" s="38" t="s">
        <v>10</v>
      </c>
      <c r="C861" s="38">
        <v>8260.6</v>
      </c>
      <c r="D861" s="38">
        <v>176.11</v>
      </c>
      <c r="E861" s="38">
        <v>54.875999999999998</v>
      </c>
    </row>
    <row r="862" spans="1:5" x14ac:dyDescent="0.2">
      <c r="A862" s="9">
        <v>43757</v>
      </c>
      <c r="B862" s="38" t="s">
        <v>10</v>
      </c>
      <c r="C862" s="38">
        <v>7992.9</v>
      </c>
      <c r="D862" s="38">
        <v>172.59</v>
      </c>
      <c r="E862" s="38">
        <v>53.737000000000002</v>
      </c>
    </row>
    <row r="863" spans="1:5" x14ac:dyDescent="0.2">
      <c r="A863" s="9">
        <v>43756</v>
      </c>
      <c r="B863" s="38">
        <v>2986.2</v>
      </c>
      <c r="C863" s="38">
        <v>7987.2</v>
      </c>
      <c r="D863" s="38">
        <v>173.64</v>
      </c>
      <c r="E863" s="38">
        <v>53.216999999999999</v>
      </c>
    </row>
    <row r="864" spans="1:5" x14ac:dyDescent="0.2">
      <c r="A864" s="9">
        <v>43755</v>
      </c>
      <c r="B864" s="38">
        <v>2997.95</v>
      </c>
      <c r="C864" s="38">
        <v>8092.3</v>
      </c>
      <c r="D864" s="38">
        <v>177.49</v>
      </c>
      <c r="E864" s="38">
        <v>54.947000000000003</v>
      </c>
    </row>
    <row r="865" spans="1:5" x14ac:dyDescent="0.2">
      <c r="A865" s="9">
        <v>43754</v>
      </c>
      <c r="B865" s="38">
        <v>2989.69</v>
      </c>
      <c r="C865" s="38">
        <v>8016</v>
      </c>
      <c r="D865" s="38">
        <v>175</v>
      </c>
      <c r="E865" s="38">
        <v>52.457999999999998</v>
      </c>
    </row>
    <row r="866" spans="1:5" x14ac:dyDescent="0.2">
      <c r="A866" s="9">
        <v>43753</v>
      </c>
      <c r="B866" s="38">
        <v>2995.68</v>
      </c>
      <c r="C866" s="38">
        <v>8191.1</v>
      </c>
      <c r="D866" s="38">
        <v>181.02</v>
      </c>
      <c r="E866" s="38">
        <v>54.591999999999999</v>
      </c>
    </row>
    <row r="867" spans="1:5" x14ac:dyDescent="0.2">
      <c r="A867" s="9">
        <v>43752</v>
      </c>
      <c r="B867" s="38">
        <v>2966.15</v>
      </c>
      <c r="C867" s="38">
        <v>8370</v>
      </c>
      <c r="D867" s="38">
        <v>187.14</v>
      </c>
      <c r="E867" s="38">
        <v>56.811999999999998</v>
      </c>
    </row>
    <row r="868" spans="1:5" x14ac:dyDescent="0.2">
      <c r="A868" s="9">
        <v>43751</v>
      </c>
      <c r="B868" s="38" t="s">
        <v>10</v>
      </c>
      <c r="C868" s="38">
        <v>8305.7000000000007</v>
      </c>
      <c r="D868" s="38">
        <v>181.61</v>
      </c>
      <c r="E868" s="38">
        <v>56.478999999999999</v>
      </c>
    </row>
    <row r="869" spans="1:5" x14ac:dyDescent="0.2">
      <c r="A869" s="9">
        <v>43750</v>
      </c>
      <c r="B869" s="38" t="s">
        <v>10</v>
      </c>
      <c r="C869" s="38">
        <v>8318.2999999999993</v>
      </c>
      <c r="D869" s="38">
        <v>180.16</v>
      </c>
      <c r="E869" s="38">
        <v>55.737000000000002</v>
      </c>
    </row>
    <row r="870" spans="1:5" x14ac:dyDescent="0.2">
      <c r="A870" s="9">
        <v>43749</v>
      </c>
      <c r="B870" s="38">
        <v>2970.27</v>
      </c>
      <c r="C870" s="38">
        <v>8280</v>
      </c>
      <c r="D870" s="38">
        <v>181.04</v>
      </c>
      <c r="E870" s="38">
        <v>55.814999999999998</v>
      </c>
    </row>
    <row r="871" spans="1:5" x14ac:dyDescent="0.2">
      <c r="A871" s="9">
        <v>43748</v>
      </c>
      <c r="B871" s="38">
        <v>2938.13</v>
      </c>
      <c r="C871" s="38">
        <v>8596</v>
      </c>
      <c r="D871" s="38">
        <v>192.06</v>
      </c>
      <c r="E871" s="38">
        <v>57.451999999999998</v>
      </c>
    </row>
    <row r="872" spans="1:5" x14ac:dyDescent="0.2">
      <c r="A872" s="9">
        <v>43747</v>
      </c>
      <c r="B872" s="38">
        <v>2919.4</v>
      </c>
      <c r="C872" s="38">
        <v>8607.5</v>
      </c>
      <c r="D872" s="38">
        <v>193.51</v>
      </c>
      <c r="E872" s="38">
        <v>59.146999999999998</v>
      </c>
    </row>
    <row r="873" spans="1:5" x14ac:dyDescent="0.2">
      <c r="A873" s="9">
        <v>43746</v>
      </c>
      <c r="B873" s="38">
        <v>2893.06</v>
      </c>
      <c r="C873" s="38">
        <v>8211.2000000000007</v>
      </c>
      <c r="D873" s="38">
        <v>181.72</v>
      </c>
      <c r="E873" s="38">
        <v>56.997999999999998</v>
      </c>
    </row>
    <row r="874" spans="1:5" x14ac:dyDescent="0.2">
      <c r="A874" s="9">
        <v>43745</v>
      </c>
      <c r="B874" s="38">
        <v>2938.79</v>
      </c>
      <c r="C874" s="38">
        <v>8227</v>
      </c>
      <c r="D874" s="38">
        <v>180.66</v>
      </c>
      <c r="E874" s="38">
        <v>57.482999999999997</v>
      </c>
    </row>
    <row r="875" spans="1:5" x14ac:dyDescent="0.2">
      <c r="A875" s="9">
        <v>43744</v>
      </c>
      <c r="B875" s="38" t="s">
        <v>10</v>
      </c>
      <c r="C875" s="38">
        <v>7883.1</v>
      </c>
      <c r="D875" s="38">
        <v>170.51</v>
      </c>
      <c r="E875" s="38">
        <v>54.585000000000001</v>
      </c>
    </row>
    <row r="876" spans="1:5" x14ac:dyDescent="0.2">
      <c r="A876" s="9">
        <v>43743</v>
      </c>
      <c r="B876" s="38" t="s">
        <v>10</v>
      </c>
      <c r="C876" s="38">
        <v>8162.5</v>
      </c>
      <c r="D876" s="38">
        <v>176.93</v>
      </c>
      <c r="E876" s="38">
        <v>56.798000000000002</v>
      </c>
    </row>
    <row r="877" spans="1:5" x14ac:dyDescent="0.2">
      <c r="A877" s="9">
        <v>43742</v>
      </c>
      <c r="B877" s="38">
        <v>2952.01</v>
      </c>
      <c r="C877" s="38">
        <v>8170</v>
      </c>
      <c r="D877" s="38">
        <v>176.19</v>
      </c>
      <c r="E877" s="38">
        <v>56.421999999999997</v>
      </c>
    </row>
    <row r="878" spans="1:5" x14ac:dyDescent="0.2">
      <c r="A878" s="9">
        <v>43741</v>
      </c>
      <c r="B878" s="38">
        <v>2910.63</v>
      </c>
      <c r="C878" s="38">
        <v>8257.9</v>
      </c>
      <c r="D878" s="38">
        <v>175.37</v>
      </c>
      <c r="E878" s="38">
        <v>56.439</v>
      </c>
    </row>
    <row r="879" spans="1:5" x14ac:dyDescent="0.2">
      <c r="A879" s="9">
        <v>43740</v>
      </c>
      <c r="B879" s="38">
        <v>2887.61</v>
      </c>
      <c r="C879" s="38">
        <v>8413.4</v>
      </c>
      <c r="D879" s="38">
        <v>181.24</v>
      </c>
      <c r="E879" s="38">
        <v>56.295999999999999</v>
      </c>
    </row>
    <row r="880" spans="1:5" x14ac:dyDescent="0.2">
      <c r="A880" s="9">
        <v>43739</v>
      </c>
      <c r="B880" s="38">
        <v>2940.25</v>
      </c>
      <c r="C880" s="38">
        <v>8334.9</v>
      </c>
      <c r="D880" s="38">
        <v>176.41</v>
      </c>
      <c r="E880" s="38">
        <v>55.619</v>
      </c>
    </row>
    <row r="881" spans="1:5" x14ac:dyDescent="0.2">
      <c r="A881" s="9">
        <v>43738</v>
      </c>
      <c r="B881" s="38">
        <v>2976.74</v>
      </c>
      <c r="C881" s="38">
        <v>8331.1</v>
      </c>
      <c r="D881" s="38">
        <v>181.68</v>
      </c>
      <c r="E881" s="38">
        <v>55.960999999999999</v>
      </c>
    </row>
    <row r="882" spans="1:5" x14ac:dyDescent="0.2">
      <c r="A882" s="9">
        <v>43737</v>
      </c>
      <c r="B882" s="38" t="s">
        <v>10</v>
      </c>
      <c r="C882" s="38">
        <v>8090</v>
      </c>
      <c r="D882" s="38">
        <v>169.84</v>
      </c>
      <c r="E882" s="38">
        <v>53.908000000000001</v>
      </c>
    </row>
    <row r="883" spans="1:5" x14ac:dyDescent="0.2">
      <c r="A883" s="9">
        <v>43736</v>
      </c>
      <c r="B883" s="38" t="s">
        <v>10</v>
      </c>
      <c r="C883" s="38">
        <v>8238.6</v>
      </c>
      <c r="D883" s="38">
        <v>174.41</v>
      </c>
      <c r="E883" s="38">
        <v>55.459000000000003</v>
      </c>
    </row>
    <row r="884" spans="1:5" x14ac:dyDescent="0.2">
      <c r="A884" s="9">
        <v>43735</v>
      </c>
      <c r="B884" s="38">
        <v>2961.79</v>
      </c>
      <c r="C884" s="38">
        <v>8213.4</v>
      </c>
      <c r="D884" s="38">
        <v>174.61</v>
      </c>
      <c r="E884" s="38">
        <v>55.835000000000001</v>
      </c>
    </row>
    <row r="885" spans="1:5" x14ac:dyDescent="0.2">
      <c r="A885" s="9">
        <v>43734</v>
      </c>
      <c r="B885" s="38">
        <v>2977.62</v>
      </c>
      <c r="C885" s="38">
        <v>8103.6</v>
      </c>
      <c r="D885" s="38">
        <v>166.6</v>
      </c>
      <c r="E885" s="38">
        <v>55.226999999999997</v>
      </c>
    </row>
    <row r="886" spans="1:5" x14ac:dyDescent="0.2">
      <c r="A886" s="9">
        <v>43733</v>
      </c>
      <c r="B886" s="38">
        <v>2984.87</v>
      </c>
      <c r="C886" s="38">
        <v>8474.7000000000007</v>
      </c>
      <c r="D886" s="38">
        <v>170.67</v>
      </c>
      <c r="E886" s="38">
        <v>57.402000000000001</v>
      </c>
    </row>
    <row r="887" spans="1:5" x14ac:dyDescent="0.2">
      <c r="A887" s="9">
        <v>43732</v>
      </c>
      <c r="B887" s="38">
        <v>2966.6</v>
      </c>
      <c r="C887" s="38">
        <v>8547.9</v>
      </c>
      <c r="D887" s="38">
        <v>166.91</v>
      </c>
      <c r="E887" s="38">
        <v>55.225000000000001</v>
      </c>
    </row>
    <row r="888" spans="1:5" x14ac:dyDescent="0.2">
      <c r="A888" s="9">
        <v>43731</v>
      </c>
      <c r="B888" s="38">
        <v>2991.78</v>
      </c>
      <c r="C888" s="38">
        <v>9702.6</v>
      </c>
      <c r="D888" s="38">
        <v>200.79</v>
      </c>
      <c r="E888" s="38">
        <v>66.656999999999996</v>
      </c>
    </row>
    <row r="889" spans="1:5" x14ac:dyDescent="0.2">
      <c r="A889" s="9">
        <v>43730</v>
      </c>
      <c r="B889" s="38" t="s">
        <v>10</v>
      </c>
      <c r="C889" s="38">
        <v>10052</v>
      </c>
      <c r="D889" s="38">
        <v>211.55</v>
      </c>
      <c r="E889" s="38">
        <v>72.216999999999999</v>
      </c>
    </row>
    <row r="890" spans="1:5" x14ac:dyDescent="0.2">
      <c r="A890" s="9">
        <v>43729</v>
      </c>
      <c r="B890" s="38" t="s">
        <v>10</v>
      </c>
      <c r="C890" s="38">
        <v>10013</v>
      </c>
      <c r="D890" s="38">
        <v>215.56</v>
      </c>
      <c r="E890" s="38">
        <v>73.177999999999997</v>
      </c>
    </row>
    <row r="891" spans="1:5" x14ac:dyDescent="0.2">
      <c r="A891" s="9">
        <v>43728</v>
      </c>
      <c r="B891" s="38">
        <v>2992.07</v>
      </c>
      <c r="C891" s="38">
        <v>10198</v>
      </c>
      <c r="D891" s="38">
        <v>218.73</v>
      </c>
      <c r="E891" s="38">
        <v>75.096999999999994</v>
      </c>
    </row>
    <row r="892" spans="1:5" x14ac:dyDescent="0.2">
      <c r="A892" s="9">
        <v>43727</v>
      </c>
      <c r="B892" s="38">
        <v>3006.79</v>
      </c>
      <c r="C892" s="38">
        <v>10301</v>
      </c>
      <c r="D892" s="38">
        <v>221.47</v>
      </c>
      <c r="E892" s="38">
        <v>76.616</v>
      </c>
    </row>
    <row r="893" spans="1:5" x14ac:dyDescent="0.2">
      <c r="A893" s="9">
        <v>43726</v>
      </c>
      <c r="B893" s="38">
        <v>3006.73</v>
      </c>
      <c r="C893" s="38">
        <v>10185</v>
      </c>
      <c r="D893" s="38">
        <v>210.9</v>
      </c>
      <c r="E893" s="38">
        <v>77.722999999999999</v>
      </c>
    </row>
    <row r="894" spans="1:5" x14ac:dyDescent="0.2">
      <c r="A894" s="9">
        <v>43725</v>
      </c>
      <c r="B894" s="38">
        <v>3005.7</v>
      </c>
      <c r="C894" s="38">
        <v>10214.1</v>
      </c>
      <c r="D894" s="38">
        <v>208.62</v>
      </c>
      <c r="E894" s="38">
        <v>74.075999999999993</v>
      </c>
    </row>
    <row r="895" spans="1:5" x14ac:dyDescent="0.2">
      <c r="A895" s="9">
        <v>43724</v>
      </c>
      <c r="B895" s="38">
        <v>2997.96</v>
      </c>
      <c r="C895" s="38">
        <v>10295</v>
      </c>
      <c r="D895" s="38">
        <v>198.29</v>
      </c>
      <c r="E895" s="38">
        <v>72.581000000000003</v>
      </c>
    </row>
    <row r="896" spans="1:5" x14ac:dyDescent="0.2">
      <c r="A896" s="9">
        <v>43723</v>
      </c>
      <c r="B896" s="38" t="s">
        <v>10</v>
      </c>
      <c r="C896" s="38">
        <v>10322</v>
      </c>
      <c r="D896" s="38">
        <v>189.64</v>
      </c>
      <c r="E896" s="38">
        <v>70.06</v>
      </c>
    </row>
    <row r="897" spans="1:5" x14ac:dyDescent="0.2">
      <c r="A897" s="9">
        <v>43722</v>
      </c>
      <c r="B897" s="38" t="s">
        <v>10</v>
      </c>
      <c r="C897" s="38">
        <v>10379</v>
      </c>
      <c r="D897" s="38">
        <v>189.03</v>
      </c>
      <c r="E897" s="38">
        <v>70.491</v>
      </c>
    </row>
    <row r="898" spans="1:5" x14ac:dyDescent="0.2">
      <c r="A898" s="9">
        <v>43721</v>
      </c>
      <c r="B898" s="38">
        <v>3007.39</v>
      </c>
      <c r="C898" s="38">
        <v>10374</v>
      </c>
      <c r="D898" s="38">
        <v>181.65</v>
      </c>
      <c r="E898" s="38">
        <v>68.968999999999994</v>
      </c>
    </row>
    <row r="899" spans="1:5" x14ac:dyDescent="0.2">
      <c r="A899" s="9">
        <v>43720</v>
      </c>
      <c r="B899" s="38">
        <v>3009.57</v>
      </c>
      <c r="C899" s="38">
        <v>10452</v>
      </c>
      <c r="D899" s="38">
        <v>181.41</v>
      </c>
      <c r="E899" s="38">
        <v>69.22</v>
      </c>
    </row>
    <row r="900" spans="1:5" x14ac:dyDescent="0.2">
      <c r="A900" s="9">
        <v>43719</v>
      </c>
      <c r="B900" s="38">
        <v>3000.93</v>
      </c>
      <c r="C900" s="38">
        <v>10175</v>
      </c>
      <c r="D900" s="38">
        <v>178.55</v>
      </c>
      <c r="E900" s="38">
        <v>69.784000000000006</v>
      </c>
    </row>
    <row r="901" spans="1:5" x14ac:dyDescent="0.2">
      <c r="A901" s="9">
        <v>43718</v>
      </c>
      <c r="B901" s="38">
        <v>2979.39</v>
      </c>
      <c r="C901" s="38">
        <v>10122</v>
      </c>
      <c r="D901" s="38">
        <v>180.24</v>
      </c>
      <c r="E901" s="38">
        <v>70.784999999999997</v>
      </c>
    </row>
    <row r="902" spans="1:5" x14ac:dyDescent="0.2">
      <c r="A902" s="9">
        <v>43717</v>
      </c>
      <c r="B902" s="38">
        <v>2978.43</v>
      </c>
      <c r="C902" s="38">
        <v>10318</v>
      </c>
      <c r="D902" s="38">
        <v>180.75</v>
      </c>
      <c r="E902" s="38">
        <v>69.911000000000001</v>
      </c>
    </row>
    <row r="903" spans="1:5" x14ac:dyDescent="0.2">
      <c r="A903" s="9">
        <v>43716</v>
      </c>
      <c r="B903" s="38" t="s">
        <v>10</v>
      </c>
      <c r="C903" s="38">
        <v>10415</v>
      </c>
      <c r="D903" s="38">
        <v>181.96</v>
      </c>
      <c r="E903" s="38">
        <v>70.447000000000003</v>
      </c>
    </row>
    <row r="904" spans="1:5" x14ac:dyDescent="0.2">
      <c r="A904" s="9">
        <v>43715</v>
      </c>
      <c r="B904" s="38" t="s">
        <v>10</v>
      </c>
      <c r="C904" s="38">
        <v>10488</v>
      </c>
      <c r="D904" s="38">
        <v>178.41</v>
      </c>
      <c r="E904" s="38">
        <v>68.790000000000006</v>
      </c>
    </row>
    <row r="905" spans="1:5" x14ac:dyDescent="0.2">
      <c r="A905" s="9">
        <v>43714</v>
      </c>
      <c r="B905" s="38">
        <v>2978.71</v>
      </c>
      <c r="C905" s="38">
        <v>10317</v>
      </c>
      <c r="D905" s="38">
        <v>169.35</v>
      </c>
      <c r="E905" s="38">
        <v>64.918999999999997</v>
      </c>
    </row>
    <row r="906" spans="1:5" x14ac:dyDescent="0.2">
      <c r="A906" s="9">
        <v>43713</v>
      </c>
      <c r="B906" s="38">
        <v>2976</v>
      </c>
      <c r="C906" s="38">
        <v>10578.7</v>
      </c>
      <c r="D906" s="38">
        <v>174.03</v>
      </c>
      <c r="E906" s="38">
        <v>65.23</v>
      </c>
    </row>
    <row r="907" spans="1:5" x14ac:dyDescent="0.2">
      <c r="A907" s="9">
        <v>43712</v>
      </c>
      <c r="B907" s="38">
        <v>2937.78</v>
      </c>
      <c r="C907" s="38">
        <v>10590</v>
      </c>
      <c r="D907" s="38">
        <v>175.1</v>
      </c>
      <c r="E907" s="38">
        <v>67.049000000000007</v>
      </c>
    </row>
    <row r="908" spans="1:5" x14ac:dyDescent="0.2">
      <c r="A908" s="9">
        <v>43711</v>
      </c>
      <c r="B908" s="38">
        <v>2906.27</v>
      </c>
      <c r="C908" s="38">
        <v>10641</v>
      </c>
      <c r="D908" s="38">
        <v>179.39</v>
      </c>
      <c r="E908" s="38">
        <v>69.027000000000001</v>
      </c>
    </row>
    <row r="909" spans="1:5" x14ac:dyDescent="0.2">
      <c r="A909" s="9">
        <v>43710</v>
      </c>
      <c r="B909" s="38" t="s">
        <v>10</v>
      </c>
      <c r="C909" s="38">
        <v>10388</v>
      </c>
      <c r="D909" s="38">
        <v>178.7</v>
      </c>
      <c r="E909" s="38">
        <v>66.942999999999998</v>
      </c>
    </row>
    <row r="910" spans="1:5" x14ac:dyDescent="0.2">
      <c r="A910" s="9">
        <v>43709</v>
      </c>
      <c r="B910" s="38" t="s">
        <v>10</v>
      </c>
      <c r="C910" s="38">
        <v>9779.1</v>
      </c>
      <c r="D910" s="38">
        <v>171.25</v>
      </c>
      <c r="E910" s="38">
        <v>65.911000000000001</v>
      </c>
    </row>
    <row r="911" spans="1:5" x14ac:dyDescent="0.2">
      <c r="A911" s="9">
        <v>43708</v>
      </c>
      <c r="B911" s="38" t="s">
        <v>10</v>
      </c>
      <c r="C911" s="38">
        <v>9623.9</v>
      </c>
      <c r="D911" s="38">
        <v>172.13</v>
      </c>
      <c r="E911" s="38">
        <v>64.271000000000001</v>
      </c>
    </row>
    <row r="912" spans="1:5" x14ac:dyDescent="0.2">
      <c r="A912" s="9">
        <v>43707</v>
      </c>
      <c r="B912" s="38">
        <v>2926.46</v>
      </c>
      <c r="C912" s="38">
        <v>9601</v>
      </c>
      <c r="D912" s="38">
        <v>168.63</v>
      </c>
      <c r="E912" s="38">
        <v>64.213999999999999</v>
      </c>
    </row>
    <row r="913" spans="1:5" x14ac:dyDescent="0.2">
      <c r="A913" s="9">
        <v>43706</v>
      </c>
      <c r="B913" s="38">
        <v>2924.58</v>
      </c>
      <c r="C913" s="38">
        <v>9509</v>
      </c>
      <c r="D913" s="38">
        <v>169.15</v>
      </c>
      <c r="E913" s="38">
        <v>63.576000000000001</v>
      </c>
    </row>
    <row r="914" spans="1:5" x14ac:dyDescent="0.2">
      <c r="A914" s="9">
        <v>43705</v>
      </c>
      <c r="B914" s="38">
        <v>2887.94</v>
      </c>
      <c r="C914" s="38">
        <v>9727.4</v>
      </c>
      <c r="D914" s="38">
        <v>173.21</v>
      </c>
      <c r="E914" s="38">
        <v>66.903999999999996</v>
      </c>
    </row>
    <row r="915" spans="1:5" x14ac:dyDescent="0.2">
      <c r="A915" s="9">
        <v>43704</v>
      </c>
      <c r="B915" s="38">
        <v>2869.16</v>
      </c>
      <c r="C915" s="38">
        <v>10184</v>
      </c>
      <c r="D915" s="38">
        <v>187.29</v>
      </c>
      <c r="E915" s="38">
        <v>72.893000000000001</v>
      </c>
    </row>
    <row r="916" spans="1:5" x14ac:dyDescent="0.2">
      <c r="A916" s="9">
        <v>43703</v>
      </c>
      <c r="B916" s="38">
        <v>2878.38</v>
      </c>
      <c r="C916" s="38">
        <v>10377</v>
      </c>
      <c r="D916" s="38">
        <v>188.73</v>
      </c>
      <c r="E916" s="38">
        <v>73.569999999999993</v>
      </c>
    </row>
    <row r="917" spans="1:5" x14ac:dyDescent="0.2">
      <c r="A917" s="9">
        <v>43702</v>
      </c>
      <c r="B917" s="38" t="s">
        <v>10</v>
      </c>
      <c r="C917" s="38">
        <v>10132</v>
      </c>
      <c r="D917" s="38">
        <v>186.31</v>
      </c>
      <c r="E917" s="38">
        <v>72.100999999999999</v>
      </c>
    </row>
    <row r="918" spans="1:5" x14ac:dyDescent="0.2">
      <c r="A918" s="9">
        <v>43701</v>
      </c>
      <c r="B918" s="38" t="s">
        <v>10</v>
      </c>
      <c r="C918" s="38">
        <v>10152</v>
      </c>
      <c r="D918" s="38">
        <v>191.04</v>
      </c>
      <c r="E918" s="38">
        <v>73.274000000000001</v>
      </c>
    </row>
    <row r="919" spans="1:5" x14ac:dyDescent="0.2">
      <c r="A919" s="9">
        <v>43700</v>
      </c>
      <c r="B919" s="38">
        <v>2847.11</v>
      </c>
      <c r="C919" s="38">
        <v>10408</v>
      </c>
      <c r="D919" s="38">
        <v>194.78</v>
      </c>
      <c r="E919" s="38">
        <v>75.39</v>
      </c>
    </row>
    <row r="920" spans="1:5" x14ac:dyDescent="0.2">
      <c r="A920" s="9">
        <v>43699</v>
      </c>
      <c r="B920" s="38">
        <v>2922.95</v>
      </c>
      <c r="C920" s="38">
        <v>10117</v>
      </c>
      <c r="D920" s="38">
        <v>190.69</v>
      </c>
      <c r="E920" s="38">
        <v>73.453999999999994</v>
      </c>
    </row>
    <row r="921" spans="1:5" x14ac:dyDescent="0.2">
      <c r="A921" s="9">
        <v>43698</v>
      </c>
      <c r="B921" s="38">
        <v>2924.43</v>
      </c>
      <c r="C921" s="38">
        <v>10146</v>
      </c>
      <c r="D921" s="38">
        <v>187.66</v>
      </c>
      <c r="E921" s="38">
        <v>73.218000000000004</v>
      </c>
    </row>
    <row r="922" spans="1:5" x14ac:dyDescent="0.2">
      <c r="A922" s="9">
        <v>43697</v>
      </c>
      <c r="B922" s="38">
        <v>2900.51</v>
      </c>
      <c r="C922" s="38">
        <v>10793</v>
      </c>
      <c r="D922" s="38">
        <v>196.67</v>
      </c>
      <c r="E922" s="38">
        <v>75.088999999999999</v>
      </c>
    </row>
    <row r="923" spans="1:5" x14ac:dyDescent="0.2">
      <c r="A923" s="9">
        <v>43696</v>
      </c>
      <c r="B923" s="38">
        <v>2923.65</v>
      </c>
      <c r="C923" s="38">
        <v>10937</v>
      </c>
      <c r="D923" s="38">
        <v>202.66</v>
      </c>
      <c r="E923" s="38">
        <v>77.102999999999994</v>
      </c>
    </row>
    <row r="924" spans="1:5" x14ac:dyDescent="0.2">
      <c r="A924" s="9">
        <v>43695</v>
      </c>
      <c r="B924" s="38" t="s">
        <v>10</v>
      </c>
      <c r="C924" s="38">
        <v>10327</v>
      </c>
      <c r="D924" s="38">
        <v>194.9</v>
      </c>
      <c r="E924" s="38">
        <v>76.296000000000006</v>
      </c>
    </row>
    <row r="925" spans="1:5" x14ac:dyDescent="0.2">
      <c r="A925" s="9">
        <v>43694</v>
      </c>
      <c r="B925" s="38" t="s">
        <v>10</v>
      </c>
      <c r="C925" s="38">
        <v>10228</v>
      </c>
      <c r="D925" s="38">
        <v>185.82</v>
      </c>
      <c r="E925" s="38">
        <v>72.686000000000007</v>
      </c>
    </row>
    <row r="926" spans="1:5" x14ac:dyDescent="0.2">
      <c r="A926" s="9">
        <v>43693</v>
      </c>
      <c r="B926" s="38">
        <v>2888.68</v>
      </c>
      <c r="C926" s="38">
        <v>10366</v>
      </c>
      <c r="D926" s="38">
        <v>185.61</v>
      </c>
      <c r="E926" s="38">
        <v>74.658000000000001</v>
      </c>
    </row>
    <row r="927" spans="1:5" x14ac:dyDescent="0.2">
      <c r="A927" s="9">
        <v>43692</v>
      </c>
      <c r="B927" s="38">
        <v>2847.6</v>
      </c>
      <c r="C927" s="38">
        <v>10327</v>
      </c>
      <c r="D927" s="38">
        <v>188.59</v>
      </c>
      <c r="E927" s="38">
        <v>76.299000000000007</v>
      </c>
    </row>
    <row r="928" spans="1:5" x14ac:dyDescent="0.2">
      <c r="A928" s="9">
        <v>43691</v>
      </c>
      <c r="B928" s="38">
        <v>2840.6</v>
      </c>
      <c r="C928" s="38">
        <v>10067</v>
      </c>
      <c r="D928" s="38">
        <v>187.28</v>
      </c>
      <c r="E928" s="38">
        <v>75.983000000000004</v>
      </c>
    </row>
    <row r="929" spans="1:5" x14ac:dyDescent="0.2">
      <c r="A929" s="9">
        <v>43690</v>
      </c>
      <c r="B929" s="38">
        <v>2926.32</v>
      </c>
      <c r="C929" s="38">
        <v>10904</v>
      </c>
      <c r="D929" s="38">
        <v>209.25</v>
      </c>
      <c r="E929" s="38">
        <v>84.885999999999996</v>
      </c>
    </row>
    <row r="930" spans="1:5" x14ac:dyDescent="0.2">
      <c r="A930" s="9">
        <v>43689</v>
      </c>
      <c r="B930" s="38">
        <v>2883.75</v>
      </c>
      <c r="C930" s="38">
        <v>11404</v>
      </c>
      <c r="D930" s="38">
        <v>211.61</v>
      </c>
      <c r="E930" s="38">
        <v>85.781000000000006</v>
      </c>
    </row>
    <row r="931" spans="1:5" x14ac:dyDescent="0.2">
      <c r="A931" s="9">
        <v>43688</v>
      </c>
      <c r="B931" s="38" t="s">
        <v>10</v>
      </c>
      <c r="C931" s="38">
        <v>11586</v>
      </c>
      <c r="D931" s="38">
        <v>217.21</v>
      </c>
      <c r="E931" s="38">
        <v>90.106999999999999</v>
      </c>
    </row>
    <row r="932" spans="1:5" x14ac:dyDescent="0.2">
      <c r="A932" s="9">
        <v>43687</v>
      </c>
      <c r="B932" s="38" t="s">
        <v>10</v>
      </c>
      <c r="C932" s="38">
        <v>11314</v>
      </c>
      <c r="D932" s="38">
        <v>206.57</v>
      </c>
      <c r="E932" s="38">
        <v>85.512</v>
      </c>
    </row>
    <row r="933" spans="1:5" x14ac:dyDescent="0.2">
      <c r="A933" s="9">
        <v>43686</v>
      </c>
      <c r="B933" s="38">
        <v>2918.65</v>
      </c>
      <c r="C933" s="38">
        <v>11893</v>
      </c>
      <c r="D933" s="38">
        <v>210.8</v>
      </c>
      <c r="E933" s="38">
        <v>84.331000000000003</v>
      </c>
    </row>
    <row r="934" spans="1:5" x14ac:dyDescent="0.2">
      <c r="A934" s="9">
        <v>43685</v>
      </c>
      <c r="B934" s="38">
        <v>2938.09</v>
      </c>
      <c r="C934" s="38">
        <v>12060</v>
      </c>
      <c r="D934" s="38">
        <v>222.04</v>
      </c>
      <c r="E934" s="38">
        <v>90.209000000000003</v>
      </c>
    </row>
    <row r="935" spans="1:5" x14ac:dyDescent="0.2">
      <c r="A935" s="9">
        <v>43684</v>
      </c>
      <c r="B935" s="38">
        <v>2883.98</v>
      </c>
      <c r="C935" s="38">
        <v>11997</v>
      </c>
      <c r="D935" s="38">
        <v>226.35</v>
      </c>
      <c r="E935" s="38">
        <v>90.546000000000006</v>
      </c>
    </row>
    <row r="936" spans="1:5" x14ac:dyDescent="0.2">
      <c r="A936" s="9">
        <v>43683</v>
      </c>
      <c r="B936" s="38">
        <v>2881.77</v>
      </c>
      <c r="C936" s="38">
        <v>11471.2</v>
      </c>
      <c r="D936" s="38">
        <v>226.02</v>
      </c>
      <c r="E936" s="38">
        <v>93.049000000000007</v>
      </c>
    </row>
    <row r="937" spans="1:5" x14ac:dyDescent="0.2">
      <c r="A937" s="9">
        <v>43682</v>
      </c>
      <c r="B937" s="38">
        <v>2844.74</v>
      </c>
      <c r="C937" s="38">
        <v>11808</v>
      </c>
      <c r="D937" s="38">
        <v>233.62</v>
      </c>
      <c r="E937" s="38">
        <v>96.504000000000005</v>
      </c>
    </row>
    <row r="938" spans="1:5" x14ac:dyDescent="0.2">
      <c r="A938" s="9">
        <v>43681</v>
      </c>
      <c r="B938" s="38" t="s">
        <v>10</v>
      </c>
      <c r="C938" s="38">
        <v>10973</v>
      </c>
      <c r="D938" s="38">
        <v>222.51</v>
      </c>
      <c r="E938" s="38">
        <v>92.700999999999993</v>
      </c>
    </row>
    <row r="939" spans="1:5" x14ac:dyDescent="0.2">
      <c r="A939" s="9">
        <v>43680</v>
      </c>
      <c r="B939" s="38" t="s">
        <v>10</v>
      </c>
      <c r="C939" s="38">
        <v>10822</v>
      </c>
      <c r="D939" s="38">
        <v>222</v>
      </c>
      <c r="E939" s="38">
        <v>94.191999999999993</v>
      </c>
    </row>
    <row r="940" spans="1:5" x14ac:dyDescent="0.2">
      <c r="A940" s="9">
        <v>43679</v>
      </c>
      <c r="B940" s="38">
        <v>2932.05</v>
      </c>
      <c r="C940" s="38">
        <v>10519</v>
      </c>
      <c r="D940" s="38">
        <v>217.62</v>
      </c>
      <c r="E940" s="38">
        <v>94.768000000000001</v>
      </c>
    </row>
    <row r="941" spans="1:5" x14ac:dyDescent="0.2">
      <c r="A941" s="9">
        <v>43678</v>
      </c>
      <c r="B941" s="38">
        <v>2953.56</v>
      </c>
      <c r="C941" s="38">
        <v>10399</v>
      </c>
      <c r="D941" s="38">
        <v>217.56</v>
      </c>
      <c r="E941" s="38">
        <v>98.667000000000002</v>
      </c>
    </row>
    <row r="942" spans="1:5" x14ac:dyDescent="0.2">
      <c r="A942" s="9">
        <v>43677</v>
      </c>
      <c r="B942" s="38">
        <v>2980.38</v>
      </c>
      <c r="C942" s="38">
        <v>10088</v>
      </c>
      <c r="D942" s="38">
        <v>218.7</v>
      </c>
      <c r="E942" s="38">
        <v>98.781000000000006</v>
      </c>
    </row>
    <row r="943" spans="1:5" x14ac:dyDescent="0.2">
      <c r="A943" s="9">
        <v>43676</v>
      </c>
      <c r="B943" s="38">
        <v>3013.18</v>
      </c>
      <c r="C943" s="38">
        <v>9589</v>
      </c>
      <c r="D943" s="38">
        <v>209.74</v>
      </c>
      <c r="E943" s="38">
        <v>90.174000000000007</v>
      </c>
    </row>
    <row r="944" spans="1:5" x14ac:dyDescent="0.2">
      <c r="A944" s="9">
        <v>43675</v>
      </c>
      <c r="B944" s="38">
        <v>3020.97</v>
      </c>
      <c r="C944" s="38">
        <v>9507</v>
      </c>
      <c r="D944" s="38">
        <v>210.81</v>
      </c>
      <c r="E944" s="38">
        <v>90.376000000000005</v>
      </c>
    </row>
    <row r="945" spans="1:5" x14ac:dyDescent="0.2">
      <c r="A945" s="9">
        <v>43674</v>
      </c>
      <c r="B945" s="38" t="s">
        <v>10</v>
      </c>
      <c r="C945" s="38">
        <v>9519</v>
      </c>
      <c r="D945" s="38">
        <v>210.81</v>
      </c>
      <c r="E945" s="38">
        <v>89.8</v>
      </c>
    </row>
    <row r="946" spans="1:5" x14ac:dyDescent="0.2">
      <c r="A946" s="9">
        <v>43673</v>
      </c>
      <c r="B946" s="38" t="s">
        <v>10</v>
      </c>
      <c r="C946" s="38">
        <v>9465.7000000000007</v>
      </c>
      <c r="D946" s="38">
        <v>207.05</v>
      </c>
      <c r="E946" s="38">
        <v>88.802999999999997</v>
      </c>
    </row>
    <row r="947" spans="1:5" x14ac:dyDescent="0.2">
      <c r="A947" s="9">
        <v>43672</v>
      </c>
      <c r="B947" s="38">
        <v>3025.86</v>
      </c>
      <c r="C947" s="38">
        <v>9842.5</v>
      </c>
      <c r="D947" s="38">
        <v>219.06</v>
      </c>
      <c r="E947" s="38">
        <v>94.006</v>
      </c>
    </row>
    <row r="948" spans="1:5" x14ac:dyDescent="0.2">
      <c r="A948" s="9">
        <v>43671</v>
      </c>
      <c r="B948" s="38">
        <v>3003.67</v>
      </c>
      <c r="C948" s="38">
        <v>9890.1</v>
      </c>
      <c r="D948" s="38">
        <v>219.44</v>
      </c>
      <c r="E948" s="38">
        <v>93.245999999999995</v>
      </c>
    </row>
    <row r="949" spans="1:5" x14ac:dyDescent="0.2">
      <c r="A949" s="9">
        <v>43670</v>
      </c>
      <c r="B949" s="38">
        <v>3019.56</v>
      </c>
      <c r="C949" s="38">
        <v>9771</v>
      </c>
      <c r="D949" s="38">
        <v>216.76</v>
      </c>
      <c r="E949" s="38">
        <v>94.391000000000005</v>
      </c>
    </row>
    <row r="950" spans="1:5" x14ac:dyDescent="0.2">
      <c r="A950" s="9">
        <v>43669</v>
      </c>
      <c r="B950" s="38">
        <v>3005.47</v>
      </c>
      <c r="C950" s="38">
        <v>9854.9</v>
      </c>
      <c r="D950" s="38">
        <v>212.38</v>
      </c>
      <c r="E950" s="38">
        <v>90.218999999999994</v>
      </c>
    </row>
    <row r="951" spans="1:5" x14ac:dyDescent="0.2">
      <c r="A951" s="9">
        <v>43668</v>
      </c>
      <c r="B951" s="38">
        <v>2985.03</v>
      </c>
      <c r="C951" s="38">
        <v>10329</v>
      </c>
      <c r="D951" s="38">
        <v>217.38</v>
      </c>
      <c r="E951" s="38">
        <v>95.28</v>
      </c>
    </row>
    <row r="952" spans="1:5" x14ac:dyDescent="0.2">
      <c r="A952" s="9">
        <v>43667</v>
      </c>
      <c r="B952" s="38" t="s">
        <v>10</v>
      </c>
      <c r="C952" s="38">
        <v>10569.4</v>
      </c>
      <c r="D952" s="38">
        <v>225.04</v>
      </c>
      <c r="E952" s="38">
        <v>99.65</v>
      </c>
    </row>
    <row r="953" spans="1:5" x14ac:dyDescent="0.2">
      <c r="A953" s="9">
        <v>43666</v>
      </c>
      <c r="B953" s="38" t="s">
        <v>10</v>
      </c>
      <c r="C953" s="38">
        <v>10740</v>
      </c>
      <c r="D953" s="38">
        <v>228.44</v>
      </c>
      <c r="E953" s="38">
        <v>100.279</v>
      </c>
    </row>
    <row r="954" spans="1:5" x14ac:dyDescent="0.2">
      <c r="A954" s="9">
        <v>43665</v>
      </c>
      <c r="B954" s="38">
        <v>2976.61</v>
      </c>
      <c r="C954" s="38">
        <v>10519</v>
      </c>
      <c r="D954" s="38">
        <v>221.16</v>
      </c>
      <c r="E954" s="38">
        <v>98.238</v>
      </c>
    </row>
    <row r="955" spans="1:5" x14ac:dyDescent="0.2">
      <c r="A955" s="9">
        <v>43664</v>
      </c>
      <c r="B955" s="38">
        <v>2995.11</v>
      </c>
      <c r="C955" s="38">
        <v>10622</v>
      </c>
      <c r="D955" s="38">
        <v>225.63</v>
      </c>
      <c r="E955" s="38">
        <v>101.075</v>
      </c>
    </row>
    <row r="956" spans="1:5" x14ac:dyDescent="0.2">
      <c r="A956" s="9">
        <v>43663</v>
      </c>
      <c r="B956" s="38">
        <v>2984.42</v>
      </c>
      <c r="C956" s="38">
        <v>9683.2000000000007</v>
      </c>
      <c r="D956" s="38">
        <v>211.08</v>
      </c>
      <c r="E956" s="38">
        <v>89.988</v>
      </c>
    </row>
    <row r="957" spans="1:5" x14ac:dyDescent="0.2">
      <c r="A957" s="9">
        <v>43662</v>
      </c>
      <c r="B957" s="38">
        <v>3004.04</v>
      </c>
      <c r="C957" s="38">
        <v>9410</v>
      </c>
      <c r="D957" s="38">
        <v>198.57</v>
      </c>
      <c r="E957" s="38">
        <v>79.522999999999996</v>
      </c>
    </row>
    <row r="958" spans="1:5" x14ac:dyDescent="0.2">
      <c r="A958" s="9">
        <v>43661</v>
      </c>
      <c r="B958" s="38">
        <v>3014.3</v>
      </c>
      <c r="C958" s="38">
        <v>10820</v>
      </c>
      <c r="D958" s="38">
        <v>227.71</v>
      </c>
      <c r="E958" s="38">
        <v>90.421999999999997</v>
      </c>
    </row>
    <row r="959" spans="1:5" x14ac:dyDescent="0.2">
      <c r="A959" s="9">
        <v>43660</v>
      </c>
      <c r="B959" s="38" t="s">
        <v>10</v>
      </c>
      <c r="C959" s="38">
        <v>10206.799999999999</v>
      </c>
      <c r="D959" s="38">
        <v>226.38</v>
      </c>
      <c r="E959" s="38">
        <v>89.673000000000002</v>
      </c>
    </row>
    <row r="960" spans="1:5" x14ac:dyDescent="0.2">
      <c r="A960" s="9">
        <v>43659</v>
      </c>
      <c r="B960" s="38" t="s">
        <v>10</v>
      </c>
      <c r="C960" s="38">
        <v>11312</v>
      </c>
      <c r="D960" s="38">
        <v>268.07</v>
      </c>
      <c r="E960" s="38">
        <v>101.20699999999999</v>
      </c>
    </row>
    <row r="961" spans="1:5" x14ac:dyDescent="0.2">
      <c r="A961" s="9">
        <v>43658</v>
      </c>
      <c r="B961" s="38">
        <v>3013.77</v>
      </c>
      <c r="C961" s="38">
        <v>11765</v>
      </c>
      <c r="D961" s="38">
        <v>274.73</v>
      </c>
      <c r="E961" s="38">
        <v>104.855</v>
      </c>
    </row>
    <row r="962" spans="1:5" x14ac:dyDescent="0.2">
      <c r="A962" s="9">
        <v>43657</v>
      </c>
      <c r="B962" s="38">
        <v>2999.91</v>
      </c>
      <c r="C962" s="38">
        <v>11340</v>
      </c>
      <c r="D962" s="38">
        <v>268.38</v>
      </c>
      <c r="E962" s="38">
        <v>102.999</v>
      </c>
    </row>
    <row r="963" spans="1:5" x14ac:dyDescent="0.2">
      <c r="A963" s="9">
        <v>43656</v>
      </c>
      <c r="B963" s="38">
        <v>2993.07</v>
      </c>
      <c r="C963" s="38">
        <v>12093</v>
      </c>
      <c r="D963" s="38">
        <v>288.70999999999998</v>
      </c>
      <c r="E963" s="38">
        <v>108.28400000000001</v>
      </c>
    </row>
    <row r="964" spans="1:5" x14ac:dyDescent="0.2">
      <c r="A964" s="9">
        <v>43655</v>
      </c>
      <c r="B964" s="38">
        <v>2979.63</v>
      </c>
      <c r="C964" s="38">
        <v>12553</v>
      </c>
      <c r="D964" s="38">
        <v>307.86</v>
      </c>
      <c r="E964" s="38">
        <v>119.21299999999999</v>
      </c>
    </row>
    <row r="965" spans="1:5" x14ac:dyDescent="0.2">
      <c r="A965" s="9">
        <v>43654</v>
      </c>
      <c r="B965" s="38">
        <v>2975.95</v>
      </c>
      <c r="C965" s="38">
        <v>12301</v>
      </c>
      <c r="D965" s="38">
        <v>313.39</v>
      </c>
      <c r="E965" s="38">
        <v>123.08199999999999</v>
      </c>
    </row>
    <row r="966" spans="1:5" x14ac:dyDescent="0.2">
      <c r="A966" s="9">
        <v>43653</v>
      </c>
      <c r="B966" s="38" t="s">
        <v>10</v>
      </c>
      <c r="C966" s="38">
        <v>11486</v>
      </c>
      <c r="D966" s="38">
        <v>306.54000000000002</v>
      </c>
      <c r="E966" s="38">
        <v>119.61199999999999</v>
      </c>
    </row>
    <row r="967" spans="1:5" x14ac:dyDescent="0.2">
      <c r="A967" s="9">
        <v>43652</v>
      </c>
      <c r="B967" s="38" t="s">
        <v>10</v>
      </c>
      <c r="C967" s="38">
        <v>11283</v>
      </c>
      <c r="D967" s="38">
        <v>288.61</v>
      </c>
      <c r="E967" s="38">
        <v>118.42100000000001</v>
      </c>
    </row>
    <row r="968" spans="1:5" x14ac:dyDescent="0.2">
      <c r="A968" s="9">
        <v>43651</v>
      </c>
      <c r="B968" s="38">
        <v>2990.41</v>
      </c>
      <c r="C968" s="38">
        <v>10998</v>
      </c>
      <c r="D968" s="38">
        <v>287.95</v>
      </c>
      <c r="E968" s="38">
        <v>118.414</v>
      </c>
    </row>
    <row r="969" spans="1:5" x14ac:dyDescent="0.2">
      <c r="A969" s="9">
        <v>43650</v>
      </c>
      <c r="B969" s="38" t="s">
        <v>10</v>
      </c>
      <c r="C969" s="38">
        <v>11169</v>
      </c>
      <c r="D969" s="38">
        <v>283.2</v>
      </c>
      <c r="E969" s="38">
        <v>119.76900000000001</v>
      </c>
    </row>
    <row r="970" spans="1:5" x14ac:dyDescent="0.2">
      <c r="A970" s="9">
        <v>43649</v>
      </c>
      <c r="B970" s="38">
        <v>2995.82</v>
      </c>
      <c r="C970" s="38">
        <v>11984</v>
      </c>
      <c r="D970" s="38">
        <v>302.22000000000003</v>
      </c>
      <c r="E970" s="38">
        <v>121.554</v>
      </c>
    </row>
    <row r="971" spans="1:5" x14ac:dyDescent="0.2">
      <c r="A971" s="9">
        <v>43648</v>
      </c>
      <c r="B971" s="38">
        <v>2973.01</v>
      </c>
      <c r="C971" s="38">
        <v>10866</v>
      </c>
      <c r="D971" s="38">
        <v>292.37</v>
      </c>
      <c r="E971" s="38">
        <v>118.72199999999999</v>
      </c>
    </row>
    <row r="972" spans="1:5" x14ac:dyDescent="0.2">
      <c r="A972" s="9">
        <v>43647</v>
      </c>
      <c r="B972" s="38">
        <v>2964.33</v>
      </c>
      <c r="C972" s="38">
        <v>10639</v>
      </c>
      <c r="D972" s="38">
        <v>295.5</v>
      </c>
      <c r="E972" s="38">
        <v>123.096</v>
      </c>
    </row>
    <row r="973" spans="1:5" x14ac:dyDescent="0.2">
      <c r="A973" s="9">
        <v>43646</v>
      </c>
      <c r="B973" s="38" t="s">
        <v>10</v>
      </c>
      <c r="C973" s="38">
        <v>10745</v>
      </c>
      <c r="D973" s="38">
        <v>289.64999999999998</v>
      </c>
      <c r="E973" s="38">
        <v>122.99299999999999</v>
      </c>
    </row>
    <row r="974" spans="1:5" x14ac:dyDescent="0.2">
      <c r="A974" s="9">
        <v>43645</v>
      </c>
      <c r="B974" s="38" t="s">
        <v>10</v>
      </c>
      <c r="C974" s="38">
        <v>11921</v>
      </c>
      <c r="D974" s="38">
        <v>317.70999999999998</v>
      </c>
      <c r="E974" s="38">
        <v>133.876</v>
      </c>
    </row>
    <row r="975" spans="1:5" x14ac:dyDescent="0.2">
      <c r="A975" s="9">
        <v>43644</v>
      </c>
      <c r="B975" s="38">
        <v>2941.76</v>
      </c>
      <c r="C975" s="38">
        <v>12349</v>
      </c>
      <c r="D975" s="38">
        <v>309.08</v>
      </c>
      <c r="E975" s="38">
        <v>120.03</v>
      </c>
    </row>
    <row r="976" spans="1:5" x14ac:dyDescent="0.2">
      <c r="A976" s="9">
        <v>43643</v>
      </c>
      <c r="B976" s="38">
        <v>2924.92</v>
      </c>
      <c r="C976" s="38">
        <v>11200</v>
      </c>
      <c r="D976" s="38">
        <v>294.19</v>
      </c>
      <c r="E976" s="38">
        <v>115.756</v>
      </c>
    </row>
    <row r="977" spans="1:5" x14ac:dyDescent="0.2">
      <c r="A977" s="9">
        <v>43642</v>
      </c>
      <c r="B977" s="38">
        <v>2913.78</v>
      </c>
      <c r="C977" s="38">
        <v>12876</v>
      </c>
      <c r="D977" s="38">
        <v>332</v>
      </c>
      <c r="E977" s="38">
        <v>131.935</v>
      </c>
    </row>
    <row r="978" spans="1:5" x14ac:dyDescent="0.2">
      <c r="A978" s="9">
        <v>43641</v>
      </c>
      <c r="B978" s="38">
        <v>2917.38</v>
      </c>
      <c r="C978" s="38">
        <v>11751</v>
      </c>
      <c r="D978" s="38">
        <v>316.49</v>
      </c>
      <c r="E978" s="38">
        <v>136.113</v>
      </c>
    </row>
    <row r="979" spans="1:5" x14ac:dyDescent="0.2">
      <c r="A979" s="9">
        <v>43640</v>
      </c>
      <c r="B979" s="38">
        <v>2945.35</v>
      </c>
      <c r="C979" s="38">
        <v>11053</v>
      </c>
      <c r="D979" s="38">
        <v>311.7</v>
      </c>
      <c r="E979" s="38">
        <v>135.70699999999999</v>
      </c>
    </row>
    <row r="980" spans="1:5" x14ac:dyDescent="0.2">
      <c r="A980" s="9">
        <v>43639</v>
      </c>
      <c r="B980" s="38" t="s">
        <v>10</v>
      </c>
      <c r="C980" s="38">
        <v>10916</v>
      </c>
      <c r="D980" s="38">
        <v>308.68</v>
      </c>
      <c r="E980" s="38">
        <v>137.56299999999999</v>
      </c>
    </row>
    <row r="981" spans="1:5" x14ac:dyDescent="0.2">
      <c r="A981" s="9">
        <v>43638</v>
      </c>
      <c r="B981" s="38" t="s">
        <v>10</v>
      </c>
      <c r="C981" s="38">
        <v>10747.9</v>
      </c>
      <c r="D981" s="38">
        <v>311.24</v>
      </c>
      <c r="E981" s="38">
        <v>142.255</v>
      </c>
    </row>
    <row r="982" spans="1:5" x14ac:dyDescent="0.2">
      <c r="A982" s="9">
        <v>43637</v>
      </c>
      <c r="B982" s="38">
        <v>2950.46</v>
      </c>
      <c r="C982" s="38">
        <v>10236</v>
      </c>
      <c r="D982" s="38">
        <v>295.89999999999998</v>
      </c>
      <c r="E982" s="38">
        <v>138.523</v>
      </c>
    </row>
    <row r="983" spans="1:5" x14ac:dyDescent="0.2">
      <c r="A983" s="9">
        <v>43636</v>
      </c>
      <c r="B983" s="38">
        <v>2954.18</v>
      </c>
      <c r="C983" s="38">
        <v>9557.1</v>
      </c>
      <c r="D983" s="38">
        <v>272.82</v>
      </c>
      <c r="E983" s="38">
        <v>135.45599999999999</v>
      </c>
    </row>
    <row r="984" spans="1:5" x14ac:dyDescent="0.2">
      <c r="A984" s="9">
        <v>43635</v>
      </c>
      <c r="B984" s="38">
        <v>2926.46</v>
      </c>
      <c r="C984" s="38">
        <v>9305.9</v>
      </c>
      <c r="D984" s="38">
        <v>269.52</v>
      </c>
      <c r="E984" s="38">
        <v>136.53399999999999</v>
      </c>
    </row>
    <row r="985" spans="1:5" x14ac:dyDescent="0.2">
      <c r="A985" s="9">
        <v>43634</v>
      </c>
      <c r="B985" s="38">
        <v>2917.75</v>
      </c>
      <c r="C985" s="38">
        <v>9095.9</v>
      </c>
      <c r="D985" s="38">
        <v>264.98</v>
      </c>
      <c r="E985" s="38">
        <v>135.333</v>
      </c>
    </row>
    <row r="986" spans="1:5" x14ac:dyDescent="0.2">
      <c r="A986" s="9">
        <v>43633</v>
      </c>
      <c r="B986" s="38">
        <v>2889.67</v>
      </c>
      <c r="C986" s="38">
        <v>9356</v>
      </c>
      <c r="D986" s="38">
        <v>274.45</v>
      </c>
      <c r="E986" s="38">
        <v>133.77500000000001</v>
      </c>
    </row>
    <row r="987" spans="1:5" x14ac:dyDescent="0.2">
      <c r="A987" s="9">
        <v>43632</v>
      </c>
      <c r="B987" s="38" t="s">
        <v>10</v>
      </c>
      <c r="C987" s="38">
        <v>8986</v>
      </c>
      <c r="D987" s="38">
        <v>268.86</v>
      </c>
      <c r="E987" s="38">
        <v>136.63900000000001</v>
      </c>
    </row>
    <row r="988" spans="1:5" x14ac:dyDescent="0.2">
      <c r="A988" s="9">
        <v>43631</v>
      </c>
      <c r="B988" s="38" t="s">
        <v>10</v>
      </c>
      <c r="C988" s="38">
        <v>8856</v>
      </c>
      <c r="D988" s="38">
        <v>269.12</v>
      </c>
      <c r="E988" s="38">
        <v>137.56700000000001</v>
      </c>
    </row>
    <row r="989" spans="1:5" x14ac:dyDescent="0.2">
      <c r="A989" s="9">
        <v>43630</v>
      </c>
      <c r="B989" s="38">
        <v>2886.98</v>
      </c>
      <c r="C989" s="38">
        <v>8689.1</v>
      </c>
      <c r="D989" s="38">
        <v>263.69</v>
      </c>
      <c r="E989" s="38">
        <v>132.20099999999999</v>
      </c>
    </row>
    <row r="990" spans="1:5" x14ac:dyDescent="0.2">
      <c r="A990" s="9">
        <v>43629</v>
      </c>
      <c r="B990" s="38">
        <v>2891.64</v>
      </c>
      <c r="C990" s="38">
        <v>8227.4</v>
      </c>
      <c r="D990" s="38">
        <v>254.47</v>
      </c>
      <c r="E990" s="38">
        <v>130.69300000000001</v>
      </c>
    </row>
    <row r="991" spans="1:5" x14ac:dyDescent="0.2">
      <c r="A991" s="9">
        <v>43628</v>
      </c>
      <c r="B991" s="38">
        <v>2879.84</v>
      </c>
      <c r="C991" s="38">
        <v>8175.4</v>
      </c>
      <c r="D991" s="38">
        <v>263.3</v>
      </c>
      <c r="E991" s="38">
        <v>135.501</v>
      </c>
    </row>
    <row r="992" spans="1:5" x14ac:dyDescent="0.2">
      <c r="A992" s="9">
        <v>43627</v>
      </c>
      <c r="B992" s="38">
        <v>2885.72</v>
      </c>
      <c r="C992" s="38">
        <v>7904.1</v>
      </c>
      <c r="D992" s="38">
        <v>245.1</v>
      </c>
      <c r="E992" s="38">
        <v>135.87700000000001</v>
      </c>
    </row>
    <row r="993" spans="1:5" x14ac:dyDescent="0.2">
      <c r="A993" s="9">
        <v>43626</v>
      </c>
      <c r="B993" s="38">
        <v>2886.73</v>
      </c>
      <c r="C993" s="38">
        <v>8013.7</v>
      </c>
      <c r="D993" s="38">
        <v>247.75</v>
      </c>
      <c r="E993" s="38">
        <v>129.30000000000001</v>
      </c>
    </row>
    <row r="994" spans="1:5" x14ac:dyDescent="0.2">
      <c r="A994" s="9">
        <v>43625</v>
      </c>
      <c r="B994" s="38" t="s">
        <v>10</v>
      </c>
      <c r="C994" s="38">
        <v>7639.2</v>
      </c>
      <c r="D994" s="38">
        <v>231.48</v>
      </c>
      <c r="E994" s="38">
        <v>114.705</v>
      </c>
    </row>
    <row r="995" spans="1:5" x14ac:dyDescent="0.2">
      <c r="A995" s="9">
        <v>43624</v>
      </c>
      <c r="B995" s="38" t="s">
        <v>10</v>
      </c>
      <c r="C995" s="38">
        <v>7924.6</v>
      </c>
      <c r="D995" s="38">
        <v>244.36</v>
      </c>
      <c r="E995" s="38">
        <v>118.036</v>
      </c>
    </row>
    <row r="996" spans="1:5" x14ac:dyDescent="0.2">
      <c r="A996" s="9">
        <v>43623</v>
      </c>
      <c r="B996" s="38">
        <v>2873.34</v>
      </c>
      <c r="C996" s="38">
        <v>7991.5</v>
      </c>
      <c r="D996" s="38">
        <v>249.69</v>
      </c>
      <c r="E996" s="38">
        <v>116.985</v>
      </c>
    </row>
    <row r="997" spans="1:5" x14ac:dyDescent="0.2">
      <c r="A997" s="9">
        <v>43622</v>
      </c>
      <c r="B997" s="38">
        <v>2843.49</v>
      </c>
      <c r="C997" s="38">
        <v>7805.6</v>
      </c>
      <c r="D997" s="38">
        <v>250.1</v>
      </c>
      <c r="E997" s="38">
        <v>110.759</v>
      </c>
    </row>
    <row r="998" spans="1:5" x14ac:dyDescent="0.2">
      <c r="A998" s="9">
        <v>43621</v>
      </c>
      <c r="B998" s="38">
        <v>2826.15</v>
      </c>
      <c r="C998" s="38">
        <v>7789.3</v>
      </c>
      <c r="D998" s="38">
        <v>246.25</v>
      </c>
      <c r="E998" s="38">
        <v>103.667</v>
      </c>
    </row>
    <row r="999" spans="1:5" x14ac:dyDescent="0.2">
      <c r="A999" s="9">
        <v>43620</v>
      </c>
      <c r="B999" s="38">
        <v>2803.27</v>
      </c>
      <c r="C999" s="38">
        <v>7692.8</v>
      </c>
      <c r="D999" s="38">
        <v>241.44</v>
      </c>
      <c r="E999" s="38">
        <v>102.122</v>
      </c>
    </row>
    <row r="1000" spans="1:5" x14ac:dyDescent="0.2">
      <c r="A1000" s="9">
        <v>43619</v>
      </c>
      <c r="B1000" s="38">
        <v>2744.45</v>
      </c>
      <c r="C1000" s="38">
        <v>8103.4</v>
      </c>
      <c r="D1000" s="38">
        <v>249.26</v>
      </c>
      <c r="E1000" s="38">
        <v>106.483</v>
      </c>
    </row>
    <row r="1001" spans="1:5" x14ac:dyDescent="0.2">
      <c r="A1001" s="9">
        <v>43618</v>
      </c>
      <c r="B1001" s="38" t="s">
        <v>10</v>
      </c>
      <c r="C1001" s="38">
        <v>8740</v>
      </c>
      <c r="D1001" s="38">
        <v>269.39999999999998</v>
      </c>
      <c r="E1001" s="38">
        <v>114.434</v>
      </c>
    </row>
    <row r="1002" spans="1:5" x14ac:dyDescent="0.2">
      <c r="A1002" s="9">
        <v>43617</v>
      </c>
      <c r="B1002" s="38" t="s">
        <v>10</v>
      </c>
      <c r="C1002" s="38">
        <v>8547</v>
      </c>
      <c r="D1002" s="38">
        <v>264.37</v>
      </c>
      <c r="E1002" s="38">
        <v>112.40900000000001</v>
      </c>
    </row>
    <row r="1003" spans="1:5" x14ac:dyDescent="0.2">
      <c r="A1003" s="9">
        <v>43616</v>
      </c>
      <c r="B1003" s="38">
        <v>2752.06</v>
      </c>
      <c r="C1003" s="38">
        <v>8533.2999999999993</v>
      </c>
      <c r="D1003" s="38">
        <v>267.27999999999997</v>
      </c>
      <c r="E1003" s="38">
        <v>114.479</v>
      </c>
    </row>
    <row r="1004" spans="1:5" x14ac:dyDescent="0.2">
      <c r="A1004" s="9">
        <v>43615</v>
      </c>
      <c r="B1004" s="38">
        <v>2788.86</v>
      </c>
      <c r="C1004" s="38">
        <v>8269.9</v>
      </c>
      <c r="D1004" s="38">
        <v>254.31</v>
      </c>
      <c r="E1004" s="38">
        <v>108.447</v>
      </c>
    </row>
    <row r="1005" spans="1:5" x14ac:dyDescent="0.2">
      <c r="A1005" s="9">
        <v>43614</v>
      </c>
      <c r="B1005" s="38">
        <v>2783.02</v>
      </c>
      <c r="C1005" s="38">
        <v>8680.9</v>
      </c>
      <c r="D1005" s="38">
        <v>270.17</v>
      </c>
      <c r="E1005" s="38">
        <v>114.81699999999999</v>
      </c>
    </row>
    <row r="1006" spans="1:5" x14ac:dyDescent="0.2">
      <c r="A1006" s="9">
        <v>43613</v>
      </c>
      <c r="B1006" s="38">
        <v>2802.39</v>
      </c>
      <c r="C1006" s="38">
        <v>8740.9</v>
      </c>
      <c r="D1006" s="38">
        <v>272.12</v>
      </c>
      <c r="E1006" s="38">
        <v>114.824</v>
      </c>
    </row>
    <row r="1007" spans="1:5" x14ac:dyDescent="0.2">
      <c r="A1007" s="9">
        <v>43612</v>
      </c>
      <c r="B1007" s="38" t="s">
        <v>10</v>
      </c>
      <c r="C1007" s="38">
        <v>8806</v>
      </c>
      <c r="D1007" s="38">
        <v>272.57</v>
      </c>
      <c r="E1007" s="38">
        <v>116.664</v>
      </c>
    </row>
    <row r="1008" spans="1:5" x14ac:dyDescent="0.2">
      <c r="A1008" s="9">
        <v>43611</v>
      </c>
      <c r="B1008" s="38" t="s">
        <v>10</v>
      </c>
      <c r="C1008" s="38">
        <v>8729.9</v>
      </c>
      <c r="D1008" s="38">
        <v>268.5</v>
      </c>
      <c r="E1008" s="38">
        <v>110.655</v>
      </c>
    </row>
    <row r="1009" spans="1:5" x14ac:dyDescent="0.2">
      <c r="A1009" s="9">
        <v>43610</v>
      </c>
      <c r="B1009" s="38" t="s">
        <v>10</v>
      </c>
      <c r="C1009" s="38">
        <v>8054.9</v>
      </c>
      <c r="D1009" s="38">
        <v>250.83</v>
      </c>
      <c r="E1009" s="38">
        <v>102.714</v>
      </c>
    </row>
    <row r="1010" spans="1:5" x14ac:dyDescent="0.2">
      <c r="A1010" s="9">
        <v>43609</v>
      </c>
      <c r="B1010" s="38">
        <v>2826.06</v>
      </c>
      <c r="C1010" s="38">
        <v>7994.9</v>
      </c>
      <c r="D1010" s="38">
        <v>249.34</v>
      </c>
      <c r="E1010" s="38">
        <v>100.24299999999999</v>
      </c>
    </row>
    <row r="1011" spans="1:5" x14ac:dyDescent="0.2">
      <c r="A1011" s="9">
        <v>43608</v>
      </c>
      <c r="B1011" s="38">
        <v>2822.24</v>
      </c>
      <c r="C1011" s="38">
        <v>7872.4</v>
      </c>
      <c r="D1011" s="38">
        <v>245.43</v>
      </c>
      <c r="E1011" s="38">
        <v>88.587000000000003</v>
      </c>
    </row>
    <row r="1012" spans="1:5" x14ac:dyDescent="0.2">
      <c r="A1012" s="9">
        <v>43607</v>
      </c>
      <c r="B1012" s="38">
        <v>2856.27</v>
      </c>
      <c r="C1012" s="38">
        <v>7621.1</v>
      </c>
      <c r="D1012" s="38">
        <v>243.34</v>
      </c>
      <c r="E1012" s="38">
        <v>87.900999999999996</v>
      </c>
    </row>
    <row r="1013" spans="1:5" x14ac:dyDescent="0.2">
      <c r="A1013" s="9">
        <v>43606</v>
      </c>
      <c r="B1013" s="38">
        <v>2864.36</v>
      </c>
      <c r="C1013" s="38">
        <v>7937</v>
      </c>
      <c r="D1013" s="38">
        <v>254.34</v>
      </c>
      <c r="E1013" s="38">
        <v>90.870999999999995</v>
      </c>
    </row>
    <row r="1014" spans="1:5" x14ac:dyDescent="0.2">
      <c r="A1014" s="9">
        <v>43605</v>
      </c>
      <c r="B1014" s="38">
        <v>2840.23</v>
      </c>
      <c r="C1014" s="38">
        <v>7985</v>
      </c>
      <c r="D1014" s="38">
        <v>252.15</v>
      </c>
      <c r="E1014" s="38">
        <v>91.102999999999994</v>
      </c>
    </row>
    <row r="1015" spans="1:5" x14ac:dyDescent="0.2">
      <c r="A1015" s="9">
        <v>43604</v>
      </c>
      <c r="B1015" s="38" t="s">
        <v>10</v>
      </c>
      <c r="C1015" s="38">
        <v>8189.5</v>
      </c>
      <c r="D1015" s="38">
        <v>259.89999999999998</v>
      </c>
      <c r="E1015" s="38">
        <v>94.641999999999996</v>
      </c>
    </row>
    <row r="1016" spans="1:5" x14ac:dyDescent="0.2">
      <c r="A1016" s="9">
        <v>43603</v>
      </c>
      <c r="B1016" s="38" t="s">
        <v>10</v>
      </c>
      <c r="C1016" s="38">
        <v>7260</v>
      </c>
      <c r="D1016" s="38">
        <v>234.09</v>
      </c>
      <c r="E1016" s="38">
        <v>86.623999999999995</v>
      </c>
    </row>
    <row r="1017" spans="1:5" x14ac:dyDescent="0.2">
      <c r="A1017" s="9">
        <v>43602</v>
      </c>
      <c r="B1017" s="38">
        <v>2859.53</v>
      </c>
      <c r="C1017" s="38">
        <v>7415.4</v>
      </c>
      <c r="D1017" s="38">
        <v>246.03</v>
      </c>
      <c r="E1017" s="38">
        <v>89.51</v>
      </c>
    </row>
    <row r="1018" spans="1:5" x14ac:dyDescent="0.2">
      <c r="A1018" s="9">
        <v>43601</v>
      </c>
      <c r="B1018" s="38">
        <v>2876.32</v>
      </c>
      <c r="C1018" s="38">
        <v>7857</v>
      </c>
      <c r="D1018" s="38">
        <v>264.36</v>
      </c>
      <c r="E1018" s="38">
        <v>95.415000000000006</v>
      </c>
    </row>
    <row r="1019" spans="1:5" x14ac:dyDescent="0.2">
      <c r="A1019" s="9">
        <v>43600</v>
      </c>
      <c r="B1019" s="38">
        <v>2850.96</v>
      </c>
      <c r="C1019" s="38">
        <v>8132.9</v>
      </c>
      <c r="D1019" s="38">
        <v>246.48</v>
      </c>
      <c r="E1019" s="38">
        <v>101.601</v>
      </c>
    </row>
    <row r="1020" spans="1:5" x14ac:dyDescent="0.2">
      <c r="A1020" s="9">
        <v>43599</v>
      </c>
      <c r="B1020" s="38">
        <v>2834.41</v>
      </c>
      <c r="C1020" s="38">
        <v>7958.3</v>
      </c>
      <c r="D1020" s="38">
        <v>216.77</v>
      </c>
      <c r="E1020" s="38">
        <v>91.56</v>
      </c>
    </row>
    <row r="1021" spans="1:5" x14ac:dyDescent="0.2">
      <c r="A1021" s="9">
        <v>43598</v>
      </c>
      <c r="B1021" s="38">
        <v>2811.87</v>
      </c>
      <c r="C1021" s="38">
        <v>7753.2</v>
      </c>
      <c r="D1021" s="38">
        <v>194.95</v>
      </c>
      <c r="E1021" s="38">
        <v>87.694999999999993</v>
      </c>
    </row>
    <row r="1022" spans="1:5" x14ac:dyDescent="0.2">
      <c r="A1022" s="9">
        <v>43597</v>
      </c>
      <c r="B1022" s="38" t="s">
        <v>10</v>
      </c>
      <c r="C1022" s="38">
        <v>6979.9</v>
      </c>
      <c r="D1022" s="38">
        <v>188.26</v>
      </c>
      <c r="E1022" s="38">
        <v>84.793999999999997</v>
      </c>
    </row>
    <row r="1023" spans="1:5" x14ac:dyDescent="0.2">
      <c r="A1023" s="9">
        <v>43596</v>
      </c>
      <c r="B1023" s="38" t="s">
        <v>10</v>
      </c>
      <c r="C1023" s="38">
        <v>7136.4</v>
      </c>
      <c r="D1023" s="38">
        <v>191.93</v>
      </c>
      <c r="E1023" s="38">
        <v>88.224000000000004</v>
      </c>
    </row>
    <row r="1024" spans="1:5" x14ac:dyDescent="0.2">
      <c r="A1024" s="9">
        <v>43595</v>
      </c>
      <c r="B1024" s="38">
        <v>2881.4</v>
      </c>
      <c r="C1024" s="38">
        <v>6438.7</v>
      </c>
      <c r="D1024" s="38">
        <v>174.15</v>
      </c>
      <c r="E1024" s="38">
        <v>77.034999999999997</v>
      </c>
    </row>
    <row r="1025" spans="1:5" x14ac:dyDescent="0.2">
      <c r="A1025" s="9">
        <v>43594</v>
      </c>
      <c r="B1025" s="38">
        <v>2870.72</v>
      </c>
      <c r="C1025" s="38">
        <v>6258.4</v>
      </c>
      <c r="D1025" s="38">
        <v>173.35</v>
      </c>
      <c r="E1025" s="38">
        <v>74.165999999999997</v>
      </c>
    </row>
    <row r="1026" spans="1:5" x14ac:dyDescent="0.2">
      <c r="A1026" s="9">
        <v>43593</v>
      </c>
      <c r="B1026" s="38">
        <v>2879.42</v>
      </c>
      <c r="C1026" s="38">
        <v>6201</v>
      </c>
      <c r="D1026" s="38">
        <v>177.17</v>
      </c>
      <c r="E1026" s="38">
        <v>74.432000000000002</v>
      </c>
    </row>
    <row r="1027" spans="1:5" x14ac:dyDescent="0.2">
      <c r="A1027" s="9">
        <v>43592</v>
      </c>
      <c r="B1027" s="38">
        <v>2884.05</v>
      </c>
      <c r="C1027" s="38">
        <v>6087.9</v>
      </c>
      <c r="D1027" s="38">
        <v>176.92</v>
      </c>
      <c r="E1027" s="38">
        <v>74.725999999999999</v>
      </c>
    </row>
    <row r="1028" spans="1:5" x14ac:dyDescent="0.2">
      <c r="A1028" s="9">
        <v>43591</v>
      </c>
      <c r="B1028" s="38">
        <v>2932.47</v>
      </c>
      <c r="C1028" s="38">
        <v>6027.9</v>
      </c>
      <c r="D1028" s="38">
        <v>181.64</v>
      </c>
      <c r="E1028" s="38">
        <v>74.914000000000001</v>
      </c>
    </row>
    <row r="1029" spans="1:5" x14ac:dyDescent="0.2">
      <c r="A1029" s="9">
        <v>43590</v>
      </c>
      <c r="B1029" s="38" t="s">
        <v>10</v>
      </c>
      <c r="C1029" s="38">
        <v>6042</v>
      </c>
      <c r="D1029" s="38">
        <v>171</v>
      </c>
      <c r="E1029" s="38">
        <v>75.652000000000001</v>
      </c>
    </row>
    <row r="1030" spans="1:5" x14ac:dyDescent="0.2">
      <c r="A1030" s="9">
        <v>43589</v>
      </c>
      <c r="B1030" s="38" t="s">
        <v>10</v>
      </c>
      <c r="C1030" s="38">
        <v>6098.3</v>
      </c>
      <c r="D1030" s="38">
        <v>170.9</v>
      </c>
      <c r="E1030" s="38">
        <v>77.805999999999997</v>
      </c>
    </row>
    <row r="1031" spans="1:5" x14ac:dyDescent="0.2">
      <c r="A1031" s="9">
        <v>43588</v>
      </c>
      <c r="B1031" s="38">
        <v>2945.64</v>
      </c>
      <c r="C1031" s="38">
        <v>6016</v>
      </c>
      <c r="D1031" s="38">
        <v>175.3</v>
      </c>
      <c r="E1031" s="38">
        <v>79.16</v>
      </c>
    </row>
    <row r="1032" spans="1:5" x14ac:dyDescent="0.2">
      <c r="A1032" s="9">
        <v>43587</v>
      </c>
      <c r="B1032" s="38">
        <v>2917.52</v>
      </c>
      <c r="C1032" s="38">
        <v>5723.8</v>
      </c>
      <c r="D1032" s="38">
        <v>169.25</v>
      </c>
      <c r="E1032" s="38">
        <v>73.718000000000004</v>
      </c>
    </row>
    <row r="1033" spans="1:5" x14ac:dyDescent="0.2">
      <c r="A1033" s="9">
        <v>43586</v>
      </c>
      <c r="B1033" s="38">
        <v>2923.73</v>
      </c>
      <c r="C1033" s="38">
        <v>5629.6</v>
      </c>
      <c r="D1033" s="38">
        <v>167.79</v>
      </c>
      <c r="E1033" s="38">
        <v>73.400000000000006</v>
      </c>
    </row>
    <row r="1034" spans="1:5" x14ac:dyDescent="0.2">
      <c r="A1034" s="9">
        <v>43585</v>
      </c>
      <c r="B1034" s="38">
        <v>2945.83</v>
      </c>
      <c r="C1034" s="38">
        <v>5599.5</v>
      </c>
      <c r="D1034" s="38">
        <v>170.59</v>
      </c>
      <c r="E1034" s="38">
        <v>74.234999999999999</v>
      </c>
    </row>
    <row r="1035" spans="1:5" x14ac:dyDescent="0.2">
      <c r="A1035" s="9">
        <v>43584</v>
      </c>
      <c r="B1035" s="38">
        <v>2943.03</v>
      </c>
      <c r="C1035" s="38">
        <v>5480.1</v>
      </c>
      <c r="D1035" s="38">
        <v>162.25</v>
      </c>
      <c r="E1035" s="38">
        <v>67.73</v>
      </c>
    </row>
    <row r="1036" spans="1:5" x14ac:dyDescent="0.2">
      <c r="A1036" s="9">
        <v>43583</v>
      </c>
      <c r="B1036" s="38" t="s">
        <v>10</v>
      </c>
      <c r="C1036" s="38">
        <v>5486.8</v>
      </c>
      <c r="D1036" s="38">
        <v>163.44999999999999</v>
      </c>
      <c r="E1036" s="38">
        <v>69.856999999999999</v>
      </c>
    </row>
    <row r="1037" spans="1:5" x14ac:dyDescent="0.2">
      <c r="A1037" s="9">
        <v>43582</v>
      </c>
      <c r="B1037" s="38" t="s">
        <v>10</v>
      </c>
      <c r="C1037" s="38">
        <v>5401.8</v>
      </c>
      <c r="D1037" s="38">
        <v>162.79</v>
      </c>
      <c r="E1037" s="38">
        <v>72.221000000000004</v>
      </c>
    </row>
    <row r="1038" spans="1:5" x14ac:dyDescent="0.2">
      <c r="A1038" s="9">
        <v>43581</v>
      </c>
      <c r="B1038" s="38">
        <v>2939.88</v>
      </c>
      <c r="C1038" s="38">
        <v>5410.8</v>
      </c>
      <c r="D1038" s="38">
        <v>160.96</v>
      </c>
      <c r="E1038" s="38">
        <v>73.771000000000001</v>
      </c>
    </row>
    <row r="1039" spans="1:5" x14ac:dyDescent="0.2">
      <c r="A1039" s="9">
        <v>43580</v>
      </c>
      <c r="B1039" s="38">
        <v>2926.17</v>
      </c>
      <c r="C1039" s="38">
        <v>5219</v>
      </c>
      <c r="D1039" s="38">
        <v>154.54</v>
      </c>
      <c r="E1039" s="38">
        <v>71.712999999999994</v>
      </c>
    </row>
    <row r="1040" spans="1:5" x14ac:dyDescent="0.2">
      <c r="A1040" s="9">
        <v>43579</v>
      </c>
      <c r="B1040" s="38">
        <v>2927.25</v>
      </c>
      <c r="C1040" s="38">
        <v>5480.3</v>
      </c>
      <c r="D1040" s="38">
        <v>166.77</v>
      </c>
      <c r="E1040" s="38">
        <v>72.884</v>
      </c>
    </row>
    <row r="1041" spans="1:5" x14ac:dyDescent="0.2">
      <c r="A1041" s="9">
        <v>43578</v>
      </c>
      <c r="B1041" s="38">
        <v>2933.68</v>
      </c>
      <c r="C1041" s="38">
        <v>5550.9</v>
      </c>
      <c r="D1041" s="38">
        <v>170.93</v>
      </c>
      <c r="E1041" s="38">
        <v>73.828000000000003</v>
      </c>
    </row>
    <row r="1042" spans="1:5" x14ac:dyDescent="0.2">
      <c r="A1042" s="9">
        <v>43577</v>
      </c>
      <c r="B1042" s="38">
        <v>2907.97</v>
      </c>
      <c r="C1042" s="38">
        <v>5417.8</v>
      </c>
      <c r="D1042" s="38">
        <v>172.27</v>
      </c>
      <c r="E1042" s="38">
        <v>76.504000000000005</v>
      </c>
    </row>
    <row r="1043" spans="1:5" x14ac:dyDescent="0.2">
      <c r="A1043" s="9">
        <v>43576</v>
      </c>
      <c r="B1043" s="38" t="s">
        <v>10</v>
      </c>
      <c r="C1043" s="38">
        <v>5321.9</v>
      </c>
      <c r="D1043" s="38">
        <v>170.43</v>
      </c>
      <c r="E1043" s="38">
        <v>76.691000000000003</v>
      </c>
    </row>
    <row r="1044" spans="1:5" x14ac:dyDescent="0.2">
      <c r="A1044" s="9">
        <v>43575</v>
      </c>
      <c r="B1044" s="38" t="s">
        <v>10</v>
      </c>
      <c r="C1044" s="38">
        <v>5340</v>
      </c>
      <c r="D1044" s="38">
        <v>174.27</v>
      </c>
      <c r="E1044" s="38">
        <v>80.989999999999995</v>
      </c>
    </row>
    <row r="1045" spans="1:5" x14ac:dyDescent="0.2">
      <c r="A1045" s="9">
        <v>43574</v>
      </c>
      <c r="B1045" s="38" t="s">
        <v>10</v>
      </c>
      <c r="C1045" s="38">
        <v>5314</v>
      </c>
      <c r="D1045" s="38">
        <v>174.6</v>
      </c>
      <c r="E1045" s="38">
        <v>82.173000000000002</v>
      </c>
    </row>
    <row r="1046" spans="1:5" x14ac:dyDescent="0.2">
      <c r="A1046" s="9">
        <v>43573</v>
      </c>
      <c r="B1046" s="38">
        <v>2905.03</v>
      </c>
      <c r="C1046" s="38">
        <v>5310.8</v>
      </c>
      <c r="D1046" s="38">
        <v>175.13</v>
      </c>
      <c r="E1046" s="38">
        <v>81.790999999999997</v>
      </c>
    </row>
    <row r="1047" spans="1:5" x14ac:dyDescent="0.2">
      <c r="A1047" s="9">
        <v>43572</v>
      </c>
      <c r="B1047" s="38">
        <v>2900.45</v>
      </c>
      <c r="C1047" s="38">
        <v>5254.5</v>
      </c>
      <c r="D1047" s="38">
        <v>167.5</v>
      </c>
      <c r="E1047" s="38">
        <v>78.959999999999994</v>
      </c>
    </row>
    <row r="1048" spans="1:5" x14ac:dyDescent="0.2">
      <c r="A1048" s="9">
        <v>43571</v>
      </c>
      <c r="B1048" s="38">
        <v>2907.06</v>
      </c>
      <c r="C1048" s="38">
        <v>5234.3</v>
      </c>
      <c r="D1048" s="38">
        <v>167.44</v>
      </c>
      <c r="E1048" s="38">
        <v>80.415000000000006</v>
      </c>
    </row>
    <row r="1049" spans="1:5" x14ac:dyDescent="0.2">
      <c r="A1049" s="9">
        <v>43570</v>
      </c>
      <c r="B1049" s="38">
        <v>2905.58</v>
      </c>
      <c r="C1049" s="38">
        <v>5049.2</v>
      </c>
      <c r="D1049" s="38">
        <v>160.37</v>
      </c>
      <c r="E1049" s="38">
        <v>78.195999999999998</v>
      </c>
    </row>
    <row r="1050" spans="1:5" x14ac:dyDescent="0.2">
      <c r="A1050" s="9">
        <v>43569</v>
      </c>
      <c r="B1050" s="38" t="s">
        <v>10</v>
      </c>
      <c r="C1050" s="38">
        <v>5194.3</v>
      </c>
      <c r="D1050" s="38">
        <v>169.08</v>
      </c>
      <c r="E1050" s="38">
        <v>83.277000000000001</v>
      </c>
    </row>
    <row r="1051" spans="1:5" x14ac:dyDescent="0.2">
      <c r="A1051" s="9">
        <v>43568</v>
      </c>
      <c r="B1051" s="38" t="s">
        <v>10</v>
      </c>
      <c r="C1051" s="38">
        <v>5101.8</v>
      </c>
      <c r="D1051" s="38">
        <v>165.2</v>
      </c>
      <c r="E1051" s="38">
        <v>77.674999999999997</v>
      </c>
    </row>
    <row r="1052" spans="1:5" x14ac:dyDescent="0.2">
      <c r="A1052" s="9">
        <v>43567</v>
      </c>
      <c r="B1052" s="38">
        <v>2907.41</v>
      </c>
      <c r="C1052" s="38">
        <v>5114</v>
      </c>
      <c r="D1052" s="38">
        <v>165.34</v>
      </c>
      <c r="E1052" s="38">
        <v>78.519000000000005</v>
      </c>
    </row>
    <row r="1053" spans="1:5" x14ac:dyDescent="0.2">
      <c r="A1053" s="9">
        <v>43566</v>
      </c>
      <c r="B1053" s="38">
        <v>2888.32</v>
      </c>
      <c r="C1053" s="38">
        <v>5065.8</v>
      </c>
      <c r="D1053" s="38">
        <v>165.6</v>
      </c>
      <c r="E1053" s="38">
        <v>79.007000000000005</v>
      </c>
    </row>
    <row r="1054" spans="1:5" x14ac:dyDescent="0.2">
      <c r="A1054" s="9">
        <v>43565</v>
      </c>
      <c r="B1054" s="38">
        <v>2888.21</v>
      </c>
      <c r="C1054" s="38">
        <v>5311.7</v>
      </c>
      <c r="D1054" s="38">
        <v>177.25</v>
      </c>
      <c r="E1054" s="38">
        <v>88.16</v>
      </c>
    </row>
    <row r="1055" spans="1:5" x14ac:dyDescent="0.2">
      <c r="A1055" s="9">
        <v>43564</v>
      </c>
      <c r="B1055" s="38">
        <v>2878.2</v>
      </c>
      <c r="C1055" s="38">
        <v>5216.3</v>
      </c>
      <c r="D1055" s="38">
        <v>176.8</v>
      </c>
      <c r="E1055" s="38">
        <v>86.230999999999995</v>
      </c>
    </row>
    <row r="1056" spans="1:5" x14ac:dyDescent="0.2">
      <c r="A1056" s="9">
        <v>43563</v>
      </c>
      <c r="B1056" s="38">
        <v>2895.77</v>
      </c>
      <c r="C1056" s="38">
        <v>5312.5</v>
      </c>
      <c r="D1056" s="38">
        <v>181.75</v>
      </c>
      <c r="E1056" s="38">
        <v>88.727999999999994</v>
      </c>
    </row>
    <row r="1057" spans="1:5" x14ac:dyDescent="0.2">
      <c r="A1057" s="9">
        <v>43562</v>
      </c>
      <c r="B1057" s="38" t="s">
        <v>10</v>
      </c>
      <c r="C1057" s="38">
        <v>5238.1000000000004</v>
      </c>
      <c r="D1057" s="38">
        <v>176.56</v>
      </c>
      <c r="E1057" s="38">
        <v>91.606999999999999</v>
      </c>
    </row>
    <row r="1058" spans="1:5" x14ac:dyDescent="0.2">
      <c r="A1058" s="9">
        <v>43561</v>
      </c>
      <c r="B1058" s="38" t="s">
        <v>10</v>
      </c>
      <c r="C1058" s="38">
        <v>5090.5</v>
      </c>
      <c r="D1058" s="38">
        <v>167.07</v>
      </c>
      <c r="E1058" s="38">
        <v>92.3</v>
      </c>
    </row>
    <row r="1059" spans="1:5" x14ac:dyDescent="0.2">
      <c r="A1059" s="9">
        <v>43560</v>
      </c>
      <c r="B1059" s="38">
        <v>2892.74</v>
      </c>
      <c r="C1059" s="38">
        <v>5080.3999999999996</v>
      </c>
      <c r="D1059" s="38">
        <v>167.07</v>
      </c>
      <c r="E1059" s="38">
        <v>88.254000000000005</v>
      </c>
    </row>
    <row r="1060" spans="1:5" x14ac:dyDescent="0.2">
      <c r="A1060" s="9">
        <v>43559</v>
      </c>
      <c r="B1060" s="38">
        <v>2879.39</v>
      </c>
      <c r="C1060" s="38">
        <v>4938.8999999999996</v>
      </c>
      <c r="D1060" s="38">
        <v>158.66</v>
      </c>
      <c r="E1060" s="38">
        <v>84.83</v>
      </c>
    </row>
    <row r="1061" spans="1:5" x14ac:dyDescent="0.2">
      <c r="A1061" s="9">
        <v>43558</v>
      </c>
      <c r="B1061" s="38">
        <v>2873.4</v>
      </c>
      <c r="C1061" s="38">
        <v>4978</v>
      </c>
      <c r="D1061" s="38">
        <v>161.13999999999999</v>
      </c>
      <c r="E1061" s="38">
        <v>85.222999999999999</v>
      </c>
    </row>
    <row r="1062" spans="1:5" x14ac:dyDescent="0.2">
      <c r="A1062" s="9">
        <v>43557</v>
      </c>
      <c r="B1062" s="38">
        <v>2867.24</v>
      </c>
      <c r="C1062" s="38">
        <v>4927.1000000000004</v>
      </c>
      <c r="D1062" s="38">
        <v>165.63</v>
      </c>
      <c r="E1062" s="38">
        <v>76.867000000000004</v>
      </c>
    </row>
    <row r="1063" spans="1:5" x14ac:dyDescent="0.2">
      <c r="A1063" s="9">
        <v>43556</v>
      </c>
      <c r="B1063" s="38">
        <v>2867.19</v>
      </c>
      <c r="C1063" s="38">
        <v>4196.8</v>
      </c>
      <c r="D1063" s="38">
        <v>143.5</v>
      </c>
      <c r="E1063" s="38">
        <v>60.612000000000002</v>
      </c>
    </row>
    <row r="1064" spans="1:5" x14ac:dyDescent="0.2">
      <c r="A1064" s="9">
        <v>43555</v>
      </c>
      <c r="B1064" s="38" t="s">
        <v>10</v>
      </c>
      <c r="C1064" s="38">
        <v>4167.6000000000004</v>
      </c>
      <c r="D1064" s="38">
        <v>143.78</v>
      </c>
      <c r="E1064" s="38">
        <v>60.784999999999997</v>
      </c>
    </row>
    <row r="1065" spans="1:5" x14ac:dyDescent="0.2">
      <c r="A1065" s="9">
        <v>43554</v>
      </c>
      <c r="B1065" s="38" t="s">
        <v>10</v>
      </c>
      <c r="C1065" s="38">
        <v>4165.1000000000004</v>
      </c>
      <c r="D1065" s="38">
        <v>144.65</v>
      </c>
      <c r="E1065" s="38">
        <v>60.786999999999999</v>
      </c>
    </row>
    <row r="1066" spans="1:5" x14ac:dyDescent="0.2">
      <c r="A1066" s="9">
        <v>43553</v>
      </c>
      <c r="B1066" s="38">
        <v>2834.4</v>
      </c>
      <c r="C1066" s="38">
        <v>4179</v>
      </c>
      <c r="D1066" s="38">
        <v>146.19999999999999</v>
      </c>
      <c r="E1066" s="38">
        <v>61.59</v>
      </c>
    </row>
    <row r="1067" spans="1:5" x14ac:dyDescent="0.2">
      <c r="A1067" s="9">
        <v>43552</v>
      </c>
      <c r="B1067" s="38">
        <v>2815.44</v>
      </c>
      <c r="C1067" s="38">
        <v>4092.6</v>
      </c>
      <c r="D1067" s="38">
        <v>140.26</v>
      </c>
      <c r="E1067" s="38">
        <v>60.756</v>
      </c>
    </row>
    <row r="1068" spans="1:5" x14ac:dyDescent="0.2">
      <c r="A1068" s="9">
        <v>43551</v>
      </c>
      <c r="B1068" s="38">
        <v>2805.37</v>
      </c>
      <c r="C1068" s="38">
        <v>4102.5</v>
      </c>
      <c r="D1068" s="38">
        <v>141.63</v>
      </c>
      <c r="E1068" s="38">
        <v>61.661999999999999</v>
      </c>
    </row>
    <row r="1069" spans="1:5" x14ac:dyDescent="0.2">
      <c r="A1069" s="9">
        <v>43550</v>
      </c>
      <c r="B1069" s="38">
        <v>2818.46</v>
      </c>
      <c r="C1069" s="38">
        <v>3991.7</v>
      </c>
      <c r="D1069" s="38">
        <v>135.4</v>
      </c>
      <c r="E1069" s="38">
        <v>59.030999999999999</v>
      </c>
    </row>
    <row r="1070" spans="1:5" x14ac:dyDescent="0.2">
      <c r="A1070" s="9">
        <v>43549</v>
      </c>
      <c r="B1070" s="38">
        <v>2798.36</v>
      </c>
      <c r="C1070" s="38">
        <v>3970</v>
      </c>
      <c r="D1070" s="38">
        <v>135.13999999999999</v>
      </c>
      <c r="E1070" s="38">
        <v>59.271999999999998</v>
      </c>
    </row>
    <row r="1071" spans="1:5" x14ac:dyDescent="0.2">
      <c r="A1071" s="9">
        <v>43548</v>
      </c>
      <c r="B1071" s="38" t="s">
        <v>10</v>
      </c>
      <c r="C1071" s="38">
        <v>4041.4</v>
      </c>
      <c r="D1071" s="38">
        <v>137.81</v>
      </c>
      <c r="E1071" s="38">
        <v>59.984999999999999</v>
      </c>
    </row>
    <row r="1072" spans="1:5" x14ac:dyDescent="0.2">
      <c r="A1072" s="9">
        <v>43547</v>
      </c>
      <c r="B1072" s="38" t="s">
        <v>10</v>
      </c>
      <c r="C1072" s="38">
        <v>4063.2</v>
      </c>
      <c r="D1072" s="38">
        <v>139.28</v>
      </c>
      <c r="E1072" s="38">
        <v>61.043999999999997</v>
      </c>
    </row>
    <row r="1073" spans="1:5" x14ac:dyDescent="0.2">
      <c r="A1073" s="9">
        <v>43546</v>
      </c>
      <c r="B1073" s="38">
        <v>2800.71</v>
      </c>
      <c r="C1073" s="38">
        <v>4045.3</v>
      </c>
      <c r="D1073" s="38">
        <v>138.07</v>
      </c>
      <c r="E1073" s="38">
        <v>59.444000000000003</v>
      </c>
    </row>
    <row r="1074" spans="1:5" x14ac:dyDescent="0.2">
      <c r="A1074" s="9">
        <v>43545</v>
      </c>
      <c r="B1074" s="38">
        <v>2854.88</v>
      </c>
      <c r="C1074" s="38">
        <v>4044.8</v>
      </c>
      <c r="D1074" s="38">
        <v>137.01</v>
      </c>
      <c r="E1074" s="38">
        <v>58.79</v>
      </c>
    </row>
    <row r="1075" spans="1:5" x14ac:dyDescent="0.2">
      <c r="A1075" s="9">
        <v>43544</v>
      </c>
      <c r="B1075" s="38">
        <v>2824.23</v>
      </c>
      <c r="C1075" s="38">
        <v>4127.2</v>
      </c>
      <c r="D1075" s="38">
        <v>142.08000000000001</v>
      </c>
      <c r="E1075" s="38">
        <v>60.436999999999998</v>
      </c>
    </row>
    <row r="1076" spans="1:5" x14ac:dyDescent="0.2">
      <c r="A1076" s="9">
        <v>43543</v>
      </c>
      <c r="B1076" s="38">
        <v>2832.57</v>
      </c>
      <c r="C1076" s="38">
        <v>4104.7</v>
      </c>
      <c r="D1076" s="38">
        <v>141.63</v>
      </c>
      <c r="E1076" s="38">
        <v>59.643000000000001</v>
      </c>
    </row>
    <row r="1077" spans="1:5" x14ac:dyDescent="0.2">
      <c r="A1077" s="9">
        <v>43542</v>
      </c>
      <c r="B1077" s="38">
        <v>2832.94</v>
      </c>
      <c r="C1077" s="38">
        <v>4073.5</v>
      </c>
      <c r="D1077" s="38">
        <v>140.65</v>
      </c>
      <c r="E1077" s="38">
        <v>59.338000000000001</v>
      </c>
    </row>
    <row r="1078" spans="1:5" x14ac:dyDescent="0.2">
      <c r="A1078" s="9">
        <v>43541</v>
      </c>
      <c r="B1078" s="38" t="s">
        <v>10</v>
      </c>
      <c r="C1078" s="38">
        <v>4068.9</v>
      </c>
      <c r="D1078" s="38">
        <v>141.71</v>
      </c>
      <c r="E1078" s="38">
        <v>60.667999999999999</v>
      </c>
    </row>
    <row r="1079" spans="1:5" x14ac:dyDescent="0.2">
      <c r="A1079" s="9">
        <v>43540</v>
      </c>
      <c r="B1079" s="38" t="s">
        <v>10</v>
      </c>
      <c r="C1079" s="38">
        <v>4088</v>
      </c>
      <c r="D1079" s="38">
        <v>143.80000000000001</v>
      </c>
      <c r="E1079" s="38">
        <v>61.320999999999998</v>
      </c>
    </row>
    <row r="1080" spans="1:5" x14ac:dyDescent="0.2">
      <c r="A1080" s="9">
        <v>43539</v>
      </c>
      <c r="B1080" s="38">
        <v>2822.48</v>
      </c>
      <c r="C1080" s="38">
        <v>4003.1</v>
      </c>
      <c r="D1080" s="38">
        <v>139.15</v>
      </c>
      <c r="E1080" s="38">
        <v>58.61</v>
      </c>
    </row>
    <row r="1081" spans="1:5" x14ac:dyDescent="0.2">
      <c r="A1081" s="9">
        <v>43538</v>
      </c>
      <c r="B1081" s="38">
        <v>2808.48</v>
      </c>
      <c r="C1081" s="38">
        <v>3948.3</v>
      </c>
      <c r="D1081" s="38">
        <v>134.72</v>
      </c>
      <c r="E1081" s="38">
        <v>56.054000000000002</v>
      </c>
    </row>
    <row r="1082" spans="1:5" x14ac:dyDescent="0.2">
      <c r="A1082" s="9">
        <v>43537</v>
      </c>
      <c r="B1082" s="38">
        <v>2810.92</v>
      </c>
      <c r="C1082" s="38">
        <v>3947.9</v>
      </c>
      <c r="D1082" s="38">
        <v>134.53</v>
      </c>
      <c r="E1082" s="38">
        <v>55.45</v>
      </c>
    </row>
    <row r="1083" spans="1:5" x14ac:dyDescent="0.2">
      <c r="A1083" s="9">
        <v>43536</v>
      </c>
      <c r="B1083" s="38">
        <v>2791.52</v>
      </c>
      <c r="C1083" s="38">
        <v>3954.1</v>
      </c>
      <c r="D1083" s="38">
        <v>136.27000000000001</v>
      </c>
      <c r="E1083" s="38">
        <v>56.707000000000001</v>
      </c>
    </row>
    <row r="1084" spans="1:5" x14ac:dyDescent="0.2">
      <c r="A1084" s="9">
        <v>43535</v>
      </c>
      <c r="B1084" s="38">
        <v>2783.3</v>
      </c>
      <c r="C1084" s="38">
        <v>3949</v>
      </c>
      <c r="D1084" s="38">
        <v>135.41</v>
      </c>
      <c r="E1084" s="38">
        <v>54.963999999999999</v>
      </c>
    </row>
    <row r="1085" spans="1:5" x14ac:dyDescent="0.2">
      <c r="A1085" s="9">
        <v>43534</v>
      </c>
      <c r="B1085" s="38" t="s">
        <v>10</v>
      </c>
      <c r="C1085" s="38">
        <v>4000</v>
      </c>
      <c r="D1085" s="38">
        <v>138.19999999999999</v>
      </c>
      <c r="E1085" s="38">
        <v>56.805</v>
      </c>
    </row>
    <row r="1086" spans="1:5" x14ac:dyDescent="0.2">
      <c r="A1086" s="9">
        <v>43533</v>
      </c>
      <c r="B1086" s="38" t="s">
        <v>10</v>
      </c>
      <c r="C1086" s="38">
        <v>4017.3</v>
      </c>
      <c r="D1086" s="38">
        <v>140.06</v>
      </c>
      <c r="E1086" s="38">
        <v>57.991999999999997</v>
      </c>
    </row>
    <row r="1087" spans="1:5" x14ac:dyDescent="0.2">
      <c r="A1087" s="9">
        <v>43532</v>
      </c>
      <c r="B1087" s="38">
        <v>2743.07</v>
      </c>
      <c r="C1087" s="38">
        <v>3940.5</v>
      </c>
      <c r="D1087" s="38">
        <v>136.19</v>
      </c>
      <c r="E1087" s="38">
        <v>55.780999999999999</v>
      </c>
    </row>
    <row r="1088" spans="1:5" x14ac:dyDescent="0.2">
      <c r="A1088" s="9">
        <v>43531</v>
      </c>
      <c r="B1088" s="38">
        <v>2748.93</v>
      </c>
      <c r="C1088" s="38">
        <v>3964.7</v>
      </c>
      <c r="D1088" s="38">
        <v>140.04</v>
      </c>
      <c r="E1088" s="38">
        <v>56.835999999999999</v>
      </c>
    </row>
    <row r="1089" spans="1:5" x14ac:dyDescent="0.2">
      <c r="A1089" s="9">
        <v>43530</v>
      </c>
      <c r="B1089" s="38">
        <v>2771.45</v>
      </c>
      <c r="C1089" s="38">
        <v>3951.4</v>
      </c>
      <c r="D1089" s="38">
        <v>140.57</v>
      </c>
      <c r="E1089" s="38">
        <v>55.5</v>
      </c>
    </row>
    <row r="1090" spans="1:5" x14ac:dyDescent="0.2">
      <c r="A1090" s="9">
        <v>43529</v>
      </c>
      <c r="B1090" s="38">
        <v>2789.65</v>
      </c>
      <c r="C1090" s="38">
        <v>3951.6</v>
      </c>
      <c r="D1090" s="38">
        <v>140</v>
      </c>
      <c r="E1090" s="38">
        <v>52.689</v>
      </c>
    </row>
    <row r="1091" spans="1:5" x14ac:dyDescent="0.2">
      <c r="A1091" s="9">
        <v>43528</v>
      </c>
      <c r="B1091" s="38">
        <v>2792.81</v>
      </c>
      <c r="C1091" s="38">
        <v>3800</v>
      </c>
      <c r="D1091" s="38">
        <v>128.38999999999999</v>
      </c>
      <c r="E1091" s="38">
        <v>45.951999999999998</v>
      </c>
    </row>
    <row r="1092" spans="1:5" x14ac:dyDescent="0.2">
      <c r="A1092" s="9">
        <v>43527</v>
      </c>
      <c r="B1092" s="38" t="s">
        <v>10</v>
      </c>
      <c r="C1092" s="38">
        <v>3884.8</v>
      </c>
      <c r="D1092" s="38">
        <v>133.29</v>
      </c>
      <c r="E1092" s="38">
        <v>47.978999999999999</v>
      </c>
    </row>
    <row r="1093" spans="1:5" x14ac:dyDescent="0.2">
      <c r="A1093" s="9">
        <v>43526</v>
      </c>
      <c r="B1093" s="38" t="s">
        <v>10</v>
      </c>
      <c r="C1093" s="38">
        <v>3913</v>
      </c>
      <c r="D1093" s="38">
        <v>135.6</v>
      </c>
      <c r="E1093" s="38">
        <v>48.609000000000002</v>
      </c>
    </row>
    <row r="1094" spans="1:5" x14ac:dyDescent="0.2">
      <c r="A1094" s="9">
        <v>43525</v>
      </c>
      <c r="B1094" s="38">
        <v>2803.69</v>
      </c>
      <c r="C1094" s="38">
        <v>3914</v>
      </c>
      <c r="D1094" s="38">
        <v>138.38999999999999</v>
      </c>
      <c r="E1094" s="38">
        <v>47.189</v>
      </c>
    </row>
    <row r="1095" spans="1:5" x14ac:dyDescent="0.2">
      <c r="A1095" s="9">
        <v>43524</v>
      </c>
      <c r="B1095" s="38">
        <v>2784.49</v>
      </c>
      <c r="C1095" s="38">
        <v>3894</v>
      </c>
      <c r="D1095" s="38">
        <v>138.16999999999999</v>
      </c>
      <c r="E1095" s="38">
        <v>45.82</v>
      </c>
    </row>
    <row r="1096" spans="1:5" x14ac:dyDescent="0.2">
      <c r="A1096" s="9">
        <v>43523</v>
      </c>
      <c r="B1096" s="38">
        <v>2792.38</v>
      </c>
      <c r="C1096" s="38">
        <v>3902.7</v>
      </c>
      <c r="D1096" s="38">
        <v>137.71</v>
      </c>
      <c r="E1096" s="38">
        <v>45.158000000000001</v>
      </c>
    </row>
    <row r="1097" spans="1:5" x14ac:dyDescent="0.2">
      <c r="A1097" s="9">
        <v>43522</v>
      </c>
      <c r="B1097" s="38">
        <v>2793.9</v>
      </c>
      <c r="C1097" s="38">
        <v>3896.8</v>
      </c>
      <c r="D1097" s="38">
        <v>139.55000000000001</v>
      </c>
      <c r="E1097" s="38">
        <v>45.012999999999998</v>
      </c>
    </row>
    <row r="1098" spans="1:5" x14ac:dyDescent="0.2">
      <c r="A1098" s="9">
        <v>43521</v>
      </c>
      <c r="B1098" s="38">
        <v>2796.11</v>
      </c>
      <c r="C1098" s="38">
        <v>3921.8</v>
      </c>
      <c r="D1098" s="38">
        <v>141.16</v>
      </c>
      <c r="E1098" s="38">
        <v>45.651000000000003</v>
      </c>
    </row>
    <row r="1099" spans="1:5" x14ac:dyDescent="0.2">
      <c r="A1099" s="9">
        <v>43520</v>
      </c>
      <c r="B1099" s="38" t="s">
        <v>10</v>
      </c>
      <c r="C1099" s="38">
        <v>3832</v>
      </c>
      <c r="D1099" s="38">
        <v>135.12</v>
      </c>
      <c r="E1099" s="38">
        <v>43.834000000000003</v>
      </c>
    </row>
    <row r="1100" spans="1:5" x14ac:dyDescent="0.2">
      <c r="A1100" s="9">
        <v>43519</v>
      </c>
      <c r="B1100" s="38" t="s">
        <v>10</v>
      </c>
      <c r="C1100" s="38">
        <v>4211.7</v>
      </c>
      <c r="D1100" s="38">
        <v>161.34</v>
      </c>
      <c r="E1100" s="38">
        <v>51.423999999999999</v>
      </c>
    </row>
    <row r="1101" spans="1:5" x14ac:dyDescent="0.2">
      <c r="A1101" s="9">
        <v>43518</v>
      </c>
      <c r="B1101" s="38">
        <v>2792.67</v>
      </c>
      <c r="C1101" s="38">
        <v>4058.3</v>
      </c>
      <c r="D1101" s="38">
        <v>151.27000000000001</v>
      </c>
      <c r="E1101" s="38">
        <v>49.399000000000001</v>
      </c>
    </row>
    <row r="1102" spans="1:5" x14ac:dyDescent="0.2">
      <c r="A1102" s="9">
        <v>43517</v>
      </c>
      <c r="B1102" s="38">
        <v>2774.88</v>
      </c>
      <c r="C1102" s="38">
        <v>4008.8</v>
      </c>
      <c r="D1102" s="38">
        <v>148.25</v>
      </c>
      <c r="E1102" s="38">
        <v>49.04</v>
      </c>
    </row>
    <row r="1103" spans="1:5" x14ac:dyDescent="0.2">
      <c r="A1103" s="9">
        <v>43516</v>
      </c>
      <c r="B1103" s="38">
        <v>2784.7</v>
      </c>
      <c r="C1103" s="38">
        <v>4055</v>
      </c>
      <c r="D1103" s="38">
        <v>151.66999999999999</v>
      </c>
      <c r="E1103" s="38">
        <v>51.673999999999999</v>
      </c>
    </row>
    <row r="1104" spans="1:5" x14ac:dyDescent="0.2">
      <c r="A1104" s="9">
        <v>43515</v>
      </c>
      <c r="B1104" s="38">
        <v>2779.76</v>
      </c>
      <c r="C1104" s="38">
        <v>3989.9</v>
      </c>
      <c r="D1104" s="38">
        <v>146.61000000000001</v>
      </c>
      <c r="E1104" s="38">
        <v>47.433</v>
      </c>
    </row>
    <row r="1105" spans="1:5" x14ac:dyDescent="0.2">
      <c r="A1105" s="9">
        <v>43514</v>
      </c>
      <c r="B1105" s="38" t="s">
        <v>10</v>
      </c>
      <c r="C1105" s="38">
        <v>3978.1</v>
      </c>
      <c r="D1105" s="38">
        <v>148.97999999999999</v>
      </c>
      <c r="E1105" s="38">
        <v>47.939</v>
      </c>
    </row>
    <row r="1106" spans="1:5" x14ac:dyDescent="0.2">
      <c r="A1106" s="9">
        <v>43513</v>
      </c>
      <c r="B1106" s="38" t="s">
        <v>10</v>
      </c>
      <c r="C1106" s="38">
        <v>3734.5</v>
      </c>
      <c r="D1106" s="38">
        <v>136.19</v>
      </c>
      <c r="E1106" s="38">
        <v>43.969000000000001</v>
      </c>
    </row>
    <row r="1107" spans="1:5" x14ac:dyDescent="0.2">
      <c r="A1107" s="9">
        <v>43512</v>
      </c>
      <c r="B1107" s="38" t="s">
        <v>10</v>
      </c>
      <c r="C1107" s="38">
        <v>3676.4</v>
      </c>
      <c r="D1107" s="38">
        <v>124.68</v>
      </c>
      <c r="E1107" s="38">
        <v>43.421999999999997</v>
      </c>
    </row>
    <row r="1108" spans="1:5" x14ac:dyDescent="0.2">
      <c r="A1108" s="9">
        <v>43511</v>
      </c>
      <c r="B1108" s="38">
        <v>2775.6</v>
      </c>
      <c r="C1108" s="38">
        <v>3670</v>
      </c>
      <c r="D1108" s="38">
        <v>123.75</v>
      </c>
      <c r="E1108" s="38">
        <v>42.634999999999998</v>
      </c>
    </row>
    <row r="1109" spans="1:5" x14ac:dyDescent="0.2">
      <c r="A1109" s="9">
        <v>43510</v>
      </c>
      <c r="B1109" s="38">
        <v>2745.73</v>
      </c>
      <c r="C1109" s="38">
        <v>3656.7</v>
      </c>
      <c r="D1109" s="38">
        <v>122.58</v>
      </c>
      <c r="E1109" s="38">
        <v>41.398000000000003</v>
      </c>
    </row>
    <row r="1110" spans="1:5" x14ac:dyDescent="0.2">
      <c r="A1110" s="9">
        <v>43509</v>
      </c>
      <c r="B1110" s="38">
        <v>2753.03</v>
      </c>
      <c r="C1110" s="38">
        <v>3666.1</v>
      </c>
      <c r="D1110" s="38">
        <v>123.85</v>
      </c>
      <c r="E1110" s="38">
        <v>41.762999999999998</v>
      </c>
    </row>
    <row r="1111" spans="1:5" x14ac:dyDescent="0.2">
      <c r="A1111" s="9">
        <v>43508</v>
      </c>
      <c r="B1111" s="38">
        <v>2744.73</v>
      </c>
      <c r="C1111" s="38">
        <v>3694.2</v>
      </c>
      <c r="D1111" s="38">
        <v>124.75</v>
      </c>
      <c r="E1111" s="38">
        <v>43.94</v>
      </c>
    </row>
    <row r="1112" spans="1:5" x14ac:dyDescent="0.2">
      <c r="A1112" s="9">
        <v>43507</v>
      </c>
      <c r="B1112" s="38">
        <v>2709.8</v>
      </c>
      <c r="C1112" s="38">
        <v>3681.1</v>
      </c>
      <c r="D1112" s="38">
        <v>122.68</v>
      </c>
      <c r="E1112" s="38">
        <v>43.033999999999999</v>
      </c>
    </row>
    <row r="1113" spans="1:5" x14ac:dyDescent="0.2">
      <c r="A1113" s="9">
        <v>43506</v>
      </c>
      <c r="B1113" s="38" t="s">
        <v>10</v>
      </c>
      <c r="C1113" s="38">
        <v>3746.3</v>
      </c>
      <c r="D1113" s="38">
        <v>127.31</v>
      </c>
      <c r="E1113" s="38">
        <v>46.857999999999997</v>
      </c>
    </row>
    <row r="1114" spans="1:5" x14ac:dyDescent="0.2">
      <c r="A1114" s="9">
        <v>43505</v>
      </c>
      <c r="B1114" s="38" t="s">
        <v>10</v>
      </c>
      <c r="C1114" s="38">
        <v>3718.4</v>
      </c>
      <c r="D1114" s="38">
        <v>121.01</v>
      </c>
      <c r="E1114" s="38">
        <v>44.709000000000003</v>
      </c>
    </row>
    <row r="1115" spans="1:5" x14ac:dyDescent="0.2">
      <c r="A1115" s="9">
        <v>43504</v>
      </c>
      <c r="B1115" s="38">
        <v>2707.88</v>
      </c>
      <c r="C1115" s="38">
        <v>3724</v>
      </c>
      <c r="D1115" s="38">
        <v>121.34</v>
      </c>
      <c r="E1115" s="38">
        <v>43.143999999999998</v>
      </c>
    </row>
    <row r="1116" spans="1:5" x14ac:dyDescent="0.2">
      <c r="A1116" s="9">
        <v>43503</v>
      </c>
      <c r="B1116" s="38">
        <v>2706.05</v>
      </c>
      <c r="C1116" s="38">
        <v>3436.1</v>
      </c>
      <c r="D1116" s="38">
        <v>105.71</v>
      </c>
      <c r="E1116" s="38">
        <v>33.326999999999998</v>
      </c>
    </row>
    <row r="1117" spans="1:5" x14ac:dyDescent="0.2">
      <c r="A1117" s="9">
        <v>43502</v>
      </c>
      <c r="B1117" s="38">
        <v>2731.61</v>
      </c>
      <c r="C1117" s="38">
        <v>3452</v>
      </c>
      <c r="D1117" s="38">
        <v>106.1</v>
      </c>
      <c r="E1117" s="38">
        <v>32.896000000000001</v>
      </c>
    </row>
    <row r="1118" spans="1:5" x14ac:dyDescent="0.2">
      <c r="A1118" s="9">
        <v>43501</v>
      </c>
      <c r="B1118" s="38">
        <v>2737.7</v>
      </c>
      <c r="C1118" s="38">
        <v>3512.6</v>
      </c>
      <c r="D1118" s="38">
        <v>108.68</v>
      </c>
      <c r="E1118" s="38">
        <v>34.392000000000003</v>
      </c>
    </row>
    <row r="1119" spans="1:5" x14ac:dyDescent="0.2">
      <c r="A1119" s="9">
        <v>43500</v>
      </c>
      <c r="B1119" s="38">
        <v>2724.87</v>
      </c>
      <c r="C1119" s="38">
        <v>3490.5</v>
      </c>
      <c r="D1119" s="38">
        <v>108.46</v>
      </c>
      <c r="E1119" s="38">
        <v>34.173999999999999</v>
      </c>
    </row>
    <row r="1120" spans="1:5" x14ac:dyDescent="0.2">
      <c r="A1120" s="9">
        <v>43499</v>
      </c>
      <c r="B1120" s="38" t="s">
        <v>10</v>
      </c>
      <c r="C1120" s="38">
        <v>3501.7</v>
      </c>
      <c r="D1120" s="38">
        <v>108.52</v>
      </c>
      <c r="E1120" s="38">
        <v>33.514000000000003</v>
      </c>
    </row>
    <row r="1121" spans="1:5" x14ac:dyDescent="0.2">
      <c r="A1121" s="9">
        <v>43498</v>
      </c>
      <c r="B1121" s="38" t="s">
        <v>10</v>
      </c>
      <c r="C1121" s="38">
        <v>3564.3</v>
      </c>
      <c r="D1121" s="38">
        <v>112.7</v>
      </c>
      <c r="E1121" s="38">
        <v>34.625</v>
      </c>
    </row>
    <row r="1122" spans="1:5" x14ac:dyDescent="0.2">
      <c r="A1122" s="9">
        <v>43497</v>
      </c>
      <c r="B1122" s="38">
        <v>2706.53</v>
      </c>
      <c r="C1122" s="38">
        <v>3536.2</v>
      </c>
      <c r="D1122" s="38">
        <v>109.02</v>
      </c>
      <c r="E1122" s="38">
        <v>32.753999999999998</v>
      </c>
    </row>
    <row r="1123" spans="1:5" x14ac:dyDescent="0.2">
      <c r="A1123" s="9">
        <v>43496</v>
      </c>
      <c r="B1123" s="38">
        <v>2704.1</v>
      </c>
      <c r="C1123" s="38">
        <v>3501.1</v>
      </c>
      <c r="D1123" s="38">
        <v>108.45</v>
      </c>
      <c r="E1123" s="38">
        <v>31.428000000000001</v>
      </c>
    </row>
    <row r="1124" spans="1:5" x14ac:dyDescent="0.2">
      <c r="A1124" s="9">
        <v>43495</v>
      </c>
      <c r="B1124" s="38">
        <v>2681.05</v>
      </c>
      <c r="C1124" s="38">
        <v>3529.6</v>
      </c>
      <c r="D1124" s="38">
        <v>110.62</v>
      </c>
      <c r="E1124" s="38">
        <v>31.707999999999998</v>
      </c>
    </row>
    <row r="1125" spans="1:5" x14ac:dyDescent="0.2">
      <c r="A1125" s="9">
        <v>43494</v>
      </c>
      <c r="B1125" s="38">
        <v>2640</v>
      </c>
      <c r="C1125" s="38">
        <v>3477.9</v>
      </c>
      <c r="D1125" s="38">
        <v>106.3</v>
      </c>
      <c r="E1125" s="38">
        <v>30.93</v>
      </c>
    </row>
    <row r="1126" spans="1:5" x14ac:dyDescent="0.2">
      <c r="A1126" s="9">
        <v>43493</v>
      </c>
      <c r="B1126" s="38">
        <v>2643.85</v>
      </c>
      <c r="C1126" s="38">
        <v>3501.9</v>
      </c>
      <c r="D1126" s="38">
        <v>107.54</v>
      </c>
      <c r="E1126" s="38">
        <v>31.006</v>
      </c>
    </row>
    <row r="1127" spans="1:5" x14ac:dyDescent="0.2">
      <c r="A1127" s="9">
        <v>43492</v>
      </c>
      <c r="B1127" s="38" t="s">
        <v>10</v>
      </c>
      <c r="C1127" s="38">
        <v>3597.1</v>
      </c>
      <c r="D1127" s="38">
        <v>113.4</v>
      </c>
      <c r="E1127" s="38">
        <v>32.314999999999998</v>
      </c>
    </row>
    <row r="1128" spans="1:5" x14ac:dyDescent="0.2">
      <c r="A1128" s="9">
        <v>43491</v>
      </c>
      <c r="B1128" s="38" t="s">
        <v>10</v>
      </c>
      <c r="C1128" s="38">
        <v>3630.7</v>
      </c>
      <c r="D1128" s="38">
        <v>117.31</v>
      </c>
      <c r="E1128" s="38">
        <v>32.9</v>
      </c>
    </row>
    <row r="1129" spans="1:5" x14ac:dyDescent="0.2">
      <c r="A1129" s="9">
        <v>43490</v>
      </c>
      <c r="B1129" s="38">
        <v>2664.76</v>
      </c>
      <c r="C1129" s="38">
        <v>3628.9</v>
      </c>
      <c r="D1129" s="38">
        <v>117.27</v>
      </c>
      <c r="E1129" s="38">
        <v>32.774999999999999</v>
      </c>
    </row>
    <row r="1130" spans="1:5" x14ac:dyDescent="0.2">
      <c r="A1130" s="9">
        <v>43489</v>
      </c>
      <c r="B1130" s="38">
        <v>2642.33</v>
      </c>
      <c r="C1130" s="38">
        <v>3652.6</v>
      </c>
      <c r="D1130" s="38">
        <v>119.05</v>
      </c>
      <c r="E1130" s="38">
        <v>32.54</v>
      </c>
    </row>
    <row r="1131" spans="1:5" x14ac:dyDescent="0.2">
      <c r="A1131" s="9">
        <v>43488</v>
      </c>
      <c r="B1131" s="38">
        <v>2638.7</v>
      </c>
      <c r="C1131" s="38">
        <v>3619.9</v>
      </c>
      <c r="D1131" s="38">
        <v>118.76</v>
      </c>
      <c r="E1131" s="38">
        <v>31.757000000000001</v>
      </c>
    </row>
    <row r="1132" spans="1:5" x14ac:dyDescent="0.2">
      <c r="A1132" s="9">
        <v>43487</v>
      </c>
      <c r="B1132" s="38">
        <v>2632.9</v>
      </c>
      <c r="C1132" s="38">
        <v>3639.1</v>
      </c>
      <c r="D1132" s="38">
        <v>120.19</v>
      </c>
      <c r="E1132" s="38">
        <v>31.494</v>
      </c>
    </row>
    <row r="1133" spans="1:5" x14ac:dyDescent="0.2">
      <c r="A1133" s="9">
        <v>43486</v>
      </c>
      <c r="B1133" s="38" t="s">
        <v>10</v>
      </c>
      <c r="C1133" s="38">
        <v>3579.4</v>
      </c>
      <c r="D1133" s="38">
        <v>117.5</v>
      </c>
      <c r="E1133" s="38">
        <v>30.843</v>
      </c>
    </row>
    <row r="1134" spans="1:5" x14ac:dyDescent="0.2">
      <c r="A1134" s="9">
        <v>43485</v>
      </c>
      <c r="B1134" s="38" t="s">
        <v>10</v>
      </c>
      <c r="C1134" s="38">
        <v>3586.1</v>
      </c>
      <c r="D1134" s="38">
        <v>119.04</v>
      </c>
      <c r="E1134" s="38">
        <v>30.613</v>
      </c>
    </row>
    <row r="1135" spans="1:5" x14ac:dyDescent="0.2">
      <c r="A1135" s="9">
        <v>43484</v>
      </c>
      <c r="B1135" s="38" t="s">
        <v>10</v>
      </c>
      <c r="C1135" s="38">
        <v>3760</v>
      </c>
      <c r="D1135" s="38">
        <v>126</v>
      </c>
      <c r="E1135" s="38">
        <v>32.085999999999999</v>
      </c>
    </row>
    <row r="1136" spans="1:5" x14ac:dyDescent="0.2">
      <c r="A1136" s="9">
        <v>43483</v>
      </c>
      <c r="B1136" s="38">
        <v>2670.71</v>
      </c>
      <c r="C1136" s="38">
        <v>3675.7</v>
      </c>
      <c r="D1136" s="38">
        <v>121.82</v>
      </c>
      <c r="E1136" s="38">
        <v>30.872</v>
      </c>
    </row>
    <row r="1137" spans="1:5" x14ac:dyDescent="0.2">
      <c r="A1137" s="9">
        <v>43482</v>
      </c>
      <c r="B1137" s="38">
        <v>2635.96</v>
      </c>
      <c r="C1137" s="38">
        <v>3723</v>
      </c>
      <c r="D1137" s="38">
        <v>125.25</v>
      </c>
      <c r="E1137" s="38">
        <v>31.451000000000001</v>
      </c>
    </row>
    <row r="1138" spans="1:5" x14ac:dyDescent="0.2">
      <c r="A1138" s="9">
        <v>43481</v>
      </c>
      <c r="B1138" s="38">
        <v>2616.1</v>
      </c>
      <c r="C1138" s="38">
        <v>3671.2</v>
      </c>
      <c r="D1138" s="38">
        <v>124.35</v>
      </c>
      <c r="E1138" s="38">
        <v>31.306999999999999</v>
      </c>
    </row>
    <row r="1139" spans="1:5" x14ac:dyDescent="0.2">
      <c r="A1139" s="9">
        <v>43480</v>
      </c>
      <c r="B1139" s="38">
        <v>2610.3000000000002</v>
      </c>
      <c r="C1139" s="38">
        <v>3656.5</v>
      </c>
      <c r="D1139" s="38">
        <v>122.7</v>
      </c>
      <c r="E1139" s="38">
        <v>30.89</v>
      </c>
    </row>
    <row r="1140" spans="1:5" x14ac:dyDescent="0.2">
      <c r="A1140" s="9">
        <v>43479</v>
      </c>
      <c r="B1140" s="38">
        <v>2582.61</v>
      </c>
      <c r="C1140" s="38">
        <v>3749.3</v>
      </c>
      <c r="D1140" s="38">
        <v>131.44999999999999</v>
      </c>
      <c r="E1140" s="38">
        <v>31.843</v>
      </c>
    </row>
    <row r="1141" spans="1:5" x14ac:dyDescent="0.2">
      <c r="A1141" s="9">
        <v>43478</v>
      </c>
      <c r="B1141" s="38" t="s">
        <v>10</v>
      </c>
      <c r="C1141" s="38">
        <v>3591</v>
      </c>
      <c r="D1141" s="38">
        <v>117.93</v>
      </c>
      <c r="E1141" s="38">
        <v>29.706</v>
      </c>
    </row>
    <row r="1142" spans="1:5" x14ac:dyDescent="0.2">
      <c r="A1142" s="9">
        <v>43477</v>
      </c>
      <c r="B1142" s="38" t="s">
        <v>10</v>
      </c>
      <c r="C1142" s="38">
        <v>3702</v>
      </c>
      <c r="D1142" s="38">
        <v>127.41</v>
      </c>
      <c r="E1142" s="38">
        <v>31.774000000000001</v>
      </c>
    </row>
    <row r="1143" spans="1:5" x14ac:dyDescent="0.2">
      <c r="A1143" s="9">
        <v>43476</v>
      </c>
      <c r="B1143" s="38">
        <v>2596.2600000000002</v>
      </c>
      <c r="C1143" s="38">
        <v>3716.1</v>
      </c>
      <c r="D1143" s="38">
        <v>128.75</v>
      </c>
      <c r="E1143" s="38">
        <v>31.637</v>
      </c>
    </row>
    <row r="1144" spans="1:5" x14ac:dyDescent="0.2">
      <c r="A1144" s="9">
        <v>43475</v>
      </c>
      <c r="B1144" s="38">
        <v>2596.64</v>
      </c>
      <c r="C1144" s="38">
        <v>3712.8</v>
      </c>
      <c r="D1144" s="38">
        <v>129.5</v>
      </c>
      <c r="E1144" s="38">
        <v>33.014000000000003</v>
      </c>
    </row>
    <row r="1145" spans="1:5" x14ac:dyDescent="0.2">
      <c r="A1145" s="9">
        <v>43474</v>
      </c>
      <c r="B1145" s="38">
        <v>2584.96</v>
      </c>
      <c r="C1145" s="38">
        <v>4083.2</v>
      </c>
      <c r="D1145" s="38">
        <v>152.65</v>
      </c>
      <c r="E1145" s="38">
        <v>38.353999999999999</v>
      </c>
    </row>
    <row r="1146" spans="1:5" x14ac:dyDescent="0.2">
      <c r="A1146" s="9">
        <v>43473</v>
      </c>
      <c r="B1146" s="38">
        <v>2574.41</v>
      </c>
      <c r="C1146" s="38">
        <v>4100</v>
      </c>
      <c r="D1146" s="38">
        <v>152.85</v>
      </c>
      <c r="E1146" s="38">
        <v>38.926000000000002</v>
      </c>
    </row>
    <row r="1147" spans="1:5" x14ac:dyDescent="0.2">
      <c r="A1147" s="9">
        <v>43472</v>
      </c>
      <c r="B1147" s="38">
        <v>2549.69</v>
      </c>
      <c r="C1147" s="38">
        <v>4113.8999999999996</v>
      </c>
      <c r="D1147" s="38">
        <v>154.87</v>
      </c>
      <c r="E1147" s="38">
        <v>37.462000000000003</v>
      </c>
    </row>
    <row r="1148" spans="1:5" x14ac:dyDescent="0.2">
      <c r="A1148" s="9">
        <v>43471</v>
      </c>
      <c r="B1148" s="38" t="s">
        <v>10</v>
      </c>
      <c r="C1148" s="38">
        <v>4171.5</v>
      </c>
      <c r="D1148" s="38">
        <v>160.84</v>
      </c>
      <c r="E1148" s="38">
        <v>38.575000000000003</v>
      </c>
    </row>
    <row r="1149" spans="1:5" x14ac:dyDescent="0.2">
      <c r="A1149" s="9">
        <v>43470</v>
      </c>
      <c r="B1149" s="38" t="s">
        <v>10</v>
      </c>
      <c r="C1149" s="38">
        <v>3911</v>
      </c>
      <c r="D1149" s="38">
        <v>158.32</v>
      </c>
      <c r="E1149" s="38">
        <v>34.439</v>
      </c>
    </row>
    <row r="1150" spans="1:5" x14ac:dyDescent="0.2">
      <c r="A1150" s="9">
        <v>43469</v>
      </c>
      <c r="B1150" s="38">
        <v>2531.94</v>
      </c>
      <c r="C1150" s="38">
        <v>3954.9</v>
      </c>
      <c r="D1150" s="38">
        <v>158.66999999999999</v>
      </c>
      <c r="E1150" s="38">
        <v>31.905000000000001</v>
      </c>
    </row>
    <row r="1151" spans="1:5" x14ac:dyDescent="0.2">
      <c r="A1151" s="9">
        <v>43468</v>
      </c>
      <c r="B1151" s="38">
        <v>2447.89</v>
      </c>
      <c r="C1151" s="38">
        <v>3923.2</v>
      </c>
      <c r="D1151" s="38">
        <v>152.41999999999999</v>
      </c>
      <c r="E1151" s="38">
        <v>31.452999999999999</v>
      </c>
    </row>
    <row r="1152" spans="1:5" x14ac:dyDescent="0.2">
      <c r="A1152" s="9">
        <v>43467</v>
      </c>
      <c r="B1152" s="38">
        <v>2510.0300000000002</v>
      </c>
      <c r="C1152" s="38">
        <v>4048.5</v>
      </c>
      <c r="D1152" s="38">
        <v>159.36000000000001</v>
      </c>
      <c r="E1152" s="38">
        <v>32.776000000000003</v>
      </c>
    </row>
    <row r="1153" spans="1:5" x14ac:dyDescent="0.2">
      <c r="A1153" s="9">
        <v>43466</v>
      </c>
      <c r="B1153" s="38" t="s">
        <v>10</v>
      </c>
      <c r="C1153" s="38">
        <v>3963</v>
      </c>
      <c r="D1153" s="38">
        <v>144.84</v>
      </c>
      <c r="E1153" s="38">
        <v>31.56</v>
      </c>
    </row>
    <row r="1154" spans="1:5" x14ac:dyDescent="0.2">
      <c r="A1154" s="9">
        <v>43465</v>
      </c>
      <c r="B1154" s="38">
        <v>2506.85</v>
      </c>
      <c r="C1154" s="38">
        <v>3830.5</v>
      </c>
      <c r="D1154" s="38">
        <v>136</v>
      </c>
      <c r="E1154" s="38">
        <v>29.893000000000001</v>
      </c>
    </row>
    <row r="1155" spans="1:5" x14ac:dyDescent="0.2">
      <c r="A1155" s="9">
        <v>43464</v>
      </c>
      <c r="B1155" s="38" t="s">
        <v>10</v>
      </c>
      <c r="C1155" s="38">
        <v>3978.3</v>
      </c>
      <c r="D1155" s="38">
        <v>144.19999999999999</v>
      </c>
      <c r="E1155" s="38">
        <v>31.443999999999999</v>
      </c>
    </row>
    <row r="1156" spans="1:5" x14ac:dyDescent="0.2">
      <c r="A1156" s="9">
        <v>43463</v>
      </c>
      <c r="B1156" s="38" t="s">
        <v>10</v>
      </c>
      <c r="C1156" s="38">
        <v>3887</v>
      </c>
      <c r="D1156" s="38">
        <v>139.82</v>
      </c>
      <c r="E1156" s="38">
        <v>30.314</v>
      </c>
    </row>
    <row r="1157" spans="1:5" x14ac:dyDescent="0.2">
      <c r="A1157" s="9">
        <v>43462</v>
      </c>
      <c r="B1157" s="38">
        <v>2485.7399999999998</v>
      </c>
      <c r="C1157" s="38">
        <v>4036.7</v>
      </c>
      <c r="D1157" s="38">
        <v>142.49</v>
      </c>
      <c r="E1157" s="38">
        <v>31.997</v>
      </c>
    </row>
    <row r="1158" spans="1:5" x14ac:dyDescent="0.2">
      <c r="A1158" s="9">
        <v>43461</v>
      </c>
      <c r="B1158" s="38">
        <v>2488.83</v>
      </c>
      <c r="C1158" s="38">
        <v>3714.7</v>
      </c>
      <c r="D1158" s="38">
        <v>118.68</v>
      </c>
      <c r="E1158" s="38">
        <v>27.670999999999999</v>
      </c>
    </row>
    <row r="1159" spans="1:5" x14ac:dyDescent="0.2">
      <c r="A1159" s="9">
        <v>43460</v>
      </c>
      <c r="B1159" s="38">
        <v>2467.6999999999998</v>
      </c>
      <c r="C1159" s="38">
        <v>3929.8</v>
      </c>
      <c r="D1159" s="38">
        <v>134.63999999999999</v>
      </c>
      <c r="E1159" s="38">
        <v>30.437999999999999</v>
      </c>
    </row>
    <row r="1160" spans="1:5" x14ac:dyDescent="0.2">
      <c r="A1160" s="9">
        <v>43459</v>
      </c>
      <c r="B1160" s="38" t="s">
        <v>10</v>
      </c>
      <c r="C1160" s="38">
        <v>3909.7</v>
      </c>
      <c r="D1160" s="38">
        <v>133</v>
      </c>
      <c r="E1160" s="38">
        <v>30.625</v>
      </c>
    </row>
    <row r="1161" spans="1:5" x14ac:dyDescent="0.2">
      <c r="A1161" s="9">
        <v>43458</v>
      </c>
      <c r="B1161" s="38">
        <v>2351.1</v>
      </c>
      <c r="C1161" s="38">
        <v>4145.2</v>
      </c>
      <c r="D1161" s="38">
        <v>142.78</v>
      </c>
      <c r="E1161" s="38">
        <v>32.893000000000001</v>
      </c>
    </row>
    <row r="1162" spans="1:5" x14ac:dyDescent="0.2">
      <c r="A1162" s="9">
        <v>43457</v>
      </c>
      <c r="B1162" s="38" t="s">
        <v>10</v>
      </c>
      <c r="C1162" s="38">
        <v>4075.7</v>
      </c>
      <c r="D1162" s="38">
        <v>133.76</v>
      </c>
      <c r="E1162" s="38">
        <v>33.124000000000002</v>
      </c>
    </row>
    <row r="1163" spans="1:5" x14ac:dyDescent="0.2">
      <c r="A1163" s="9">
        <v>43456</v>
      </c>
      <c r="B1163" s="38" t="s">
        <v>10</v>
      </c>
      <c r="C1163" s="38">
        <v>4135</v>
      </c>
      <c r="D1163" s="38">
        <v>120.64</v>
      </c>
      <c r="E1163" s="38">
        <v>31.533999999999999</v>
      </c>
    </row>
    <row r="1164" spans="1:5" x14ac:dyDescent="0.2">
      <c r="A1164" s="9">
        <v>43455</v>
      </c>
      <c r="B1164" s="38">
        <v>2416.62</v>
      </c>
      <c r="C1164" s="38">
        <v>3976.1</v>
      </c>
      <c r="D1164" s="38">
        <v>111.37</v>
      </c>
      <c r="E1164" s="38">
        <v>30.379000000000001</v>
      </c>
    </row>
    <row r="1165" spans="1:5" x14ac:dyDescent="0.2">
      <c r="A1165" s="9">
        <v>43454</v>
      </c>
      <c r="B1165" s="38">
        <v>2467.42</v>
      </c>
      <c r="C1165" s="38">
        <v>4214.5</v>
      </c>
      <c r="D1165" s="38">
        <v>118.47</v>
      </c>
      <c r="E1165" s="38">
        <v>32.384</v>
      </c>
    </row>
    <row r="1166" spans="1:5" x14ac:dyDescent="0.2">
      <c r="A1166" s="9">
        <v>43453</v>
      </c>
      <c r="B1166" s="38">
        <v>2506.96</v>
      </c>
      <c r="C1166" s="38">
        <v>3810</v>
      </c>
      <c r="D1166" s="38">
        <v>102.41</v>
      </c>
      <c r="E1166" s="38">
        <v>29.023</v>
      </c>
    </row>
    <row r="1167" spans="1:5" x14ac:dyDescent="0.2">
      <c r="A1167" s="9">
        <v>43452</v>
      </c>
      <c r="B1167" s="38">
        <v>2546.16</v>
      </c>
      <c r="C1167" s="38">
        <v>3780.1</v>
      </c>
      <c r="D1167" s="38">
        <v>104.03</v>
      </c>
      <c r="E1167" s="38">
        <v>30.067</v>
      </c>
    </row>
    <row r="1168" spans="1:5" x14ac:dyDescent="0.2">
      <c r="A1168" s="9">
        <v>43451</v>
      </c>
      <c r="B1168" s="38">
        <v>2545.94</v>
      </c>
      <c r="C1168" s="38">
        <v>3625.1</v>
      </c>
      <c r="D1168" s="38">
        <v>97.33</v>
      </c>
      <c r="E1168" s="38">
        <v>29.015000000000001</v>
      </c>
    </row>
    <row r="1169" spans="1:5" x14ac:dyDescent="0.2">
      <c r="A1169" s="9">
        <v>43450</v>
      </c>
      <c r="B1169" s="38" t="s">
        <v>10</v>
      </c>
      <c r="C1169" s="38">
        <v>3299.9</v>
      </c>
      <c r="D1169" s="38">
        <v>86.56</v>
      </c>
      <c r="E1169" s="38">
        <v>25.539000000000001</v>
      </c>
    </row>
    <row r="1170" spans="1:5" x14ac:dyDescent="0.2">
      <c r="A1170" s="9">
        <v>43449</v>
      </c>
      <c r="B1170" s="38" t="s">
        <v>10</v>
      </c>
      <c r="C1170" s="38">
        <v>3285.1</v>
      </c>
      <c r="D1170" s="38">
        <v>85.74</v>
      </c>
      <c r="E1170" s="38">
        <v>23.651</v>
      </c>
    </row>
    <row r="1171" spans="1:5" x14ac:dyDescent="0.2">
      <c r="A1171" s="9">
        <v>43448</v>
      </c>
      <c r="B1171" s="38">
        <v>2599.9499999999998</v>
      </c>
      <c r="C1171" s="38">
        <v>3282.8</v>
      </c>
      <c r="D1171" s="38">
        <v>85.2</v>
      </c>
      <c r="E1171" s="38">
        <v>23.46</v>
      </c>
    </row>
    <row r="1172" spans="1:5" x14ac:dyDescent="0.2">
      <c r="A1172" s="9">
        <v>43447</v>
      </c>
      <c r="B1172" s="38">
        <v>2650.54</v>
      </c>
      <c r="C1172" s="38">
        <v>3354.4</v>
      </c>
      <c r="D1172" s="38">
        <v>87.9</v>
      </c>
      <c r="E1172" s="38">
        <v>23.123999999999999</v>
      </c>
    </row>
    <row r="1173" spans="1:5" x14ac:dyDescent="0.2">
      <c r="A1173" s="9">
        <v>43446</v>
      </c>
      <c r="B1173" s="38">
        <v>2651.07</v>
      </c>
      <c r="C1173" s="38">
        <v>3535.6</v>
      </c>
      <c r="D1173" s="38">
        <v>91.89</v>
      </c>
      <c r="E1173" s="38">
        <v>24.245999999999999</v>
      </c>
    </row>
    <row r="1174" spans="1:5" x14ac:dyDescent="0.2">
      <c r="A1174" s="9">
        <v>43445</v>
      </c>
      <c r="B1174" s="38">
        <v>2636.78</v>
      </c>
      <c r="C1174" s="38">
        <v>3435.3</v>
      </c>
      <c r="D1174" s="38">
        <v>89.14</v>
      </c>
      <c r="E1174" s="38">
        <v>23.597999999999999</v>
      </c>
    </row>
    <row r="1175" spans="1:5" x14ac:dyDescent="0.2">
      <c r="A1175" s="9">
        <v>43444</v>
      </c>
      <c r="B1175" s="38">
        <v>2637.72</v>
      </c>
      <c r="C1175" s="38">
        <v>3524.9</v>
      </c>
      <c r="D1175" s="38">
        <v>92.2</v>
      </c>
      <c r="E1175" s="38">
        <v>24.234000000000002</v>
      </c>
    </row>
    <row r="1176" spans="1:5" x14ac:dyDescent="0.2">
      <c r="A1176" s="9">
        <v>43443</v>
      </c>
      <c r="B1176" s="38" t="s">
        <v>10</v>
      </c>
      <c r="C1176" s="38">
        <v>3639.6</v>
      </c>
      <c r="D1176" s="38">
        <v>96.03</v>
      </c>
      <c r="E1176" s="38">
        <v>25.47</v>
      </c>
    </row>
    <row r="1177" spans="1:5" x14ac:dyDescent="0.2">
      <c r="A1177" s="9">
        <v>43442</v>
      </c>
      <c r="B1177" s="38" t="s">
        <v>10</v>
      </c>
      <c r="C1177" s="38">
        <v>3506</v>
      </c>
      <c r="D1177" s="38">
        <v>92.74</v>
      </c>
      <c r="E1177" s="38">
        <v>24.387</v>
      </c>
    </row>
    <row r="1178" spans="1:5" x14ac:dyDescent="0.2">
      <c r="A1178" s="9">
        <v>43441</v>
      </c>
      <c r="B1178" s="38">
        <v>2633.08</v>
      </c>
      <c r="C1178" s="38">
        <v>3460</v>
      </c>
      <c r="D1178" s="38">
        <v>94.78</v>
      </c>
      <c r="E1178" s="38">
        <v>24.998000000000001</v>
      </c>
    </row>
    <row r="1179" spans="1:5" x14ac:dyDescent="0.2">
      <c r="A1179" s="9">
        <v>43440</v>
      </c>
      <c r="B1179" s="38">
        <v>2695.95</v>
      </c>
      <c r="C1179" s="38">
        <v>3531.3</v>
      </c>
      <c r="D1179" s="38">
        <v>91.81</v>
      </c>
      <c r="E1179" s="38">
        <v>26.734999999999999</v>
      </c>
    </row>
    <row r="1180" spans="1:5" x14ac:dyDescent="0.2">
      <c r="A1180" s="9">
        <v>43439</v>
      </c>
      <c r="B1180" s="38" t="s">
        <v>10</v>
      </c>
      <c r="C1180" s="38">
        <v>3765.3</v>
      </c>
      <c r="D1180" s="38">
        <v>102.42</v>
      </c>
      <c r="E1180" s="38">
        <v>29.260999999999999</v>
      </c>
    </row>
    <row r="1181" spans="1:5" x14ac:dyDescent="0.2">
      <c r="A1181" s="9">
        <v>43438</v>
      </c>
      <c r="B1181" s="38">
        <v>2700.06</v>
      </c>
      <c r="C1181" s="38">
        <v>3981.9</v>
      </c>
      <c r="D1181" s="38">
        <v>110.77</v>
      </c>
      <c r="E1181" s="38">
        <v>31.129000000000001</v>
      </c>
    </row>
    <row r="1182" spans="1:5" x14ac:dyDescent="0.2">
      <c r="A1182" s="9">
        <v>43437</v>
      </c>
      <c r="B1182" s="38">
        <v>2790.37</v>
      </c>
      <c r="C1182" s="38">
        <v>3901.2</v>
      </c>
      <c r="D1182" s="38">
        <v>109.22</v>
      </c>
      <c r="E1182" s="38">
        <v>31.001999999999999</v>
      </c>
    </row>
    <row r="1183" spans="1:5" x14ac:dyDescent="0.2">
      <c r="A1183" s="9">
        <v>43436</v>
      </c>
      <c r="B1183" s="38" t="s">
        <v>10</v>
      </c>
      <c r="C1183" s="38">
        <v>4159.7</v>
      </c>
      <c r="D1183" s="38">
        <v>116.88</v>
      </c>
      <c r="E1183" s="38">
        <v>33.771999999999998</v>
      </c>
    </row>
    <row r="1184" spans="1:5" x14ac:dyDescent="0.2">
      <c r="A1184" s="9">
        <v>43435</v>
      </c>
      <c r="B1184" s="38" t="s">
        <v>10</v>
      </c>
      <c r="C1184" s="38">
        <v>4243</v>
      </c>
      <c r="D1184" s="38">
        <v>119.75</v>
      </c>
      <c r="E1184" s="38">
        <v>34.212000000000003</v>
      </c>
    </row>
    <row r="1185" spans="1:5" x14ac:dyDescent="0.2">
      <c r="A1185" s="9">
        <v>43434</v>
      </c>
      <c r="B1185" s="38">
        <v>2760.17</v>
      </c>
      <c r="C1185" s="38">
        <v>4038.3</v>
      </c>
      <c r="D1185" s="38">
        <v>113.68</v>
      </c>
      <c r="E1185" s="38">
        <v>32.228000000000002</v>
      </c>
    </row>
    <row r="1186" spans="1:5" x14ac:dyDescent="0.2">
      <c r="A1186" s="9">
        <v>43433</v>
      </c>
      <c r="B1186" s="38">
        <v>2737.76</v>
      </c>
      <c r="C1186" s="38">
        <v>4312.8999999999996</v>
      </c>
      <c r="D1186" s="38">
        <v>118.43</v>
      </c>
      <c r="E1186" s="38">
        <v>33.866999999999997</v>
      </c>
    </row>
    <row r="1187" spans="1:5" x14ac:dyDescent="0.2">
      <c r="A1187" s="9">
        <v>43432</v>
      </c>
      <c r="B1187" s="38">
        <v>2743.79</v>
      </c>
      <c r="C1187" s="38">
        <v>4306.3</v>
      </c>
      <c r="D1187" s="38">
        <v>124.06</v>
      </c>
      <c r="E1187" s="38">
        <v>34.707999999999998</v>
      </c>
    </row>
    <row r="1188" spans="1:5" x14ac:dyDescent="0.2">
      <c r="A1188" s="9">
        <v>43431</v>
      </c>
      <c r="B1188" s="38">
        <v>2682.17</v>
      </c>
      <c r="C1188" s="38">
        <v>3884.4</v>
      </c>
      <c r="D1188" s="38">
        <v>111.77</v>
      </c>
      <c r="E1188" s="38">
        <v>31.558</v>
      </c>
    </row>
    <row r="1189" spans="1:5" x14ac:dyDescent="0.2">
      <c r="A1189" s="9">
        <v>43430</v>
      </c>
      <c r="B1189" s="38">
        <v>2673.45</v>
      </c>
      <c r="C1189" s="38">
        <v>3858</v>
      </c>
      <c r="D1189" s="38">
        <v>110.47</v>
      </c>
      <c r="E1189" s="38">
        <v>30.077999999999999</v>
      </c>
    </row>
    <row r="1190" spans="1:5" x14ac:dyDescent="0.2">
      <c r="A1190" s="9">
        <v>43429</v>
      </c>
      <c r="B1190" s="38" t="s">
        <v>10</v>
      </c>
      <c r="C1190" s="38">
        <v>4087.8</v>
      </c>
      <c r="D1190" s="38">
        <v>118.83</v>
      </c>
      <c r="E1190" s="38">
        <v>31.446999999999999</v>
      </c>
    </row>
    <row r="1191" spans="1:5" x14ac:dyDescent="0.2">
      <c r="A1191" s="9">
        <v>43428</v>
      </c>
      <c r="B1191" s="38" t="s">
        <v>10</v>
      </c>
      <c r="C1191" s="38">
        <v>3929.8</v>
      </c>
      <c r="D1191" s="38">
        <v>115.33</v>
      </c>
      <c r="E1191" s="38">
        <v>29.675000000000001</v>
      </c>
    </row>
    <row r="1192" spans="1:5" x14ac:dyDescent="0.2">
      <c r="A1192" s="9">
        <v>43427</v>
      </c>
      <c r="B1192" s="38">
        <v>2632.56</v>
      </c>
      <c r="C1192" s="38">
        <v>4422.7</v>
      </c>
      <c r="D1192" s="38">
        <v>125.24</v>
      </c>
      <c r="E1192" s="38">
        <v>32.71</v>
      </c>
    </row>
    <row r="1193" spans="1:5" x14ac:dyDescent="0.2">
      <c r="A1193" s="9">
        <v>43426</v>
      </c>
      <c r="B1193" s="38" t="s">
        <v>10</v>
      </c>
      <c r="C1193" s="38">
        <v>4392.3999999999996</v>
      </c>
      <c r="D1193" s="38">
        <v>127.42</v>
      </c>
      <c r="E1193" s="38">
        <v>32.164000000000001</v>
      </c>
    </row>
    <row r="1194" spans="1:5" x14ac:dyDescent="0.2">
      <c r="A1194" s="9">
        <v>43425</v>
      </c>
      <c r="B1194" s="38">
        <v>2649.93</v>
      </c>
      <c r="C1194" s="38">
        <v>4666.6000000000004</v>
      </c>
      <c r="D1194" s="38">
        <v>138.31</v>
      </c>
      <c r="E1194" s="38">
        <v>35.052</v>
      </c>
    </row>
    <row r="1195" spans="1:5" x14ac:dyDescent="0.2">
      <c r="A1195" s="9">
        <v>43424</v>
      </c>
      <c r="B1195" s="38">
        <v>2641.89</v>
      </c>
      <c r="C1195" s="38">
        <v>4600.1000000000004</v>
      </c>
      <c r="D1195" s="38">
        <v>134.65</v>
      </c>
      <c r="E1195" s="38">
        <v>33.731000000000002</v>
      </c>
    </row>
    <row r="1196" spans="1:5" x14ac:dyDescent="0.2">
      <c r="A1196" s="9">
        <v>43423</v>
      </c>
      <c r="B1196" s="38">
        <v>2690.73</v>
      </c>
      <c r="C1196" s="38">
        <v>4938.1000000000004</v>
      </c>
      <c r="D1196" s="38">
        <v>151.4</v>
      </c>
      <c r="E1196" s="38">
        <v>36.978000000000002</v>
      </c>
    </row>
    <row r="1197" spans="1:5" x14ac:dyDescent="0.2">
      <c r="A1197" s="9">
        <v>43422</v>
      </c>
      <c r="B1197" s="38" t="s">
        <v>10</v>
      </c>
      <c r="C1197" s="38">
        <v>5659.4</v>
      </c>
      <c r="D1197" s="38">
        <v>178.95</v>
      </c>
      <c r="E1197" s="38">
        <v>43.15</v>
      </c>
    </row>
    <row r="1198" spans="1:5" x14ac:dyDescent="0.2">
      <c r="A1198" s="9">
        <v>43421</v>
      </c>
      <c r="B1198" s="38" t="s">
        <v>10</v>
      </c>
      <c r="C1198" s="38">
        <v>5626.7</v>
      </c>
      <c r="D1198" s="38">
        <v>175.9</v>
      </c>
      <c r="E1198" s="38">
        <v>42.383000000000003</v>
      </c>
    </row>
    <row r="1199" spans="1:5" x14ac:dyDescent="0.2">
      <c r="A1199" s="9">
        <v>43420</v>
      </c>
      <c r="B1199" s="38">
        <v>2736.27</v>
      </c>
      <c r="C1199" s="38">
        <v>5660.5</v>
      </c>
      <c r="D1199" s="38">
        <v>177.26</v>
      </c>
      <c r="E1199" s="38">
        <v>42.792000000000002</v>
      </c>
    </row>
    <row r="1200" spans="1:5" x14ac:dyDescent="0.2">
      <c r="A1200" s="9">
        <v>43419</v>
      </c>
      <c r="B1200" s="38">
        <v>2730.2</v>
      </c>
      <c r="C1200" s="38">
        <v>5753.4</v>
      </c>
      <c r="D1200" s="38">
        <v>184.27</v>
      </c>
      <c r="E1200" s="38">
        <v>44.612000000000002</v>
      </c>
    </row>
    <row r="1201" spans="1:5" x14ac:dyDescent="0.2">
      <c r="A1201" s="9">
        <v>43418</v>
      </c>
      <c r="B1201" s="38">
        <v>2701.58</v>
      </c>
      <c r="C1201" s="38">
        <v>5884.6</v>
      </c>
      <c r="D1201" s="38">
        <v>185.9</v>
      </c>
      <c r="E1201" s="38">
        <v>44.61</v>
      </c>
    </row>
    <row r="1202" spans="1:5" x14ac:dyDescent="0.2">
      <c r="A1202" s="9">
        <v>43417</v>
      </c>
      <c r="B1202" s="38">
        <v>2722.18</v>
      </c>
      <c r="C1202" s="38">
        <v>6464.4</v>
      </c>
      <c r="D1202" s="38">
        <v>210.14</v>
      </c>
      <c r="E1202" s="38">
        <v>50.37</v>
      </c>
    </row>
    <row r="1203" spans="1:5" x14ac:dyDescent="0.2">
      <c r="A1203" s="9">
        <v>43416</v>
      </c>
      <c r="B1203" s="38">
        <v>2726.22</v>
      </c>
      <c r="C1203" s="38">
        <v>6446.9</v>
      </c>
      <c r="D1203" s="38">
        <v>212.71</v>
      </c>
      <c r="E1203" s="38">
        <v>50.762999999999998</v>
      </c>
    </row>
    <row r="1204" spans="1:5" x14ac:dyDescent="0.2">
      <c r="A1204" s="9">
        <v>43415</v>
      </c>
      <c r="B1204" s="38" t="s">
        <v>10</v>
      </c>
      <c r="C1204" s="38">
        <v>6450</v>
      </c>
      <c r="D1204" s="38">
        <v>212.99</v>
      </c>
      <c r="E1204" s="38">
        <v>50.540999999999997</v>
      </c>
    </row>
    <row r="1205" spans="1:5" x14ac:dyDescent="0.2">
      <c r="A1205" s="9">
        <v>43414</v>
      </c>
      <c r="B1205" s="38" t="s">
        <v>10</v>
      </c>
      <c r="C1205" s="38">
        <v>6431.1</v>
      </c>
      <c r="D1205" s="38">
        <v>213.2</v>
      </c>
      <c r="E1205" s="38">
        <v>52.476999999999997</v>
      </c>
    </row>
    <row r="1206" spans="1:5" x14ac:dyDescent="0.2">
      <c r="A1206" s="9">
        <v>43413</v>
      </c>
      <c r="B1206" s="38">
        <v>2781.01</v>
      </c>
      <c r="C1206" s="38">
        <v>6420.2</v>
      </c>
      <c r="D1206" s="38">
        <v>211.01</v>
      </c>
      <c r="E1206" s="38">
        <v>52.094999999999999</v>
      </c>
    </row>
    <row r="1207" spans="1:5" x14ac:dyDescent="0.2">
      <c r="A1207" s="9">
        <v>43412</v>
      </c>
      <c r="B1207" s="38">
        <v>2806.83</v>
      </c>
      <c r="C1207" s="38">
        <v>6479.6</v>
      </c>
      <c r="D1207" s="38">
        <v>212.76</v>
      </c>
      <c r="E1207" s="38">
        <v>52.655000000000001</v>
      </c>
    </row>
    <row r="1208" spans="1:5" x14ac:dyDescent="0.2">
      <c r="A1208" s="9">
        <v>43411</v>
      </c>
      <c r="B1208" s="38">
        <v>2813.89</v>
      </c>
      <c r="C1208" s="38">
        <v>6572.7</v>
      </c>
      <c r="D1208" s="38">
        <v>218.99</v>
      </c>
      <c r="E1208" s="38">
        <v>54.441000000000003</v>
      </c>
    </row>
    <row r="1209" spans="1:5" x14ac:dyDescent="0.2">
      <c r="A1209" s="9">
        <v>43410</v>
      </c>
      <c r="B1209" s="38">
        <v>2755.45</v>
      </c>
      <c r="C1209" s="38">
        <v>6515.2</v>
      </c>
      <c r="D1209" s="38">
        <v>220.85</v>
      </c>
      <c r="E1209" s="38">
        <v>56.401000000000003</v>
      </c>
    </row>
    <row r="1210" spans="1:5" x14ac:dyDescent="0.2">
      <c r="A1210" s="9">
        <v>43409</v>
      </c>
      <c r="B1210" s="38">
        <v>2738.31</v>
      </c>
      <c r="C1210" s="38">
        <v>6470.1</v>
      </c>
      <c r="D1210" s="38">
        <v>210.89</v>
      </c>
      <c r="E1210" s="38">
        <v>53.57</v>
      </c>
    </row>
    <row r="1211" spans="1:5" x14ac:dyDescent="0.2">
      <c r="A1211" s="9">
        <v>43408</v>
      </c>
      <c r="B1211" s="38" t="s">
        <v>10</v>
      </c>
      <c r="C1211" s="38">
        <v>6485.2</v>
      </c>
      <c r="D1211" s="38">
        <v>212.08</v>
      </c>
      <c r="E1211" s="38">
        <v>54.573</v>
      </c>
    </row>
    <row r="1212" spans="1:5" x14ac:dyDescent="0.2">
      <c r="A1212" s="9">
        <v>43407</v>
      </c>
      <c r="B1212" s="38" t="s">
        <v>10</v>
      </c>
      <c r="C1212" s="38">
        <v>6387.9</v>
      </c>
      <c r="D1212" s="38">
        <v>200.1</v>
      </c>
      <c r="E1212" s="38">
        <v>51.116999999999997</v>
      </c>
    </row>
    <row r="1213" spans="1:5" x14ac:dyDescent="0.2">
      <c r="A1213" s="9">
        <v>43406</v>
      </c>
      <c r="B1213" s="38">
        <v>2723.06</v>
      </c>
      <c r="C1213" s="38">
        <v>6426.9</v>
      </c>
      <c r="D1213" s="38">
        <v>202.23</v>
      </c>
      <c r="E1213" s="38">
        <v>51.716000000000001</v>
      </c>
    </row>
    <row r="1214" spans="1:5" x14ac:dyDescent="0.2">
      <c r="A1214" s="9">
        <v>43405</v>
      </c>
      <c r="B1214" s="38">
        <v>2740.37</v>
      </c>
      <c r="C1214" s="38">
        <v>6399.7</v>
      </c>
      <c r="D1214" s="38">
        <v>199.73</v>
      </c>
      <c r="E1214" s="38">
        <v>50.595999999999997</v>
      </c>
    </row>
    <row r="1215" spans="1:5" x14ac:dyDescent="0.2">
      <c r="A1215" s="9">
        <v>43404</v>
      </c>
      <c r="B1215" s="38">
        <v>2711.74</v>
      </c>
      <c r="C1215" s="38">
        <v>6368.4</v>
      </c>
      <c r="D1215" s="38">
        <v>198.7</v>
      </c>
      <c r="E1215" s="38">
        <v>49.942999999999998</v>
      </c>
    </row>
    <row r="1216" spans="1:5" x14ac:dyDescent="0.2">
      <c r="A1216" s="9">
        <v>43403</v>
      </c>
      <c r="B1216" s="38">
        <v>2682.63</v>
      </c>
      <c r="C1216" s="38">
        <v>6330.1</v>
      </c>
      <c r="D1216" s="38">
        <v>197.54</v>
      </c>
      <c r="E1216" s="38">
        <v>49.314</v>
      </c>
    </row>
    <row r="1217" spans="1:5" x14ac:dyDescent="0.2">
      <c r="A1217" s="9">
        <v>43402</v>
      </c>
      <c r="B1217" s="38">
        <v>2641.25</v>
      </c>
      <c r="C1217" s="38">
        <v>6344</v>
      </c>
      <c r="D1217" s="38">
        <v>196.91</v>
      </c>
      <c r="E1217" s="38">
        <v>49.314</v>
      </c>
    </row>
    <row r="1218" spans="1:5" x14ac:dyDescent="0.2">
      <c r="A1218" s="9">
        <v>43401</v>
      </c>
      <c r="B1218" s="38" t="s">
        <v>10</v>
      </c>
      <c r="C1218" s="38">
        <v>6490.1</v>
      </c>
      <c r="D1218" s="38">
        <v>204.96</v>
      </c>
      <c r="E1218" s="38">
        <v>51.984000000000002</v>
      </c>
    </row>
    <row r="1219" spans="1:5" x14ac:dyDescent="0.2">
      <c r="A1219" s="9">
        <v>43400</v>
      </c>
      <c r="B1219" s="38" t="s">
        <v>10</v>
      </c>
      <c r="C1219" s="38">
        <v>6500.2</v>
      </c>
      <c r="D1219" s="38">
        <v>204.23</v>
      </c>
      <c r="E1219" s="38">
        <v>52.363999999999997</v>
      </c>
    </row>
    <row r="1220" spans="1:5" x14ac:dyDescent="0.2">
      <c r="A1220" s="9">
        <v>43399</v>
      </c>
      <c r="B1220" s="38">
        <v>2658.69</v>
      </c>
      <c r="C1220" s="38">
        <v>6531.5</v>
      </c>
      <c r="D1220" s="38">
        <v>205.03</v>
      </c>
      <c r="E1220" s="38">
        <v>52.606999999999999</v>
      </c>
    </row>
    <row r="1221" spans="1:5" x14ac:dyDescent="0.2">
      <c r="A1221" s="9">
        <v>43398</v>
      </c>
      <c r="B1221" s="38">
        <v>2705.57</v>
      </c>
      <c r="C1221" s="38">
        <v>6528.1</v>
      </c>
      <c r="D1221" s="38">
        <v>203.69</v>
      </c>
      <c r="E1221" s="38">
        <v>53.003</v>
      </c>
    </row>
    <row r="1222" spans="1:5" x14ac:dyDescent="0.2">
      <c r="A1222" s="9">
        <v>43397</v>
      </c>
      <c r="B1222" s="38">
        <v>2656.1</v>
      </c>
      <c r="C1222" s="38">
        <v>6554.1</v>
      </c>
      <c r="D1222" s="38">
        <v>205.24</v>
      </c>
      <c r="E1222" s="38">
        <v>53.088000000000001</v>
      </c>
    </row>
    <row r="1223" spans="1:5" x14ac:dyDescent="0.2">
      <c r="A1223" s="9">
        <v>43396</v>
      </c>
      <c r="B1223" s="38">
        <v>2740.69</v>
      </c>
      <c r="C1223" s="38">
        <v>6550</v>
      </c>
      <c r="D1223" s="38">
        <v>205.9</v>
      </c>
      <c r="E1223" s="38">
        <v>53.32</v>
      </c>
    </row>
    <row r="1224" spans="1:5" x14ac:dyDescent="0.2">
      <c r="A1224" s="9">
        <v>43395</v>
      </c>
      <c r="B1224" s="38">
        <v>2755.88</v>
      </c>
      <c r="C1224" s="38">
        <v>6567.2</v>
      </c>
      <c r="D1224" s="38">
        <v>206.16</v>
      </c>
      <c r="E1224" s="38">
        <v>53.104999999999997</v>
      </c>
    </row>
    <row r="1225" spans="1:5" x14ac:dyDescent="0.2">
      <c r="A1225" s="9">
        <v>43394</v>
      </c>
      <c r="B1225" s="38" t="s">
        <v>10</v>
      </c>
      <c r="C1225" s="38">
        <v>6591.6</v>
      </c>
      <c r="D1225" s="38">
        <v>207.32</v>
      </c>
      <c r="E1225" s="38">
        <v>53.720999999999997</v>
      </c>
    </row>
    <row r="1226" spans="1:5" x14ac:dyDescent="0.2">
      <c r="A1226" s="9">
        <v>43393</v>
      </c>
      <c r="B1226" s="38" t="s">
        <v>10</v>
      </c>
      <c r="C1226" s="38">
        <v>6586.7</v>
      </c>
      <c r="D1226" s="38">
        <v>208.16</v>
      </c>
      <c r="E1226" s="38">
        <v>54.231000000000002</v>
      </c>
    </row>
    <row r="1227" spans="1:5" x14ac:dyDescent="0.2">
      <c r="A1227" s="9">
        <v>43392</v>
      </c>
      <c r="B1227" s="38">
        <v>2767.78</v>
      </c>
      <c r="C1227" s="38">
        <v>6527.3</v>
      </c>
      <c r="D1227" s="38">
        <v>204.9</v>
      </c>
      <c r="E1227" s="38">
        <v>53.637999999999998</v>
      </c>
    </row>
    <row r="1228" spans="1:5" x14ac:dyDescent="0.2">
      <c r="A1228" s="9">
        <v>43391</v>
      </c>
      <c r="B1228" s="38">
        <v>2768.78</v>
      </c>
      <c r="C1228" s="38">
        <v>6613</v>
      </c>
      <c r="D1228" s="38">
        <v>206.08</v>
      </c>
      <c r="E1228" s="38">
        <v>53.426000000000002</v>
      </c>
    </row>
    <row r="1229" spans="1:5" x14ac:dyDescent="0.2">
      <c r="A1229" s="9">
        <v>43390</v>
      </c>
      <c r="B1229" s="38">
        <v>2809.21</v>
      </c>
      <c r="C1229" s="38">
        <v>6737.1</v>
      </c>
      <c r="D1229" s="38">
        <v>212.92</v>
      </c>
      <c r="E1229" s="38">
        <v>55.484000000000002</v>
      </c>
    </row>
    <row r="1230" spans="1:5" x14ac:dyDescent="0.2">
      <c r="A1230" s="9">
        <v>43389</v>
      </c>
      <c r="B1230" s="38">
        <v>2809.92</v>
      </c>
      <c r="C1230" s="38">
        <v>6754.1</v>
      </c>
      <c r="D1230" s="38">
        <v>215.12</v>
      </c>
      <c r="E1230" s="38">
        <v>55.408000000000001</v>
      </c>
    </row>
    <row r="1231" spans="1:5" x14ac:dyDescent="0.2">
      <c r="A1231" s="9">
        <v>43388</v>
      </c>
      <c r="B1231" s="38">
        <v>2750.79</v>
      </c>
      <c r="C1231" s="38">
        <v>6742</v>
      </c>
      <c r="D1231" s="38">
        <v>213.99</v>
      </c>
      <c r="E1231" s="38">
        <v>55.951000000000001</v>
      </c>
    </row>
    <row r="1232" spans="1:5" x14ac:dyDescent="0.2">
      <c r="A1232" s="9">
        <v>43387</v>
      </c>
      <c r="B1232" s="38" t="s">
        <v>10</v>
      </c>
      <c r="C1232" s="38">
        <v>6335.2</v>
      </c>
      <c r="D1232" s="38">
        <v>196.83</v>
      </c>
      <c r="E1232" s="38">
        <v>52.545000000000002</v>
      </c>
    </row>
    <row r="1233" spans="1:5" x14ac:dyDescent="0.2">
      <c r="A1233" s="9">
        <v>43386</v>
      </c>
      <c r="B1233" s="38" t="s">
        <v>10</v>
      </c>
      <c r="C1233" s="38">
        <v>6326.5</v>
      </c>
      <c r="D1233" s="38">
        <v>201.23</v>
      </c>
      <c r="E1233" s="38">
        <v>54.058999999999997</v>
      </c>
    </row>
    <row r="1234" spans="1:5" x14ac:dyDescent="0.2">
      <c r="A1234" s="9">
        <v>43385</v>
      </c>
      <c r="B1234" s="38">
        <v>2767.13</v>
      </c>
      <c r="C1234" s="38">
        <v>6293.2</v>
      </c>
      <c r="D1234" s="38">
        <v>197.02</v>
      </c>
      <c r="E1234" s="38">
        <v>53.805999999999997</v>
      </c>
    </row>
    <row r="1235" spans="1:5" x14ac:dyDescent="0.2">
      <c r="A1235" s="9">
        <v>43384</v>
      </c>
      <c r="B1235" s="38">
        <v>2728.37</v>
      </c>
      <c r="C1235" s="38">
        <v>6252</v>
      </c>
      <c r="D1235" s="38">
        <v>191.16</v>
      </c>
      <c r="E1235" s="38">
        <v>51.247999999999998</v>
      </c>
    </row>
    <row r="1236" spans="1:5" x14ac:dyDescent="0.2">
      <c r="A1236" s="9">
        <v>43383</v>
      </c>
      <c r="B1236" s="38">
        <v>2785.68</v>
      </c>
      <c r="C1236" s="38">
        <v>6630.2</v>
      </c>
      <c r="D1236" s="38">
        <v>226.7</v>
      </c>
      <c r="E1236" s="38">
        <v>58.374000000000002</v>
      </c>
    </row>
    <row r="1237" spans="1:5" x14ac:dyDescent="0.2">
      <c r="A1237" s="9">
        <v>43382</v>
      </c>
      <c r="B1237" s="38">
        <v>2880.34</v>
      </c>
      <c r="C1237" s="38">
        <v>6663</v>
      </c>
      <c r="D1237" s="38">
        <v>228.51</v>
      </c>
      <c r="E1237" s="38">
        <v>58.968000000000004</v>
      </c>
    </row>
    <row r="1238" spans="1:5" x14ac:dyDescent="0.2">
      <c r="A1238" s="9">
        <v>43381</v>
      </c>
      <c r="B1238" s="38">
        <v>2884.43</v>
      </c>
      <c r="C1238" s="38">
        <v>6673.2</v>
      </c>
      <c r="D1238" s="38">
        <v>230.2</v>
      </c>
      <c r="E1238" s="38">
        <v>59.655000000000001</v>
      </c>
    </row>
    <row r="1239" spans="1:5" x14ac:dyDescent="0.2">
      <c r="A1239" s="9">
        <v>43380</v>
      </c>
      <c r="B1239" s="38" t="s">
        <v>10</v>
      </c>
      <c r="C1239" s="38">
        <v>6601</v>
      </c>
      <c r="D1239" s="38">
        <v>226.23</v>
      </c>
      <c r="E1239" s="38">
        <v>58.273000000000003</v>
      </c>
    </row>
    <row r="1240" spans="1:5" x14ac:dyDescent="0.2">
      <c r="A1240" s="9">
        <v>43379</v>
      </c>
      <c r="B1240" s="38" t="s">
        <v>10</v>
      </c>
      <c r="C1240" s="38">
        <v>6592</v>
      </c>
      <c r="D1240" s="38">
        <v>225.31</v>
      </c>
      <c r="E1240" s="38">
        <v>57.951000000000001</v>
      </c>
    </row>
    <row r="1241" spans="1:5" x14ac:dyDescent="0.2">
      <c r="A1241" s="9">
        <v>43378</v>
      </c>
      <c r="B1241" s="38">
        <v>2885.57</v>
      </c>
      <c r="C1241" s="38">
        <v>6644.7</v>
      </c>
      <c r="D1241" s="38">
        <v>228.65</v>
      </c>
      <c r="E1241" s="38">
        <v>59.000999999999998</v>
      </c>
    </row>
    <row r="1242" spans="1:5" x14ac:dyDescent="0.2">
      <c r="A1242" s="9">
        <v>43377</v>
      </c>
      <c r="B1242" s="38">
        <v>2901.61</v>
      </c>
      <c r="C1242" s="38">
        <v>6580.1</v>
      </c>
      <c r="D1242" s="38">
        <v>222.3</v>
      </c>
      <c r="E1242" s="38">
        <v>58.411000000000001</v>
      </c>
    </row>
    <row r="1243" spans="1:5" x14ac:dyDescent="0.2">
      <c r="A1243" s="9">
        <v>43376</v>
      </c>
      <c r="B1243" s="38">
        <v>2925.51</v>
      </c>
      <c r="C1243" s="38">
        <v>6503.2</v>
      </c>
      <c r="D1243" s="38">
        <v>220.74</v>
      </c>
      <c r="E1243" s="38">
        <v>57.540999999999997</v>
      </c>
    </row>
    <row r="1244" spans="1:5" x14ac:dyDescent="0.2">
      <c r="A1244" s="9">
        <v>43375</v>
      </c>
      <c r="B1244" s="38">
        <v>2923.43</v>
      </c>
      <c r="C1244" s="38">
        <v>6533.3</v>
      </c>
      <c r="D1244" s="38">
        <v>225.97</v>
      </c>
      <c r="E1244" s="38">
        <v>59.606000000000002</v>
      </c>
    </row>
    <row r="1245" spans="1:5" x14ac:dyDescent="0.2">
      <c r="A1245" s="9">
        <v>43374</v>
      </c>
      <c r="B1245" s="38">
        <v>2924.59</v>
      </c>
      <c r="C1245" s="38">
        <v>6601.9</v>
      </c>
      <c r="D1245" s="38">
        <v>231.48</v>
      </c>
      <c r="E1245" s="38">
        <v>60.401000000000003</v>
      </c>
    </row>
    <row r="1246" spans="1:5" x14ac:dyDescent="0.2">
      <c r="A1246" s="9">
        <v>43373</v>
      </c>
      <c r="B1246" s="38" t="s">
        <v>10</v>
      </c>
      <c r="C1246" s="38">
        <v>6618.1</v>
      </c>
      <c r="D1246" s="38">
        <v>232.75</v>
      </c>
      <c r="E1246" s="38">
        <v>61.223999999999997</v>
      </c>
    </row>
    <row r="1247" spans="1:5" x14ac:dyDescent="0.2">
      <c r="A1247" s="9">
        <v>43372</v>
      </c>
      <c r="B1247" s="38" t="s">
        <v>10</v>
      </c>
      <c r="C1247" s="38">
        <v>6604.6</v>
      </c>
      <c r="D1247" s="38">
        <v>232.08</v>
      </c>
      <c r="E1247" s="38">
        <v>61.703000000000003</v>
      </c>
    </row>
    <row r="1248" spans="1:5" x14ac:dyDescent="0.2">
      <c r="A1248" s="9">
        <v>43371</v>
      </c>
      <c r="B1248" s="38">
        <v>2913.98</v>
      </c>
      <c r="C1248" s="38">
        <v>6635.1</v>
      </c>
      <c r="D1248" s="38">
        <v>222.01</v>
      </c>
      <c r="E1248" s="38">
        <v>61.947000000000003</v>
      </c>
    </row>
    <row r="1249" spans="1:5" x14ac:dyDescent="0.2">
      <c r="A1249" s="9">
        <v>43370</v>
      </c>
      <c r="B1249" s="38">
        <v>2914</v>
      </c>
      <c r="C1249" s="38">
        <v>6692.5</v>
      </c>
      <c r="D1249" s="38">
        <v>229.29</v>
      </c>
      <c r="E1249" s="38">
        <v>63.267000000000003</v>
      </c>
    </row>
    <row r="1250" spans="1:5" x14ac:dyDescent="0.2">
      <c r="A1250" s="9">
        <v>43369</v>
      </c>
      <c r="B1250" s="38">
        <v>2905.97</v>
      </c>
      <c r="C1250" s="38">
        <v>6462.4</v>
      </c>
      <c r="D1250" s="38">
        <v>214.44</v>
      </c>
      <c r="E1250" s="38">
        <v>57.259</v>
      </c>
    </row>
    <row r="1251" spans="1:5" x14ac:dyDescent="0.2">
      <c r="A1251" s="9">
        <v>43368</v>
      </c>
      <c r="B1251" s="38">
        <v>2915.56</v>
      </c>
      <c r="C1251" s="38">
        <v>6434.7</v>
      </c>
      <c r="D1251" s="38">
        <v>218.48</v>
      </c>
      <c r="E1251" s="38">
        <v>57.558999999999997</v>
      </c>
    </row>
    <row r="1252" spans="1:5" x14ac:dyDescent="0.2">
      <c r="A1252" s="9">
        <v>43367</v>
      </c>
      <c r="B1252" s="38">
        <v>2919.37</v>
      </c>
      <c r="C1252" s="38">
        <v>6585</v>
      </c>
      <c r="D1252" s="38">
        <v>227.85</v>
      </c>
      <c r="E1252" s="38">
        <v>57.981999999999999</v>
      </c>
    </row>
    <row r="1253" spans="1:5" x14ac:dyDescent="0.2">
      <c r="A1253" s="9">
        <v>43366</v>
      </c>
      <c r="B1253" s="38" t="s">
        <v>10</v>
      </c>
      <c r="C1253" s="38">
        <v>6710</v>
      </c>
      <c r="D1253" s="38">
        <v>244.7</v>
      </c>
      <c r="E1253" s="38">
        <v>61.408999999999999</v>
      </c>
    </row>
    <row r="1254" spans="1:5" x14ac:dyDescent="0.2">
      <c r="A1254" s="9">
        <v>43365</v>
      </c>
      <c r="B1254" s="38" t="s">
        <v>10</v>
      </c>
      <c r="C1254" s="38">
        <v>6723</v>
      </c>
      <c r="D1254" s="38">
        <v>241</v>
      </c>
      <c r="E1254" s="38">
        <v>60.628</v>
      </c>
    </row>
    <row r="1255" spans="1:5" x14ac:dyDescent="0.2">
      <c r="A1255" s="9">
        <v>43364</v>
      </c>
      <c r="B1255" s="38">
        <v>2929.67</v>
      </c>
      <c r="C1255" s="38">
        <v>6762.7</v>
      </c>
      <c r="D1255" s="38">
        <v>247.8</v>
      </c>
      <c r="E1255" s="38">
        <v>60.933999999999997</v>
      </c>
    </row>
    <row r="1256" spans="1:5" x14ac:dyDescent="0.2">
      <c r="A1256" s="9">
        <v>43363</v>
      </c>
      <c r="B1256" s="38">
        <v>2930.75</v>
      </c>
      <c r="C1256" s="38">
        <v>6500.5</v>
      </c>
      <c r="D1256" s="38">
        <v>226</v>
      </c>
      <c r="E1256" s="38">
        <v>56.554000000000002</v>
      </c>
    </row>
    <row r="1257" spans="1:5" x14ac:dyDescent="0.2">
      <c r="A1257" s="9">
        <v>43362</v>
      </c>
      <c r="B1257" s="38">
        <v>2907.95</v>
      </c>
      <c r="C1257" s="38">
        <v>6390.9</v>
      </c>
      <c r="D1257" s="38">
        <v>209.83</v>
      </c>
      <c r="E1257" s="38">
        <v>54.320999999999998</v>
      </c>
    </row>
    <row r="1258" spans="1:5" x14ac:dyDescent="0.2">
      <c r="A1258" s="9">
        <v>43361</v>
      </c>
      <c r="B1258" s="38">
        <v>2904.31</v>
      </c>
      <c r="C1258" s="38">
        <v>6342.8</v>
      </c>
      <c r="D1258" s="38">
        <v>208.8</v>
      </c>
      <c r="E1258" s="38">
        <v>54.085000000000001</v>
      </c>
    </row>
    <row r="1259" spans="1:5" x14ac:dyDescent="0.2">
      <c r="A1259" s="9">
        <v>43360</v>
      </c>
      <c r="B1259" s="38">
        <v>2888.8</v>
      </c>
      <c r="C1259" s="38">
        <v>6254.2</v>
      </c>
      <c r="D1259" s="38">
        <v>196.65</v>
      </c>
      <c r="E1259" s="38">
        <v>52.115000000000002</v>
      </c>
    </row>
    <row r="1260" spans="1:5" x14ac:dyDescent="0.2">
      <c r="A1260" s="9">
        <v>43359</v>
      </c>
      <c r="B1260" s="38" t="s">
        <v>10</v>
      </c>
      <c r="C1260" s="38">
        <v>6498.5</v>
      </c>
      <c r="D1260" s="38">
        <v>220.16</v>
      </c>
      <c r="E1260" s="38">
        <v>56.756</v>
      </c>
    </row>
    <row r="1261" spans="1:5" x14ac:dyDescent="0.2">
      <c r="A1261" s="9">
        <v>43358</v>
      </c>
      <c r="B1261" s="38" t="s">
        <v>10</v>
      </c>
      <c r="C1261" s="38">
        <v>6513.6</v>
      </c>
      <c r="D1261" s="38">
        <v>221.63</v>
      </c>
      <c r="E1261" s="38">
        <v>56.429000000000002</v>
      </c>
    </row>
    <row r="1262" spans="1:5" x14ac:dyDescent="0.2">
      <c r="A1262" s="9">
        <v>43357</v>
      </c>
      <c r="B1262" s="38">
        <v>2904.98</v>
      </c>
      <c r="C1262" s="38">
        <v>6485</v>
      </c>
      <c r="D1262" s="38">
        <v>209.56</v>
      </c>
      <c r="E1262" s="38">
        <v>56.27</v>
      </c>
    </row>
    <row r="1263" spans="1:5" x14ac:dyDescent="0.2">
      <c r="A1263" s="9">
        <v>43356</v>
      </c>
      <c r="B1263" s="38">
        <v>2904.18</v>
      </c>
      <c r="C1263" s="38">
        <v>6475.6</v>
      </c>
      <c r="D1263" s="38">
        <v>210.67</v>
      </c>
      <c r="E1263" s="38">
        <v>54.506</v>
      </c>
    </row>
    <row r="1264" spans="1:5" x14ac:dyDescent="0.2">
      <c r="A1264" s="9">
        <v>43355</v>
      </c>
      <c r="B1264" s="38">
        <v>2888.92</v>
      </c>
      <c r="C1264" s="38">
        <v>6332</v>
      </c>
      <c r="D1264" s="38">
        <v>183.21</v>
      </c>
      <c r="E1264" s="38">
        <v>51.704000000000001</v>
      </c>
    </row>
    <row r="1265" spans="1:5" x14ac:dyDescent="0.2">
      <c r="A1265" s="9">
        <v>43354</v>
      </c>
      <c r="B1265" s="38">
        <v>2887.89</v>
      </c>
      <c r="C1265" s="38">
        <v>6290.8</v>
      </c>
      <c r="D1265" s="38">
        <v>185.24</v>
      </c>
      <c r="E1265" s="38">
        <v>52.052</v>
      </c>
    </row>
    <row r="1266" spans="1:5" x14ac:dyDescent="0.2">
      <c r="A1266" s="9">
        <v>43353</v>
      </c>
      <c r="B1266" s="38">
        <v>2877.13</v>
      </c>
      <c r="C1266" s="38">
        <v>6308</v>
      </c>
      <c r="D1266" s="38">
        <v>196.89</v>
      </c>
      <c r="E1266" s="38">
        <v>54.378999999999998</v>
      </c>
    </row>
    <row r="1267" spans="1:5" x14ac:dyDescent="0.2">
      <c r="A1267" s="9">
        <v>43352</v>
      </c>
      <c r="B1267" s="38" t="s">
        <v>10</v>
      </c>
      <c r="C1267" s="38">
        <v>6239.9</v>
      </c>
      <c r="D1267" s="38">
        <v>196.06</v>
      </c>
      <c r="E1267" s="38">
        <v>54.688000000000002</v>
      </c>
    </row>
    <row r="1268" spans="1:5" x14ac:dyDescent="0.2">
      <c r="A1268" s="9">
        <v>43351</v>
      </c>
      <c r="B1268" s="38" t="s">
        <v>10</v>
      </c>
      <c r="C1268" s="38">
        <v>6185</v>
      </c>
      <c r="D1268" s="38">
        <v>196.63</v>
      </c>
      <c r="E1268" s="38">
        <v>53.082000000000001</v>
      </c>
    </row>
    <row r="1269" spans="1:5" x14ac:dyDescent="0.2">
      <c r="A1269" s="9">
        <v>43350</v>
      </c>
      <c r="B1269" s="38">
        <v>2871.68</v>
      </c>
      <c r="C1269" s="38">
        <v>6404.1</v>
      </c>
      <c r="D1269" s="38">
        <v>215.4</v>
      </c>
      <c r="E1269" s="38">
        <v>55.719000000000001</v>
      </c>
    </row>
    <row r="1270" spans="1:5" x14ac:dyDescent="0.2">
      <c r="A1270" s="9">
        <v>43349</v>
      </c>
      <c r="B1270" s="38">
        <v>2878.05</v>
      </c>
      <c r="C1270" s="38">
        <v>6515.6</v>
      </c>
      <c r="D1270" s="38">
        <v>229.79</v>
      </c>
      <c r="E1270" s="38">
        <v>57.523000000000003</v>
      </c>
    </row>
    <row r="1271" spans="1:5" x14ac:dyDescent="0.2">
      <c r="A1271" s="9">
        <v>43348</v>
      </c>
      <c r="B1271" s="38">
        <v>2888.6</v>
      </c>
      <c r="C1271" s="38">
        <v>6710.5</v>
      </c>
      <c r="D1271" s="38">
        <v>228.18</v>
      </c>
      <c r="E1271" s="38">
        <v>57.997</v>
      </c>
    </row>
    <row r="1272" spans="1:5" x14ac:dyDescent="0.2">
      <c r="A1272" s="9">
        <v>43347</v>
      </c>
      <c r="B1272" s="38">
        <v>2896.72</v>
      </c>
      <c r="C1272" s="38">
        <v>7358.9</v>
      </c>
      <c r="D1272" s="38">
        <v>285.17</v>
      </c>
      <c r="E1272" s="38">
        <v>67.590999999999994</v>
      </c>
    </row>
    <row r="1273" spans="1:5" x14ac:dyDescent="0.2">
      <c r="A1273" s="9">
        <v>43346</v>
      </c>
      <c r="B1273" s="38" t="s">
        <v>10</v>
      </c>
      <c r="C1273" s="38">
        <v>7268</v>
      </c>
      <c r="D1273" s="38">
        <v>289.27999999999997</v>
      </c>
      <c r="E1273" s="38">
        <v>65.435000000000002</v>
      </c>
    </row>
    <row r="1274" spans="1:5" x14ac:dyDescent="0.2">
      <c r="A1274" s="9">
        <v>43345</v>
      </c>
      <c r="B1274" s="38" t="s">
        <v>10</v>
      </c>
      <c r="C1274" s="38">
        <v>7290.4</v>
      </c>
      <c r="D1274" s="38">
        <v>294.27</v>
      </c>
      <c r="E1274" s="38">
        <v>66.188000000000002</v>
      </c>
    </row>
    <row r="1275" spans="1:5" x14ac:dyDescent="0.2">
      <c r="A1275" s="9">
        <v>43344</v>
      </c>
      <c r="B1275" s="38" t="s">
        <v>10</v>
      </c>
      <c r="C1275" s="38">
        <v>7197.5</v>
      </c>
      <c r="D1275" s="38">
        <v>295.72000000000003</v>
      </c>
      <c r="E1275" s="38">
        <v>66.510999999999996</v>
      </c>
    </row>
    <row r="1276" spans="1:5" x14ac:dyDescent="0.2">
      <c r="A1276" s="9">
        <v>43343</v>
      </c>
      <c r="B1276" s="38">
        <v>2901.52</v>
      </c>
      <c r="C1276" s="38">
        <v>7025.9</v>
      </c>
      <c r="D1276" s="38">
        <v>281.87</v>
      </c>
      <c r="E1276" s="38">
        <v>62.033000000000001</v>
      </c>
    </row>
    <row r="1277" spans="1:5" x14ac:dyDescent="0.2">
      <c r="A1277" s="9">
        <v>43342</v>
      </c>
      <c r="B1277" s="38">
        <v>2901.13</v>
      </c>
      <c r="C1277" s="38">
        <v>6994.7</v>
      </c>
      <c r="D1277" s="38">
        <v>284.25</v>
      </c>
      <c r="E1277" s="38">
        <v>60.151000000000003</v>
      </c>
    </row>
    <row r="1278" spans="1:5" x14ac:dyDescent="0.2">
      <c r="A1278" s="9">
        <v>43341</v>
      </c>
      <c r="B1278" s="38">
        <v>2914.04</v>
      </c>
      <c r="C1278" s="38">
        <v>7045.7</v>
      </c>
      <c r="D1278" s="38">
        <v>289.10000000000002</v>
      </c>
      <c r="E1278" s="38">
        <v>61.51</v>
      </c>
    </row>
    <row r="1279" spans="1:5" x14ac:dyDescent="0.2">
      <c r="A1279" s="9">
        <v>43340</v>
      </c>
      <c r="B1279" s="38">
        <v>2897.52</v>
      </c>
      <c r="C1279" s="38">
        <v>7079.7</v>
      </c>
      <c r="D1279" s="38">
        <v>295.58999999999997</v>
      </c>
      <c r="E1279" s="38">
        <v>63.23</v>
      </c>
    </row>
    <row r="1280" spans="1:5" x14ac:dyDescent="0.2">
      <c r="A1280" s="9">
        <v>43339</v>
      </c>
      <c r="B1280" s="38">
        <v>2896.74</v>
      </c>
      <c r="C1280" s="38">
        <v>6909.5</v>
      </c>
      <c r="D1280" s="38">
        <v>288.12</v>
      </c>
      <c r="E1280" s="38">
        <v>60.58</v>
      </c>
    </row>
    <row r="1281" spans="1:5" x14ac:dyDescent="0.2">
      <c r="A1281" s="9">
        <v>43338</v>
      </c>
      <c r="B1281" s="38" t="s">
        <v>10</v>
      </c>
      <c r="C1281" s="38">
        <v>6708.4</v>
      </c>
      <c r="D1281" s="38">
        <v>274.33</v>
      </c>
      <c r="E1281" s="38">
        <v>57.021000000000001</v>
      </c>
    </row>
    <row r="1282" spans="1:5" x14ac:dyDescent="0.2">
      <c r="A1282" s="9">
        <v>43337</v>
      </c>
      <c r="B1282" s="38" t="s">
        <v>10</v>
      </c>
      <c r="C1282" s="38">
        <v>6732.9</v>
      </c>
      <c r="D1282" s="38">
        <v>277.29000000000002</v>
      </c>
      <c r="E1282" s="38">
        <v>57.887999999999998</v>
      </c>
    </row>
    <row r="1283" spans="1:5" x14ac:dyDescent="0.2">
      <c r="A1283" s="9">
        <v>43336</v>
      </c>
      <c r="B1283" s="38">
        <v>2874.69</v>
      </c>
      <c r="C1283" s="38">
        <v>6695.9</v>
      </c>
      <c r="D1283" s="38">
        <v>281.3</v>
      </c>
      <c r="E1283" s="38">
        <v>57.86</v>
      </c>
    </row>
    <row r="1284" spans="1:5" x14ac:dyDescent="0.2">
      <c r="A1284" s="9">
        <v>43335</v>
      </c>
      <c r="B1284" s="38">
        <v>2856.98</v>
      </c>
      <c r="C1284" s="38">
        <v>6527.2</v>
      </c>
      <c r="D1284" s="38">
        <v>275.86</v>
      </c>
      <c r="E1284" s="38">
        <v>57.207000000000001</v>
      </c>
    </row>
    <row r="1285" spans="1:5" x14ac:dyDescent="0.2">
      <c r="A1285" s="9">
        <v>43334</v>
      </c>
      <c r="B1285" s="38">
        <v>2861.82</v>
      </c>
      <c r="C1285" s="38">
        <v>6354.9</v>
      </c>
      <c r="D1285" s="38">
        <v>270.26</v>
      </c>
      <c r="E1285" s="38">
        <v>55.110999999999997</v>
      </c>
    </row>
    <row r="1286" spans="1:5" x14ac:dyDescent="0.2">
      <c r="A1286" s="9">
        <v>43333</v>
      </c>
      <c r="B1286" s="38">
        <v>2862.96</v>
      </c>
      <c r="C1286" s="38">
        <v>6479.1</v>
      </c>
      <c r="D1286" s="38">
        <v>281.42</v>
      </c>
      <c r="E1286" s="38">
        <v>56.478999999999999</v>
      </c>
    </row>
    <row r="1287" spans="1:5" x14ac:dyDescent="0.2">
      <c r="A1287" s="9">
        <v>43332</v>
      </c>
      <c r="B1287" s="38">
        <v>2857.05</v>
      </c>
      <c r="C1287" s="38">
        <v>6255.9</v>
      </c>
      <c r="D1287" s="38">
        <v>270.8</v>
      </c>
      <c r="E1287" s="38">
        <v>53.515999999999998</v>
      </c>
    </row>
    <row r="1288" spans="1:5" x14ac:dyDescent="0.2">
      <c r="A1288" s="9">
        <v>43331</v>
      </c>
      <c r="B1288" s="38" t="s">
        <v>10</v>
      </c>
      <c r="C1288" s="38">
        <v>6485.1</v>
      </c>
      <c r="D1288" s="38">
        <v>299.37</v>
      </c>
      <c r="E1288" s="38">
        <v>57.83</v>
      </c>
    </row>
    <row r="1289" spans="1:5" x14ac:dyDescent="0.2">
      <c r="A1289" s="9">
        <v>43330</v>
      </c>
      <c r="B1289" s="38" t="s">
        <v>10</v>
      </c>
      <c r="C1289" s="38">
        <v>6391.2</v>
      </c>
      <c r="D1289" s="38">
        <v>294.3</v>
      </c>
      <c r="E1289" s="38">
        <v>57.182000000000002</v>
      </c>
    </row>
    <row r="1290" spans="1:5" x14ac:dyDescent="0.2">
      <c r="A1290" s="9">
        <v>43329</v>
      </c>
      <c r="B1290" s="38">
        <v>2850.13</v>
      </c>
      <c r="C1290" s="38">
        <v>6583.3</v>
      </c>
      <c r="D1290" s="38">
        <v>317.51</v>
      </c>
      <c r="E1290" s="38">
        <v>61.567</v>
      </c>
    </row>
    <row r="1291" spans="1:5" x14ac:dyDescent="0.2">
      <c r="A1291" s="9">
        <v>43328</v>
      </c>
      <c r="B1291" s="38">
        <v>2840.69</v>
      </c>
      <c r="C1291" s="38">
        <v>6314</v>
      </c>
      <c r="D1291" s="38">
        <v>286.92</v>
      </c>
      <c r="E1291" s="38">
        <v>55.307000000000002</v>
      </c>
    </row>
    <row r="1292" spans="1:5" x14ac:dyDescent="0.2">
      <c r="A1292" s="9">
        <v>43327</v>
      </c>
      <c r="B1292" s="38">
        <v>2818.37</v>
      </c>
      <c r="C1292" s="38">
        <v>6270.1</v>
      </c>
      <c r="D1292" s="38">
        <v>281.27</v>
      </c>
      <c r="E1292" s="38">
        <v>54.360999999999997</v>
      </c>
    </row>
    <row r="1293" spans="1:5" x14ac:dyDescent="0.2">
      <c r="A1293" s="9">
        <v>43326</v>
      </c>
      <c r="B1293" s="38">
        <v>2839.96</v>
      </c>
      <c r="C1293" s="38">
        <v>6189</v>
      </c>
      <c r="D1293" s="38">
        <v>278.17</v>
      </c>
      <c r="E1293" s="38">
        <v>54.338000000000001</v>
      </c>
    </row>
    <row r="1294" spans="1:5" x14ac:dyDescent="0.2">
      <c r="A1294" s="9">
        <v>43325</v>
      </c>
      <c r="B1294" s="38">
        <v>2821.93</v>
      </c>
      <c r="C1294" s="38">
        <v>6251.9</v>
      </c>
      <c r="D1294" s="38">
        <v>283.92</v>
      </c>
      <c r="E1294" s="38">
        <v>56.53</v>
      </c>
    </row>
    <row r="1295" spans="1:5" x14ac:dyDescent="0.2">
      <c r="A1295" s="9">
        <v>43324</v>
      </c>
      <c r="B1295" s="38" t="s">
        <v>10</v>
      </c>
      <c r="C1295" s="38">
        <v>6313.9</v>
      </c>
      <c r="D1295" s="38">
        <v>318.16000000000003</v>
      </c>
      <c r="E1295" s="38">
        <v>59.363999999999997</v>
      </c>
    </row>
    <row r="1296" spans="1:5" x14ac:dyDescent="0.2">
      <c r="A1296" s="9">
        <v>43323</v>
      </c>
      <c r="B1296" s="38" t="s">
        <v>10</v>
      </c>
      <c r="C1296" s="38">
        <v>6232.7</v>
      </c>
      <c r="D1296" s="38">
        <v>317.76</v>
      </c>
      <c r="E1296" s="38">
        <v>57.753</v>
      </c>
    </row>
    <row r="1297" spans="1:5" x14ac:dyDescent="0.2">
      <c r="A1297" s="9">
        <v>43322</v>
      </c>
      <c r="B1297" s="38">
        <v>2833.28</v>
      </c>
      <c r="C1297" s="38">
        <v>6146.8</v>
      </c>
      <c r="D1297" s="38">
        <v>331.65</v>
      </c>
      <c r="E1297" s="38">
        <v>59.280999999999999</v>
      </c>
    </row>
    <row r="1298" spans="1:5" x14ac:dyDescent="0.2">
      <c r="A1298" s="9">
        <v>43321</v>
      </c>
      <c r="B1298" s="38">
        <v>2853.58</v>
      </c>
      <c r="C1298" s="38">
        <v>6529.1</v>
      </c>
      <c r="D1298" s="38">
        <v>363.21</v>
      </c>
      <c r="E1298" s="38">
        <v>63.167999999999999</v>
      </c>
    </row>
    <row r="1299" spans="1:5" x14ac:dyDescent="0.2">
      <c r="A1299" s="9">
        <v>43320</v>
      </c>
      <c r="B1299" s="38">
        <v>2857.7</v>
      </c>
      <c r="C1299" s="38">
        <v>6279.2</v>
      </c>
      <c r="D1299" s="38">
        <v>355.62</v>
      </c>
      <c r="E1299" s="38">
        <v>62.203000000000003</v>
      </c>
    </row>
    <row r="1300" spans="1:5" x14ac:dyDescent="0.2">
      <c r="A1300" s="9">
        <v>43319</v>
      </c>
      <c r="B1300" s="38">
        <v>2858.45</v>
      </c>
      <c r="C1300" s="38">
        <v>6720.5</v>
      </c>
      <c r="D1300" s="38">
        <v>377.82</v>
      </c>
      <c r="E1300" s="38">
        <v>67.411000000000001</v>
      </c>
    </row>
    <row r="1301" spans="1:5" x14ac:dyDescent="0.2">
      <c r="A1301" s="9">
        <v>43318</v>
      </c>
      <c r="B1301" s="38">
        <v>2850.4</v>
      </c>
      <c r="C1301" s="38">
        <v>6941.3</v>
      </c>
      <c r="D1301" s="38">
        <v>405.13</v>
      </c>
      <c r="E1301" s="38">
        <v>73.775000000000006</v>
      </c>
    </row>
    <row r="1302" spans="1:5" x14ac:dyDescent="0.2">
      <c r="A1302" s="9">
        <v>43317</v>
      </c>
      <c r="B1302" s="38" t="s">
        <v>10</v>
      </c>
      <c r="C1302" s="38">
        <v>7025.8</v>
      </c>
      <c r="D1302" s="38">
        <v>408.75</v>
      </c>
      <c r="E1302" s="38">
        <v>74.587999999999994</v>
      </c>
    </row>
    <row r="1303" spans="1:5" x14ac:dyDescent="0.2">
      <c r="A1303" s="9">
        <v>43316</v>
      </c>
      <c r="B1303" s="38" t="s">
        <v>10</v>
      </c>
      <c r="C1303" s="38">
        <v>7013.2</v>
      </c>
      <c r="D1303" s="38">
        <v>407</v>
      </c>
      <c r="E1303" s="38">
        <v>72.971000000000004</v>
      </c>
    </row>
    <row r="1304" spans="1:5" x14ac:dyDescent="0.2">
      <c r="A1304" s="9">
        <v>43315</v>
      </c>
      <c r="B1304" s="38">
        <v>2840.35</v>
      </c>
      <c r="C1304" s="38">
        <v>7420</v>
      </c>
      <c r="D1304" s="38">
        <v>417.72</v>
      </c>
      <c r="E1304" s="38">
        <v>77.691999999999993</v>
      </c>
    </row>
    <row r="1305" spans="1:5" x14ac:dyDescent="0.2">
      <c r="A1305" s="9">
        <v>43314</v>
      </c>
      <c r="B1305" s="38">
        <v>2827.22</v>
      </c>
      <c r="C1305" s="38">
        <v>7535.2</v>
      </c>
      <c r="D1305" s="38">
        <v>410.89</v>
      </c>
      <c r="E1305" s="38">
        <v>76.251000000000005</v>
      </c>
    </row>
    <row r="1306" spans="1:5" x14ac:dyDescent="0.2">
      <c r="A1306" s="9">
        <v>43313</v>
      </c>
      <c r="B1306" s="38">
        <v>2813.36</v>
      </c>
      <c r="C1306" s="38">
        <v>7608.8</v>
      </c>
      <c r="D1306" s="38">
        <v>420.03</v>
      </c>
      <c r="E1306" s="38">
        <v>77.736000000000004</v>
      </c>
    </row>
    <row r="1307" spans="1:5" x14ac:dyDescent="0.2">
      <c r="A1307" s="9">
        <v>43312</v>
      </c>
      <c r="B1307" s="38">
        <v>2816.29</v>
      </c>
      <c r="C1307" s="38">
        <v>7730.6</v>
      </c>
      <c r="D1307" s="38">
        <v>431.65</v>
      </c>
      <c r="E1307" s="38">
        <v>78.960999999999999</v>
      </c>
    </row>
    <row r="1308" spans="1:5" x14ac:dyDescent="0.2">
      <c r="A1308" s="9">
        <v>43311</v>
      </c>
      <c r="B1308" s="38">
        <v>2802.6</v>
      </c>
      <c r="C1308" s="38">
        <v>8179.6</v>
      </c>
      <c r="D1308" s="38">
        <v>456.65</v>
      </c>
      <c r="E1308" s="38">
        <v>82.314999999999998</v>
      </c>
    </row>
    <row r="1309" spans="1:5" x14ac:dyDescent="0.2">
      <c r="A1309" s="9">
        <v>43310</v>
      </c>
      <c r="B1309" s="38" t="s">
        <v>10</v>
      </c>
      <c r="C1309" s="38">
        <v>8221</v>
      </c>
      <c r="D1309" s="38">
        <v>466.47</v>
      </c>
      <c r="E1309" s="38">
        <v>83.971999999999994</v>
      </c>
    </row>
    <row r="1310" spans="1:5" x14ac:dyDescent="0.2">
      <c r="A1310" s="9">
        <v>43309</v>
      </c>
      <c r="B1310" s="38" t="s">
        <v>10</v>
      </c>
      <c r="C1310" s="38">
        <v>8246.4</v>
      </c>
      <c r="D1310" s="38">
        <v>469.56</v>
      </c>
      <c r="E1310" s="38">
        <v>84.328999999999994</v>
      </c>
    </row>
    <row r="1311" spans="1:5" x14ac:dyDescent="0.2">
      <c r="A1311" s="9">
        <v>43308</v>
      </c>
      <c r="B1311" s="38">
        <v>2818.82</v>
      </c>
      <c r="C1311" s="38">
        <v>8185.7</v>
      </c>
      <c r="D1311" s="38">
        <v>470.21</v>
      </c>
      <c r="E1311" s="38">
        <v>84.706000000000003</v>
      </c>
    </row>
    <row r="1312" spans="1:5" x14ac:dyDescent="0.2">
      <c r="A1312" s="9">
        <v>43307</v>
      </c>
      <c r="B1312" s="38">
        <v>2837.44</v>
      </c>
      <c r="C1312" s="38">
        <v>7939</v>
      </c>
      <c r="D1312" s="38">
        <v>462.3</v>
      </c>
      <c r="E1312" s="38">
        <v>83.551000000000002</v>
      </c>
    </row>
    <row r="1313" spans="1:5" x14ac:dyDescent="0.2">
      <c r="A1313" s="9">
        <v>43306</v>
      </c>
      <c r="B1313" s="38">
        <v>2846.07</v>
      </c>
      <c r="C1313" s="38">
        <v>8176</v>
      </c>
      <c r="D1313" s="38">
        <v>471.89</v>
      </c>
      <c r="E1313" s="38">
        <v>86.775000000000006</v>
      </c>
    </row>
    <row r="1314" spans="1:5" x14ac:dyDescent="0.2">
      <c r="A1314" s="9">
        <v>43305</v>
      </c>
      <c r="B1314" s="38">
        <v>2820.4</v>
      </c>
      <c r="C1314" s="38">
        <v>8394.5</v>
      </c>
      <c r="D1314" s="38">
        <v>479.77</v>
      </c>
      <c r="E1314" s="38">
        <v>89.521000000000001</v>
      </c>
    </row>
    <row r="1315" spans="1:5" x14ac:dyDescent="0.2">
      <c r="A1315" s="9">
        <v>43304</v>
      </c>
      <c r="B1315" s="38">
        <v>2806.98</v>
      </c>
      <c r="C1315" s="38">
        <v>7719.8</v>
      </c>
      <c r="D1315" s="38">
        <v>449.26</v>
      </c>
      <c r="E1315" s="38">
        <v>81.793999999999997</v>
      </c>
    </row>
    <row r="1316" spans="1:5" x14ac:dyDescent="0.2">
      <c r="A1316" s="9">
        <v>43303</v>
      </c>
      <c r="B1316" s="38" t="s">
        <v>10</v>
      </c>
      <c r="C1316" s="38">
        <v>7400.5</v>
      </c>
      <c r="D1316" s="38">
        <v>457.99</v>
      </c>
      <c r="E1316" s="38">
        <v>82.894000000000005</v>
      </c>
    </row>
    <row r="1317" spans="1:5" x14ac:dyDescent="0.2">
      <c r="A1317" s="9">
        <v>43302</v>
      </c>
      <c r="B1317" s="38" t="s">
        <v>10</v>
      </c>
      <c r="C1317" s="38">
        <v>7403.3</v>
      </c>
      <c r="D1317" s="38">
        <v>460.74</v>
      </c>
      <c r="E1317" s="38">
        <v>84.195999999999998</v>
      </c>
    </row>
    <row r="1318" spans="1:5" x14ac:dyDescent="0.2">
      <c r="A1318" s="9">
        <v>43301</v>
      </c>
      <c r="B1318" s="38">
        <v>2801.83</v>
      </c>
      <c r="C1318" s="38">
        <v>7333.1</v>
      </c>
      <c r="D1318" s="38">
        <v>449.13</v>
      </c>
      <c r="E1318" s="38">
        <v>82.498999999999995</v>
      </c>
    </row>
    <row r="1319" spans="1:5" x14ac:dyDescent="0.2">
      <c r="A1319" s="9">
        <v>43300</v>
      </c>
      <c r="B1319" s="38">
        <v>2804.49</v>
      </c>
      <c r="C1319" s="38">
        <v>7473.5</v>
      </c>
      <c r="D1319" s="38">
        <v>468.64</v>
      </c>
      <c r="E1319" s="38">
        <v>86.534999999999997</v>
      </c>
    </row>
    <row r="1320" spans="1:5" x14ac:dyDescent="0.2">
      <c r="A1320" s="9">
        <v>43299</v>
      </c>
      <c r="B1320" s="38">
        <v>2815.62</v>
      </c>
      <c r="C1320" s="38">
        <v>7379.4</v>
      </c>
      <c r="D1320" s="38">
        <v>478.96</v>
      </c>
      <c r="E1320" s="38">
        <v>86.74</v>
      </c>
    </row>
    <row r="1321" spans="1:5" x14ac:dyDescent="0.2">
      <c r="A1321" s="9">
        <v>43298</v>
      </c>
      <c r="B1321" s="38">
        <v>2809.55</v>
      </c>
      <c r="C1321" s="38">
        <v>7319.8</v>
      </c>
      <c r="D1321" s="38">
        <v>499.11</v>
      </c>
      <c r="E1321" s="38">
        <v>89.468000000000004</v>
      </c>
    </row>
    <row r="1322" spans="1:5" x14ac:dyDescent="0.2">
      <c r="A1322" s="9">
        <v>43297</v>
      </c>
      <c r="B1322" s="38">
        <v>2798.43</v>
      </c>
      <c r="C1322" s="38">
        <v>6729.2</v>
      </c>
      <c r="D1322" s="38">
        <v>479.09</v>
      </c>
      <c r="E1322" s="38">
        <v>84.325999999999993</v>
      </c>
    </row>
    <row r="1323" spans="1:5" x14ac:dyDescent="0.2">
      <c r="A1323" s="9">
        <v>43296</v>
      </c>
      <c r="B1323" s="38" t="s">
        <v>10</v>
      </c>
      <c r="C1323" s="38">
        <v>6347.2</v>
      </c>
      <c r="D1323" s="38">
        <v>449.9</v>
      </c>
      <c r="E1323" s="38">
        <v>79.081999999999994</v>
      </c>
    </row>
    <row r="1324" spans="1:5" x14ac:dyDescent="0.2">
      <c r="A1324" s="9">
        <v>43295</v>
      </c>
      <c r="B1324" s="38" t="s">
        <v>10</v>
      </c>
      <c r="C1324" s="38">
        <v>6250.1</v>
      </c>
      <c r="D1324" s="38">
        <v>433.5</v>
      </c>
      <c r="E1324" s="38">
        <v>76.542000000000002</v>
      </c>
    </row>
    <row r="1325" spans="1:5" x14ac:dyDescent="0.2">
      <c r="A1325" s="9">
        <v>43294</v>
      </c>
      <c r="B1325" s="38">
        <v>2801.31</v>
      </c>
      <c r="C1325" s="38">
        <v>6220</v>
      </c>
      <c r="D1325" s="38">
        <v>432.16</v>
      </c>
      <c r="E1325" s="38">
        <v>76.831000000000003</v>
      </c>
    </row>
    <row r="1326" spans="1:5" x14ac:dyDescent="0.2">
      <c r="A1326" s="9">
        <v>43293</v>
      </c>
      <c r="B1326" s="38">
        <v>2798.29</v>
      </c>
      <c r="C1326" s="38">
        <v>6249</v>
      </c>
      <c r="D1326" s="38">
        <v>430.99</v>
      </c>
      <c r="E1326" s="38">
        <v>76.918999999999997</v>
      </c>
    </row>
    <row r="1327" spans="1:5" x14ac:dyDescent="0.2">
      <c r="A1327" s="9">
        <v>43292</v>
      </c>
      <c r="B1327" s="38">
        <v>2774.02</v>
      </c>
      <c r="C1327" s="38">
        <v>6377.8</v>
      </c>
      <c r="D1327" s="38">
        <v>445.14</v>
      </c>
      <c r="E1327" s="38">
        <v>78.710999999999999</v>
      </c>
    </row>
    <row r="1328" spans="1:5" x14ac:dyDescent="0.2">
      <c r="A1328" s="9">
        <v>43291</v>
      </c>
      <c r="B1328" s="38">
        <v>2793.84</v>
      </c>
      <c r="C1328" s="38">
        <v>6301.5</v>
      </c>
      <c r="D1328" s="38">
        <v>432.39</v>
      </c>
      <c r="E1328" s="38">
        <v>76.039000000000001</v>
      </c>
    </row>
    <row r="1329" spans="1:5" x14ac:dyDescent="0.2">
      <c r="A1329" s="9">
        <v>43290</v>
      </c>
      <c r="B1329" s="38">
        <v>2784.17</v>
      </c>
      <c r="C1329" s="38">
        <v>6666.7</v>
      </c>
      <c r="D1329" s="38">
        <v>471.55</v>
      </c>
      <c r="E1329" s="38">
        <v>80.56</v>
      </c>
    </row>
    <row r="1330" spans="1:5" x14ac:dyDescent="0.2">
      <c r="A1330" s="9">
        <v>43289</v>
      </c>
      <c r="B1330" s="38" t="s">
        <v>10</v>
      </c>
      <c r="C1330" s="38">
        <v>6707</v>
      </c>
      <c r="D1330" s="38">
        <v>486.1</v>
      </c>
      <c r="E1330" s="38">
        <v>82.385000000000005</v>
      </c>
    </row>
    <row r="1331" spans="1:5" x14ac:dyDescent="0.2">
      <c r="A1331" s="9">
        <v>43288</v>
      </c>
      <c r="B1331" s="38" t="s">
        <v>10</v>
      </c>
      <c r="C1331" s="38">
        <v>6761.7</v>
      </c>
      <c r="D1331" s="38">
        <v>486.71</v>
      </c>
      <c r="E1331" s="38">
        <v>85.04</v>
      </c>
    </row>
    <row r="1332" spans="1:5" x14ac:dyDescent="0.2">
      <c r="A1332" s="9">
        <v>43287</v>
      </c>
      <c r="B1332" s="38">
        <v>2759.82</v>
      </c>
      <c r="C1332" s="38">
        <v>6602.1</v>
      </c>
      <c r="D1332" s="38">
        <v>470.19</v>
      </c>
      <c r="E1332" s="38">
        <v>83.242999999999995</v>
      </c>
    </row>
    <row r="1333" spans="1:5" x14ac:dyDescent="0.2">
      <c r="A1333" s="9">
        <v>43286</v>
      </c>
      <c r="B1333" s="38">
        <v>2736.61</v>
      </c>
      <c r="C1333" s="38">
        <v>6540.2</v>
      </c>
      <c r="D1333" s="38">
        <v>468.18</v>
      </c>
      <c r="E1333" s="38">
        <v>83.385999999999996</v>
      </c>
    </row>
    <row r="1334" spans="1:5" x14ac:dyDescent="0.2">
      <c r="A1334" s="9">
        <v>43285</v>
      </c>
      <c r="B1334" s="38" t="s">
        <v>10</v>
      </c>
      <c r="C1334" s="38">
        <v>6590</v>
      </c>
      <c r="D1334" s="38">
        <v>467.46</v>
      </c>
      <c r="E1334" s="38">
        <v>85.36</v>
      </c>
    </row>
    <row r="1335" spans="1:5" x14ac:dyDescent="0.2">
      <c r="A1335" s="9">
        <v>43284</v>
      </c>
      <c r="B1335" s="38">
        <v>2713.22</v>
      </c>
      <c r="C1335" s="38">
        <v>6500</v>
      </c>
      <c r="D1335" s="38">
        <v>461.78</v>
      </c>
      <c r="E1335" s="38">
        <v>84.918999999999997</v>
      </c>
    </row>
    <row r="1336" spans="1:5" x14ac:dyDescent="0.2">
      <c r="A1336" s="9">
        <v>43283</v>
      </c>
      <c r="B1336" s="38">
        <v>2726.71</v>
      </c>
      <c r="C1336" s="38">
        <v>6581.3</v>
      </c>
      <c r="D1336" s="38">
        <v>476.79</v>
      </c>
      <c r="E1336" s="38">
        <v>85.462000000000003</v>
      </c>
    </row>
    <row r="1337" spans="1:5" x14ac:dyDescent="0.2">
      <c r="A1337" s="9">
        <v>43282</v>
      </c>
      <c r="B1337" s="38" t="s">
        <v>10</v>
      </c>
      <c r="C1337" s="38">
        <v>6349.7</v>
      </c>
      <c r="D1337" s="38">
        <v>452.03</v>
      </c>
      <c r="E1337" s="38">
        <v>80.042000000000002</v>
      </c>
    </row>
    <row r="1338" spans="1:5" x14ac:dyDescent="0.2">
      <c r="A1338" s="9">
        <v>43281</v>
      </c>
      <c r="B1338" s="38" t="s">
        <v>10</v>
      </c>
      <c r="C1338" s="38">
        <v>6391.5</v>
      </c>
      <c r="D1338" s="38">
        <v>453.85</v>
      </c>
      <c r="E1338" s="38">
        <v>81.272000000000006</v>
      </c>
    </row>
    <row r="1339" spans="1:5" x14ac:dyDescent="0.2">
      <c r="A1339" s="9">
        <v>43280</v>
      </c>
      <c r="B1339" s="38">
        <v>2718.37</v>
      </c>
      <c r="C1339" s="38">
        <v>6208.1</v>
      </c>
      <c r="D1339" s="38">
        <v>435.7</v>
      </c>
      <c r="E1339" s="38">
        <v>79.015000000000001</v>
      </c>
    </row>
    <row r="1340" spans="1:5" x14ac:dyDescent="0.2">
      <c r="A1340" s="9">
        <v>43279</v>
      </c>
      <c r="B1340" s="38">
        <v>2716.31</v>
      </c>
      <c r="C1340" s="38">
        <v>5850</v>
      </c>
      <c r="D1340" s="38">
        <v>420.78</v>
      </c>
      <c r="E1340" s="38">
        <v>74.325999999999993</v>
      </c>
    </row>
    <row r="1341" spans="1:5" x14ac:dyDescent="0.2">
      <c r="A1341" s="9">
        <v>43278</v>
      </c>
      <c r="B1341" s="38">
        <v>2699.63</v>
      </c>
      <c r="C1341" s="38">
        <v>6133.1</v>
      </c>
      <c r="D1341" s="38">
        <v>441.66</v>
      </c>
      <c r="E1341" s="38">
        <v>80.783000000000001</v>
      </c>
    </row>
    <row r="1342" spans="1:5" x14ac:dyDescent="0.2">
      <c r="A1342" s="9">
        <v>43277</v>
      </c>
      <c r="B1342" s="38">
        <v>2723.06</v>
      </c>
      <c r="C1342" s="38">
        <v>6078.5</v>
      </c>
      <c r="D1342" s="38">
        <v>429.51</v>
      </c>
      <c r="E1342" s="38">
        <v>75.843000000000004</v>
      </c>
    </row>
    <row r="1343" spans="1:5" x14ac:dyDescent="0.2">
      <c r="A1343" s="9">
        <v>43276</v>
      </c>
      <c r="B1343" s="38">
        <v>2717.07</v>
      </c>
      <c r="C1343" s="38">
        <v>6246.6</v>
      </c>
      <c r="D1343" s="38">
        <v>459</v>
      </c>
      <c r="E1343" s="38">
        <v>81.491</v>
      </c>
    </row>
    <row r="1344" spans="1:5" x14ac:dyDescent="0.2">
      <c r="A1344" s="9">
        <v>43275</v>
      </c>
      <c r="B1344" s="38" t="s">
        <v>10</v>
      </c>
      <c r="C1344" s="38">
        <v>6148</v>
      </c>
      <c r="D1344" s="38">
        <v>455.32</v>
      </c>
      <c r="E1344" s="38">
        <v>80.564999999999998</v>
      </c>
    </row>
    <row r="1345" spans="1:5" x14ac:dyDescent="0.2">
      <c r="A1345" s="9">
        <v>43274</v>
      </c>
      <c r="B1345" s="38" t="s">
        <v>10</v>
      </c>
      <c r="C1345" s="38">
        <v>6152</v>
      </c>
      <c r="D1345" s="38">
        <v>473.47</v>
      </c>
      <c r="E1345" s="38">
        <v>82.816000000000003</v>
      </c>
    </row>
    <row r="1346" spans="1:5" x14ac:dyDescent="0.2">
      <c r="A1346" s="9">
        <v>43273</v>
      </c>
      <c r="B1346" s="38">
        <v>2754.88</v>
      </c>
      <c r="C1346" s="38">
        <v>6042.6</v>
      </c>
      <c r="D1346" s="38">
        <v>461.77</v>
      </c>
      <c r="E1346" s="38">
        <v>84.790999999999997</v>
      </c>
    </row>
    <row r="1347" spans="1:5" x14ac:dyDescent="0.2">
      <c r="A1347" s="9">
        <v>43272</v>
      </c>
      <c r="B1347" s="38">
        <v>2749.76</v>
      </c>
      <c r="C1347" s="38">
        <v>6713.5</v>
      </c>
      <c r="D1347" s="38">
        <v>526.11</v>
      </c>
      <c r="E1347" s="38">
        <v>96.814999999999998</v>
      </c>
    </row>
    <row r="1348" spans="1:5" x14ac:dyDescent="0.2">
      <c r="A1348" s="9">
        <v>43271</v>
      </c>
      <c r="B1348" s="38">
        <v>2767.32</v>
      </c>
      <c r="C1348" s="38">
        <v>6760.4</v>
      </c>
      <c r="D1348" s="38">
        <v>536.26</v>
      </c>
      <c r="E1348" s="38">
        <v>97.789000000000001</v>
      </c>
    </row>
    <row r="1349" spans="1:5" x14ac:dyDescent="0.2">
      <c r="A1349" s="9">
        <v>43270</v>
      </c>
      <c r="B1349" s="38">
        <v>2762.59</v>
      </c>
      <c r="C1349" s="38">
        <v>6737.5</v>
      </c>
      <c r="D1349" s="38">
        <v>538.47</v>
      </c>
      <c r="E1349" s="38">
        <v>98.813000000000002</v>
      </c>
    </row>
    <row r="1350" spans="1:5" x14ac:dyDescent="0.2">
      <c r="A1350" s="9">
        <v>43269</v>
      </c>
      <c r="B1350" s="38">
        <v>2773.75</v>
      </c>
      <c r="C1350" s="38">
        <v>6709.2</v>
      </c>
      <c r="D1350" s="38">
        <v>517.64</v>
      </c>
      <c r="E1350" s="38">
        <v>98.756</v>
      </c>
    </row>
    <row r="1351" spans="1:5" x14ac:dyDescent="0.2">
      <c r="A1351" s="9">
        <v>43268</v>
      </c>
      <c r="B1351" s="38" t="s">
        <v>10</v>
      </c>
      <c r="C1351" s="38">
        <v>6435.7</v>
      </c>
      <c r="D1351" s="38">
        <v>495.6</v>
      </c>
      <c r="E1351" s="38">
        <v>95.064999999999998</v>
      </c>
    </row>
    <row r="1352" spans="1:5" x14ac:dyDescent="0.2">
      <c r="A1352" s="9">
        <v>43267</v>
      </c>
      <c r="B1352" s="38" t="s">
        <v>10</v>
      </c>
      <c r="C1352" s="38">
        <v>6485.9</v>
      </c>
      <c r="D1352" s="38">
        <v>497.02</v>
      </c>
      <c r="E1352" s="38">
        <v>96.718000000000004</v>
      </c>
    </row>
    <row r="1353" spans="1:5" x14ac:dyDescent="0.2">
      <c r="A1353" s="9">
        <v>43266</v>
      </c>
      <c r="B1353" s="38">
        <v>2779.66</v>
      </c>
      <c r="C1353" s="38">
        <v>6385</v>
      </c>
      <c r="D1353" s="38">
        <v>487.27</v>
      </c>
      <c r="E1353" s="38">
        <v>95.704999999999998</v>
      </c>
    </row>
    <row r="1354" spans="1:5" x14ac:dyDescent="0.2">
      <c r="A1354" s="9">
        <v>43265</v>
      </c>
      <c r="B1354" s="38">
        <v>2782.49</v>
      </c>
      <c r="C1354" s="38">
        <v>6633.7</v>
      </c>
      <c r="D1354" s="38">
        <v>519.69000000000005</v>
      </c>
      <c r="E1354" s="38">
        <v>100.95</v>
      </c>
    </row>
    <row r="1355" spans="1:5" x14ac:dyDescent="0.2">
      <c r="A1355" s="9">
        <v>43264</v>
      </c>
      <c r="B1355" s="38">
        <v>2775.63</v>
      </c>
      <c r="C1355" s="38">
        <v>6295.2</v>
      </c>
      <c r="D1355" s="38">
        <v>476.15</v>
      </c>
      <c r="E1355" s="38">
        <v>93.712999999999994</v>
      </c>
    </row>
    <row r="1356" spans="1:5" x14ac:dyDescent="0.2">
      <c r="A1356" s="9">
        <v>43263</v>
      </c>
      <c r="B1356" s="38">
        <v>2786.85</v>
      </c>
      <c r="C1356" s="38">
        <v>6543.9</v>
      </c>
      <c r="D1356" s="38">
        <v>494.25</v>
      </c>
      <c r="E1356" s="38">
        <v>100.05</v>
      </c>
    </row>
    <row r="1357" spans="1:5" x14ac:dyDescent="0.2">
      <c r="A1357" s="9">
        <v>43262</v>
      </c>
      <c r="B1357" s="38">
        <v>2782</v>
      </c>
      <c r="C1357" s="38">
        <v>6873.3</v>
      </c>
      <c r="D1357" s="38">
        <v>530.78</v>
      </c>
      <c r="E1357" s="38">
        <v>107.16</v>
      </c>
    </row>
    <row r="1358" spans="1:5" x14ac:dyDescent="0.2">
      <c r="A1358" s="9">
        <v>43261</v>
      </c>
      <c r="B1358" s="38" t="s">
        <v>10</v>
      </c>
      <c r="C1358" s="38">
        <v>6757.3</v>
      </c>
      <c r="D1358" s="38">
        <v>523.44000000000005</v>
      </c>
      <c r="E1358" s="38">
        <v>106.69799999999999</v>
      </c>
    </row>
    <row r="1359" spans="1:5" x14ac:dyDescent="0.2">
      <c r="A1359" s="9">
        <v>43260</v>
      </c>
      <c r="B1359" s="38" t="s">
        <v>10</v>
      </c>
      <c r="C1359" s="38">
        <v>7498.6</v>
      </c>
      <c r="D1359" s="38">
        <v>593.20000000000005</v>
      </c>
      <c r="E1359" s="38">
        <v>117.598</v>
      </c>
    </row>
    <row r="1360" spans="1:5" x14ac:dyDescent="0.2">
      <c r="A1360" s="9">
        <v>43259</v>
      </c>
      <c r="B1360" s="38">
        <v>2779.03</v>
      </c>
      <c r="C1360" s="38">
        <v>7615.1</v>
      </c>
      <c r="D1360" s="38">
        <v>599.9</v>
      </c>
      <c r="E1360" s="38">
        <v>120.004</v>
      </c>
    </row>
    <row r="1361" spans="1:5" x14ac:dyDescent="0.2">
      <c r="A1361" s="9">
        <v>43258</v>
      </c>
      <c r="B1361" s="38">
        <v>2770.37</v>
      </c>
      <c r="C1361" s="38">
        <v>7688.9</v>
      </c>
      <c r="D1361" s="38">
        <v>605.39</v>
      </c>
      <c r="E1361" s="38">
        <v>121.575</v>
      </c>
    </row>
    <row r="1362" spans="1:5" x14ac:dyDescent="0.2">
      <c r="A1362" s="9">
        <v>43257</v>
      </c>
      <c r="B1362" s="38">
        <v>2772.35</v>
      </c>
      <c r="C1362" s="38">
        <v>7654</v>
      </c>
      <c r="D1362" s="38">
        <v>606.66999999999996</v>
      </c>
      <c r="E1362" s="38">
        <v>121.393</v>
      </c>
    </row>
    <row r="1363" spans="1:5" x14ac:dyDescent="0.2">
      <c r="A1363" s="9">
        <v>43256</v>
      </c>
      <c r="B1363" s="38">
        <v>2748.8</v>
      </c>
      <c r="C1363" s="38">
        <v>7621.7</v>
      </c>
      <c r="D1363" s="38">
        <v>608.67999999999995</v>
      </c>
      <c r="E1363" s="38">
        <v>122.205</v>
      </c>
    </row>
    <row r="1364" spans="1:5" x14ac:dyDescent="0.2">
      <c r="A1364" s="9">
        <v>43255</v>
      </c>
      <c r="B1364" s="38">
        <v>2746.87</v>
      </c>
      <c r="C1364" s="38">
        <v>7488.3</v>
      </c>
      <c r="D1364" s="38">
        <v>591.09</v>
      </c>
      <c r="E1364" s="38">
        <v>119.879</v>
      </c>
    </row>
    <row r="1365" spans="1:5" x14ac:dyDescent="0.2">
      <c r="A1365" s="9">
        <v>43254</v>
      </c>
      <c r="B1365" s="38" t="s">
        <v>10</v>
      </c>
      <c r="C1365" s="38">
        <v>7718</v>
      </c>
      <c r="D1365" s="38">
        <v>619.39</v>
      </c>
      <c r="E1365" s="38">
        <v>125.16800000000001</v>
      </c>
    </row>
    <row r="1366" spans="1:5" x14ac:dyDescent="0.2">
      <c r="A1366" s="9">
        <v>43253</v>
      </c>
      <c r="B1366" s="38" t="s">
        <v>10</v>
      </c>
      <c r="C1366" s="38">
        <v>7638.1</v>
      </c>
      <c r="D1366" s="38">
        <v>590.44000000000005</v>
      </c>
      <c r="E1366" s="38">
        <v>123.485</v>
      </c>
    </row>
    <row r="1367" spans="1:5" x14ac:dyDescent="0.2">
      <c r="A1367" s="9">
        <v>43252</v>
      </c>
      <c r="B1367" s="38">
        <v>2734.62</v>
      </c>
      <c r="C1367" s="38">
        <v>7521</v>
      </c>
      <c r="D1367" s="38">
        <v>579.23</v>
      </c>
      <c r="E1367" s="38">
        <v>120.334</v>
      </c>
    </row>
    <row r="1368" spans="1:5" x14ac:dyDescent="0.2">
      <c r="A1368" s="9">
        <v>43251</v>
      </c>
      <c r="B1368" s="38">
        <v>2705.27</v>
      </c>
      <c r="C1368" s="38">
        <v>7485.8</v>
      </c>
      <c r="D1368" s="38">
        <v>577.41</v>
      </c>
      <c r="E1368" s="38">
        <v>118.462</v>
      </c>
    </row>
    <row r="1369" spans="1:5" x14ac:dyDescent="0.2">
      <c r="A1369" s="9">
        <v>43250</v>
      </c>
      <c r="B1369" s="38">
        <v>2724.01</v>
      </c>
      <c r="C1369" s="38">
        <v>7375.1</v>
      </c>
      <c r="D1369" s="38">
        <v>557.01</v>
      </c>
      <c r="E1369" s="38">
        <v>117.473</v>
      </c>
    </row>
    <row r="1370" spans="1:5" x14ac:dyDescent="0.2">
      <c r="A1370" s="9">
        <v>43249</v>
      </c>
      <c r="B1370" s="38">
        <v>2689.86</v>
      </c>
      <c r="C1370" s="38">
        <v>7460</v>
      </c>
      <c r="D1370" s="38">
        <v>566.9</v>
      </c>
      <c r="E1370" s="38">
        <v>119.536</v>
      </c>
    </row>
    <row r="1371" spans="1:5" x14ac:dyDescent="0.2">
      <c r="A1371" s="9">
        <v>43248</v>
      </c>
      <c r="B1371" s="38" t="s">
        <v>10</v>
      </c>
      <c r="C1371" s="38">
        <v>7097.9</v>
      </c>
      <c r="D1371" s="38">
        <v>511.99</v>
      </c>
      <c r="E1371" s="38">
        <v>111.17700000000001</v>
      </c>
    </row>
    <row r="1372" spans="1:5" x14ac:dyDescent="0.2">
      <c r="A1372" s="9">
        <v>43247</v>
      </c>
      <c r="B1372" s="38" t="s">
        <v>10</v>
      </c>
      <c r="C1372" s="38">
        <v>7339.7</v>
      </c>
      <c r="D1372" s="38">
        <v>569</v>
      </c>
      <c r="E1372" s="38">
        <v>117.965</v>
      </c>
    </row>
    <row r="1373" spans="1:5" x14ac:dyDescent="0.2">
      <c r="A1373" s="9">
        <v>43246</v>
      </c>
      <c r="B1373" s="38" t="s">
        <v>10</v>
      </c>
      <c r="C1373" s="38">
        <v>7330.3</v>
      </c>
      <c r="D1373" s="38">
        <v>585.6</v>
      </c>
      <c r="E1373" s="38">
        <v>118.625</v>
      </c>
    </row>
    <row r="1374" spans="1:5" x14ac:dyDescent="0.2">
      <c r="A1374" s="9">
        <v>43245</v>
      </c>
      <c r="B1374" s="38">
        <v>2721.33</v>
      </c>
      <c r="C1374" s="38">
        <v>7458</v>
      </c>
      <c r="D1374" s="38">
        <v>584.41999999999996</v>
      </c>
      <c r="E1374" s="38">
        <v>119.096</v>
      </c>
    </row>
    <row r="1375" spans="1:5" x14ac:dyDescent="0.2">
      <c r="A1375" s="9">
        <v>43244</v>
      </c>
      <c r="B1375" s="38">
        <v>2727.76</v>
      </c>
      <c r="C1375" s="38">
        <v>7576.7</v>
      </c>
      <c r="D1375" s="38">
        <v>602.52</v>
      </c>
      <c r="E1375" s="38">
        <v>122.986</v>
      </c>
    </row>
    <row r="1376" spans="1:5" x14ac:dyDescent="0.2">
      <c r="A1376" s="9">
        <v>43243</v>
      </c>
      <c r="B1376" s="38">
        <v>2733.29</v>
      </c>
      <c r="C1376" s="38">
        <v>7494.8</v>
      </c>
      <c r="D1376" s="38">
        <v>576.9</v>
      </c>
      <c r="E1376" s="38">
        <v>118.614</v>
      </c>
    </row>
    <row r="1377" spans="1:5" x14ac:dyDescent="0.2">
      <c r="A1377" s="9">
        <v>43242</v>
      </c>
      <c r="B1377" s="38">
        <v>2724.44</v>
      </c>
      <c r="C1377" s="38">
        <v>7977.3</v>
      </c>
      <c r="D1377" s="38">
        <v>640.51</v>
      </c>
      <c r="E1377" s="38">
        <v>128.161</v>
      </c>
    </row>
    <row r="1378" spans="1:5" x14ac:dyDescent="0.2">
      <c r="A1378" s="9">
        <v>43241</v>
      </c>
      <c r="B1378" s="38">
        <v>2733.01</v>
      </c>
      <c r="C1378" s="38">
        <v>8393.4</v>
      </c>
      <c r="D1378" s="38">
        <v>696.13</v>
      </c>
      <c r="E1378" s="38">
        <v>134.13399999999999</v>
      </c>
    </row>
    <row r="1379" spans="1:5" x14ac:dyDescent="0.2">
      <c r="A1379" s="9">
        <v>43240</v>
      </c>
      <c r="B1379" s="38" t="s">
        <v>10</v>
      </c>
      <c r="C1379" s="38">
        <v>8523.7000000000007</v>
      </c>
      <c r="D1379" s="38">
        <v>715.5</v>
      </c>
      <c r="E1379" s="38">
        <v>139.786</v>
      </c>
    </row>
    <row r="1380" spans="1:5" x14ac:dyDescent="0.2">
      <c r="A1380" s="9">
        <v>43239</v>
      </c>
      <c r="B1380" s="38" t="s">
        <v>10</v>
      </c>
      <c r="C1380" s="38">
        <v>8232.2999999999993</v>
      </c>
      <c r="D1380" s="38">
        <v>695.88</v>
      </c>
      <c r="E1380" s="38">
        <v>135.16200000000001</v>
      </c>
    </row>
    <row r="1381" spans="1:5" x14ac:dyDescent="0.2">
      <c r="A1381" s="9">
        <v>43238</v>
      </c>
      <c r="B1381" s="38">
        <v>2712.97</v>
      </c>
      <c r="C1381" s="38">
        <v>8239</v>
      </c>
      <c r="D1381" s="38">
        <v>693.6</v>
      </c>
      <c r="E1381" s="38">
        <v>136.06399999999999</v>
      </c>
    </row>
    <row r="1382" spans="1:5" x14ac:dyDescent="0.2">
      <c r="A1382" s="9">
        <v>43237</v>
      </c>
      <c r="B1382" s="38">
        <v>2720.13</v>
      </c>
      <c r="C1382" s="38">
        <v>8051.8</v>
      </c>
      <c r="D1382" s="38">
        <v>667.84</v>
      </c>
      <c r="E1382" s="38">
        <v>132.62899999999999</v>
      </c>
    </row>
    <row r="1383" spans="1:5" x14ac:dyDescent="0.2">
      <c r="A1383" s="9">
        <v>43236</v>
      </c>
      <c r="B1383" s="38">
        <v>2722.46</v>
      </c>
      <c r="C1383" s="38">
        <v>8336.1</v>
      </c>
      <c r="D1383" s="38">
        <v>706.89</v>
      </c>
      <c r="E1383" s="38">
        <v>139.26</v>
      </c>
    </row>
    <row r="1384" spans="1:5" x14ac:dyDescent="0.2">
      <c r="A1384" s="9">
        <v>43235</v>
      </c>
      <c r="B1384" s="38">
        <v>2711.45</v>
      </c>
      <c r="C1384" s="38">
        <v>8467.5</v>
      </c>
      <c r="D1384" s="38">
        <v>705.06</v>
      </c>
      <c r="E1384" s="38">
        <v>139.49700000000001</v>
      </c>
    </row>
    <row r="1385" spans="1:5" x14ac:dyDescent="0.2">
      <c r="A1385" s="9">
        <v>43234</v>
      </c>
      <c r="B1385" s="38">
        <v>2730.13</v>
      </c>
      <c r="C1385" s="38">
        <v>8670.7999999999993</v>
      </c>
      <c r="D1385" s="38">
        <v>727.41</v>
      </c>
      <c r="E1385" s="38">
        <v>147.398</v>
      </c>
    </row>
    <row r="1386" spans="1:5" x14ac:dyDescent="0.2">
      <c r="A1386" s="9">
        <v>43233</v>
      </c>
      <c r="B1386" s="38" t="s">
        <v>10</v>
      </c>
      <c r="C1386" s="38">
        <v>8683.6</v>
      </c>
      <c r="D1386" s="38">
        <v>728.78</v>
      </c>
      <c r="E1386" s="38">
        <v>144.46199999999999</v>
      </c>
    </row>
    <row r="1387" spans="1:5" x14ac:dyDescent="0.2">
      <c r="A1387" s="9">
        <v>43232</v>
      </c>
      <c r="B1387" s="38" t="s">
        <v>10</v>
      </c>
      <c r="C1387" s="38">
        <v>8462.7000000000007</v>
      </c>
      <c r="D1387" s="38">
        <v>682.69</v>
      </c>
      <c r="E1387" s="38">
        <v>141.54</v>
      </c>
    </row>
    <row r="1388" spans="1:5" x14ac:dyDescent="0.2">
      <c r="A1388" s="9">
        <v>43231</v>
      </c>
      <c r="B1388" s="38">
        <v>2727.72</v>
      </c>
      <c r="C1388" s="38">
        <v>8412.4</v>
      </c>
      <c r="D1388" s="38">
        <v>677.98</v>
      </c>
      <c r="E1388" s="38">
        <v>136.21</v>
      </c>
    </row>
    <row r="1389" spans="1:5" x14ac:dyDescent="0.2">
      <c r="A1389" s="9">
        <v>43230</v>
      </c>
      <c r="B1389" s="38">
        <v>2723.07</v>
      </c>
      <c r="C1389" s="38">
        <v>9018.7000000000007</v>
      </c>
      <c r="D1389" s="38">
        <v>723.39</v>
      </c>
      <c r="E1389" s="38">
        <v>148.44499999999999</v>
      </c>
    </row>
    <row r="1390" spans="1:5" x14ac:dyDescent="0.2">
      <c r="A1390" s="9">
        <v>43229</v>
      </c>
      <c r="B1390" s="38">
        <v>2697.79</v>
      </c>
      <c r="C1390" s="38">
        <v>9318.2000000000007</v>
      </c>
      <c r="D1390" s="38">
        <v>751.87</v>
      </c>
      <c r="E1390" s="38">
        <v>156.90199999999999</v>
      </c>
    </row>
    <row r="1391" spans="1:5" x14ac:dyDescent="0.2">
      <c r="A1391" s="9">
        <v>43228</v>
      </c>
      <c r="B1391" s="38">
        <v>2671.92</v>
      </c>
      <c r="C1391" s="38">
        <v>9184.7000000000007</v>
      </c>
      <c r="D1391" s="38">
        <v>747.94</v>
      </c>
      <c r="E1391" s="38">
        <v>159.08000000000001</v>
      </c>
    </row>
    <row r="1392" spans="1:5" x14ac:dyDescent="0.2">
      <c r="A1392" s="9">
        <v>43227</v>
      </c>
      <c r="B1392" s="38">
        <v>2672.63</v>
      </c>
      <c r="C1392" s="38">
        <v>9370</v>
      </c>
      <c r="D1392" s="38">
        <v>752.14</v>
      </c>
      <c r="E1392" s="38">
        <v>166.01900000000001</v>
      </c>
    </row>
    <row r="1393" spans="1:5" x14ac:dyDescent="0.2">
      <c r="A1393" s="9">
        <v>43226</v>
      </c>
      <c r="B1393" s="38" t="s">
        <v>10</v>
      </c>
      <c r="C1393" s="38">
        <v>9658.7000000000007</v>
      </c>
      <c r="D1393" s="38">
        <v>793.79</v>
      </c>
      <c r="E1393" s="38">
        <v>172.239</v>
      </c>
    </row>
    <row r="1394" spans="1:5" x14ac:dyDescent="0.2">
      <c r="A1394" s="9">
        <v>43225</v>
      </c>
      <c r="B1394" s="38" t="s">
        <v>10</v>
      </c>
      <c r="C1394" s="38">
        <v>9859.6</v>
      </c>
      <c r="D1394" s="38">
        <v>819.69</v>
      </c>
      <c r="E1394" s="38">
        <v>178.52600000000001</v>
      </c>
    </row>
    <row r="1395" spans="1:5" x14ac:dyDescent="0.2">
      <c r="A1395" s="9">
        <v>43224</v>
      </c>
      <c r="B1395" s="38">
        <v>2663.42</v>
      </c>
      <c r="C1395" s="38">
        <v>9702.7999999999993</v>
      </c>
      <c r="D1395" s="38">
        <v>785.52</v>
      </c>
      <c r="E1395" s="38">
        <v>169.042</v>
      </c>
    </row>
    <row r="1396" spans="1:5" x14ac:dyDescent="0.2">
      <c r="A1396" s="9">
        <v>43223</v>
      </c>
      <c r="B1396" s="38">
        <v>2629.73</v>
      </c>
      <c r="C1396" s="38">
        <v>9762.1</v>
      </c>
      <c r="D1396" s="38">
        <v>779.39</v>
      </c>
      <c r="E1396" s="38">
        <v>161.25200000000001</v>
      </c>
    </row>
    <row r="1397" spans="1:5" x14ac:dyDescent="0.2">
      <c r="A1397" s="9">
        <v>43222</v>
      </c>
      <c r="B1397" s="38">
        <v>2635.67</v>
      </c>
      <c r="C1397" s="38">
        <v>9236.4</v>
      </c>
      <c r="D1397" s="38">
        <v>687.99</v>
      </c>
      <c r="E1397" s="38">
        <v>151.71799999999999</v>
      </c>
    </row>
    <row r="1398" spans="1:5" x14ac:dyDescent="0.2">
      <c r="A1398" s="9">
        <v>43221</v>
      </c>
      <c r="B1398" s="38">
        <v>2654.8</v>
      </c>
      <c r="C1398" s="38">
        <v>9067</v>
      </c>
      <c r="D1398" s="38">
        <v>671.01</v>
      </c>
      <c r="E1398" s="38">
        <v>148.20699999999999</v>
      </c>
    </row>
    <row r="1399" spans="1:5" x14ac:dyDescent="0.2">
      <c r="A1399" s="9">
        <v>43220</v>
      </c>
      <c r="B1399" s="38">
        <v>2648.05</v>
      </c>
      <c r="C1399" s="38">
        <v>9240</v>
      </c>
      <c r="D1399" s="38">
        <v>670</v>
      </c>
      <c r="E1399" s="38">
        <v>148.327</v>
      </c>
    </row>
    <row r="1400" spans="1:5" x14ac:dyDescent="0.2">
      <c r="A1400" s="9">
        <v>43219</v>
      </c>
      <c r="B1400" s="38" t="s">
        <v>10</v>
      </c>
      <c r="C1400" s="38">
        <v>9398.6</v>
      </c>
      <c r="D1400" s="38">
        <v>689.93</v>
      </c>
      <c r="E1400" s="38">
        <v>153.483</v>
      </c>
    </row>
    <row r="1401" spans="1:5" x14ac:dyDescent="0.2">
      <c r="A1401" s="9">
        <v>43218</v>
      </c>
      <c r="B1401" s="38" t="s">
        <v>10</v>
      </c>
      <c r="C1401" s="38">
        <v>9345.2999999999993</v>
      </c>
      <c r="D1401" s="38">
        <v>683.27</v>
      </c>
      <c r="E1401" s="38">
        <v>152.143</v>
      </c>
    </row>
    <row r="1402" spans="1:5" x14ac:dyDescent="0.2">
      <c r="A1402" s="9">
        <v>43217</v>
      </c>
      <c r="B1402" s="38">
        <v>2669.91</v>
      </c>
      <c r="C1402" s="38">
        <v>8920.1</v>
      </c>
      <c r="D1402" s="38">
        <v>643.49</v>
      </c>
      <c r="E1402" s="38">
        <v>145.98400000000001</v>
      </c>
    </row>
    <row r="1403" spans="1:5" x14ac:dyDescent="0.2">
      <c r="A1403" s="9">
        <v>43216</v>
      </c>
      <c r="B1403" s="38">
        <v>2666.94</v>
      </c>
      <c r="C1403" s="38">
        <v>9279.2999999999993</v>
      </c>
      <c r="D1403" s="38">
        <v>661.51</v>
      </c>
      <c r="E1403" s="38">
        <v>153.667</v>
      </c>
    </row>
    <row r="1404" spans="1:5" x14ac:dyDescent="0.2">
      <c r="A1404" s="9">
        <v>43215</v>
      </c>
      <c r="B1404" s="38">
        <v>2639.4</v>
      </c>
      <c r="C1404" s="38">
        <v>8878.4</v>
      </c>
      <c r="D1404" s="38">
        <v>617.70000000000005</v>
      </c>
      <c r="E1404" s="38">
        <v>144.84700000000001</v>
      </c>
    </row>
    <row r="1405" spans="1:5" x14ac:dyDescent="0.2">
      <c r="A1405" s="9">
        <v>43214</v>
      </c>
      <c r="B1405" s="38">
        <v>2634.56</v>
      </c>
      <c r="C1405" s="38">
        <v>9644.4</v>
      </c>
      <c r="D1405" s="38">
        <v>702.98</v>
      </c>
      <c r="E1405" s="38">
        <v>164.65199999999999</v>
      </c>
    </row>
    <row r="1406" spans="1:5" x14ac:dyDescent="0.2">
      <c r="A1406" s="9">
        <v>43213</v>
      </c>
      <c r="B1406" s="38">
        <v>2670.29</v>
      </c>
      <c r="C1406" s="38">
        <v>8940</v>
      </c>
      <c r="D1406" s="38">
        <v>643.98</v>
      </c>
      <c r="E1406" s="38">
        <v>152.59399999999999</v>
      </c>
    </row>
    <row r="1407" spans="1:5" x14ac:dyDescent="0.2">
      <c r="A1407" s="9">
        <v>43212</v>
      </c>
      <c r="B1407" s="38" t="s">
        <v>10</v>
      </c>
      <c r="C1407" s="38">
        <v>8800</v>
      </c>
      <c r="D1407" s="38">
        <v>621.85</v>
      </c>
      <c r="E1407" s="38">
        <v>146.57499999999999</v>
      </c>
    </row>
    <row r="1408" spans="1:5" x14ac:dyDescent="0.2">
      <c r="A1408" s="9">
        <v>43211</v>
      </c>
      <c r="B1408" s="38" t="s">
        <v>10</v>
      </c>
      <c r="C1408" s="38">
        <v>8919.1</v>
      </c>
      <c r="D1408" s="38">
        <v>605.35</v>
      </c>
      <c r="E1408" s="38">
        <v>148.68600000000001</v>
      </c>
    </row>
    <row r="1409" spans="1:5" x14ac:dyDescent="0.2">
      <c r="A1409" s="9">
        <v>43210</v>
      </c>
      <c r="B1409" s="38">
        <v>2670.14</v>
      </c>
      <c r="C1409" s="38">
        <v>8866.1</v>
      </c>
      <c r="D1409" s="38">
        <v>616.65</v>
      </c>
      <c r="E1409" s="38">
        <v>155.65700000000001</v>
      </c>
    </row>
    <row r="1410" spans="1:5" x14ac:dyDescent="0.2">
      <c r="A1410" s="9">
        <v>43209</v>
      </c>
      <c r="B1410" s="38">
        <v>2693.13</v>
      </c>
      <c r="C1410" s="38">
        <v>8272.7999999999993</v>
      </c>
      <c r="D1410" s="38">
        <v>566.53</v>
      </c>
      <c r="E1410" s="38">
        <v>146.441</v>
      </c>
    </row>
    <row r="1411" spans="1:5" x14ac:dyDescent="0.2">
      <c r="A1411" s="9">
        <v>43208</v>
      </c>
      <c r="B1411" s="38">
        <v>2708.64</v>
      </c>
      <c r="C1411" s="38">
        <v>8166.3</v>
      </c>
      <c r="D1411" s="38">
        <v>525.54999999999995</v>
      </c>
      <c r="E1411" s="38">
        <v>140.42500000000001</v>
      </c>
    </row>
    <row r="1412" spans="1:5" x14ac:dyDescent="0.2">
      <c r="A1412" s="9">
        <v>43207</v>
      </c>
      <c r="B1412" s="38">
        <v>2706.39</v>
      </c>
      <c r="C1412" s="38">
        <v>7889.9</v>
      </c>
      <c r="D1412" s="38">
        <v>503.13</v>
      </c>
      <c r="E1412" s="38">
        <v>132.309</v>
      </c>
    </row>
    <row r="1413" spans="1:5" x14ac:dyDescent="0.2">
      <c r="A1413" s="9">
        <v>43206</v>
      </c>
      <c r="B1413" s="38">
        <v>2677.84</v>
      </c>
      <c r="C1413" s="38">
        <v>8056.2</v>
      </c>
      <c r="D1413" s="38">
        <v>511.29</v>
      </c>
      <c r="E1413" s="38">
        <v>128.71899999999999</v>
      </c>
    </row>
    <row r="1414" spans="1:5" x14ac:dyDescent="0.2">
      <c r="A1414" s="9">
        <v>43205</v>
      </c>
      <c r="B1414" s="38" t="s">
        <v>10</v>
      </c>
      <c r="C1414" s="38">
        <v>8354.1</v>
      </c>
      <c r="D1414" s="38">
        <v>534.04</v>
      </c>
      <c r="E1414" s="38">
        <v>132.52500000000001</v>
      </c>
    </row>
    <row r="1415" spans="1:5" x14ac:dyDescent="0.2">
      <c r="A1415" s="9">
        <v>43204</v>
      </c>
      <c r="B1415" s="38" t="s">
        <v>10</v>
      </c>
      <c r="C1415" s="38">
        <v>8002.9</v>
      </c>
      <c r="D1415" s="38">
        <v>502.28</v>
      </c>
      <c r="E1415" s="38">
        <v>126.514</v>
      </c>
    </row>
    <row r="1416" spans="1:5" x14ac:dyDescent="0.2">
      <c r="A1416" s="9">
        <v>43203</v>
      </c>
      <c r="B1416" s="38">
        <v>2656.3</v>
      </c>
      <c r="C1416" s="38">
        <v>7885.8</v>
      </c>
      <c r="D1416" s="38">
        <v>494.16</v>
      </c>
      <c r="E1416" s="38">
        <v>125.39100000000001</v>
      </c>
    </row>
    <row r="1417" spans="1:5" x14ac:dyDescent="0.2">
      <c r="A1417" s="9">
        <v>43202</v>
      </c>
      <c r="B1417" s="38">
        <v>2663.99</v>
      </c>
      <c r="C1417" s="38">
        <v>7912</v>
      </c>
      <c r="D1417" s="38">
        <v>493</v>
      </c>
      <c r="E1417" s="38">
        <v>129.66499999999999</v>
      </c>
    </row>
    <row r="1418" spans="1:5" x14ac:dyDescent="0.2">
      <c r="A1418" s="9">
        <v>43201</v>
      </c>
      <c r="B1418" s="38">
        <v>2642.19</v>
      </c>
      <c r="C1418" s="38">
        <v>6943.1</v>
      </c>
      <c r="D1418" s="38">
        <v>429.74</v>
      </c>
      <c r="E1418" s="38">
        <v>118.325</v>
      </c>
    </row>
    <row r="1419" spans="1:5" x14ac:dyDescent="0.2">
      <c r="A1419" s="9">
        <v>43200</v>
      </c>
      <c r="B1419" s="38">
        <v>2656.87</v>
      </c>
      <c r="C1419" s="38">
        <v>6839.3</v>
      </c>
      <c r="D1419" s="38">
        <v>415.12</v>
      </c>
      <c r="E1419" s="38">
        <v>114.321</v>
      </c>
    </row>
    <row r="1420" spans="1:5" x14ac:dyDescent="0.2">
      <c r="A1420" s="9">
        <v>43199</v>
      </c>
      <c r="B1420" s="38">
        <v>2613.16</v>
      </c>
      <c r="C1420" s="38">
        <v>6764.6</v>
      </c>
      <c r="D1420" s="38">
        <v>398.79</v>
      </c>
      <c r="E1420" s="38">
        <v>114.977</v>
      </c>
    </row>
    <row r="1421" spans="1:5" x14ac:dyDescent="0.2">
      <c r="A1421" s="9">
        <v>43198</v>
      </c>
      <c r="B1421" s="38" t="s">
        <v>10</v>
      </c>
      <c r="C1421" s="38">
        <v>7023.9</v>
      </c>
      <c r="D1421" s="38">
        <v>400.34</v>
      </c>
      <c r="E1421" s="38">
        <v>117.839</v>
      </c>
    </row>
    <row r="1422" spans="1:5" x14ac:dyDescent="0.2">
      <c r="A1422" s="9">
        <v>43197</v>
      </c>
      <c r="B1422" s="38" t="s">
        <v>10</v>
      </c>
      <c r="C1422" s="38">
        <v>6892.6</v>
      </c>
      <c r="D1422" s="38">
        <v>384.16</v>
      </c>
      <c r="E1422" s="38">
        <v>116.087</v>
      </c>
    </row>
    <row r="1423" spans="1:5" x14ac:dyDescent="0.2">
      <c r="A1423" s="9">
        <v>43196</v>
      </c>
      <c r="B1423" s="38">
        <v>2604.4699999999998</v>
      </c>
      <c r="C1423" s="38">
        <v>6610.2</v>
      </c>
      <c r="D1423" s="38">
        <v>369.73</v>
      </c>
      <c r="E1423" s="38">
        <v>113.087</v>
      </c>
    </row>
    <row r="1424" spans="1:5" x14ac:dyDescent="0.2">
      <c r="A1424" s="9">
        <v>43195</v>
      </c>
      <c r="B1424" s="38">
        <v>2662.84</v>
      </c>
      <c r="C1424" s="38">
        <v>6765</v>
      </c>
      <c r="D1424" s="38">
        <v>380.98</v>
      </c>
      <c r="E1424" s="38">
        <v>118.658</v>
      </c>
    </row>
    <row r="1425" spans="1:5" x14ac:dyDescent="0.2">
      <c r="A1425" s="9">
        <v>43194</v>
      </c>
      <c r="B1425" s="38">
        <v>2644.69</v>
      </c>
      <c r="C1425" s="38">
        <v>6785.9</v>
      </c>
      <c r="D1425" s="38">
        <v>377.99</v>
      </c>
      <c r="E1425" s="38">
        <v>118.27500000000001</v>
      </c>
    </row>
    <row r="1426" spans="1:5" x14ac:dyDescent="0.2">
      <c r="A1426" s="9">
        <v>43193</v>
      </c>
      <c r="B1426" s="38">
        <v>2614.4499999999998</v>
      </c>
      <c r="C1426" s="38">
        <v>7405.6</v>
      </c>
      <c r="D1426" s="38">
        <v>415.43</v>
      </c>
      <c r="E1426" s="38">
        <v>134.26</v>
      </c>
    </row>
    <row r="1427" spans="1:5" x14ac:dyDescent="0.2">
      <c r="A1427" s="9">
        <v>43192</v>
      </c>
      <c r="B1427" s="38">
        <v>2581.88</v>
      </c>
      <c r="C1427" s="38">
        <v>7052.7</v>
      </c>
      <c r="D1427" s="38">
        <v>385.5</v>
      </c>
      <c r="E1427" s="38">
        <v>119.178</v>
      </c>
    </row>
    <row r="1428" spans="1:5" x14ac:dyDescent="0.2">
      <c r="A1428" s="9">
        <v>43191</v>
      </c>
      <c r="B1428" s="38" t="s">
        <v>10</v>
      </c>
      <c r="C1428" s="38">
        <v>6810</v>
      </c>
      <c r="D1428" s="38">
        <v>378.67</v>
      </c>
      <c r="E1428" s="38">
        <v>115.17400000000001</v>
      </c>
    </row>
    <row r="1429" spans="1:5" x14ac:dyDescent="0.2">
      <c r="A1429" s="9">
        <v>43190</v>
      </c>
      <c r="B1429" s="38" t="s">
        <v>10</v>
      </c>
      <c r="C1429" s="38">
        <v>6925.3</v>
      </c>
      <c r="D1429" s="38">
        <v>392.97</v>
      </c>
      <c r="E1429" s="38">
        <v>116.34</v>
      </c>
    </row>
    <row r="1430" spans="1:5" x14ac:dyDescent="0.2">
      <c r="A1430" s="9">
        <v>43189</v>
      </c>
      <c r="B1430" s="38" t="s">
        <v>10</v>
      </c>
      <c r="C1430" s="38">
        <v>6840.4</v>
      </c>
      <c r="D1430" s="38">
        <v>393.09</v>
      </c>
      <c r="E1430" s="38">
        <v>118.517</v>
      </c>
    </row>
    <row r="1431" spans="1:5" x14ac:dyDescent="0.2">
      <c r="A1431" s="9">
        <v>43188</v>
      </c>
      <c r="B1431" s="38">
        <v>2640.87</v>
      </c>
      <c r="C1431" s="38">
        <v>7094</v>
      </c>
      <c r="D1431" s="38">
        <v>384.11</v>
      </c>
      <c r="E1431" s="38">
        <v>114.666</v>
      </c>
    </row>
    <row r="1432" spans="1:5" x14ac:dyDescent="0.2">
      <c r="A1432" s="9">
        <v>43187</v>
      </c>
      <c r="B1432" s="38">
        <v>2605</v>
      </c>
      <c r="C1432" s="38">
        <v>7936.1</v>
      </c>
      <c r="D1432" s="38">
        <v>445.37</v>
      </c>
      <c r="E1432" s="38">
        <v>131.63200000000001</v>
      </c>
    </row>
    <row r="1433" spans="1:5" x14ac:dyDescent="0.2">
      <c r="A1433" s="9">
        <v>43186</v>
      </c>
      <c r="B1433" s="38">
        <v>2612.62</v>
      </c>
      <c r="C1433" s="38">
        <v>7784.5</v>
      </c>
      <c r="D1433" s="38">
        <v>447.85</v>
      </c>
      <c r="E1433" s="38">
        <v>134.63999999999999</v>
      </c>
    </row>
    <row r="1434" spans="1:5" x14ac:dyDescent="0.2">
      <c r="A1434" s="9">
        <v>43185</v>
      </c>
      <c r="B1434" s="38">
        <v>2658.55</v>
      </c>
      <c r="C1434" s="38">
        <v>8119.1</v>
      </c>
      <c r="D1434" s="38">
        <v>485</v>
      </c>
      <c r="E1434" s="38">
        <v>150.72200000000001</v>
      </c>
    </row>
    <row r="1435" spans="1:5" x14ac:dyDescent="0.2">
      <c r="A1435" s="9">
        <v>43184</v>
      </c>
      <c r="B1435" s="38" t="s">
        <v>10</v>
      </c>
      <c r="C1435" s="38">
        <v>8445.1</v>
      </c>
      <c r="D1435" s="38">
        <v>522.41</v>
      </c>
      <c r="E1435" s="38">
        <v>160.39099999999999</v>
      </c>
    </row>
    <row r="1436" spans="1:5" x14ac:dyDescent="0.2">
      <c r="A1436" s="9">
        <v>43183</v>
      </c>
      <c r="B1436" s="38" t="s">
        <v>10</v>
      </c>
      <c r="C1436" s="38">
        <v>8535</v>
      </c>
      <c r="D1436" s="38">
        <v>518.79999999999995</v>
      </c>
      <c r="E1436" s="38">
        <v>159.22900000000001</v>
      </c>
    </row>
    <row r="1437" spans="1:5" x14ac:dyDescent="0.2">
      <c r="A1437" s="9">
        <v>43182</v>
      </c>
      <c r="B1437" s="38">
        <v>2588.2600000000002</v>
      </c>
      <c r="C1437" s="38">
        <v>8908</v>
      </c>
      <c r="D1437" s="38">
        <v>543.28</v>
      </c>
      <c r="E1437" s="38">
        <v>167.136</v>
      </c>
    </row>
    <row r="1438" spans="1:5" x14ac:dyDescent="0.2">
      <c r="A1438" s="9">
        <v>43181</v>
      </c>
      <c r="B1438" s="38">
        <v>2643.69</v>
      </c>
      <c r="C1438" s="38">
        <v>8706.4</v>
      </c>
      <c r="D1438" s="38">
        <v>539.19000000000005</v>
      </c>
      <c r="E1438" s="38">
        <v>163.46799999999999</v>
      </c>
    </row>
    <row r="1439" spans="1:5" x14ac:dyDescent="0.2">
      <c r="A1439" s="9">
        <v>43180</v>
      </c>
      <c r="B1439" s="38">
        <v>2711.93</v>
      </c>
      <c r="C1439" s="38">
        <v>8900.1</v>
      </c>
      <c r="D1439" s="38">
        <v>560.04</v>
      </c>
      <c r="E1439" s="38">
        <v>168.303</v>
      </c>
    </row>
    <row r="1440" spans="1:5" x14ac:dyDescent="0.2">
      <c r="A1440" s="9">
        <v>43179</v>
      </c>
      <c r="B1440" s="38">
        <v>2716.94</v>
      </c>
      <c r="C1440" s="38">
        <v>8899.7000000000007</v>
      </c>
      <c r="D1440" s="38">
        <v>556.38</v>
      </c>
      <c r="E1440" s="38">
        <v>169.24700000000001</v>
      </c>
    </row>
    <row r="1441" spans="1:5" x14ac:dyDescent="0.2">
      <c r="A1441" s="9">
        <v>43178</v>
      </c>
      <c r="B1441" s="38">
        <v>2712.92</v>
      </c>
      <c r="C1441" s="38">
        <v>8600.1</v>
      </c>
      <c r="D1441" s="38">
        <v>554.99</v>
      </c>
      <c r="E1441" s="38">
        <v>160.607</v>
      </c>
    </row>
    <row r="1442" spans="1:5" x14ac:dyDescent="0.2">
      <c r="A1442" s="9">
        <v>43177</v>
      </c>
      <c r="B1442" s="38" t="s">
        <v>10</v>
      </c>
      <c r="C1442" s="38">
        <v>8200.2000000000007</v>
      </c>
      <c r="D1442" s="38">
        <v>536.73</v>
      </c>
      <c r="E1442" s="38">
        <v>152.398</v>
      </c>
    </row>
    <row r="1443" spans="1:5" x14ac:dyDescent="0.2">
      <c r="A1443" s="9">
        <v>43176</v>
      </c>
      <c r="B1443" s="38" t="s">
        <v>10</v>
      </c>
      <c r="C1443" s="38">
        <v>7851</v>
      </c>
      <c r="D1443" s="38">
        <v>549</v>
      </c>
      <c r="E1443" s="38">
        <v>152.03899999999999</v>
      </c>
    </row>
    <row r="1444" spans="1:5" x14ac:dyDescent="0.2">
      <c r="A1444" s="9">
        <v>43175</v>
      </c>
      <c r="B1444" s="38">
        <v>2752.01</v>
      </c>
      <c r="C1444" s="38">
        <v>8251</v>
      </c>
      <c r="D1444" s="38">
        <v>599.55999999999995</v>
      </c>
      <c r="E1444" s="38">
        <v>166.00800000000001</v>
      </c>
    </row>
    <row r="1445" spans="1:5" x14ac:dyDescent="0.2">
      <c r="A1445" s="9">
        <v>43174</v>
      </c>
      <c r="B1445" s="38">
        <v>2747.33</v>
      </c>
      <c r="C1445" s="38">
        <v>8252.9</v>
      </c>
      <c r="D1445" s="38">
        <v>609.9</v>
      </c>
      <c r="E1445" s="38">
        <v>163.69300000000001</v>
      </c>
    </row>
    <row r="1446" spans="1:5" x14ac:dyDescent="0.2">
      <c r="A1446" s="9">
        <v>43173</v>
      </c>
      <c r="B1446" s="38">
        <v>2749.48</v>
      </c>
      <c r="C1446" s="38">
        <v>8186.6</v>
      </c>
      <c r="D1446" s="38">
        <v>610.91999999999996</v>
      </c>
      <c r="E1446" s="38">
        <v>160.589</v>
      </c>
    </row>
    <row r="1447" spans="1:5" x14ac:dyDescent="0.2">
      <c r="A1447" s="9">
        <v>43172</v>
      </c>
      <c r="B1447" s="38">
        <v>2765.31</v>
      </c>
      <c r="C1447" s="38">
        <v>9135</v>
      </c>
      <c r="D1447" s="38">
        <v>688.5</v>
      </c>
      <c r="E1447" s="38">
        <v>175.45400000000001</v>
      </c>
    </row>
    <row r="1448" spans="1:5" x14ac:dyDescent="0.2">
      <c r="A1448" s="9">
        <v>43171</v>
      </c>
      <c r="B1448" s="38">
        <v>2783.02</v>
      </c>
      <c r="C1448" s="38">
        <v>9121</v>
      </c>
      <c r="D1448" s="38">
        <v>696.52</v>
      </c>
      <c r="E1448" s="38">
        <v>177.501</v>
      </c>
    </row>
    <row r="1449" spans="1:5" x14ac:dyDescent="0.2">
      <c r="A1449" s="9">
        <v>43170</v>
      </c>
      <c r="B1449" s="38" t="s">
        <v>10</v>
      </c>
      <c r="C1449" s="38">
        <v>9528</v>
      </c>
      <c r="D1449" s="38">
        <v>719.86</v>
      </c>
      <c r="E1449" s="38">
        <v>187.85499999999999</v>
      </c>
    </row>
    <row r="1450" spans="1:5" x14ac:dyDescent="0.2">
      <c r="A1450" s="9">
        <v>43169</v>
      </c>
      <c r="B1450" s="38" t="s">
        <v>10</v>
      </c>
      <c r="C1450" s="38">
        <v>8762</v>
      </c>
      <c r="D1450" s="38">
        <v>679.68</v>
      </c>
      <c r="E1450" s="38">
        <v>176.751</v>
      </c>
    </row>
    <row r="1451" spans="1:5" x14ac:dyDescent="0.2">
      <c r="A1451" s="9">
        <v>43168</v>
      </c>
      <c r="B1451" s="38">
        <v>2786.57</v>
      </c>
      <c r="C1451" s="38">
        <v>9217</v>
      </c>
      <c r="D1451" s="38">
        <v>724.61</v>
      </c>
      <c r="E1451" s="38">
        <v>142.03</v>
      </c>
    </row>
    <row r="1452" spans="1:5" x14ac:dyDescent="0.2">
      <c r="A1452" s="9">
        <v>43167</v>
      </c>
      <c r="B1452" s="38">
        <v>2738.97</v>
      </c>
      <c r="C1452" s="38">
        <v>9300</v>
      </c>
      <c r="D1452" s="38">
        <v>697.31</v>
      </c>
      <c r="E1452" s="38">
        <v>176.18</v>
      </c>
    </row>
    <row r="1453" spans="1:5" x14ac:dyDescent="0.2">
      <c r="A1453" s="9">
        <v>43166</v>
      </c>
      <c r="B1453" s="38">
        <v>2726.8</v>
      </c>
      <c r="C1453" s="38">
        <v>9902.9</v>
      </c>
      <c r="D1453" s="38">
        <v>749.21</v>
      </c>
      <c r="E1453" s="38">
        <v>184.90700000000001</v>
      </c>
    </row>
    <row r="1454" spans="1:5" x14ac:dyDescent="0.2">
      <c r="A1454" s="9">
        <v>43165</v>
      </c>
      <c r="B1454" s="38">
        <v>2728.12</v>
      </c>
      <c r="C1454" s="38">
        <v>10720</v>
      </c>
      <c r="D1454" s="38">
        <v>816.31</v>
      </c>
      <c r="E1454" s="38">
        <v>196.18199999999999</v>
      </c>
    </row>
    <row r="1455" spans="1:5" x14ac:dyDescent="0.2">
      <c r="A1455" s="9">
        <v>43164</v>
      </c>
      <c r="B1455" s="38">
        <v>2720.94</v>
      </c>
      <c r="C1455" s="38">
        <v>11416</v>
      </c>
      <c r="D1455" s="38">
        <v>847.76</v>
      </c>
      <c r="E1455" s="38">
        <v>211.24</v>
      </c>
    </row>
    <row r="1456" spans="1:5" x14ac:dyDescent="0.2">
      <c r="A1456" s="9">
        <v>43163</v>
      </c>
      <c r="B1456" s="38" t="s">
        <v>10</v>
      </c>
      <c r="C1456" s="38">
        <v>11501</v>
      </c>
      <c r="D1456" s="38">
        <v>866.07</v>
      </c>
      <c r="E1456" s="38">
        <v>213.33199999999999</v>
      </c>
    </row>
    <row r="1457" spans="1:5" x14ac:dyDescent="0.2">
      <c r="A1457" s="9">
        <v>43162</v>
      </c>
      <c r="B1457" s="38" t="s">
        <v>10</v>
      </c>
      <c r="C1457" s="38">
        <v>11440</v>
      </c>
      <c r="D1457" s="38">
        <v>855.3</v>
      </c>
      <c r="E1457" s="38">
        <v>210.27099999999999</v>
      </c>
    </row>
    <row r="1458" spans="1:5" x14ac:dyDescent="0.2">
      <c r="A1458" s="9">
        <v>43161</v>
      </c>
      <c r="B1458" s="38">
        <v>2691.25</v>
      </c>
      <c r="C1458" s="38">
        <v>11025</v>
      </c>
      <c r="D1458" s="38">
        <v>854.5</v>
      </c>
      <c r="E1458" s="38">
        <v>212.399</v>
      </c>
    </row>
    <row r="1459" spans="1:5" x14ac:dyDescent="0.2">
      <c r="A1459" s="9">
        <v>43160</v>
      </c>
      <c r="B1459" s="38">
        <v>2677.67</v>
      </c>
      <c r="C1459" s="38">
        <v>10925</v>
      </c>
      <c r="D1459" s="38">
        <v>869.24</v>
      </c>
      <c r="E1459" s="38">
        <v>209.63300000000001</v>
      </c>
    </row>
    <row r="1460" spans="1:5" x14ac:dyDescent="0.2">
      <c r="A1460" s="9">
        <v>43159</v>
      </c>
      <c r="B1460" s="38">
        <v>2713.83</v>
      </c>
      <c r="C1460" s="38">
        <v>10315</v>
      </c>
      <c r="D1460" s="38">
        <v>851.26</v>
      </c>
      <c r="E1460" s="38">
        <v>202.01</v>
      </c>
    </row>
    <row r="1461" spans="1:5" x14ac:dyDescent="0.2">
      <c r="A1461" s="9">
        <v>43158</v>
      </c>
      <c r="B1461" s="38">
        <v>2744.28</v>
      </c>
      <c r="C1461" s="38">
        <v>10569</v>
      </c>
      <c r="D1461" s="38">
        <v>871.36</v>
      </c>
      <c r="E1461" s="38">
        <v>215.13800000000001</v>
      </c>
    </row>
    <row r="1462" spans="1:5" x14ac:dyDescent="0.2">
      <c r="A1462" s="9">
        <v>43157</v>
      </c>
      <c r="B1462" s="38">
        <v>2779.6</v>
      </c>
      <c r="C1462" s="38">
        <v>10321</v>
      </c>
      <c r="D1462" s="38">
        <v>867.76</v>
      </c>
      <c r="E1462" s="38">
        <v>218.43899999999999</v>
      </c>
    </row>
    <row r="1463" spans="1:5" x14ac:dyDescent="0.2">
      <c r="A1463" s="9">
        <v>43156</v>
      </c>
      <c r="B1463" s="38" t="s">
        <v>10</v>
      </c>
      <c r="C1463" s="38">
        <v>9557.4</v>
      </c>
      <c r="D1463" s="38">
        <v>838.47</v>
      </c>
      <c r="E1463" s="38">
        <v>217.7</v>
      </c>
    </row>
    <row r="1464" spans="1:5" x14ac:dyDescent="0.2">
      <c r="A1464" s="9">
        <v>43155</v>
      </c>
      <c r="B1464" s="38" t="s">
        <v>10</v>
      </c>
      <c r="C1464" s="38">
        <v>9666.2999999999993</v>
      </c>
      <c r="D1464" s="38">
        <v>831.51</v>
      </c>
      <c r="E1464" s="38">
        <v>206.41200000000001</v>
      </c>
    </row>
    <row r="1465" spans="1:5" x14ac:dyDescent="0.2">
      <c r="A1465" s="9">
        <v>43154</v>
      </c>
      <c r="B1465" s="38">
        <v>2747.3</v>
      </c>
      <c r="C1465" s="38">
        <v>10145</v>
      </c>
      <c r="D1465" s="38">
        <v>852.79</v>
      </c>
      <c r="E1465" s="38">
        <v>206.94499999999999</v>
      </c>
    </row>
    <row r="1466" spans="1:5" x14ac:dyDescent="0.2">
      <c r="A1466" s="9">
        <v>43153</v>
      </c>
      <c r="B1466" s="38">
        <v>2703.96</v>
      </c>
      <c r="C1466" s="38">
        <v>9830</v>
      </c>
      <c r="D1466" s="38">
        <v>802.85</v>
      </c>
      <c r="E1466" s="38">
        <v>193.04900000000001</v>
      </c>
    </row>
    <row r="1467" spans="1:5" x14ac:dyDescent="0.2">
      <c r="A1467" s="9">
        <v>43152</v>
      </c>
      <c r="B1467" s="38">
        <v>2701.33</v>
      </c>
      <c r="C1467" s="38">
        <v>10455</v>
      </c>
      <c r="D1467" s="38">
        <v>837.79</v>
      </c>
      <c r="E1467" s="38">
        <v>210.01</v>
      </c>
    </row>
    <row r="1468" spans="1:5" x14ac:dyDescent="0.2">
      <c r="A1468" s="9">
        <v>43151</v>
      </c>
      <c r="B1468" s="38">
        <v>2716.26</v>
      </c>
      <c r="C1468" s="38">
        <v>11218</v>
      </c>
      <c r="D1468" s="38">
        <v>884.51</v>
      </c>
      <c r="E1468" s="38">
        <v>228.696</v>
      </c>
    </row>
    <row r="1469" spans="1:5" x14ac:dyDescent="0.2">
      <c r="A1469" s="9">
        <v>43150</v>
      </c>
      <c r="B1469" s="38" t="s">
        <v>10</v>
      </c>
      <c r="C1469" s="38">
        <v>11173</v>
      </c>
      <c r="D1469" s="38">
        <v>939.18</v>
      </c>
      <c r="E1469" s="38">
        <v>222.09700000000001</v>
      </c>
    </row>
    <row r="1470" spans="1:5" x14ac:dyDescent="0.2">
      <c r="A1470" s="9">
        <v>43149</v>
      </c>
      <c r="B1470" s="38" t="s">
        <v>10</v>
      </c>
      <c r="C1470" s="38">
        <v>10372</v>
      </c>
      <c r="D1470" s="38">
        <v>912.21</v>
      </c>
      <c r="E1470" s="38">
        <v>213.821</v>
      </c>
    </row>
    <row r="1471" spans="1:5" x14ac:dyDescent="0.2">
      <c r="A1471" s="9">
        <v>43148</v>
      </c>
      <c r="B1471" s="38" t="s">
        <v>10</v>
      </c>
      <c r="C1471" s="38">
        <v>11053.5</v>
      </c>
      <c r="D1471" s="38">
        <v>973.28</v>
      </c>
      <c r="E1471" s="38">
        <v>228.44499999999999</v>
      </c>
    </row>
    <row r="1472" spans="1:5" x14ac:dyDescent="0.2">
      <c r="A1472" s="9">
        <v>43147</v>
      </c>
      <c r="B1472" s="38">
        <v>2732.22</v>
      </c>
      <c r="C1472" s="38">
        <v>10162</v>
      </c>
      <c r="D1472" s="38">
        <v>937.38</v>
      </c>
      <c r="E1472" s="38">
        <v>228.21700000000001</v>
      </c>
    </row>
    <row r="1473" spans="1:5" x14ac:dyDescent="0.2">
      <c r="A1473" s="9">
        <v>43146</v>
      </c>
      <c r="B1473" s="38">
        <v>2731.2</v>
      </c>
      <c r="C1473" s="38">
        <v>9996.9</v>
      </c>
      <c r="D1473" s="38">
        <v>926.32</v>
      </c>
      <c r="E1473" s="38">
        <v>221.33699999999999</v>
      </c>
    </row>
    <row r="1474" spans="1:5" x14ac:dyDescent="0.2">
      <c r="A1474" s="9">
        <v>43145</v>
      </c>
      <c r="B1474" s="38">
        <v>2698.63</v>
      </c>
      <c r="C1474" s="38">
        <v>9455.4</v>
      </c>
      <c r="D1474" s="38">
        <v>919.11</v>
      </c>
      <c r="E1474" s="38">
        <v>212.08199999999999</v>
      </c>
    </row>
    <row r="1475" spans="1:5" x14ac:dyDescent="0.2">
      <c r="A1475" s="9">
        <v>43144</v>
      </c>
      <c r="B1475" s="38">
        <v>2662.94</v>
      </c>
      <c r="C1475" s="38">
        <v>8515.9</v>
      </c>
      <c r="D1475" s="38">
        <v>839.69</v>
      </c>
      <c r="E1475" s="38">
        <v>159.267</v>
      </c>
    </row>
    <row r="1476" spans="1:5" x14ac:dyDescent="0.2">
      <c r="A1476" s="9">
        <v>43143</v>
      </c>
      <c r="B1476" s="38">
        <v>2656</v>
      </c>
      <c r="C1476" s="38">
        <v>8900.6</v>
      </c>
      <c r="D1476" s="38">
        <v>866.4</v>
      </c>
      <c r="E1476" s="38">
        <v>161.459</v>
      </c>
    </row>
    <row r="1477" spans="1:5" x14ac:dyDescent="0.2">
      <c r="A1477" s="9">
        <v>43142</v>
      </c>
      <c r="B1477" s="38" t="s">
        <v>10</v>
      </c>
      <c r="C1477" s="38">
        <v>8069</v>
      </c>
      <c r="D1477" s="38">
        <v>810.64</v>
      </c>
      <c r="E1477" s="38">
        <v>148.80799999999999</v>
      </c>
    </row>
    <row r="1478" spans="1:5" x14ac:dyDescent="0.2">
      <c r="A1478" s="9">
        <v>43141</v>
      </c>
      <c r="B1478" s="38" t="s">
        <v>10</v>
      </c>
      <c r="C1478" s="38">
        <v>8563.1</v>
      </c>
      <c r="D1478" s="38">
        <v>852</v>
      </c>
      <c r="E1478" s="38">
        <v>155.029</v>
      </c>
    </row>
    <row r="1479" spans="1:5" x14ac:dyDescent="0.2">
      <c r="A1479" s="9">
        <v>43140</v>
      </c>
      <c r="B1479" s="38">
        <v>2619.5500000000002</v>
      </c>
      <c r="C1479" s="38">
        <v>8683.2000000000007</v>
      </c>
      <c r="D1479" s="38">
        <v>878.9</v>
      </c>
      <c r="E1479" s="38">
        <v>163.99799999999999</v>
      </c>
    </row>
    <row r="1480" spans="1:5" x14ac:dyDescent="0.2">
      <c r="A1480" s="9">
        <v>43139</v>
      </c>
      <c r="B1480" s="38">
        <v>2581</v>
      </c>
      <c r="C1480" s="38">
        <v>8235.1</v>
      </c>
      <c r="D1480" s="38">
        <v>813.2</v>
      </c>
      <c r="E1480" s="38">
        <v>148.90299999999999</v>
      </c>
    </row>
    <row r="1481" spans="1:5" x14ac:dyDescent="0.2">
      <c r="A1481" s="9">
        <v>43138</v>
      </c>
      <c r="B1481" s="38">
        <v>2681.66</v>
      </c>
      <c r="C1481" s="38">
        <v>7587</v>
      </c>
      <c r="D1481" s="38">
        <v>751.25</v>
      </c>
      <c r="E1481" s="38">
        <v>137.99299999999999</v>
      </c>
    </row>
    <row r="1482" spans="1:5" x14ac:dyDescent="0.2">
      <c r="A1482" s="9">
        <v>43137</v>
      </c>
      <c r="B1482" s="38">
        <v>2695.14</v>
      </c>
      <c r="C1482" s="38">
        <v>7673.8</v>
      </c>
      <c r="D1482" s="38">
        <v>781.6</v>
      </c>
      <c r="E1482" s="38">
        <v>142.21899999999999</v>
      </c>
    </row>
    <row r="1483" spans="1:5" x14ac:dyDescent="0.2">
      <c r="A1483" s="9">
        <v>43136</v>
      </c>
      <c r="B1483" s="38">
        <v>2648.94</v>
      </c>
      <c r="C1483" s="38">
        <v>6949.9</v>
      </c>
      <c r="D1483" s="38">
        <v>698.62</v>
      </c>
      <c r="E1483" s="38">
        <v>125.292</v>
      </c>
    </row>
    <row r="1484" spans="1:5" x14ac:dyDescent="0.2">
      <c r="A1484" s="9">
        <v>43135</v>
      </c>
      <c r="B1484" s="38" t="s">
        <v>10</v>
      </c>
      <c r="C1484" s="38">
        <v>8200</v>
      </c>
      <c r="D1484" s="38">
        <v>829.98</v>
      </c>
      <c r="E1484" s="38">
        <v>147.886</v>
      </c>
    </row>
    <row r="1485" spans="1:5" x14ac:dyDescent="0.2">
      <c r="A1485" s="9">
        <v>43134</v>
      </c>
      <c r="B1485" s="38" t="s">
        <v>10</v>
      </c>
      <c r="C1485" s="38">
        <v>9219.4</v>
      </c>
      <c r="D1485" s="38">
        <v>972.4</v>
      </c>
      <c r="E1485" s="38">
        <v>160.97399999999999</v>
      </c>
    </row>
    <row r="1486" spans="1:5" x14ac:dyDescent="0.2">
      <c r="A1486" s="9">
        <v>43133</v>
      </c>
      <c r="B1486" s="38">
        <v>2762.13</v>
      </c>
      <c r="C1486" s="38">
        <v>8895.7999999999993</v>
      </c>
      <c r="D1486" s="38">
        <v>923.3</v>
      </c>
      <c r="E1486" s="38">
        <v>131.625</v>
      </c>
    </row>
    <row r="1487" spans="1:5" x14ac:dyDescent="0.2">
      <c r="A1487" s="9">
        <v>43132</v>
      </c>
      <c r="B1487" s="38">
        <v>2821.98</v>
      </c>
      <c r="C1487" s="38">
        <v>9181.1</v>
      </c>
      <c r="D1487" s="38">
        <v>1036.3</v>
      </c>
      <c r="E1487" s="38">
        <v>142.52799999999999</v>
      </c>
    </row>
    <row r="1488" spans="1:5" x14ac:dyDescent="0.2">
      <c r="A1488" s="9">
        <v>43131</v>
      </c>
      <c r="B1488" s="38">
        <v>2823.81</v>
      </c>
      <c r="C1488" s="38">
        <v>10284</v>
      </c>
      <c r="D1488" s="38">
        <v>1121.3</v>
      </c>
      <c r="E1488" s="38">
        <v>163.87899999999999</v>
      </c>
    </row>
    <row r="1489" spans="1:5" x14ac:dyDescent="0.2">
      <c r="A1489" s="9">
        <v>43130</v>
      </c>
      <c r="B1489" s="38">
        <v>2822.43</v>
      </c>
      <c r="C1489" s="38">
        <v>10175</v>
      </c>
      <c r="D1489" s="38">
        <v>1076</v>
      </c>
      <c r="E1489" s="38">
        <v>166.36500000000001</v>
      </c>
    </row>
    <row r="1490" spans="1:5" x14ac:dyDescent="0.2">
      <c r="A1490" s="9">
        <v>43129</v>
      </c>
      <c r="B1490" s="38">
        <v>2853.53</v>
      </c>
      <c r="C1490" s="38">
        <v>11212</v>
      </c>
      <c r="D1490" s="38">
        <v>1175</v>
      </c>
      <c r="E1490" s="38">
        <v>179.57</v>
      </c>
    </row>
    <row r="1491" spans="1:5" x14ac:dyDescent="0.2">
      <c r="A1491" s="9">
        <v>43128</v>
      </c>
      <c r="B1491" s="38" t="s">
        <v>10</v>
      </c>
      <c r="C1491" s="38">
        <v>11839</v>
      </c>
      <c r="D1491" s="38">
        <v>1246.5999999999999</v>
      </c>
      <c r="E1491" s="38">
        <v>191.12</v>
      </c>
    </row>
    <row r="1492" spans="1:5" x14ac:dyDescent="0.2">
      <c r="A1492" s="9">
        <v>43127</v>
      </c>
      <c r="B1492" s="38" t="s">
        <v>10</v>
      </c>
      <c r="C1492" s="38">
        <v>11461</v>
      </c>
      <c r="D1492" s="38">
        <v>1114.8</v>
      </c>
      <c r="E1492" s="38">
        <v>179.65</v>
      </c>
    </row>
    <row r="1493" spans="1:5" x14ac:dyDescent="0.2">
      <c r="A1493" s="9">
        <v>43126</v>
      </c>
      <c r="B1493" s="38">
        <v>2872.87</v>
      </c>
      <c r="C1493" s="38">
        <v>11070</v>
      </c>
      <c r="D1493" s="38">
        <v>1047</v>
      </c>
      <c r="E1493" s="38">
        <v>175.71</v>
      </c>
    </row>
    <row r="1494" spans="1:5" x14ac:dyDescent="0.2">
      <c r="A1494" s="9">
        <v>43125</v>
      </c>
      <c r="B1494" s="38">
        <v>2839.25</v>
      </c>
      <c r="C1494" s="38">
        <v>11146</v>
      </c>
      <c r="D1494" s="38">
        <v>1048.2</v>
      </c>
      <c r="E1494" s="38">
        <v>178.86</v>
      </c>
    </row>
    <row r="1495" spans="1:5" x14ac:dyDescent="0.2">
      <c r="A1495" s="9">
        <v>43124</v>
      </c>
      <c r="B1495" s="38">
        <v>2837.54</v>
      </c>
      <c r="C1495" s="38">
        <v>11414</v>
      </c>
      <c r="D1495" s="38">
        <v>1063.2</v>
      </c>
      <c r="E1495" s="38">
        <v>180.6</v>
      </c>
    </row>
    <row r="1496" spans="1:5" x14ac:dyDescent="0.2">
      <c r="A1496" s="9">
        <v>43123</v>
      </c>
      <c r="B1496" s="38">
        <v>2839.13</v>
      </c>
      <c r="C1496" s="38">
        <v>10819</v>
      </c>
      <c r="D1496" s="38">
        <v>982.98</v>
      </c>
      <c r="E1496" s="38">
        <v>178.27</v>
      </c>
    </row>
    <row r="1497" spans="1:5" x14ac:dyDescent="0.2">
      <c r="A1497" s="9">
        <v>43122</v>
      </c>
      <c r="B1497" s="38">
        <v>2832.97</v>
      </c>
      <c r="C1497" s="38">
        <v>10771</v>
      </c>
      <c r="D1497" s="38">
        <v>995.08</v>
      </c>
      <c r="E1497" s="38">
        <v>179.42</v>
      </c>
    </row>
    <row r="1498" spans="1:5" x14ac:dyDescent="0.2">
      <c r="A1498" s="9">
        <v>43121</v>
      </c>
      <c r="B1498" s="38" t="s">
        <v>10</v>
      </c>
      <c r="C1498" s="38">
        <v>11514</v>
      </c>
      <c r="D1498" s="38">
        <v>1047</v>
      </c>
      <c r="E1498" s="38">
        <v>191.25</v>
      </c>
    </row>
    <row r="1499" spans="1:5" x14ac:dyDescent="0.2">
      <c r="A1499" s="9">
        <v>43120</v>
      </c>
      <c r="B1499" s="38" t="s">
        <v>10</v>
      </c>
      <c r="C1499" s="38">
        <v>12728</v>
      </c>
      <c r="D1499" s="38">
        <v>1146</v>
      </c>
      <c r="E1499" s="38">
        <v>210.91</v>
      </c>
    </row>
    <row r="1500" spans="1:5" x14ac:dyDescent="0.2">
      <c r="A1500" s="9">
        <v>43119</v>
      </c>
      <c r="B1500" s="38">
        <v>2810.3</v>
      </c>
      <c r="C1500" s="38">
        <v>11476</v>
      </c>
      <c r="D1500" s="38">
        <v>1032.5999999999999</v>
      </c>
      <c r="E1500" s="38">
        <v>192.5</v>
      </c>
    </row>
    <row r="1501" spans="1:5" x14ac:dyDescent="0.2">
      <c r="A1501" s="9">
        <v>43118</v>
      </c>
      <c r="B1501" s="38">
        <v>2798.03</v>
      </c>
      <c r="C1501" s="38">
        <v>11045</v>
      </c>
      <c r="D1501" s="38">
        <v>994.81</v>
      </c>
      <c r="E1501" s="38">
        <v>192.6</v>
      </c>
    </row>
    <row r="1502" spans="1:5" x14ac:dyDescent="0.2">
      <c r="A1502" s="9">
        <v>43117</v>
      </c>
      <c r="B1502" s="38">
        <v>2802.56</v>
      </c>
      <c r="C1502" s="38">
        <v>11082</v>
      </c>
      <c r="D1502" s="38">
        <v>1017.5</v>
      </c>
      <c r="E1502" s="38">
        <v>189</v>
      </c>
    </row>
    <row r="1503" spans="1:5" x14ac:dyDescent="0.2">
      <c r="A1503" s="9">
        <v>43116</v>
      </c>
      <c r="B1503" s="38">
        <v>2776.42</v>
      </c>
      <c r="C1503" s="38">
        <v>11072</v>
      </c>
      <c r="D1503" s="38">
        <v>1020.1</v>
      </c>
      <c r="E1503" s="38">
        <v>191.13</v>
      </c>
    </row>
    <row r="1504" spans="1:5" x14ac:dyDescent="0.2">
      <c r="A1504" s="9">
        <v>43115</v>
      </c>
      <c r="B1504" s="38" t="s">
        <v>10</v>
      </c>
      <c r="C1504" s="38">
        <v>13575</v>
      </c>
      <c r="D1504" s="38">
        <v>1273.4000000000001</v>
      </c>
      <c r="E1504" s="38">
        <v>232.51</v>
      </c>
    </row>
    <row r="1505" spans="1:5" x14ac:dyDescent="0.2">
      <c r="A1505" s="9">
        <v>43114</v>
      </c>
      <c r="B1505" s="38" t="s">
        <v>10</v>
      </c>
      <c r="C1505" s="38">
        <v>13558</v>
      </c>
      <c r="D1505" s="38">
        <v>1350</v>
      </c>
      <c r="E1505" s="38">
        <v>237.89</v>
      </c>
    </row>
    <row r="1506" spans="1:5" x14ac:dyDescent="0.2">
      <c r="A1506" s="9">
        <v>43113</v>
      </c>
      <c r="B1506" s="38" t="s">
        <v>10</v>
      </c>
      <c r="C1506" s="38">
        <v>14191</v>
      </c>
      <c r="D1506" s="38">
        <v>1380</v>
      </c>
      <c r="E1506" s="38">
        <v>258.02</v>
      </c>
    </row>
    <row r="1507" spans="1:5" x14ac:dyDescent="0.2">
      <c r="A1507" s="9">
        <v>43112</v>
      </c>
      <c r="B1507" s="38">
        <v>2786.24</v>
      </c>
      <c r="C1507" s="38">
        <v>13783</v>
      </c>
      <c r="D1507" s="38">
        <v>1257.2</v>
      </c>
      <c r="E1507" s="38">
        <v>235.52</v>
      </c>
    </row>
    <row r="1508" spans="1:5" x14ac:dyDescent="0.2">
      <c r="A1508" s="9">
        <v>43111</v>
      </c>
      <c r="B1508" s="38">
        <v>2767.56</v>
      </c>
      <c r="C1508" s="38">
        <v>13266</v>
      </c>
      <c r="D1508" s="38">
        <v>1135.5</v>
      </c>
      <c r="E1508" s="38">
        <v>226.91</v>
      </c>
    </row>
    <row r="1509" spans="1:5" x14ac:dyDescent="0.2">
      <c r="A1509" s="9">
        <v>43110</v>
      </c>
      <c r="B1509" s="38">
        <v>2748.23</v>
      </c>
      <c r="C1509" s="38">
        <v>14896</v>
      </c>
      <c r="D1509" s="38">
        <v>1248</v>
      </c>
      <c r="E1509" s="38">
        <v>248.5</v>
      </c>
    </row>
    <row r="1510" spans="1:5" x14ac:dyDescent="0.2">
      <c r="A1510" s="9">
        <v>43109</v>
      </c>
      <c r="B1510" s="38">
        <v>2751.29</v>
      </c>
      <c r="C1510" s="38">
        <v>14423</v>
      </c>
      <c r="D1510" s="38">
        <v>1283.7</v>
      </c>
      <c r="E1510" s="38">
        <v>246.79</v>
      </c>
    </row>
    <row r="1511" spans="1:5" x14ac:dyDescent="0.2">
      <c r="A1511" s="9">
        <v>43108</v>
      </c>
      <c r="B1511" s="38">
        <v>2747.71</v>
      </c>
      <c r="C1511" s="38">
        <v>14930</v>
      </c>
      <c r="D1511" s="38">
        <v>1129.3</v>
      </c>
      <c r="E1511" s="38">
        <v>255.35</v>
      </c>
    </row>
    <row r="1512" spans="1:5" x14ac:dyDescent="0.2">
      <c r="A1512" s="9">
        <v>43107</v>
      </c>
      <c r="B1512" s="38" t="s">
        <v>10</v>
      </c>
      <c r="C1512" s="38">
        <v>16196</v>
      </c>
      <c r="D1512" s="38">
        <v>1115.8</v>
      </c>
      <c r="E1512" s="38">
        <v>272.06</v>
      </c>
    </row>
    <row r="1513" spans="1:5" x14ac:dyDescent="0.2">
      <c r="A1513" s="9">
        <v>43106</v>
      </c>
      <c r="B1513" s="38" t="s">
        <v>10</v>
      </c>
      <c r="C1513" s="38">
        <v>17161</v>
      </c>
      <c r="D1513" s="38">
        <v>1004.3</v>
      </c>
      <c r="E1513" s="38">
        <v>279.42</v>
      </c>
    </row>
    <row r="1514" spans="1:5" x14ac:dyDescent="0.2">
      <c r="A1514" s="9">
        <v>43105</v>
      </c>
      <c r="B1514" s="38">
        <v>2743.15</v>
      </c>
      <c r="C1514" s="38">
        <v>16917</v>
      </c>
      <c r="D1514" s="38">
        <v>962.77</v>
      </c>
      <c r="E1514" s="38">
        <v>246.23</v>
      </c>
    </row>
    <row r="1515" spans="1:5" x14ac:dyDescent="0.2">
      <c r="A1515" s="9">
        <v>43104</v>
      </c>
      <c r="B1515" s="38">
        <v>2723.99</v>
      </c>
      <c r="C1515" s="38">
        <v>15160</v>
      </c>
      <c r="D1515" s="38">
        <v>940</v>
      </c>
      <c r="E1515" s="38">
        <v>238.91</v>
      </c>
    </row>
    <row r="1516" spans="1:5" x14ac:dyDescent="0.2">
      <c r="A1516" s="9">
        <v>43103</v>
      </c>
      <c r="B1516" s="38">
        <v>2713.06</v>
      </c>
      <c r="C1516" s="38">
        <v>15155</v>
      </c>
      <c r="D1516" s="38">
        <v>942.01</v>
      </c>
      <c r="E1516" s="38">
        <v>244.99</v>
      </c>
    </row>
    <row r="1517" spans="1:5" x14ac:dyDescent="0.2">
      <c r="A1517" s="9">
        <v>43102</v>
      </c>
      <c r="B1517" s="38">
        <v>2695.81</v>
      </c>
      <c r="C1517" s="38">
        <v>14709.8</v>
      </c>
      <c r="D1517" s="38">
        <v>858.78</v>
      </c>
      <c r="E1517" s="38">
        <v>253.31</v>
      </c>
    </row>
    <row r="1518" spans="1:5" x14ac:dyDescent="0.2">
      <c r="A1518" s="9">
        <v>43101</v>
      </c>
      <c r="B1518" s="38" t="s">
        <v>10</v>
      </c>
      <c r="C1518" s="38">
        <v>13354</v>
      </c>
      <c r="D1518" s="38">
        <v>752.46</v>
      </c>
      <c r="E1518" s="38">
        <v>225.22</v>
      </c>
    </row>
    <row r="1519" spans="1:5" x14ac:dyDescent="0.2">
      <c r="A1519" s="9">
        <v>43100</v>
      </c>
      <c r="B1519" s="38" t="s">
        <v>10</v>
      </c>
      <c r="C1519" s="38">
        <v>13800</v>
      </c>
      <c r="D1519" s="38">
        <v>736.77</v>
      </c>
      <c r="E1519" s="38">
        <v>227.17</v>
      </c>
    </row>
    <row r="1520" spans="1:5" x14ac:dyDescent="0.2">
      <c r="A1520" s="9">
        <v>43099</v>
      </c>
      <c r="B1520" s="38" t="s">
        <v>10</v>
      </c>
      <c r="C1520" s="38">
        <v>12377</v>
      </c>
      <c r="D1520" s="38">
        <v>682.22</v>
      </c>
      <c r="E1520" s="38">
        <v>216.03</v>
      </c>
    </row>
    <row r="1521" spans="1:5" x14ac:dyDescent="0.2">
      <c r="A1521" s="9">
        <v>43098</v>
      </c>
      <c r="B1521" s="38">
        <v>2673.61</v>
      </c>
      <c r="C1521" s="38">
        <v>14317</v>
      </c>
      <c r="D1521" s="38">
        <v>731.52</v>
      </c>
      <c r="E1521" s="38">
        <v>245.79</v>
      </c>
    </row>
    <row r="1522" spans="1:5" x14ac:dyDescent="0.2">
      <c r="A1522" s="9">
        <v>43097</v>
      </c>
      <c r="B1522" s="38">
        <v>2687.54</v>
      </c>
      <c r="C1522" s="38">
        <v>14315</v>
      </c>
      <c r="D1522" s="38">
        <v>711.42</v>
      </c>
      <c r="E1522" s="38">
        <v>251.18</v>
      </c>
    </row>
    <row r="1523" spans="1:5" x14ac:dyDescent="0.2">
      <c r="A1523" s="9">
        <v>43096</v>
      </c>
      <c r="B1523" s="38">
        <v>2682.62</v>
      </c>
      <c r="C1523" s="38">
        <v>15374</v>
      </c>
      <c r="D1523" s="38">
        <v>736.45</v>
      </c>
      <c r="E1523" s="38">
        <v>264.39999999999998</v>
      </c>
    </row>
    <row r="1524" spans="1:5" x14ac:dyDescent="0.2">
      <c r="A1524" s="9">
        <v>43095</v>
      </c>
      <c r="B1524" s="38">
        <v>2680.5</v>
      </c>
      <c r="C1524" s="38">
        <v>15679</v>
      </c>
      <c r="D1524" s="38">
        <v>749.8</v>
      </c>
      <c r="E1524" s="38">
        <v>280.10000000000002</v>
      </c>
    </row>
    <row r="1525" spans="1:5" x14ac:dyDescent="0.2">
      <c r="A1525" s="9">
        <v>43094</v>
      </c>
      <c r="B1525" s="38" t="s">
        <v>10</v>
      </c>
      <c r="C1525" s="38">
        <v>13623</v>
      </c>
      <c r="D1525" s="38">
        <v>709.81</v>
      </c>
      <c r="E1525" s="38">
        <v>273.52</v>
      </c>
    </row>
    <row r="1526" spans="1:5" x14ac:dyDescent="0.2">
      <c r="A1526" s="9">
        <v>43093</v>
      </c>
      <c r="B1526" s="38" t="s">
        <v>10</v>
      </c>
      <c r="C1526" s="38">
        <v>13476</v>
      </c>
      <c r="D1526" s="38">
        <v>659.89</v>
      </c>
      <c r="E1526" s="38">
        <v>278.81</v>
      </c>
    </row>
    <row r="1527" spans="1:5" x14ac:dyDescent="0.2">
      <c r="A1527" s="9">
        <v>43092</v>
      </c>
      <c r="B1527" s="38" t="s">
        <v>10</v>
      </c>
      <c r="C1527" s="38">
        <v>14035</v>
      </c>
      <c r="D1527" s="38">
        <v>672.59</v>
      </c>
      <c r="E1527" s="38">
        <v>293.02999999999997</v>
      </c>
    </row>
    <row r="1528" spans="1:5" x14ac:dyDescent="0.2">
      <c r="A1528" s="9">
        <v>43091</v>
      </c>
      <c r="B1528" s="38">
        <v>2683.34</v>
      </c>
      <c r="C1528" s="38">
        <v>13170</v>
      </c>
      <c r="D1528" s="38">
        <v>628.19000000000005</v>
      </c>
      <c r="E1528" s="38">
        <v>267.79000000000002</v>
      </c>
    </row>
    <row r="1529" spans="1:5" x14ac:dyDescent="0.2">
      <c r="A1529" s="9">
        <v>43090</v>
      </c>
      <c r="B1529" s="38">
        <v>2684.57</v>
      </c>
      <c r="C1529" s="38">
        <v>15666.8</v>
      </c>
      <c r="D1529" s="38">
        <v>786.97</v>
      </c>
      <c r="E1529" s="38">
        <v>311</v>
      </c>
    </row>
    <row r="1530" spans="1:5" x14ac:dyDescent="0.2">
      <c r="A1530" s="9">
        <v>43089</v>
      </c>
      <c r="B1530" s="38">
        <v>2679.25</v>
      </c>
      <c r="C1530" s="38">
        <v>16425</v>
      </c>
      <c r="D1530" s="38">
        <v>794.99</v>
      </c>
      <c r="E1530" s="38">
        <v>305.58999999999997</v>
      </c>
    </row>
    <row r="1531" spans="1:5" x14ac:dyDescent="0.2">
      <c r="A1531" s="9">
        <v>43088</v>
      </c>
      <c r="B1531" s="38">
        <v>2681.47</v>
      </c>
      <c r="C1531" s="38">
        <v>17345</v>
      </c>
      <c r="D1531" s="38">
        <v>799.98</v>
      </c>
      <c r="E1531" s="38">
        <v>350.79</v>
      </c>
    </row>
    <row r="1532" spans="1:5" x14ac:dyDescent="0.2">
      <c r="A1532" s="9">
        <v>43087</v>
      </c>
      <c r="B1532" s="38">
        <v>2690.16</v>
      </c>
      <c r="C1532" s="38">
        <v>18934</v>
      </c>
      <c r="D1532" s="38">
        <v>783.99</v>
      </c>
      <c r="E1532" s="38">
        <v>359.4</v>
      </c>
    </row>
    <row r="1533" spans="1:5" x14ac:dyDescent="0.2">
      <c r="A1533" s="9">
        <v>43086</v>
      </c>
      <c r="B1533" s="38" t="s">
        <v>10</v>
      </c>
      <c r="C1533" s="38">
        <v>18971</v>
      </c>
      <c r="D1533" s="38">
        <v>708.78</v>
      </c>
      <c r="E1533" s="38">
        <v>324.74</v>
      </c>
    </row>
    <row r="1534" spans="1:5" x14ac:dyDescent="0.2">
      <c r="A1534" s="9">
        <v>43085</v>
      </c>
      <c r="B1534" s="38" t="s">
        <v>10</v>
      </c>
      <c r="C1534" s="38">
        <v>19187</v>
      </c>
      <c r="D1534" s="38">
        <v>683.25</v>
      </c>
      <c r="E1534" s="38">
        <v>306.86</v>
      </c>
    </row>
    <row r="1535" spans="1:5" x14ac:dyDescent="0.2">
      <c r="A1535" s="9">
        <v>43084</v>
      </c>
      <c r="B1535" s="38">
        <v>2675.81</v>
      </c>
      <c r="C1535" s="38">
        <v>17522</v>
      </c>
      <c r="D1535" s="38">
        <v>678.29</v>
      </c>
      <c r="E1535" s="38">
        <v>303.79000000000002</v>
      </c>
    </row>
    <row r="1536" spans="1:5" x14ac:dyDescent="0.2">
      <c r="A1536" s="9">
        <v>43083</v>
      </c>
      <c r="B1536" s="38">
        <v>2652.01</v>
      </c>
      <c r="C1536" s="38">
        <v>16383</v>
      </c>
      <c r="D1536" s="38">
        <v>686.51</v>
      </c>
      <c r="E1536" s="38">
        <v>283.8</v>
      </c>
    </row>
    <row r="1537" spans="1:5" x14ac:dyDescent="0.2">
      <c r="A1537" s="9">
        <v>43082</v>
      </c>
      <c r="B1537" s="38">
        <v>2662.85</v>
      </c>
      <c r="C1537" s="38">
        <v>16181</v>
      </c>
      <c r="D1537" s="38">
        <v>690.69</v>
      </c>
      <c r="E1537" s="38">
        <v>312.89</v>
      </c>
    </row>
    <row r="1538" spans="1:5" x14ac:dyDescent="0.2">
      <c r="A1538" s="9">
        <v>43081</v>
      </c>
      <c r="B1538" s="38">
        <v>2664.11</v>
      </c>
      <c r="C1538" s="38">
        <v>16967</v>
      </c>
      <c r="D1538" s="38">
        <v>634.87</v>
      </c>
      <c r="E1538" s="38">
        <v>352.08</v>
      </c>
    </row>
    <row r="1539" spans="1:5" x14ac:dyDescent="0.2">
      <c r="A1539" s="9">
        <v>43080</v>
      </c>
      <c r="B1539" s="38">
        <v>2659.99</v>
      </c>
      <c r="C1539" s="38">
        <v>16754</v>
      </c>
      <c r="D1539" s="38">
        <v>515.25</v>
      </c>
      <c r="E1539" s="38">
        <v>218.6</v>
      </c>
    </row>
    <row r="1540" spans="1:5" x14ac:dyDescent="0.2">
      <c r="A1540" s="9">
        <v>43079</v>
      </c>
      <c r="B1540" s="38" t="s">
        <v>10</v>
      </c>
      <c r="C1540" s="38">
        <v>14997</v>
      </c>
      <c r="D1540" s="38">
        <v>429.24</v>
      </c>
      <c r="E1540" s="38">
        <v>150.99</v>
      </c>
    </row>
    <row r="1541" spans="1:5" x14ac:dyDescent="0.2">
      <c r="A1541" s="9">
        <v>43078</v>
      </c>
      <c r="B1541" s="38" t="s">
        <v>10</v>
      </c>
      <c r="C1541" s="38">
        <v>14660</v>
      </c>
      <c r="D1541" s="38">
        <v>460.92</v>
      </c>
      <c r="E1541" s="38">
        <v>160.94999999999999</v>
      </c>
    </row>
    <row r="1542" spans="1:5" x14ac:dyDescent="0.2">
      <c r="A1542" s="9">
        <v>43077</v>
      </c>
      <c r="B1542" s="38">
        <v>2651.5</v>
      </c>
      <c r="C1542" s="38">
        <v>15869</v>
      </c>
      <c r="D1542" s="38">
        <v>442.19</v>
      </c>
      <c r="E1542" s="38">
        <v>128.97</v>
      </c>
    </row>
    <row r="1543" spans="1:5" x14ac:dyDescent="0.2">
      <c r="A1543" s="9">
        <v>43076</v>
      </c>
      <c r="B1543" s="38">
        <v>2636.98</v>
      </c>
      <c r="C1543" s="38">
        <v>16601</v>
      </c>
      <c r="D1543" s="38">
        <v>415.02</v>
      </c>
      <c r="E1543" s="38">
        <v>97.96</v>
      </c>
    </row>
    <row r="1544" spans="1:5" x14ac:dyDescent="0.2">
      <c r="A1544" s="9">
        <v>43075</v>
      </c>
      <c r="B1544" s="38">
        <v>2629.27</v>
      </c>
      <c r="C1544" s="38">
        <v>13527</v>
      </c>
      <c r="D1544" s="38">
        <v>413.71</v>
      </c>
      <c r="E1544" s="38">
        <v>100.01</v>
      </c>
    </row>
    <row r="1545" spans="1:5" x14ac:dyDescent="0.2">
      <c r="A1545" s="9">
        <v>43074</v>
      </c>
      <c r="B1545" s="38">
        <v>2629.57</v>
      </c>
      <c r="C1545" s="38">
        <v>11595</v>
      </c>
      <c r="D1545" s="38">
        <v>451.87</v>
      </c>
      <c r="E1545" s="38">
        <v>101.01</v>
      </c>
    </row>
    <row r="1546" spans="1:5" x14ac:dyDescent="0.2">
      <c r="A1546" s="9">
        <v>43073</v>
      </c>
      <c r="B1546" s="38">
        <v>2639.44</v>
      </c>
      <c r="C1546" s="38">
        <v>11595</v>
      </c>
      <c r="D1546" s="38">
        <v>465</v>
      </c>
      <c r="E1546" s="38">
        <v>104.28</v>
      </c>
    </row>
    <row r="1547" spans="1:5" x14ac:dyDescent="0.2">
      <c r="A1547" s="9">
        <v>43072</v>
      </c>
      <c r="B1547" s="38" t="s">
        <v>10</v>
      </c>
      <c r="C1547" s="38">
        <v>11157</v>
      </c>
      <c r="D1547" s="38">
        <v>459.49</v>
      </c>
      <c r="E1547" s="38">
        <v>101.2</v>
      </c>
    </row>
    <row r="1548" spans="1:5" x14ac:dyDescent="0.2">
      <c r="A1548" s="9">
        <v>43071</v>
      </c>
      <c r="B1548" s="38" t="s">
        <v>10</v>
      </c>
      <c r="C1548" s="38">
        <v>10881</v>
      </c>
      <c r="D1548" s="38">
        <v>455.51</v>
      </c>
      <c r="E1548" s="38">
        <v>99.65</v>
      </c>
    </row>
    <row r="1549" spans="1:5" x14ac:dyDescent="0.2">
      <c r="A1549" s="9">
        <v>43070</v>
      </c>
      <c r="B1549" s="38">
        <v>2642.22</v>
      </c>
      <c r="C1549" s="38">
        <v>10869</v>
      </c>
      <c r="D1549" s="38">
        <v>460.67</v>
      </c>
      <c r="E1549" s="38">
        <v>100.16</v>
      </c>
    </row>
    <row r="1550" spans="1:5" x14ac:dyDescent="0.2">
      <c r="A1550" s="9">
        <v>43069</v>
      </c>
      <c r="B1550" s="38">
        <v>2647.58</v>
      </c>
      <c r="C1550" s="38">
        <v>9907</v>
      </c>
      <c r="D1550" s="38">
        <v>432.21</v>
      </c>
      <c r="E1550" s="38">
        <v>85.82</v>
      </c>
    </row>
    <row r="1551" spans="1:5" x14ac:dyDescent="0.2">
      <c r="A1551" s="9">
        <v>43068</v>
      </c>
      <c r="B1551" s="38">
        <v>2626.07</v>
      </c>
      <c r="C1551" s="38">
        <v>9749.4</v>
      </c>
      <c r="D1551" s="38">
        <v>420.34</v>
      </c>
      <c r="E1551" s="38">
        <v>86.7</v>
      </c>
    </row>
    <row r="1552" spans="1:5" x14ac:dyDescent="0.2">
      <c r="A1552" s="9">
        <v>43067</v>
      </c>
      <c r="B1552" s="38">
        <v>2627.04</v>
      </c>
      <c r="C1552" s="38">
        <v>9898</v>
      </c>
      <c r="D1552" s="38">
        <v>465.56</v>
      </c>
      <c r="E1552" s="38">
        <v>94.49</v>
      </c>
    </row>
    <row r="1553" spans="1:5" x14ac:dyDescent="0.2">
      <c r="A1553" s="9">
        <v>43066</v>
      </c>
      <c r="B1553" s="38">
        <v>2601.42</v>
      </c>
      <c r="C1553" s="38">
        <v>9728.7999999999993</v>
      </c>
      <c r="D1553" s="38">
        <v>473.44</v>
      </c>
      <c r="E1553" s="38">
        <v>91.38</v>
      </c>
    </row>
    <row r="1554" spans="1:5" x14ac:dyDescent="0.2">
      <c r="A1554" s="9">
        <v>43065</v>
      </c>
      <c r="B1554" s="38" t="s">
        <v>10</v>
      </c>
      <c r="C1554" s="38">
        <v>9316</v>
      </c>
      <c r="D1554" s="38">
        <v>464</v>
      </c>
      <c r="E1554" s="38">
        <v>86.62</v>
      </c>
    </row>
    <row r="1555" spans="1:5" x14ac:dyDescent="0.2">
      <c r="A1555" s="9">
        <v>43064</v>
      </c>
      <c r="B1555" s="38" t="s">
        <v>10</v>
      </c>
      <c r="C1555" s="38">
        <v>8766.2000000000007</v>
      </c>
      <c r="D1555" s="38">
        <v>464</v>
      </c>
      <c r="E1555" s="38">
        <v>89.13</v>
      </c>
    </row>
    <row r="1556" spans="1:5" x14ac:dyDescent="0.2">
      <c r="A1556" s="9">
        <v>43063</v>
      </c>
      <c r="B1556" s="38">
        <v>2602.42</v>
      </c>
      <c r="C1556" s="38">
        <v>8191.6</v>
      </c>
      <c r="D1556" s="38">
        <v>470.51</v>
      </c>
      <c r="E1556" s="38">
        <v>77.540000000000006</v>
      </c>
    </row>
    <row r="1557" spans="1:5" x14ac:dyDescent="0.2">
      <c r="A1557" s="9">
        <v>43062</v>
      </c>
      <c r="B1557" s="38" t="s">
        <v>10</v>
      </c>
      <c r="C1557" s="38">
        <v>7977.1</v>
      </c>
      <c r="D1557" s="38">
        <v>405.19</v>
      </c>
      <c r="E1557" s="38">
        <v>73.3</v>
      </c>
    </row>
    <row r="1558" spans="1:5" x14ac:dyDescent="0.2">
      <c r="A1558" s="9">
        <v>43061</v>
      </c>
      <c r="B1558" s="38">
        <v>2597.08</v>
      </c>
      <c r="C1558" s="38">
        <v>8230.1</v>
      </c>
      <c r="D1558" s="38">
        <v>380.48</v>
      </c>
      <c r="E1558" s="38">
        <v>72.31</v>
      </c>
    </row>
    <row r="1559" spans="1:5" x14ac:dyDescent="0.2">
      <c r="A1559" s="9">
        <v>43060</v>
      </c>
      <c r="B1559" s="38">
        <v>2599.0300000000002</v>
      </c>
      <c r="C1559" s="38">
        <v>8097.3</v>
      </c>
      <c r="D1559" s="38">
        <v>360</v>
      </c>
      <c r="E1559" s="38">
        <v>70</v>
      </c>
    </row>
    <row r="1560" spans="1:5" x14ac:dyDescent="0.2">
      <c r="A1560" s="9">
        <v>43059</v>
      </c>
      <c r="B1560" s="38">
        <v>2582.14</v>
      </c>
      <c r="C1560" s="38">
        <v>8245.1</v>
      </c>
      <c r="D1560" s="38">
        <v>367.94</v>
      </c>
      <c r="E1560" s="38">
        <v>72.62</v>
      </c>
    </row>
    <row r="1561" spans="1:5" x14ac:dyDescent="0.2">
      <c r="A1561" s="9">
        <v>43058</v>
      </c>
      <c r="B1561" s="38" t="s">
        <v>10</v>
      </c>
      <c r="C1561" s="38">
        <v>8054.2</v>
      </c>
      <c r="D1561" s="38">
        <v>354.7</v>
      </c>
      <c r="E1561" s="38">
        <v>71.7</v>
      </c>
    </row>
    <row r="1562" spans="1:5" x14ac:dyDescent="0.2">
      <c r="A1562" s="9">
        <v>43057</v>
      </c>
      <c r="B1562" s="38" t="s">
        <v>10</v>
      </c>
      <c r="C1562" s="38">
        <v>7773.3</v>
      </c>
      <c r="D1562" s="38">
        <v>346.68</v>
      </c>
      <c r="E1562" s="38">
        <v>69.349999999999994</v>
      </c>
    </row>
    <row r="1563" spans="1:5" x14ac:dyDescent="0.2">
      <c r="A1563" s="9">
        <v>43056</v>
      </c>
      <c r="B1563" s="38">
        <v>2578.85</v>
      </c>
      <c r="C1563" s="38">
        <v>7677.9</v>
      </c>
      <c r="D1563" s="38">
        <v>331</v>
      </c>
      <c r="E1563" s="38">
        <v>67.5</v>
      </c>
    </row>
    <row r="1564" spans="1:5" x14ac:dyDescent="0.2">
      <c r="A1564" s="9">
        <v>43055</v>
      </c>
      <c r="B1564" s="38">
        <v>2585.64</v>
      </c>
      <c r="C1564" s="38">
        <v>7864.2</v>
      </c>
      <c r="D1564" s="38">
        <v>330.76</v>
      </c>
      <c r="E1564" s="38">
        <v>70.56</v>
      </c>
    </row>
    <row r="1565" spans="1:5" x14ac:dyDescent="0.2">
      <c r="A1565" s="9">
        <v>43054</v>
      </c>
      <c r="B1565" s="38">
        <v>2564.62</v>
      </c>
      <c r="C1565" s="38">
        <v>7278.3</v>
      </c>
      <c r="D1565" s="38">
        <v>330.59</v>
      </c>
      <c r="E1565" s="38">
        <v>63.3</v>
      </c>
    </row>
    <row r="1566" spans="1:5" x14ac:dyDescent="0.2">
      <c r="A1566" s="9">
        <v>43053</v>
      </c>
      <c r="B1566" s="38">
        <v>2578.87</v>
      </c>
      <c r="C1566" s="38">
        <v>6579.2</v>
      </c>
      <c r="D1566" s="38">
        <v>334.28</v>
      </c>
      <c r="E1566" s="38">
        <v>62.33</v>
      </c>
    </row>
    <row r="1567" spans="1:5" x14ac:dyDescent="0.2">
      <c r="A1567" s="9">
        <v>43052</v>
      </c>
      <c r="B1567" s="38">
        <v>2584.84</v>
      </c>
      <c r="C1567" s="38">
        <v>6474.6</v>
      </c>
      <c r="D1567" s="38">
        <v>313.22000000000003</v>
      </c>
      <c r="E1567" s="38">
        <v>61.24</v>
      </c>
    </row>
    <row r="1568" spans="1:5" x14ac:dyDescent="0.2">
      <c r="A1568" s="9">
        <v>43051</v>
      </c>
      <c r="B1568" s="38" t="s">
        <v>10</v>
      </c>
      <c r="C1568" s="38">
        <v>5822.1</v>
      </c>
      <c r="D1568" s="38">
        <v>303.89999999999998</v>
      </c>
      <c r="E1568" s="38">
        <v>58.81</v>
      </c>
    </row>
    <row r="1569" spans="1:5" x14ac:dyDescent="0.2">
      <c r="A1569" s="9">
        <v>43050</v>
      </c>
      <c r="B1569" s="38" t="s">
        <v>10</v>
      </c>
      <c r="C1569" s="38">
        <v>6300.7</v>
      </c>
      <c r="D1569" s="38">
        <v>313.07</v>
      </c>
      <c r="E1569" s="38">
        <v>62.49</v>
      </c>
    </row>
    <row r="1570" spans="1:5" x14ac:dyDescent="0.2">
      <c r="A1570" s="9">
        <v>43049</v>
      </c>
      <c r="B1570" s="38">
        <v>2582.3000000000002</v>
      </c>
      <c r="C1570" s="38">
        <v>6542.2</v>
      </c>
      <c r="D1570" s="38">
        <v>296.18</v>
      </c>
      <c r="E1570" s="38">
        <v>59.32</v>
      </c>
    </row>
    <row r="1571" spans="1:5" x14ac:dyDescent="0.2">
      <c r="A1571" s="9">
        <v>43048</v>
      </c>
      <c r="B1571" s="38">
        <v>2584.62</v>
      </c>
      <c r="C1571" s="38">
        <v>7126.2</v>
      </c>
      <c r="D1571" s="38">
        <v>319.52</v>
      </c>
      <c r="E1571" s="38">
        <v>64.400000000000006</v>
      </c>
    </row>
    <row r="1572" spans="1:5" x14ac:dyDescent="0.2">
      <c r="A1572" s="9">
        <v>43047</v>
      </c>
      <c r="B1572" s="38">
        <v>2594.38</v>
      </c>
      <c r="C1572" s="38">
        <v>7442.4</v>
      </c>
      <c r="D1572" s="38">
        <v>307.5</v>
      </c>
      <c r="E1572" s="38">
        <v>62.46</v>
      </c>
    </row>
    <row r="1573" spans="1:5" x14ac:dyDescent="0.2">
      <c r="A1573" s="9">
        <v>43046</v>
      </c>
      <c r="B1573" s="38">
        <v>2590.64</v>
      </c>
      <c r="C1573" s="38">
        <v>7103.3</v>
      </c>
      <c r="D1573" s="38">
        <v>291.42</v>
      </c>
      <c r="E1573" s="38">
        <v>60.61</v>
      </c>
    </row>
    <row r="1574" spans="1:5" x14ac:dyDescent="0.2">
      <c r="A1574" s="9">
        <v>43045</v>
      </c>
      <c r="B1574" s="38">
        <v>2591.13</v>
      </c>
      <c r="C1574" s="38">
        <v>6955</v>
      </c>
      <c r="D1574" s="38">
        <v>296.89999999999998</v>
      </c>
      <c r="E1574" s="38">
        <v>54.6</v>
      </c>
    </row>
    <row r="1575" spans="1:5" x14ac:dyDescent="0.2">
      <c r="A1575" s="9">
        <v>43044</v>
      </c>
      <c r="B1575" s="38" t="s">
        <v>10</v>
      </c>
      <c r="C1575" s="38">
        <v>7382</v>
      </c>
      <c r="D1575" s="38">
        <v>295.63</v>
      </c>
      <c r="E1575" s="38">
        <v>54.67</v>
      </c>
    </row>
    <row r="1576" spans="1:5" x14ac:dyDescent="0.2">
      <c r="A1576" s="9">
        <v>43043</v>
      </c>
      <c r="B1576" s="38" t="s">
        <v>10</v>
      </c>
      <c r="C1576" s="38">
        <v>7369</v>
      </c>
      <c r="D1576" s="38">
        <v>299.48</v>
      </c>
      <c r="E1576" s="38">
        <v>55.09</v>
      </c>
    </row>
    <row r="1577" spans="1:5" x14ac:dyDescent="0.2">
      <c r="A1577" s="9">
        <v>43042</v>
      </c>
      <c r="B1577" s="38">
        <v>2587.84</v>
      </c>
      <c r="C1577" s="38">
        <v>7278.4</v>
      </c>
      <c r="D1577" s="38">
        <v>303.47000000000003</v>
      </c>
      <c r="E1577" s="38">
        <v>56.19</v>
      </c>
    </row>
    <row r="1578" spans="1:5" x14ac:dyDescent="0.2">
      <c r="A1578" s="9">
        <v>43041</v>
      </c>
      <c r="B1578" s="38">
        <v>2579.85</v>
      </c>
      <c r="C1578" s="38">
        <v>7019.9</v>
      </c>
      <c r="D1578" s="38">
        <v>284.89</v>
      </c>
      <c r="E1578" s="38">
        <v>54.35</v>
      </c>
    </row>
    <row r="1579" spans="1:5" x14ac:dyDescent="0.2">
      <c r="A1579" s="9">
        <v>43040</v>
      </c>
      <c r="B1579" s="38">
        <v>2579.36</v>
      </c>
      <c r="C1579" s="38">
        <v>6727.3</v>
      </c>
      <c r="D1579" s="38">
        <v>288.60000000000002</v>
      </c>
      <c r="E1579" s="38">
        <v>53</v>
      </c>
    </row>
    <row r="1580" spans="1:5" x14ac:dyDescent="0.2">
      <c r="A1580" s="9">
        <v>43039</v>
      </c>
      <c r="B1580" s="38">
        <v>2575.2600000000002</v>
      </c>
      <c r="C1580" s="38">
        <v>6458.3</v>
      </c>
      <c r="D1580" s="38">
        <v>303.69</v>
      </c>
      <c r="E1580" s="38">
        <v>55.41</v>
      </c>
    </row>
    <row r="1581" spans="1:5" x14ac:dyDescent="0.2">
      <c r="A1581" s="9">
        <v>43038</v>
      </c>
      <c r="B1581" s="38">
        <v>2572.83</v>
      </c>
      <c r="C1581" s="38">
        <v>6125.3</v>
      </c>
      <c r="D1581" s="38">
        <v>307</v>
      </c>
      <c r="E1581" s="38">
        <v>56.4</v>
      </c>
    </row>
    <row r="1582" spans="1:5" x14ac:dyDescent="0.2">
      <c r="A1582" s="9">
        <v>43037</v>
      </c>
      <c r="B1582" s="38" t="s">
        <v>10</v>
      </c>
      <c r="C1582" s="38">
        <v>6156</v>
      </c>
      <c r="D1582" s="38">
        <v>304.39</v>
      </c>
      <c r="E1582" s="38">
        <v>56.59</v>
      </c>
    </row>
    <row r="1583" spans="1:5" x14ac:dyDescent="0.2">
      <c r="A1583" s="9">
        <v>43036</v>
      </c>
      <c r="B1583" s="38" t="s">
        <v>10</v>
      </c>
      <c r="C1583" s="38">
        <v>5720.6</v>
      </c>
      <c r="D1583" s="38">
        <v>293.49</v>
      </c>
      <c r="E1583" s="38">
        <v>54.52</v>
      </c>
    </row>
    <row r="1584" spans="1:5" x14ac:dyDescent="0.2">
      <c r="A1584" s="9">
        <v>43035</v>
      </c>
      <c r="B1584" s="38">
        <v>2581.0700000000002</v>
      </c>
      <c r="C1584" s="38">
        <v>5759.6</v>
      </c>
      <c r="D1584" s="38">
        <v>295.99</v>
      </c>
      <c r="E1584" s="38">
        <v>55.24</v>
      </c>
    </row>
    <row r="1585" spans="1:5" x14ac:dyDescent="0.2">
      <c r="A1585" s="9">
        <v>43034</v>
      </c>
      <c r="B1585" s="38">
        <v>2560.4</v>
      </c>
      <c r="C1585" s="38">
        <v>5890</v>
      </c>
      <c r="D1585" s="38">
        <v>295.10000000000002</v>
      </c>
      <c r="E1585" s="38">
        <v>55.56</v>
      </c>
    </row>
    <row r="1586" spans="1:5" x14ac:dyDescent="0.2">
      <c r="A1586" s="9">
        <v>43033</v>
      </c>
      <c r="B1586" s="38">
        <v>2557.15</v>
      </c>
      <c r="C1586" s="38">
        <v>5720</v>
      </c>
      <c r="D1586" s="38">
        <v>295.45999999999998</v>
      </c>
      <c r="E1586" s="38">
        <v>56.36</v>
      </c>
    </row>
    <row r="1587" spans="1:5" x14ac:dyDescent="0.2">
      <c r="A1587" s="9">
        <v>43032</v>
      </c>
      <c r="B1587" s="38">
        <v>2569.13</v>
      </c>
      <c r="C1587" s="38">
        <v>5509.5</v>
      </c>
      <c r="D1587" s="38">
        <v>296.3</v>
      </c>
      <c r="E1587" s="38">
        <v>55.61</v>
      </c>
    </row>
    <row r="1588" spans="1:5" x14ac:dyDescent="0.2">
      <c r="A1588" s="9">
        <v>43031</v>
      </c>
      <c r="B1588" s="38">
        <v>2564.98</v>
      </c>
      <c r="C1588" s="38">
        <v>5906.9</v>
      </c>
      <c r="D1588" s="38">
        <v>284.85000000000002</v>
      </c>
      <c r="E1588" s="38">
        <v>54.76</v>
      </c>
    </row>
    <row r="1589" spans="1:5" x14ac:dyDescent="0.2">
      <c r="A1589" s="9">
        <v>43030</v>
      </c>
      <c r="B1589" s="38" t="s">
        <v>10</v>
      </c>
      <c r="C1589" s="38">
        <v>5980.5</v>
      </c>
      <c r="D1589" s="38">
        <v>293.55</v>
      </c>
      <c r="E1589" s="38">
        <v>56.75</v>
      </c>
    </row>
    <row r="1590" spans="1:5" x14ac:dyDescent="0.2">
      <c r="A1590" s="9">
        <v>43029</v>
      </c>
      <c r="B1590" s="38" t="s">
        <v>10</v>
      </c>
      <c r="C1590" s="38">
        <v>6005.1</v>
      </c>
      <c r="D1590" s="38">
        <v>299.23</v>
      </c>
      <c r="E1590" s="38">
        <v>58.14</v>
      </c>
    </row>
    <row r="1591" spans="1:5" x14ac:dyDescent="0.2">
      <c r="A1591" s="9">
        <v>43028</v>
      </c>
      <c r="B1591" s="38">
        <v>2575.21</v>
      </c>
      <c r="C1591" s="38">
        <v>5984.5</v>
      </c>
      <c r="D1591" s="38">
        <v>302.61</v>
      </c>
      <c r="E1591" s="38">
        <v>60.12</v>
      </c>
    </row>
    <row r="1592" spans="1:5" x14ac:dyDescent="0.2">
      <c r="A1592" s="9">
        <v>43027</v>
      </c>
      <c r="B1592" s="38">
        <v>2562.1</v>
      </c>
      <c r="C1592" s="38">
        <v>5694</v>
      </c>
      <c r="D1592" s="38">
        <v>306.97000000000003</v>
      </c>
      <c r="E1592" s="38">
        <v>59.84</v>
      </c>
    </row>
    <row r="1593" spans="1:5" x14ac:dyDescent="0.2">
      <c r="A1593" s="9">
        <v>43026</v>
      </c>
      <c r="B1593" s="38">
        <v>2561.2600000000002</v>
      </c>
      <c r="C1593" s="38">
        <v>5565</v>
      </c>
      <c r="D1593" s="38">
        <v>313.45</v>
      </c>
      <c r="E1593" s="38">
        <v>60.67</v>
      </c>
    </row>
    <row r="1594" spans="1:5" x14ac:dyDescent="0.2">
      <c r="A1594" s="9">
        <v>43025</v>
      </c>
      <c r="B1594" s="38">
        <v>2559.36</v>
      </c>
      <c r="C1594" s="38">
        <v>5597.1</v>
      </c>
      <c r="D1594" s="38">
        <v>315.64999999999998</v>
      </c>
      <c r="E1594" s="38">
        <v>59.19</v>
      </c>
    </row>
    <row r="1595" spans="1:5" x14ac:dyDescent="0.2">
      <c r="A1595" s="9">
        <v>43024</v>
      </c>
      <c r="B1595" s="38">
        <v>2557.64</v>
      </c>
      <c r="C1595" s="38">
        <v>5764.4</v>
      </c>
      <c r="D1595" s="38">
        <v>334.46</v>
      </c>
      <c r="E1595" s="38">
        <v>64.72</v>
      </c>
    </row>
    <row r="1596" spans="1:5" x14ac:dyDescent="0.2">
      <c r="A1596" s="9">
        <v>43023</v>
      </c>
      <c r="B1596" s="38" t="s">
        <v>10</v>
      </c>
      <c r="C1596" s="38">
        <v>5698.6</v>
      </c>
      <c r="D1596" s="38">
        <v>337.23</v>
      </c>
      <c r="E1596" s="38">
        <v>65.510000000000005</v>
      </c>
    </row>
    <row r="1597" spans="1:5" x14ac:dyDescent="0.2">
      <c r="A1597" s="9">
        <v>43022</v>
      </c>
      <c r="B1597" s="38" t="s">
        <v>10</v>
      </c>
      <c r="C1597" s="38">
        <v>5835</v>
      </c>
      <c r="D1597" s="38">
        <v>339.24</v>
      </c>
      <c r="E1597" s="38">
        <v>63.94</v>
      </c>
    </row>
    <row r="1598" spans="1:5" x14ac:dyDescent="0.2">
      <c r="A1598" s="9">
        <v>43021</v>
      </c>
      <c r="B1598" s="38">
        <v>2553.17</v>
      </c>
      <c r="C1598" s="38">
        <v>5636.8</v>
      </c>
      <c r="D1598" s="38">
        <v>337.46</v>
      </c>
      <c r="E1598" s="38">
        <v>58.9</v>
      </c>
    </row>
    <row r="1599" spans="1:5" x14ac:dyDescent="0.2">
      <c r="A1599" s="9">
        <v>43020</v>
      </c>
      <c r="B1599" s="38">
        <v>2550.9299999999998</v>
      </c>
      <c r="C1599" s="38">
        <v>5428.5</v>
      </c>
      <c r="D1599" s="38">
        <v>303.06</v>
      </c>
      <c r="E1599" s="38">
        <v>59.58</v>
      </c>
    </row>
    <row r="1600" spans="1:5" x14ac:dyDescent="0.2">
      <c r="A1600" s="9">
        <v>43019</v>
      </c>
      <c r="B1600" s="38">
        <v>2555.2399999999998</v>
      </c>
      <c r="C1600" s="38">
        <v>4824.8999999999996</v>
      </c>
      <c r="D1600" s="38">
        <v>303.2</v>
      </c>
      <c r="E1600" s="38">
        <v>50.81</v>
      </c>
    </row>
    <row r="1601" spans="1:5" x14ac:dyDescent="0.2">
      <c r="A1601" s="9">
        <v>43018</v>
      </c>
      <c r="B1601" s="38">
        <v>2550.64</v>
      </c>
      <c r="C1601" s="38">
        <v>4777</v>
      </c>
      <c r="D1601" s="38">
        <v>299.32</v>
      </c>
      <c r="E1601" s="38">
        <v>50.4</v>
      </c>
    </row>
    <row r="1602" spans="1:5" x14ac:dyDescent="0.2">
      <c r="A1602" s="9">
        <v>43017</v>
      </c>
      <c r="B1602" s="38">
        <v>2544.73</v>
      </c>
      <c r="C1602" s="38">
        <v>4782.3</v>
      </c>
      <c r="D1602" s="38">
        <v>297.39999999999998</v>
      </c>
      <c r="E1602" s="38">
        <v>50.04</v>
      </c>
    </row>
    <row r="1603" spans="1:5" x14ac:dyDescent="0.2">
      <c r="A1603" s="9">
        <v>43016</v>
      </c>
      <c r="B1603" s="38" t="s">
        <v>10</v>
      </c>
      <c r="C1603" s="38">
        <v>4613.1000000000004</v>
      </c>
      <c r="D1603" s="38">
        <v>309.82</v>
      </c>
      <c r="E1603" s="38">
        <v>53.27</v>
      </c>
    </row>
    <row r="1604" spans="1:5" x14ac:dyDescent="0.2">
      <c r="A1604" s="9">
        <v>43015</v>
      </c>
      <c r="B1604" s="38" t="s">
        <v>10</v>
      </c>
      <c r="C1604" s="38">
        <v>4436</v>
      </c>
      <c r="D1604" s="38">
        <v>311.45999999999998</v>
      </c>
      <c r="E1604" s="38">
        <v>52.57</v>
      </c>
    </row>
    <row r="1605" spans="1:5" x14ac:dyDescent="0.2">
      <c r="A1605" s="9">
        <v>43014</v>
      </c>
      <c r="B1605" s="38">
        <v>2549.33</v>
      </c>
      <c r="C1605" s="38">
        <v>4371</v>
      </c>
      <c r="D1605" s="38">
        <v>308.43</v>
      </c>
      <c r="E1605" s="38">
        <v>52.12</v>
      </c>
    </row>
    <row r="1606" spans="1:5" x14ac:dyDescent="0.2">
      <c r="A1606" s="9">
        <v>43013</v>
      </c>
      <c r="B1606" s="38">
        <v>2552.0700000000002</v>
      </c>
      <c r="C1606" s="38">
        <v>4315.3999999999996</v>
      </c>
      <c r="D1606" s="38">
        <v>295.12</v>
      </c>
      <c r="E1606" s="38">
        <v>51.67</v>
      </c>
    </row>
    <row r="1607" spans="1:5" x14ac:dyDescent="0.2">
      <c r="A1607" s="9">
        <v>43012</v>
      </c>
      <c r="B1607" s="38">
        <v>2537.7399999999998</v>
      </c>
      <c r="C1607" s="38">
        <v>4215.1000000000004</v>
      </c>
      <c r="D1607" s="38">
        <v>291.39999999999998</v>
      </c>
      <c r="E1607" s="38">
        <v>51.16</v>
      </c>
    </row>
    <row r="1608" spans="1:5" x14ac:dyDescent="0.2">
      <c r="A1608" s="9">
        <v>43011</v>
      </c>
      <c r="B1608" s="38">
        <v>2534.58</v>
      </c>
      <c r="C1608" s="38">
        <v>4311.1000000000004</v>
      </c>
      <c r="D1608" s="38">
        <v>291.69</v>
      </c>
      <c r="E1608" s="38">
        <v>52.15</v>
      </c>
    </row>
    <row r="1609" spans="1:5" x14ac:dyDescent="0.2">
      <c r="A1609" s="9">
        <v>43010</v>
      </c>
      <c r="B1609" s="38">
        <v>2529.12</v>
      </c>
      <c r="C1609" s="38">
        <v>4400.1000000000004</v>
      </c>
      <c r="D1609" s="38">
        <v>296.82</v>
      </c>
      <c r="E1609" s="38">
        <v>53.37</v>
      </c>
    </row>
    <row r="1610" spans="1:5" x14ac:dyDescent="0.2">
      <c r="A1610" s="9">
        <v>43009</v>
      </c>
      <c r="B1610" s="38" t="s">
        <v>10</v>
      </c>
      <c r="C1610" s="38">
        <v>4404.3</v>
      </c>
      <c r="D1610" s="38">
        <v>304.26</v>
      </c>
      <c r="E1610" s="38">
        <v>54.69</v>
      </c>
    </row>
    <row r="1611" spans="1:5" x14ac:dyDescent="0.2">
      <c r="A1611" s="9">
        <v>43008</v>
      </c>
      <c r="B1611" s="38" t="s">
        <v>10</v>
      </c>
      <c r="C1611" s="38">
        <v>4367</v>
      </c>
      <c r="D1611" s="38">
        <v>303.44</v>
      </c>
      <c r="E1611" s="38">
        <v>55.26</v>
      </c>
    </row>
    <row r="1612" spans="1:5" x14ac:dyDescent="0.2">
      <c r="A1612" s="9">
        <v>43007</v>
      </c>
      <c r="B1612" s="38">
        <v>2519.36</v>
      </c>
      <c r="C1612" s="38">
        <v>4169.8999999999996</v>
      </c>
      <c r="D1612" s="38">
        <v>292.66000000000003</v>
      </c>
      <c r="E1612" s="38">
        <v>52.62</v>
      </c>
    </row>
    <row r="1613" spans="1:5" x14ac:dyDescent="0.2">
      <c r="A1613" s="9">
        <v>43006</v>
      </c>
      <c r="B1613" s="38">
        <v>2510.06</v>
      </c>
      <c r="C1613" s="38">
        <v>4190</v>
      </c>
      <c r="D1613" s="38">
        <v>302.63</v>
      </c>
      <c r="E1613" s="38">
        <v>54.87</v>
      </c>
    </row>
    <row r="1614" spans="1:5" x14ac:dyDescent="0.2">
      <c r="A1614" s="9">
        <v>43005</v>
      </c>
      <c r="B1614" s="38">
        <v>2507.04</v>
      </c>
      <c r="C1614" s="38">
        <v>4205.3999999999996</v>
      </c>
      <c r="D1614" s="38">
        <v>309.75</v>
      </c>
      <c r="E1614" s="38">
        <v>56.88</v>
      </c>
    </row>
    <row r="1615" spans="1:5" x14ac:dyDescent="0.2">
      <c r="A1615" s="9">
        <v>43004</v>
      </c>
      <c r="B1615" s="38">
        <v>2496.84</v>
      </c>
      <c r="C1615" s="38">
        <v>3879.1</v>
      </c>
      <c r="D1615" s="38">
        <v>289.27999999999997</v>
      </c>
      <c r="E1615" s="38">
        <v>52.34</v>
      </c>
    </row>
    <row r="1616" spans="1:5" x14ac:dyDescent="0.2">
      <c r="A1616" s="9">
        <v>43003</v>
      </c>
      <c r="B1616" s="38">
        <v>2496.66</v>
      </c>
      <c r="C1616" s="38">
        <v>3930</v>
      </c>
      <c r="D1616" s="38">
        <v>295.2</v>
      </c>
      <c r="E1616" s="38">
        <v>52.22</v>
      </c>
    </row>
    <row r="1617" spans="1:5" x14ac:dyDescent="0.2">
      <c r="A1617" s="9">
        <v>43002</v>
      </c>
      <c r="B1617" s="38" t="s">
        <v>10</v>
      </c>
      <c r="C1617" s="38">
        <v>3652.8</v>
      </c>
      <c r="D1617" s="38">
        <v>282</v>
      </c>
      <c r="E1617" s="38">
        <v>47.7</v>
      </c>
    </row>
    <row r="1618" spans="1:5" x14ac:dyDescent="0.2">
      <c r="A1618" s="9">
        <v>43001</v>
      </c>
      <c r="B1618" s="38" t="s">
        <v>10</v>
      </c>
      <c r="C1618" s="38">
        <v>3779.6</v>
      </c>
      <c r="D1618" s="38">
        <v>285.89999999999998</v>
      </c>
      <c r="E1618" s="38">
        <v>49.41</v>
      </c>
    </row>
    <row r="1619" spans="1:5" x14ac:dyDescent="0.2">
      <c r="A1619" s="9">
        <v>43000</v>
      </c>
      <c r="B1619" s="38">
        <v>2502.2199999999998</v>
      </c>
      <c r="C1619" s="38">
        <v>3598.5</v>
      </c>
      <c r="D1619" s="38">
        <v>262.19</v>
      </c>
      <c r="E1619" s="38">
        <v>47.81</v>
      </c>
    </row>
    <row r="1620" spans="1:5" x14ac:dyDescent="0.2">
      <c r="A1620" s="9">
        <v>42999</v>
      </c>
      <c r="B1620" s="38">
        <v>2500.6</v>
      </c>
      <c r="C1620" s="38">
        <v>3603.4</v>
      </c>
      <c r="D1620" s="38">
        <v>256.67</v>
      </c>
      <c r="E1620" s="38">
        <v>46.61</v>
      </c>
    </row>
    <row r="1621" spans="1:5" x14ac:dyDescent="0.2">
      <c r="A1621" s="9">
        <v>42998</v>
      </c>
      <c r="B1621" s="38">
        <v>2508.2399999999998</v>
      </c>
      <c r="C1621" s="38">
        <v>3873.2</v>
      </c>
      <c r="D1621" s="38">
        <v>283.5</v>
      </c>
      <c r="E1621" s="38">
        <v>51.57</v>
      </c>
    </row>
    <row r="1622" spans="1:5" x14ac:dyDescent="0.2">
      <c r="A1622" s="9">
        <v>42997</v>
      </c>
      <c r="B1622" s="38">
        <v>2506.65</v>
      </c>
      <c r="C1622" s="38">
        <v>3900</v>
      </c>
      <c r="D1622" s="38">
        <v>282.63</v>
      </c>
      <c r="E1622" s="38">
        <v>52.95</v>
      </c>
    </row>
    <row r="1623" spans="1:5" x14ac:dyDescent="0.2">
      <c r="A1623" s="9">
        <v>42996</v>
      </c>
      <c r="B1623" s="38">
        <v>2503.87</v>
      </c>
      <c r="C1623" s="38">
        <v>4084.1</v>
      </c>
      <c r="D1623" s="38">
        <v>296.81</v>
      </c>
      <c r="E1623" s="38">
        <v>56.3</v>
      </c>
    </row>
    <row r="1624" spans="1:5" x14ac:dyDescent="0.2">
      <c r="A1624" s="9">
        <v>42995</v>
      </c>
      <c r="B1624" s="38" t="s">
        <v>10</v>
      </c>
      <c r="C1624" s="38">
        <v>3666.3</v>
      </c>
      <c r="D1624" s="38">
        <v>257</v>
      </c>
      <c r="E1624" s="38">
        <v>51.37</v>
      </c>
    </row>
    <row r="1625" spans="1:5" x14ac:dyDescent="0.2">
      <c r="A1625" s="9">
        <v>42994</v>
      </c>
      <c r="B1625" s="38" t="s">
        <v>10</v>
      </c>
      <c r="C1625" s="38">
        <v>3685.4</v>
      </c>
      <c r="D1625" s="38">
        <v>253</v>
      </c>
      <c r="E1625" s="38">
        <v>52.47</v>
      </c>
    </row>
    <row r="1626" spans="1:5" x14ac:dyDescent="0.2">
      <c r="A1626" s="9">
        <v>42993</v>
      </c>
      <c r="B1626" s="38">
        <v>2500.23</v>
      </c>
      <c r="C1626" s="38">
        <v>3698</v>
      </c>
      <c r="D1626" s="38">
        <v>258.68</v>
      </c>
      <c r="E1626" s="38">
        <v>52.29</v>
      </c>
    </row>
    <row r="1627" spans="1:5" x14ac:dyDescent="0.2">
      <c r="A1627" s="9">
        <v>42992</v>
      </c>
      <c r="B1627" s="38">
        <v>2495.62</v>
      </c>
      <c r="C1627" s="38">
        <v>3238.1</v>
      </c>
      <c r="D1627" s="38">
        <v>222.5</v>
      </c>
      <c r="E1627" s="38">
        <v>45.42</v>
      </c>
    </row>
    <row r="1628" spans="1:5" x14ac:dyDescent="0.2">
      <c r="A1628" s="9">
        <v>42991</v>
      </c>
      <c r="B1628" s="38">
        <v>2498.37</v>
      </c>
      <c r="C1628" s="38">
        <v>3849.7</v>
      </c>
      <c r="D1628" s="38">
        <v>275.48</v>
      </c>
      <c r="E1628" s="38">
        <v>61.8</v>
      </c>
    </row>
    <row r="1629" spans="1:5" x14ac:dyDescent="0.2">
      <c r="A1629" s="9">
        <v>42990</v>
      </c>
      <c r="B1629" s="38">
        <v>2496.48</v>
      </c>
      <c r="C1629" s="38">
        <v>4142.8999999999996</v>
      </c>
      <c r="D1629" s="38">
        <v>293.89999999999998</v>
      </c>
      <c r="E1629" s="38">
        <v>66</v>
      </c>
    </row>
    <row r="1630" spans="1:5" x14ac:dyDescent="0.2">
      <c r="A1630" s="9">
        <v>42989</v>
      </c>
      <c r="B1630" s="38">
        <v>2488.11</v>
      </c>
      <c r="C1630" s="38">
        <v>4203</v>
      </c>
      <c r="D1630" s="38">
        <v>297.19</v>
      </c>
      <c r="E1630" s="38">
        <v>68.28</v>
      </c>
    </row>
    <row r="1631" spans="1:5" x14ac:dyDescent="0.2">
      <c r="A1631" s="9">
        <v>42988</v>
      </c>
      <c r="B1631" s="38" t="s">
        <v>10</v>
      </c>
      <c r="C1631" s="38">
        <v>4232.1000000000004</v>
      </c>
      <c r="D1631" s="38">
        <v>297.89999999999998</v>
      </c>
      <c r="E1631" s="38">
        <v>67.44</v>
      </c>
    </row>
    <row r="1632" spans="1:5" x14ac:dyDescent="0.2">
      <c r="A1632" s="9">
        <v>42987</v>
      </c>
      <c r="B1632" s="38" t="s">
        <v>10</v>
      </c>
      <c r="C1632" s="38">
        <v>4317.8999999999996</v>
      </c>
      <c r="D1632" s="38">
        <v>303.08</v>
      </c>
      <c r="E1632" s="38">
        <v>71.27</v>
      </c>
    </row>
    <row r="1633" spans="1:5" x14ac:dyDescent="0.2">
      <c r="A1633" s="9">
        <v>42986</v>
      </c>
      <c r="B1633" s="38">
        <v>2461.4299999999998</v>
      </c>
      <c r="C1633" s="38">
        <v>4305.8</v>
      </c>
      <c r="D1633" s="38">
        <v>304</v>
      </c>
      <c r="E1633" s="38">
        <v>73.7</v>
      </c>
    </row>
    <row r="1634" spans="1:5" x14ac:dyDescent="0.2">
      <c r="A1634" s="9">
        <v>42985</v>
      </c>
      <c r="B1634" s="38">
        <v>2465.1</v>
      </c>
      <c r="C1634" s="38">
        <v>4613.5</v>
      </c>
      <c r="D1634" s="38">
        <v>334.1</v>
      </c>
      <c r="E1634" s="38">
        <v>80.23</v>
      </c>
    </row>
    <row r="1635" spans="1:5" x14ac:dyDescent="0.2">
      <c r="A1635" s="9">
        <v>42984</v>
      </c>
      <c r="B1635" s="38">
        <v>2465.54</v>
      </c>
      <c r="C1635" s="38">
        <v>4589.1000000000004</v>
      </c>
      <c r="D1635" s="38">
        <v>337.36</v>
      </c>
      <c r="E1635" s="38">
        <v>81.47</v>
      </c>
    </row>
    <row r="1636" spans="1:5" x14ac:dyDescent="0.2">
      <c r="A1636" s="9">
        <v>42983</v>
      </c>
      <c r="B1636" s="38">
        <v>2457.85</v>
      </c>
      <c r="C1636" s="38">
        <v>4374.8999999999996</v>
      </c>
      <c r="D1636" s="38">
        <v>316.18</v>
      </c>
      <c r="E1636" s="38">
        <v>74.19</v>
      </c>
    </row>
    <row r="1637" spans="1:5" x14ac:dyDescent="0.2">
      <c r="A1637" s="9">
        <v>42982</v>
      </c>
      <c r="B1637" s="38" t="s">
        <v>10</v>
      </c>
      <c r="C1637" s="38">
        <v>4200.3999999999996</v>
      </c>
      <c r="D1637" s="38">
        <v>295.81</v>
      </c>
      <c r="E1637" s="38">
        <v>71.25</v>
      </c>
    </row>
    <row r="1638" spans="1:5" x14ac:dyDescent="0.2">
      <c r="A1638" s="9">
        <v>42981</v>
      </c>
      <c r="B1638" s="38" t="s">
        <v>10</v>
      </c>
      <c r="C1638" s="38">
        <v>4595</v>
      </c>
      <c r="D1638" s="38">
        <v>350.63</v>
      </c>
      <c r="E1638" s="38">
        <v>79.44</v>
      </c>
    </row>
    <row r="1639" spans="1:5" x14ac:dyDescent="0.2">
      <c r="A1639" s="9">
        <v>42980</v>
      </c>
      <c r="B1639" s="38" t="s">
        <v>10</v>
      </c>
      <c r="C1639" s="38">
        <v>4534.3999999999996</v>
      </c>
      <c r="D1639" s="38">
        <v>345</v>
      </c>
      <c r="E1639" s="38">
        <v>79.84</v>
      </c>
    </row>
    <row r="1640" spans="1:5" x14ac:dyDescent="0.2">
      <c r="A1640" s="9">
        <v>42979</v>
      </c>
      <c r="B1640" s="38">
        <v>2476.5500000000002</v>
      </c>
      <c r="C1640" s="38">
        <v>4904.8999999999996</v>
      </c>
      <c r="D1640" s="38">
        <v>390.35</v>
      </c>
      <c r="E1640" s="38">
        <v>89.23</v>
      </c>
    </row>
    <row r="1641" spans="1:5" x14ac:dyDescent="0.2">
      <c r="A1641" s="9">
        <v>42978</v>
      </c>
      <c r="B1641" s="38">
        <v>2471.65</v>
      </c>
      <c r="C1641" s="38">
        <v>4718.2</v>
      </c>
      <c r="D1641" s="38">
        <v>387.3</v>
      </c>
      <c r="E1641" s="38">
        <v>73.23</v>
      </c>
    </row>
    <row r="1642" spans="1:5" x14ac:dyDescent="0.2">
      <c r="A1642" s="9">
        <v>42977</v>
      </c>
      <c r="B1642" s="38">
        <v>2457.59</v>
      </c>
      <c r="C1642" s="38">
        <v>4569</v>
      </c>
      <c r="D1642" s="38">
        <v>382.78</v>
      </c>
      <c r="E1642" s="38">
        <v>66.12</v>
      </c>
    </row>
    <row r="1643" spans="1:5" x14ac:dyDescent="0.2">
      <c r="A1643" s="9">
        <v>42976</v>
      </c>
      <c r="B1643" s="38">
        <v>2446.3000000000002</v>
      </c>
      <c r="C1643" s="38">
        <v>4587.1000000000004</v>
      </c>
      <c r="D1643" s="38">
        <v>372</v>
      </c>
      <c r="E1643" s="38">
        <v>63.75</v>
      </c>
    </row>
    <row r="1644" spans="1:5" x14ac:dyDescent="0.2">
      <c r="A1644" s="9">
        <v>42975</v>
      </c>
      <c r="B1644" s="38">
        <v>2444.2399999999998</v>
      </c>
      <c r="C1644" s="38">
        <v>4383.8</v>
      </c>
      <c r="D1644" s="38">
        <v>347.09</v>
      </c>
      <c r="E1644" s="38">
        <v>62.38</v>
      </c>
    </row>
    <row r="1645" spans="1:5" x14ac:dyDescent="0.2">
      <c r="A1645" s="9">
        <v>42974</v>
      </c>
      <c r="B1645" s="38" t="s">
        <v>10</v>
      </c>
      <c r="C1645" s="38">
        <v>4331.8</v>
      </c>
      <c r="D1645" s="38">
        <v>348.01</v>
      </c>
      <c r="E1645" s="38">
        <v>61.56</v>
      </c>
    </row>
    <row r="1646" spans="1:5" x14ac:dyDescent="0.2">
      <c r="A1646" s="9">
        <v>42973</v>
      </c>
      <c r="B1646" s="38" t="s">
        <v>10</v>
      </c>
      <c r="C1646" s="38">
        <v>4341.7</v>
      </c>
      <c r="D1646" s="38">
        <v>332.72</v>
      </c>
      <c r="E1646" s="38">
        <v>51.55</v>
      </c>
    </row>
    <row r="1647" spans="1:5" x14ac:dyDescent="0.2">
      <c r="A1647" s="9">
        <v>42972</v>
      </c>
      <c r="B1647" s="38">
        <v>2443.0500000000002</v>
      </c>
      <c r="C1647" s="38">
        <v>4351.5</v>
      </c>
      <c r="D1647" s="38">
        <v>328.7</v>
      </c>
      <c r="E1647" s="38">
        <v>51.11</v>
      </c>
    </row>
    <row r="1648" spans="1:5" x14ac:dyDescent="0.2">
      <c r="A1648" s="9">
        <v>42971</v>
      </c>
      <c r="B1648" s="38">
        <v>2438.9699999999998</v>
      </c>
      <c r="C1648" s="38">
        <v>4325.2</v>
      </c>
      <c r="D1648" s="38">
        <v>325.62</v>
      </c>
      <c r="E1648" s="38">
        <v>51.09</v>
      </c>
    </row>
    <row r="1649" spans="1:5" x14ac:dyDescent="0.2">
      <c r="A1649" s="9">
        <v>42970</v>
      </c>
      <c r="B1649" s="38">
        <v>2444.04</v>
      </c>
      <c r="C1649" s="38">
        <v>4129.1000000000004</v>
      </c>
      <c r="D1649" s="38">
        <v>316.5</v>
      </c>
      <c r="E1649" s="38">
        <v>53.31</v>
      </c>
    </row>
    <row r="1650" spans="1:5" x14ac:dyDescent="0.2">
      <c r="A1650" s="9">
        <v>42969</v>
      </c>
      <c r="B1650" s="38">
        <v>2452.5100000000002</v>
      </c>
      <c r="C1650" s="38">
        <v>4074</v>
      </c>
      <c r="D1650" s="38">
        <v>312.54000000000002</v>
      </c>
      <c r="E1650" s="38">
        <v>46.43</v>
      </c>
    </row>
    <row r="1651" spans="1:5" x14ac:dyDescent="0.2">
      <c r="A1651" s="9">
        <v>42968</v>
      </c>
      <c r="B1651" s="38">
        <v>2428.37</v>
      </c>
      <c r="C1651" s="38">
        <v>4002.5</v>
      </c>
      <c r="D1651" s="38">
        <v>322.24</v>
      </c>
      <c r="E1651" s="38">
        <v>47.99</v>
      </c>
    </row>
    <row r="1652" spans="1:5" x14ac:dyDescent="0.2">
      <c r="A1652" s="9">
        <v>42967</v>
      </c>
      <c r="B1652" s="38" t="s">
        <v>10</v>
      </c>
      <c r="C1652" s="38">
        <v>4064.3</v>
      </c>
      <c r="D1652" s="38">
        <v>298.37</v>
      </c>
      <c r="E1652" s="38">
        <v>45.57</v>
      </c>
    </row>
    <row r="1653" spans="1:5" x14ac:dyDescent="0.2">
      <c r="A1653" s="9">
        <v>42966</v>
      </c>
      <c r="B1653" s="38" t="s">
        <v>10</v>
      </c>
      <c r="C1653" s="38">
        <v>4145.1000000000004</v>
      </c>
      <c r="D1653" s="38">
        <v>292.77999999999997</v>
      </c>
      <c r="E1653" s="38">
        <v>45.18</v>
      </c>
    </row>
    <row r="1654" spans="1:5" x14ac:dyDescent="0.2">
      <c r="A1654" s="9">
        <v>42965</v>
      </c>
      <c r="B1654" s="38">
        <v>2425.5500000000002</v>
      </c>
      <c r="C1654" s="38">
        <v>4090.2</v>
      </c>
      <c r="D1654" s="38">
        <v>292</v>
      </c>
      <c r="E1654" s="38">
        <v>46.69</v>
      </c>
    </row>
    <row r="1655" spans="1:5" x14ac:dyDescent="0.2">
      <c r="A1655" s="9">
        <v>42964</v>
      </c>
      <c r="B1655" s="38">
        <v>2430.0100000000002</v>
      </c>
      <c r="C1655" s="38">
        <v>4260</v>
      </c>
      <c r="D1655" s="38">
        <v>299</v>
      </c>
      <c r="E1655" s="38">
        <v>43.88</v>
      </c>
    </row>
    <row r="1656" spans="1:5" x14ac:dyDescent="0.2">
      <c r="A1656" s="9">
        <v>42963</v>
      </c>
      <c r="B1656" s="38">
        <v>2468.11</v>
      </c>
      <c r="C1656" s="38">
        <v>4386.3</v>
      </c>
      <c r="D1656" s="38">
        <v>301.33999999999997</v>
      </c>
      <c r="E1656" s="38">
        <v>43.8</v>
      </c>
    </row>
    <row r="1657" spans="1:5" x14ac:dyDescent="0.2">
      <c r="A1657" s="9">
        <v>42962</v>
      </c>
      <c r="B1657" s="38">
        <v>2464.61</v>
      </c>
      <c r="C1657" s="38">
        <v>4151.8999999999996</v>
      </c>
      <c r="D1657" s="38">
        <v>286</v>
      </c>
      <c r="E1657" s="38">
        <v>43.1</v>
      </c>
    </row>
    <row r="1658" spans="1:5" x14ac:dyDescent="0.2">
      <c r="A1658" s="9">
        <v>42961</v>
      </c>
      <c r="B1658" s="38">
        <v>2465.84</v>
      </c>
      <c r="C1658" s="38">
        <v>4319.5</v>
      </c>
      <c r="D1658" s="38">
        <v>298.22000000000003</v>
      </c>
      <c r="E1658" s="38">
        <v>45.59</v>
      </c>
    </row>
    <row r="1659" spans="1:5" x14ac:dyDescent="0.2">
      <c r="A1659" s="9">
        <v>42960</v>
      </c>
      <c r="B1659" s="38" t="s">
        <v>10</v>
      </c>
      <c r="C1659" s="38">
        <v>4053.3</v>
      </c>
      <c r="D1659" s="38">
        <v>296.64</v>
      </c>
      <c r="E1659" s="38">
        <v>45.22</v>
      </c>
    </row>
    <row r="1660" spans="1:5" x14ac:dyDescent="0.2">
      <c r="A1660" s="9">
        <v>42959</v>
      </c>
      <c r="B1660" s="38" t="s">
        <v>10</v>
      </c>
      <c r="C1660" s="38">
        <v>3865.5</v>
      </c>
      <c r="D1660" s="38">
        <v>307.22000000000003</v>
      </c>
      <c r="E1660" s="38">
        <v>46.33</v>
      </c>
    </row>
    <row r="1661" spans="1:5" x14ac:dyDescent="0.2">
      <c r="A1661" s="9">
        <v>42958</v>
      </c>
      <c r="B1661" s="38">
        <v>2441.3200000000002</v>
      </c>
      <c r="C1661" s="38">
        <v>3644.1</v>
      </c>
      <c r="D1661" s="38">
        <v>308.81</v>
      </c>
      <c r="E1661" s="38">
        <v>47.08</v>
      </c>
    </row>
    <row r="1662" spans="1:5" x14ac:dyDescent="0.2">
      <c r="A1662" s="9">
        <v>42957</v>
      </c>
      <c r="B1662" s="38">
        <v>2438.21</v>
      </c>
      <c r="C1662" s="38">
        <v>3407.9</v>
      </c>
      <c r="D1662" s="38">
        <v>295.97000000000003</v>
      </c>
      <c r="E1662" s="38">
        <v>47.2</v>
      </c>
    </row>
    <row r="1663" spans="1:5" x14ac:dyDescent="0.2">
      <c r="A1663" s="9">
        <v>42956</v>
      </c>
      <c r="B1663" s="38">
        <v>2474.02</v>
      </c>
      <c r="C1663" s="38">
        <v>3339.9</v>
      </c>
      <c r="D1663" s="38">
        <v>293.99</v>
      </c>
      <c r="E1663" s="38">
        <v>47.69</v>
      </c>
    </row>
    <row r="1664" spans="1:5" x14ac:dyDescent="0.2">
      <c r="A1664" s="9">
        <v>42955</v>
      </c>
      <c r="B1664" s="38">
        <v>2474.92</v>
      </c>
      <c r="C1664" s="38">
        <v>3415</v>
      </c>
      <c r="D1664" s="38">
        <v>295.83</v>
      </c>
      <c r="E1664" s="38">
        <v>49.06</v>
      </c>
    </row>
    <row r="1665" spans="1:5" x14ac:dyDescent="0.2">
      <c r="A1665" s="9">
        <v>42954</v>
      </c>
      <c r="B1665" s="38">
        <v>2480.91</v>
      </c>
      <c r="C1665" s="38">
        <v>3396.7</v>
      </c>
      <c r="D1665" s="38">
        <v>269.51</v>
      </c>
      <c r="E1665" s="38">
        <v>45.99</v>
      </c>
    </row>
    <row r="1666" spans="1:5" x14ac:dyDescent="0.2">
      <c r="A1666" s="9">
        <v>42953</v>
      </c>
      <c r="B1666" s="38" t="s">
        <v>10</v>
      </c>
      <c r="C1666" s="38">
        <v>3227.9</v>
      </c>
      <c r="D1666" s="38">
        <v>264.29000000000002</v>
      </c>
      <c r="E1666" s="38">
        <v>45.33</v>
      </c>
    </row>
    <row r="1667" spans="1:5" x14ac:dyDescent="0.2">
      <c r="A1667" s="9">
        <v>42952</v>
      </c>
      <c r="B1667" s="38" t="s">
        <v>10</v>
      </c>
      <c r="C1667" s="38">
        <v>3256.4</v>
      </c>
      <c r="D1667" s="38">
        <v>253.87</v>
      </c>
      <c r="E1667" s="38">
        <v>45.85</v>
      </c>
    </row>
    <row r="1668" spans="1:5" x14ac:dyDescent="0.2">
      <c r="A1668" s="9">
        <v>42951</v>
      </c>
      <c r="B1668" s="38">
        <v>2476.83</v>
      </c>
      <c r="C1668" s="38">
        <v>2860</v>
      </c>
      <c r="D1668" s="38">
        <v>220.73</v>
      </c>
      <c r="E1668" s="38">
        <v>43.07</v>
      </c>
    </row>
    <row r="1669" spans="1:5" x14ac:dyDescent="0.2">
      <c r="A1669" s="9">
        <v>42950</v>
      </c>
      <c r="B1669" s="38">
        <v>2472.16</v>
      </c>
      <c r="C1669" s="38">
        <v>2790.3</v>
      </c>
      <c r="D1669" s="38">
        <v>224.79</v>
      </c>
      <c r="E1669" s="38">
        <v>42.49</v>
      </c>
    </row>
    <row r="1670" spans="1:5" x14ac:dyDescent="0.2">
      <c r="A1670" s="9">
        <v>42949</v>
      </c>
      <c r="B1670" s="38">
        <v>2477.5700000000002</v>
      </c>
      <c r="C1670" s="38">
        <v>2702</v>
      </c>
      <c r="D1670" s="38">
        <v>218</v>
      </c>
      <c r="E1670" s="38">
        <v>41.82</v>
      </c>
    </row>
    <row r="1671" spans="1:5" x14ac:dyDescent="0.2">
      <c r="A1671" s="9">
        <v>42948</v>
      </c>
      <c r="B1671" s="38">
        <v>2476.35</v>
      </c>
      <c r="C1671" s="38">
        <v>2731.2</v>
      </c>
      <c r="D1671" s="38">
        <v>225.97</v>
      </c>
      <c r="E1671" s="38">
        <v>43.18</v>
      </c>
    </row>
    <row r="1672" spans="1:5" x14ac:dyDescent="0.2">
      <c r="A1672" s="9">
        <v>42947</v>
      </c>
      <c r="B1672" s="38">
        <v>2470.3000000000002</v>
      </c>
      <c r="C1672" s="38">
        <v>2856</v>
      </c>
      <c r="D1672" s="38">
        <v>200.81</v>
      </c>
      <c r="E1672" s="38">
        <v>42.27</v>
      </c>
    </row>
    <row r="1673" spans="1:5" x14ac:dyDescent="0.2">
      <c r="A1673" s="9">
        <v>42946</v>
      </c>
      <c r="B1673" s="38" t="s">
        <v>10</v>
      </c>
      <c r="C1673" s="38">
        <v>2749</v>
      </c>
      <c r="D1673" s="38">
        <v>195.31</v>
      </c>
      <c r="E1673" s="38">
        <v>40.82</v>
      </c>
    </row>
    <row r="1674" spans="1:5" x14ac:dyDescent="0.2">
      <c r="A1674" s="9">
        <v>42945</v>
      </c>
      <c r="B1674" s="38" t="s">
        <v>10</v>
      </c>
      <c r="C1674" s="38">
        <v>2714.1</v>
      </c>
      <c r="D1674" s="38">
        <v>206.76</v>
      </c>
      <c r="E1674" s="38">
        <v>41.01</v>
      </c>
    </row>
    <row r="1675" spans="1:5" x14ac:dyDescent="0.2">
      <c r="A1675" s="9">
        <v>42944</v>
      </c>
      <c r="B1675" s="38">
        <v>2472.1</v>
      </c>
      <c r="C1675" s="38">
        <v>2784.8</v>
      </c>
      <c r="D1675" s="38">
        <v>191.2</v>
      </c>
      <c r="E1675" s="38">
        <v>40.35</v>
      </c>
    </row>
    <row r="1676" spans="1:5" x14ac:dyDescent="0.2">
      <c r="A1676" s="9">
        <v>42943</v>
      </c>
      <c r="B1676" s="38">
        <v>2475.42</v>
      </c>
      <c r="C1676" s="38">
        <v>2664.9</v>
      </c>
      <c r="D1676" s="38">
        <v>202.54</v>
      </c>
      <c r="E1676" s="38">
        <v>41.87</v>
      </c>
    </row>
    <row r="1677" spans="1:5" x14ac:dyDescent="0.2">
      <c r="A1677" s="9">
        <v>42942</v>
      </c>
      <c r="B1677" s="38">
        <v>2477.83</v>
      </c>
      <c r="C1677" s="38">
        <v>2525.6999999999998</v>
      </c>
      <c r="D1677" s="38">
        <v>203.33</v>
      </c>
      <c r="E1677" s="38">
        <v>41.99</v>
      </c>
    </row>
    <row r="1678" spans="1:5" x14ac:dyDescent="0.2">
      <c r="A1678" s="9">
        <v>42941</v>
      </c>
      <c r="B1678" s="38">
        <v>2477.13</v>
      </c>
      <c r="C1678" s="38">
        <v>2560.9</v>
      </c>
      <c r="D1678" s="38">
        <v>202.7</v>
      </c>
      <c r="E1678" s="38">
        <v>42.21</v>
      </c>
    </row>
    <row r="1679" spans="1:5" x14ac:dyDescent="0.2">
      <c r="A1679" s="9">
        <v>42940</v>
      </c>
      <c r="B1679" s="38">
        <v>2469.91</v>
      </c>
      <c r="C1679" s="38">
        <v>2769.7</v>
      </c>
      <c r="D1679" s="38">
        <v>226.59</v>
      </c>
      <c r="E1679" s="38">
        <v>45.01</v>
      </c>
    </row>
    <row r="1680" spans="1:5" x14ac:dyDescent="0.2">
      <c r="A1680" s="9">
        <v>42939</v>
      </c>
      <c r="B1680" s="38" t="s">
        <v>10</v>
      </c>
      <c r="C1680" s="38">
        <v>2747.5</v>
      </c>
      <c r="D1680" s="38">
        <v>228.15</v>
      </c>
      <c r="E1680" s="38">
        <v>45.23</v>
      </c>
    </row>
    <row r="1681" spans="1:5" x14ac:dyDescent="0.2">
      <c r="A1681" s="9">
        <v>42938</v>
      </c>
      <c r="B1681" s="38" t="s">
        <v>10</v>
      </c>
      <c r="C1681" s="38">
        <v>2845.7</v>
      </c>
      <c r="D1681" s="38">
        <v>232.01</v>
      </c>
      <c r="E1681" s="38">
        <v>46.7</v>
      </c>
    </row>
    <row r="1682" spans="1:5" x14ac:dyDescent="0.2">
      <c r="A1682" s="9">
        <v>42937</v>
      </c>
      <c r="B1682" s="38">
        <v>2472.54</v>
      </c>
      <c r="C1682" s="38">
        <v>2664</v>
      </c>
      <c r="D1682" s="38">
        <v>216.11</v>
      </c>
      <c r="E1682" s="38">
        <v>45.4</v>
      </c>
    </row>
    <row r="1683" spans="1:5" x14ac:dyDescent="0.2">
      <c r="A1683" s="9">
        <v>42936</v>
      </c>
      <c r="B1683" s="38">
        <v>2473.4499999999998</v>
      </c>
      <c r="C1683" s="38">
        <v>2856.3</v>
      </c>
      <c r="D1683" s="38">
        <v>227.29</v>
      </c>
      <c r="E1683" s="38">
        <v>44.72</v>
      </c>
    </row>
    <row r="1684" spans="1:5" x14ac:dyDescent="0.2">
      <c r="A1684" s="9">
        <v>42935</v>
      </c>
      <c r="B1684" s="38">
        <v>2473.83</v>
      </c>
      <c r="C1684" s="38">
        <v>2253.1</v>
      </c>
      <c r="D1684" s="38">
        <v>194.63</v>
      </c>
      <c r="E1684" s="38">
        <v>40.19</v>
      </c>
    </row>
    <row r="1685" spans="1:5" x14ac:dyDescent="0.2">
      <c r="A1685" s="9">
        <v>42934</v>
      </c>
      <c r="B1685" s="38">
        <v>2460.61</v>
      </c>
      <c r="C1685" s="38">
        <v>2302.1</v>
      </c>
      <c r="D1685" s="38">
        <v>226.56</v>
      </c>
      <c r="E1685" s="38">
        <v>43.5</v>
      </c>
    </row>
    <row r="1686" spans="1:5" x14ac:dyDescent="0.2">
      <c r="A1686" s="9">
        <v>42933</v>
      </c>
      <c r="B1686" s="38">
        <v>2459.14</v>
      </c>
      <c r="C1686" s="38">
        <v>2219</v>
      </c>
      <c r="D1686" s="38">
        <v>190.16</v>
      </c>
      <c r="E1686" s="38">
        <v>42.36</v>
      </c>
    </row>
    <row r="1687" spans="1:5" x14ac:dyDescent="0.2">
      <c r="A1687" s="9">
        <v>42932</v>
      </c>
      <c r="B1687" s="38" t="s">
        <v>10</v>
      </c>
      <c r="C1687" s="38">
        <v>1924.9</v>
      </c>
      <c r="D1687" s="38">
        <v>157.4</v>
      </c>
      <c r="E1687" s="38">
        <v>40.69</v>
      </c>
    </row>
    <row r="1688" spans="1:5" x14ac:dyDescent="0.2">
      <c r="A1688" s="9">
        <v>42931</v>
      </c>
      <c r="B1688" s="38" t="s">
        <v>10</v>
      </c>
      <c r="C1688" s="38">
        <v>1978.6</v>
      </c>
      <c r="D1688" s="38">
        <v>170.15</v>
      </c>
      <c r="E1688" s="38">
        <v>38.14</v>
      </c>
    </row>
    <row r="1689" spans="1:5" x14ac:dyDescent="0.2">
      <c r="A1689" s="9">
        <v>42930</v>
      </c>
      <c r="B1689" s="38">
        <v>2459.27</v>
      </c>
      <c r="C1689" s="38">
        <v>2205.1</v>
      </c>
      <c r="D1689" s="38">
        <v>196.49</v>
      </c>
      <c r="E1689" s="38">
        <v>42.78</v>
      </c>
    </row>
    <row r="1690" spans="1:5" x14ac:dyDescent="0.2">
      <c r="A1690" s="9">
        <v>42929</v>
      </c>
      <c r="B1690" s="38">
        <v>2447.83</v>
      </c>
      <c r="C1690" s="38">
        <v>2329</v>
      </c>
      <c r="D1690" s="38">
        <v>205</v>
      </c>
      <c r="E1690" s="38">
        <v>45.48</v>
      </c>
    </row>
    <row r="1691" spans="1:5" x14ac:dyDescent="0.2">
      <c r="A1691" s="9">
        <v>42928</v>
      </c>
      <c r="B1691" s="38">
        <v>2443.25</v>
      </c>
      <c r="C1691" s="38">
        <v>2374.4</v>
      </c>
      <c r="D1691" s="38">
        <v>223.92</v>
      </c>
      <c r="E1691" s="38">
        <v>47</v>
      </c>
    </row>
    <row r="1692" spans="1:5" x14ac:dyDescent="0.2">
      <c r="A1692" s="9">
        <v>42927</v>
      </c>
      <c r="B1692" s="38">
        <v>2425.5300000000002</v>
      </c>
      <c r="C1692" s="38">
        <v>2282.1</v>
      </c>
      <c r="D1692" s="38">
        <v>188.63</v>
      </c>
      <c r="E1692" s="38">
        <v>43.92</v>
      </c>
    </row>
    <row r="1693" spans="1:5" x14ac:dyDescent="0.2">
      <c r="A1693" s="9">
        <v>42926</v>
      </c>
      <c r="B1693" s="38">
        <v>2427.4299999999998</v>
      </c>
      <c r="C1693" s="38">
        <v>2318.3000000000002</v>
      </c>
      <c r="D1693" s="38">
        <v>202</v>
      </c>
      <c r="E1693" s="38">
        <v>44.74</v>
      </c>
    </row>
    <row r="1694" spans="1:5" x14ac:dyDescent="0.2">
      <c r="A1694" s="9">
        <v>42925</v>
      </c>
      <c r="B1694" s="38" t="s">
        <v>10</v>
      </c>
      <c r="C1694" s="38">
        <v>2478</v>
      </c>
      <c r="D1694" s="38">
        <v>234.97</v>
      </c>
      <c r="E1694" s="38">
        <v>48.76</v>
      </c>
    </row>
    <row r="1695" spans="1:5" x14ac:dyDescent="0.2">
      <c r="A1695" s="9">
        <v>42924</v>
      </c>
      <c r="B1695" s="38" t="s">
        <v>10</v>
      </c>
      <c r="C1695" s="38">
        <v>2542</v>
      </c>
      <c r="D1695" s="38">
        <v>245.23</v>
      </c>
      <c r="E1695" s="38">
        <v>51.27</v>
      </c>
    </row>
    <row r="1696" spans="1:5" x14ac:dyDescent="0.2">
      <c r="A1696" s="9">
        <v>42923</v>
      </c>
      <c r="B1696" s="38">
        <v>2425.1799999999998</v>
      </c>
      <c r="C1696" s="38">
        <v>2479.3000000000002</v>
      </c>
      <c r="D1696" s="38">
        <v>238.38</v>
      </c>
      <c r="E1696" s="38">
        <v>46.21</v>
      </c>
    </row>
    <row r="1697" spans="1:5" x14ac:dyDescent="0.2">
      <c r="A1697" s="9">
        <v>42922</v>
      </c>
      <c r="B1697" s="38">
        <v>2409.75</v>
      </c>
      <c r="C1697" s="38">
        <v>2593.1</v>
      </c>
      <c r="D1697" s="38">
        <v>265.35000000000002</v>
      </c>
      <c r="E1697" s="38">
        <v>51.2</v>
      </c>
    </row>
    <row r="1698" spans="1:5" x14ac:dyDescent="0.2">
      <c r="A1698" s="9">
        <v>42921</v>
      </c>
      <c r="B1698" s="38">
        <v>2432.54</v>
      </c>
      <c r="C1698" s="38">
        <v>2598.5</v>
      </c>
      <c r="D1698" s="38">
        <v>264.77</v>
      </c>
      <c r="E1698" s="38">
        <v>53.4</v>
      </c>
    </row>
    <row r="1699" spans="1:5" x14ac:dyDescent="0.2">
      <c r="A1699" s="9">
        <v>42920</v>
      </c>
      <c r="B1699" s="38" t="s">
        <v>10</v>
      </c>
      <c r="C1699" s="38">
        <v>2582.6</v>
      </c>
      <c r="D1699" s="38">
        <v>266.68</v>
      </c>
      <c r="E1699" s="38">
        <v>54.89</v>
      </c>
    </row>
    <row r="1700" spans="1:5" x14ac:dyDescent="0.2">
      <c r="A1700" s="9">
        <v>42919</v>
      </c>
      <c r="B1700" s="38">
        <v>2429.0100000000002</v>
      </c>
      <c r="C1700" s="38">
        <v>2524</v>
      </c>
      <c r="D1700" s="38">
        <v>273.99</v>
      </c>
      <c r="E1700" s="38">
        <v>45.51</v>
      </c>
    </row>
    <row r="1701" spans="1:5" x14ac:dyDescent="0.2">
      <c r="A1701" s="9">
        <v>42918</v>
      </c>
      <c r="B1701" s="38" t="s">
        <v>10</v>
      </c>
      <c r="C1701" s="38">
        <v>2445</v>
      </c>
      <c r="D1701" s="38">
        <v>277.64</v>
      </c>
      <c r="E1701" s="38">
        <v>41.59</v>
      </c>
    </row>
    <row r="1702" spans="1:5" x14ac:dyDescent="0.2">
      <c r="A1702" s="9">
        <v>42917</v>
      </c>
      <c r="B1702" s="38" t="s">
        <v>10</v>
      </c>
      <c r="C1702" s="38">
        <v>2349.5</v>
      </c>
      <c r="D1702" s="38">
        <v>255</v>
      </c>
      <c r="E1702" s="38">
        <v>38.369999999999997</v>
      </c>
    </row>
    <row r="1703" spans="1:5" x14ac:dyDescent="0.2">
      <c r="A1703" s="9">
        <v>42916</v>
      </c>
      <c r="B1703" s="38">
        <v>2423.41</v>
      </c>
      <c r="C1703" s="38">
        <v>2420.6999999999998</v>
      </c>
      <c r="D1703" s="38">
        <v>275.62</v>
      </c>
      <c r="E1703" s="38">
        <v>39.49</v>
      </c>
    </row>
    <row r="1704" spans="1:5" x14ac:dyDescent="0.2">
      <c r="A1704" s="9">
        <v>42915</v>
      </c>
      <c r="B1704" s="38">
        <v>2419.6999999999998</v>
      </c>
      <c r="C1704" s="38">
        <v>2470.1</v>
      </c>
      <c r="D1704" s="38">
        <v>285.3</v>
      </c>
      <c r="E1704" s="38">
        <v>40.200000000000003</v>
      </c>
    </row>
    <row r="1705" spans="1:5" x14ac:dyDescent="0.2">
      <c r="A1705" s="9">
        <v>42914</v>
      </c>
      <c r="B1705" s="38">
        <v>2440.69</v>
      </c>
      <c r="C1705" s="38">
        <v>2518.1999999999998</v>
      </c>
      <c r="D1705" s="38">
        <v>311.62</v>
      </c>
      <c r="E1705" s="38">
        <v>42</v>
      </c>
    </row>
    <row r="1706" spans="1:5" x14ac:dyDescent="0.2">
      <c r="A1706" s="9">
        <v>42913</v>
      </c>
      <c r="B1706" s="38">
        <v>2419.38</v>
      </c>
      <c r="C1706" s="38">
        <v>2521.1999999999998</v>
      </c>
      <c r="D1706" s="38">
        <v>279</v>
      </c>
      <c r="E1706" s="38">
        <v>40.5</v>
      </c>
    </row>
    <row r="1707" spans="1:5" x14ac:dyDescent="0.2">
      <c r="A1707" s="9">
        <v>42912</v>
      </c>
      <c r="B1707" s="38">
        <v>2439.0700000000002</v>
      </c>
      <c r="C1707" s="38">
        <v>2394.6</v>
      </c>
      <c r="D1707" s="38">
        <v>251.3</v>
      </c>
      <c r="E1707" s="38">
        <v>38.15</v>
      </c>
    </row>
    <row r="1708" spans="1:5" x14ac:dyDescent="0.2">
      <c r="A1708" s="9">
        <v>42911</v>
      </c>
      <c r="B1708" s="38" t="s">
        <v>10</v>
      </c>
      <c r="C1708" s="38">
        <v>2477.6999999999998</v>
      </c>
      <c r="D1708" s="38">
        <v>277</v>
      </c>
      <c r="E1708" s="38">
        <v>40.799999999999997</v>
      </c>
    </row>
    <row r="1709" spans="1:5" x14ac:dyDescent="0.2">
      <c r="A1709" s="9">
        <v>42910</v>
      </c>
      <c r="B1709" s="38" t="s">
        <v>10</v>
      </c>
      <c r="C1709" s="38">
        <v>2502.6</v>
      </c>
      <c r="D1709" s="38">
        <v>296.89</v>
      </c>
      <c r="E1709" s="38">
        <v>43.05</v>
      </c>
    </row>
    <row r="1710" spans="1:5" x14ac:dyDescent="0.2">
      <c r="A1710" s="9">
        <v>42909</v>
      </c>
      <c r="B1710" s="38">
        <v>2438.3000000000002</v>
      </c>
      <c r="C1710" s="38">
        <v>2674.9</v>
      </c>
      <c r="D1710" s="38">
        <v>324.37</v>
      </c>
      <c r="E1710" s="38">
        <v>46.03</v>
      </c>
    </row>
    <row r="1711" spans="1:5" x14ac:dyDescent="0.2">
      <c r="A1711" s="9">
        <v>42908</v>
      </c>
      <c r="B1711" s="38">
        <v>2434.5</v>
      </c>
      <c r="C1711" s="38">
        <v>2672.8</v>
      </c>
      <c r="D1711" s="38">
        <v>320.94</v>
      </c>
      <c r="E1711" s="38">
        <v>45.98</v>
      </c>
    </row>
    <row r="1712" spans="1:5" x14ac:dyDescent="0.2">
      <c r="A1712" s="9">
        <v>42907</v>
      </c>
      <c r="B1712" s="38">
        <v>2435.61</v>
      </c>
      <c r="C1712" s="38">
        <v>2621.1999999999998</v>
      </c>
      <c r="D1712" s="38">
        <v>321.66000000000003</v>
      </c>
      <c r="E1712" s="38">
        <v>44</v>
      </c>
    </row>
    <row r="1713" spans="1:5" x14ac:dyDescent="0.2">
      <c r="A1713" s="9">
        <v>42906</v>
      </c>
      <c r="B1713" s="38">
        <v>2437.0300000000002</v>
      </c>
      <c r="C1713" s="38">
        <v>2712.2</v>
      </c>
      <c r="D1713" s="38">
        <v>344.15</v>
      </c>
      <c r="E1713" s="38">
        <v>45.63</v>
      </c>
    </row>
    <row r="1714" spans="1:5" x14ac:dyDescent="0.2">
      <c r="A1714" s="9">
        <v>42905</v>
      </c>
      <c r="B1714" s="38">
        <v>2453.46</v>
      </c>
      <c r="C1714" s="38">
        <v>2580.8000000000002</v>
      </c>
      <c r="D1714" s="38">
        <v>355.5</v>
      </c>
      <c r="E1714" s="38">
        <v>47.63</v>
      </c>
    </row>
    <row r="1715" spans="1:5" x14ac:dyDescent="0.2">
      <c r="A1715" s="9">
        <v>42904</v>
      </c>
      <c r="B1715" s="38" t="s">
        <v>10</v>
      </c>
      <c r="C1715" s="38">
        <v>2491.5</v>
      </c>
      <c r="D1715" s="38">
        <v>348.88</v>
      </c>
      <c r="E1715" s="38">
        <v>43.66</v>
      </c>
    </row>
    <row r="1716" spans="1:5" x14ac:dyDescent="0.2">
      <c r="A1716" s="9">
        <v>42903</v>
      </c>
      <c r="B1716" s="38" t="s">
        <v>10</v>
      </c>
      <c r="C1716" s="38">
        <v>2610</v>
      </c>
      <c r="D1716" s="38">
        <v>364.56</v>
      </c>
      <c r="E1716" s="38">
        <v>46.01</v>
      </c>
    </row>
    <row r="1717" spans="1:5" x14ac:dyDescent="0.2">
      <c r="A1717" s="9">
        <v>42902</v>
      </c>
      <c r="B1717" s="38">
        <v>2433.15</v>
      </c>
      <c r="C1717" s="38">
        <v>2437</v>
      </c>
      <c r="D1717" s="38">
        <v>348.44</v>
      </c>
      <c r="E1717" s="38">
        <v>33.89</v>
      </c>
    </row>
    <row r="1718" spans="1:5" x14ac:dyDescent="0.2">
      <c r="A1718" s="9">
        <v>42901</v>
      </c>
      <c r="B1718" s="38">
        <v>2432.46</v>
      </c>
      <c r="C1718" s="38">
        <v>2377.4</v>
      </c>
      <c r="D1718" s="38">
        <v>338.7</v>
      </c>
      <c r="E1718" s="38">
        <v>28.97</v>
      </c>
    </row>
    <row r="1719" spans="1:5" x14ac:dyDescent="0.2">
      <c r="A1719" s="9">
        <v>42900</v>
      </c>
      <c r="B1719" s="38">
        <v>2437.92</v>
      </c>
      <c r="C1719" s="38">
        <v>2395</v>
      </c>
      <c r="D1719" s="38">
        <v>335.95</v>
      </c>
      <c r="E1719" s="38">
        <v>28.81</v>
      </c>
    </row>
    <row r="1720" spans="1:5" x14ac:dyDescent="0.2">
      <c r="A1720" s="9">
        <v>42899</v>
      </c>
      <c r="B1720" s="38">
        <v>2440.35</v>
      </c>
      <c r="C1720" s="38">
        <v>2676.4</v>
      </c>
      <c r="D1720" s="38">
        <v>382.7</v>
      </c>
      <c r="E1720" s="38">
        <v>30.32</v>
      </c>
    </row>
    <row r="1721" spans="1:5" x14ac:dyDescent="0.2">
      <c r="A1721" s="9">
        <v>42898</v>
      </c>
      <c r="B1721" s="38">
        <v>2429.39</v>
      </c>
      <c r="C1721" s="38">
        <v>2571.8000000000002</v>
      </c>
      <c r="D1721" s="38">
        <v>386.9</v>
      </c>
      <c r="E1721" s="38">
        <v>29.06</v>
      </c>
    </row>
    <row r="1722" spans="1:5" x14ac:dyDescent="0.2">
      <c r="A1722" s="9">
        <v>42897</v>
      </c>
      <c r="B1722" s="38" t="s">
        <v>10</v>
      </c>
      <c r="C1722" s="38">
        <v>2936.3</v>
      </c>
      <c r="D1722" s="38">
        <v>336.33</v>
      </c>
      <c r="E1722" s="38">
        <v>34.04</v>
      </c>
    </row>
    <row r="1723" spans="1:5" x14ac:dyDescent="0.2">
      <c r="A1723" s="9">
        <v>42896</v>
      </c>
      <c r="B1723" s="38" t="s">
        <v>10</v>
      </c>
      <c r="C1723" s="38">
        <v>2806</v>
      </c>
      <c r="D1723" s="38">
        <v>325.88</v>
      </c>
      <c r="E1723" s="38">
        <v>30.13</v>
      </c>
    </row>
    <row r="1724" spans="1:5" x14ac:dyDescent="0.2">
      <c r="A1724" s="9">
        <v>42895</v>
      </c>
      <c r="B1724" s="38">
        <v>2431.77</v>
      </c>
      <c r="C1724" s="38">
        <v>2809</v>
      </c>
      <c r="D1724" s="38">
        <v>278.41000000000003</v>
      </c>
      <c r="E1724" s="38">
        <v>29.56</v>
      </c>
    </row>
    <row r="1725" spans="1:5" x14ac:dyDescent="0.2">
      <c r="A1725" s="9">
        <v>42894</v>
      </c>
      <c r="B1725" s="38">
        <v>2433.79</v>
      </c>
      <c r="C1725" s="38">
        <v>2782.1</v>
      </c>
      <c r="D1725" s="38">
        <v>256.95</v>
      </c>
      <c r="E1725" s="38">
        <v>30.08</v>
      </c>
    </row>
    <row r="1726" spans="1:5" x14ac:dyDescent="0.2">
      <c r="A1726" s="9">
        <v>42893</v>
      </c>
      <c r="B1726" s="38">
        <v>2433.14</v>
      </c>
      <c r="C1726" s="38">
        <v>2642.6</v>
      </c>
      <c r="D1726" s="38">
        <v>250.7</v>
      </c>
      <c r="E1726" s="38">
        <v>28.6</v>
      </c>
    </row>
    <row r="1727" spans="1:5" x14ac:dyDescent="0.2">
      <c r="A1727" s="9">
        <v>42892</v>
      </c>
      <c r="B1727" s="38">
        <v>2429.33</v>
      </c>
      <c r="C1727" s="38">
        <v>2843.6</v>
      </c>
      <c r="D1727" s="38">
        <v>261.89</v>
      </c>
      <c r="E1727" s="38">
        <v>30.1</v>
      </c>
    </row>
    <row r="1728" spans="1:5" x14ac:dyDescent="0.2">
      <c r="A1728" s="9">
        <v>42891</v>
      </c>
      <c r="B1728" s="38">
        <v>2436.1</v>
      </c>
      <c r="C1728" s="38">
        <v>2636.2</v>
      </c>
      <c r="D1728" s="38">
        <v>242.16</v>
      </c>
      <c r="E1728" s="38">
        <v>30.7</v>
      </c>
    </row>
    <row r="1729" spans="1:5" x14ac:dyDescent="0.2">
      <c r="A1729" s="9">
        <v>42890</v>
      </c>
      <c r="B1729" s="38" t="s">
        <v>10</v>
      </c>
      <c r="C1729" s="38">
        <v>2488.1999999999998</v>
      </c>
      <c r="D1729" s="38">
        <v>241.06</v>
      </c>
      <c r="E1729" s="38">
        <v>27.79</v>
      </c>
    </row>
    <row r="1730" spans="1:5" x14ac:dyDescent="0.2">
      <c r="A1730" s="9">
        <v>42889</v>
      </c>
      <c r="B1730" s="38" t="s">
        <v>10</v>
      </c>
      <c r="C1730" s="38">
        <v>2461</v>
      </c>
      <c r="D1730" s="38">
        <v>217.01</v>
      </c>
      <c r="E1730" s="38">
        <v>27.4</v>
      </c>
    </row>
    <row r="1731" spans="1:5" x14ac:dyDescent="0.2">
      <c r="A1731" s="9">
        <v>42888</v>
      </c>
      <c r="B1731" s="38">
        <v>2439.0700000000002</v>
      </c>
      <c r="C1731" s="38">
        <v>2405.9</v>
      </c>
      <c r="D1731" s="38">
        <v>214.77</v>
      </c>
      <c r="E1731" s="38">
        <v>27.9</v>
      </c>
    </row>
    <row r="1732" spans="1:5" x14ac:dyDescent="0.2">
      <c r="A1732" s="9">
        <v>42887</v>
      </c>
      <c r="B1732" s="38">
        <v>2430.06</v>
      </c>
      <c r="C1732" s="38">
        <v>2311.6</v>
      </c>
      <c r="D1732" s="38">
        <v>211.4</v>
      </c>
      <c r="E1732" s="38">
        <v>27.74</v>
      </c>
    </row>
    <row r="1733" spans="1:5" x14ac:dyDescent="0.2">
      <c r="A1733" s="9">
        <v>42886</v>
      </c>
      <c r="B1733" s="38">
        <v>2411.8000000000002</v>
      </c>
      <c r="C1733" s="38">
        <v>2191.8000000000002</v>
      </c>
      <c r="D1733" s="38">
        <v>218.34</v>
      </c>
      <c r="E1733" s="38">
        <v>25.88</v>
      </c>
    </row>
    <row r="1734" spans="1:5" x14ac:dyDescent="0.2">
      <c r="A1734" s="9">
        <v>42885</v>
      </c>
      <c r="B1734" s="38">
        <v>2412.91</v>
      </c>
      <c r="C1734" s="38">
        <v>2146.6999999999998</v>
      </c>
      <c r="D1734" s="38">
        <v>224.69</v>
      </c>
      <c r="E1734" s="38">
        <v>24.11</v>
      </c>
    </row>
    <row r="1735" spans="1:5" x14ac:dyDescent="0.2">
      <c r="A1735" s="9">
        <v>42884</v>
      </c>
      <c r="B1735" s="38" t="s">
        <v>10</v>
      </c>
      <c r="C1735" s="38">
        <v>2207.4</v>
      </c>
      <c r="D1735" s="38">
        <v>189.99</v>
      </c>
      <c r="E1735" s="38">
        <v>25.77</v>
      </c>
    </row>
    <row r="1736" spans="1:5" x14ac:dyDescent="0.2">
      <c r="A1736" s="9">
        <v>42883</v>
      </c>
      <c r="B1736" s="38" t="s">
        <v>10</v>
      </c>
      <c r="C1736" s="38">
        <v>2056.6</v>
      </c>
      <c r="D1736" s="38">
        <v>161.91</v>
      </c>
      <c r="E1736" s="38">
        <v>24.73</v>
      </c>
    </row>
    <row r="1737" spans="1:5" x14ac:dyDescent="0.2">
      <c r="A1737" s="9">
        <v>42882</v>
      </c>
      <c r="B1737" s="38" t="s">
        <v>10</v>
      </c>
      <c r="C1737" s="38">
        <v>1972.3</v>
      </c>
      <c r="D1737" s="38">
        <v>149.99</v>
      </c>
      <c r="E1737" s="38">
        <v>23.5</v>
      </c>
    </row>
    <row r="1738" spans="1:5" x14ac:dyDescent="0.2">
      <c r="A1738" s="9">
        <v>42881</v>
      </c>
      <c r="B1738" s="38">
        <v>2415.8200000000002</v>
      </c>
      <c r="C1738" s="38">
        <v>2127.3000000000002</v>
      </c>
      <c r="D1738" s="38">
        <v>152.80000000000001</v>
      </c>
      <c r="E1738" s="38">
        <v>25.93</v>
      </c>
    </row>
    <row r="1739" spans="1:5" x14ac:dyDescent="0.2">
      <c r="A1739" s="9">
        <v>42880</v>
      </c>
      <c r="B1739" s="38">
        <v>2415.0700000000002</v>
      </c>
      <c r="C1739" s="38">
        <v>2252</v>
      </c>
      <c r="D1739" s="38">
        <v>168.71</v>
      </c>
      <c r="E1739" s="38">
        <v>29.64</v>
      </c>
    </row>
    <row r="1740" spans="1:5" x14ac:dyDescent="0.2">
      <c r="A1740" s="9">
        <v>42879</v>
      </c>
      <c r="B1740" s="38">
        <v>2404.39</v>
      </c>
      <c r="C1740" s="38">
        <v>2394.8000000000002</v>
      </c>
      <c r="D1740" s="38">
        <v>183.88</v>
      </c>
      <c r="E1740" s="38">
        <v>34.31</v>
      </c>
    </row>
    <row r="1741" spans="1:5" x14ac:dyDescent="0.2">
      <c r="A1741" s="9">
        <v>42878</v>
      </c>
      <c r="B1741" s="38">
        <v>2398.42</v>
      </c>
      <c r="C1741" s="38">
        <v>2249.3000000000002</v>
      </c>
      <c r="D1741" s="38">
        <v>168.24</v>
      </c>
      <c r="E1741" s="38">
        <v>31.06</v>
      </c>
    </row>
    <row r="1742" spans="1:5" x14ac:dyDescent="0.2">
      <c r="A1742" s="9">
        <v>42877</v>
      </c>
      <c r="B1742" s="38">
        <v>2394.02</v>
      </c>
      <c r="C1742" s="38">
        <v>2085.5</v>
      </c>
      <c r="D1742" s="38">
        <v>154.91999999999999</v>
      </c>
      <c r="E1742" s="38">
        <v>24.71</v>
      </c>
    </row>
    <row r="1743" spans="1:5" x14ac:dyDescent="0.2">
      <c r="A1743" s="9">
        <v>42876</v>
      </c>
      <c r="B1743" s="38" t="s">
        <v>10</v>
      </c>
      <c r="C1743" s="38">
        <v>2029.2</v>
      </c>
      <c r="D1743" s="38">
        <v>146.13999999999999</v>
      </c>
      <c r="E1743" s="38">
        <v>25.92</v>
      </c>
    </row>
    <row r="1744" spans="1:5" x14ac:dyDescent="0.2">
      <c r="A1744" s="9">
        <v>42875</v>
      </c>
      <c r="B1744" s="38" t="s">
        <v>10</v>
      </c>
      <c r="C1744" s="38">
        <v>2059.6999999999998</v>
      </c>
      <c r="D1744" s="38">
        <v>123.03</v>
      </c>
      <c r="E1744" s="38">
        <v>27.34</v>
      </c>
    </row>
    <row r="1745" spans="1:5" x14ac:dyDescent="0.2">
      <c r="A1745" s="9">
        <v>42874</v>
      </c>
      <c r="B1745" s="38">
        <v>2381.73</v>
      </c>
      <c r="C1745" s="38">
        <v>1966.5</v>
      </c>
      <c r="D1745" s="38">
        <v>124.4</v>
      </c>
      <c r="E1745" s="38">
        <v>27.55</v>
      </c>
    </row>
    <row r="1746" spans="1:5" x14ac:dyDescent="0.2">
      <c r="A1746" s="9">
        <v>42873</v>
      </c>
      <c r="B1746" s="38">
        <v>2365.7199999999998</v>
      </c>
      <c r="C1746" s="38">
        <v>1941.5</v>
      </c>
      <c r="D1746" s="38">
        <v>98.6</v>
      </c>
      <c r="E1746" s="38">
        <v>28.58</v>
      </c>
    </row>
    <row r="1747" spans="1:5" x14ac:dyDescent="0.2">
      <c r="A1747" s="9">
        <v>42872</v>
      </c>
      <c r="B1747" s="38">
        <v>2357.0300000000002</v>
      </c>
      <c r="C1747" s="38">
        <v>1870</v>
      </c>
      <c r="D1747" s="38">
        <v>89.67</v>
      </c>
      <c r="E1747" s="38">
        <v>25.3</v>
      </c>
    </row>
    <row r="1748" spans="1:5" x14ac:dyDescent="0.2">
      <c r="A1748" s="9">
        <v>42871</v>
      </c>
      <c r="B1748" s="38">
        <v>2400.67</v>
      </c>
      <c r="C1748" s="38">
        <v>1785.7</v>
      </c>
      <c r="D1748" s="38">
        <v>88.17</v>
      </c>
      <c r="E1748" s="38">
        <v>23.6</v>
      </c>
    </row>
    <row r="1749" spans="1:5" x14ac:dyDescent="0.2">
      <c r="A1749" s="9">
        <v>42870</v>
      </c>
      <c r="B1749" s="38">
        <v>2402.3200000000002</v>
      </c>
      <c r="C1749" s="38">
        <v>1772.5</v>
      </c>
      <c r="D1749" s="38">
        <v>92.56</v>
      </c>
      <c r="E1749" s="38">
        <v>25.61</v>
      </c>
    </row>
    <row r="1750" spans="1:5" x14ac:dyDescent="0.2">
      <c r="A1750" s="9">
        <v>42869</v>
      </c>
      <c r="B1750" s="38" t="s">
        <v>10</v>
      </c>
      <c r="C1750" s="38">
        <v>1828.1</v>
      </c>
      <c r="D1750" s="38">
        <v>90.37</v>
      </c>
      <c r="E1750" s="38">
        <v>28.9</v>
      </c>
    </row>
    <row r="1751" spans="1:5" x14ac:dyDescent="0.2">
      <c r="A1751" s="9">
        <v>42868</v>
      </c>
      <c r="B1751" s="38" t="s">
        <v>10</v>
      </c>
      <c r="C1751" s="38">
        <v>1820.4</v>
      </c>
      <c r="D1751" s="38">
        <v>89.9</v>
      </c>
      <c r="E1751" s="38">
        <v>29.09</v>
      </c>
    </row>
    <row r="1752" spans="1:5" x14ac:dyDescent="0.2">
      <c r="A1752" s="9">
        <v>42867</v>
      </c>
      <c r="B1752" s="38">
        <v>2390.9</v>
      </c>
      <c r="C1752" s="38">
        <v>1735</v>
      </c>
      <c r="D1752" s="38">
        <v>86.99</v>
      </c>
      <c r="E1752" s="38">
        <v>27.21</v>
      </c>
    </row>
    <row r="1753" spans="1:5" x14ac:dyDescent="0.2">
      <c r="A1753" s="9">
        <v>42866</v>
      </c>
      <c r="B1753" s="38">
        <v>2394.44</v>
      </c>
      <c r="C1753" s="38">
        <v>1853.9</v>
      </c>
      <c r="D1753" s="38">
        <v>89.38</v>
      </c>
      <c r="E1753" s="38">
        <v>30.69</v>
      </c>
    </row>
    <row r="1754" spans="1:5" x14ac:dyDescent="0.2">
      <c r="A1754" s="9">
        <v>42865</v>
      </c>
      <c r="B1754" s="38">
        <v>2399.63</v>
      </c>
      <c r="C1754" s="38">
        <v>1796.8</v>
      </c>
      <c r="D1754" s="38">
        <v>88.33</v>
      </c>
      <c r="E1754" s="38">
        <v>32.85</v>
      </c>
    </row>
    <row r="1755" spans="1:5" x14ac:dyDescent="0.2">
      <c r="A1755" s="9">
        <v>42864</v>
      </c>
      <c r="B1755" s="38">
        <v>2396.92</v>
      </c>
      <c r="C1755" s="38">
        <v>1760</v>
      </c>
      <c r="D1755" s="38">
        <v>88.94</v>
      </c>
      <c r="E1755" s="38">
        <v>33.200000000000003</v>
      </c>
    </row>
    <row r="1756" spans="1:5" x14ac:dyDescent="0.2">
      <c r="A1756" s="9">
        <v>42863</v>
      </c>
      <c r="B1756" s="38">
        <v>2399.38</v>
      </c>
      <c r="C1756" s="38">
        <v>1703.2</v>
      </c>
      <c r="D1756" s="38">
        <v>88.97</v>
      </c>
      <c r="E1756" s="38">
        <v>28.86</v>
      </c>
    </row>
    <row r="1757" spans="1:5" x14ac:dyDescent="0.2">
      <c r="A1757" s="9">
        <v>42862</v>
      </c>
      <c r="B1757" s="38" t="s">
        <v>10</v>
      </c>
      <c r="C1757" s="38">
        <v>1619.9</v>
      </c>
      <c r="D1757" s="38">
        <v>94.21</v>
      </c>
      <c r="E1757" s="38">
        <v>30.62</v>
      </c>
    </row>
    <row r="1758" spans="1:5" x14ac:dyDescent="0.2">
      <c r="A1758" s="9">
        <v>42861</v>
      </c>
      <c r="B1758" s="38" t="s">
        <v>10</v>
      </c>
      <c r="C1758" s="38">
        <v>1597.1</v>
      </c>
      <c r="D1758" s="38">
        <v>96.65</v>
      </c>
      <c r="E1758" s="38">
        <v>28.43</v>
      </c>
    </row>
    <row r="1759" spans="1:5" x14ac:dyDescent="0.2">
      <c r="A1759" s="9">
        <v>42860</v>
      </c>
      <c r="B1759" s="38">
        <v>2399.29</v>
      </c>
      <c r="C1759" s="38">
        <v>1545.1</v>
      </c>
      <c r="D1759" s="38">
        <v>91.5</v>
      </c>
      <c r="E1759" s="38">
        <v>26.33</v>
      </c>
    </row>
    <row r="1760" spans="1:5" x14ac:dyDescent="0.2">
      <c r="A1760" s="9">
        <v>42859</v>
      </c>
      <c r="B1760" s="38">
        <v>2389.52</v>
      </c>
      <c r="C1760" s="38">
        <v>1607.1</v>
      </c>
      <c r="D1760" s="38">
        <v>99.2</v>
      </c>
      <c r="E1760" s="38">
        <v>24.16</v>
      </c>
    </row>
    <row r="1761" spans="1:5" x14ac:dyDescent="0.2">
      <c r="A1761" s="9">
        <v>42858</v>
      </c>
      <c r="B1761" s="38">
        <v>2388.13</v>
      </c>
      <c r="C1761" s="38">
        <v>1617.8</v>
      </c>
      <c r="D1761" s="38">
        <v>85.79</v>
      </c>
      <c r="E1761" s="38">
        <v>22.01</v>
      </c>
    </row>
    <row r="1762" spans="1:5" x14ac:dyDescent="0.2">
      <c r="A1762" s="9">
        <v>42857</v>
      </c>
      <c r="B1762" s="38">
        <v>2391.17</v>
      </c>
      <c r="C1762" s="38">
        <v>1560</v>
      </c>
      <c r="D1762" s="38">
        <v>82.01</v>
      </c>
      <c r="E1762" s="38">
        <v>16.239999999999998</v>
      </c>
    </row>
    <row r="1763" spans="1:5" x14ac:dyDescent="0.2">
      <c r="A1763" s="9">
        <v>42856</v>
      </c>
      <c r="B1763" s="38">
        <v>2388.33</v>
      </c>
      <c r="C1763" s="38">
        <v>1533.1</v>
      </c>
      <c r="D1763" s="38">
        <v>81.400000000000006</v>
      </c>
      <c r="E1763" s="38">
        <v>16.47</v>
      </c>
    </row>
    <row r="1764" spans="1:5" x14ac:dyDescent="0.2">
      <c r="A1764" s="9">
        <v>42855</v>
      </c>
      <c r="B1764" s="38" t="s">
        <v>10</v>
      </c>
      <c r="C1764" s="38">
        <v>1435.2</v>
      </c>
      <c r="D1764" s="38">
        <v>83.51</v>
      </c>
      <c r="E1764" s="38">
        <v>16.2</v>
      </c>
    </row>
    <row r="1765" spans="1:5" x14ac:dyDescent="0.2">
      <c r="A1765" s="9">
        <v>42854</v>
      </c>
      <c r="B1765" s="38" t="s">
        <v>10</v>
      </c>
      <c r="C1765" s="38">
        <v>1423.6</v>
      </c>
      <c r="D1765" s="38">
        <v>73.55</v>
      </c>
      <c r="E1765" s="38">
        <v>16.34</v>
      </c>
    </row>
    <row r="1766" spans="1:5" x14ac:dyDescent="0.2">
      <c r="A1766" s="9">
        <v>42853</v>
      </c>
      <c r="B1766" s="38">
        <v>2384.1999999999998</v>
      </c>
      <c r="C1766" s="38">
        <v>1415.6</v>
      </c>
      <c r="D1766" s="38">
        <v>76</v>
      </c>
      <c r="E1766" s="38">
        <v>14.75</v>
      </c>
    </row>
    <row r="1767" spans="1:5" x14ac:dyDescent="0.2">
      <c r="A1767" s="9">
        <v>42852</v>
      </c>
      <c r="B1767" s="38">
        <v>2388.77</v>
      </c>
      <c r="C1767" s="38">
        <v>1440.3</v>
      </c>
      <c r="D1767" s="38">
        <v>68</v>
      </c>
      <c r="E1767" s="38">
        <v>14.98</v>
      </c>
    </row>
    <row r="1768" spans="1:5" x14ac:dyDescent="0.2">
      <c r="A1768" s="9">
        <v>42851</v>
      </c>
      <c r="B1768" s="38">
        <v>2387.4499999999998</v>
      </c>
      <c r="C1768" s="38">
        <v>1399.3</v>
      </c>
      <c r="D1768" s="38">
        <v>57.31</v>
      </c>
      <c r="E1768" s="38">
        <v>15.09</v>
      </c>
    </row>
    <row r="1769" spans="1:5" x14ac:dyDescent="0.2">
      <c r="A1769" s="9">
        <v>42850</v>
      </c>
      <c r="B1769" s="38">
        <v>2388.61</v>
      </c>
      <c r="C1769" s="38">
        <v>1370.3</v>
      </c>
      <c r="D1769" s="38">
        <v>53.9</v>
      </c>
      <c r="E1769" s="38">
        <v>15.53</v>
      </c>
    </row>
    <row r="1770" spans="1:5" x14ac:dyDescent="0.2">
      <c r="A1770" s="9">
        <v>42849</v>
      </c>
      <c r="B1770" s="38">
        <v>2374.15</v>
      </c>
      <c r="C1770" s="38">
        <v>1345</v>
      </c>
      <c r="D1770" s="38">
        <v>53.54</v>
      </c>
      <c r="E1770" s="38">
        <v>15.07</v>
      </c>
    </row>
    <row r="1771" spans="1:5" x14ac:dyDescent="0.2">
      <c r="A1771" s="9">
        <v>42848</v>
      </c>
      <c r="B1771" s="38" t="s">
        <v>10</v>
      </c>
      <c r="C1771" s="38">
        <v>1355.2</v>
      </c>
      <c r="D1771" s="38">
        <v>53.33</v>
      </c>
      <c r="E1771" s="38">
        <v>15.38</v>
      </c>
    </row>
    <row r="1772" spans="1:5" x14ac:dyDescent="0.2">
      <c r="A1772" s="9">
        <v>42847</v>
      </c>
      <c r="B1772" s="38" t="s">
        <v>10</v>
      </c>
      <c r="C1772" s="38">
        <v>1347.5</v>
      </c>
      <c r="D1772" s="38">
        <v>52.15</v>
      </c>
      <c r="E1772" s="38">
        <v>14.35</v>
      </c>
    </row>
    <row r="1773" spans="1:5" x14ac:dyDescent="0.2">
      <c r="A1773" s="9">
        <v>42846</v>
      </c>
      <c r="B1773" s="38">
        <v>2348.69</v>
      </c>
      <c r="C1773" s="38">
        <v>1325.6</v>
      </c>
      <c r="D1773" s="38">
        <v>51.37</v>
      </c>
      <c r="E1773" s="38">
        <v>12.12</v>
      </c>
    </row>
    <row r="1774" spans="1:5" x14ac:dyDescent="0.2">
      <c r="A1774" s="9">
        <v>42845</v>
      </c>
      <c r="B1774" s="38">
        <v>2355.84</v>
      </c>
      <c r="C1774" s="38">
        <v>1308.4000000000001</v>
      </c>
      <c r="D1774" s="38">
        <v>51.96</v>
      </c>
      <c r="E1774" s="38">
        <v>10.99</v>
      </c>
    </row>
    <row r="1775" spans="1:5" x14ac:dyDescent="0.2">
      <c r="A1775" s="9">
        <v>42844</v>
      </c>
      <c r="B1775" s="38">
        <v>2338.17</v>
      </c>
      <c r="C1775" s="38">
        <v>1260.5</v>
      </c>
      <c r="D1775" s="38">
        <v>49.66</v>
      </c>
      <c r="E1775" s="38">
        <v>10.210000000000001</v>
      </c>
    </row>
    <row r="1776" spans="1:5" x14ac:dyDescent="0.2">
      <c r="A1776" s="9">
        <v>42843</v>
      </c>
      <c r="B1776" s="38">
        <v>2342.19</v>
      </c>
      <c r="C1776" s="38">
        <v>1265.4000000000001</v>
      </c>
      <c r="D1776" s="38">
        <v>52.42</v>
      </c>
      <c r="E1776" s="38">
        <v>10.95</v>
      </c>
    </row>
    <row r="1777" spans="1:5" x14ac:dyDescent="0.2">
      <c r="A1777" s="9">
        <v>42842</v>
      </c>
      <c r="B1777" s="38">
        <v>2349.0100000000002</v>
      </c>
      <c r="C1777" s="38">
        <v>1240</v>
      </c>
      <c r="D1777" s="38">
        <v>49.52</v>
      </c>
      <c r="E1777" s="38">
        <v>11.15</v>
      </c>
    </row>
    <row r="1778" spans="1:5" x14ac:dyDescent="0.2">
      <c r="A1778" s="9">
        <v>42841</v>
      </c>
      <c r="B1778" s="38" t="s">
        <v>10</v>
      </c>
      <c r="C1778" s="38">
        <v>1212</v>
      </c>
      <c r="D1778" s="38">
        <v>49.58</v>
      </c>
      <c r="E1778" s="38">
        <v>11.7</v>
      </c>
    </row>
    <row r="1779" spans="1:5" x14ac:dyDescent="0.2">
      <c r="A1779" s="9">
        <v>42840</v>
      </c>
      <c r="B1779" s="38" t="s">
        <v>10</v>
      </c>
      <c r="C1779" s="38">
        <v>1193.3</v>
      </c>
      <c r="D1779" s="38">
        <v>49.71</v>
      </c>
      <c r="E1779" s="38">
        <v>11.69</v>
      </c>
    </row>
    <row r="1780" spans="1:5" x14ac:dyDescent="0.2">
      <c r="A1780" s="9">
        <v>42839</v>
      </c>
      <c r="B1780" s="38" t="s">
        <v>10</v>
      </c>
      <c r="C1780" s="38">
        <v>1206.8</v>
      </c>
      <c r="D1780" s="38">
        <v>48.5</v>
      </c>
      <c r="E1780" s="38">
        <v>11.61</v>
      </c>
    </row>
    <row r="1781" spans="1:5" x14ac:dyDescent="0.2">
      <c r="A1781" s="9">
        <v>42838</v>
      </c>
      <c r="B1781" s="38">
        <v>2328.9499999999998</v>
      </c>
      <c r="C1781" s="38">
        <v>1187</v>
      </c>
      <c r="D1781" s="38">
        <v>50.65</v>
      </c>
      <c r="E1781" s="38">
        <v>11.05</v>
      </c>
    </row>
    <row r="1782" spans="1:5" x14ac:dyDescent="0.2">
      <c r="A1782" s="9">
        <v>42837</v>
      </c>
      <c r="B1782" s="38">
        <v>2344.9299999999998</v>
      </c>
      <c r="C1782" s="38">
        <v>1227.4000000000001</v>
      </c>
      <c r="D1782" s="38">
        <v>46.85</v>
      </c>
      <c r="E1782" s="38">
        <v>11.69</v>
      </c>
    </row>
    <row r="1783" spans="1:5" x14ac:dyDescent="0.2">
      <c r="A1783" s="9">
        <v>42836</v>
      </c>
      <c r="B1783" s="38">
        <v>2353.7800000000002</v>
      </c>
      <c r="C1783" s="38">
        <v>1235.5999999999999</v>
      </c>
      <c r="D1783" s="38">
        <v>44.21</v>
      </c>
      <c r="E1783" s="38">
        <v>9.7100000000000009</v>
      </c>
    </row>
    <row r="1784" spans="1:5" x14ac:dyDescent="0.2">
      <c r="A1784" s="9">
        <v>42835</v>
      </c>
      <c r="B1784" s="38">
        <v>2357.16</v>
      </c>
      <c r="C1784" s="38">
        <v>1220.3</v>
      </c>
      <c r="D1784" s="38">
        <v>44.17</v>
      </c>
      <c r="E1784" s="38">
        <v>9.8699999999999992</v>
      </c>
    </row>
    <row r="1785" spans="1:5" x14ac:dyDescent="0.2">
      <c r="A1785" s="9">
        <v>42834</v>
      </c>
      <c r="B1785" s="38" t="s">
        <v>10</v>
      </c>
      <c r="C1785" s="38">
        <v>1215.9000000000001</v>
      </c>
      <c r="D1785" s="38">
        <v>43.94</v>
      </c>
      <c r="E1785" s="38">
        <v>9.26</v>
      </c>
    </row>
    <row r="1786" spans="1:5" x14ac:dyDescent="0.2">
      <c r="A1786" s="9">
        <v>42833</v>
      </c>
      <c r="B1786" s="38" t="s">
        <v>10</v>
      </c>
      <c r="C1786" s="38">
        <v>1188.0999999999999</v>
      </c>
      <c r="D1786" s="38">
        <v>44.51</v>
      </c>
      <c r="E1786" s="38">
        <v>10.79</v>
      </c>
    </row>
    <row r="1787" spans="1:5" x14ac:dyDescent="0.2">
      <c r="A1787" s="9">
        <v>42832</v>
      </c>
      <c r="B1787" s="38">
        <v>2355.54</v>
      </c>
      <c r="C1787" s="38">
        <v>1196.5999999999999</v>
      </c>
      <c r="D1787" s="38">
        <v>42.25</v>
      </c>
      <c r="E1787" s="38">
        <v>9.89</v>
      </c>
    </row>
    <row r="1788" spans="1:5" x14ac:dyDescent="0.2">
      <c r="A1788" s="9">
        <v>42831</v>
      </c>
      <c r="B1788" s="38">
        <v>2357.4899999999998</v>
      </c>
      <c r="C1788" s="38">
        <v>1191.5</v>
      </c>
      <c r="D1788" s="38">
        <v>43.11</v>
      </c>
      <c r="E1788" s="38">
        <v>10.87</v>
      </c>
    </row>
    <row r="1789" spans="1:5" x14ac:dyDescent="0.2">
      <c r="A1789" s="9">
        <v>42830</v>
      </c>
      <c r="B1789" s="38">
        <v>2352.9499999999998</v>
      </c>
      <c r="C1789" s="38">
        <v>1140.5999999999999</v>
      </c>
      <c r="D1789" s="38">
        <v>45.35</v>
      </c>
      <c r="E1789" s="38">
        <v>13</v>
      </c>
    </row>
    <row r="1790" spans="1:5" x14ac:dyDescent="0.2">
      <c r="A1790" s="9">
        <v>42829</v>
      </c>
      <c r="B1790" s="38">
        <v>2360.16</v>
      </c>
      <c r="C1790" s="38">
        <v>1145</v>
      </c>
      <c r="D1790" s="38">
        <v>44.41</v>
      </c>
      <c r="E1790" s="38">
        <v>9.15</v>
      </c>
    </row>
    <row r="1791" spans="1:5" x14ac:dyDescent="0.2">
      <c r="A1791" s="9">
        <v>42828</v>
      </c>
      <c r="B1791" s="38">
        <v>2358.84</v>
      </c>
      <c r="C1791" s="38">
        <v>1150.2</v>
      </c>
      <c r="D1791" s="38">
        <v>44.28</v>
      </c>
      <c r="E1791" s="38">
        <v>8.61</v>
      </c>
    </row>
    <row r="1792" spans="1:5" x14ac:dyDescent="0.2">
      <c r="A1792" s="9">
        <v>42827</v>
      </c>
      <c r="B1792" s="38" t="s">
        <v>10</v>
      </c>
      <c r="C1792" s="38">
        <v>1107.5999999999999</v>
      </c>
      <c r="D1792" s="38">
        <v>48.6</v>
      </c>
      <c r="E1792" s="38">
        <v>8.34</v>
      </c>
    </row>
    <row r="1793" spans="1:5" x14ac:dyDescent="0.2">
      <c r="A1793" s="9">
        <v>42826</v>
      </c>
      <c r="B1793" s="38" t="s">
        <v>10</v>
      </c>
      <c r="C1793" s="38">
        <v>1093.2</v>
      </c>
      <c r="D1793" s="38">
        <v>50.59</v>
      </c>
      <c r="E1793" s="38">
        <v>7.61</v>
      </c>
    </row>
    <row r="1794" spans="1:5" x14ac:dyDescent="0.2">
      <c r="A1794" s="9">
        <v>42825</v>
      </c>
      <c r="B1794" s="38">
        <v>2362.7199999999998</v>
      </c>
      <c r="C1794" s="38">
        <v>1081.7</v>
      </c>
      <c r="D1794" s="38">
        <v>49.72</v>
      </c>
      <c r="E1794" s="38">
        <v>7.25</v>
      </c>
    </row>
    <row r="1795" spans="1:5" x14ac:dyDescent="0.2">
      <c r="A1795" s="9">
        <v>42824</v>
      </c>
      <c r="B1795" s="38">
        <v>2368.06</v>
      </c>
      <c r="C1795" s="38">
        <v>1041</v>
      </c>
      <c r="D1795" s="38">
        <v>51.62</v>
      </c>
      <c r="E1795" s="38">
        <v>7.89</v>
      </c>
    </row>
    <row r="1796" spans="1:5" x14ac:dyDescent="0.2">
      <c r="A1796" s="9">
        <v>42823</v>
      </c>
      <c r="B1796" s="38">
        <v>2361.13</v>
      </c>
      <c r="C1796" s="38">
        <v>1041.8</v>
      </c>
      <c r="D1796" s="38">
        <v>52.88</v>
      </c>
      <c r="E1796" s="38">
        <v>4.3</v>
      </c>
    </row>
    <row r="1797" spans="1:5" x14ac:dyDescent="0.2">
      <c r="A1797" s="9">
        <v>42822</v>
      </c>
      <c r="B1797" s="38">
        <v>2358.5700000000002</v>
      </c>
      <c r="C1797" s="38">
        <v>1044.7</v>
      </c>
      <c r="D1797" s="38">
        <v>50.16</v>
      </c>
      <c r="E1797" s="38">
        <v>4.2</v>
      </c>
    </row>
    <row r="1798" spans="1:5" x14ac:dyDescent="0.2">
      <c r="A1798" s="9">
        <v>42821</v>
      </c>
      <c r="B1798" s="38">
        <v>2341.59</v>
      </c>
      <c r="C1798" s="38">
        <v>1042.7</v>
      </c>
      <c r="D1798" s="38">
        <v>48.93</v>
      </c>
      <c r="E1798" s="38">
        <v>4.08</v>
      </c>
    </row>
    <row r="1799" spans="1:5" x14ac:dyDescent="0.2">
      <c r="A1799" s="9">
        <v>42820</v>
      </c>
      <c r="B1799" s="38" t="s">
        <v>10</v>
      </c>
      <c r="C1799" s="38">
        <v>969</v>
      </c>
      <c r="D1799" s="38">
        <v>50.46</v>
      </c>
      <c r="E1799" s="38">
        <v>4.0999999999999996</v>
      </c>
    </row>
    <row r="1800" spans="1:5" x14ac:dyDescent="0.2">
      <c r="A1800" s="9">
        <v>42819</v>
      </c>
      <c r="B1800" s="38" t="s">
        <v>10</v>
      </c>
      <c r="C1800" s="38">
        <v>972.2</v>
      </c>
      <c r="D1800" s="38">
        <v>50.75</v>
      </c>
      <c r="E1800" s="38">
        <v>4.09</v>
      </c>
    </row>
    <row r="1801" spans="1:5" x14ac:dyDescent="0.2">
      <c r="A1801" s="9">
        <v>42818</v>
      </c>
      <c r="B1801" s="38">
        <v>2343.98</v>
      </c>
      <c r="C1801" s="38">
        <v>943.1</v>
      </c>
      <c r="D1801" s="38">
        <v>54.01</v>
      </c>
      <c r="E1801" s="38">
        <v>4.1100000000000003</v>
      </c>
    </row>
    <row r="1802" spans="1:5" x14ac:dyDescent="0.2">
      <c r="A1802" s="9">
        <v>42817</v>
      </c>
      <c r="B1802" s="38">
        <v>2345.96</v>
      </c>
      <c r="C1802" s="38">
        <v>1033</v>
      </c>
      <c r="D1802" s="38">
        <v>43.14</v>
      </c>
      <c r="E1802" s="38">
        <v>3.96</v>
      </c>
    </row>
    <row r="1803" spans="1:5" x14ac:dyDescent="0.2">
      <c r="A1803" s="9">
        <v>42816</v>
      </c>
      <c r="B1803" s="38">
        <v>2348.4499999999998</v>
      </c>
      <c r="C1803" s="38">
        <v>1039.0999999999999</v>
      </c>
      <c r="D1803" s="38">
        <v>41.46</v>
      </c>
      <c r="E1803" s="38">
        <v>3.94</v>
      </c>
    </row>
    <row r="1804" spans="1:5" x14ac:dyDescent="0.2">
      <c r="A1804" s="9">
        <v>42815</v>
      </c>
      <c r="B1804" s="38">
        <v>2344.02</v>
      </c>
      <c r="C1804" s="38">
        <v>1115</v>
      </c>
      <c r="D1804" s="38">
        <v>42.45</v>
      </c>
      <c r="E1804" s="38">
        <v>4.04</v>
      </c>
    </row>
    <row r="1805" spans="1:5" x14ac:dyDescent="0.2">
      <c r="A1805" s="9">
        <v>42814</v>
      </c>
      <c r="B1805" s="38">
        <v>2373.4699999999998</v>
      </c>
      <c r="C1805" s="38">
        <v>1039</v>
      </c>
      <c r="D1805" s="38">
        <v>42.06</v>
      </c>
      <c r="E1805" s="38">
        <v>4.18</v>
      </c>
    </row>
    <row r="1806" spans="1:5" x14ac:dyDescent="0.2">
      <c r="A1806" s="9">
        <v>42813</v>
      </c>
      <c r="B1806" s="38" t="s">
        <v>10</v>
      </c>
      <c r="C1806" s="38">
        <v>1016.1</v>
      </c>
      <c r="D1806" s="38">
        <v>43.17</v>
      </c>
      <c r="E1806" s="38">
        <v>3.93</v>
      </c>
    </row>
    <row r="1807" spans="1:5" x14ac:dyDescent="0.2">
      <c r="A1807" s="9">
        <v>42812</v>
      </c>
      <c r="B1807" s="38" t="s">
        <v>10</v>
      </c>
      <c r="C1807" s="38">
        <v>971</v>
      </c>
      <c r="D1807" s="38">
        <v>34.200000000000003</v>
      </c>
      <c r="E1807" s="38">
        <v>4.0199999999999996</v>
      </c>
    </row>
    <row r="1808" spans="1:5" x14ac:dyDescent="0.2">
      <c r="A1808" s="9">
        <v>42811</v>
      </c>
      <c r="B1808" s="38">
        <v>2378.25</v>
      </c>
      <c r="C1808" s="38">
        <v>1068.4000000000001</v>
      </c>
      <c r="D1808" s="38">
        <v>44.65</v>
      </c>
      <c r="E1808" s="38">
        <v>4.12</v>
      </c>
    </row>
    <row r="1809" spans="1:5" x14ac:dyDescent="0.2">
      <c r="A1809" s="9">
        <v>42810</v>
      </c>
      <c r="B1809" s="38">
        <v>2381.38</v>
      </c>
      <c r="C1809" s="38">
        <v>1169</v>
      </c>
      <c r="D1809" s="38">
        <v>45.07</v>
      </c>
      <c r="E1809" s="38">
        <v>4.3099999999999996</v>
      </c>
    </row>
    <row r="1810" spans="1:5" x14ac:dyDescent="0.2">
      <c r="A1810" s="9">
        <v>42809</v>
      </c>
      <c r="B1810" s="38">
        <v>2385.2600000000002</v>
      </c>
      <c r="C1810" s="38">
        <v>1256.0999999999999</v>
      </c>
      <c r="D1810" s="38">
        <v>34.799999999999997</v>
      </c>
      <c r="E1810" s="38">
        <v>4.33</v>
      </c>
    </row>
    <row r="1811" spans="1:5" x14ac:dyDescent="0.2">
      <c r="A1811" s="9">
        <v>42808</v>
      </c>
      <c r="B1811" s="38">
        <v>2365.4499999999998</v>
      </c>
      <c r="C1811" s="38">
        <v>1245</v>
      </c>
      <c r="D1811" s="38">
        <v>28.66</v>
      </c>
      <c r="E1811" s="38">
        <v>4.1900000000000004</v>
      </c>
    </row>
    <row r="1812" spans="1:5" x14ac:dyDescent="0.2">
      <c r="A1812" s="9">
        <v>42807</v>
      </c>
      <c r="B1812" s="38">
        <v>2373.4699999999998</v>
      </c>
      <c r="C1812" s="38">
        <v>1238.5</v>
      </c>
      <c r="D1812" s="38">
        <v>28.4</v>
      </c>
      <c r="E1812" s="38">
        <v>4.4000000000000004</v>
      </c>
    </row>
    <row r="1813" spans="1:5" x14ac:dyDescent="0.2">
      <c r="A1813" s="9">
        <v>42806</v>
      </c>
      <c r="B1813" s="38" t="s">
        <v>10</v>
      </c>
      <c r="C1813" s="38">
        <v>1225.2</v>
      </c>
      <c r="D1813" s="38">
        <v>23.2</v>
      </c>
      <c r="E1813" s="38">
        <v>3.94</v>
      </c>
    </row>
    <row r="1814" spans="1:5" x14ac:dyDescent="0.2">
      <c r="A1814" s="9">
        <v>42805</v>
      </c>
      <c r="B1814" s="38" t="s">
        <v>10</v>
      </c>
      <c r="C1814" s="38">
        <v>1172.8</v>
      </c>
      <c r="D1814" s="38">
        <v>21.3</v>
      </c>
      <c r="E1814" s="38">
        <v>3.82</v>
      </c>
    </row>
    <row r="1815" spans="1:5" x14ac:dyDescent="0.2">
      <c r="A1815" s="9">
        <v>42804</v>
      </c>
      <c r="B1815" s="38">
        <v>2372.6</v>
      </c>
      <c r="C1815" s="38">
        <v>1113.5999999999999</v>
      </c>
      <c r="D1815" s="38">
        <v>19.18</v>
      </c>
      <c r="E1815" s="38">
        <v>3.8</v>
      </c>
    </row>
    <row r="1816" spans="1:5" x14ac:dyDescent="0.2">
      <c r="A1816" s="9">
        <v>42803</v>
      </c>
      <c r="B1816" s="38">
        <v>2364.87</v>
      </c>
      <c r="C1816" s="38">
        <v>1190.4000000000001</v>
      </c>
      <c r="D1816" s="38">
        <v>17.75</v>
      </c>
      <c r="E1816" s="38">
        <v>3.92</v>
      </c>
    </row>
    <row r="1817" spans="1:5" x14ac:dyDescent="0.2">
      <c r="A1817" s="9">
        <v>42802</v>
      </c>
      <c r="B1817" s="38">
        <v>2362.98</v>
      </c>
      <c r="C1817" s="38">
        <v>1149.3</v>
      </c>
      <c r="D1817" s="38">
        <v>16.510000000000002</v>
      </c>
      <c r="E1817" s="38">
        <v>3.86</v>
      </c>
    </row>
    <row r="1818" spans="1:5" x14ac:dyDescent="0.2">
      <c r="A1818" s="9">
        <v>42801</v>
      </c>
      <c r="B1818" s="38">
        <v>2368.39</v>
      </c>
      <c r="C1818" s="38">
        <v>1232.4000000000001</v>
      </c>
      <c r="D1818" s="38">
        <v>18.88</v>
      </c>
      <c r="E1818" s="38">
        <v>3.99</v>
      </c>
    </row>
    <row r="1819" spans="1:5" x14ac:dyDescent="0.2">
      <c r="A1819" s="9">
        <v>42800</v>
      </c>
      <c r="B1819" s="38">
        <v>2375.31</v>
      </c>
      <c r="C1819" s="38">
        <v>1279.3</v>
      </c>
      <c r="D1819" s="38">
        <v>19.510000000000002</v>
      </c>
      <c r="E1819" s="38">
        <v>4.0999999999999996</v>
      </c>
    </row>
    <row r="1820" spans="1:5" x14ac:dyDescent="0.2">
      <c r="A1820" s="9">
        <v>42799</v>
      </c>
      <c r="B1820" s="38" t="s">
        <v>10</v>
      </c>
      <c r="C1820" s="38">
        <v>1278.4000000000001</v>
      </c>
      <c r="D1820" s="38">
        <v>19.350000000000001</v>
      </c>
      <c r="E1820" s="38">
        <v>4.0199999999999996</v>
      </c>
    </row>
    <row r="1821" spans="1:5" x14ac:dyDescent="0.2">
      <c r="A1821" s="9">
        <v>42798</v>
      </c>
      <c r="B1821" s="38" t="s">
        <v>10</v>
      </c>
      <c r="C1821" s="38">
        <v>1267.8</v>
      </c>
      <c r="D1821" s="38">
        <v>18.5</v>
      </c>
      <c r="E1821" s="38">
        <v>4.04</v>
      </c>
    </row>
    <row r="1822" spans="1:5" x14ac:dyDescent="0.2">
      <c r="A1822" s="9">
        <v>42797</v>
      </c>
      <c r="B1822" s="38">
        <v>2383.12</v>
      </c>
      <c r="C1822" s="38">
        <v>1288.2</v>
      </c>
      <c r="D1822" s="38">
        <v>19.489999999999998</v>
      </c>
      <c r="E1822" s="38">
        <v>4.07</v>
      </c>
    </row>
    <row r="1823" spans="1:5" x14ac:dyDescent="0.2">
      <c r="A1823" s="9">
        <v>42796</v>
      </c>
      <c r="B1823" s="38">
        <v>2381.92</v>
      </c>
      <c r="C1823" s="38">
        <v>1262.3</v>
      </c>
      <c r="D1823" s="38">
        <v>19.02</v>
      </c>
      <c r="E1823" s="38">
        <v>4.04</v>
      </c>
    </row>
    <row r="1824" spans="1:5" x14ac:dyDescent="0.2">
      <c r="A1824" s="9">
        <v>42795</v>
      </c>
      <c r="B1824" s="38">
        <v>2395.96</v>
      </c>
      <c r="C1824" s="38">
        <v>1232.8</v>
      </c>
      <c r="D1824" s="38">
        <v>17.43</v>
      </c>
      <c r="E1824" s="38">
        <v>3.86</v>
      </c>
    </row>
    <row r="1825" spans="1:5" x14ac:dyDescent="0.2">
      <c r="A1825" s="9">
        <v>42794</v>
      </c>
      <c r="B1825" s="38">
        <v>2363.64</v>
      </c>
      <c r="C1825" s="38">
        <v>1189.0999999999999</v>
      </c>
      <c r="D1825" s="38">
        <v>15.86</v>
      </c>
      <c r="E1825" s="38">
        <v>3.85</v>
      </c>
    </row>
    <row r="1826" spans="1:5" x14ac:dyDescent="0.2">
      <c r="A1826" s="9">
        <v>42793</v>
      </c>
      <c r="B1826" s="38">
        <v>2369.75</v>
      </c>
      <c r="C1826" s="38">
        <v>1195.5</v>
      </c>
      <c r="D1826" s="38">
        <v>15.5</v>
      </c>
      <c r="E1826" s="38">
        <v>3.87</v>
      </c>
    </row>
    <row r="1827" spans="1:5" x14ac:dyDescent="0.2">
      <c r="A1827" s="9">
        <v>42792</v>
      </c>
      <c r="B1827" s="38" t="s">
        <v>10</v>
      </c>
      <c r="C1827" s="38">
        <v>1178.3</v>
      </c>
      <c r="D1827" s="38">
        <v>14.57</v>
      </c>
      <c r="E1827" s="38">
        <v>3.89</v>
      </c>
    </row>
    <row r="1828" spans="1:5" x14ac:dyDescent="0.2">
      <c r="A1828" s="9">
        <v>42791</v>
      </c>
      <c r="B1828" s="38" t="s">
        <v>10</v>
      </c>
      <c r="C1828" s="38">
        <v>1153</v>
      </c>
      <c r="D1828" s="38">
        <v>13.55</v>
      </c>
      <c r="E1828" s="38">
        <v>3.9</v>
      </c>
    </row>
    <row r="1829" spans="1:5" x14ac:dyDescent="0.2">
      <c r="A1829" s="9">
        <v>42790</v>
      </c>
      <c r="B1829" s="38">
        <v>2367.34</v>
      </c>
      <c r="C1829" s="38">
        <v>1185.0999999999999</v>
      </c>
      <c r="D1829" s="38">
        <v>13.11</v>
      </c>
      <c r="E1829" s="38">
        <v>3.95</v>
      </c>
    </row>
    <row r="1830" spans="1:5" x14ac:dyDescent="0.2">
      <c r="A1830" s="9">
        <v>42789</v>
      </c>
      <c r="B1830" s="38">
        <v>2363.81</v>
      </c>
      <c r="C1830" s="38">
        <v>1190.9000000000001</v>
      </c>
      <c r="D1830" s="38">
        <v>13.27</v>
      </c>
      <c r="E1830" s="38">
        <v>3.9</v>
      </c>
    </row>
    <row r="1831" spans="1:5" x14ac:dyDescent="0.2">
      <c r="A1831" s="9">
        <v>42788</v>
      </c>
      <c r="B1831" s="38">
        <v>2362.8200000000002</v>
      </c>
      <c r="C1831" s="38">
        <v>1125.3</v>
      </c>
      <c r="D1831" s="38">
        <v>12.68</v>
      </c>
      <c r="E1831" s="38">
        <v>3.89</v>
      </c>
    </row>
    <row r="1832" spans="1:5" x14ac:dyDescent="0.2">
      <c r="A1832" s="9">
        <v>42787</v>
      </c>
      <c r="B1832" s="38">
        <v>2365.38</v>
      </c>
      <c r="C1832" s="38">
        <v>1129.5999999999999</v>
      </c>
      <c r="D1832" s="38">
        <v>12.82</v>
      </c>
      <c r="E1832" s="38">
        <v>3.85</v>
      </c>
    </row>
    <row r="1833" spans="1:5" x14ac:dyDescent="0.2">
      <c r="A1833" s="9">
        <v>42786</v>
      </c>
      <c r="B1833" s="38" t="s">
        <v>10</v>
      </c>
      <c r="C1833" s="38">
        <v>1091.2</v>
      </c>
      <c r="D1833" s="38">
        <v>12.4</v>
      </c>
      <c r="E1833" s="38">
        <v>3.81</v>
      </c>
    </row>
    <row r="1834" spans="1:5" x14ac:dyDescent="0.2">
      <c r="A1834" s="9">
        <v>42785</v>
      </c>
      <c r="B1834" s="38" t="s">
        <v>10</v>
      </c>
      <c r="C1834" s="38">
        <v>1056.2</v>
      </c>
      <c r="D1834" s="38">
        <v>12.8</v>
      </c>
      <c r="E1834" s="38">
        <v>3.81</v>
      </c>
    </row>
    <row r="1835" spans="1:5" x14ac:dyDescent="0.2">
      <c r="A1835" s="9">
        <v>42784</v>
      </c>
      <c r="B1835" s="38" t="s">
        <v>10</v>
      </c>
      <c r="C1835" s="38">
        <v>1059.8</v>
      </c>
      <c r="D1835" s="38">
        <v>12.79</v>
      </c>
      <c r="E1835" s="38">
        <v>3.84</v>
      </c>
    </row>
    <row r="1836" spans="1:5" x14ac:dyDescent="0.2">
      <c r="A1836" s="9">
        <v>42783</v>
      </c>
      <c r="B1836" s="38">
        <v>2351.16</v>
      </c>
      <c r="C1836" s="38">
        <v>1056.2</v>
      </c>
      <c r="D1836" s="38">
        <v>12.76</v>
      </c>
      <c r="E1836" s="38">
        <v>3.91</v>
      </c>
    </row>
    <row r="1837" spans="1:5" x14ac:dyDescent="0.2">
      <c r="A1837" s="9">
        <v>42782</v>
      </c>
      <c r="B1837" s="38">
        <v>2347.2199999999998</v>
      </c>
      <c r="C1837" s="38">
        <v>1038.4000000000001</v>
      </c>
      <c r="D1837" s="38">
        <v>12.92</v>
      </c>
      <c r="E1837" s="38">
        <v>3.86</v>
      </c>
    </row>
    <row r="1838" spans="1:5" x14ac:dyDescent="0.2">
      <c r="A1838" s="9">
        <v>42781</v>
      </c>
      <c r="B1838" s="38">
        <v>2349.25</v>
      </c>
      <c r="C1838" s="38">
        <v>1013.8</v>
      </c>
      <c r="D1838" s="38">
        <v>12.92</v>
      </c>
      <c r="E1838" s="38">
        <v>3.89</v>
      </c>
    </row>
    <row r="1839" spans="1:5" x14ac:dyDescent="0.2">
      <c r="A1839" s="9">
        <v>42780</v>
      </c>
      <c r="B1839" s="38">
        <v>2337.58</v>
      </c>
      <c r="C1839" s="38">
        <v>1013.7</v>
      </c>
      <c r="D1839" s="38">
        <v>12.96</v>
      </c>
      <c r="E1839" s="38">
        <v>3.82</v>
      </c>
    </row>
    <row r="1840" spans="1:5" x14ac:dyDescent="0.2">
      <c r="A1840" s="9">
        <v>42779</v>
      </c>
      <c r="B1840" s="38">
        <v>2328.25</v>
      </c>
      <c r="C1840" s="38">
        <v>996.5</v>
      </c>
      <c r="D1840" s="38">
        <v>11.35</v>
      </c>
      <c r="E1840" s="38">
        <v>3.78</v>
      </c>
    </row>
    <row r="1841" spans="1:5" x14ac:dyDescent="0.2">
      <c r="A1841" s="9">
        <v>42778</v>
      </c>
      <c r="B1841" s="38" t="s">
        <v>10</v>
      </c>
      <c r="C1841" s="38">
        <v>996</v>
      </c>
      <c r="D1841" s="38">
        <v>11.26</v>
      </c>
      <c r="E1841" s="38">
        <v>3.8</v>
      </c>
    </row>
    <row r="1842" spans="1:5" x14ac:dyDescent="0.2">
      <c r="A1842" s="9">
        <v>42777</v>
      </c>
      <c r="B1842" s="38" t="s">
        <v>10</v>
      </c>
      <c r="C1842" s="38">
        <v>1000.3</v>
      </c>
      <c r="D1842" s="38">
        <v>11.33</v>
      </c>
      <c r="E1842" s="38">
        <v>3.84</v>
      </c>
    </row>
    <row r="1843" spans="1:5" x14ac:dyDescent="0.2">
      <c r="A1843" s="9">
        <v>42776</v>
      </c>
      <c r="B1843" s="38">
        <v>2316.1</v>
      </c>
      <c r="C1843" s="38">
        <v>992</v>
      </c>
      <c r="D1843" s="38">
        <v>11.3</v>
      </c>
      <c r="E1843" s="38">
        <v>3.83</v>
      </c>
    </row>
    <row r="1844" spans="1:5" x14ac:dyDescent="0.2">
      <c r="A1844" s="9">
        <v>42775</v>
      </c>
      <c r="B1844" s="38">
        <v>2307.87</v>
      </c>
      <c r="C1844" s="38">
        <v>985</v>
      </c>
      <c r="D1844" s="38">
        <v>10.9</v>
      </c>
      <c r="E1844" s="38">
        <v>3.76</v>
      </c>
    </row>
    <row r="1845" spans="1:5" x14ac:dyDescent="0.2">
      <c r="A1845" s="9">
        <v>42774</v>
      </c>
      <c r="B1845" s="38">
        <v>2294.67</v>
      </c>
      <c r="C1845" s="38">
        <v>1048.8</v>
      </c>
      <c r="D1845" s="38">
        <v>11.35</v>
      </c>
      <c r="E1845" s="38">
        <v>3.96</v>
      </c>
    </row>
    <row r="1846" spans="1:5" x14ac:dyDescent="0.2">
      <c r="A1846" s="9">
        <v>42773</v>
      </c>
      <c r="B1846" s="38">
        <v>2293.08</v>
      </c>
      <c r="C1846" s="38">
        <v>1052.0999999999999</v>
      </c>
      <c r="D1846" s="38">
        <v>11.41</v>
      </c>
      <c r="E1846" s="38">
        <v>3.98</v>
      </c>
    </row>
    <row r="1847" spans="1:5" x14ac:dyDescent="0.2">
      <c r="A1847" s="9">
        <v>42772</v>
      </c>
      <c r="B1847" s="38">
        <v>2292.56</v>
      </c>
      <c r="C1847" s="38">
        <v>1022.6</v>
      </c>
      <c r="D1847" s="38">
        <v>11.32</v>
      </c>
      <c r="E1847" s="38">
        <v>3.97</v>
      </c>
    </row>
    <row r="1848" spans="1:5" x14ac:dyDescent="0.2">
      <c r="A1848" s="9">
        <v>42771</v>
      </c>
      <c r="B1848" s="38" t="s">
        <v>10</v>
      </c>
      <c r="C1848" s="38">
        <v>1006.6</v>
      </c>
      <c r="D1848" s="38">
        <v>11.18</v>
      </c>
      <c r="E1848" s="38">
        <v>3.97</v>
      </c>
    </row>
    <row r="1849" spans="1:5" x14ac:dyDescent="0.2">
      <c r="A1849" s="9">
        <v>42770</v>
      </c>
      <c r="B1849" s="38" t="s">
        <v>10</v>
      </c>
      <c r="C1849" s="38">
        <v>1031.0999999999999</v>
      </c>
      <c r="D1849" s="38">
        <v>11.32</v>
      </c>
      <c r="E1849" s="38">
        <v>4.0199999999999996</v>
      </c>
    </row>
    <row r="1850" spans="1:5" x14ac:dyDescent="0.2">
      <c r="A1850" s="9">
        <v>42769</v>
      </c>
      <c r="B1850" s="38">
        <v>2297.42</v>
      </c>
      <c r="C1850" s="38">
        <v>1015.7</v>
      </c>
      <c r="D1850" s="38">
        <v>10.93</v>
      </c>
      <c r="E1850" s="38">
        <v>4.0599999999999996</v>
      </c>
    </row>
    <row r="1851" spans="1:5" x14ac:dyDescent="0.2">
      <c r="A1851" s="9">
        <v>42768</v>
      </c>
      <c r="B1851" s="38">
        <v>2280.85</v>
      </c>
      <c r="C1851" s="38">
        <v>1005.7</v>
      </c>
      <c r="D1851" s="38">
        <v>10.8</v>
      </c>
      <c r="E1851" s="38">
        <v>4.09</v>
      </c>
    </row>
    <row r="1852" spans="1:5" x14ac:dyDescent="0.2">
      <c r="A1852" s="9">
        <v>42767</v>
      </c>
      <c r="B1852" s="38">
        <v>2279.5500000000002</v>
      </c>
      <c r="C1852" s="38">
        <v>983.7</v>
      </c>
      <c r="D1852" s="38">
        <v>10.71</v>
      </c>
      <c r="E1852" s="38">
        <v>4.08</v>
      </c>
    </row>
    <row r="1853" spans="1:5" x14ac:dyDescent="0.2">
      <c r="A1853" s="9">
        <v>42766</v>
      </c>
      <c r="B1853" s="38">
        <v>2278.87</v>
      </c>
      <c r="C1853" s="38">
        <v>966.2</v>
      </c>
      <c r="D1853" s="38">
        <v>10.71</v>
      </c>
      <c r="E1853" s="38">
        <v>4.07</v>
      </c>
    </row>
    <row r="1854" spans="1:5" x14ac:dyDescent="0.2">
      <c r="A1854" s="9">
        <v>42765</v>
      </c>
      <c r="B1854" s="38">
        <v>2280.9</v>
      </c>
      <c r="C1854" s="38">
        <v>917.4</v>
      </c>
      <c r="D1854" s="38">
        <v>10.53</v>
      </c>
      <c r="E1854" s="38">
        <v>4.03</v>
      </c>
    </row>
    <row r="1855" spans="1:5" x14ac:dyDescent="0.2">
      <c r="A1855" s="9">
        <v>42764</v>
      </c>
      <c r="B1855" s="38" t="s">
        <v>10</v>
      </c>
      <c r="C1855" s="38">
        <v>912.6</v>
      </c>
      <c r="D1855" s="38">
        <v>10.46</v>
      </c>
      <c r="E1855" s="38">
        <v>3.88</v>
      </c>
    </row>
    <row r="1856" spans="1:5" x14ac:dyDescent="0.2">
      <c r="A1856" s="9">
        <v>42763</v>
      </c>
      <c r="B1856" s="38" t="s">
        <v>10</v>
      </c>
      <c r="C1856" s="38">
        <v>919.4</v>
      </c>
      <c r="D1856" s="38">
        <v>10.51</v>
      </c>
      <c r="E1856" s="38">
        <v>3.87</v>
      </c>
    </row>
    <row r="1857" spans="1:5" x14ac:dyDescent="0.2">
      <c r="A1857" s="9">
        <v>42762</v>
      </c>
      <c r="B1857" s="38">
        <v>2294.69</v>
      </c>
      <c r="C1857" s="38">
        <v>916.7</v>
      </c>
      <c r="D1857" s="38">
        <v>10.5</v>
      </c>
      <c r="E1857" s="38">
        <v>3.9</v>
      </c>
    </row>
    <row r="1858" spans="1:5" x14ac:dyDescent="0.2">
      <c r="A1858" s="9">
        <v>42761</v>
      </c>
      <c r="B1858" s="38">
        <v>2296.6799999999998</v>
      </c>
      <c r="C1858" s="38">
        <v>915.1</v>
      </c>
      <c r="D1858" s="38">
        <v>10.63</v>
      </c>
      <c r="E1858" s="38">
        <v>3.86</v>
      </c>
    </row>
    <row r="1859" spans="1:5" x14ac:dyDescent="0.2">
      <c r="A1859" s="9">
        <v>42760</v>
      </c>
      <c r="B1859" s="38">
        <v>2298.37</v>
      </c>
      <c r="C1859" s="38">
        <v>893.3</v>
      </c>
      <c r="D1859" s="38">
        <v>10.48</v>
      </c>
      <c r="E1859" s="38">
        <v>3.69</v>
      </c>
    </row>
    <row r="1860" spans="1:5" x14ac:dyDescent="0.2">
      <c r="A1860" s="9">
        <v>42759</v>
      </c>
      <c r="B1860" s="38">
        <v>2280.0700000000002</v>
      </c>
      <c r="C1860" s="38">
        <v>886.1</v>
      </c>
      <c r="D1860" s="38">
        <v>10.5</v>
      </c>
      <c r="E1860" s="38">
        <v>3.76</v>
      </c>
    </row>
    <row r="1861" spans="1:5" x14ac:dyDescent="0.2">
      <c r="A1861" s="9">
        <v>42758</v>
      </c>
      <c r="B1861" s="38">
        <v>2265.1999999999998</v>
      </c>
      <c r="C1861" s="38">
        <v>910</v>
      </c>
      <c r="D1861" s="38">
        <v>10.77</v>
      </c>
      <c r="E1861" s="38">
        <v>3.85</v>
      </c>
    </row>
    <row r="1862" spans="1:5" x14ac:dyDescent="0.2">
      <c r="A1862" s="9">
        <v>42757</v>
      </c>
      <c r="B1862" s="38" t="s">
        <v>10</v>
      </c>
      <c r="C1862" s="38">
        <v>923.7</v>
      </c>
      <c r="D1862" s="38">
        <v>10.64</v>
      </c>
      <c r="E1862" s="38">
        <v>3.86</v>
      </c>
    </row>
    <row r="1863" spans="1:5" x14ac:dyDescent="0.2">
      <c r="A1863" s="9">
        <v>42756</v>
      </c>
      <c r="B1863" s="38" t="s">
        <v>10</v>
      </c>
      <c r="C1863" s="38">
        <v>924</v>
      </c>
      <c r="D1863" s="38">
        <v>10.95</v>
      </c>
      <c r="E1863" s="38">
        <v>3.92</v>
      </c>
    </row>
    <row r="1864" spans="1:5" x14ac:dyDescent="0.2">
      <c r="A1864" s="9">
        <v>42755</v>
      </c>
      <c r="B1864" s="38">
        <v>2271.31</v>
      </c>
      <c r="C1864" s="38">
        <v>896</v>
      </c>
      <c r="D1864" s="38">
        <v>10.62</v>
      </c>
      <c r="E1864" s="38">
        <v>3.88</v>
      </c>
    </row>
    <row r="1865" spans="1:5" x14ac:dyDescent="0.2">
      <c r="A1865" s="9">
        <v>42754</v>
      </c>
      <c r="B1865" s="38">
        <v>2263.69</v>
      </c>
      <c r="C1865" s="38">
        <v>900.3</v>
      </c>
      <c r="D1865" s="38">
        <v>10.38</v>
      </c>
      <c r="E1865" s="38">
        <v>3.88</v>
      </c>
    </row>
    <row r="1866" spans="1:5" x14ac:dyDescent="0.2">
      <c r="A1866" s="9">
        <v>42753</v>
      </c>
      <c r="B1866" s="38">
        <v>2271.89</v>
      </c>
      <c r="C1866" s="38">
        <v>887.8</v>
      </c>
      <c r="D1866" s="38">
        <v>10.19</v>
      </c>
      <c r="E1866" s="38">
        <v>3.89</v>
      </c>
    </row>
    <row r="1867" spans="1:5" x14ac:dyDescent="0.2">
      <c r="A1867" s="9">
        <v>42752</v>
      </c>
      <c r="B1867" s="38">
        <v>2267.89</v>
      </c>
      <c r="C1867" s="38">
        <v>904</v>
      </c>
      <c r="D1867" s="38">
        <v>10.119999999999999</v>
      </c>
      <c r="E1867" s="38">
        <v>3.93</v>
      </c>
    </row>
    <row r="1868" spans="1:5" x14ac:dyDescent="0.2">
      <c r="A1868" s="9">
        <v>42751</v>
      </c>
      <c r="B1868" s="38" t="s">
        <v>10</v>
      </c>
      <c r="C1868" s="38">
        <v>830.1</v>
      </c>
      <c r="D1868" s="38">
        <v>9.61</v>
      </c>
      <c r="E1868" s="38">
        <v>3.88</v>
      </c>
    </row>
    <row r="1869" spans="1:5" x14ac:dyDescent="0.2">
      <c r="A1869" s="9">
        <v>42750</v>
      </c>
      <c r="B1869" s="38" t="s">
        <v>10</v>
      </c>
      <c r="C1869" s="38">
        <v>820.7</v>
      </c>
      <c r="D1869" s="38">
        <v>9.81</v>
      </c>
      <c r="E1869" s="38">
        <v>3.96</v>
      </c>
    </row>
    <row r="1870" spans="1:5" x14ac:dyDescent="0.2">
      <c r="A1870" s="9">
        <v>42749</v>
      </c>
      <c r="B1870" s="38" t="s">
        <v>10</v>
      </c>
      <c r="C1870" s="38">
        <v>815.3</v>
      </c>
      <c r="D1870" s="38">
        <v>9.67</v>
      </c>
      <c r="E1870" s="38">
        <v>4</v>
      </c>
    </row>
    <row r="1871" spans="1:5" x14ac:dyDescent="0.2">
      <c r="A1871" s="9">
        <v>42748</v>
      </c>
      <c r="B1871" s="38">
        <v>2274.64</v>
      </c>
      <c r="C1871" s="38">
        <v>828.1</v>
      </c>
      <c r="D1871" s="38">
        <v>9.67</v>
      </c>
      <c r="E1871" s="38">
        <v>3.97</v>
      </c>
    </row>
    <row r="1872" spans="1:5" x14ac:dyDescent="0.2">
      <c r="A1872" s="9">
        <v>42747</v>
      </c>
      <c r="B1872" s="38">
        <v>2270.44</v>
      </c>
      <c r="C1872" s="38">
        <v>804.6</v>
      </c>
      <c r="D1872" s="38">
        <v>9.83</v>
      </c>
      <c r="E1872" s="38">
        <v>4</v>
      </c>
    </row>
    <row r="1873" spans="1:5" x14ac:dyDescent="0.2">
      <c r="A1873" s="9">
        <v>42746</v>
      </c>
      <c r="B1873" s="38">
        <v>2275.3200000000002</v>
      </c>
      <c r="C1873" s="38">
        <v>778.6</v>
      </c>
      <c r="D1873" s="38">
        <v>9.7899999999999991</v>
      </c>
      <c r="E1873" s="38">
        <v>4.0199999999999996</v>
      </c>
    </row>
    <row r="1874" spans="1:5" x14ac:dyDescent="0.2">
      <c r="A1874" s="9">
        <v>42745</v>
      </c>
      <c r="B1874" s="38">
        <v>2268.9</v>
      </c>
      <c r="C1874" s="38">
        <v>905.8</v>
      </c>
      <c r="D1874" s="38">
        <v>10.61</v>
      </c>
      <c r="E1874" s="38">
        <v>4.67</v>
      </c>
    </row>
    <row r="1875" spans="1:5" x14ac:dyDescent="0.2">
      <c r="A1875" s="9">
        <v>42744</v>
      </c>
      <c r="B1875" s="38">
        <v>2268.9</v>
      </c>
      <c r="C1875" s="38">
        <v>903</v>
      </c>
      <c r="D1875" s="38">
        <v>10.26</v>
      </c>
      <c r="E1875" s="38">
        <v>4.3899999999999997</v>
      </c>
    </row>
    <row r="1876" spans="1:5" x14ac:dyDescent="0.2">
      <c r="A1876" s="9">
        <v>42743</v>
      </c>
      <c r="B1876" s="38" t="s">
        <v>10</v>
      </c>
      <c r="C1876" s="38">
        <v>915.9</v>
      </c>
      <c r="D1876" s="38">
        <v>10.28</v>
      </c>
      <c r="E1876" s="38">
        <v>4.03</v>
      </c>
    </row>
    <row r="1877" spans="1:5" x14ac:dyDescent="0.2">
      <c r="A1877" s="9">
        <v>42742</v>
      </c>
      <c r="B1877" s="38" t="s">
        <v>10</v>
      </c>
      <c r="C1877" s="38">
        <v>908.8</v>
      </c>
      <c r="D1877" s="38">
        <v>9.84</v>
      </c>
      <c r="E1877" s="38">
        <v>3.98</v>
      </c>
    </row>
    <row r="1878" spans="1:5" x14ac:dyDescent="0.2">
      <c r="A1878" s="9">
        <v>42741</v>
      </c>
      <c r="B1878" s="38">
        <v>2276.98</v>
      </c>
      <c r="C1878" s="38">
        <v>898</v>
      </c>
      <c r="D1878" s="38">
        <v>10.08</v>
      </c>
      <c r="E1878" s="38">
        <v>3.88</v>
      </c>
    </row>
    <row r="1879" spans="1:5" x14ac:dyDescent="0.2">
      <c r="A1879" s="9">
        <v>42740</v>
      </c>
      <c r="B1879" s="38">
        <v>2269</v>
      </c>
      <c r="C1879" s="38">
        <v>1003.2</v>
      </c>
      <c r="D1879" s="38">
        <v>10.15</v>
      </c>
      <c r="E1879" s="38">
        <v>4.2300000000000004</v>
      </c>
    </row>
    <row r="1880" spans="1:5" x14ac:dyDescent="0.2">
      <c r="A1880" s="9">
        <v>42739</v>
      </c>
      <c r="B1880" s="38">
        <v>2270.75</v>
      </c>
      <c r="C1880" s="38">
        <v>1139.5999999999999</v>
      </c>
      <c r="D1880" s="38">
        <v>11</v>
      </c>
      <c r="E1880" s="38">
        <v>4.55</v>
      </c>
    </row>
    <row r="1881" spans="1:5" x14ac:dyDescent="0.2">
      <c r="A1881" s="9">
        <v>42738</v>
      </c>
      <c r="B1881" s="38">
        <v>2257.83</v>
      </c>
      <c r="C1881" s="38">
        <v>1037.5</v>
      </c>
      <c r="D1881" s="38">
        <v>9.74</v>
      </c>
      <c r="E1881" s="38">
        <v>4.55</v>
      </c>
    </row>
    <row r="1882" spans="1:5" x14ac:dyDescent="0.2">
      <c r="A1882" s="9">
        <v>42737</v>
      </c>
      <c r="B1882" s="38" t="s">
        <v>10</v>
      </c>
      <c r="C1882" s="38">
        <v>1019.3</v>
      </c>
      <c r="D1882" s="38">
        <v>8.3699999999999992</v>
      </c>
      <c r="E1882" s="38">
        <v>4.5599999999999996</v>
      </c>
    </row>
    <row r="1883" spans="1:5" x14ac:dyDescent="0.2">
      <c r="A1883" s="9">
        <v>42736</v>
      </c>
      <c r="B1883" s="38" t="s">
        <v>10</v>
      </c>
      <c r="C1883" s="38">
        <v>999</v>
      </c>
      <c r="D1883" s="38">
        <v>8.1999999999999993</v>
      </c>
      <c r="E1883" s="38">
        <v>4.51</v>
      </c>
    </row>
    <row r="1884" spans="1:5" x14ac:dyDescent="0.2">
      <c r="A1884" s="9">
        <v>42735</v>
      </c>
      <c r="B1884" s="38" t="s">
        <v>10</v>
      </c>
      <c r="C1884" s="38">
        <v>966.6</v>
      </c>
      <c r="D1884" s="38">
        <v>8</v>
      </c>
      <c r="E1884" s="38">
        <v>4.3600000000000003</v>
      </c>
    </row>
    <row r="1885" spans="1:5" x14ac:dyDescent="0.2">
      <c r="A1885" s="9">
        <v>42734</v>
      </c>
      <c r="B1885" s="38">
        <v>2238.83</v>
      </c>
      <c r="C1885" s="38">
        <v>959.3</v>
      </c>
      <c r="D1885" s="38">
        <v>8.16</v>
      </c>
      <c r="E1885" s="38">
        <v>4.3499999999999996</v>
      </c>
    </row>
    <row r="1886" spans="1:5" x14ac:dyDescent="0.2">
      <c r="A1886" s="9">
        <v>42733</v>
      </c>
      <c r="B1886" s="38">
        <v>2249.2600000000002</v>
      </c>
      <c r="C1886" s="38">
        <v>972.6</v>
      </c>
      <c r="D1886" s="38">
        <v>8.27</v>
      </c>
      <c r="E1886" s="38">
        <v>4.6900000000000004</v>
      </c>
    </row>
    <row r="1887" spans="1:5" x14ac:dyDescent="0.2">
      <c r="A1887" s="9">
        <v>42732</v>
      </c>
      <c r="B1887" s="38">
        <v>2249.92</v>
      </c>
      <c r="C1887" s="38">
        <v>981.7</v>
      </c>
      <c r="D1887" s="38">
        <v>7.58</v>
      </c>
      <c r="E1887" s="38">
        <v>4.53</v>
      </c>
    </row>
    <row r="1888" spans="1:5" x14ac:dyDescent="0.2">
      <c r="A1888" s="9">
        <v>42731</v>
      </c>
      <c r="B1888" s="38">
        <v>2268.88</v>
      </c>
      <c r="C1888" s="38">
        <v>936.3</v>
      </c>
      <c r="D1888" s="38">
        <v>7.12</v>
      </c>
      <c r="E1888" s="38">
        <v>4.33</v>
      </c>
    </row>
    <row r="1889" spans="1:5" x14ac:dyDescent="0.2">
      <c r="A1889" s="9">
        <v>42730</v>
      </c>
      <c r="B1889" s="38" t="s">
        <v>10</v>
      </c>
      <c r="C1889" s="38">
        <v>906.4</v>
      </c>
      <c r="D1889" s="38">
        <v>7.27</v>
      </c>
      <c r="E1889" s="38">
        <v>4.2300000000000004</v>
      </c>
    </row>
    <row r="1890" spans="1:5" x14ac:dyDescent="0.2">
      <c r="A1890" s="9">
        <v>42729</v>
      </c>
      <c r="B1890" s="38" t="s">
        <v>10</v>
      </c>
      <c r="C1890" s="38">
        <v>898</v>
      </c>
      <c r="D1890" s="38">
        <v>7.23</v>
      </c>
      <c r="E1890" s="38">
        <v>4.3</v>
      </c>
    </row>
    <row r="1891" spans="1:5" x14ac:dyDescent="0.2">
      <c r="A1891" s="9">
        <v>42728</v>
      </c>
      <c r="B1891" s="38" t="s">
        <v>10</v>
      </c>
      <c r="C1891" s="38">
        <v>895.2</v>
      </c>
      <c r="D1891" s="38">
        <v>7.25</v>
      </c>
      <c r="E1891" s="38">
        <v>4.47</v>
      </c>
    </row>
    <row r="1892" spans="1:5" x14ac:dyDescent="0.2">
      <c r="A1892" s="9">
        <v>42727</v>
      </c>
      <c r="B1892" s="38">
        <v>2263.79</v>
      </c>
      <c r="C1892" s="38">
        <v>919</v>
      </c>
      <c r="D1892" s="38">
        <v>7.16</v>
      </c>
      <c r="E1892" s="38">
        <v>4.49</v>
      </c>
    </row>
    <row r="1893" spans="1:5" x14ac:dyDescent="0.2">
      <c r="A1893" s="9">
        <v>42726</v>
      </c>
      <c r="B1893" s="38">
        <v>2260.96</v>
      </c>
      <c r="C1893" s="38">
        <v>859.2</v>
      </c>
      <c r="D1893" s="38">
        <v>7.61</v>
      </c>
      <c r="E1893" s="38">
        <v>3.69</v>
      </c>
    </row>
    <row r="1894" spans="1:5" x14ac:dyDescent="0.2">
      <c r="A1894" s="9">
        <v>42725</v>
      </c>
      <c r="B1894" s="38">
        <v>2265.1799999999998</v>
      </c>
      <c r="C1894" s="38">
        <v>830</v>
      </c>
      <c r="D1894" s="38">
        <v>7.89</v>
      </c>
      <c r="E1894" s="38">
        <v>3.66</v>
      </c>
    </row>
    <row r="1895" spans="1:5" x14ac:dyDescent="0.2">
      <c r="A1895" s="9">
        <v>42724</v>
      </c>
      <c r="B1895" s="38">
        <v>2270.7600000000002</v>
      </c>
      <c r="C1895" s="38">
        <v>798</v>
      </c>
      <c r="D1895" s="38">
        <v>7.61</v>
      </c>
      <c r="E1895" s="38">
        <v>3.62</v>
      </c>
    </row>
    <row r="1896" spans="1:5" x14ac:dyDescent="0.2">
      <c r="A1896" s="9">
        <v>42723</v>
      </c>
      <c r="B1896" s="38">
        <v>2262.5300000000002</v>
      </c>
      <c r="C1896" s="38">
        <v>790.6</v>
      </c>
      <c r="D1896" s="38">
        <v>7.58</v>
      </c>
      <c r="E1896" s="38">
        <v>3.66</v>
      </c>
    </row>
    <row r="1897" spans="1:5" x14ac:dyDescent="0.2">
      <c r="A1897" s="9">
        <v>42722</v>
      </c>
      <c r="B1897" s="38" t="s">
        <v>10</v>
      </c>
      <c r="C1897" s="38">
        <v>790.2</v>
      </c>
      <c r="D1897" s="38">
        <v>7.93</v>
      </c>
      <c r="E1897" s="38">
        <v>3.62</v>
      </c>
    </row>
    <row r="1898" spans="1:5" x14ac:dyDescent="0.2">
      <c r="A1898" s="9">
        <v>42721</v>
      </c>
      <c r="B1898" s="38" t="s">
        <v>10</v>
      </c>
      <c r="C1898" s="38">
        <v>791</v>
      </c>
      <c r="D1898" s="38">
        <v>7.73</v>
      </c>
      <c r="E1898" s="38">
        <v>3.72</v>
      </c>
    </row>
    <row r="1899" spans="1:5" x14ac:dyDescent="0.2">
      <c r="A1899" s="9">
        <v>42720</v>
      </c>
      <c r="B1899" s="38">
        <v>2258.0700000000002</v>
      </c>
      <c r="C1899" s="38">
        <v>784.2</v>
      </c>
      <c r="D1899" s="38">
        <v>7.86</v>
      </c>
      <c r="E1899" s="38">
        <v>3.64</v>
      </c>
    </row>
    <row r="1900" spans="1:5" x14ac:dyDescent="0.2">
      <c r="A1900" s="9">
        <v>42719</v>
      </c>
      <c r="B1900" s="38">
        <v>2262.0300000000002</v>
      </c>
      <c r="C1900" s="38">
        <v>777.4</v>
      </c>
      <c r="D1900" s="38">
        <v>7.83</v>
      </c>
      <c r="E1900" s="38">
        <v>3.5</v>
      </c>
    </row>
    <row r="1901" spans="1:5" x14ac:dyDescent="0.2">
      <c r="A1901" s="9">
        <v>42718</v>
      </c>
      <c r="B1901" s="38">
        <v>2253.2800000000002</v>
      </c>
      <c r="C1901" s="38">
        <v>774.5</v>
      </c>
      <c r="D1901" s="38">
        <v>8.2100000000000009</v>
      </c>
      <c r="E1901" s="38">
        <v>3.6</v>
      </c>
    </row>
    <row r="1902" spans="1:5" x14ac:dyDescent="0.2">
      <c r="A1902" s="9">
        <v>42717</v>
      </c>
      <c r="B1902" s="38">
        <v>2271.7199999999998</v>
      </c>
      <c r="C1902" s="38">
        <v>775</v>
      </c>
      <c r="D1902" s="38">
        <v>8.36</v>
      </c>
      <c r="E1902" s="38">
        <v>3.65</v>
      </c>
    </row>
    <row r="1903" spans="1:5" x14ac:dyDescent="0.2">
      <c r="A1903" s="9">
        <v>42716</v>
      </c>
      <c r="B1903" s="38">
        <v>2256.96</v>
      </c>
      <c r="C1903" s="38">
        <v>778</v>
      </c>
      <c r="D1903" s="38">
        <v>8.4499999999999993</v>
      </c>
      <c r="E1903" s="38">
        <v>3.64</v>
      </c>
    </row>
    <row r="1904" spans="1:5" x14ac:dyDescent="0.2">
      <c r="A1904" s="9">
        <v>42715</v>
      </c>
      <c r="B1904" s="38" t="s">
        <v>10</v>
      </c>
      <c r="C1904" s="38">
        <v>770.2</v>
      </c>
      <c r="D1904" s="38">
        <v>8.19</v>
      </c>
      <c r="E1904" s="38">
        <v>3.64</v>
      </c>
    </row>
    <row r="1905" spans="1:5" x14ac:dyDescent="0.2">
      <c r="A1905" s="9">
        <v>42714</v>
      </c>
      <c r="B1905" s="38" t="s">
        <v>10</v>
      </c>
      <c r="C1905" s="38">
        <v>772.9</v>
      </c>
      <c r="D1905" s="38">
        <v>8.1199999999999992</v>
      </c>
      <c r="E1905" s="38">
        <v>3.7</v>
      </c>
    </row>
    <row r="1906" spans="1:5" x14ac:dyDescent="0.2">
      <c r="A1906" s="9">
        <v>42713</v>
      </c>
      <c r="B1906" s="38">
        <v>2259.5300000000002</v>
      </c>
      <c r="C1906" s="38">
        <v>770.5</v>
      </c>
      <c r="D1906" s="38">
        <v>8.52</v>
      </c>
      <c r="E1906" s="38">
        <v>3.74</v>
      </c>
    </row>
    <row r="1907" spans="1:5" x14ac:dyDescent="0.2">
      <c r="A1907" s="9">
        <v>42712</v>
      </c>
      <c r="B1907" s="38">
        <v>2246.19</v>
      </c>
      <c r="C1907" s="38">
        <v>765</v>
      </c>
      <c r="D1907" s="38">
        <v>8.3000000000000007</v>
      </c>
      <c r="E1907" s="38">
        <v>3.65</v>
      </c>
    </row>
    <row r="1908" spans="1:5" x14ac:dyDescent="0.2">
      <c r="A1908" s="9">
        <v>42711</v>
      </c>
      <c r="B1908" s="38">
        <v>2241.35</v>
      </c>
      <c r="C1908" s="38">
        <v>765</v>
      </c>
      <c r="D1908" s="38">
        <v>8.33</v>
      </c>
      <c r="E1908" s="38">
        <v>3.67</v>
      </c>
    </row>
    <row r="1909" spans="1:5" x14ac:dyDescent="0.2">
      <c r="A1909" s="9">
        <v>42710</v>
      </c>
      <c r="B1909" s="38">
        <v>2212.23</v>
      </c>
      <c r="C1909" s="38">
        <v>757.4</v>
      </c>
      <c r="D1909" s="38">
        <v>7.71</v>
      </c>
      <c r="E1909" s="38">
        <v>3.5</v>
      </c>
    </row>
    <row r="1910" spans="1:5" x14ac:dyDescent="0.2">
      <c r="A1910" s="9">
        <v>42709</v>
      </c>
      <c r="B1910" s="38">
        <v>2204.71</v>
      </c>
      <c r="C1910" s="38">
        <v>750.6</v>
      </c>
      <c r="D1910" s="38">
        <v>6.7</v>
      </c>
      <c r="E1910" s="38">
        <v>3.58</v>
      </c>
    </row>
    <row r="1911" spans="1:5" x14ac:dyDescent="0.2">
      <c r="A1911" s="9">
        <v>42708</v>
      </c>
      <c r="B1911" s="38" t="s">
        <v>10</v>
      </c>
      <c r="C1911" s="38">
        <v>768.5</v>
      </c>
      <c r="D1911" s="38">
        <v>7.55</v>
      </c>
      <c r="E1911" s="38">
        <v>3.89</v>
      </c>
    </row>
    <row r="1912" spans="1:5" x14ac:dyDescent="0.2">
      <c r="A1912" s="9">
        <v>42707</v>
      </c>
      <c r="B1912" s="38" t="s">
        <v>10</v>
      </c>
      <c r="C1912" s="38">
        <v>765.3</v>
      </c>
      <c r="D1912" s="38">
        <v>7.91</v>
      </c>
      <c r="E1912" s="38">
        <v>3.9</v>
      </c>
    </row>
    <row r="1913" spans="1:5" x14ac:dyDescent="0.2">
      <c r="A1913" s="9">
        <v>42706</v>
      </c>
      <c r="B1913" s="38">
        <v>2191.9499999999998</v>
      </c>
      <c r="C1913" s="38">
        <v>774.9</v>
      </c>
      <c r="D1913" s="38">
        <v>7.7</v>
      </c>
      <c r="E1913" s="38">
        <v>3.94</v>
      </c>
    </row>
    <row r="1914" spans="1:5" x14ac:dyDescent="0.2">
      <c r="A1914" s="9">
        <v>42705</v>
      </c>
      <c r="B1914" s="38">
        <v>2191.08</v>
      </c>
      <c r="C1914" s="38">
        <v>755.4</v>
      </c>
      <c r="D1914" s="38">
        <v>8.4600000000000009</v>
      </c>
      <c r="E1914" s="38">
        <v>3.88</v>
      </c>
    </row>
    <row r="1915" spans="1:5" x14ac:dyDescent="0.2">
      <c r="A1915" s="9">
        <v>42704</v>
      </c>
      <c r="B1915" s="38">
        <v>2198.81</v>
      </c>
      <c r="C1915" s="38">
        <v>739</v>
      </c>
      <c r="D1915" s="38">
        <v>8.6199999999999992</v>
      </c>
      <c r="E1915" s="38">
        <v>3.84</v>
      </c>
    </row>
    <row r="1916" spans="1:5" x14ac:dyDescent="0.2">
      <c r="A1916" s="9">
        <v>42703</v>
      </c>
      <c r="B1916" s="38">
        <v>2204.66</v>
      </c>
      <c r="C1916" s="38">
        <v>731</v>
      </c>
      <c r="D1916" s="38">
        <v>8.16</v>
      </c>
      <c r="E1916" s="38">
        <v>3.83</v>
      </c>
    </row>
    <row r="1917" spans="1:5" x14ac:dyDescent="0.2">
      <c r="A1917" s="9">
        <v>42702</v>
      </c>
      <c r="B1917" s="38">
        <v>2201.7199999999998</v>
      </c>
      <c r="C1917" s="38">
        <v>731.5</v>
      </c>
      <c r="D1917" s="38">
        <v>8.6999999999999993</v>
      </c>
      <c r="E1917" s="38">
        <v>3.84</v>
      </c>
    </row>
    <row r="1918" spans="1:5" x14ac:dyDescent="0.2">
      <c r="A1918" s="9">
        <v>42701</v>
      </c>
      <c r="B1918" s="38" t="s">
        <v>10</v>
      </c>
      <c r="C1918" s="38">
        <v>725</v>
      </c>
      <c r="D1918" s="38">
        <v>8.8800000000000008</v>
      </c>
      <c r="E1918" s="38">
        <v>3.87</v>
      </c>
    </row>
    <row r="1919" spans="1:5" x14ac:dyDescent="0.2">
      <c r="A1919" s="9">
        <v>42700</v>
      </c>
      <c r="B1919" s="38" t="s">
        <v>10</v>
      </c>
      <c r="C1919" s="38">
        <v>731.2</v>
      </c>
      <c r="D1919" s="38">
        <v>9.33</v>
      </c>
      <c r="E1919" s="38">
        <v>3.86</v>
      </c>
    </row>
    <row r="1920" spans="1:5" x14ac:dyDescent="0.2">
      <c r="A1920" s="9">
        <v>42699</v>
      </c>
      <c r="B1920" s="38">
        <v>2213.35</v>
      </c>
      <c r="C1920" s="38">
        <v>740.4</v>
      </c>
      <c r="D1920" s="38">
        <v>9.3800000000000008</v>
      </c>
      <c r="E1920" s="38">
        <v>3.87</v>
      </c>
    </row>
    <row r="1921" spans="1:5" x14ac:dyDescent="0.2">
      <c r="A1921" s="9">
        <v>42698</v>
      </c>
      <c r="B1921" s="38" t="s">
        <v>10</v>
      </c>
      <c r="C1921" s="38">
        <v>737.7</v>
      </c>
      <c r="D1921" s="38">
        <v>9.1999999999999993</v>
      </c>
      <c r="E1921" s="38">
        <v>3.9</v>
      </c>
    </row>
    <row r="1922" spans="1:5" x14ac:dyDescent="0.2">
      <c r="A1922" s="9">
        <v>42697</v>
      </c>
      <c r="B1922" s="38">
        <v>2204.7199999999998</v>
      </c>
      <c r="C1922" s="38">
        <v>742</v>
      </c>
      <c r="D1922" s="38">
        <v>9.69</v>
      </c>
      <c r="E1922" s="38">
        <v>3.86</v>
      </c>
    </row>
    <row r="1923" spans="1:5" x14ac:dyDescent="0.2">
      <c r="A1923" s="9">
        <v>42696</v>
      </c>
      <c r="B1923" s="38">
        <v>2202.94</v>
      </c>
      <c r="C1923" s="38">
        <v>750</v>
      </c>
      <c r="D1923" s="38">
        <v>9.84</v>
      </c>
      <c r="E1923" s="38">
        <v>3.9</v>
      </c>
    </row>
    <row r="1924" spans="1:5" x14ac:dyDescent="0.2">
      <c r="A1924" s="9">
        <v>42695</v>
      </c>
      <c r="B1924" s="38">
        <v>2198.1799999999998</v>
      </c>
      <c r="C1924" s="38">
        <v>739</v>
      </c>
      <c r="D1924" s="38">
        <v>9.61</v>
      </c>
      <c r="E1924" s="38">
        <v>3.93</v>
      </c>
    </row>
    <row r="1925" spans="1:5" x14ac:dyDescent="0.2">
      <c r="A1925" s="9">
        <v>42694</v>
      </c>
      <c r="B1925" s="38" t="s">
        <v>10</v>
      </c>
      <c r="C1925" s="38">
        <v>729.7</v>
      </c>
      <c r="D1925" s="38">
        <v>9.57</v>
      </c>
      <c r="E1925" s="38">
        <v>3.89</v>
      </c>
    </row>
    <row r="1926" spans="1:5" x14ac:dyDescent="0.2">
      <c r="A1926" s="9">
        <v>42693</v>
      </c>
      <c r="B1926" s="38" t="s">
        <v>10</v>
      </c>
      <c r="C1926" s="38">
        <v>752.9</v>
      </c>
      <c r="D1926" s="38">
        <v>9.73</v>
      </c>
      <c r="E1926" s="38">
        <v>3.92</v>
      </c>
    </row>
    <row r="1927" spans="1:5" x14ac:dyDescent="0.2">
      <c r="A1927" s="9">
        <v>42692</v>
      </c>
      <c r="B1927" s="38">
        <v>2181.9</v>
      </c>
      <c r="C1927" s="38">
        <v>754</v>
      </c>
      <c r="D1927" s="38">
        <v>9.52</v>
      </c>
      <c r="E1927" s="38">
        <v>3.87</v>
      </c>
    </row>
    <row r="1928" spans="1:5" x14ac:dyDescent="0.2">
      <c r="A1928" s="9">
        <v>42691</v>
      </c>
      <c r="B1928" s="38">
        <v>2187.12</v>
      </c>
      <c r="C1928" s="38">
        <v>740.7</v>
      </c>
      <c r="D1928" s="38">
        <v>9.99</v>
      </c>
      <c r="E1928" s="38">
        <v>3.9</v>
      </c>
    </row>
    <row r="1929" spans="1:5" x14ac:dyDescent="0.2">
      <c r="A1929" s="9">
        <v>42690</v>
      </c>
      <c r="B1929" s="38">
        <v>2176.94</v>
      </c>
      <c r="C1929" s="38">
        <v>745</v>
      </c>
      <c r="D1929" s="38">
        <v>10.02</v>
      </c>
      <c r="E1929" s="38">
        <v>3.92</v>
      </c>
    </row>
    <row r="1930" spans="1:5" x14ac:dyDescent="0.2">
      <c r="A1930" s="9">
        <v>42689</v>
      </c>
      <c r="B1930" s="38">
        <v>2180.39</v>
      </c>
      <c r="C1930" s="38">
        <v>712.2</v>
      </c>
      <c r="D1930" s="38">
        <v>10.27</v>
      </c>
      <c r="E1930" s="38">
        <v>3.92</v>
      </c>
    </row>
    <row r="1931" spans="1:5" x14ac:dyDescent="0.2">
      <c r="A1931" s="9">
        <v>42688</v>
      </c>
      <c r="B1931" s="38">
        <v>2164.1999999999998</v>
      </c>
      <c r="C1931" s="38">
        <v>707.4</v>
      </c>
      <c r="D1931" s="38">
        <v>10</v>
      </c>
      <c r="E1931" s="38">
        <v>3.87</v>
      </c>
    </row>
    <row r="1932" spans="1:5" x14ac:dyDescent="0.2">
      <c r="A1932" s="9">
        <v>42687</v>
      </c>
      <c r="B1932" s="38" t="s">
        <v>10</v>
      </c>
      <c r="C1932" s="38">
        <v>708.1</v>
      </c>
      <c r="D1932" s="38">
        <v>10.08</v>
      </c>
      <c r="E1932" s="38">
        <v>3.86</v>
      </c>
    </row>
    <row r="1933" spans="1:5" x14ac:dyDescent="0.2">
      <c r="A1933" s="9">
        <v>42686</v>
      </c>
      <c r="B1933" s="38" t="s">
        <v>10</v>
      </c>
      <c r="C1933" s="38">
        <v>703.8</v>
      </c>
      <c r="D1933" s="38">
        <v>10.01</v>
      </c>
      <c r="E1933" s="38">
        <v>3.75</v>
      </c>
    </row>
    <row r="1934" spans="1:5" x14ac:dyDescent="0.2">
      <c r="A1934" s="9">
        <v>42685</v>
      </c>
      <c r="B1934" s="38">
        <v>2164.4499999999998</v>
      </c>
      <c r="C1934" s="38">
        <v>714.8</v>
      </c>
      <c r="D1934" s="38">
        <v>10.27</v>
      </c>
      <c r="E1934" s="38">
        <v>3.8</v>
      </c>
    </row>
    <row r="1935" spans="1:5" x14ac:dyDescent="0.2">
      <c r="A1935" s="9">
        <v>42684</v>
      </c>
      <c r="B1935" s="38">
        <v>2167.48</v>
      </c>
      <c r="C1935" s="38">
        <v>714.9</v>
      </c>
      <c r="D1935" s="38">
        <v>10.54</v>
      </c>
      <c r="E1935" s="38">
        <v>3.8</v>
      </c>
    </row>
    <row r="1936" spans="1:5" x14ac:dyDescent="0.2">
      <c r="A1936" s="9">
        <v>42683</v>
      </c>
      <c r="B1936" s="38">
        <v>2163.2600000000002</v>
      </c>
      <c r="C1936" s="38">
        <v>723.8</v>
      </c>
      <c r="D1936" s="38">
        <v>10.72</v>
      </c>
      <c r="E1936" s="38">
        <v>3.98</v>
      </c>
    </row>
    <row r="1937" spans="1:5" x14ac:dyDescent="0.2">
      <c r="A1937" s="9">
        <v>42682</v>
      </c>
      <c r="B1937" s="38">
        <v>2139.56</v>
      </c>
      <c r="C1937" s="38">
        <v>714</v>
      </c>
      <c r="D1937" s="38">
        <v>10.92</v>
      </c>
      <c r="E1937" s="38">
        <v>3.91</v>
      </c>
    </row>
    <row r="1938" spans="1:5" x14ac:dyDescent="0.2">
      <c r="A1938" s="9">
        <v>42681</v>
      </c>
      <c r="B1938" s="38">
        <v>2131.52</v>
      </c>
      <c r="C1938" s="38">
        <v>707.8</v>
      </c>
      <c r="D1938" s="38">
        <v>10.88</v>
      </c>
      <c r="E1938" s="38">
        <v>3.88</v>
      </c>
    </row>
    <row r="1939" spans="1:5" x14ac:dyDescent="0.2">
      <c r="A1939" s="9">
        <v>42680</v>
      </c>
      <c r="B1939" s="38" t="s">
        <v>10</v>
      </c>
      <c r="C1939" s="38">
        <v>713</v>
      </c>
      <c r="D1939" s="38">
        <v>10.91</v>
      </c>
      <c r="E1939" s="38">
        <v>3.91</v>
      </c>
    </row>
    <row r="1940" spans="1:5" x14ac:dyDescent="0.2">
      <c r="A1940" s="9">
        <v>42679</v>
      </c>
      <c r="B1940" s="38" t="s">
        <v>10</v>
      </c>
      <c r="C1940" s="38">
        <v>708.4</v>
      </c>
      <c r="D1940" s="38">
        <v>11.17</v>
      </c>
      <c r="E1940" s="38">
        <v>3.87</v>
      </c>
    </row>
    <row r="1941" spans="1:5" x14ac:dyDescent="0.2">
      <c r="A1941" s="9">
        <v>42678</v>
      </c>
      <c r="B1941" s="38">
        <v>2085.1799999999998</v>
      </c>
      <c r="C1941" s="38">
        <v>708.4</v>
      </c>
      <c r="D1941" s="38">
        <v>11.21</v>
      </c>
      <c r="E1941" s="38">
        <v>3.88</v>
      </c>
    </row>
    <row r="1942" spans="1:5" x14ac:dyDescent="0.2">
      <c r="A1942" s="9">
        <v>42677</v>
      </c>
      <c r="B1942" s="38">
        <v>2088.66</v>
      </c>
      <c r="C1942" s="38">
        <v>690.1</v>
      </c>
      <c r="D1942" s="38">
        <v>10.86</v>
      </c>
      <c r="E1942" s="38">
        <v>3.9</v>
      </c>
    </row>
    <row r="1943" spans="1:5" x14ac:dyDescent="0.2">
      <c r="A1943" s="9">
        <v>42676</v>
      </c>
      <c r="B1943" s="38">
        <v>2097.94</v>
      </c>
      <c r="C1943" s="38">
        <v>737.9</v>
      </c>
      <c r="D1943" s="38">
        <v>10.86</v>
      </c>
      <c r="E1943" s="38">
        <v>4.07</v>
      </c>
    </row>
    <row r="1944" spans="1:5" x14ac:dyDescent="0.2">
      <c r="A1944" s="9">
        <v>42675</v>
      </c>
      <c r="B1944" s="38">
        <v>2111.7199999999998</v>
      </c>
      <c r="C1944" s="38">
        <v>734.2</v>
      </c>
      <c r="D1944" s="38">
        <v>10.81</v>
      </c>
      <c r="E1944" s="38">
        <v>4.0199999999999996</v>
      </c>
    </row>
    <row r="1945" spans="1:5" x14ac:dyDescent="0.2">
      <c r="A1945" s="9">
        <v>42674</v>
      </c>
      <c r="B1945" s="38">
        <v>2126.15</v>
      </c>
      <c r="C1945" s="38">
        <v>704.1</v>
      </c>
      <c r="D1945" s="38">
        <v>10.96</v>
      </c>
      <c r="E1945" s="38">
        <v>3.98</v>
      </c>
    </row>
    <row r="1946" spans="1:5" x14ac:dyDescent="0.2">
      <c r="A1946" s="9">
        <v>42673</v>
      </c>
      <c r="B1946" s="38" t="s">
        <v>10</v>
      </c>
      <c r="C1946" s="38">
        <v>702.5</v>
      </c>
      <c r="D1946" s="38">
        <v>11.28</v>
      </c>
      <c r="E1946" s="38">
        <v>3.93</v>
      </c>
    </row>
    <row r="1947" spans="1:5" x14ac:dyDescent="0.2">
      <c r="A1947" s="9">
        <v>42672</v>
      </c>
      <c r="B1947" s="38" t="s">
        <v>10</v>
      </c>
      <c r="C1947" s="38">
        <v>714.5</v>
      </c>
      <c r="D1947" s="38">
        <v>10.38</v>
      </c>
      <c r="E1947" s="38">
        <v>4.0599999999999996</v>
      </c>
    </row>
    <row r="1948" spans="1:5" x14ac:dyDescent="0.2">
      <c r="A1948" s="9">
        <v>42671</v>
      </c>
      <c r="B1948" s="38">
        <v>2126.41</v>
      </c>
      <c r="C1948" s="38">
        <v>693.5</v>
      </c>
      <c r="D1948" s="38">
        <v>11.15</v>
      </c>
      <c r="E1948" s="38">
        <v>3.9</v>
      </c>
    </row>
    <row r="1949" spans="1:5" x14ac:dyDescent="0.2">
      <c r="A1949" s="9">
        <v>42670</v>
      </c>
      <c r="B1949" s="38">
        <v>2133.04</v>
      </c>
      <c r="C1949" s="38">
        <v>688.7</v>
      </c>
      <c r="D1949" s="38">
        <v>11.57</v>
      </c>
      <c r="E1949" s="38">
        <v>3.99</v>
      </c>
    </row>
    <row r="1950" spans="1:5" x14ac:dyDescent="0.2">
      <c r="A1950" s="9">
        <v>42669</v>
      </c>
      <c r="B1950" s="38">
        <v>2139.4299999999998</v>
      </c>
      <c r="C1950" s="38">
        <v>678.7</v>
      </c>
      <c r="D1950" s="38">
        <v>11.5</v>
      </c>
      <c r="E1950" s="38">
        <v>3.89</v>
      </c>
    </row>
    <row r="1951" spans="1:5" x14ac:dyDescent="0.2">
      <c r="A1951" s="9">
        <v>42668</v>
      </c>
      <c r="B1951" s="38">
        <v>2143.16</v>
      </c>
      <c r="C1951" s="38">
        <v>659.5</v>
      </c>
      <c r="D1951" s="38">
        <v>11.36</v>
      </c>
      <c r="E1951" s="38">
        <v>3.85</v>
      </c>
    </row>
    <row r="1952" spans="1:5" x14ac:dyDescent="0.2">
      <c r="A1952" s="9">
        <v>42667</v>
      </c>
      <c r="B1952" s="38">
        <v>2151.33</v>
      </c>
      <c r="C1952" s="38">
        <v>654.70000000000005</v>
      </c>
      <c r="D1952" s="38">
        <v>11.99</v>
      </c>
      <c r="E1952" s="38">
        <v>3.87</v>
      </c>
    </row>
    <row r="1953" spans="1:5" x14ac:dyDescent="0.2">
      <c r="A1953" s="9">
        <v>42666</v>
      </c>
      <c r="B1953" s="38" t="s">
        <v>10</v>
      </c>
      <c r="C1953" s="38">
        <v>659</v>
      </c>
      <c r="D1953" s="38">
        <v>12.07</v>
      </c>
      <c r="E1953" s="38">
        <v>3.88</v>
      </c>
    </row>
    <row r="1954" spans="1:5" x14ac:dyDescent="0.2">
      <c r="A1954" s="9">
        <v>42665</v>
      </c>
      <c r="B1954" s="38" t="s">
        <v>10</v>
      </c>
      <c r="C1954" s="38">
        <v>665</v>
      </c>
      <c r="D1954" s="38">
        <v>12.29</v>
      </c>
      <c r="E1954" s="38">
        <v>3.84</v>
      </c>
    </row>
    <row r="1955" spans="1:5" x14ac:dyDescent="0.2">
      <c r="A1955" s="9">
        <v>42664</v>
      </c>
      <c r="B1955" s="38">
        <v>2141.16</v>
      </c>
      <c r="C1955" s="38">
        <v>636.70000000000005</v>
      </c>
      <c r="D1955" s="38">
        <v>12.16</v>
      </c>
      <c r="E1955" s="38">
        <v>3.79</v>
      </c>
    </row>
    <row r="1956" spans="1:5" x14ac:dyDescent="0.2">
      <c r="A1956" s="9">
        <v>42663</v>
      </c>
      <c r="B1956" s="38">
        <v>2141.34</v>
      </c>
      <c r="C1956" s="38">
        <v>632.5</v>
      </c>
      <c r="D1956" s="38">
        <v>12.09</v>
      </c>
      <c r="E1956" s="38">
        <v>3.8</v>
      </c>
    </row>
    <row r="1957" spans="1:5" x14ac:dyDescent="0.2">
      <c r="A1957" s="9">
        <v>42662</v>
      </c>
      <c r="B1957" s="38">
        <v>2144.29</v>
      </c>
      <c r="C1957" s="38">
        <v>631.79999999999995</v>
      </c>
      <c r="D1957" s="38">
        <v>11.99</v>
      </c>
      <c r="E1957" s="38">
        <v>3.79</v>
      </c>
    </row>
    <row r="1958" spans="1:5" x14ac:dyDescent="0.2">
      <c r="A1958" s="9">
        <v>42661</v>
      </c>
      <c r="B1958" s="38">
        <v>2139.6</v>
      </c>
      <c r="C1958" s="38">
        <v>638.79999999999995</v>
      </c>
      <c r="D1958" s="38">
        <v>12.54</v>
      </c>
      <c r="E1958" s="38">
        <v>3.91</v>
      </c>
    </row>
    <row r="1959" spans="1:5" x14ac:dyDescent="0.2">
      <c r="A1959" s="9">
        <v>42660</v>
      </c>
      <c r="B1959" s="38">
        <v>2126.5</v>
      </c>
      <c r="C1959" s="38">
        <v>639.79999999999995</v>
      </c>
      <c r="D1959" s="38">
        <v>12</v>
      </c>
      <c r="E1959" s="38">
        <v>3.82</v>
      </c>
    </row>
    <row r="1960" spans="1:5" x14ac:dyDescent="0.2">
      <c r="A1960" s="9">
        <v>42659</v>
      </c>
      <c r="B1960" s="38" t="s">
        <v>10</v>
      </c>
      <c r="C1960" s="38">
        <v>644.20000000000005</v>
      </c>
      <c r="D1960" s="38">
        <v>11.98</v>
      </c>
      <c r="E1960" s="38">
        <v>3.88</v>
      </c>
    </row>
    <row r="1961" spans="1:5" x14ac:dyDescent="0.2">
      <c r="A1961" s="9">
        <v>42658</v>
      </c>
      <c r="B1961" s="38" t="s">
        <v>10</v>
      </c>
      <c r="C1961" s="38">
        <v>640.20000000000005</v>
      </c>
      <c r="D1961" s="38">
        <v>12.01</v>
      </c>
      <c r="E1961" s="38">
        <v>3.92</v>
      </c>
    </row>
    <row r="1962" spans="1:5" x14ac:dyDescent="0.2">
      <c r="A1962" s="9">
        <v>42657</v>
      </c>
      <c r="B1962" s="38">
        <v>2132.98</v>
      </c>
      <c r="C1962" s="38">
        <v>643</v>
      </c>
      <c r="D1962" s="38">
        <v>11.93</v>
      </c>
      <c r="E1962" s="38">
        <v>3.82</v>
      </c>
    </row>
    <row r="1963" spans="1:5" x14ac:dyDescent="0.2">
      <c r="A1963" s="9">
        <v>42656</v>
      </c>
      <c r="B1963" s="38">
        <v>2132.5500000000002</v>
      </c>
      <c r="C1963" s="38">
        <v>637</v>
      </c>
      <c r="D1963" s="38">
        <v>12.07</v>
      </c>
      <c r="E1963" s="38">
        <v>3.83</v>
      </c>
    </row>
    <row r="1964" spans="1:5" x14ac:dyDescent="0.2">
      <c r="A1964" s="9">
        <v>42655</v>
      </c>
      <c r="B1964" s="38">
        <v>2139.1799999999998</v>
      </c>
      <c r="C1964" s="38">
        <v>637.6</v>
      </c>
      <c r="D1964" s="38">
        <v>11.72</v>
      </c>
      <c r="E1964" s="38">
        <v>3.8</v>
      </c>
    </row>
    <row r="1965" spans="1:5" x14ac:dyDescent="0.2">
      <c r="A1965" s="9">
        <v>42654</v>
      </c>
      <c r="B1965" s="38">
        <v>2136.73</v>
      </c>
      <c r="C1965" s="38">
        <v>641.70000000000005</v>
      </c>
      <c r="D1965" s="38">
        <v>11.78</v>
      </c>
      <c r="E1965" s="38">
        <v>3.83</v>
      </c>
    </row>
    <row r="1966" spans="1:5" x14ac:dyDescent="0.2">
      <c r="A1966" s="9">
        <v>42653</v>
      </c>
      <c r="B1966" s="38">
        <v>2163.66</v>
      </c>
      <c r="C1966" s="38">
        <v>618.9</v>
      </c>
      <c r="D1966" s="38">
        <v>11.73</v>
      </c>
      <c r="E1966" s="38">
        <v>3.79</v>
      </c>
    </row>
    <row r="1967" spans="1:5" x14ac:dyDescent="0.2">
      <c r="A1967" s="9">
        <v>42652</v>
      </c>
      <c r="B1967" s="38" t="s">
        <v>10</v>
      </c>
      <c r="C1967" s="38">
        <v>616.6</v>
      </c>
      <c r="D1967" s="38">
        <v>12.01</v>
      </c>
      <c r="E1967" s="38">
        <v>3.8</v>
      </c>
    </row>
    <row r="1968" spans="1:5" x14ac:dyDescent="0.2">
      <c r="A1968" s="9">
        <v>42651</v>
      </c>
      <c r="B1968" s="38" t="s">
        <v>10</v>
      </c>
      <c r="C1968" s="38">
        <v>620.5</v>
      </c>
      <c r="D1968" s="38">
        <v>12.26</v>
      </c>
      <c r="E1968" s="38">
        <v>3.86</v>
      </c>
    </row>
    <row r="1969" spans="1:5" x14ac:dyDescent="0.2">
      <c r="A1969" s="9">
        <v>42650</v>
      </c>
      <c r="B1969" s="38">
        <v>2153.7399999999998</v>
      </c>
      <c r="C1969" s="38">
        <v>620.1</v>
      </c>
      <c r="D1969" s="38">
        <v>12.69</v>
      </c>
      <c r="E1969" s="38">
        <v>3.82</v>
      </c>
    </row>
    <row r="1970" spans="1:5" x14ac:dyDescent="0.2">
      <c r="A1970" s="9">
        <v>42649</v>
      </c>
      <c r="B1970" s="38">
        <v>2160.77</v>
      </c>
      <c r="C1970" s="38">
        <v>613.5</v>
      </c>
      <c r="D1970" s="38">
        <v>12.84</v>
      </c>
      <c r="E1970" s="38">
        <v>3.82</v>
      </c>
    </row>
    <row r="1971" spans="1:5" x14ac:dyDescent="0.2">
      <c r="A1971" s="9">
        <v>42648</v>
      </c>
      <c r="B1971" s="38">
        <v>2159.73</v>
      </c>
      <c r="C1971" s="38">
        <v>614.1</v>
      </c>
      <c r="D1971" s="38">
        <v>13.11</v>
      </c>
      <c r="E1971" s="38">
        <v>3.88</v>
      </c>
    </row>
    <row r="1972" spans="1:5" x14ac:dyDescent="0.2">
      <c r="A1972" s="9">
        <v>42647</v>
      </c>
      <c r="B1972" s="38">
        <v>2150.4899999999998</v>
      </c>
      <c r="C1972" s="38">
        <v>611</v>
      </c>
      <c r="D1972" s="38">
        <v>13.33</v>
      </c>
      <c r="E1972" s="38">
        <v>3.85</v>
      </c>
    </row>
    <row r="1973" spans="1:5" x14ac:dyDescent="0.2">
      <c r="A1973" s="9">
        <v>42646</v>
      </c>
      <c r="B1973" s="38">
        <v>2161.1999999999998</v>
      </c>
      <c r="C1973" s="38">
        <v>612.6</v>
      </c>
      <c r="D1973" s="38">
        <v>13.44</v>
      </c>
      <c r="E1973" s="38">
        <v>3.83</v>
      </c>
    </row>
    <row r="1974" spans="1:5" x14ac:dyDescent="0.2">
      <c r="A1974" s="9">
        <v>42645</v>
      </c>
      <c r="B1974" s="38" t="s">
        <v>10</v>
      </c>
      <c r="C1974" s="38">
        <v>609.1</v>
      </c>
      <c r="D1974" s="38">
        <v>13.16</v>
      </c>
      <c r="E1974" s="38">
        <v>3.83</v>
      </c>
    </row>
    <row r="1975" spans="1:5" x14ac:dyDescent="0.2">
      <c r="A1975" s="9">
        <v>42644</v>
      </c>
      <c r="B1975" s="38" t="s">
        <v>10</v>
      </c>
      <c r="C1975" s="38">
        <v>614.1</v>
      </c>
      <c r="D1975" s="38">
        <v>13.18</v>
      </c>
      <c r="E1975" s="38">
        <v>3.85</v>
      </c>
    </row>
    <row r="1976" spans="1:5" x14ac:dyDescent="0.2">
      <c r="A1976" s="9">
        <v>42643</v>
      </c>
      <c r="B1976" s="38">
        <v>2168.27</v>
      </c>
      <c r="C1976" s="38">
        <v>611.1</v>
      </c>
      <c r="D1976" s="38">
        <v>13.3</v>
      </c>
      <c r="E1976" s="38">
        <v>3.81</v>
      </c>
    </row>
    <row r="1977" spans="1:5" x14ac:dyDescent="0.2">
      <c r="A1977" s="9">
        <v>42642</v>
      </c>
      <c r="B1977" s="38">
        <v>2151.13</v>
      </c>
      <c r="C1977" s="38">
        <v>604.6</v>
      </c>
      <c r="D1977" s="38">
        <v>13.1</v>
      </c>
      <c r="E1977" s="38">
        <v>3.86</v>
      </c>
    </row>
    <row r="1978" spans="1:5" x14ac:dyDescent="0.2">
      <c r="A1978" s="9">
        <v>42641</v>
      </c>
      <c r="B1978" s="38">
        <v>2171.37</v>
      </c>
      <c r="C1978" s="38">
        <v>603.79999999999995</v>
      </c>
      <c r="D1978" s="38">
        <v>13.25</v>
      </c>
      <c r="E1978" s="38">
        <v>3.81</v>
      </c>
    </row>
    <row r="1979" spans="1:5" x14ac:dyDescent="0.2">
      <c r="A1979" s="9">
        <v>42640</v>
      </c>
      <c r="B1979" s="38">
        <v>2159.9299999999998</v>
      </c>
      <c r="C1979" s="38">
        <v>605.5</v>
      </c>
      <c r="D1979" s="38">
        <v>13.08</v>
      </c>
      <c r="E1979" s="38">
        <v>3.83</v>
      </c>
    </row>
    <row r="1980" spans="1:5" x14ac:dyDescent="0.2">
      <c r="A1980" s="9">
        <v>42639</v>
      </c>
      <c r="B1980" s="38">
        <v>2146.1</v>
      </c>
      <c r="C1980" s="38">
        <v>609.1</v>
      </c>
      <c r="D1980" s="38">
        <v>12.9</v>
      </c>
      <c r="E1980" s="38">
        <v>3.92</v>
      </c>
    </row>
    <row r="1981" spans="1:5" x14ac:dyDescent="0.2">
      <c r="A1981" s="9">
        <v>42638</v>
      </c>
      <c r="B1981" s="38" t="s">
        <v>10</v>
      </c>
      <c r="C1981" s="38">
        <v>600.4</v>
      </c>
      <c r="D1981" s="38">
        <v>13.05</v>
      </c>
      <c r="E1981" s="38">
        <v>3.8</v>
      </c>
    </row>
    <row r="1982" spans="1:5" x14ac:dyDescent="0.2">
      <c r="A1982" s="9">
        <v>42637</v>
      </c>
      <c r="B1982" s="38" t="s">
        <v>10</v>
      </c>
      <c r="C1982" s="38">
        <v>602.5</v>
      </c>
      <c r="D1982" s="38">
        <v>12.86</v>
      </c>
      <c r="E1982" s="38">
        <v>3.87</v>
      </c>
    </row>
    <row r="1983" spans="1:5" x14ac:dyDescent="0.2">
      <c r="A1983" s="9">
        <v>42636</v>
      </c>
      <c r="B1983" s="38">
        <v>2164.69</v>
      </c>
      <c r="C1983" s="38">
        <v>603.29999999999995</v>
      </c>
      <c r="D1983" s="38">
        <v>13.36</v>
      </c>
      <c r="E1983" s="38">
        <v>3.83</v>
      </c>
    </row>
    <row r="1984" spans="1:5" x14ac:dyDescent="0.2">
      <c r="A1984" s="9">
        <v>42635</v>
      </c>
      <c r="B1984" s="38">
        <v>2177.1799999999998</v>
      </c>
      <c r="C1984" s="38">
        <v>597.1</v>
      </c>
      <c r="D1984" s="38">
        <v>13.17</v>
      </c>
      <c r="E1984" s="38">
        <v>3.79</v>
      </c>
    </row>
    <row r="1985" spans="1:5" x14ac:dyDescent="0.2">
      <c r="A1985" s="9">
        <v>42634</v>
      </c>
      <c r="B1985" s="38">
        <v>2163.12</v>
      </c>
      <c r="C1985" s="38">
        <v>597.4</v>
      </c>
      <c r="D1985" s="38">
        <v>13.74</v>
      </c>
      <c r="E1985" s="38">
        <v>3.82</v>
      </c>
    </row>
    <row r="1986" spans="1:5" x14ac:dyDescent="0.2">
      <c r="A1986" s="9">
        <v>42633</v>
      </c>
      <c r="B1986" s="38">
        <v>2139.7600000000002</v>
      </c>
      <c r="C1986" s="38">
        <v>600</v>
      </c>
      <c r="D1986" s="38">
        <v>14.45</v>
      </c>
      <c r="E1986" s="38">
        <v>4</v>
      </c>
    </row>
    <row r="1987" spans="1:5" x14ac:dyDescent="0.2">
      <c r="A1987" s="9">
        <v>42632</v>
      </c>
      <c r="B1987" s="38">
        <v>2139.12</v>
      </c>
      <c r="C1987" s="38">
        <v>609.79999999999995</v>
      </c>
      <c r="D1987" s="38">
        <v>12.9</v>
      </c>
      <c r="E1987" s="38">
        <v>3.86</v>
      </c>
    </row>
    <row r="1988" spans="1:5" x14ac:dyDescent="0.2">
      <c r="A1988" s="9">
        <v>42631</v>
      </c>
      <c r="B1988" s="38" t="s">
        <v>10</v>
      </c>
      <c r="C1988" s="38">
        <v>613</v>
      </c>
      <c r="D1988" s="38">
        <v>12.32</v>
      </c>
      <c r="E1988" s="38">
        <v>3.87</v>
      </c>
    </row>
    <row r="1989" spans="1:5" x14ac:dyDescent="0.2">
      <c r="A1989" s="9">
        <v>42630</v>
      </c>
      <c r="B1989" s="38" t="s">
        <v>10</v>
      </c>
      <c r="C1989" s="38">
        <v>607.70000000000005</v>
      </c>
      <c r="D1989" s="38">
        <v>12.8</v>
      </c>
      <c r="E1989" s="38">
        <v>3.82</v>
      </c>
    </row>
    <row r="1990" spans="1:5" x14ac:dyDescent="0.2">
      <c r="A1990" s="9">
        <v>42629</v>
      </c>
      <c r="B1990" s="38">
        <v>2139.16</v>
      </c>
      <c r="C1990" s="38">
        <v>610</v>
      </c>
      <c r="D1990" s="38">
        <v>12.68</v>
      </c>
      <c r="E1990" s="38">
        <v>3.81</v>
      </c>
    </row>
    <row r="1991" spans="1:5" x14ac:dyDescent="0.2">
      <c r="A1991" s="9">
        <v>42628</v>
      </c>
      <c r="B1991" s="38">
        <v>2147.2600000000002</v>
      </c>
      <c r="C1991" s="38">
        <v>611.79999999999995</v>
      </c>
      <c r="D1991" s="38">
        <v>12.01</v>
      </c>
      <c r="E1991" s="38">
        <v>3.81</v>
      </c>
    </row>
    <row r="1992" spans="1:5" x14ac:dyDescent="0.2">
      <c r="A1992" s="9">
        <v>42627</v>
      </c>
      <c r="B1992" s="38">
        <v>2125.77</v>
      </c>
      <c r="C1992" s="38">
        <v>613.9</v>
      </c>
      <c r="D1992" s="38">
        <v>11.94</v>
      </c>
      <c r="E1992" s="38">
        <v>3.85</v>
      </c>
    </row>
    <row r="1993" spans="1:5" x14ac:dyDescent="0.2">
      <c r="A1993" s="9">
        <v>42626</v>
      </c>
      <c r="B1993" s="38">
        <v>2127.02</v>
      </c>
      <c r="C1993" s="38">
        <v>614.20000000000005</v>
      </c>
      <c r="D1993" s="38">
        <v>12.01</v>
      </c>
      <c r="E1993" s="38">
        <v>3.81</v>
      </c>
    </row>
    <row r="1994" spans="1:5" x14ac:dyDescent="0.2">
      <c r="A1994" s="9">
        <v>42625</v>
      </c>
      <c r="B1994" s="38">
        <v>2159.04</v>
      </c>
      <c r="C1994" s="38">
        <v>611.6</v>
      </c>
      <c r="D1994" s="38">
        <v>12</v>
      </c>
      <c r="E1994" s="38">
        <v>3.88</v>
      </c>
    </row>
    <row r="1995" spans="1:5" x14ac:dyDescent="0.2">
      <c r="A1995" s="9">
        <v>42624</v>
      </c>
      <c r="B1995" s="38" t="s">
        <v>10</v>
      </c>
      <c r="C1995" s="38">
        <v>612.1</v>
      </c>
      <c r="D1995" s="38">
        <v>11.68</v>
      </c>
      <c r="E1995" s="38">
        <v>3.9</v>
      </c>
    </row>
    <row r="1996" spans="1:5" x14ac:dyDescent="0.2">
      <c r="A1996" s="9">
        <v>42623</v>
      </c>
      <c r="B1996" s="38" t="s">
        <v>10</v>
      </c>
      <c r="C1996" s="38">
        <v>628</v>
      </c>
      <c r="D1996" s="38">
        <v>12.13</v>
      </c>
      <c r="E1996" s="38">
        <v>3.96</v>
      </c>
    </row>
    <row r="1997" spans="1:5" x14ac:dyDescent="0.2">
      <c r="A1997" s="9">
        <v>42622</v>
      </c>
      <c r="B1997" s="38">
        <v>2127.81</v>
      </c>
      <c r="C1997" s="38">
        <v>626.29999999999995</v>
      </c>
      <c r="D1997" s="38">
        <v>11.68</v>
      </c>
      <c r="E1997" s="38">
        <v>3.96</v>
      </c>
    </row>
    <row r="1998" spans="1:5" x14ac:dyDescent="0.2">
      <c r="A1998" s="9">
        <v>42621</v>
      </c>
      <c r="B1998" s="38">
        <v>2181.3000000000002</v>
      </c>
      <c r="C1998" s="38">
        <v>631.70000000000005</v>
      </c>
      <c r="D1998" s="38">
        <v>11.45</v>
      </c>
      <c r="E1998" s="38">
        <v>4.01</v>
      </c>
    </row>
    <row r="1999" spans="1:5" x14ac:dyDescent="0.2">
      <c r="A1999" s="9">
        <v>42620</v>
      </c>
      <c r="B1999" s="38">
        <v>2186.16</v>
      </c>
      <c r="C1999" s="38">
        <v>619.79999999999995</v>
      </c>
      <c r="D1999" s="38">
        <v>11.64</v>
      </c>
      <c r="E1999" s="38">
        <v>3.96</v>
      </c>
    </row>
    <row r="2000" spans="1:5" x14ac:dyDescent="0.2">
      <c r="A2000" s="9">
        <v>42619</v>
      </c>
      <c r="B2000" s="38">
        <v>2186.48</v>
      </c>
      <c r="C2000" s="38">
        <v>615.20000000000005</v>
      </c>
      <c r="D2000" s="38">
        <v>11.73</v>
      </c>
      <c r="E2000" s="38">
        <v>3.95</v>
      </c>
    </row>
    <row r="2001" spans="1:5" x14ac:dyDescent="0.2">
      <c r="A2001" s="9">
        <v>42618</v>
      </c>
      <c r="B2001" s="38" t="s">
        <v>10</v>
      </c>
      <c r="C2001" s="38">
        <v>611.5</v>
      </c>
      <c r="D2001" s="38">
        <v>11.85</v>
      </c>
      <c r="E2001" s="38">
        <v>3.96</v>
      </c>
    </row>
    <row r="2002" spans="1:5" x14ac:dyDescent="0.2">
      <c r="A2002" s="9">
        <v>42617</v>
      </c>
      <c r="B2002" s="38" t="s">
        <v>10</v>
      </c>
      <c r="C2002" s="38">
        <v>614.5</v>
      </c>
      <c r="D2002" s="38">
        <v>11.73</v>
      </c>
      <c r="E2002" s="38">
        <v>4.0199999999999996</v>
      </c>
    </row>
    <row r="2003" spans="1:5" x14ac:dyDescent="0.2">
      <c r="A2003" s="9">
        <v>42616</v>
      </c>
      <c r="B2003" s="38" t="s">
        <v>10</v>
      </c>
      <c r="C2003" s="38">
        <v>609.9</v>
      </c>
      <c r="D2003" s="38">
        <v>12.01</v>
      </c>
      <c r="E2003" s="38">
        <v>3.88</v>
      </c>
    </row>
    <row r="2004" spans="1:5" x14ac:dyDescent="0.2">
      <c r="A2004" s="9">
        <v>42615</v>
      </c>
      <c r="B2004" s="38">
        <v>2179.98</v>
      </c>
      <c r="C2004" s="38">
        <v>579.79999999999995</v>
      </c>
      <c r="D2004" s="38">
        <v>12.13</v>
      </c>
      <c r="E2004" s="38">
        <v>3.84</v>
      </c>
    </row>
    <row r="2005" spans="1:5" x14ac:dyDescent="0.2">
      <c r="A2005" s="9">
        <v>42614</v>
      </c>
      <c r="B2005" s="38">
        <v>2170.86</v>
      </c>
      <c r="C2005" s="38">
        <v>572.70000000000005</v>
      </c>
      <c r="D2005" s="38">
        <v>12.22</v>
      </c>
      <c r="E2005" s="38">
        <v>3.66</v>
      </c>
    </row>
    <row r="2006" spans="1:5" x14ac:dyDescent="0.2">
      <c r="A2006" s="9">
        <v>42613</v>
      </c>
      <c r="B2006" s="38">
        <v>2170.9499999999998</v>
      </c>
      <c r="C2006" s="38">
        <v>576.20000000000005</v>
      </c>
      <c r="D2006" s="38">
        <v>11.63</v>
      </c>
      <c r="E2006" s="38">
        <v>3.74</v>
      </c>
    </row>
    <row r="2007" spans="1:5" x14ac:dyDescent="0.2">
      <c r="A2007" s="9">
        <v>42612</v>
      </c>
      <c r="B2007" s="38">
        <v>2176.12</v>
      </c>
      <c r="C2007" s="38">
        <v>579.5</v>
      </c>
      <c r="D2007" s="38">
        <v>11.29</v>
      </c>
      <c r="E2007" s="38">
        <v>3.81</v>
      </c>
    </row>
    <row r="2008" spans="1:5" x14ac:dyDescent="0.2">
      <c r="A2008" s="9">
        <v>42611</v>
      </c>
      <c r="B2008" s="38">
        <v>2180.38</v>
      </c>
      <c r="C2008" s="38">
        <v>574.79999999999995</v>
      </c>
      <c r="D2008" s="38">
        <v>10.93</v>
      </c>
      <c r="E2008" s="38">
        <v>3.77</v>
      </c>
    </row>
    <row r="2009" spans="1:5" x14ac:dyDescent="0.2">
      <c r="A2009" s="9">
        <v>42610</v>
      </c>
      <c r="B2009" s="38" t="s">
        <v>10</v>
      </c>
      <c r="C2009" s="38">
        <v>574.20000000000005</v>
      </c>
      <c r="D2009" s="38">
        <v>10.94</v>
      </c>
      <c r="E2009" s="38">
        <v>3.72</v>
      </c>
    </row>
    <row r="2010" spans="1:5" x14ac:dyDescent="0.2">
      <c r="A2010" s="9">
        <v>42609</v>
      </c>
      <c r="B2010" s="38" t="s">
        <v>10</v>
      </c>
      <c r="C2010" s="38">
        <v>568.5</v>
      </c>
      <c r="D2010" s="38">
        <v>11.2</v>
      </c>
      <c r="E2010" s="38">
        <v>3.78</v>
      </c>
    </row>
    <row r="2011" spans="1:5" x14ac:dyDescent="0.2">
      <c r="A2011" s="9">
        <v>42608</v>
      </c>
      <c r="B2011" s="38">
        <v>2169.04</v>
      </c>
      <c r="C2011" s="38">
        <v>578</v>
      </c>
      <c r="D2011" s="38">
        <v>11.22</v>
      </c>
      <c r="E2011" s="38">
        <v>3.81</v>
      </c>
    </row>
    <row r="2012" spans="1:5" x14ac:dyDescent="0.2">
      <c r="A2012" s="9">
        <v>42607</v>
      </c>
      <c r="B2012" s="38">
        <v>2172.4699999999998</v>
      </c>
      <c r="C2012" s="38">
        <v>577.20000000000005</v>
      </c>
      <c r="D2012" s="38">
        <v>11.39</v>
      </c>
      <c r="E2012" s="38">
        <v>3.81</v>
      </c>
    </row>
    <row r="2013" spans="1:5" x14ac:dyDescent="0.2">
      <c r="A2013" s="9">
        <v>42606</v>
      </c>
      <c r="B2013" s="38">
        <v>2175.44</v>
      </c>
      <c r="C2013" s="38">
        <v>580.29999999999995</v>
      </c>
      <c r="D2013" s="38">
        <v>10.98</v>
      </c>
      <c r="E2013" s="38">
        <v>3.84</v>
      </c>
    </row>
    <row r="2014" spans="1:5" x14ac:dyDescent="0.2">
      <c r="A2014" s="9">
        <v>42605</v>
      </c>
      <c r="B2014" s="38">
        <v>2186.9</v>
      </c>
      <c r="C2014" s="38">
        <v>583.5</v>
      </c>
      <c r="D2014" s="38">
        <v>10.99</v>
      </c>
      <c r="E2014" s="38" t="s">
        <v>10</v>
      </c>
    </row>
    <row r="2015" spans="1:5" x14ac:dyDescent="0.2">
      <c r="A2015" s="9">
        <v>42604</v>
      </c>
      <c r="B2015" s="38">
        <v>2182.64</v>
      </c>
      <c r="C2015" s="38">
        <v>588</v>
      </c>
      <c r="D2015" s="38">
        <v>11.14</v>
      </c>
      <c r="E2015" s="38" t="s">
        <v>10</v>
      </c>
    </row>
    <row r="2016" spans="1:5" x14ac:dyDescent="0.2">
      <c r="A2016" s="9">
        <v>42603</v>
      </c>
      <c r="B2016" s="38" t="s">
        <v>10</v>
      </c>
      <c r="C2016" s="38">
        <v>581.4</v>
      </c>
      <c r="D2016" s="38">
        <v>11.13</v>
      </c>
      <c r="E2016" s="38" t="s">
        <v>10</v>
      </c>
    </row>
    <row r="2017" spans="1:5" x14ac:dyDescent="0.2">
      <c r="A2017" s="9">
        <v>42602</v>
      </c>
      <c r="B2017" s="38" t="s">
        <v>10</v>
      </c>
      <c r="C2017" s="38">
        <v>582</v>
      </c>
      <c r="D2017" s="38">
        <v>11.26</v>
      </c>
      <c r="E2017" s="38" t="s">
        <v>10</v>
      </c>
    </row>
    <row r="2018" spans="1:5" x14ac:dyDescent="0.2">
      <c r="A2018" s="9">
        <v>42601</v>
      </c>
      <c r="B2018" s="38">
        <v>2183.87</v>
      </c>
      <c r="C2018" s="38">
        <v>573.5</v>
      </c>
      <c r="D2018" s="38">
        <v>10.68</v>
      </c>
      <c r="E2018" s="38" t="s">
        <v>10</v>
      </c>
    </row>
    <row r="2019" spans="1:5" x14ac:dyDescent="0.2">
      <c r="A2019" s="9">
        <v>42600</v>
      </c>
      <c r="B2019" s="38">
        <v>2187.02</v>
      </c>
      <c r="C2019" s="38">
        <v>572.20000000000005</v>
      </c>
      <c r="D2019" s="38">
        <v>10.69</v>
      </c>
      <c r="E2019" s="38" t="s">
        <v>10</v>
      </c>
    </row>
    <row r="2020" spans="1:5" x14ac:dyDescent="0.2">
      <c r="A2020" s="9">
        <v>42599</v>
      </c>
      <c r="B2020" s="38">
        <v>2182.2199999999998</v>
      </c>
      <c r="C2020" s="38">
        <v>571.79999999999995</v>
      </c>
      <c r="D2020" s="38">
        <v>10.72</v>
      </c>
      <c r="E2020" s="38" t="s">
        <v>10</v>
      </c>
    </row>
    <row r="2021" spans="1:5" x14ac:dyDescent="0.2">
      <c r="A2021" s="9">
        <v>42598</v>
      </c>
      <c r="B2021" s="38">
        <v>2178.15</v>
      </c>
      <c r="C2021" s="38">
        <v>574.20000000000005</v>
      </c>
      <c r="D2021" s="38">
        <v>11.07</v>
      </c>
      <c r="E2021" s="38" t="s">
        <v>10</v>
      </c>
    </row>
    <row r="2022" spans="1:5" x14ac:dyDescent="0.2">
      <c r="A2022" s="9">
        <v>42597</v>
      </c>
      <c r="B2022" s="38">
        <v>2190.15</v>
      </c>
      <c r="C2022" s="38">
        <v>564.6</v>
      </c>
      <c r="D2022" s="38">
        <v>11.09</v>
      </c>
      <c r="E2022" s="38" t="s">
        <v>10</v>
      </c>
    </row>
    <row r="2023" spans="1:5" x14ac:dyDescent="0.2">
      <c r="A2023" s="9">
        <v>42596</v>
      </c>
      <c r="B2023" s="38" t="s">
        <v>10</v>
      </c>
      <c r="C2023" s="38">
        <v>569.4</v>
      </c>
      <c r="D2023" s="38">
        <v>11.16</v>
      </c>
      <c r="E2023" s="38" t="s">
        <v>10</v>
      </c>
    </row>
    <row r="2024" spans="1:5" x14ac:dyDescent="0.2">
      <c r="A2024" s="9">
        <v>42595</v>
      </c>
      <c r="B2024" s="38" t="s">
        <v>10</v>
      </c>
      <c r="C2024" s="38">
        <v>583.70000000000005</v>
      </c>
      <c r="D2024" s="38">
        <v>11.48</v>
      </c>
      <c r="E2024" s="38" t="s">
        <v>10</v>
      </c>
    </row>
    <row r="2025" spans="1:5" x14ac:dyDescent="0.2">
      <c r="A2025" s="9">
        <v>42594</v>
      </c>
      <c r="B2025" s="38">
        <v>2184.0500000000002</v>
      </c>
      <c r="C2025" s="38">
        <v>585.5</v>
      </c>
      <c r="D2025" s="38">
        <v>11.67</v>
      </c>
      <c r="E2025" s="38" t="s">
        <v>10</v>
      </c>
    </row>
    <row r="2026" spans="1:5" x14ac:dyDescent="0.2">
      <c r="A2026" s="9">
        <v>42593</v>
      </c>
      <c r="B2026" s="38">
        <v>2185.79</v>
      </c>
      <c r="C2026" s="38">
        <v>591.29999999999995</v>
      </c>
      <c r="D2026" s="38">
        <v>11.64</v>
      </c>
      <c r="E2026" s="38" t="s">
        <v>10</v>
      </c>
    </row>
    <row r="2027" spans="1:5" x14ac:dyDescent="0.2">
      <c r="A2027" s="9">
        <v>42592</v>
      </c>
      <c r="B2027" s="38">
        <v>2175.4899999999998</v>
      </c>
      <c r="C2027" s="38">
        <v>590.29999999999995</v>
      </c>
      <c r="D2027" s="38">
        <v>12.07</v>
      </c>
      <c r="E2027" s="38" t="s">
        <v>10</v>
      </c>
    </row>
    <row r="2028" spans="1:5" x14ac:dyDescent="0.2">
      <c r="A2028" s="9">
        <v>42591</v>
      </c>
      <c r="B2028" s="38">
        <v>2181.7399999999998</v>
      </c>
      <c r="C2028" s="38">
        <v>604.1</v>
      </c>
      <c r="D2028" s="38">
        <v>10.16</v>
      </c>
      <c r="E2028" s="38" t="s">
        <v>10</v>
      </c>
    </row>
    <row r="2029" spans="1:5" x14ac:dyDescent="0.2">
      <c r="A2029" s="9">
        <v>42590</v>
      </c>
      <c r="B2029" s="38">
        <v>2180.89</v>
      </c>
      <c r="C2029" s="38">
        <v>604.1</v>
      </c>
      <c r="D2029" s="38">
        <v>10.16</v>
      </c>
      <c r="E2029" s="38" t="s">
        <v>10</v>
      </c>
    </row>
    <row r="2030" spans="1:5" x14ac:dyDescent="0.2">
      <c r="A2030" s="9">
        <v>42589</v>
      </c>
      <c r="B2030" s="38" t="s">
        <v>10</v>
      </c>
      <c r="C2030" s="38">
        <v>604.1</v>
      </c>
      <c r="D2030" s="38">
        <v>10.16</v>
      </c>
      <c r="E2030" s="38" t="s">
        <v>10</v>
      </c>
    </row>
    <row r="2031" spans="1:5" x14ac:dyDescent="0.2">
      <c r="A2031" s="9">
        <v>42588</v>
      </c>
      <c r="B2031" s="38" t="s">
        <v>10</v>
      </c>
      <c r="C2031" s="38">
        <v>604.1</v>
      </c>
      <c r="D2031" s="38">
        <v>10.16</v>
      </c>
      <c r="E2031" s="38" t="s">
        <v>10</v>
      </c>
    </row>
    <row r="2032" spans="1:5" x14ac:dyDescent="0.2">
      <c r="A2032" s="9">
        <v>42587</v>
      </c>
      <c r="B2032" s="38">
        <v>2182.87</v>
      </c>
      <c r="C2032" s="38">
        <v>604.1</v>
      </c>
      <c r="D2032" s="38">
        <v>10.16</v>
      </c>
      <c r="E2032" s="38" t="s">
        <v>10</v>
      </c>
    </row>
    <row r="2033" spans="1:5" x14ac:dyDescent="0.2">
      <c r="A2033" s="9">
        <v>42586</v>
      </c>
      <c r="B2033" s="38">
        <v>2164.25</v>
      </c>
      <c r="C2033" s="38">
        <v>604.1</v>
      </c>
      <c r="D2033" s="38">
        <v>10.16</v>
      </c>
      <c r="E2033" s="38" t="s">
        <v>10</v>
      </c>
    </row>
    <row r="2034" spans="1:5" x14ac:dyDescent="0.2">
      <c r="A2034" s="9">
        <v>42585</v>
      </c>
      <c r="B2034" s="38">
        <v>2163.79</v>
      </c>
      <c r="C2034" s="38">
        <v>604.1</v>
      </c>
      <c r="D2034" s="38">
        <v>10.16</v>
      </c>
      <c r="E2034" s="38" t="s">
        <v>10</v>
      </c>
    </row>
    <row r="2035" spans="1:5" x14ac:dyDescent="0.2">
      <c r="A2035" s="9">
        <v>42584</v>
      </c>
      <c r="B2035" s="38">
        <v>2157.0300000000002</v>
      </c>
      <c r="C2035" s="38">
        <v>604</v>
      </c>
      <c r="D2035" s="38">
        <v>10.16</v>
      </c>
      <c r="E2035" s="38" t="s">
        <v>10</v>
      </c>
    </row>
    <row r="2036" spans="1:5" x14ac:dyDescent="0.2">
      <c r="A2036" s="9">
        <v>42583</v>
      </c>
      <c r="B2036" s="38">
        <v>2170.84</v>
      </c>
      <c r="C2036" s="38">
        <v>608</v>
      </c>
      <c r="D2036" s="38">
        <v>11.08</v>
      </c>
      <c r="E2036" s="38" t="s">
        <v>10</v>
      </c>
    </row>
    <row r="2037" spans="1:5" x14ac:dyDescent="0.2">
      <c r="A2037" s="9">
        <v>42582</v>
      </c>
      <c r="B2037" s="38" t="s">
        <v>10</v>
      </c>
      <c r="C2037" s="38">
        <v>623.70000000000005</v>
      </c>
      <c r="D2037" s="38">
        <v>11.86</v>
      </c>
      <c r="E2037" s="38" t="s">
        <v>10</v>
      </c>
    </row>
    <row r="2038" spans="1:5" x14ac:dyDescent="0.2">
      <c r="A2038" s="9">
        <v>42581</v>
      </c>
      <c r="B2038" s="38" t="s">
        <v>10</v>
      </c>
      <c r="C2038" s="38">
        <v>655</v>
      </c>
      <c r="D2038" s="38">
        <v>12.52</v>
      </c>
      <c r="E2038" s="38" t="s">
        <v>10</v>
      </c>
    </row>
    <row r="2039" spans="1:5" x14ac:dyDescent="0.2">
      <c r="A2039" s="9">
        <v>42580</v>
      </c>
      <c r="B2039" s="38">
        <v>2173.6</v>
      </c>
      <c r="C2039" s="38">
        <v>658.3</v>
      </c>
      <c r="D2039" s="38">
        <v>12.9</v>
      </c>
      <c r="E2039" s="38" t="s">
        <v>10</v>
      </c>
    </row>
    <row r="2040" spans="1:5" x14ac:dyDescent="0.2">
      <c r="A2040" s="9">
        <v>42579</v>
      </c>
      <c r="B2040" s="38">
        <v>2170.06</v>
      </c>
      <c r="C2040" s="38" t="s">
        <v>10</v>
      </c>
      <c r="D2040" s="38">
        <v>12.87</v>
      </c>
      <c r="E2040" s="38" t="s">
        <v>10</v>
      </c>
    </row>
    <row r="2041" spans="1:5" x14ac:dyDescent="0.2">
      <c r="A2041" s="9">
        <v>42578</v>
      </c>
      <c r="B2041" s="38">
        <v>2166.58</v>
      </c>
      <c r="C2041" s="38">
        <v>654.5</v>
      </c>
      <c r="D2041" s="38">
        <v>13.03</v>
      </c>
      <c r="E2041" s="38" t="s">
        <v>10</v>
      </c>
    </row>
    <row r="2042" spans="1:5" x14ac:dyDescent="0.2">
      <c r="A2042" s="9">
        <v>42577</v>
      </c>
      <c r="B2042" s="38">
        <v>2169.1799999999998</v>
      </c>
      <c r="C2042" s="38">
        <v>648.5</v>
      </c>
      <c r="D2042" s="38">
        <v>12.01</v>
      </c>
      <c r="E2042" s="38" t="s">
        <v>10</v>
      </c>
    </row>
    <row r="2043" spans="1:5" x14ac:dyDescent="0.2">
      <c r="A2043" s="9">
        <v>42576</v>
      </c>
      <c r="B2043" s="38">
        <v>2168.48</v>
      </c>
      <c r="C2043" s="38">
        <v>654.20000000000005</v>
      </c>
      <c r="D2043" s="38">
        <v>13.8</v>
      </c>
      <c r="E2043" s="38" t="s">
        <v>10</v>
      </c>
    </row>
    <row r="2044" spans="1:5" x14ac:dyDescent="0.2">
      <c r="A2044" s="9">
        <v>42575</v>
      </c>
      <c r="B2044" s="38" t="s">
        <v>10</v>
      </c>
      <c r="C2044" s="38">
        <v>661.8</v>
      </c>
      <c r="D2044" s="38">
        <v>12.65</v>
      </c>
      <c r="E2044" s="38" t="s">
        <v>10</v>
      </c>
    </row>
    <row r="2045" spans="1:5" x14ac:dyDescent="0.2">
      <c r="A2045" s="9">
        <v>42574</v>
      </c>
      <c r="B2045" s="38" t="s">
        <v>10</v>
      </c>
      <c r="C2045" s="38">
        <v>654</v>
      </c>
      <c r="D2045" s="38">
        <v>14.25</v>
      </c>
      <c r="E2045" s="38" t="s">
        <v>10</v>
      </c>
    </row>
    <row r="2046" spans="1:5" x14ac:dyDescent="0.2">
      <c r="A2046" s="9">
        <v>42573</v>
      </c>
      <c r="B2046" s="38">
        <v>2175.0300000000002</v>
      </c>
      <c r="C2046" s="38">
        <v>648</v>
      </c>
      <c r="D2046" s="38">
        <v>14.67</v>
      </c>
      <c r="E2046" s="38" t="s">
        <v>10</v>
      </c>
    </row>
    <row r="2047" spans="1:5" x14ac:dyDescent="0.2">
      <c r="A2047" s="9">
        <v>42572</v>
      </c>
      <c r="B2047" s="38">
        <v>2165.17</v>
      </c>
      <c r="C2047" s="38">
        <v>665</v>
      </c>
      <c r="D2047" s="38">
        <v>12.55</v>
      </c>
      <c r="E2047" s="38" t="s">
        <v>10</v>
      </c>
    </row>
    <row r="2048" spans="1:5" x14ac:dyDescent="0.2">
      <c r="A2048" s="9">
        <v>42571</v>
      </c>
      <c r="B2048" s="38">
        <v>2173.02</v>
      </c>
      <c r="C2048" s="38">
        <v>665.8</v>
      </c>
      <c r="D2048" s="38">
        <v>12.48</v>
      </c>
      <c r="E2048" s="38" t="s">
        <v>10</v>
      </c>
    </row>
    <row r="2049" spans="1:5" x14ac:dyDescent="0.2">
      <c r="A2049" s="9">
        <v>42570</v>
      </c>
      <c r="B2049" s="38">
        <v>2163.7800000000002</v>
      </c>
      <c r="C2049" s="38">
        <v>675</v>
      </c>
      <c r="D2049" s="38">
        <v>11.75</v>
      </c>
      <c r="E2049" s="38" t="s">
        <v>10</v>
      </c>
    </row>
    <row r="2050" spans="1:5" x14ac:dyDescent="0.2">
      <c r="A2050" s="9">
        <v>42569</v>
      </c>
      <c r="B2050" s="38">
        <v>2166.89</v>
      </c>
      <c r="C2050" s="38">
        <v>674.3</v>
      </c>
      <c r="D2050" s="38">
        <v>11.04</v>
      </c>
      <c r="E2050" s="38" t="s">
        <v>10</v>
      </c>
    </row>
    <row r="2051" spans="1:5" x14ac:dyDescent="0.2">
      <c r="A2051" s="9">
        <v>42568</v>
      </c>
      <c r="B2051" s="38" t="s">
        <v>10</v>
      </c>
      <c r="C2051" s="38">
        <v>683.2</v>
      </c>
      <c r="D2051" s="38">
        <v>11.24</v>
      </c>
      <c r="E2051" s="38" t="s">
        <v>10</v>
      </c>
    </row>
    <row r="2052" spans="1:5" x14ac:dyDescent="0.2">
      <c r="A2052" s="9">
        <v>42567</v>
      </c>
      <c r="B2052" s="38" t="s">
        <v>10</v>
      </c>
      <c r="C2052" s="38">
        <v>665.3</v>
      </c>
      <c r="D2052" s="38">
        <v>11.72</v>
      </c>
      <c r="E2052" s="38" t="s">
        <v>10</v>
      </c>
    </row>
    <row r="2053" spans="1:5" x14ac:dyDescent="0.2">
      <c r="A2053" s="9">
        <v>42566</v>
      </c>
      <c r="B2053" s="38">
        <v>2161.7399999999998</v>
      </c>
      <c r="C2053" s="38">
        <v>665.5</v>
      </c>
      <c r="D2053" s="38">
        <v>11.93</v>
      </c>
      <c r="E2053" s="38" t="s">
        <v>10</v>
      </c>
    </row>
    <row r="2054" spans="1:5" x14ac:dyDescent="0.2">
      <c r="A2054" s="9">
        <v>42565</v>
      </c>
      <c r="B2054" s="38">
        <v>2163.75</v>
      </c>
      <c r="C2054" s="38">
        <v>659.8</v>
      </c>
      <c r="D2054" s="38">
        <v>11.6</v>
      </c>
      <c r="E2054" s="38" t="s">
        <v>10</v>
      </c>
    </row>
    <row r="2055" spans="1:5" x14ac:dyDescent="0.2">
      <c r="A2055" s="9">
        <v>42564</v>
      </c>
      <c r="B2055" s="38">
        <v>2152.4299999999998</v>
      </c>
      <c r="C2055" s="38">
        <v>653.70000000000005</v>
      </c>
      <c r="D2055" s="38">
        <v>10.47</v>
      </c>
      <c r="E2055" s="38" t="s">
        <v>10</v>
      </c>
    </row>
    <row r="2056" spans="1:5" x14ac:dyDescent="0.2">
      <c r="A2056" s="9">
        <v>42563</v>
      </c>
      <c r="B2056" s="38">
        <v>2152.14</v>
      </c>
      <c r="C2056" s="38">
        <v>667.2</v>
      </c>
      <c r="D2056" s="38">
        <v>10.55</v>
      </c>
      <c r="E2056" s="38" t="s">
        <v>10</v>
      </c>
    </row>
    <row r="2057" spans="1:5" x14ac:dyDescent="0.2">
      <c r="A2057" s="9">
        <v>42562</v>
      </c>
      <c r="B2057" s="38">
        <v>2137.16</v>
      </c>
      <c r="C2057" s="38">
        <v>648</v>
      </c>
      <c r="D2057" s="38">
        <v>10.51</v>
      </c>
      <c r="E2057" s="38" t="s">
        <v>10</v>
      </c>
    </row>
    <row r="2058" spans="1:5" x14ac:dyDescent="0.2">
      <c r="A2058" s="9">
        <v>42561</v>
      </c>
      <c r="B2058" s="38" t="s">
        <v>10</v>
      </c>
      <c r="C2058" s="38">
        <v>649.70000000000005</v>
      </c>
      <c r="D2058" s="38">
        <v>10.95</v>
      </c>
      <c r="E2058" s="38" t="s">
        <v>10</v>
      </c>
    </row>
    <row r="2059" spans="1:5" x14ac:dyDescent="0.2">
      <c r="A2059" s="9">
        <v>42560</v>
      </c>
      <c r="B2059" s="38" t="s">
        <v>10</v>
      </c>
      <c r="C2059" s="38">
        <v>648.1</v>
      </c>
      <c r="D2059" s="38">
        <v>10.9</v>
      </c>
      <c r="E2059" s="38" t="s">
        <v>10</v>
      </c>
    </row>
    <row r="2060" spans="1:5" x14ac:dyDescent="0.2">
      <c r="A2060" s="9">
        <v>42559</v>
      </c>
      <c r="B2060" s="38">
        <v>2129.9</v>
      </c>
      <c r="C2060" s="38">
        <v>664.8</v>
      </c>
      <c r="D2060" s="38">
        <v>11.31</v>
      </c>
      <c r="E2060" s="38" t="s">
        <v>10</v>
      </c>
    </row>
    <row r="2061" spans="1:5" x14ac:dyDescent="0.2">
      <c r="A2061" s="9">
        <v>42558</v>
      </c>
      <c r="B2061" s="38">
        <v>2097.9</v>
      </c>
      <c r="C2061" s="38">
        <v>640.5</v>
      </c>
      <c r="D2061" s="38">
        <v>10.14</v>
      </c>
      <c r="E2061" s="38" t="s">
        <v>10</v>
      </c>
    </row>
    <row r="2062" spans="1:5" x14ac:dyDescent="0.2">
      <c r="A2062" s="9">
        <v>42557</v>
      </c>
      <c r="B2062" s="38">
        <v>2099.73</v>
      </c>
      <c r="C2062" s="38">
        <v>677</v>
      </c>
      <c r="D2062" s="38">
        <v>10.55</v>
      </c>
      <c r="E2062" s="38" t="s">
        <v>10</v>
      </c>
    </row>
    <row r="2063" spans="1:5" x14ac:dyDescent="0.2">
      <c r="A2063" s="9">
        <v>42556</v>
      </c>
      <c r="B2063" s="38">
        <v>2088.5500000000002</v>
      </c>
      <c r="C2063" s="38">
        <v>667.8</v>
      </c>
      <c r="D2063" s="38">
        <v>10.53</v>
      </c>
      <c r="E2063" s="38" t="s">
        <v>10</v>
      </c>
    </row>
    <row r="2064" spans="1:5" x14ac:dyDescent="0.2">
      <c r="A2064" s="9">
        <v>42555</v>
      </c>
      <c r="B2064" s="38" t="s">
        <v>10</v>
      </c>
      <c r="C2064" s="38">
        <v>681.3</v>
      </c>
      <c r="D2064" s="38">
        <v>11.42</v>
      </c>
      <c r="E2064" s="38" t="s">
        <v>10</v>
      </c>
    </row>
    <row r="2065" spans="1:5" x14ac:dyDescent="0.2">
      <c r="A2065" s="9">
        <v>42554</v>
      </c>
      <c r="B2065" s="38" t="s">
        <v>10</v>
      </c>
      <c r="C2065" s="38">
        <v>659.3</v>
      </c>
      <c r="D2065" s="38">
        <v>11.78</v>
      </c>
      <c r="E2065" s="38" t="s">
        <v>10</v>
      </c>
    </row>
    <row r="2066" spans="1:5" x14ac:dyDescent="0.2">
      <c r="A2066" s="9">
        <v>42553</v>
      </c>
      <c r="B2066" s="38" t="s">
        <v>10</v>
      </c>
      <c r="C2066" s="38">
        <v>705</v>
      </c>
      <c r="D2066" s="38">
        <v>12.14</v>
      </c>
      <c r="E2066" s="38" t="s">
        <v>10</v>
      </c>
    </row>
    <row r="2067" spans="1:5" x14ac:dyDescent="0.2">
      <c r="A2067" s="9">
        <v>42552</v>
      </c>
      <c r="B2067" s="38">
        <v>2102.9499999999998</v>
      </c>
      <c r="C2067" s="38">
        <v>674.8</v>
      </c>
      <c r="D2067" s="38">
        <v>12.35</v>
      </c>
      <c r="E2067" s="38" t="s">
        <v>10</v>
      </c>
    </row>
    <row r="2068" spans="1:5" x14ac:dyDescent="0.2">
      <c r="A2068" s="9">
        <v>42551</v>
      </c>
      <c r="B2068" s="38">
        <v>2098.86</v>
      </c>
      <c r="C2068" s="38">
        <v>674.7</v>
      </c>
      <c r="D2068" s="38">
        <v>12.5</v>
      </c>
      <c r="E2068" s="38" t="s">
        <v>10</v>
      </c>
    </row>
    <row r="2069" spans="1:5" x14ac:dyDescent="0.2">
      <c r="A2069" s="9">
        <v>42550</v>
      </c>
      <c r="B2069" s="38">
        <v>2070.77</v>
      </c>
      <c r="C2069" s="38">
        <v>639.70000000000005</v>
      </c>
      <c r="D2069" s="38">
        <v>12.77</v>
      </c>
      <c r="E2069" s="38" t="s">
        <v>10</v>
      </c>
    </row>
    <row r="2070" spans="1:5" x14ac:dyDescent="0.2">
      <c r="A2070" s="9">
        <v>42549</v>
      </c>
      <c r="B2070" s="38">
        <v>2036.09</v>
      </c>
      <c r="C2070" s="38">
        <v>646.29999999999995</v>
      </c>
      <c r="D2070" s="38">
        <v>12.22</v>
      </c>
      <c r="E2070" s="38" t="s">
        <v>10</v>
      </c>
    </row>
    <row r="2071" spans="1:5" x14ac:dyDescent="0.2">
      <c r="A2071" s="9">
        <v>42548</v>
      </c>
      <c r="B2071" s="38">
        <v>2000.54</v>
      </c>
      <c r="C2071" s="38">
        <v>662.2</v>
      </c>
      <c r="D2071" s="38">
        <v>13.96</v>
      </c>
      <c r="E2071" s="38" t="s">
        <v>10</v>
      </c>
    </row>
    <row r="2072" spans="1:5" x14ac:dyDescent="0.2">
      <c r="A2072" s="9">
        <v>42547</v>
      </c>
      <c r="B2072" s="38" t="s">
        <v>10</v>
      </c>
      <c r="C2072" s="38">
        <v>627.4</v>
      </c>
      <c r="D2072" s="38">
        <v>13.75</v>
      </c>
      <c r="E2072" s="38" t="s">
        <v>10</v>
      </c>
    </row>
    <row r="2073" spans="1:5" x14ac:dyDescent="0.2">
      <c r="A2073" s="9">
        <v>42546</v>
      </c>
      <c r="B2073" s="38" t="s">
        <v>10</v>
      </c>
      <c r="C2073" s="38">
        <v>664.9</v>
      </c>
      <c r="D2073" s="38">
        <v>14.31</v>
      </c>
      <c r="E2073" s="38" t="s">
        <v>10</v>
      </c>
    </row>
    <row r="2074" spans="1:5" x14ac:dyDescent="0.2">
      <c r="A2074" s="9">
        <v>42545</v>
      </c>
      <c r="B2074" s="38">
        <v>2037.41</v>
      </c>
      <c r="C2074" s="38">
        <v>666</v>
      </c>
      <c r="D2074" s="38">
        <v>14.29</v>
      </c>
      <c r="E2074" s="38" t="s">
        <v>10</v>
      </c>
    </row>
    <row r="2075" spans="1:5" x14ac:dyDescent="0.2">
      <c r="A2075" s="9">
        <v>42544</v>
      </c>
      <c r="B2075" s="38">
        <v>2113.3200000000002</v>
      </c>
      <c r="C2075" s="38">
        <v>625.79999999999995</v>
      </c>
      <c r="D2075" s="38">
        <v>13.75</v>
      </c>
      <c r="E2075" s="38" t="s">
        <v>10</v>
      </c>
    </row>
    <row r="2076" spans="1:5" x14ac:dyDescent="0.2">
      <c r="A2076" s="9">
        <v>42543</v>
      </c>
      <c r="B2076" s="38">
        <v>2085.4499999999998</v>
      </c>
      <c r="C2076" s="38">
        <v>606</v>
      </c>
      <c r="D2076" s="38">
        <v>13.25</v>
      </c>
      <c r="E2076" s="38" t="s">
        <v>10</v>
      </c>
    </row>
    <row r="2077" spans="1:5" x14ac:dyDescent="0.2">
      <c r="A2077" s="9">
        <v>42542</v>
      </c>
      <c r="B2077" s="38">
        <v>2088.9</v>
      </c>
      <c r="C2077" s="38">
        <v>668.9</v>
      </c>
      <c r="D2077" s="38">
        <v>12.94</v>
      </c>
      <c r="E2077" s="38" t="s">
        <v>10</v>
      </c>
    </row>
    <row r="2078" spans="1:5" x14ac:dyDescent="0.2">
      <c r="A2078" s="9">
        <v>42541</v>
      </c>
      <c r="B2078" s="38">
        <v>2083.25</v>
      </c>
      <c r="C2078" s="38">
        <v>743.9</v>
      </c>
      <c r="D2078" s="38">
        <v>11.9</v>
      </c>
      <c r="E2078" s="38" t="s">
        <v>10</v>
      </c>
    </row>
    <row r="2079" spans="1:5" x14ac:dyDescent="0.2">
      <c r="A2079" s="9">
        <v>42540</v>
      </c>
      <c r="B2079" s="38" t="s">
        <v>10</v>
      </c>
      <c r="C2079" s="38">
        <v>767.3</v>
      </c>
      <c r="D2079" s="38">
        <v>12.43</v>
      </c>
      <c r="E2079" s="38" t="s">
        <v>10</v>
      </c>
    </row>
    <row r="2080" spans="1:5" x14ac:dyDescent="0.2">
      <c r="A2080" s="9">
        <v>42539</v>
      </c>
      <c r="B2080" s="38" t="s">
        <v>10</v>
      </c>
      <c r="C2080" s="38">
        <v>757.6</v>
      </c>
      <c r="D2080" s="38">
        <v>11.41</v>
      </c>
      <c r="E2080" s="38" t="s">
        <v>10</v>
      </c>
    </row>
    <row r="2081" spans="1:5" x14ac:dyDescent="0.2">
      <c r="A2081" s="9">
        <v>42538</v>
      </c>
      <c r="B2081" s="38">
        <v>2071.2199999999998</v>
      </c>
      <c r="C2081" s="38">
        <v>748.7</v>
      </c>
      <c r="D2081" s="38">
        <v>15.61</v>
      </c>
      <c r="E2081" s="38" t="s">
        <v>10</v>
      </c>
    </row>
    <row r="2082" spans="1:5" x14ac:dyDescent="0.2">
      <c r="A2082" s="9">
        <v>42537</v>
      </c>
      <c r="B2082" s="38">
        <v>2077.9899999999998</v>
      </c>
      <c r="C2082" s="38">
        <v>769.5</v>
      </c>
      <c r="D2082" s="38">
        <v>20.7</v>
      </c>
      <c r="E2082" s="38" t="s">
        <v>10</v>
      </c>
    </row>
    <row r="2083" spans="1:5" x14ac:dyDescent="0.2">
      <c r="A2083" s="9">
        <v>42536</v>
      </c>
      <c r="B2083" s="38">
        <v>2071.5</v>
      </c>
      <c r="C2083" s="38">
        <v>696.9</v>
      </c>
      <c r="D2083" s="38">
        <v>18.45</v>
      </c>
      <c r="E2083" s="38" t="s">
        <v>10</v>
      </c>
    </row>
    <row r="2084" spans="1:5" x14ac:dyDescent="0.2">
      <c r="A2084" s="9">
        <v>42535</v>
      </c>
      <c r="B2084" s="38">
        <v>2075.3200000000002</v>
      </c>
      <c r="C2084" s="38">
        <v>684.5</v>
      </c>
      <c r="D2084" s="38">
        <v>18.73</v>
      </c>
      <c r="E2084" s="38" t="s">
        <v>10</v>
      </c>
    </row>
    <row r="2085" spans="1:5" x14ac:dyDescent="0.2">
      <c r="A2085" s="9">
        <v>42534</v>
      </c>
      <c r="B2085" s="38">
        <v>2079.06</v>
      </c>
      <c r="C2085" s="38">
        <v>705.9</v>
      </c>
      <c r="D2085" s="38">
        <v>17.73</v>
      </c>
      <c r="E2085" s="38" t="s">
        <v>10</v>
      </c>
    </row>
    <row r="2086" spans="1:5" x14ac:dyDescent="0.2">
      <c r="A2086" s="9">
        <v>42533</v>
      </c>
      <c r="B2086" s="38" t="s">
        <v>10</v>
      </c>
      <c r="C2086" s="38">
        <v>671</v>
      </c>
      <c r="D2086" s="38">
        <v>15.8</v>
      </c>
      <c r="E2086" s="38" t="s">
        <v>10</v>
      </c>
    </row>
    <row r="2087" spans="1:5" x14ac:dyDescent="0.2">
      <c r="A2087" s="9">
        <v>42532</v>
      </c>
      <c r="B2087" s="38" t="s">
        <v>10</v>
      </c>
      <c r="C2087" s="38">
        <v>614.5</v>
      </c>
      <c r="D2087" s="38">
        <v>14.15</v>
      </c>
      <c r="E2087" s="38" t="s">
        <v>10</v>
      </c>
    </row>
    <row r="2088" spans="1:5" x14ac:dyDescent="0.2">
      <c r="A2088" s="9">
        <v>42531</v>
      </c>
      <c r="B2088" s="38">
        <v>2096.0700000000002</v>
      </c>
      <c r="C2088" s="38">
        <v>580.1</v>
      </c>
      <c r="D2088" s="38">
        <v>13.97</v>
      </c>
      <c r="E2088" s="38" t="s">
        <v>10</v>
      </c>
    </row>
    <row r="2089" spans="1:5" x14ac:dyDescent="0.2">
      <c r="A2089" s="9">
        <v>42530</v>
      </c>
      <c r="B2089" s="38">
        <v>2115.48</v>
      </c>
      <c r="C2089" s="38">
        <v>575.5</v>
      </c>
      <c r="D2089" s="38">
        <v>14.45</v>
      </c>
      <c r="E2089" s="38" t="s">
        <v>10</v>
      </c>
    </row>
    <row r="2090" spans="1:5" x14ac:dyDescent="0.2">
      <c r="A2090" s="9">
        <v>42529</v>
      </c>
      <c r="B2090" s="38">
        <v>2119.12</v>
      </c>
      <c r="C2090" s="38">
        <v>583</v>
      </c>
      <c r="D2090" s="38">
        <v>14.49</v>
      </c>
      <c r="E2090" s="38" t="s">
        <v>10</v>
      </c>
    </row>
    <row r="2091" spans="1:5" x14ac:dyDescent="0.2">
      <c r="A2091" s="9">
        <v>42528</v>
      </c>
      <c r="B2091" s="38">
        <v>2112.13</v>
      </c>
      <c r="C2091" s="38">
        <v>576.9</v>
      </c>
      <c r="D2091" s="38">
        <v>14.5</v>
      </c>
      <c r="E2091" s="38" t="s">
        <v>10</v>
      </c>
    </row>
    <row r="2092" spans="1:5" x14ac:dyDescent="0.2">
      <c r="A2092" s="9">
        <v>42527</v>
      </c>
      <c r="B2092" s="38">
        <v>2109.41</v>
      </c>
      <c r="C2092" s="38">
        <v>585.20000000000005</v>
      </c>
      <c r="D2092" s="38">
        <v>14.03</v>
      </c>
      <c r="E2092" s="38" t="s">
        <v>10</v>
      </c>
    </row>
    <row r="2093" spans="1:5" x14ac:dyDescent="0.2">
      <c r="A2093" s="9">
        <v>42526</v>
      </c>
      <c r="B2093" s="38" t="s">
        <v>10</v>
      </c>
      <c r="C2093" s="38">
        <v>574</v>
      </c>
      <c r="D2093" s="38">
        <v>13.95</v>
      </c>
      <c r="E2093" s="38" t="s">
        <v>10</v>
      </c>
    </row>
    <row r="2094" spans="1:5" x14ac:dyDescent="0.2">
      <c r="A2094" s="9">
        <v>42525</v>
      </c>
      <c r="B2094" s="38" t="s">
        <v>10</v>
      </c>
      <c r="C2094" s="38">
        <v>572.70000000000005</v>
      </c>
      <c r="D2094" s="38">
        <v>13.81</v>
      </c>
      <c r="E2094" s="38" t="s">
        <v>10</v>
      </c>
    </row>
    <row r="2095" spans="1:5" x14ac:dyDescent="0.2">
      <c r="A2095" s="9">
        <v>42524</v>
      </c>
      <c r="B2095" s="38">
        <v>2099.13</v>
      </c>
      <c r="C2095" s="38">
        <v>570.9</v>
      </c>
      <c r="D2095" s="38">
        <v>13.84</v>
      </c>
      <c r="E2095" s="38" t="s">
        <v>10</v>
      </c>
    </row>
    <row r="2096" spans="1:5" x14ac:dyDescent="0.2">
      <c r="A2096" s="9">
        <v>42523</v>
      </c>
      <c r="B2096" s="38">
        <v>2105.2600000000002</v>
      </c>
      <c r="C2096" s="38">
        <v>538.79999999999995</v>
      </c>
      <c r="D2096" s="38">
        <v>13.8</v>
      </c>
      <c r="E2096" s="38" t="s">
        <v>10</v>
      </c>
    </row>
    <row r="2097" spans="1:5" x14ac:dyDescent="0.2">
      <c r="A2097" s="9">
        <v>42522</v>
      </c>
      <c r="B2097" s="38">
        <v>2099.33</v>
      </c>
      <c r="C2097" s="38">
        <v>536.79999999999995</v>
      </c>
      <c r="D2097" s="38">
        <v>13.85</v>
      </c>
      <c r="E2097" s="38" t="s">
        <v>10</v>
      </c>
    </row>
    <row r="2098" spans="1:5" x14ac:dyDescent="0.2">
      <c r="A2098" s="9">
        <v>42521</v>
      </c>
      <c r="B2098" s="38">
        <v>2096.96</v>
      </c>
      <c r="C2098" s="38">
        <v>530.70000000000005</v>
      </c>
      <c r="D2098" s="38">
        <v>14.01</v>
      </c>
      <c r="E2098" s="38" t="s">
        <v>10</v>
      </c>
    </row>
    <row r="2099" spans="1:5" x14ac:dyDescent="0.2">
      <c r="A2099" s="9">
        <v>42520</v>
      </c>
      <c r="B2099" s="38" t="s">
        <v>10</v>
      </c>
      <c r="C2099" s="38">
        <v>532.9</v>
      </c>
      <c r="D2099" s="38">
        <v>12.72</v>
      </c>
      <c r="E2099" s="38" t="s">
        <v>10</v>
      </c>
    </row>
    <row r="2100" spans="1:5" x14ac:dyDescent="0.2">
      <c r="A2100" s="9">
        <v>42519</v>
      </c>
      <c r="B2100" s="38" t="s">
        <v>10</v>
      </c>
      <c r="C2100" s="38">
        <v>531</v>
      </c>
      <c r="D2100" s="38">
        <v>12.41</v>
      </c>
      <c r="E2100" s="38" t="s">
        <v>10</v>
      </c>
    </row>
    <row r="2101" spans="1:5" x14ac:dyDescent="0.2">
      <c r="A2101" s="9">
        <v>42518</v>
      </c>
      <c r="B2101" s="38" t="s">
        <v>10</v>
      </c>
      <c r="C2101" s="38">
        <v>527</v>
      </c>
      <c r="D2101" s="38">
        <v>11.98</v>
      </c>
      <c r="E2101" s="38" t="s">
        <v>10</v>
      </c>
    </row>
    <row r="2102" spans="1:5" x14ac:dyDescent="0.2">
      <c r="A2102" s="9">
        <v>42517</v>
      </c>
      <c r="B2102" s="38">
        <v>2099.06</v>
      </c>
      <c r="C2102" s="38">
        <v>472</v>
      </c>
      <c r="D2102" s="38">
        <v>11.12</v>
      </c>
      <c r="E2102" s="38" t="s">
        <v>10</v>
      </c>
    </row>
    <row r="2103" spans="1:5" x14ac:dyDescent="0.2">
      <c r="A2103" s="9">
        <v>42516</v>
      </c>
      <c r="B2103" s="38">
        <v>2090.1</v>
      </c>
      <c r="C2103" s="38">
        <v>454</v>
      </c>
      <c r="D2103" s="38">
        <v>12.48</v>
      </c>
      <c r="E2103" s="38" t="s">
        <v>10</v>
      </c>
    </row>
    <row r="2104" spans="1:5" x14ac:dyDescent="0.2">
      <c r="A2104" s="9">
        <v>42515</v>
      </c>
      <c r="B2104" s="38">
        <v>2090.54</v>
      </c>
      <c r="C2104" s="38">
        <v>449.1</v>
      </c>
      <c r="D2104" s="38">
        <v>12.49</v>
      </c>
      <c r="E2104" s="38" t="s">
        <v>10</v>
      </c>
    </row>
    <row r="2105" spans="1:5" x14ac:dyDescent="0.2">
      <c r="A2105" s="9">
        <v>42514</v>
      </c>
      <c r="B2105" s="38">
        <v>2076.06</v>
      </c>
      <c r="C2105" s="38">
        <v>445</v>
      </c>
      <c r="D2105" s="38">
        <v>12.73</v>
      </c>
      <c r="E2105" s="38" t="s">
        <v>10</v>
      </c>
    </row>
    <row r="2106" spans="1:5" x14ac:dyDescent="0.2">
      <c r="A2106" s="9">
        <v>42513</v>
      </c>
      <c r="B2106" s="38">
        <v>2048.04</v>
      </c>
      <c r="C2106" s="38">
        <v>443.7</v>
      </c>
      <c r="D2106" s="38">
        <v>13.42</v>
      </c>
      <c r="E2106" s="38" t="s">
        <v>10</v>
      </c>
    </row>
    <row r="2107" spans="1:5" x14ac:dyDescent="0.2">
      <c r="A2107" s="9">
        <v>42512</v>
      </c>
      <c r="B2107" s="38" t="s">
        <v>10</v>
      </c>
      <c r="C2107" s="38">
        <v>437.5</v>
      </c>
      <c r="D2107" s="38">
        <v>14.21</v>
      </c>
      <c r="E2107" s="38" t="s">
        <v>10</v>
      </c>
    </row>
    <row r="2108" spans="1:5" x14ac:dyDescent="0.2">
      <c r="A2108" s="9">
        <v>42511</v>
      </c>
      <c r="B2108" s="38" t="s">
        <v>10</v>
      </c>
      <c r="C2108" s="38">
        <v>440.8</v>
      </c>
      <c r="D2108" s="38">
        <v>14</v>
      </c>
      <c r="E2108" s="38" t="s">
        <v>10</v>
      </c>
    </row>
    <row r="2109" spans="1:5" x14ac:dyDescent="0.2">
      <c r="A2109" s="9">
        <v>42510</v>
      </c>
      <c r="B2109" s="38">
        <v>2052.3200000000002</v>
      </c>
      <c r="C2109" s="38">
        <v>441.6</v>
      </c>
      <c r="D2109" s="38">
        <v>13.79</v>
      </c>
      <c r="E2109" s="38" t="s">
        <v>10</v>
      </c>
    </row>
    <row r="2110" spans="1:5" x14ac:dyDescent="0.2">
      <c r="A2110" s="9">
        <v>42509</v>
      </c>
      <c r="B2110" s="38">
        <v>2040.04</v>
      </c>
      <c r="C2110" s="38">
        <v>435</v>
      </c>
      <c r="D2110" s="38">
        <v>14.58</v>
      </c>
      <c r="E2110" s="38" t="s">
        <v>10</v>
      </c>
    </row>
    <row r="2111" spans="1:5" x14ac:dyDescent="0.2">
      <c r="A2111" s="9">
        <v>42508</v>
      </c>
      <c r="B2111" s="38">
        <v>2047.63</v>
      </c>
      <c r="C2111" s="38">
        <v>453.5</v>
      </c>
      <c r="D2111" s="38">
        <v>13.35</v>
      </c>
      <c r="E2111" s="38" t="s">
        <v>10</v>
      </c>
    </row>
    <row r="2112" spans="1:5" x14ac:dyDescent="0.2">
      <c r="A2112" s="9">
        <v>42507</v>
      </c>
      <c r="B2112" s="38">
        <v>2047.21</v>
      </c>
      <c r="C2112" s="38">
        <v>453.2</v>
      </c>
      <c r="D2112" s="38">
        <v>12.08</v>
      </c>
      <c r="E2112" s="38" t="s">
        <v>10</v>
      </c>
    </row>
    <row r="2113" spans="1:5" x14ac:dyDescent="0.2">
      <c r="A2113" s="9">
        <v>42506</v>
      </c>
      <c r="B2113" s="38">
        <v>2066.66</v>
      </c>
      <c r="C2113" s="38">
        <v>453</v>
      </c>
      <c r="D2113" s="38">
        <v>11.09</v>
      </c>
      <c r="E2113" s="38" t="s">
        <v>10</v>
      </c>
    </row>
    <row r="2114" spans="1:5" x14ac:dyDescent="0.2">
      <c r="A2114" s="9">
        <v>42505</v>
      </c>
      <c r="B2114" s="38" t="s">
        <v>10</v>
      </c>
      <c r="C2114" s="38">
        <v>457.9</v>
      </c>
      <c r="D2114" s="38">
        <v>9.9700000000000006</v>
      </c>
      <c r="E2114" s="38" t="s">
        <v>10</v>
      </c>
    </row>
    <row r="2115" spans="1:5" x14ac:dyDescent="0.2">
      <c r="A2115" s="9">
        <v>42504</v>
      </c>
      <c r="B2115" s="38" t="s">
        <v>10</v>
      </c>
      <c r="C2115" s="38">
        <v>455.8</v>
      </c>
      <c r="D2115" s="38">
        <v>10.16</v>
      </c>
      <c r="E2115" s="38" t="s">
        <v>10</v>
      </c>
    </row>
    <row r="2116" spans="1:5" x14ac:dyDescent="0.2">
      <c r="A2116" s="9">
        <v>42503</v>
      </c>
      <c r="B2116" s="38">
        <v>2046.61</v>
      </c>
      <c r="C2116" s="38">
        <v>455.8</v>
      </c>
      <c r="D2116" s="38">
        <v>10.6</v>
      </c>
      <c r="E2116" s="38" t="s">
        <v>10</v>
      </c>
    </row>
    <row r="2117" spans="1:5" x14ac:dyDescent="0.2">
      <c r="A2117" s="9">
        <v>42502</v>
      </c>
      <c r="B2117" s="38">
        <v>2064.11</v>
      </c>
      <c r="C2117" s="38">
        <v>455</v>
      </c>
      <c r="D2117" s="38">
        <v>10.039999999999999</v>
      </c>
      <c r="E2117" s="38" t="s">
        <v>10</v>
      </c>
    </row>
    <row r="2118" spans="1:5" x14ac:dyDescent="0.2">
      <c r="A2118" s="9">
        <v>42501</v>
      </c>
      <c r="B2118" s="38">
        <v>2064.46</v>
      </c>
      <c r="C2118" s="38">
        <v>452.3</v>
      </c>
      <c r="D2118" s="38">
        <v>9.89</v>
      </c>
      <c r="E2118" s="38" t="s">
        <v>10</v>
      </c>
    </row>
    <row r="2119" spans="1:5" x14ac:dyDescent="0.2">
      <c r="A2119" s="9">
        <v>42500</v>
      </c>
      <c r="B2119" s="38">
        <v>2084.39</v>
      </c>
      <c r="C2119" s="38">
        <v>450.7</v>
      </c>
      <c r="D2119" s="38">
        <v>9.3800000000000008</v>
      </c>
      <c r="E2119" s="38" t="s">
        <v>10</v>
      </c>
    </row>
    <row r="2120" spans="1:5" x14ac:dyDescent="0.2">
      <c r="A2120" s="9">
        <v>42499</v>
      </c>
      <c r="B2120" s="38">
        <v>2058.69</v>
      </c>
      <c r="C2120" s="38">
        <v>461.6</v>
      </c>
      <c r="D2120" s="38">
        <v>9.32</v>
      </c>
      <c r="E2120" s="38" t="s">
        <v>10</v>
      </c>
    </row>
    <row r="2121" spans="1:5" x14ac:dyDescent="0.2">
      <c r="A2121" s="9">
        <v>42498</v>
      </c>
      <c r="B2121" s="38" t="s">
        <v>10</v>
      </c>
      <c r="C2121" s="38">
        <v>459.9</v>
      </c>
      <c r="D2121" s="38">
        <v>9.5</v>
      </c>
      <c r="E2121" s="38" t="s">
        <v>10</v>
      </c>
    </row>
    <row r="2122" spans="1:5" x14ac:dyDescent="0.2">
      <c r="A2122" s="9">
        <v>42497</v>
      </c>
      <c r="B2122" s="38" t="s">
        <v>10</v>
      </c>
      <c r="C2122" s="38">
        <v>460.2</v>
      </c>
      <c r="D2122" s="38">
        <v>9.35</v>
      </c>
      <c r="E2122" s="38" t="s">
        <v>10</v>
      </c>
    </row>
    <row r="2123" spans="1:5" x14ac:dyDescent="0.2">
      <c r="A2123" s="9">
        <v>42496</v>
      </c>
      <c r="B2123" s="38">
        <v>2057.14</v>
      </c>
      <c r="C2123" s="38">
        <v>461.2</v>
      </c>
      <c r="D2123" s="38">
        <v>9.35</v>
      </c>
      <c r="E2123" s="38" t="s">
        <v>10</v>
      </c>
    </row>
    <row r="2124" spans="1:5" x14ac:dyDescent="0.2">
      <c r="A2124" s="9">
        <v>42495</v>
      </c>
      <c r="B2124" s="38">
        <v>2050.63</v>
      </c>
      <c r="C2124" s="38">
        <v>448.4</v>
      </c>
      <c r="D2124" s="38">
        <v>9.7899999999999991</v>
      </c>
      <c r="E2124" s="38" t="s">
        <v>10</v>
      </c>
    </row>
    <row r="2125" spans="1:5" x14ac:dyDescent="0.2">
      <c r="A2125" s="9">
        <v>42494</v>
      </c>
      <c r="B2125" s="38">
        <v>2051.12</v>
      </c>
      <c r="C2125" s="38">
        <v>447.4</v>
      </c>
      <c r="D2125" s="38">
        <v>9.4600000000000009</v>
      </c>
      <c r="E2125" s="38" t="s">
        <v>10</v>
      </c>
    </row>
    <row r="2126" spans="1:5" x14ac:dyDescent="0.2">
      <c r="A2126" s="9">
        <v>42493</v>
      </c>
      <c r="B2126" s="38">
        <v>2063.37</v>
      </c>
      <c r="C2126" s="38">
        <v>450.4</v>
      </c>
      <c r="D2126" s="38">
        <v>9.34</v>
      </c>
      <c r="E2126" s="38" t="s">
        <v>10</v>
      </c>
    </row>
    <row r="2127" spans="1:5" x14ac:dyDescent="0.2">
      <c r="A2127" s="9">
        <v>42492</v>
      </c>
      <c r="B2127" s="38">
        <v>2081.4299999999998</v>
      </c>
      <c r="C2127" s="38">
        <v>443.7</v>
      </c>
      <c r="D2127" s="38">
        <v>10</v>
      </c>
      <c r="E2127" s="38" t="s">
        <v>10</v>
      </c>
    </row>
    <row r="2128" spans="1:5" x14ac:dyDescent="0.2">
      <c r="A2128" s="9">
        <v>42491</v>
      </c>
      <c r="B2128" s="38" t="s">
        <v>10</v>
      </c>
      <c r="C2128" s="38">
        <v>451.1</v>
      </c>
      <c r="D2128" s="38">
        <v>8.75</v>
      </c>
      <c r="E2128" s="38" t="s">
        <v>10</v>
      </c>
    </row>
    <row r="2129" spans="1:5" x14ac:dyDescent="0.2">
      <c r="A2129" s="9">
        <v>42490</v>
      </c>
      <c r="B2129" s="38" t="s">
        <v>10</v>
      </c>
      <c r="C2129" s="38">
        <v>446.6</v>
      </c>
      <c r="D2129" s="38">
        <v>8.8699999999999992</v>
      </c>
      <c r="E2129" s="38" t="s">
        <v>10</v>
      </c>
    </row>
    <row r="2130" spans="1:5" x14ac:dyDescent="0.2">
      <c r="A2130" s="9">
        <v>42489</v>
      </c>
      <c r="B2130" s="38">
        <v>2065.3000000000002</v>
      </c>
      <c r="C2130" s="38">
        <v>455.3</v>
      </c>
      <c r="D2130" s="38">
        <v>7.52</v>
      </c>
      <c r="E2130" s="38" t="s">
        <v>10</v>
      </c>
    </row>
    <row r="2131" spans="1:5" x14ac:dyDescent="0.2">
      <c r="A2131" s="9">
        <v>42488</v>
      </c>
      <c r="B2131" s="38">
        <v>2075.81</v>
      </c>
      <c r="C2131" s="38">
        <v>450.5</v>
      </c>
      <c r="D2131" s="38">
        <v>7.33</v>
      </c>
      <c r="E2131" s="38" t="s">
        <v>10</v>
      </c>
    </row>
    <row r="2132" spans="1:5" x14ac:dyDescent="0.2">
      <c r="A2132" s="9">
        <v>42487</v>
      </c>
      <c r="B2132" s="38">
        <v>2095.15</v>
      </c>
      <c r="C2132" s="38">
        <v>445.1</v>
      </c>
      <c r="D2132" s="38">
        <v>7.8</v>
      </c>
      <c r="E2132" s="38" t="s">
        <v>10</v>
      </c>
    </row>
    <row r="2133" spans="1:5" x14ac:dyDescent="0.2">
      <c r="A2133" s="9">
        <v>42486</v>
      </c>
      <c r="B2133" s="38">
        <v>2091.6999999999998</v>
      </c>
      <c r="C2133" s="38">
        <v>468.1</v>
      </c>
      <c r="D2133" s="38">
        <v>7.5</v>
      </c>
      <c r="E2133" s="38" t="s">
        <v>10</v>
      </c>
    </row>
    <row r="2134" spans="1:5" x14ac:dyDescent="0.2">
      <c r="A2134" s="9">
        <v>42485</v>
      </c>
      <c r="B2134" s="38">
        <v>2087.79</v>
      </c>
      <c r="C2134" s="38">
        <v>461.8</v>
      </c>
      <c r="D2134" s="38">
        <v>7.54</v>
      </c>
      <c r="E2134" s="38" t="s">
        <v>10</v>
      </c>
    </row>
    <row r="2135" spans="1:5" x14ac:dyDescent="0.2">
      <c r="A2135" s="9">
        <v>42484</v>
      </c>
      <c r="B2135" s="38" t="s">
        <v>10</v>
      </c>
      <c r="C2135" s="38">
        <v>463</v>
      </c>
      <c r="D2135" s="38">
        <v>8.1</v>
      </c>
      <c r="E2135" s="38" t="s">
        <v>10</v>
      </c>
    </row>
    <row r="2136" spans="1:5" x14ac:dyDescent="0.2">
      <c r="A2136" s="9">
        <v>42483</v>
      </c>
      <c r="B2136" s="38" t="s">
        <v>10</v>
      </c>
      <c r="C2136" s="38">
        <v>453.7</v>
      </c>
      <c r="D2136" s="38">
        <v>8.4600000000000009</v>
      </c>
      <c r="E2136" s="38" t="s">
        <v>10</v>
      </c>
    </row>
    <row r="2137" spans="1:5" x14ac:dyDescent="0.2">
      <c r="A2137" s="9">
        <v>42482</v>
      </c>
      <c r="B2137" s="38">
        <v>2091.58</v>
      </c>
      <c r="C2137" s="38">
        <v>447.8</v>
      </c>
      <c r="D2137" s="38">
        <v>7.97</v>
      </c>
      <c r="E2137" s="38" t="s">
        <v>10</v>
      </c>
    </row>
    <row r="2138" spans="1:5" x14ac:dyDescent="0.2">
      <c r="A2138" s="9">
        <v>42481</v>
      </c>
      <c r="B2138" s="38">
        <v>2091.48</v>
      </c>
      <c r="C2138" s="38">
        <v>452</v>
      </c>
      <c r="D2138" s="38">
        <v>8.11</v>
      </c>
      <c r="E2138" s="38" t="s">
        <v>10</v>
      </c>
    </row>
    <row r="2139" spans="1:5" x14ac:dyDescent="0.2">
      <c r="A2139" s="9">
        <v>42480</v>
      </c>
      <c r="B2139" s="38">
        <v>2102.4</v>
      </c>
      <c r="C2139" s="38">
        <v>444</v>
      </c>
      <c r="D2139" s="38">
        <v>8.61</v>
      </c>
      <c r="E2139" s="38" t="s">
        <v>10</v>
      </c>
    </row>
    <row r="2140" spans="1:5" x14ac:dyDescent="0.2">
      <c r="A2140" s="9">
        <v>42479</v>
      </c>
      <c r="B2140" s="38">
        <v>2100.8000000000002</v>
      </c>
      <c r="C2140" s="38">
        <v>437.8</v>
      </c>
      <c r="D2140" s="38">
        <v>8.7100000000000009</v>
      </c>
      <c r="E2140" s="38" t="s">
        <v>10</v>
      </c>
    </row>
    <row r="2141" spans="1:5" x14ac:dyDescent="0.2">
      <c r="A2141" s="9">
        <v>42478</v>
      </c>
      <c r="B2141" s="38">
        <v>2094.34</v>
      </c>
      <c r="C2141" s="38">
        <v>430</v>
      </c>
      <c r="D2141" s="38">
        <v>8.9700000000000006</v>
      </c>
      <c r="E2141" s="38" t="s">
        <v>10</v>
      </c>
    </row>
    <row r="2142" spans="1:5" x14ac:dyDescent="0.2">
      <c r="A2142" s="9">
        <v>42477</v>
      </c>
      <c r="B2142" s="38" t="s">
        <v>10</v>
      </c>
      <c r="C2142" s="38">
        <v>428.5</v>
      </c>
      <c r="D2142" s="38">
        <v>9.4600000000000009</v>
      </c>
      <c r="E2142" s="38" t="s">
        <v>10</v>
      </c>
    </row>
    <row r="2143" spans="1:5" x14ac:dyDescent="0.2">
      <c r="A2143" s="9">
        <v>42476</v>
      </c>
      <c r="B2143" s="38" t="s">
        <v>10</v>
      </c>
      <c r="C2143" s="38">
        <v>432</v>
      </c>
      <c r="D2143" s="38">
        <v>8.5399999999999991</v>
      </c>
      <c r="E2143" s="38" t="s">
        <v>10</v>
      </c>
    </row>
    <row r="2144" spans="1:5" x14ac:dyDescent="0.2">
      <c r="A2144" s="9">
        <v>42475</v>
      </c>
      <c r="B2144" s="38">
        <v>2080.73</v>
      </c>
      <c r="C2144" s="38">
        <v>431.5</v>
      </c>
      <c r="D2144" s="38">
        <v>8.32</v>
      </c>
      <c r="E2144" s="38" t="s">
        <v>10</v>
      </c>
    </row>
    <row r="2145" spans="1:5" x14ac:dyDescent="0.2">
      <c r="A2145" s="9">
        <v>42474</v>
      </c>
      <c r="B2145" s="38">
        <v>2082.7800000000002</v>
      </c>
      <c r="C2145" s="38">
        <v>426</v>
      </c>
      <c r="D2145" s="38">
        <v>8.4600000000000009</v>
      </c>
      <c r="E2145" s="38" t="s">
        <v>10</v>
      </c>
    </row>
    <row r="2146" spans="1:5" x14ac:dyDescent="0.2">
      <c r="A2146" s="9">
        <v>42473</v>
      </c>
      <c r="B2146" s="38">
        <v>2082.42</v>
      </c>
      <c r="C2146" s="38">
        <v>424.8</v>
      </c>
      <c r="D2146" s="38">
        <v>8.09</v>
      </c>
      <c r="E2146" s="38" t="s">
        <v>10</v>
      </c>
    </row>
    <row r="2147" spans="1:5" x14ac:dyDescent="0.2">
      <c r="A2147" s="9">
        <v>42472</v>
      </c>
      <c r="B2147" s="38">
        <v>2061.7199999999998</v>
      </c>
      <c r="C2147" s="38">
        <v>426.6</v>
      </c>
      <c r="D2147" s="38">
        <v>7.53</v>
      </c>
      <c r="E2147" s="38" t="s">
        <v>10</v>
      </c>
    </row>
    <row r="2148" spans="1:5" x14ac:dyDescent="0.2">
      <c r="A2148" s="9">
        <v>42471</v>
      </c>
      <c r="B2148" s="38">
        <v>2041.99</v>
      </c>
      <c r="C2148" s="38">
        <v>423.7</v>
      </c>
      <c r="D2148" s="38">
        <v>8.68</v>
      </c>
      <c r="E2148" s="38" t="s">
        <v>10</v>
      </c>
    </row>
    <row r="2149" spans="1:5" x14ac:dyDescent="0.2">
      <c r="A2149" s="9">
        <v>42470</v>
      </c>
      <c r="B2149" s="38" t="s">
        <v>10</v>
      </c>
      <c r="C2149" s="38">
        <v>421.3</v>
      </c>
      <c r="D2149" s="38">
        <v>8.76</v>
      </c>
      <c r="E2149" s="38" t="s">
        <v>10</v>
      </c>
    </row>
    <row r="2150" spans="1:5" x14ac:dyDescent="0.2">
      <c r="A2150" s="9">
        <v>42469</v>
      </c>
      <c r="B2150" s="38" t="s">
        <v>10</v>
      </c>
      <c r="C2150" s="38">
        <v>418.5</v>
      </c>
      <c r="D2150" s="38">
        <v>9.15</v>
      </c>
      <c r="E2150" s="38" t="s">
        <v>10</v>
      </c>
    </row>
    <row r="2151" spans="1:5" x14ac:dyDescent="0.2">
      <c r="A2151" s="9">
        <v>42468</v>
      </c>
      <c r="B2151" s="38">
        <v>2047.6</v>
      </c>
      <c r="C2151" s="38">
        <v>418.5</v>
      </c>
      <c r="D2151" s="38">
        <v>9.7100000000000009</v>
      </c>
      <c r="E2151" s="38" t="s">
        <v>10</v>
      </c>
    </row>
    <row r="2152" spans="1:5" x14ac:dyDescent="0.2">
      <c r="A2152" s="9">
        <v>42467</v>
      </c>
      <c r="B2152" s="38">
        <v>2041.91</v>
      </c>
      <c r="C2152" s="38">
        <v>422.3</v>
      </c>
      <c r="D2152" s="38">
        <v>10.119999999999999</v>
      </c>
      <c r="E2152" s="38" t="s">
        <v>10</v>
      </c>
    </row>
    <row r="2153" spans="1:5" x14ac:dyDescent="0.2">
      <c r="A2153" s="9">
        <v>42466</v>
      </c>
      <c r="B2153" s="38">
        <v>2066.66</v>
      </c>
      <c r="C2153" s="38">
        <v>422.6</v>
      </c>
      <c r="D2153" s="38">
        <v>10.76</v>
      </c>
      <c r="E2153" s="38" t="s">
        <v>10</v>
      </c>
    </row>
    <row r="2154" spans="1:5" x14ac:dyDescent="0.2">
      <c r="A2154" s="9">
        <v>42465</v>
      </c>
      <c r="B2154" s="38">
        <v>2045.17</v>
      </c>
      <c r="C2154" s="38">
        <v>423.8</v>
      </c>
      <c r="D2154" s="38">
        <v>10.4</v>
      </c>
      <c r="E2154" s="38" t="s">
        <v>10</v>
      </c>
    </row>
    <row r="2155" spans="1:5" x14ac:dyDescent="0.2">
      <c r="A2155" s="9">
        <v>42464</v>
      </c>
      <c r="B2155" s="38">
        <v>2066.13</v>
      </c>
      <c r="C2155" s="38">
        <v>420.5</v>
      </c>
      <c r="D2155" s="38">
        <v>11.15</v>
      </c>
      <c r="E2155" s="38" t="s">
        <v>10</v>
      </c>
    </row>
    <row r="2156" spans="1:5" x14ac:dyDescent="0.2">
      <c r="A2156" s="9">
        <v>42463</v>
      </c>
      <c r="B2156" s="38" t="s">
        <v>10</v>
      </c>
      <c r="C2156" s="38">
        <v>420.6</v>
      </c>
      <c r="D2156" s="38">
        <v>11.75</v>
      </c>
      <c r="E2156" s="38" t="s">
        <v>10</v>
      </c>
    </row>
    <row r="2157" spans="1:5" x14ac:dyDescent="0.2">
      <c r="A2157" s="9">
        <v>42462</v>
      </c>
      <c r="B2157" s="38" t="s">
        <v>10</v>
      </c>
      <c r="C2157" s="38">
        <v>420.3</v>
      </c>
      <c r="D2157" s="38">
        <v>11.61</v>
      </c>
      <c r="E2157" s="38" t="s">
        <v>10</v>
      </c>
    </row>
    <row r="2158" spans="1:5" x14ac:dyDescent="0.2">
      <c r="A2158" s="9">
        <v>42461</v>
      </c>
      <c r="B2158" s="38">
        <v>2072.7800000000002</v>
      </c>
      <c r="C2158" s="38">
        <v>417.6</v>
      </c>
      <c r="D2158" s="38">
        <v>11.62</v>
      </c>
      <c r="E2158" s="38" t="s">
        <v>10</v>
      </c>
    </row>
    <row r="2159" spans="1:5" x14ac:dyDescent="0.2">
      <c r="A2159" s="9">
        <v>42460</v>
      </c>
      <c r="B2159" s="38">
        <v>2059.7399999999998</v>
      </c>
      <c r="C2159" s="38">
        <v>416</v>
      </c>
      <c r="D2159" s="38">
        <v>11.41</v>
      </c>
      <c r="E2159" s="38" t="s">
        <v>10</v>
      </c>
    </row>
    <row r="2160" spans="1:5" x14ac:dyDescent="0.2">
      <c r="A2160" s="9">
        <v>42459</v>
      </c>
      <c r="B2160" s="38">
        <v>2063.9499999999998</v>
      </c>
      <c r="C2160" s="38">
        <v>413.2</v>
      </c>
      <c r="D2160" s="38">
        <v>11.85</v>
      </c>
      <c r="E2160" s="38" t="s">
        <v>10</v>
      </c>
    </row>
    <row r="2161" spans="1:5" x14ac:dyDescent="0.2">
      <c r="A2161" s="9">
        <v>42458</v>
      </c>
      <c r="B2161" s="38">
        <v>2055.0100000000002</v>
      </c>
      <c r="C2161" s="38">
        <v>415.8</v>
      </c>
      <c r="D2161" s="38">
        <v>11.79</v>
      </c>
      <c r="E2161" s="38" t="s">
        <v>10</v>
      </c>
    </row>
    <row r="2162" spans="1:5" x14ac:dyDescent="0.2">
      <c r="A2162" s="9">
        <v>42457</v>
      </c>
      <c r="B2162" s="38">
        <v>2037.05</v>
      </c>
      <c r="C2162" s="38">
        <v>424.1</v>
      </c>
      <c r="D2162" s="38">
        <v>11.62</v>
      </c>
      <c r="E2162" s="38" t="s">
        <v>10</v>
      </c>
    </row>
    <row r="2163" spans="1:5" x14ac:dyDescent="0.2">
      <c r="A2163" s="9">
        <v>42456</v>
      </c>
      <c r="B2163" s="38" t="s">
        <v>10</v>
      </c>
      <c r="C2163" s="38">
        <v>427.4</v>
      </c>
      <c r="D2163" s="38">
        <v>10.4</v>
      </c>
      <c r="E2163" s="38" t="s">
        <v>10</v>
      </c>
    </row>
    <row r="2164" spans="1:5" x14ac:dyDescent="0.2">
      <c r="A2164" s="9">
        <v>42455</v>
      </c>
      <c r="B2164" s="38" t="s">
        <v>10</v>
      </c>
      <c r="C2164" s="38">
        <v>416.7</v>
      </c>
      <c r="D2164" s="38">
        <v>11</v>
      </c>
      <c r="E2164" s="38" t="s">
        <v>10</v>
      </c>
    </row>
    <row r="2165" spans="1:5" x14ac:dyDescent="0.2">
      <c r="A2165" s="9">
        <v>42454</v>
      </c>
      <c r="B2165" s="38" t="s">
        <v>10</v>
      </c>
      <c r="C2165" s="38">
        <v>416</v>
      </c>
      <c r="D2165" s="38">
        <v>10.67</v>
      </c>
      <c r="E2165" s="38" t="s">
        <v>10</v>
      </c>
    </row>
    <row r="2166" spans="1:5" x14ac:dyDescent="0.2">
      <c r="A2166" s="9">
        <v>42453</v>
      </c>
      <c r="B2166" s="38">
        <v>2035.94</v>
      </c>
      <c r="C2166" s="38">
        <v>415.3</v>
      </c>
      <c r="D2166" s="38">
        <v>11.2</v>
      </c>
      <c r="E2166" s="38" t="s">
        <v>10</v>
      </c>
    </row>
    <row r="2167" spans="1:5" x14ac:dyDescent="0.2">
      <c r="A2167" s="9">
        <v>42452</v>
      </c>
      <c r="B2167" s="38">
        <v>2036.71</v>
      </c>
      <c r="C2167" s="38">
        <v>418.1</v>
      </c>
      <c r="D2167" s="38">
        <v>12.43</v>
      </c>
      <c r="E2167" s="38" t="s">
        <v>10</v>
      </c>
    </row>
    <row r="2168" spans="1:5" x14ac:dyDescent="0.2">
      <c r="A2168" s="9">
        <v>42451</v>
      </c>
      <c r="B2168" s="38">
        <v>2049.8000000000002</v>
      </c>
      <c r="C2168" s="38">
        <v>417.7</v>
      </c>
      <c r="D2168" s="38">
        <v>11.37</v>
      </c>
      <c r="E2168" s="38" t="s">
        <v>10</v>
      </c>
    </row>
    <row r="2169" spans="1:5" x14ac:dyDescent="0.2">
      <c r="A2169" s="9">
        <v>42450</v>
      </c>
      <c r="B2169" s="38">
        <v>2051.6</v>
      </c>
      <c r="C2169" s="38">
        <v>411.9</v>
      </c>
      <c r="D2169" s="38">
        <v>11.95</v>
      </c>
      <c r="E2169" s="38" t="s">
        <v>10</v>
      </c>
    </row>
    <row r="2170" spans="1:5" x14ac:dyDescent="0.2">
      <c r="A2170" s="9">
        <v>42449</v>
      </c>
      <c r="B2170" s="38" t="s">
        <v>10</v>
      </c>
      <c r="C2170" s="38">
        <v>411.3</v>
      </c>
      <c r="D2170" s="38">
        <v>10.18</v>
      </c>
      <c r="E2170" s="38" t="s">
        <v>10</v>
      </c>
    </row>
    <row r="2171" spans="1:5" x14ac:dyDescent="0.2">
      <c r="A2171" s="9">
        <v>42448</v>
      </c>
      <c r="B2171" s="38" t="s">
        <v>10</v>
      </c>
      <c r="C2171" s="38">
        <v>408.4</v>
      </c>
      <c r="D2171" s="38">
        <v>10.31</v>
      </c>
      <c r="E2171" s="38" t="s">
        <v>10</v>
      </c>
    </row>
    <row r="2172" spans="1:5" x14ac:dyDescent="0.2">
      <c r="A2172" s="9">
        <v>42447</v>
      </c>
      <c r="B2172" s="38">
        <v>2049.58</v>
      </c>
      <c r="C2172" s="38">
        <v>407.7</v>
      </c>
      <c r="D2172" s="38">
        <v>10.74</v>
      </c>
      <c r="E2172" s="38" t="s">
        <v>10</v>
      </c>
    </row>
    <row r="2173" spans="1:5" x14ac:dyDescent="0.2">
      <c r="A2173" s="9">
        <v>42446</v>
      </c>
      <c r="B2173" s="38">
        <v>2040.59</v>
      </c>
      <c r="C2173" s="38">
        <v>418.8</v>
      </c>
      <c r="D2173" s="38">
        <v>10.74</v>
      </c>
      <c r="E2173" s="38" t="s">
        <v>10</v>
      </c>
    </row>
    <row r="2174" spans="1:5" x14ac:dyDescent="0.2">
      <c r="A2174" s="9">
        <v>42445</v>
      </c>
      <c r="B2174" s="38">
        <v>2027.22</v>
      </c>
      <c r="C2174" s="38">
        <v>417.3</v>
      </c>
      <c r="D2174" s="38">
        <v>12.88</v>
      </c>
      <c r="E2174" s="38" t="s">
        <v>10</v>
      </c>
    </row>
    <row r="2175" spans="1:5" x14ac:dyDescent="0.2">
      <c r="A2175" s="9">
        <v>42444</v>
      </c>
      <c r="B2175" s="38">
        <v>2015.93</v>
      </c>
      <c r="C2175" s="38">
        <v>415.5</v>
      </c>
      <c r="D2175" s="38">
        <v>13.06</v>
      </c>
      <c r="E2175" s="38" t="s">
        <v>10</v>
      </c>
    </row>
    <row r="2176" spans="1:5" x14ac:dyDescent="0.2">
      <c r="A2176" s="9">
        <v>42443</v>
      </c>
      <c r="B2176" s="38">
        <v>2019.64</v>
      </c>
      <c r="C2176" s="38">
        <v>416</v>
      </c>
      <c r="D2176" s="38">
        <v>12.5</v>
      </c>
      <c r="E2176" s="38" t="s">
        <v>10</v>
      </c>
    </row>
    <row r="2177" spans="1:5" x14ac:dyDescent="0.2">
      <c r="A2177" s="9">
        <v>42442</v>
      </c>
      <c r="B2177" s="38" t="s">
        <v>10</v>
      </c>
      <c r="C2177" s="38">
        <v>411.8</v>
      </c>
      <c r="D2177" s="38">
        <v>15.07</v>
      </c>
      <c r="E2177" s="38" t="s">
        <v>10</v>
      </c>
    </row>
    <row r="2178" spans="1:5" x14ac:dyDescent="0.2">
      <c r="A2178" s="9">
        <v>42441</v>
      </c>
      <c r="B2178" s="38" t="s">
        <v>10</v>
      </c>
      <c r="C2178" s="38">
        <v>410</v>
      </c>
      <c r="D2178" s="38">
        <v>12.92</v>
      </c>
      <c r="E2178" s="38" t="s">
        <v>10</v>
      </c>
    </row>
    <row r="2179" spans="1:5" x14ac:dyDescent="0.2">
      <c r="A2179" s="9">
        <v>42440</v>
      </c>
      <c r="B2179" s="38">
        <v>2022.19</v>
      </c>
      <c r="C2179" s="38">
        <v>420.5</v>
      </c>
      <c r="D2179" s="38">
        <v>11.95</v>
      </c>
      <c r="E2179" s="38" t="s">
        <v>10</v>
      </c>
    </row>
    <row r="2180" spans="1:5" x14ac:dyDescent="0.2">
      <c r="A2180" s="9">
        <v>42439</v>
      </c>
      <c r="B2180" s="38">
        <v>1989.57</v>
      </c>
      <c r="C2180" s="38">
        <v>416.5</v>
      </c>
      <c r="D2180" s="38">
        <v>11.75</v>
      </c>
      <c r="E2180" s="38" t="s">
        <v>10</v>
      </c>
    </row>
    <row r="2181" spans="1:5" x14ac:dyDescent="0.2">
      <c r="A2181" s="9">
        <v>42438</v>
      </c>
      <c r="B2181" s="38">
        <v>1989.26</v>
      </c>
      <c r="C2181" s="38">
        <v>412.9</v>
      </c>
      <c r="D2181" s="38" t="s">
        <v>10</v>
      </c>
      <c r="E2181" s="38" t="s">
        <v>10</v>
      </c>
    </row>
    <row r="2182" spans="1:5" x14ac:dyDescent="0.2">
      <c r="A2182" s="9">
        <v>42437</v>
      </c>
      <c r="B2182" s="38">
        <v>1979.26</v>
      </c>
      <c r="C2182" s="38">
        <v>411.4</v>
      </c>
      <c r="D2182" s="38" t="s">
        <v>10</v>
      </c>
      <c r="E2182" s="38" t="s">
        <v>10</v>
      </c>
    </row>
    <row r="2183" spans="1:5" x14ac:dyDescent="0.2">
      <c r="A2183" s="9">
        <v>42436</v>
      </c>
      <c r="B2183" s="38">
        <v>2001.76</v>
      </c>
      <c r="C2183" s="38">
        <v>412.7</v>
      </c>
      <c r="D2183" s="38" t="s">
        <v>10</v>
      </c>
      <c r="E2183" s="38" t="s">
        <v>10</v>
      </c>
    </row>
    <row r="2184" spans="1:5" x14ac:dyDescent="0.2">
      <c r="A2184" s="9">
        <v>42435</v>
      </c>
      <c r="B2184" s="38" t="s">
        <v>10</v>
      </c>
      <c r="C2184" s="38">
        <v>403.9</v>
      </c>
      <c r="D2184" s="38" t="s">
        <v>10</v>
      </c>
      <c r="E2184" s="38" t="s">
        <v>10</v>
      </c>
    </row>
    <row r="2185" spans="1:5" x14ac:dyDescent="0.2">
      <c r="A2185" s="9">
        <v>42434</v>
      </c>
      <c r="B2185" s="38" t="s">
        <v>10</v>
      </c>
      <c r="C2185" s="38">
        <v>397.4</v>
      </c>
      <c r="D2185" s="38" t="s">
        <v>10</v>
      </c>
      <c r="E2185" s="38" t="s">
        <v>10</v>
      </c>
    </row>
    <row r="2186" spans="1:5" x14ac:dyDescent="0.2">
      <c r="A2186" s="9">
        <v>42433</v>
      </c>
      <c r="B2186" s="38">
        <v>1999.99</v>
      </c>
      <c r="C2186" s="38">
        <v>408.8</v>
      </c>
      <c r="D2186" s="38" t="s">
        <v>10</v>
      </c>
      <c r="E2186" s="38" t="s">
        <v>10</v>
      </c>
    </row>
    <row r="2187" spans="1:5" x14ac:dyDescent="0.2">
      <c r="A2187" s="9">
        <v>42432</v>
      </c>
      <c r="B2187" s="38">
        <v>1993.4</v>
      </c>
      <c r="C2187" s="38">
        <v>420.6</v>
      </c>
      <c r="D2187" s="38" t="s">
        <v>10</v>
      </c>
      <c r="E2187" s="38" t="s">
        <v>10</v>
      </c>
    </row>
    <row r="2188" spans="1:5" x14ac:dyDescent="0.2">
      <c r="A2188" s="9">
        <v>42431</v>
      </c>
      <c r="B2188" s="38">
        <v>1986.45</v>
      </c>
      <c r="C2188" s="38">
        <v>422.2</v>
      </c>
      <c r="D2188" s="38" t="s">
        <v>10</v>
      </c>
      <c r="E2188" s="38" t="s">
        <v>10</v>
      </c>
    </row>
    <row r="2189" spans="1:5" x14ac:dyDescent="0.2">
      <c r="A2189" s="9">
        <v>42430</v>
      </c>
      <c r="B2189" s="38">
        <v>1978.35</v>
      </c>
      <c r="C2189" s="38">
        <v>434.8</v>
      </c>
      <c r="D2189" s="38" t="s">
        <v>10</v>
      </c>
      <c r="E2189" s="38" t="s">
        <v>10</v>
      </c>
    </row>
    <row r="2190" spans="1:5" x14ac:dyDescent="0.2">
      <c r="A2190" s="9">
        <v>42429</v>
      </c>
      <c r="B2190" s="38">
        <v>1932.23</v>
      </c>
      <c r="C2190" s="38">
        <v>439.2</v>
      </c>
      <c r="D2190" s="38" t="s">
        <v>10</v>
      </c>
      <c r="E2190" s="38" t="s">
        <v>10</v>
      </c>
    </row>
    <row r="2191" spans="1:5" x14ac:dyDescent="0.2">
      <c r="A2191" s="9">
        <v>42428</v>
      </c>
      <c r="B2191" s="38" t="s">
        <v>10</v>
      </c>
      <c r="C2191" s="38">
        <v>434.5</v>
      </c>
      <c r="D2191" s="38" t="s">
        <v>10</v>
      </c>
      <c r="E2191" s="38" t="s">
        <v>10</v>
      </c>
    </row>
    <row r="2192" spans="1:5" x14ac:dyDescent="0.2">
      <c r="A2192" s="9">
        <v>42427</v>
      </c>
      <c r="B2192" s="38" t="s">
        <v>10</v>
      </c>
      <c r="C2192" s="38">
        <v>434.2</v>
      </c>
      <c r="D2192" s="38" t="s">
        <v>10</v>
      </c>
      <c r="E2192" s="38" t="s">
        <v>10</v>
      </c>
    </row>
    <row r="2193" spans="1:5" x14ac:dyDescent="0.2">
      <c r="A2193" s="9">
        <v>42426</v>
      </c>
      <c r="B2193" s="38">
        <v>1948.05</v>
      </c>
      <c r="C2193" s="38">
        <v>435.3</v>
      </c>
      <c r="D2193" s="38" t="s">
        <v>10</v>
      </c>
      <c r="E2193" s="38" t="s">
        <v>10</v>
      </c>
    </row>
    <row r="2194" spans="1:5" x14ac:dyDescent="0.2">
      <c r="A2194" s="9">
        <v>42425</v>
      </c>
      <c r="B2194" s="38">
        <v>1951.7</v>
      </c>
      <c r="C2194" s="38">
        <v>424.9</v>
      </c>
      <c r="D2194" s="38" t="s">
        <v>10</v>
      </c>
      <c r="E2194" s="38" t="s">
        <v>10</v>
      </c>
    </row>
    <row r="2195" spans="1:5" x14ac:dyDescent="0.2">
      <c r="A2195" s="9">
        <v>42424</v>
      </c>
      <c r="B2195" s="38">
        <v>1929.8</v>
      </c>
      <c r="C2195" s="38">
        <v>426.4</v>
      </c>
      <c r="D2195" s="38" t="s">
        <v>10</v>
      </c>
      <c r="E2195" s="38" t="s">
        <v>10</v>
      </c>
    </row>
    <row r="2196" spans="1:5" x14ac:dyDescent="0.2">
      <c r="A2196" s="9">
        <v>42423</v>
      </c>
      <c r="B2196" s="38">
        <v>1921.27</v>
      </c>
      <c r="C2196" s="38">
        <v>421.1</v>
      </c>
      <c r="D2196" s="38" t="s">
        <v>10</v>
      </c>
      <c r="E2196" s="38" t="s">
        <v>10</v>
      </c>
    </row>
    <row r="2197" spans="1:5" x14ac:dyDescent="0.2">
      <c r="A2197" s="9">
        <v>42422</v>
      </c>
      <c r="B2197" s="38">
        <v>1945.5</v>
      </c>
      <c r="C2197" s="38">
        <v>440.3</v>
      </c>
      <c r="D2197" s="38" t="s">
        <v>10</v>
      </c>
      <c r="E2197" s="38" t="s">
        <v>10</v>
      </c>
    </row>
    <row r="2198" spans="1:5" x14ac:dyDescent="0.2">
      <c r="A2198" s="9">
        <v>42421</v>
      </c>
      <c r="B2198" s="38" t="s">
        <v>10</v>
      </c>
      <c r="C2198" s="38">
        <v>440.5</v>
      </c>
      <c r="D2198" s="38" t="s">
        <v>10</v>
      </c>
      <c r="E2198" s="38" t="s">
        <v>10</v>
      </c>
    </row>
    <row r="2199" spans="1:5" x14ac:dyDescent="0.2">
      <c r="A2199" s="9">
        <v>42420</v>
      </c>
      <c r="B2199" s="38" t="s">
        <v>10</v>
      </c>
      <c r="C2199" s="38">
        <v>438.7</v>
      </c>
      <c r="D2199" s="38" t="s">
        <v>10</v>
      </c>
      <c r="E2199" s="38" t="s">
        <v>10</v>
      </c>
    </row>
    <row r="2200" spans="1:5" x14ac:dyDescent="0.2">
      <c r="A2200" s="9">
        <v>42419</v>
      </c>
      <c r="B2200" s="38">
        <v>1917.78</v>
      </c>
      <c r="C2200" s="38">
        <v>420</v>
      </c>
      <c r="D2200" s="38" t="s">
        <v>10</v>
      </c>
      <c r="E2200" s="38" t="s">
        <v>10</v>
      </c>
    </row>
    <row r="2201" spans="1:5" x14ac:dyDescent="0.2">
      <c r="A2201" s="9">
        <v>42418</v>
      </c>
      <c r="B2201" s="38">
        <v>1917.83</v>
      </c>
      <c r="C2201" s="38">
        <v>421.5</v>
      </c>
      <c r="D2201" s="38" t="s">
        <v>10</v>
      </c>
      <c r="E2201" s="38" t="s">
        <v>10</v>
      </c>
    </row>
    <row r="2202" spans="1:5" x14ac:dyDescent="0.2">
      <c r="A2202" s="9">
        <v>42417</v>
      </c>
      <c r="B2202" s="38">
        <v>1926.82</v>
      </c>
      <c r="C2202" s="38">
        <v>414.9</v>
      </c>
      <c r="D2202" s="38" t="s">
        <v>10</v>
      </c>
      <c r="E2202" s="38" t="s">
        <v>10</v>
      </c>
    </row>
    <row r="2203" spans="1:5" x14ac:dyDescent="0.2">
      <c r="A2203" s="9">
        <v>42416</v>
      </c>
      <c r="B2203" s="38">
        <v>1895.58</v>
      </c>
      <c r="C2203" s="38">
        <v>407.3</v>
      </c>
      <c r="D2203" s="38" t="s">
        <v>10</v>
      </c>
      <c r="E2203" s="38" t="s">
        <v>10</v>
      </c>
    </row>
    <row r="2204" spans="1:5" x14ac:dyDescent="0.2">
      <c r="A2204" s="9">
        <v>42415</v>
      </c>
      <c r="B2204" s="38" t="s">
        <v>10</v>
      </c>
      <c r="C2204" s="38">
        <v>399.9</v>
      </c>
      <c r="D2204" s="38" t="s">
        <v>10</v>
      </c>
      <c r="E2204" s="38" t="s">
        <v>10</v>
      </c>
    </row>
    <row r="2205" spans="1:5" x14ac:dyDescent="0.2">
      <c r="A2205" s="9">
        <v>42414</v>
      </c>
      <c r="B2205" s="38" t="s">
        <v>10</v>
      </c>
      <c r="C2205" s="38">
        <v>408.3</v>
      </c>
      <c r="D2205" s="38" t="s">
        <v>10</v>
      </c>
      <c r="E2205" s="38" t="s">
        <v>10</v>
      </c>
    </row>
    <row r="2206" spans="1:5" x14ac:dyDescent="0.2">
      <c r="A2206" s="9">
        <v>42413</v>
      </c>
      <c r="B2206" s="38" t="s">
        <v>10</v>
      </c>
      <c r="C2206" s="38">
        <v>393</v>
      </c>
      <c r="D2206" s="38" t="s">
        <v>10</v>
      </c>
      <c r="E2206" s="38" t="s">
        <v>10</v>
      </c>
    </row>
    <row r="2207" spans="1:5" x14ac:dyDescent="0.2">
      <c r="A2207" s="9">
        <v>42412</v>
      </c>
      <c r="B2207" s="38">
        <v>1864.78</v>
      </c>
      <c r="C2207" s="38">
        <v>383</v>
      </c>
      <c r="D2207" s="38" t="s">
        <v>10</v>
      </c>
      <c r="E2207" s="38" t="s">
        <v>10</v>
      </c>
    </row>
    <row r="2208" spans="1:5" x14ac:dyDescent="0.2">
      <c r="A2208" s="9">
        <v>42411</v>
      </c>
      <c r="B2208" s="38">
        <v>1829.08</v>
      </c>
      <c r="C2208" s="38">
        <v>378</v>
      </c>
      <c r="D2208" s="38" t="s">
        <v>10</v>
      </c>
      <c r="E2208" s="38" t="s">
        <v>10</v>
      </c>
    </row>
    <row r="2209" spans="1:5" x14ac:dyDescent="0.2">
      <c r="A2209" s="9">
        <v>42410</v>
      </c>
      <c r="B2209" s="38">
        <v>1851.86</v>
      </c>
      <c r="C2209" s="38">
        <v>380.9</v>
      </c>
      <c r="D2209" s="38" t="s">
        <v>10</v>
      </c>
      <c r="E2209" s="38" t="s">
        <v>10</v>
      </c>
    </row>
    <row r="2210" spans="1:5" x14ac:dyDescent="0.2">
      <c r="A2210" s="9">
        <v>42409</v>
      </c>
      <c r="B2210" s="38">
        <v>1852.21</v>
      </c>
      <c r="C2210" s="38">
        <v>374</v>
      </c>
      <c r="D2210" s="38" t="s">
        <v>10</v>
      </c>
      <c r="E2210" s="38" t="s">
        <v>10</v>
      </c>
    </row>
    <row r="2211" spans="1:5" x14ac:dyDescent="0.2">
      <c r="A2211" s="9">
        <v>42408</v>
      </c>
      <c r="B2211" s="38">
        <v>1853.44</v>
      </c>
      <c r="C2211" s="38">
        <v>370.5</v>
      </c>
      <c r="D2211" s="38" t="s">
        <v>10</v>
      </c>
      <c r="E2211" s="38" t="s">
        <v>10</v>
      </c>
    </row>
    <row r="2212" spans="1:5" x14ac:dyDescent="0.2">
      <c r="A2212" s="9">
        <v>42407</v>
      </c>
      <c r="B2212" s="38" t="s">
        <v>10</v>
      </c>
      <c r="C2212" s="38">
        <v>372</v>
      </c>
      <c r="D2212" s="38" t="s">
        <v>10</v>
      </c>
      <c r="E2212" s="38" t="s">
        <v>10</v>
      </c>
    </row>
    <row r="2213" spans="1:5" x14ac:dyDescent="0.2">
      <c r="A2213" s="9">
        <v>42406</v>
      </c>
      <c r="B2213" s="38" t="s">
        <v>10</v>
      </c>
      <c r="C2213" s="38">
        <v>373.8</v>
      </c>
      <c r="D2213" s="38" t="s">
        <v>10</v>
      </c>
      <c r="E2213" s="38" t="s">
        <v>10</v>
      </c>
    </row>
    <row r="2214" spans="1:5" x14ac:dyDescent="0.2">
      <c r="A2214" s="9">
        <v>42405</v>
      </c>
      <c r="B2214" s="38">
        <v>1880.05</v>
      </c>
      <c r="C2214" s="38">
        <v>386.5</v>
      </c>
      <c r="D2214" s="38" t="s">
        <v>10</v>
      </c>
      <c r="E2214" s="38" t="s">
        <v>10</v>
      </c>
    </row>
    <row r="2215" spans="1:5" x14ac:dyDescent="0.2">
      <c r="A2215" s="9">
        <v>42404</v>
      </c>
      <c r="B2215" s="38">
        <v>1915.45</v>
      </c>
      <c r="C2215" s="38">
        <v>389.8</v>
      </c>
      <c r="D2215" s="38" t="s">
        <v>10</v>
      </c>
      <c r="E2215" s="38" t="s">
        <v>10</v>
      </c>
    </row>
    <row r="2216" spans="1:5" x14ac:dyDescent="0.2">
      <c r="A2216" s="9">
        <v>42403</v>
      </c>
      <c r="B2216" s="38">
        <v>1912.53</v>
      </c>
      <c r="C2216" s="38">
        <v>369</v>
      </c>
      <c r="D2216" s="38" t="s">
        <v>10</v>
      </c>
      <c r="E2216" s="38" t="s">
        <v>10</v>
      </c>
    </row>
    <row r="2217" spans="1:5" x14ac:dyDescent="0.2">
      <c r="A2217" s="9">
        <v>42402</v>
      </c>
      <c r="B2217" s="38">
        <v>1903.03</v>
      </c>
      <c r="C2217" s="38">
        <v>372.9</v>
      </c>
      <c r="D2217" s="38" t="s">
        <v>10</v>
      </c>
      <c r="E2217" s="38" t="s">
        <v>10</v>
      </c>
    </row>
    <row r="2218" spans="1:5" x14ac:dyDescent="0.2">
      <c r="A2218" s="9">
        <v>42401</v>
      </c>
      <c r="B2218" s="38">
        <v>1939.38</v>
      </c>
      <c r="C2218" s="38">
        <v>371.4</v>
      </c>
      <c r="D2218" s="38" t="s">
        <v>10</v>
      </c>
      <c r="E2218" s="38" t="s">
        <v>10</v>
      </c>
    </row>
    <row r="2219" spans="1:5" x14ac:dyDescent="0.2">
      <c r="A2219" s="9">
        <v>42400</v>
      </c>
      <c r="B2219" s="38" t="s">
        <v>10</v>
      </c>
      <c r="C2219" s="38">
        <v>365.5</v>
      </c>
      <c r="D2219" s="38" t="s">
        <v>10</v>
      </c>
      <c r="E2219" s="38" t="s">
        <v>10</v>
      </c>
    </row>
    <row r="2220" spans="1:5" x14ac:dyDescent="0.2">
      <c r="A2220" s="9">
        <v>42399</v>
      </c>
      <c r="B2220" s="38" t="s">
        <v>10</v>
      </c>
      <c r="C2220" s="38">
        <v>377</v>
      </c>
      <c r="D2220" s="38" t="s">
        <v>10</v>
      </c>
      <c r="E2220" s="38" t="s">
        <v>10</v>
      </c>
    </row>
    <row r="2221" spans="1:5" x14ac:dyDescent="0.2">
      <c r="A2221" s="9">
        <v>42398</v>
      </c>
      <c r="B2221" s="38">
        <v>1940.24</v>
      </c>
      <c r="C2221" s="38">
        <v>377.6</v>
      </c>
      <c r="D2221" s="38" t="s">
        <v>10</v>
      </c>
      <c r="E2221" s="38" t="s">
        <v>10</v>
      </c>
    </row>
    <row r="2222" spans="1:5" x14ac:dyDescent="0.2">
      <c r="A2222" s="9">
        <v>42397</v>
      </c>
      <c r="B2222" s="38">
        <v>1893.36</v>
      </c>
      <c r="C2222" s="38">
        <v>378.4</v>
      </c>
      <c r="D2222" s="38" t="s">
        <v>10</v>
      </c>
      <c r="E2222" s="38" t="s">
        <v>10</v>
      </c>
    </row>
    <row r="2223" spans="1:5" x14ac:dyDescent="0.2">
      <c r="A2223" s="9">
        <v>42396</v>
      </c>
      <c r="B2223" s="38">
        <v>1882.95</v>
      </c>
      <c r="C2223" s="38">
        <v>395</v>
      </c>
      <c r="D2223" s="38" t="s">
        <v>10</v>
      </c>
      <c r="E2223" s="38" t="s">
        <v>10</v>
      </c>
    </row>
    <row r="2224" spans="1:5" x14ac:dyDescent="0.2">
      <c r="A2224" s="9">
        <v>42395</v>
      </c>
      <c r="B2224" s="38">
        <v>1903.63</v>
      </c>
      <c r="C2224" s="38">
        <v>391.3</v>
      </c>
      <c r="D2224" s="38" t="s">
        <v>10</v>
      </c>
      <c r="E2224" s="38" t="s">
        <v>10</v>
      </c>
    </row>
    <row r="2225" spans="1:5" x14ac:dyDescent="0.2">
      <c r="A2225" s="9">
        <v>42394</v>
      </c>
      <c r="B2225" s="38">
        <v>1877.08</v>
      </c>
      <c r="C2225" s="38">
        <v>391</v>
      </c>
      <c r="D2225" s="38" t="s">
        <v>10</v>
      </c>
      <c r="E2225" s="38" t="s">
        <v>10</v>
      </c>
    </row>
    <row r="2226" spans="1:5" x14ac:dyDescent="0.2">
      <c r="A2226" s="9">
        <v>42393</v>
      </c>
      <c r="B2226" s="38" t="s">
        <v>10</v>
      </c>
      <c r="C2226" s="38">
        <v>402.8</v>
      </c>
      <c r="D2226" s="38" t="s">
        <v>10</v>
      </c>
      <c r="E2226" s="38" t="s">
        <v>10</v>
      </c>
    </row>
    <row r="2227" spans="1:5" x14ac:dyDescent="0.2">
      <c r="A2227" s="9">
        <v>42392</v>
      </c>
      <c r="B2227" s="38" t="s">
        <v>10</v>
      </c>
      <c r="C2227" s="38">
        <v>385.6</v>
      </c>
      <c r="D2227" s="38" t="s">
        <v>10</v>
      </c>
      <c r="E2227" s="38" t="s">
        <v>10</v>
      </c>
    </row>
    <row r="2228" spans="1:5" x14ac:dyDescent="0.2">
      <c r="A2228" s="9">
        <v>42391</v>
      </c>
      <c r="B2228" s="38">
        <v>1906.9</v>
      </c>
      <c r="C2228" s="38">
        <v>381</v>
      </c>
      <c r="D2228" s="38" t="s">
        <v>10</v>
      </c>
      <c r="E2228" s="38" t="s">
        <v>10</v>
      </c>
    </row>
    <row r="2229" spans="1:5" x14ac:dyDescent="0.2">
      <c r="A2229" s="9">
        <v>42390</v>
      </c>
      <c r="B2229" s="38">
        <v>1868.99</v>
      </c>
      <c r="C2229" s="38">
        <v>411</v>
      </c>
      <c r="D2229" s="38" t="s">
        <v>10</v>
      </c>
      <c r="E2229" s="38" t="s">
        <v>10</v>
      </c>
    </row>
    <row r="2230" spans="1:5" x14ac:dyDescent="0.2">
      <c r="A2230" s="9">
        <v>42389</v>
      </c>
      <c r="B2230" s="38">
        <v>1859.33</v>
      </c>
      <c r="C2230" s="38">
        <v>419.4</v>
      </c>
      <c r="D2230" s="38" t="s">
        <v>10</v>
      </c>
      <c r="E2230" s="38" t="s">
        <v>10</v>
      </c>
    </row>
    <row r="2231" spans="1:5" x14ac:dyDescent="0.2">
      <c r="A2231" s="9">
        <v>42388</v>
      </c>
      <c r="B2231" s="38">
        <v>1881.33</v>
      </c>
      <c r="C2231" s="38">
        <v>379</v>
      </c>
      <c r="D2231" s="38" t="s">
        <v>10</v>
      </c>
      <c r="E2231" s="38" t="s">
        <v>10</v>
      </c>
    </row>
    <row r="2232" spans="1:5" x14ac:dyDescent="0.2">
      <c r="A2232" s="9">
        <v>42387</v>
      </c>
      <c r="B2232" s="38" t="s">
        <v>10</v>
      </c>
      <c r="C2232" s="38">
        <v>387</v>
      </c>
      <c r="D2232" s="38" t="s">
        <v>10</v>
      </c>
      <c r="E2232" s="38" t="s">
        <v>10</v>
      </c>
    </row>
    <row r="2233" spans="1:5" x14ac:dyDescent="0.2">
      <c r="A2233" s="9">
        <v>42386</v>
      </c>
      <c r="B2233" s="38" t="s">
        <v>10</v>
      </c>
      <c r="C2233" s="38">
        <v>382.1</v>
      </c>
      <c r="D2233" s="38" t="s">
        <v>10</v>
      </c>
      <c r="E2233" s="38" t="s">
        <v>10</v>
      </c>
    </row>
    <row r="2234" spans="1:5" x14ac:dyDescent="0.2">
      <c r="A2234" s="9">
        <v>42385</v>
      </c>
      <c r="B2234" s="38" t="s">
        <v>10</v>
      </c>
      <c r="C2234" s="38">
        <v>388.4</v>
      </c>
      <c r="D2234" s="38" t="s">
        <v>10</v>
      </c>
      <c r="E2234" s="38" t="s">
        <v>10</v>
      </c>
    </row>
    <row r="2235" spans="1:5" x14ac:dyDescent="0.2">
      <c r="A2235" s="9">
        <v>42384</v>
      </c>
      <c r="B2235" s="38">
        <v>1880.33</v>
      </c>
      <c r="C2235" s="38">
        <v>358.9</v>
      </c>
      <c r="D2235" s="38" t="s">
        <v>10</v>
      </c>
      <c r="E2235" s="38" t="s">
        <v>10</v>
      </c>
    </row>
    <row r="2236" spans="1:5" x14ac:dyDescent="0.2">
      <c r="A2236" s="9">
        <v>42383</v>
      </c>
      <c r="B2236" s="38">
        <v>1921.84</v>
      </c>
      <c r="C2236" s="38">
        <v>429.3</v>
      </c>
      <c r="D2236" s="38" t="s">
        <v>10</v>
      </c>
      <c r="E2236" s="38" t="s">
        <v>10</v>
      </c>
    </row>
    <row r="2237" spans="1:5" x14ac:dyDescent="0.2">
      <c r="A2237" s="9">
        <v>42382</v>
      </c>
      <c r="B2237" s="38">
        <v>1890.28</v>
      </c>
      <c r="C2237" s="38">
        <v>431.1</v>
      </c>
      <c r="D2237" s="38" t="s">
        <v>10</v>
      </c>
      <c r="E2237" s="38" t="s">
        <v>10</v>
      </c>
    </row>
    <row r="2238" spans="1:5" x14ac:dyDescent="0.2">
      <c r="A2238" s="9">
        <v>42381</v>
      </c>
      <c r="B2238" s="38">
        <v>1938.68</v>
      </c>
      <c r="C2238" s="38">
        <v>432</v>
      </c>
      <c r="D2238" s="38" t="s">
        <v>10</v>
      </c>
      <c r="E2238" s="38" t="s">
        <v>10</v>
      </c>
    </row>
    <row r="2239" spans="1:5" x14ac:dyDescent="0.2">
      <c r="A2239" s="9">
        <v>42380</v>
      </c>
      <c r="B2239" s="38">
        <v>1923.67</v>
      </c>
      <c r="C2239" s="38">
        <v>449.3</v>
      </c>
      <c r="D2239" s="38" t="s">
        <v>10</v>
      </c>
      <c r="E2239" s="38" t="s">
        <v>10</v>
      </c>
    </row>
    <row r="2240" spans="1:5" x14ac:dyDescent="0.2">
      <c r="A2240" s="9">
        <v>42379</v>
      </c>
      <c r="B2240" s="38" t="s">
        <v>10</v>
      </c>
      <c r="C2240" s="38">
        <v>449.4</v>
      </c>
      <c r="D2240" s="38" t="s">
        <v>10</v>
      </c>
      <c r="E2240" s="38" t="s">
        <v>10</v>
      </c>
    </row>
    <row r="2241" spans="1:5" x14ac:dyDescent="0.2">
      <c r="A2241" s="9">
        <v>42378</v>
      </c>
      <c r="B2241" s="38" t="s">
        <v>10</v>
      </c>
      <c r="C2241" s="38">
        <v>449.2</v>
      </c>
      <c r="D2241" s="38" t="s">
        <v>10</v>
      </c>
      <c r="E2241" s="38" t="s">
        <v>10</v>
      </c>
    </row>
    <row r="2242" spans="1:5" x14ac:dyDescent="0.2">
      <c r="A2242" s="9">
        <v>42377</v>
      </c>
      <c r="B2242" s="38">
        <v>1922.03</v>
      </c>
      <c r="C2242" s="38">
        <v>454</v>
      </c>
      <c r="D2242" s="38" t="s">
        <v>10</v>
      </c>
      <c r="E2242" s="38" t="s">
        <v>10</v>
      </c>
    </row>
    <row r="2243" spans="1:5" x14ac:dyDescent="0.2">
      <c r="A2243" s="9">
        <v>42376</v>
      </c>
      <c r="B2243" s="38">
        <v>1943.09</v>
      </c>
      <c r="C2243" s="38">
        <v>459</v>
      </c>
      <c r="D2243" s="38" t="s">
        <v>10</v>
      </c>
      <c r="E2243" s="38" t="s">
        <v>10</v>
      </c>
    </row>
    <row r="2244" spans="1:5" x14ac:dyDescent="0.2">
      <c r="A2244" s="9">
        <v>42375</v>
      </c>
      <c r="B2244" s="38">
        <v>1990.26</v>
      </c>
      <c r="C2244" s="38">
        <v>428</v>
      </c>
      <c r="D2244" s="38" t="s">
        <v>10</v>
      </c>
      <c r="E2244" s="38" t="s">
        <v>10</v>
      </c>
    </row>
    <row r="2245" spans="1:5" x14ac:dyDescent="0.2">
      <c r="A2245" s="9">
        <v>42374</v>
      </c>
      <c r="B2245" s="38">
        <v>2016.71</v>
      </c>
      <c r="C2245" s="38">
        <v>431.8</v>
      </c>
      <c r="D2245" s="38" t="s">
        <v>10</v>
      </c>
      <c r="E2245" s="38" t="s">
        <v>10</v>
      </c>
    </row>
    <row r="2246" spans="1:5" x14ac:dyDescent="0.2">
      <c r="A2246" s="9">
        <v>42373</v>
      </c>
      <c r="B2246" s="38">
        <v>2012.66</v>
      </c>
      <c r="C2246" s="38">
        <v>432.9</v>
      </c>
      <c r="D2246" s="38" t="s">
        <v>10</v>
      </c>
      <c r="E2246" s="38" t="s">
        <v>10</v>
      </c>
    </row>
    <row r="2247" spans="1:5" x14ac:dyDescent="0.2">
      <c r="A2247" s="9">
        <v>42372</v>
      </c>
      <c r="B2247" s="38" t="s">
        <v>10</v>
      </c>
      <c r="C2247" s="38">
        <v>428.7</v>
      </c>
      <c r="D2247" s="38" t="s">
        <v>10</v>
      </c>
      <c r="E2247" s="38" t="s">
        <v>10</v>
      </c>
    </row>
    <row r="2248" spans="1:5" x14ac:dyDescent="0.2">
      <c r="A2248" s="9">
        <v>42371</v>
      </c>
      <c r="B2248" s="38" t="s">
        <v>10</v>
      </c>
      <c r="C2248" s="38">
        <v>432.7</v>
      </c>
      <c r="D2248" s="38" t="s">
        <v>10</v>
      </c>
      <c r="E2248" s="38" t="s">
        <v>10</v>
      </c>
    </row>
    <row r="2249" spans="1:5" x14ac:dyDescent="0.2">
      <c r="A2249" s="9">
        <v>42370</v>
      </c>
      <c r="B2249" s="38" t="s">
        <v>10</v>
      </c>
      <c r="C2249" s="38">
        <v>434</v>
      </c>
      <c r="D2249" s="38" t="s">
        <v>10</v>
      </c>
      <c r="E2249" s="38" t="s">
        <v>10</v>
      </c>
    </row>
    <row r="2250" spans="1:5" x14ac:dyDescent="0.2">
      <c r="A2250" s="9">
        <v>42369</v>
      </c>
      <c r="B2250" s="38">
        <v>2043.94</v>
      </c>
      <c r="C2250" s="38">
        <v>429</v>
      </c>
      <c r="D2250" s="38" t="s">
        <v>10</v>
      </c>
      <c r="E2250" s="38" t="s">
        <v>10</v>
      </c>
    </row>
    <row r="2251" spans="1:5" x14ac:dyDescent="0.2">
      <c r="A2251" s="9">
        <v>42368</v>
      </c>
      <c r="B2251" s="38">
        <v>2063.36</v>
      </c>
      <c r="C2251" s="38">
        <v>424.7</v>
      </c>
      <c r="D2251" s="38" t="s">
        <v>10</v>
      </c>
      <c r="E2251" s="38" t="s">
        <v>10</v>
      </c>
    </row>
    <row r="2252" spans="1:5" x14ac:dyDescent="0.2">
      <c r="A2252" s="9">
        <v>42367</v>
      </c>
      <c r="B2252" s="38">
        <v>2078.36</v>
      </c>
      <c r="C2252" s="38">
        <v>431.9</v>
      </c>
      <c r="D2252" s="38" t="s">
        <v>10</v>
      </c>
      <c r="E2252" s="38" t="s">
        <v>10</v>
      </c>
    </row>
    <row r="2253" spans="1:5" x14ac:dyDescent="0.2">
      <c r="A2253" s="9">
        <v>42366</v>
      </c>
      <c r="B2253" s="38">
        <v>2056.5</v>
      </c>
      <c r="C2253" s="38">
        <v>420.2</v>
      </c>
      <c r="D2253" s="38" t="s">
        <v>10</v>
      </c>
      <c r="E2253" s="38" t="s">
        <v>10</v>
      </c>
    </row>
    <row r="2254" spans="1:5" x14ac:dyDescent="0.2">
      <c r="A2254" s="9">
        <v>42365</v>
      </c>
      <c r="B2254" s="38" t="s">
        <v>10</v>
      </c>
      <c r="C2254" s="38">
        <v>422.4</v>
      </c>
      <c r="D2254" s="38" t="s">
        <v>10</v>
      </c>
      <c r="E2254" s="38" t="s">
        <v>10</v>
      </c>
    </row>
    <row r="2255" spans="1:5" x14ac:dyDescent="0.2">
      <c r="A2255" s="9">
        <v>42364</v>
      </c>
      <c r="B2255" s="38" t="s">
        <v>10</v>
      </c>
      <c r="C2255" s="38">
        <v>416.5</v>
      </c>
      <c r="D2255" s="38" t="s">
        <v>10</v>
      </c>
      <c r="E2255" s="38" t="s">
        <v>10</v>
      </c>
    </row>
    <row r="2256" spans="1:5" x14ac:dyDescent="0.2">
      <c r="A2256" s="9">
        <v>42363</v>
      </c>
      <c r="B2256" s="38" t="s">
        <v>10</v>
      </c>
      <c r="C2256" s="38">
        <v>455.5</v>
      </c>
      <c r="D2256" s="38" t="s">
        <v>10</v>
      </c>
      <c r="E2256" s="38" t="s">
        <v>10</v>
      </c>
    </row>
    <row r="2257" spans="1:5" x14ac:dyDescent="0.2">
      <c r="A2257" s="9">
        <v>42362</v>
      </c>
      <c r="B2257" s="38">
        <v>2060.9899999999998</v>
      </c>
      <c r="C2257" s="38">
        <v>456.1</v>
      </c>
      <c r="D2257" s="38" t="s">
        <v>10</v>
      </c>
      <c r="E2257" s="38" t="s">
        <v>10</v>
      </c>
    </row>
    <row r="2258" spans="1:5" x14ac:dyDescent="0.2">
      <c r="A2258" s="9">
        <v>42361</v>
      </c>
      <c r="B2258" s="38">
        <v>2064.29</v>
      </c>
      <c r="C2258" s="38">
        <v>442.6</v>
      </c>
      <c r="D2258" s="38" t="s">
        <v>10</v>
      </c>
      <c r="E2258" s="38" t="s">
        <v>10</v>
      </c>
    </row>
    <row r="2259" spans="1:5" x14ac:dyDescent="0.2">
      <c r="A2259" s="9">
        <v>42360</v>
      </c>
      <c r="B2259" s="38">
        <v>2038.97</v>
      </c>
      <c r="C2259" s="38">
        <v>435.6</v>
      </c>
      <c r="D2259" s="38" t="s">
        <v>10</v>
      </c>
      <c r="E2259" s="38" t="s">
        <v>10</v>
      </c>
    </row>
    <row r="2260" spans="1:5" x14ac:dyDescent="0.2">
      <c r="A2260" s="9">
        <v>42359</v>
      </c>
      <c r="B2260" s="38">
        <v>2021.15</v>
      </c>
      <c r="C2260" s="38">
        <v>437.9</v>
      </c>
      <c r="D2260" s="38" t="s">
        <v>10</v>
      </c>
      <c r="E2260" s="38" t="s">
        <v>10</v>
      </c>
    </row>
    <row r="2261" spans="1:5" x14ac:dyDescent="0.2">
      <c r="A2261" s="9">
        <v>42358</v>
      </c>
      <c r="B2261" s="38" t="s">
        <v>10</v>
      </c>
      <c r="C2261" s="38">
        <v>442.6</v>
      </c>
      <c r="D2261" s="38" t="s">
        <v>10</v>
      </c>
      <c r="E2261" s="38" t="s">
        <v>10</v>
      </c>
    </row>
    <row r="2262" spans="1:5" x14ac:dyDescent="0.2">
      <c r="A2262" s="9">
        <v>42357</v>
      </c>
      <c r="B2262" s="38" t="s">
        <v>10</v>
      </c>
      <c r="C2262" s="38">
        <v>462.5</v>
      </c>
      <c r="D2262" s="38" t="s">
        <v>10</v>
      </c>
      <c r="E2262" s="38" t="s">
        <v>10</v>
      </c>
    </row>
    <row r="2263" spans="1:5" x14ac:dyDescent="0.2">
      <c r="A2263" s="9">
        <v>42356</v>
      </c>
      <c r="B2263" s="38">
        <v>2005.55</v>
      </c>
      <c r="C2263" s="38">
        <v>463.5</v>
      </c>
      <c r="D2263" s="38" t="s">
        <v>10</v>
      </c>
      <c r="E2263" s="38" t="s">
        <v>10</v>
      </c>
    </row>
    <row r="2264" spans="1:5" x14ac:dyDescent="0.2">
      <c r="A2264" s="9">
        <v>42355</v>
      </c>
      <c r="B2264" s="38">
        <v>2041.89</v>
      </c>
      <c r="C2264" s="38">
        <v>455.8</v>
      </c>
      <c r="D2264" s="38" t="s">
        <v>10</v>
      </c>
      <c r="E2264" s="38" t="s">
        <v>10</v>
      </c>
    </row>
    <row r="2265" spans="1:5" x14ac:dyDescent="0.2">
      <c r="A2265" s="9">
        <v>42354</v>
      </c>
      <c r="B2265" s="38">
        <v>2073.0700000000002</v>
      </c>
      <c r="C2265" s="38">
        <v>455</v>
      </c>
      <c r="D2265" s="38" t="s">
        <v>10</v>
      </c>
      <c r="E2265" s="38" t="s">
        <v>10</v>
      </c>
    </row>
    <row r="2266" spans="1:5" x14ac:dyDescent="0.2">
      <c r="A2266" s="9">
        <v>42353</v>
      </c>
      <c r="B2266" s="38">
        <v>2043.41</v>
      </c>
      <c r="C2266" s="38">
        <v>466.5</v>
      </c>
      <c r="D2266" s="38" t="s">
        <v>10</v>
      </c>
      <c r="E2266" s="38" t="s">
        <v>10</v>
      </c>
    </row>
    <row r="2267" spans="1:5" x14ac:dyDescent="0.2">
      <c r="A2267" s="9">
        <v>42352</v>
      </c>
      <c r="B2267" s="38">
        <v>2021.94</v>
      </c>
      <c r="C2267" s="38">
        <v>442.6</v>
      </c>
      <c r="D2267" s="38" t="s">
        <v>10</v>
      </c>
      <c r="E2267" s="38" t="s">
        <v>10</v>
      </c>
    </row>
    <row r="2268" spans="1:5" x14ac:dyDescent="0.2">
      <c r="A2268" s="9">
        <v>42351</v>
      </c>
      <c r="B2268" s="38" t="s">
        <v>10</v>
      </c>
      <c r="C2268" s="38">
        <v>433</v>
      </c>
      <c r="D2268" s="38" t="s">
        <v>10</v>
      </c>
      <c r="E2268" s="38" t="s">
        <v>10</v>
      </c>
    </row>
    <row r="2269" spans="1:5" x14ac:dyDescent="0.2">
      <c r="A2269" s="9">
        <v>42350</v>
      </c>
      <c r="B2269" s="38" t="s">
        <v>10</v>
      </c>
      <c r="C2269" s="38">
        <v>435.7</v>
      </c>
      <c r="D2269" s="38" t="s">
        <v>10</v>
      </c>
      <c r="E2269" s="38" t="s">
        <v>10</v>
      </c>
    </row>
    <row r="2270" spans="1:5" x14ac:dyDescent="0.2">
      <c r="A2270" s="9">
        <v>42349</v>
      </c>
      <c r="B2270" s="38">
        <v>2012.37</v>
      </c>
      <c r="C2270" s="38">
        <v>456.3</v>
      </c>
      <c r="D2270" s="38" t="s">
        <v>10</v>
      </c>
      <c r="E2270" s="38" t="s">
        <v>10</v>
      </c>
    </row>
    <row r="2271" spans="1:5" x14ac:dyDescent="0.2">
      <c r="A2271" s="9">
        <v>42348</v>
      </c>
      <c r="B2271" s="38">
        <v>2052.23</v>
      </c>
      <c r="C2271" s="38">
        <v>414.9</v>
      </c>
      <c r="D2271" s="38" t="s">
        <v>10</v>
      </c>
      <c r="E2271" s="38" t="s">
        <v>10</v>
      </c>
    </row>
    <row r="2272" spans="1:5" x14ac:dyDescent="0.2">
      <c r="A2272" s="9">
        <v>42347</v>
      </c>
      <c r="B2272" s="38">
        <v>2047.62</v>
      </c>
      <c r="C2272" s="38">
        <v>418.7</v>
      </c>
      <c r="D2272" s="38" t="s">
        <v>10</v>
      </c>
      <c r="E2272" s="38" t="s">
        <v>10</v>
      </c>
    </row>
    <row r="2273" spans="1:5" x14ac:dyDescent="0.2">
      <c r="A2273" s="9">
        <v>42346</v>
      </c>
      <c r="B2273" s="38">
        <v>2063.59</v>
      </c>
      <c r="C2273" s="38">
        <v>420.8</v>
      </c>
      <c r="D2273" s="38" t="s">
        <v>10</v>
      </c>
      <c r="E2273" s="38" t="s">
        <v>10</v>
      </c>
    </row>
    <row r="2274" spans="1:5" x14ac:dyDescent="0.2">
      <c r="A2274" s="9">
        <v>42345</v>
      </c>
      <c r="B2274" s="38">
        <v>2077.0700000000002</v>
      </c>
      <c r="C2274" s="38">
        <v>396.7</v>
      </c>
      <c r="D2274" s="38" t="s">
        <v>10</v>
      </c>
      <c r="E2274" s="38" t="s">
        <v>10</v>
      </c>
    </row>
    <row r="2275" spans="1:5" x14ac:dyDescent="0.2">
      <c r="A2275" s="9">
        <v>42344</v>
      </c>
      <c r="B2275" s="38" t="s">
        <v>10</v>
      </c>
      <c r="C2275" s="38">
        <v>390.6</v>
      </c>
      <c r="D2275" s="38" t="s">
        <v>10</v>
      </c>
      <c r="E2275" s="38" t="s">
        <v>10</v>
      </c>
    </row>
    <row r="2276" spans="1:5" x14ac:dyDescent="0.2">
      <c r="A2276" s="9">
        <v>42343</v>
      </c>
      <c r="B2276" s="38" t="s">
        <v>10</v>
      </c>
      <c r="C2276" s="38">
        <v>390</v>
      </c>
      <c r="D2276" s="38" t="s">
        <v>10</v>
      </c>
      <c r="E2276" s="38" t="s">
        <v>10</v>
      </c>
    </row>
    <row r="2277" spans="1:5" x14ac:dyDescent="0.2">
      <c r="A2277" s="9">
        <v>42342</v>
      </c>
      <c r="B2277" s="38">
        <v>2091.69</v>
      </c>
      <c r="C2277" s="38">
        <v>363.2</v>
      </c>
      <c r="D2277" s="38" t="s">
        <v>10</v>
      </c>
      <c r="E2277" s="38" t="s">
        <v>10</v>
      </c>
    </row>
    <row r="2278" spans="1:5" x14ac:dyDescent="0.2">
      <c r="A2278" s="9">
        <v>42341</v>
      </c>
      <c r="B2278" s="38">
        <v>2049.62</v>
      </c>
      <c r="C2278" s="38">
        <v>360.7</v>
      </c>
      <c r="D2278" s="38" t="s">
        <v>10</v>
      </c>
      <c r="E2278" s="38" t="s">
        <v>10</v>
      </c>
    </row>
    <row r="2279" spans="1:5" x14ac:dyDescent="0.2">
      <c r="A2279" s="9">
        <v>42340</v>
      </c>
      <c r="B2279" s="38">
        <v>2079.5100000000002</v>
      </c>
      <c r="C2279" s="38">
        <v>359.1</v>
      </c>
      <c r="D2279" s="38" t="s">
        <v>10</v>
      </c>
      <c r="E2279" s="38" t="s">
        <v>10</v>
      </c>
    </row>
    <row r="2280" spans="1:5" x14ac:dyDescent="0.2">
      <c r="A2280" s="9">
        <v>42339</v>
      </c>
      <c r="B2280" s="38">
        <v>2102.63</v>
      </c>
      <c r="C2280" s="38">
        <v>362.7</v>
      </c>
      <c r="D2280" s="38" t="s">
        <v>10</v>
      </c>
      <c r="E2280" s="38" t="s">
        <v>10</v>
      </c>
    </row>
    <row r="2281" spans="1:5" x14ac:dyDescent="0.2">
      <c r="A2281" s="9">
        <v>42338</v>
      </c>
      <c r="B2281" s="38">
        <v>2080.41</v>
      </c>
      <c r="C2281" s="38">
        <v>376.9</v>
      </c>
      <c r="D2281" s="38" t="s">
        <v>10</v>
      </c>
      <c r="E2281" s="38" t="s">
        <v>10</v>
      </c>
    </row>
    <row r="2282" spans="1:5" x14ac:dyDescent="0.2">
      <c r="A2282" s="9">
        <v>42337</v>
      </c>
      <c r="B2282" s="38" t="s">
        <v>10</v>
      </c>
      <c r="C2282" s="38">
        <v>373.3</v>
      </c>
      <c r="D2282" s="38" t="s">
        <v>10</v>
      </c>
      <c r="E2282" s="38" t="s">
        <v>10</v>
      </c>
    </row>
    <row r="2283" spans="1:5" x14ac:dyDescent="0.2">
      <c r="A2283" s="9">
        <v>42336</v>
      </c>
      <c r="B2283" s="38" t="s">
        <v>10</v>
      </c>
      <c r="C2283" s="38">
        <v>358.7</v>
      </c>
      <c r="D2283" s="38" t="s">
        <v>10</v>
      </c>
      <c r="E2283" s="38" t="s">
        <v>10</v>
      </c>
    </row>
    <row r="2284" spans="1:5" x14ac:dyDescent="0.2">
      <c r="A2284" s="9">
        <v>42335</v>
      </c>
      <c r="B2284" s="38">
        <v>2090.11</v>
      </c>
      <c r="C2284" s="38">
        <v>358.9</v>
      </c>
      <c r="D2284" s="38" t="s">
        <v>10</v>
      </c>
      <c r="E2284" s="38" t="s">
        <v>10</v>
      </c>
    </row>
    <row r="2285" spans="1:5" x14ac:dyDescent="0.2">
      <c r="A2285" s="9">
        <v>42334</v>
      </c>
      <c r="B2285" s="38" t="s">
        <v>10</v>
      </c>
      <c r="C2285" s="38">
        <v>354</v>
      </c>
      <c r="D2285" s="38" t="s">
        <v>10</v>
      </c>
      <c r="E2285" s="38" t="s">
        <v>10</v>
      </c>
    </row>
    <row r="2286" spans="1:5" x14ac:dyDescent="0.2">
      <c r="A2286" s="9">
        <v>42333</v>
      </c>
      <c r="B2286" s="38">
        <v>2088.87</v>
      </c>
      <c r="C2286" s="38">
        <v>329.9</v>
      </c>
      <c r="D2286" s="38" t="s">
        <v>10</v>
      </c>
      <c r="E2286" s="38" t="s">
        <v>10</v>
      </c>
    </row>
    <row r="2287" spans="1:5" x14ac:dyDescent="0.2">
      <c r="A2287" s="9">
        <v>42332</v>
      </c>
      <c r="B2287" s="38">
        <v>2089.14</v>
      </c>
      <c r="C2287" s="38">
        <v>320.10000000000002</v>
      </c>
      <c r="D2287" s="38" t="s">
        <v>10</v>
      </c>
      <c r="E2287" s="38" t="s">
        <v>10</v>
      </c>
    </row>
    <row r="2288" spans="1:5" x14ac:dyDescent="0.2">
      <c r="A2288" s="9">
        <v>42331</v>
      </c>
      <c r="B2288" s="38">
        <v>2086.59</v>
      </c>
      <c r="C2288" s="38">
        <v>323.60000000000002</v>
      </c>
      <c r="D2288" s="38" t="s">
        <v>10</v>
      </c>
      <c r="E2288" s="38" t="s">
        <v>10</v>
      </c>
    </row>
    <row r="2289" spans="1:5" x14ac:dyDescent="0.2">
      <c r="A2289" s="9">
        <v>42330</v>
      </c>
      <c r="B2289" s="38" t="s">
        <v>10</v>
      </c>
      <c r="C2289" s="38">
        <v>324.7</v>
      </c>
      <c r="D2289" s="38" t="s">
        <v>10</v>
      </c>
      <c r="E2289" s="38" t="s">
        <v>10</v>
      </c>
    </row>
    <row r="2290" spans="1:5" x14ac:dyDescent="0.2">
      <c r="A2290" s="9">
        <v>42329</v>
      </c>
      <c r="B2290" s="38" t="s">
        <v>10</v>
      </c>
      <c r="C2290" s="38">
        <v>327.5</v>
      </c>
      <c r="D2290" s="38" t="s">
        <v>10</v>
      </c>
      <c r="E2290" s="38" t="s">
        <v>10</v>
      </c>
    </row>
    <row r="2291" spans="1:5" x14ac:dyDescent="0.2">
      <c r="A2291" s="9">
        <v>42328</v>
      </c>
      <c r="B2291" s="38">
        <v>2089.17</v>
      </c>
      <c r="C2291" s="38">
        <v>322.2</v>
      </c>
      <c r="D2291" s="38" t="s">
        <v>10</v>
      </c>
      <c r="E2291" s="38" t="s">
        <v>10</v>
      </c>
    </row>
    <row r="2292" spans="1:5" x14ac:dyDescent="0.2">
      <c r="A2292" s="9">
        <v>42327</v>
      </c>
      <c r="B2292" s="38">
        <v>2081.2399999999998</v>
      </c>
      <c r="C2292" s="38">
        <v>326.5</v>
      </c>
      <c r="D2292" s="38" t="s">
        <v>10</v>
      </c>
      <c r="E2292" s="38" t="s">
        <v>10</v>
      </c>
    </row>
    <row r="2293" spans="1:5" x14ac:dyDescent="0.2">
      <c r="A2293" s="9">
        <v>42326</v>
      </c>
      <c r="B2293" s="38">
        <v>2083.58</v>
      </c>
      <c r="C2293" s="38">
        <v>336</v>
      </c>
      <c r="D2293" s="38" t="s">
        <v>10</v>
      </c>
      <c r="E2293" s="38" t="s">
        <v>10</v>
      </c>
    </row>
    <row r="2294" spans="1:5" x14ac:dyDescent="0.2">
      <c r="A2294" s="9">
        <v>42325</v>
      </c>
      <c r="B2294" s="38">
        <v>2050.44</v>
      </c>
      <c r="C2294" s="38">
        <v>336.3</v>
      </c>
      <c r="D2294" s="38" t="s">
        <v>10</v>
      </c>
      <c r="E2294" s="38" t="s">
        <v>10</v>
      </c>
    </row>
    <row r="2295" spans="1:5" x14ac:dyDescent="0.2">
      <c r="A2295" s="9">
        <v>42324</v>
      </c>
      <c r="B2295" s="38">
        <v>2053.19</v>
      </c>
      <c r="C2295" s="38">
        <v>332.1</v>
      </c>
      <c r="D2295" s="38" t="s">
        <v>10</v>
      </c>
      <c r="E2295" s="38" t="s">
        <v>10</v>
      </c>
    </row>
    <row r="2296" spans="1:5" x14ac:dyDescent="0.2">
      <c r="A2296" s="9">
        <v>42323</v>
      </c>
      <c r="B2296" s="38" t="s">
        <v>10</v>
      </c>
      <c r="C2296" s="38">
        <v>321.10000000000002</v>
      </c>
      <c r="D2296" s="38" t="s">
        <v>10</v>
      </c>
      <c r="E2296" s="38" t="s">
        <v>10</v>
      </c>
    </row>
    <row r="2297" spans="1:5" x14ac:dyDescent="0.2">
      <c r="A2297" s="9">
        <v>42322</v>
      </c>
      <c r="B2297" s="38" t="s">
        <v>10</v>
      </c>
      <c r="C2297" s="38">
        <v>333.4</v>
      </c>
      <c r="D2297" s="38" t="s">
        <v>10</v>
      </c>
      <c r="E2297" s="38" t="s">
        <v>10</v>
      </c>
    </row>
    <row r="2298" spans="1:5" x14ac:dyDescent="0.2">
      <c r="A2298" s="9">
        <v>42321</v>
      </c>
      <c r="B2298" s="38">
        <v>2023.04</v>
      </c>
      <c r="C2298" s="38">
        <v>338.5</v>
      </c>
      <c r="D2298" s="38" t="s">
        <v>10</v>
      </c>
      <c r="E2298" s="38" t="s">
        <v>10</v>
      </c>
    </row>
    <row r="2299" spans="1:5" x14ac:dyDescent="0.2">
      <c r="A2299" s="9">
        <v>42320</v>
      </c>
      <c r="B2299" s="38">
        <v>2045.97</v>
      </c>
      <c r="C2299" s="38">
        <v>336.6</v>
      </c>
      <c r="D2299" s="38" t="s">
        <v>10</v>
      </c>
      <c r="E2299" s="38" t="s">
        <v>10</v>
      </c>
    </row>
    <row r="2300" spans="1:5" x14ac:dyDescent="0.2">
      <c r="A2300" s="9">
        <v>42319</v>
      </c>
      <c r="B2300" s="38">
        <v>2075</v>
      </c>
      <c r="C2300" s="38">
        <v>314</v>
      </c>
      <c r="D2300" s="38" t="s">
        <v>10</v>
      </c>
      <c r="E2300" s="38" t="s">
        <v>10</v>
      </c>
    </row>
    <row r="2301" spans="1:5" x14ac:dyDescent="0.2">
      <c r="A2301" s="9">
        <v>42318</v>
      </c>
      <c r="B2301" s="38">
        <v>2081.7199999999998</v>
      </c>
      <c r="C2301" s="38">
        <v>340.2</v>
      </c>
      <c r="D2301" s="38" t="s">
        <v>10</v>
      </c>
      <c r="E2301" s="38" t="s">
        <v>10</v>
      </c>
    </row>
    <row r="2302" spans="1:5" x14ac:dyDescent="0.2">
      <c r="A2302" s="9">
        <v>42317</v>
      </c>
      <c r="B2302" s="38">
        <v>2078.58</v>
      </c>
      <c r="C2302" s="38">
        <v>381</v>
      </c>
      <c r="D2302" s="38" t="s">
        <v>10</v>
      </c>
      <c r="E2302" s="38" t="s">
        <v>10</v>
      </c>
    </row>
    <row r="2303" spans="1:5" x14ac:dyDescent="0.2">
      <c r="A2303" s="9">
        <v>42316</v>
      </c>
      <c r="B2303" s="38" t="s">
        <v>10</v>
      </c>
      <c r="C2303" s="38">
        <v>374</v>
      </c>
      <c r="D2303" s="38" t="s">
        <v>10</v>
      </c>
      <c r="E2303" s="38" t="s">
        <v>10</v>
      </c>
    </row>
    <row r="2304" spans="1:5" x14ac:dyDescent="0.2">
      <c r="A2304" s="9">
        <v>42315</v>
      </c>
      <c r="B2304" s="38" t="s">
        <v>10</v>
      </c>
      <c r="C2304" s="38">
        <v>384.6</v>
      </c>
      <c r="D2304" s="38" t="s">
        <v>10</v>
      </c>
      <c r="E2304" s="38" t="s">
        <v>10</v>
      </c>
    </row>
    <row r="2305" spans="1:5" x14ac:dyDescent="0.2">
      <c r="A2305" s="9">
        <v>42314</v>
      </c>
      <c r="B2305" s="38">
        <v>2099.1999999999998</v>
      </c>
      <c r="C2305" s="38">
        <v>375.6</v>
      </c>
      <c r="D2305" s="38" t="s">
        <v>10</v>
      </c>
      <c r="E2305" s="38" t="s">
        <v>10</v>
      </c>
    </row>
    <row r="2306" spans="1:5" x14ac:dyDescent="0.2">
      <c r="A2306" s="9">
        <v>42313</v>
      </c>
      <c r="B2306" s="38">
        <v>2099.9299999999998</v>
      </c>
      <c r="C2306" s="38">
        <v>388</v>
      </c>
      <c r="D2306" s="38" t="s">
        <v>10</v>
      </c>
      <c r="E2306" s="38" t="s">
        <v>10</v>
      </c>
    </row>
    <row r="2307" spans="1:5" x14ac:dyDescent="0.2">
      <c r="A2307" s="9">
        <v>42312</v>
      </c>
      <c r="B2307" s="38">
        <v>2102.31</v>
      </c>
      <c r="C2307" s="38">
        <v>409.2</v>
      </c>
      <c r="D2307" s="38" t="s">
        <v>10</v>
      </c>
      <c r="E2307" s="38" t="s">
        <v>10</v>
      </c>
    </row>
    <row r="2308" spans="1:5" x14ac:dyDescent="0.2">
      <c r="A2308" s="9">
        <v>42311</v>
      </c>
      <c r="B2308" s="38">
        <v>2109.79</v>
      </c>
      <c r="C2308" s="38">
        <v>405.3</v>
      </c>
      <c r="D2308" s="38" t="s">
        <v>10</v>
      </c>
      <c r="E2308" s="38" t="s">
        <v>10</v>
      </c>
    </row>
    <row r="2309" spans="1:5" x14ac:dyDescent="0.2">
      <c r="A2309" s="9">
        <v>42310</v>
      </c>
      <c r="B2309" s="38">
        <v>2104.0500000000002</v>
      </c>
      <c r="C2309" s="38">
        <v>365</v>
      </c>
      <c r="D2309" s="38" t="s">
        <v>10</v>
      </c>
      <c r="E2309" s="38" t="s">
        <v>10</v>
      </c>
    </row>
    <row r="2310" spans="1:5" x14ac:dyDescent="0.2">
      <c r="A2310" s="9">
        <v>42309</v>
      </c>
      <c r="B2310" s="38" t="s">
        <v>10</v>
      </c>
      <c r="C2310" s="38">
        <v>330.7</v>
      </c>
      <c r="D2310" s="38" t="s">
        <v>10</v>
      </c>
      <c r="E2310" s="38" t="s">
        <v>10</v>
      </c>
    </row>
    <row r="2311" spans="1:5" x14ac:dyDescent="0.2">
      <c r="A2311" s="9">
        <v>42308</v>
      </c>
      <c r="B2311" s="38" t="s">
        <v>10</v>
      </c>
      <c r="C2311" s="38">
        <v>316</v>
      </c>
      <c r="D2311" s="38" t="s">
        <v>10</v>
      </c>
      <c r="E2311" s="38" t="s">
        <v>10</v>
      </c>
    </row>
    <row r="2312" spans="1:5" x14ac:dyDescent="0.2">
      <c r="A2312" s="9">
        <v>42307</v>
      </c>
      <c r="B2312" s="38">
        <v>2079.36</v>
      </c>
      <c r="C2312" s="38">
        <v>328.2</v>
      </c>
      <c r="D2312" s="38" t="s">
        <v>10</v>
      </c>
      <c r="E2312" s="38" t="s">
        <v>10</v>
      </c>
    </row>
    <row r="2313" spans="1:5" x14ac:dyDescent="0.2">
      <c r="A2313" s="9">
        <v>42306</v>
      </c>
      <c r="B2313" s="38">
        <v>2089.41</v>
      </c>
      <c r="C2313" s="38">
        <v>314.89999999999998</v>
      </c>
      <c r="D2313" s="38" t="s">
        <v>10</v>
      </c>
      <c r="E2313" s="38" t="s">
        <v>10</v>
      </c>
    </row>
    <row r="2314" spans="1:5" x14ac:dyDescent="0.2">
      <c r="A2314" s="9">
        <v>42305</v>
      </c>
      <c r="B2314" s="38">
        <v>2090.35</v>
      </c>
      <c r="C2314" s="38">
        <v>304.5</v>
      </c>
      <c r="D2314" s="38" t="s">
        <v>10</v>
      </c>
      <c r="E2314" s="38" t="s">
        <v>10</v>
      </c>
    </row>
    <row r="2315" spans="1:5" x14ac:dyDescent="0.2">
      <c r="A2315" s="9">
        <v>42304</v>
      </c>
      <c r="B2315" s="38">
        <v>2065.89</v>
      </c>
      <c r="C2315" s="38">
        <v>295.2</v>
      </c>
      <c r="D2315" s="38" t="s">
        <v>10</v>
      </c>
      <c r="E2315" s="38" t="s">
        <v>10</v>
      </c>
    </row>
    <row r="2316" spans="1:5" x14ac:dyDescent="0.2">
      <c r="A2316" s="9">
        <v>42303</v>
      </c>
      <c r="B2316" s="38">
        <v>2071.1799999999998</v>
      </c>
      <c r="C2316" s="38">
        <v>287.2</v>
      </c>
      <c r="D2316" s="38" t="s">
        <v>10</v>
      </c>
      <c r="E2316" s="38" t="s">
        <v>10</v>
      </c>
    </row>
    <row r="2317" spans="1:5" x14ac:dyDescent="0.2">
      <c r="A2317" s="9">
        <v>42302</v>
      </c>
      <c r="B2317" s="38" t="s">
        <v>10</v>
      </c>
      <c r="C2317" s="38">
        <v>284.8</v>
      </c>
      <c r="D2317" s="38" t="s">
        <v>10</v>
      </c>
      <c r="E2317" s="38" t="s">
        <v>10</v>
      </c>
    </row>
    <row r="2318" spans="1:5" x14ac:dyDescent="0.2">
      <c r="A2318" s="9">
        <v>42301</v>
      </c>
      <c r="B2318" s="38" t="s">
        <v>10</v>
      </c>
      <c r="C2318" s="38">
        <v>284.2</v>
      </c>
      <c r="D2318" s="38" t="s">
        <v>10</v>
      </c>
      <c r="E2318" s="38" t="s">
        <v>10</v>
      </c>
    </row>
    <row r="2319" spans="1:5" x14ac:dyDescent="0.2">
      <c r="A2319" s="9">
        <v>42300</v>
      </c>
      <c r="B2319" s="38">
        <v>2075.15</v>
      </c>
      <c r="C2319" s="38">
        <v>279.2</v>
      </c>
      <c r="D2319" s="38" t="s">
        <v>10</v>
      </c>
      <c r="E2319" s="38" t="s">
        <v>10</v>
      </c>
    </row>
    <row r="2320" spans="1:5" x14ac:dyDescent="0.2">
      <c r="A2320" s="9">
        <v>42299</v>
      </c>
      <c r="B2320" s="38">
        <v>2052.5100000000002</v>
      </c>
      <c r="C2320" s="38">
        <v>275.8</v>
      </c>
      <c r="D2320" s="38" t="s">
        <v>10</v>
      </c>
      <c r="E2320" s="38" t="s">
        <v>10</v>
      </c>
    </row>
    <row r="2321" spans="1:5" x14ac:dyDescent="0.2">
      <c r="A2321" s="9">
        <v>42298</v>
      </c>
      <c r="B2321" s="38">
        <v>2018.94</v>
      </c>
      <c r="C2321" s="38">
        <v>267.8</v>
      </c>
      <c r="D2321" s="38" t="s">
        <v>10</v>
      </c>
      <c r="E2321" s="38" t="s">
        <v>10</v>
      </c>
    </row>
    <row r="2322" spans="1:5" x14ac:dyDescent="0.2">
      <c r="A2322" s="9">
        <v>42297</v>
      </c>
      <c r="B2322" s="38">
        <v>2030.77</v>
      </c>
      <c r="C2322" s="38">
        <v>271</v>
      </c>
      <c r="D2322" s="38" t="s">
        <v>10</v>
      </c>
      <c r="E2322" s="38" t="s">
        <v>10</v>
      </c>
    </row>
    <row r="2323" spans="1:5" x14ac:dyDescent="0.2">
      <c r="A2323" s="9">
        <v>42296</v>
      </c>
      <c r="B2323" s="38">
        <v>2033.66</v>
      </c>
      <c r="C2323" s="38">
        <v>265</v>
      </c>
      <c r="D2323" s="38" t="s">
        <v>10</v>
      </c>
      <c r="E2323" s="38" t="s">
        <v>10</v>
      </c>
    </row>
    <row r="2324" spans="1:5" x14ac:dyDescent="0.2">
      <c r="A2324" s="9">
        <v>42295</v>
      </c>
      <c r="B2324" s="38" t="s">
        <v>10</v>
      </c>
      <c r="C2324" s="38">
        <v>265</v>
      </c>
      <c r="D2324" s="38" t="s">
        <v>10</v>
      </c>
      <c r="E2324" s="38" t="s">
        <v>10</v>
      </c>
    </row>
    <row r="2325" spans="1:5" x14ac:dyDescent="0.2">
      <c r="A2325" s="9">
        <v>42294</v>
      </c>
      <c r="B2325" s="38" t="s">
        <v>10</v>
      </c>
      <c r="C2325" s="38">
        <v>272.89999999999998</v>
      </c>
      <c r="D2325" s="38" t="s">
        <v>10</v>
      </c>
      <c r="E2325" s="38" t="s">
        <v>10</v>
      </c>
    </row>
    <row r="2326" spans="1:5" x14ac:dyDescent="0.2">
      <c r="A2326" s="9">
        <v>42293</v>
      </c>
      <c r="B2326" s="38">
        <v>2033.11</v>
      </c>
      <c r="C2326" s="38">
        <v>263.5</v>
      </c>
      <c r="D2326" s="38" t="s">
        <v>10</v>
      </c>
      <c r="E2326" s="38" t="s">
        <v>10</v>
      </c>
    </row>
    <row r="2327" spans="1:5" x14ac:dyDescent="0.2">
      <c r="A2327" s="9">
        <v>42292</v>
      </c>
      <c r="B2327" s="38">
        <v>2023.86</v>
      </c>
      <c r="C2327" s="38">
        <v>255.2</v>
      </c>
      <c r="D2327" s="38" t="s">
        <v>10</v>
      </c>
      <c r="E2327" s="38" t="s">
        <v>10</v>
      </c>
    </row>
    <row r="2328" spans="1:5" x14ac:dyDescent="0.2">
      <c r="A2328" s="9">
        <v>42291</v>
      </c>
      <c r="B2328" s="38">
        <v>1994.24</v>
      </c>
      <c r="C2328" s="38">
        <v>253.5</v>
      </c>
      <c r="D2328" s="38" t="s">
        <v>10</v>
      </c>
      <c r="E2328" s="38" t="s">
        <v>10</v>
      </c>
    </row>
    <row r="2329" spans="1:5" x14ac:dyDescent="0.2">
      <c r="A2329" s="9">
        <v>42290</v>
      </c>
      <c r="B2329" s="38">
        <v>2003.69</v>
      </c>
      <c r="C2329" s="38">
        <v>251.3</v>
      </c>
      <c r="D2329" s="38" t="s">
        <v>10</v>
      </c>
      <c r="E2329" s="38" t="s">
        <v>10</v>
      </c>
    </row>
    <row r="2330" spans="1:5" x14ac:dyDescent="0.2">
      <c r="A2330" s="9">
        <v>42289</v>
      </c>
      <c r="B2330" s="38">
        <v>2017.46</v>
      </c>
      <c r="C2330" s="38">
        <v>246.1</v>
      </c>
      <c r="D2330" s="38" t="s">
        <v>10</v>
      </c>
      <c r="E2330" s="38" t="s">
        <v>10</v>
      </c>
    </row>
    <row r="2331" spans="1:5" x14ac:dyDescent="0.2">
      <c r="A2331" s="9">
        <v>42288</v>
      </c>
      <c r="B2331" s="38" t="s">
        <v>10</v>
      </c>
      <c r="C2331" s="38">
        <v>247.9</v>
      </c>
      <c r="D2331" s="38" t="s">
        <v>10</v>
      </c>
      <c r="E2331" s="38" t="s">
        <v>10</v>
      </c>
    </row>
    <row r="2332" spans="1:5" x14ac:dyDescent="0.2">
      <c r="A2332" s="9">
        <v>42287</v>
      </c>
      <c r="B2332" s="38" t="s">
        <v>10</v>
      </c>
      <c r="C2332" s="38">
        <v>246</v>
      </c>
      <c r="D2332" s="38" t="s">
        <v>10</v>
      </c>
      <c r="E2332" s="38" t="s">
        <v>10</v>
      </c>
    </row>
    <row r="2333" spans="1:5" x14ac:dyDescent="0.2">
      <c r="A2333" s="9">
        <v>42286</v>
      </c>
      <c r="B2333" s="38">
        <v>2014.89</v>
      </c>
      <c r="C2333" s="38">
        <v>244.8</v>
      </c>
      <c r="D2333" s="38" t="s">
        <v>10</v>
      </c>
      <c r="E2333" s="38" t="s">
        <v>10</v>
      </c>
    </row>
    <row r="2334" spans="1:5" x14ac:dyDescent="0.2">
      <c r="A2334" s="9">
        <v>42285</v>
      </c>
      <c r="B2334" s="38">
        <v>2013.43</v>
      </c>
      <c r="C2334" s="38">
        <v>243</v>
      </c>
      <c r="D2334" s="38" t="s">
        <v>10</v>
      </c>
      <c r="E2334" s="38" t="s">
        <v>10</v>
      </c>
    </row>
    <row r="2335" spans="1:5" x14ac:dyDescent="0.2">
      <c r="A2335" s="9">
        <v>42284</v>
      </c>
      <c r="B2335" s="38">
        <v>1995.83</v>
      </c>
      <c r="C2335" s="38">
        <v>244.2</v>
      </c>
      <c r="D2335" s="38" t="s">
        <v>10</v>
      </c>
      <c r="E2335" s="38" t="s">
        <v>10</v>
      </c>
    </row>
    <row r="2336" spans="1:5" x14ac:dyDescent="0.2">
      <c r="A2336" s="9">
        <v>42283</v>
      </c>
      <c r="B2336" s="38">
        <v>1979.92</v>
      </c>
      <c r="C2336" s="38">
        <v>247.4</v>
      </c>
      <c r="D2336" s="38" t="s">
        <v>10</v>
      </c>
      <c r="E2336" s="38" t="s">
        <v>10</v>
      </c>
    </row>
    <row r="2337" spans="1:5" x14ac:dyDescent="0.2">
      <c r="A2337" s="9">
        <v>42282</v>
      </c>
      <c r="B2337" s="38">
        <v>1987.05</v>
      </c>
      <c r="C2337" s="38">
        <v>242</v>
      </c>
      <c r="D2337" s="38" t="s">
        <v>10</v>
      </c>
      <c r="E2337" s="38" t="s">
        <v>10</v>
      </c>
    </row>
    <row r="2338" spans="1:5" x14ac:dyDescent="0.2">
      <c r="A2338" s="9">
        <v>42281</v>
      </c>
      <c r="B2338" s="38" t="s">
        <v>10</v>
      </c>
      <c r="C2338" s="38">
        <v>239.5</v>
      </c>
      <c r="D2338" s="38" t="s">
        <v>10</v>
      </c>
      <c r="E2338" s="38" t="s">
        <v>10</v>
      </c>
    </row>
    <row r="2339" spans="1:5" x14ac:dyDescent="0.2">
      <c r="A2339" s="9">
        <v>42280</v>
      </c>
      <c r="B2339" s="38" t="s">
        <v>10</v>
      </c>
      <c r="C2339" s="38">
        <v>239.8</v>
      </c>
      <c r="D2339" s="38" t="s">
        <v>10</v>
      </c>
      <c r="E2339" s="38" t="s">
        <v>10</v>
      </c>
    </row>
    <row r="2340" spans="1:5" x14ac:dyDescent="0.2">
      <c r="A2340" s="9">
        <v>42279</v>
      </c>
      <c r="B2340" s="38">
        <v>1951.36</v>
      </c>
      <c r="C2340" s="38">
        <v>237.9</v>
      </c>
      <c r="D2340" s="38" t="s">
        <v>10</v>
      </c>
      <c r="E2340" s="38" t="s">
        <v>10</v>
      </c>
    </row>
    <row r="2341" spans="1:5" x14ac:dyDescent="0.2">
      <c r="A2341" s="9">
        <v>42278</v>
      </c>
      <c r="B2341" s="38">
        <v>1923.82</v>
      </c>
      <c r="C2341" s="38">
        <v>238.5</v>
      </c>
      <c r="D2341" s="38" t="s">
        <v>10</v>
      </c>
      <c r="E2341" s="38" t="s">
        <v>10</v>
      </c>
    </row>
    <row r="2342" spans="1:5" x14ac:dyDescent="0.2">
      <c r="A2342" s="9">
        <v>42277</v>
      </c>
      <c r="B2342" s="38">
        <v>1920.03</v>
      </c>
      <c r="C2342" s="38">
        <v>236.5</v>
      </c>
      <c r="D2342" s="38" t="s">
        <v>10</v>
      </c>
      <c r="E2342" s="38" t="s">
        <v>10</v>
      </c>
    </row>
    <row r="2343" spans="1:5" x14ac:dyDescent="0.2">
      <c r="A2343" s="9">
        <v>42276</v>
      </c>
      <c r="B2343" s="38">
        <v>1884.09</v>
      </c>
      <c r="C2343" s="38">
        <v>236.8</v>
      </c>
      <c r="D2343" s="38" t="s">
        <v>10</v>
      </c>
      <c r="E2343" s="38" t="s">
        <v>10</v>
      </c>
    </row>
    <row r="2344" spans="1:5" x14ac:dyDescent="0.2">
      <c r="A2344" s="9">
        <v>42275</v>
      </c>
      <c r="B2344" s="38">
        <v>1881.77</v>
      </c>
      <c r="C2344" s="38">
        <v>240.4</v>
      </c>
      <c r="D2344" s="38" t="s">
        <v>10</v>
      </c>
      <c r="E2344" s="38" t="s">
        <v>10</v>
      </c>
    </row>
    <row r="2345" spans="1:5" x14ac:dyDescent="0.2">
      <c r="A2345" s="9">
        <v>42274</v>
      </c>
      <c r="B2345" s="38" t="s">
        <v>10</v>
      </c>
      <c r="C2345" s="38">
        <v>233.4</v>
      </c>
      <c r="D2345" s="38" t="s">
        <v>10</v>
      </c>
      <c r="E2345" s="38" t="s">
        <v>10</v>
      </c>
    </row>
    <row r="2346" spans="1:5" x14ac:dyDescent="0.2">
      <c r="A2346" s="9">
        <v>42273</v>
      </c>
      <c r="B2346" s="38" t="s">
        <v>10</v>
      </c>
      <c r="C2346" s="38">
        <v>234.6</v>
      </c>
      <c r="D2346" s="38" t="s">
        <v>10</v>
      </c>
      <c r="E2346" s="38" t="s">
        <v>10</v>
      </c>
    </row>
    <row r="2347" spans="1:5" x14ac:dyDescent="0.2">
      <c r="A2347" s="9">
        <v>42272</v>
      </c>
      <c r="B2347" s="38">
        <v>1931.34</v>
      </c>
      <c r="C2347" s="38">
        <v>235.3</v>
      </c>
      <c r="D2347" s="38" t="s">
        <v>10</v>
      </c>
      <c r="E2347" s="38" t="s">
        <v>10</v>
      </c>
    </row>
    <row r="2348" spans="1:5" x14ac:dyDescent="0.2">
      <c r="A2348" s="9">
        <v>42271</v>
      </c>
      <c r="B2348" s="38">
        <v>1932.24</v>
      </c>
      <c r="C2348" s="38">
        <v>234.6</v>
      </c>
      <c r="D2348" s="38" t="s">
        <v>10</v>
      </c>
      <c r="E2348" s="38" t="s">
        <v>10</v>
      </c>
    </row>
    <row r="2349" spans="1:5" x14ac:dyDescent="0.2">
      <c r="A2349" s="9">
        <v>42270</v>
      </c>
      <c r="B2349" s="38">
        <v>1938.76</v>
      </c>
      <c r="C2349" s="38">
        <v>230.5</v>
      </c>
      <c r="D2349" s="38" t="s">
        <v>10</v>
      </c>
      <c r="E2349" s="38" t="s">
        <v>10</v>
      </c>
    </row>
    <row r="2350" spans="1:5" x14ac:dyDescent="0.2">
      <c r="A2350" s="9">
        <v>42269</v>
      </c>
      <c r="B2350" s="38">
        <v>1942.74</v>
      </c>
      <c r="C2350" s="38">
        <v>231.3</v>
      </c>
      <c r="D2350" s="38" t="s">
        <v>10</v>
      </c>
      <c r="E2350" s="38" t="s">
        <v>10</v>
      </c>
    </row>
    <row r="2351" spans="1:5" x14ac:dyDescent="0.2">
      <c r="A2351" s="9">
        <v>42268</v>
      </c>
      <c r="B2351" s="38">
        <v>1966.97</v>
      </c>
      <c r="C2351" s="38">
        <v>227.2</v>
      </c>
      <c r="D2351" s="38" t="s">
        <v>10</v>
      </c>
      <c r="E2351" s="38" t="s">
        <v>10</v>
      </c>
    </row>
    <row r="2352" spans="1:5" x14ac:dyDescent="0.2">
      <c r="A2352" s="9">
        <v>42267</v>
      </c>
      <c r="B2352" s="38" t="s">
        <v>10</v>
      </c>
      <c r="C2352" s="38">
        <v>232.1</v>
      </c>
      <c r="D2352" s="38" t="s">
        <v>10</v>
      </c>
      <c r="E2352" s="38" t="s">
        <v>10</v>
      </c>
    </row>
    <row r="2353" spans="1:5" x14ac:dyDescent="0.2">
      <c r="A2353" s="9">
        <v>42266</v>
      </c>
      <c r="B2353" s="38" t="s">
        <v>10</v>
      </c>
      <c r="C2353" s="38">
        <v>232.1</v>
      </c>
      <c r="D2353" s="38" t="s">
        <v>10</v>
      </c>
      <c r="E2353" s="38" t="s">
        <v>10</v>
      </c>
    </row>
    <row r="2354" spans="1:5" x14ac:dyDescent="0.2">
      <c r="A2354" s="9">
        <v>42265</v>
      </c>
      <c r="B2354" s="38">
        <v>1958.03</v>
      </c>
      <c r="C2354" s="38">
        <v>233.8</v>
      </c>
      <c r="D2354" s="38" t="s">
        <v>10</v>
      </c>
      <c r="E2354" s="38" t="s">
        <v>10</v>
      </c>
    </row>
    <row r="2355" spans="1:5" x14ac:dyDescent="0.2">
      <c r="A2355" s="9">
        <v>42264</v>
      </c>
      <c r="B2355" s="38">
        <v>1990.2</v>
      </c>
      <c r="C2355" s="38">
        <v>233.6</v>
      </c>
      <c r="D2355" s="38" t="s">
        <v>10</v>
      </c>
      <c r="E2355" s="38" t="s">
        <v>10</v>
      </c>
    </row>
    <row r="2356" spans="1:5" x14ac:dyDescent="0.2">
      <c r="A2356" s="9">
        <v>42263</v>
      </c>
      <c r="B2356" s="38">
        <v>1995.31</v>
      </c>
      <c r="C2356" s="38">
        <v>229</v>
      </c>
      <c r="D2356" s="38" t="s">
        <v>10</v>
      </c>
      <c r="E2356" s="38" t="s">
        <v>10</v>
      </c>
    </row>
    <row r="2357" spans="1:5" x14ac:dyDescent="0.2">
      <c r="A2357" s="9">
        <v>42262</v>
      </c>
      <c r="B2357" s="38">
        <v>1978.09</v>
      </c>
      <c r="C2357" s="38">
        <v>230.9</v>
      </c>
      <c r="D2357" s="38" t="s">
        <v>10</v>
      </c>
      <c r="E2357" s="38" t="s">
        <v>10</v>
      </c>
    </row>
    <row r="2358" spans="1:5" x14ac:dyDescent="0.2">
      <c r="A2358" s="9">
        <v>42261</v>
      </c>
      <c r="B2358" s="38">
        <v>1953.03</v>
      </c>
      <c r="C2358" s="38">
        <v>230.9</v>
      </c>
      <c r="D2358" s="38" t="s">
        <v>10</v>
      </c>
      <c r="E2358" s="38" t="s">
        <v>10</v>
      </c>
    </row>
    <row r="2359" spans="1:5" x14ac:dyDescent="0.2">
      <c r="A2359" s="9">
        <v>42260</v>
      </c>
      <c r="B2359" s="38" t="s">
        <v>10</v>
      </c>
      <c r="C2359" s="38">
        <v>231</v>
      </c>
      <c r="D2359" s="38" t="s">
        <v>10</v>
      </c>
      <c r="E2359" s="38" t="s">
        <v>10</v>
      </c>
    </row>
    <row r="2360" spans="1:5" x14ac:dyDescent="0.2">
      <c r="A2360" s="9">
        <v>42259</v>
      </c>
      <c r="B2360" s="38" t="s">
        <v>10</v>
      </c>
      <c r="C2360" s="38">
        <v>235.8</v>
      </c>
      <c r="D2360" s="38" t="s">
        <v>10</v>
      </c>
      <c r="E2360" s="38" t="s">
        <v>10</v>
      </c>
    </row>
    <row r="2361" spans="1:5" x14ac:dyDescent="0.2">
      <c r="A2361" s="9">
        <v>42258</v>
      </c>
      <c r="B2361" s="38">
        <v>1961.05</v>
      </c>
      <c r="C2361" s="38">
        <v>240.6</v>
      </c>
      <c r="D2361" s="38" t="s">
        <v>10</v>
      </c>
      <c r="E2361" s="38" t="s">
        <v>10</v>
      </c>
    </row>
    <row r="2362" spans="1:5" x14ac:dyDescent="0.2">
      <c r="A2362" s="9">
        <v>42257</v>
      </c>
      <c r="B2362" s="38">
        <v>1952.29</v>
      </c>
      <c r="C2362" s="38">
        <v>239.5</v>
      </c>
      <c r="D2362" s="38" t="s">
        <v>10</v>
      </c>
      <c r="E2362" s="38" t="s">
        <v>10</v>
      </c>
    </row>
    <row r="2363" spans="1:5" x14ac:dyDescent="0.2">
      <c r="A2363" s="9">
        <v>42256</v>
      </c>
      <c r="B2363" s="38">
        <v>1942.04</v>
      </c>
      <c r="C2363" s="38">
        <v>238.9</v>
      </c>
      <c r="D2363" s="38" t="s">
        <v>10</v>
      </c>
      <c r="E2363" s="38" t="s">
        <v>10</v>
      </c>
    </row>
    <row r="2364" spans="1:5" x14ac:dyDescent="0.2">
      <c r="A2364" s="9">
        <v>42255</v>
      </c>
      <c r="B2364" s="38">
        <v>1969.41</v>
      </c>
      <c r="C2364" s="38">
        <v>244.2</v>
      </c>
      <c r="D2364" s="38" t="s">
        <v>10</v>
      </c>
      <c r="E2364" s="38" t="s">
        <v>10</v>
      </c>
    </row>
    <row r="2365" spans="1:5" x14ac:dyDescent="0.2">
      <c r="A2365" s="9">
        <v>42254</v>
      </c>
      <c r="B2365" s="38" t="s">
        <v>10</v>
      </c>
      <c r="C2365" s="38">
        <v>240.9</v>
      </c>
      <c r="D2365" s="38" t="s">
        <v>10</v>
      </c>
      <c r="E2365" s="38" t="s">
        <v>10</v>
      </c>
    </row>
    <row r="2366" spans="1:5" x14ac:dyDescent="0.2">
      <c r="A2366" s="9">
        <v>42253</v>
      </c>
      <c r="B2366" s="38" t="s">
        <v>10</v>
      </c>
      <c r="C2366" s="38">
        <v>241</v>
      </c>
      <c r="D2366" s="38" t="s">
        <v>10</v>
      </c>
      <c r="E2366" s="38" t="s">
        <v>10</v>
      </c>
    </row>
    <row r="2367" spans="1:5" x14ac:dyDescent="0.2">
      <c r="A2367" s="9">
        <v>42252</v>
      </c>
      <c r="B2367" s="38" t="s">
        <v>10</v>
      </c>
      <c r="C2367" s="38">
        <v>235.8</v>
      </c>
      <c r="D2367" s="38" t="s">
        <v>10</v>
      </c>
      <c r="E2367" s="38" t="s">
        <v>10</v>
      </c>
    </row>
    <row r="2368" spans="1:5" x14ac:dyDescent="0.2">
      <c r="A2368" s="9">
        <v>42251</v>
      </c>
      <c r="B2368" s="38">
        <v>1921.22</v>
      </c>
      <c r="C2368" s="38">
        <v>230.9</v>
      </c>
      <c r="D2368" s="38" t="s">
        <v>10</v>
      </c>
      <c r="E2368" s="38" t="s">
        <v>10</v>
      </c>
    </row>
    <row r="2369" spans="1:5" x14ac:dyDescent="0.2">
      <c r="A2369" s="9">
        <v>42250</v>
      </c>
      <c r="B2369" s="38">
        <v>1951.13</v>
      </c>
      <c r="C2369" s="38">
        <v>227.3</v>
      </c>
      <c r="D2369" s="38" t="s">
        <v>10</v>
      </c>
      <c r="E2369" s="38" t="s">
        <v>10</v>
      </c>
    </row>
    <row r="2370" spans="1:5" x14ac:dyDescent="0.2">
      <c r="A2370" s="9">
        <v>42249</v>
      </c>
      <c r="B2370" s="38">
        <v>1948.86</v>
      </c>
      <c r="C2370" s="38">
        <v>229.7</v>
      </c>
      <c r="D2370" s="38" t="s">
        <v>10</v>
      </c>
      <c r="E2370" s="38" t="s">
        <v>10</v>
      </c>
    </row>
    <row r="2371" spans="1:5" x14ac:dyDescent="0.2">
      <c r="A2371" s="9">
        <v>42248</v>
      </c>
      <c r="B2371" s="38">
        <v>1913.85</v>
      </c>
      <c r="C2371" s="38">
        <v>228.2</v>
      </c>
      <c r="D2371" s="38" t="s">
        <v>10</v>
      </c>
      <c r="E2371" s="38" t="s">
        <v>10</v>
      </c>
    </row>
    <row r="2372" spans="1:5" x14ac:dyDescent="0.2">
      <c r="A2372" s="9">
        <v>42247</v>
      </c>
      <c r="B2372" s="38">
        <v>1972.18</v>
      </c>
      <c r="C2372" s="38">
        <v>231.4</v>
      </c>
      <c r="D2372" s="38" t="s">
        <v>10</v>
      </c>
      <c r="E2372" s="38" t="s">
        <v>10</v>
      </c>
    </row>
    <row r="2373" spans="1:5" x14ac:dyDescent="0.2">
      <c r="A2373" s="9">
        <v>42246</v>
      </c>
      <c r="B2373" s="38" t="s">
        <v>10</v>
      </c>
      <c r="C2373" s="38">
        <v>230</v>
      </c>
      <c r="D2373" s="38" t="s">
        <v>10</v>
      </c>
      <c r="E2373" s="38" t="s">
        <v>10</v>
      </c>
    </row>
    <row r="2374" spans="1:5" x14ac:dyDescent="0.2">
      <c r="A2374" s="9">
        <v>42245</v>
      </c>
      <c r="B2374" s="38" t="s">
        <v>10</v>
      </c>
      <c r="C2374" s="38">
        <v>230.8</v>
      </c>
      <c r="D2374" s="38" t="s">
        <v>10</v>
      </c>
      <c r="E2374" s="38" t="s">
        <v>10</v>
      </c>
    </row>
    <row r="2375" spans="1:5" x14ac:dyDescent="0.2">
      <c r="A2375" s="9">
        <v>42244</v>
      </c>
      <c r="B2375" s="38">
        <v>1988.87</v>
      </c>
      <c r="C2375" s="38">
        <v>231.8</v>
      </c>
      <c r="D2375" s="38" t="s">
        <v>10</v>
      </c>
      <c r="E2375" s="38" t="s">
        <v>10</v>
      </c>
    </row>
    <row r="2376" spans="1:5" x14ac:dyDescent="0.2">
      <c r="A2376" s="9">
        <v>42243</v>
      </c>
      <c r="B2376" s="38">
        <v>1987.66</v>
      </c>
      <c r="C2376" s="38">
        <v>225.8</v>
      </c>
      <c r="D2376" s="38" t="s">
        <v>10</v>
      </c>
      <c r="E2376" s="38" t="s">
        <v>10</v>
      </c>
    </row>
    <row r="2377" spans="1:5" x14ac:dyDescent="0.2">
      <c r="A2377" s="9">
        <v>42242</v>
      </c>
      <c r="B2377" s="38">
        <v>1940.51</v>
      </c>
      <c r="C2377" s="38">
        <v>226.2</v>
      </c>
      <c r="D2377" s="38" t="s">
        <v>10</v>
      </c>
      <c r="E2377" s="38" t="s">
        <v>10</v>
      </c>
    </row>
    <row r="2378" spans="1:5" x14ac:dyDescent="0.2">
      <c r="A2378" s="9">
        <v>42241</v>
      </c>
      <c r="B2378" s="38">
        <v>1867.61</v>
      </c>
      <c r="C2378" s="38">
        <v>222.7</v>
      </c>
      <c r="D2378" s="38" t="s">
        <v>10</v>
      </c>
      <c r="E2378" s="38" t="s">
        <v>10</v>
      </c>
    </row>
    <row r="2379" spans="1:5" x14ac:dyDescent="0.2">
      <c r="A2379" s="9">
        <v>42240</v>
      </c>
      <c r="B2379" s="38">
        <v>1893.21</v>
      </c>
      <c r="C2379" s="38">
        <v>210.5</v>
      </c>
      <c r="D2379" s="38" t="s">
        <v>10</v>
      </c>
      <c r="E2379" s="38" t="s">
        <v>10</v>
      </c>
    </row>
    <row r="2380" spans="1:5" x14ac:dyDescent="0.2">
      <c r="A2380" s="9">
        <v>42239</v>
      </c>
      <c r="B2380" s="38" t="s">
        <v>10</v>
      </c>
      <c r="C2380" s="38">
        <v>228.5</v>
      </c>
      <c r="D2380" s="38" t="s">
        <v>10</v>
      </c>
      <c r="E2380" s="38" t="s">
        <v>10</v>
      </c>
    </row>
    <row r="2381" spans="1:5" x14ac:dyDescent="0.2">
      <c r="A2381" s="9">
        <v>42238</v>
      </c>
      <c r="B2381" s="38" t="s">
        <v>10</v>
      </c>
      <c r="C2381" s="38">
        <v>230.3</v>
      </c>
      <c r="D2381" s="38" t="s">
        <v>10</v>
      </c>
      <c r="E2381" s="38" t="s">
        <v>10</v>
      </c>
    </row>
    <row r="2382" spans="1:5" x14ac:dyDescent="0.2">
      <c r="A2382" s="9">
        <v>42237</v>
      </c>
      <c r="B2382" s="38">
        <v>1970.89</v>
      </c>
      <c r="C2382" s="38">
        <v>232.2</v>
      </c>
      <c r="D2382" s="38" t="s">
        <v>10</v>
      </c>
      <c r="E2382" s="38" t="s">
        <v>10</v>
      </c>
    </row>
    <row r="2383" spans="1:5" x14ac:dyDescent="0.2">
      <c r="A2383" s="9">
        <v>42236</v>
      </c>
      <c r="B2383" s="38">
        <v>2035.73</v>
      </c>
      <c r="C2383" s="38">
        <v>235.5</v>
      </c>
      <c r="D2383" s="38" t="s">
        <v>10</v>
      </c>
      <c r="E2383" s="38" t="s">
        <v>10</v>
      </c>
    </row>
    <row r="2384" spans="1:5" x14ac:dyDescent="0.2">
      <c r="A2384" s="9">
        <v>42235</v>
      </c>
      <c r="B2384" s="38">
        <v>2079.61</v>
      </c>
      <c r="C2384" s="38">
        <v>226.2</v>
      </c>
      <c r="D2384" s="38" t="s">
        <v>10</v>
      </c>
      <c r="E2384" s="38" t="s">
        <v>10</v>
      </c>
    </row>
    <row r="2385" spans="1:5" x14ac:dyDescent="0.2">
      <c r="A2385" s="9">
        <v>42234</v>
      </c>
      <c r="B2385" s="38">
        <v>2096.92</v>
      </c>
      <c r="C2385" s="38">
        <v>183</v>
      </c>
      <c r="D2385" s="38" t="s">
        <v>10</v>
      </c>
      <c r="E2385" s="38" t="s">
        <v>10</v>
      </c>
    </row>
    <row r="2386" spans="1:5" x14ac:dyDescent="0.2">
      <c r="A2386" s="9">
        <v>42233</v>
      </c>
      <c r="B2386" s="38">
        <v>2102.44</v>
      </c>
      <c r="C2386" s="38">
        <v>258.5</v>
      </c>
      <c r="D2386" s="38" t="s">
        <v>10</v>
      </c>
      <c r="E2386" s="38" t="s">
        <v>10</v>
      </c>
    </row>
    <row r="2387" spans="1:5" x14ac:dyDescent="0.2">
      <c r="A2387" s="9">
        <v>42232</v>
      </c>
      <c r="B2387" s="38" t="s">
        <v>10</v>
      </c>
      <c r="C2387" s="38">
        <v>259.89999999999998</v>
      </c>
      <c r="D2387" s="38" t="s">
        <v>10</v>
      </c>
      <c r="E2387" s="38" t="s">
        <v>10</v>
      </c>
    </row>
    <row r="2388" spans="1:5" x14ac:dyDescent="0.2">
      <c r="A2388" s="9">
        <v>42231</v>
      </c>
      <c r="B2388" s="38" t="s">
        <v>10</v>
      </c>
      <c r="C2388" s="38">
        <v>262.10000000000002</v>
      </c>
      <c r="D2388" s="38" t="s">
        <v>10</v>
      </c>
      <c r="E2388" s="38" t="s">
        <v>10</v>
      </c>
    </row>
    <row r="2389" spans="1:5" x14ac:dyDescent="0.2">
      <c r="A2389" s="9">
        <v>42230</v>
      </c>
      <c r="B2389" s="38">
        <v>2091.54</v>
      </c>
      <c r="C2389" s="38">
        <v>266.10000000000002</v>
      </c>
      <c r="D2389" s="38" t="s">
        <v>10</v>
      </c>
      <c r="E2389" s="38" t="s">
        <v>10</v>
      </c>
    </row>
    <row r="2390" spans="1:5" x14ac:dyDescent="0.2">
      <c r="A2390" s="9">
        <v>42229</v>
      </c>
      <c r="B2390" s="38">
        <v>2083.39</v>
      </c>
      <c r="C2390" s="38">
        <v>264.5</v>
      </c>
      <c r="D2390" s="38" t="s">
        <v>10</v>
      </c>
      <c r="E2390" s="38" t="s">
        <v>10</v>
      </c>
    </row>
    <row r="2391" spans="1:5" x14ac:dyDescent="0.2">
      <c r="A2391" s="9">
        <v>42228</v>
      </c>
      <c r="B2391" s="38">
        <v>2086.0500000000002</v>
      </c>
      <c r="C2391" s="38">
        <v>267.10000000000002</v>
      </c>
      <c r="D2391" s="38" t="s">
        <v>10</v>
      </c>
      <c r="E2391" s="38" t="s">
        <v>10</v>
      </c>
    </row>
    <row r="2392" spans="1:5" x14ac:dyDescent="0.2">
      <c r="A2392" s="9">
        <v>42227</v>
      </c>
      <c r="B2392" s="38">
        <v>2084.0700000000002</v>
      </c>
      <c r="C2392" s="38">
        <v>272</v>
      </c>
      <c r="D2392" s="38" t="s">
        <v>10</v>
      </c>
      <c r="E2392" s="38" t="s">
        <v>10</v>
      </c>
    </row>
    <row r="2393" spans="1:5" x14ac:dyDescent="0.2">
      <c r="A2393" s="9">
        <v>42226</v>
      </c>
      <c r="B2393" s="38">
        <v>2104.1799999999998</v>
      </c>
      <c r="C2393" s="38">
        <v>265.10000000000002</v>
      </c>
      <c r="D2393" s="38" t="s">
        <v>10</v>
      </c>
      <c r="E2393" s="38" t="s">
        <v>10</v>
      </c>
    </row>
    <row r="2394" spans="1:5" x14ac:dyDescent="0.2">
      <c r="A2394" s="9">
        <v>42225</v>
      </c>
      <c r="B2394" s="38" t="s">
        <v>10</v>
      </c>
      <c r="C2394" s="38">
        <v>265.60000000000002</v>
      </c>
      <c r="D2394" s="38" t="s">
        <v>10</v>
      </c>
      <c r="E2394" s="38" t="s">
        <v>10</v>
      </c>
    </row>
    <row r="2395" spans="1:5" x14ac:dyDescent="0.2">
      <c r="A2395" s="9">
        <v>42224</v>
      </c>
      <c r="B2395" s="38" t="s">
        <v>10</v>
      </c>
      <c r="C2395" s="38">
        <v>261.3</v>
      </c>
      <c r="D2395" s="38" t="s">
        <v>10</v>
      </c>
      <c r="E2395" s="38" t="s">
        <v>10</v>
      </c>
    </row>
    <row r="2396" spans="1:5" x14ac:dyDescent="0.2">
      <c r="A2396" s="9">
        <v>42223</v>
      </c>
      <c r="B2396" s="38">
        <v>2077.5700000000002</v>
      </c>
      <c r="C2396" s="38">
        <v>280.10000000000002</v>
      </c>
      <c r="D2396" s="38" t="s">
        <v>10</v>
      </c>
      <c r="E2396" s="38" t="s">
        <v>10</v>
      </c>
    </row>
    <row r="2397" spans="1:5" x14ac:dyDescent="0.2">
      <c r="A2397" s="9">
        <v>42222</v>
      </c>
      <c r="B2397" s="38">
        <v>2083.56</v>
      </c>
      <c r="C2397" s="38">
        <v>279.10000000000002</v>
      </c>
      <c r="D2397" s="38" t="s">
        <v>10</v>
      </c>
      <c r="E2397" s="38" t="s">
        <v>10</v>
      </c>
    </row>
    <row r="2398" spans="1:5" x14ac:dyDescent="0.2">
      <c r="A2398" s="9">
        <v>42221</v>
      </c>
      <c r="B2398" s="38">
        <v>2099.84</v>
      </c>
      <c r="C2398" s="38">
        <v>282.60000000000002</v>
      </c>
      <c r="D2398" s="38" t="s">
        <v>10</v>
      </c>
      <c r="E2398" s="38" t="s">
        <v>10</v>
      </c>
    </row>
    <row r="2399" spans="1:5" x14ac:dyDescent="0.2">
      <c r="A2399" s="9">
        <v>42220</v>
      </c>
      <c r="B2399" s="38">
        <v>2093.3200000000002</v>
      </c>
      <c r="C2399" s="38">
        <v>285.5</v>
      </c>
      <c r="D2399" s="38" t="s">
        <v>10</v>
      </c>
      <c r="E2399" s="38" t="s">
        <v>10</v>
      </c>
    </row>
    <row r="2400" spans="1:5" x14ac:dyDescent="0.2">
      <c r="A2400" s="9">
        <v>42219</v>
      </c>
      <c r="B2400" s="38">
        <v>2098.04</v>
      </c>
      <c r="C2400" s="38">
        <v>281.3</v>
      </c>
      <c r="D2400" s="38" t="s">
        <v>10</v>
      </c>
      <c r="E2400" s="38" t="s">
        <v>10</v>
      </c>
    </row>
    <row r="2401" spans="1:5" x14ac:dyDescent="0.2">
      <c r="A2401" s="9">
        <v>42218</v>
      </c>
      <c r="B2401" s="38" t="s">
        <v>10</v>
      </c>
      <c r="C2401" s="38">
        <v>282.5</v>
      </c>
      <c r="D2401" s="38" t="s">
        <v>10</v>
      </c>
      <c r="E2401" s="38" t="s">
        <v>10</v>
      </c>
    </row>
    <row r="2402" spans="1:5" x14ac:dyDescent="0.2">
      <c r="A2402" s="9">
        <v>42217</v>
      </c>
      <c r="B2402" s="38" t="s">
        <v>10</v>
      </c>
      <c r="C2402" s="38">
        <v>280.3</v>
      </c>
      <c r="D2402" s="38" t="s">
        <v>10</v>
      </c>
      <c r="E2402" s="38" t="s">
        <v>10</v>
      </c>
    </row>
    <row r="2403" spans="1:5" x14ac:dyDescent="0.2">
      <c r="A2403" s="9">
        <v>42216</v>
      </c>
      <c r="B2403" s="38">
        <v>2103.84</v>
      </c>
      <c r="C2403" s="38">
        <v>284.5</v>
      </c>
      <c r="D2403" s="38" t="s">
        <v>10</v>
      </c>
      <c r="E2403" s="38" t="s">
        <v>10</v>
      </c>
    </row>
    <row r="2404" spans="1:5" x14ac:dyDescent="0.2">
      <c r="A2404" s="9">
        <v>42215</v>
      </c>
      <c r="B2404" s="38">
        <v>2108.63</v>
      </c>
      <c r="C2404" s="38">
        <v>288.2</v>
      </c>
      <c r="D2404" s="38" t="s">
        <v>10</v>
      </c>
      <c r="E2404" s="38" t="s">
        <v>10</v>
      </c>
    </row>
    <row r="2405" spans="1:5" x14ac:dyDescent="0.2">
      <c r="A2405" s="9">
        <v>42214</v>
      </c>
      <c r="B2405" s="38">
        <v>2108.5700000000002</v>
      </c>
      <c r="C2405" s="38">
        <v>289.89999999999998</v>
      </c>
      <c r="D2405" s="38" t="s">
        <v>10</v>
      </c>
      <c r="E2405" s="38" t="s">
        <v>10</v>
      </c>
    </row>
    <row r="2406" spans="1:5" x14ac:dyDescent="0.2">
      <c r="A2406" s="9">
        <v>42213</v>
      </c>
      <c r="B2406" s="38">
        <v>2093.25</v>
      </c>
      <c r="C2406" s="38">
        <v>295.2</v>
      </c>
      <c r="D2406" s="38" t="s">
        <v>10</v>
      </c>
      <c r="E2406" s="38" t="s">
        <v>10</v>
      </c>
    </row>
    <row r="2407" spans="1:5" x14ac:dyDescent="0.2">
      <c r="A2407" s="9">
        <v>42212</v>
      </c>
      <c r="B2407" s="38">
        <v>2067.64</v>
      </c>
      <c r="C2407" s="38">
        <v>294.8</v>
      </c>
      <c r="D2407" s="38" t="s">
        <v>10</v>
      </c>
      <c r="E2407" s="38" t="s">
        <v>10</v>
      </c>
    </row>
    <row r="2408" spans="1:5" x14ac:dyDescent="0.2">
      <c r="A2408" s="9">
        <v>42211</v>
      </c>
      <c r="B2408" s="38" t="s">
        <v>10</v>
      </c>
      <c r="C2408" s="38">
        <v>293</v>
      </c>
      <c r="D2408" s="38" t="s">
        <v>10</v>
      </c>
      <c r="E2408" s="38" t="s">
        <v>10</v>
      </c>
    </row>
    <row r="2409" spans="1:5" x14ac:dyDescent="0.2">
      <c r="A2409" s="9">
        <v>42210</v>
      </c>
      <c r="B2409" s="38" t="s">
        <v>10</v>
      </c>
      <c r="C2409" s="38">
        <v>289.39999999999998</v>
      </c>
      <c r="D2409" s="38" t="s">
        <v>10</v>
      </c>
      <c r="E2409" s="38" t="s">
        <v>10</v>
      </c>
    </row>
    <row r="2410" spans="1:5" x14ac:dyDescent="0.2">
      <c r="A2410" s="9">
        <v>42209</v>
      </c>
      <c r="B2410" s="38">
        <v>2079.65</v>
      </c>
      <c r="C2410" s="38">
        <v>288.60000000000002</v>
      </c>
      <c r="D2410" s="38" t="s">
        <v>10</v>
      </c>
      <c r="E2410" s="38" t="s">
        <v>10</v>
      </c>
    </row>
    <row r="2411" spans="1:5" x14ac:dyDescent="0.2">
      <c r="A2411" s="9">
        <v>42208</v>
      </c>
      <c r="B2411" s="38">
        <v>2102.15</v>
      </c>
      <c r="C2411" s="38">
        <v>276.5</v>
      </c>
      <c r="D2411" s="38" t="s">
        <v>10</v>
      </c>
      <c r="E2411" s="38" t="s">
        <v>10</v>
      </c>
    </row>
    <row r="2412" spans="1:5" x14ac:dyDescent="0.2">
      <c r="A2412" s="9">
        <v>42207</v>
      </c>
      <c r="B2412" s="38">
        <v>2114.15</v>
      </c>
      <c r="C2412" s="38">
        <v>278</v>
      </c>
      <c r="D2412" s="38" t="s">
        <v>10</v>
      </c>
      <c r="E2412" s="38" t="s">
        <v>10</v>
      </c>
    </row>
    <row r="2413" spans="1:5" x14ac:dyDescent="0.2">
      <c r="A2413" s="9">
        <v>42206</v>
      </c>
      <c r="B2413" s="38">
        <v>2119.21</v>
      </c>
      <c r="C2413" s="38">
        <v>275.8</v>
      </c>
      <c r="D2413" s="38" t="s">
        <v>10</v>
      </c>
      <c r="E2413" s="38" t="s">
        <v>10</v>
      </c>
    </row>
    <row r="2414" spans="1:5" x14ac:dyDescent="0.2">
      <c r="A2414" s="9">
        <v>42205</v>
      </c>
      <c r="B2414" s="38">
        <v>2128.2800000000002</v>
      </c>
      <c r="C2414" s="38">
        <v>280.3</v>
      </c>
      <c r="D2414" s="38" t="s">
        <v>10</v>
      </c>
      <c r="E2414" s="38" t="s">
        <v>10</v>
      </c>
    </row>
    <row r="2415" spans="1:5" x14ac:dyDescent="0.2">
      <c r="A2415" s="9">
        <v>42204</v>
      </c>
      <c r="B2415" s="38" t="s">
        <v>10</v>
      </c>
      <c r="C2415" s="38">
        <v>275</v>
      </c>
      <c r="D2415" s="38" t="s">
        <v>10</v>
      </c>
      <c r="E2415" s="38" t="s">
        <v>10</v>
      </c>
    </row>
    <row r="2416" spans="1:5" x14ac:dyDescent="0.2">
      <c r="A2416" s="9">
        <v>42203</v>
      </c>
      <c r="B2416" s="38" t="s">
        <v>10</v>
      </c>
      <c r="C2416" s="38">
        <v>277.3</v>
      </c>
      <c r="D2416" s="38" t="s">
        <v>10</v>
      </c>
      <c r="E2416" s="38" t="s">
        <v>10</v>
      </c>
    </row>
    <row r="2417" spans="1:5" x14ac:dyDescent="0.2">
      <c r="A2417" s="9">
        <v>42202</v>
      </c>
      <c r="B2417" s="38">
        <v>2126.64</v>
      </c>
      <c r="C2417" s="38">
        <v>279.89999999999998</v>
      </c>
      <c r="D2417" s="38" t="s">
        <v>10</v>
      </c>
      <c r="E2417" s="38" t="s">
        <v>10</v>
      </c>
    </row>
    <row r="2418" spans="1:5" x14ac:dyDescent="0.2">
      <c r="A2418" s="9">
        <v>42201</v>
      </c>
      <c r="B2418" s="38">
        <v>2124.29</v>
      </c>
      <c r="C2418" s="38">
        <v>278.89999999999998</v>
      </c>
      <c r="D2418" s="38" t="s">
        <v>10</v>
      </c>
      <c r="E2418" s="38" t="s">
        <v>10</v>
      </c>
    </row>
    <row r="2419" spans="1:5" x14ac:dyDescent="0.2">
      <c r="A2419" s="9">
        <v>42200</v>
      </c>
      <c r="B2419" s="38">
        <v>2107.4</v>
      </c>
      <c r="C2419" s="38">
        <v>285.39999999999998</v>
      </c>
      <c r="D2419" s="38" t="s">
        <v>10</v>
      </c>
      <c r="E2419" s="38" t="s">
        <v>10</v>
      </c>
    </row>
    <row r="2420" spans="1:5" x14ac:dyDescent="0.2">
      <c r="A2420" s="9">
        <v>42199</v>
      </c>
      <c r="B2420" s="38">
        <v>2108.9499999999998</v>
      </c>
      <c r="C2420" s="38">
        <v>286.89999999999998</v>
      </c>
      <c r="D2420" s="38" t="s">
        <v>10</v>
      </c>
      <c r="E2420" s="38" t="s">
        <v>10</v>
      </c>
    </row>
    <row r="2421" spans="1:5" x14ac:dyDescent="0.2">
      <c r="A2421" s="9">
        <v>42198</v>
      </c>
      <c r="B2421" s="38">
        <v>2099.6</v>
      </c>
      <c r="C2421" s="38">
        <v>292.60000000000002</v>
      </c>
      <c r="D2421" s="38" t="s">
        <v>10</v>
      </c>
      <c r="E2421" s="38" t="s">
        <v>10</v>
      </c>
    </row>
    <row r="2422" spans="1:5" x14ac:dyDescent="0.2">
      <c r="A2422" s="9">
        <v>42197</v>
      </c>
      <c r="B2422" s="38" t="s">
        <v>10</v>
      </c>
      <c r="C2422" s="38">
        <v>311.10000000000002</v>
      </c>
      <c r="D2422" s="38" t="s">
        <v>10</v>
      </c>
      <c r="E2422" s="38" t="s">
        <v>10</v>
      </c>
    </row>
    <row r="2423" spans="1:5" x14ac:dyDescent="0.2">
      <c r="A2423" s="9">
        <v>42196</v>
      </c>
      <c r="B2423" s="38" t="s">
        <v>10</v>
      </c>
      <c r="C2423" s="38" t="s">
        <v>10</v>
      </c>
      <c r="D2423" s="38" t="s">
        <v>10</v>
      </c>
      <c r="E2423" s="38" t="s">
        <v>10</v>
      </c>
    </row>
    <row r="2424" spans="1:5" x14ac:dyDescent="0.2">
      <c r="A2424" s="9">
        <v>42195</v>
      </c>
      <c r="B2424" s="38">
        <v>2076.62</v>
      </c>
      <c r="C2424" s="38">
        <v>286.7</v>
      </c>
      <c r="D2424" s="38" t="s">
        <v>10</v>
      </c>
      <c r="E2424" s="38" t="s">
        <v>10</v>
      </c>
    </row>
    <row r="2425" spans="1:5" x14ac:dyDescent="0.2">
      <c r="A2425" s="9">
        <v>42194</v>
      </c>
      <c r="B2425" s="38">
        <v>2051.31</v>
      </c>
      <c r="C2425" s="38">
        <v>269.2</v>
      </c>
      <c r="D2425" s="38" t="s">
        <v>10</v>
      </c>
      <c r="E2425" s="38" t="s">
        <v>10</v>
      </c>
    </row>
    <row r="2426" spans="1:5" x14ac:dyDescent="0.2">
      <c r="A2426" s="9">
        <v>42193</v>
      </c>
      <c r="B2426" s="38">
        <v>2046.68</v>
      </c>
      <c r="C2426" s="38">
        <v>270.8</v>
      </c>
      <c r="D2426" s="38" t="s">
        <v>10</v>
      </c>
      <c r="E2426" s="38" t="s">
        <v>10</v>
      </c>
    </row>
    <row r="2427" spans="1:5" x14ac:dyDescent="0.2">
      <c r="A2427" s="9">
        <v>42192</v>
      </c>
      <c r="B2427" s="38">
        <v>2081.34</v>
      </c>
      <c r="C2427" s="38">
        <v>265.5</v>
      </c>
      <c r="D2427" s="38" t="s">
        <v>10</v>
      </c>
      <c r="E2427" s="38" t="s">
        <v>10</v>
      </c>
    </row>
    <row r="2428" spans="1:5" x14ac:dyDescent="0.2">
      <c r="A2428" s="9">
        <v>42191</v>
      </c>
      <c r="B2428" s="38">
        <v>2068.7600000000002</v>
      </c>
      <c r="C2428" s="38">
        <v>274.8</v>
      </c>
      <c r="D2428" s="38" t="s">
        <v>10</v>
      </c>
      <c r="E2428" s="38" t="s">
        <v>10</v>
      </c>
    </row>
    <row r="2429" spans="1:5" x14ac:dyDescent="0.2">
      <c r="A2429" s="9">
        <v>42190</v>
      </c>
      <c r="B2429" s="38" t="s">
        <v>10</v>
      </c>
      <c r="C2429" s="38">
        <v>265.2</v>
      </c>
      <c r="D2429" s="38" t="s">
        <v>10</v>
      </c>
      <c r="E2429" s="38" t="s">
        <v>10</v>
      </c>
    </row>
    <row r="2430" spans="1:5" x14ac:dyDescent="0.2">
      <c r="A2430" s="9">
        <v>42189</v>
      </c>
      <c r="B2430" s="38" t="s">
        <v>10</v>
      </c>
      <c r="C2430" s="38">
        <v>260.60000000000002</v>
      </c>
      <c r="D2430" s="38" t="s">
        <v>10</v>
      </c>
      <c r="E2430" s="38" t="s">
        <v>10</v>
      </c>
    </row>
    <row r="2431" spans="1:5" x14ac:dyDescent="0.2">
      <c r="A2431" s="9">
        <v>42188</v>
      </c>
      <c r="B2431" s="38" t="s">
        <v>10</v>
      </c>
      <c r="C2431" s="38">
        <v>256</v>
      </c>
      <c r="D2431" s="38" t="s">
        <v>10</v>
      </c>
      <c r="E2431" s="38" t="s">
        <v>10</v>
      </c>
    </row>
    <row r="2432" spans="1:5" x14ac:dyDescent="0.2">
      <c r="A2432" s="9">
        <v>42187</v>
      </c>
      <c r="B2432" s="38">
        <v>2076.7800000000002</v>
      </c>
      <c r="C2432" s="38">
        <v>254.5</v>
      </c>
      <c r="D2432" s="38" t="s">
        <v>10</v>
      </c>
      <c r="E2432" s="38" t="s">
        <v>10</v>
      </c>
    </row>
    <row r="2433" spans="1:5" x14ac:dyDescent="0.2">
      <c r="A2433" s="9">
        <v>42186</v>
      </c>
      <c r="B2433" s="38">
        <v>2077.42</v>
      </c>
      <c r="C2433" s="38">
        <v>258.10000000000002</v>
      </c>
      <c r="D2433" s="38" t="s">
        <v>10</v>
      </c>
      <c r="E2433" s="38" t="s">
        <v>10</v>
      </c>
    </row>
    <row r="2434" spans="1:5" x14ac:dyDescent="0.2">
      <c r="A2434" s="9">
        <v>42185</v>
      </c>
      <c r="B2434" s="38">
        <v>2063.11</v>
      </c>
      <c r="C2434" s="38">
        <v>262.89999999999998</v>
      </c>
      <c r="D2434" s="38" t="s">
        <v>10</v>
      </c>
      <c r="E2434" s="38" t="s">
        <v>10</v>
      </c>
    </row>
    <row r="2435" spans="1:5" x14ac:dyDescent="0.2">
      <c r="A2435" s="9">
        <v>42184</v>
      </c>
      <c r="B2435" s="38">
        <v>2057.64</v>
      </c>
      <c r="C2435" s="38">
        <v>256.7</v>
      </c>
      <c r="D2435" s="38" t="s">
        <v>10</v>
      </c>
      <c r="E2435" s="38" t="s">
        <v>10</v>
      </c>
    </row>
    <row r="2436" spans="1:5" x14ac:dyDescent="0.2">
      <c r="A2436" s="9">
        <v>42183</v>
      </c>
      <c r="B2436" s="38" t="s">
        <v>10</v>
      </c>
      <c r="C2436" s="38">
        <v>248.7</v>
      </c>
      <c r="D2436" s="38" t="s">
        <v>10</v>
      </c>
      <c r="E2436" s="38" t="s">
        <v>10</v>
      </c>
    </row>
    <row r="2437" spans="1:5" x14ac:dyDescent="0.2">
      <c r="A2437" s="9">
        <v>42182</v>
      </c>
      <c r="B2437" s="38" t="s">
        <v>10</v>
      </c>
      <c r="C2437" s="38">
        <v>251.6</v>
      </c>
      <c r="D2437" s="38" t="s">
        <v>10</v>
      </c>
      <c r="E2437" s="38" t="s">
        <v>10</v>
      </c>
    </row>
    <row r="2438" spans="1:5" x14ac:dyDescent="0.2">
      <c r="A2438" s="9">
        <v>42181</v>
      </c>
      <c r="B2438" s="38">
        <v>2101.4899999999998</v>
      </c>
      <c r="C2438" s="38">
        <v>243.3</v>
      </c>
      <c r="D2438" s="38" t="s">
        <v>10</v>
      </c>
      <c r="E2438" s="38" t="s">
        <v>10</v>
      </c>
    </row>
    <row r="2439" spans="1:5" x14ac:dyDescent="0.2">
      <c r="A2439" s="9">
        <v>42180</v>
      </c>
      <c r="B2439" s="38">
        <v>2102.31</v>
      </c>
      <c r="C2439" s="38">
        <v>242.1</v>
      </c>
      <c r="D2439" s="38" t="s">
        <v>10</v>
      </c>
      <c r="E2439" s="38" t="s">
        <v>10</v>
      </c>
    </row>
    <row r="2440" spans="1:5" x14ac:dyDescent="0.2">
      <c r="A2440" s="9">
        <v>42179</v>
      </c>
      <c r="B2440" s="38">
        <v>2108.58</v>
      </c>
      <c r="C2440" s="38">
        <v>239.8</v>
      </c>
      <c r="D2440" s="38" t="s">
        <v>10</v>
      </c>
      <c r="E2440" s="38" t="s">
        <v>10</v>
      </c>
    </row>
    <row r="2441" spans="1:5" x14ac:dyDescent="0.2">
      <c r="A2441" s="9">
        <v>42178</v>
      </c>
      <c r="B2441" s="38">
        <v>2124.1999999999998</v>
      </c>
      <c r="C2441" s="38">
        <v>244.3</v>
      </c>
      <c r="D2441" s="38" t="s">
        <v>10</v>
      </c>
      <c r="E2441" s="38" t="s">
        <v>10</v>
      </c>
    </row>
    <row r="2442" spans="1:5" x14ac:dyDescent="0.2">
      <c r="A2442" s="9">
        <v>42177</v>
      </c>
      <c r="B2442" s="38">
        <v>2122.85</v>
      </c>
      <c r="C2442" s="38">
        <v>246.7</v>
      </c>
      <c r="D2442" s="38" t="s">
        <v>10</v>
      </c>
      <c r="E2442" s="38" t="s">
        <v>10</v>
      </c>
    </row>
    <row r="2443" spans="1:5" x14ac:dyDescent="0.2">
      <c r="A2443" s="9">
        <v>42176</v>
      </c>
      <c r="B2443" s="38" t="s">
        <v>10</v>
      </c>
      <c r="C2443" s="38">
        <v>244.3</v>
      </c>
      <c r="D2443" s="38" t="s">
        <v>10</v>
      </c>
      <c r="E2443" s="38" t="s">
        <v>10</v>
      </c>
    </row>
    <row r="2444" spans="1:5" x14ac:dyDescent="0.2">
      <c r="A2444" s="9">
        <v>42175</v>
      </c>
      <c r="B2444" s="38" t="s">
        <v>10</v>
      </c>
      <c r="C2444" s="38">
        <v>245.4</v>
      </c>
      <c r="D2444" s="38" t="s">
        <v>10</v>
      </c>
      <c r="E2444" s="38" t="s">
        <v>10</v>
      </c>
    </row>
    <row r="2445" spans="1:5" x14ac:dyDescent="0.2">
      <c r="A2445" s="9">
        <v>42174</v>
      </c>
      <c r="B2445" s="38">
        <v>2109.9899999999998</v>
      </c>
      <c r="C2445" s="38">
        <v>244.6</v>
      </c>
      <c r="D2445" s="38" t="s">
        <v>10</v>
      </c>
      <c r="E2445" s="38" t="s">
        <v>10</v>
      </c>
    </row>
    <row r="2446" spans="1:5" x14ac:dyDescent="0.2">
      <c r="A2446" s="9">
        <v>42173</v>
      </c>
      <c r="B2446" s="38">
        <v>2121.2399999999998</v>
      </c>
      <c r="C2446" s="38">
        <v>249.5</v>
      </c>
      <c r="D2446" s="38" t="s">
        <v>10</v>
      </c>
      <c r="E2446" s="38" t="s">
        <v>10</v>
      </c>
    </row>
    <row r="2447" spans="1:5" x14ac:dyDescent="0.2">
      <c r="A2447" s="9">
        <v>42172</v>
      </c>
      <c r="B2447" s="38">
        <v>2100.44</v>
      </c>
      <c r="C2447" s="38">
        <v>248.9</v>
      </c>
      <c r="D2447" s="38" t="s">
        <v>10</v>
      </c>
      <c r="E2447" s="38" t="s">
        <v>10</v>
      </c>
    </row>
    <row r="2448" spans="1:5" x14ac:dyDescent="0.2">
      <c r="A2448" s="9">
        <v>42171</v>
      </c>
      <c r="B2448" s="38">
        <v>2096.29</v>
      </c>
      <c r="C2448" s="38">
        <v>252.1</v>
      </c>
      <c r="D2448" s="38" t="s">
        <v>10</v>
      </c>
      <c r="E2448" s="38" t="s">
        <v>10</v>
      </c>
    </row>
    <row r="2449" spans="1:5" x14ac:dyDescent="0.2">
      <c r="A2449" s="9">
        <v>42170</v>
      </c>
      <c r="B2449" s="38">
        <v>2084.4299999999998</v>
      </c>
      <c r="C2449" s="38">
        <v>237</v>
      </c>
      <c r="D2449" s="38" t="s">
        <v>10</v>
      </c>
      <c r="E2449" s="38" t="s">
        <v>10</v>
      </c>
    </row>
    <row r="2450" spans="1:5" x14ac:dyDescent="0.2">
      <c r="A2450" s="9">
        <v>42169</v>
      </c>
      <c r="B2450" s="38" t="s">
        <v>10</v>
      </c>
      <c r="C2450" s="38">
        <v>233.5</v>
      </c>
      <c r="D2450" s="38" t="s">
        <v>10</v>
      </c>
      <c r="E2450" s="38" t="s">
        <v>10</v>
      </c>
    </row>
    <row r="2451" spans="1:5" x14ac:dyDescent="0.2">
      <c r="A2451" s="9">
        <v>42168</v>
      </c>
      <c r="B2451" s="38" t="s">
        <v>10</v>
      </c>
      <c r="C2451" s="38">
        <v>232.9</v>
      </c>
      <c r="D2451" s="38" t="s">
        <v>10</v>
      </c>
      <c r="E2451" s="38" t="s">
        <v>10</v>
      </c>
    </row>
    <row r="2452" spans="1:5" x14ac:dyDescent="0.2">
      <c r="A2452" s="9">
        <v>42167</v>
      </c>
      <c r="B2452" s="38">
        <v>2094.11</v>
      </c>
      <c r="C2452" s="38">
        <v>229.4</v>
      </c>
      <c r="D2452" s="38" t="s">
        <v>10</v>
      </c>
      <c r="E2452" s="38" t="s">
        <v>10</v>
      </c>
    </row>
    <row r="2453" spans="1:5" x14ac:dyDescent="0.2">
      <c r="A2453" s="9">
        <v>42166</v>
      </c>
      <c r="B2453" s="38">
        <v>2108.86</v>
      </c>
      <c r="C2453" s="38">
        <v>229.8</v>
      </c>
      <c r="D2453" s="38" t="s">
        <v>10</v>
      </c>
      <c r="E2453" s="38" t="s">
        <v>10</v>
      </c>
    </row>
    <row r="2454" spans="1:5" x14ac:dyDescent="0.2">
      <c r="A2454" s="9">
        <v>42165</v>
      </c>
      <c r="B2454" s="38">
        <v>2105.1999999999998</v>
      </c>
      <c r="C2454" s="38">
        <v>228.6</v>
      </c>
      <c r="D2454" s="38" t="s">
        <v>10</v>
      </c>
      <c r="E2454" s="38" t="s">
        <v>10</v>
      </c>
    </row>
    <row r="2455" spans="1:5" x14ac:dyDescent="0.2">
      <c r="A2455" s="9">
        <v>42164</v>
      </c>
      <c r="B2455" s="38">
        <v>2080.15</v>
      </c>
      <c r="C2455" s="38">
        <v>229.1</v>
      </c>
      <c r="D2455" s="38" t="s">
        <v>10</v>
      </c>
      <c r="E2455" s="38" t="s">
        <v>10</v>
      </c>
    </row>
    <row r="2456" spans="1:5" x14ac:dyDescent="0.2">
      <c r="A2456" s="9">
        <v>42163</v>
      </c>
      <c r="B2456" s="38">
        <v>2079.2800000000002</v>
      </c>
      <c r="C2456" s="38">
        <v>228.8</v>
      </c>
      <c r="D2456" s="38" t="s">
        <v>10</v>
      </c>
      <c r="E2456" s="38" t="s">
        <v>10</v>
      </c>
    </row>
    <row r="2457" spans="1:5" x14ac:dyDescent="0.2">
      <c r="A2457" s="9">
        <v>42162</v>
      </c>
      <c r="B2457" s="38" t="s">
        <v>10</v>
      </c>
      <c r="C2457" s="38">
        <v>223.3</v>
      </c>
      <c r="D2457" s="38" t="s">
        <v>10</v>
      </c>
      <c r="E2457" s="38" t="s">
        <v>10</v>
      </c>
    </row>
    <row r="2458" spans="1:5" x14ac:dyDescent="0.2">
      <c r="A2458" s="9">
        <v>42161</v>
      </c>
      <c r="B2458" s="38" t="s">
        <v>10</v>
      </c>
      <c r="C2458" s="38">
        <v>225.6</v>
      </c>
      <c r="D2458" s="38" t="s">
        <v>10</v>
      </c>
      <c r="E2458" s="38" t="s">
        <v>10</v>
      </c>
    </row>
    <row r="2459" spans="1:5" x14ac:dyDescent="0.2">
      <c r="A2459" s="9">
        <v>42160</v>
      </c>
      <c r="B2459" s="38">
        <v>2092.83</v>
      </c>
      <c r="C2459" s="38">
        <v>224.5</v>
      </c>
      <c r="D2459" s="38" t="s">
        <v>10</v>
      </c>
      <c r="E2459" s="38" t="s">
        <v>10</v>
      </c>
    </row>
    <row r="2460" spans="1:5" x14ac:dyDescent="0.2">
      <c r="A2460" s="9">
        <v>42159</v>
      </c>
      <c r="B2460" s="38">
        <v>2095.84</v>
      </c>
      <c r="C2460" s="38">
        <v>223.2</v>
      </c>
      <c r="D2460" s="38" t="s">
        <v>10</v>
      </c>
      <c r="E2460" s="38" t="s">
        <v>10</v>
      </c>
    </row>
    <row r="2461" spans="1:5" x14ac:dyDescent="0.2">
      <c r="A2461" s="9">
        <v>42158</v>
      </c>
      <c r="B2461" s="38">
        <v>2114.0700000000002</v>
      </c>
      <c r="C2461" s="38">
        <v>225.1</v>
      </c>
      <c r="D2461" s="38" t="s">
        <v>10</v>
      </c>
      <c r="E2461" s="38" t="s">
        <v>10</v>
      </c>
    </row>
    <row r="2462" spans="1:5" x14ac:dyDescent="0.2">
      <c r="A2462" s="9">
        <v>42157</v>
      </c>
      <c r="B2462" s="38">
        <v>2109.6</v>
      </c>
      <c r="C2462" s="38">
        <v>224.7</v>
      </c>
      <c r="D2462" s="38" t="s">
        <v>10</v>
      </c>
      <c r="E2462" s="38" t="s">
        <v>10</v>
      </c>
    </row>
    <row r="2463" spans="1:5" x14ac:dyDescent="0.2">
      <c r="A2463" s="9">
        <v>42156</v>
      </c>
      <c r="B2463" s="38">
        <v>2111.73</v>
      </c>
      <c r="C2463" s="38">
        <v>222</v>
      </c>
      <c r="D2463" s="38" t="s">
        <v>10</v>
      </c>
      <c r="E2463" s="38" t="s">
        <v>10</v>
      </c>
    </row>
    <row r="2464" spans="1:5" x14ac:dyDescent="0.2">
      <c r="A2464" s="9">
        <v>42155</v>
      </c>
      <c r="B2464" s="38" t="s">
        <v>10</v>
      </c>
      <c r="C2464" s="38">
        <v>228.7</v>
      </c>
      <c r="D2464" s="38" t="s">
        <v>10</v>
      </c>
      <c r="E2464" s="38" t="s">
        <v>10</v>
      </c>
    </row>
    <row r="2465" spans="1:5" x14ac:dyDescent="0.2">
      <c r="A2465" s="9">
        <v>42154</v>
      </c>
      <c r="B2465" s="38" t="s">
        <v>10</v>
      </c>
      <c r="C2465" s="38">
        <v>232.5</v>
      </c>
      <c r="D2465" s="38" t="s">
        <v>10</v>
      </c>
      <c r="E2465" s="38" t="s">
        <v>10</v>
      </c>
    </row>
    <row r="2466" spans="1:5" x14ac:dyDescent="0.2">
      <c r="A2466" s="9">
        <v>42153</v>
      </c>
      <c r="B2466" s="38">
        <v>2107.39</v>
      </c>
      <c r="C2466" s="38">
        <v>236.5</v>
      </c>
      <c r="D2466" s="38" t="s">
        <v>10</v>
      </c>
      <c r="E2466" s="38" t="s">
        <v>10</v>
      </c>
    </row>
    <row r="2467" spans="1:5" x14ac:dyDescent="0.2">
      <c r="A2467" s="9">
        <v>42152</v>
      </c>
      <c r="B2467" s="38">
        <v>2120.79</v>
      </c>
      <c r="C2467" s="38">
        <v>236.9</v>
      </c>
      <c r="D2467" s="38" t="s">
        <v>10</v>
      </c>
      <c r="E2467" s="38" t="s">
        <v>10</v>
      </c>
    </row>
    <row r="2468" spans="1:5" x14ac:dyDescent="0.2">
      <c r="A2468" s="9">
        <v>42151</v>
      </c>
      <c r="B2468" s="38">
        <v>2123.48</v>
      </c>
      <c r="C2468" s="38">
        <v>236.9</v>
      </c>
      <c r="D2468" s="38" t="s">
        <v>10</v>
      </c>
      <c r="E2468" s="38" t="s">
        <v>10</v>
      </c>
    </row>
    <row r="2469" spans="1:5" x14ac:dyDescent="0.2">
      <c r="A2469" s="9">
        <v>42150</v>
      </c>
      <c r="B2469" s="38">
        <v>2104.1999999999998</v>
      </c>
      <c r="C2469" s="38">
        <v>237.4</v>
      </c>
      <c r="D2469" s="38" t="s">
        <v>10</v>
      </c>
      <c r="E2469" s="38" t="s">
        <v>10</v>
      </c>
    </row>
    <row r="2470" spans="1:5" x14ac:dyDescent="0.2">
      <c r="A2470" s="9">
        <v>42149</v>
      </c>
      <c r="B2470" s="38" t="s">
        <v>10</v>
      </c>
      <c r="C2470" s="38">
        <v>237.1</v>
      </c>
      <c r="D2470" s="38" t="s">
        <v>10</v>
      </c>
      <c r="E2470" s="38" t="s">
        <v>10</v>
      </c>
    </row>
    <row r="2471" spans="1:5" x14ac:dyDescent="0.2">
      <c r="A2471" s="9">
        <v>42148</v>
      </c>
      <c r="B2471" s="38" t="s">
        <v>10</v>
      </c>
      <c r="C2471" s="38">
        <v>240.9</v>
      </c>
      <c r="D2471" s="38" t="s">
        <v>10</v>
      </c>
      <c r="E2471" s="38" t="s">
        <v>10</v>
      </c>
    </row>
    <row r="2472" spans="1:5" x14ac:dyDescent="0.2">
      <c r="A2472" s="9">
        <v>42147</v>
      </c>
      <c r="B2472" s="38" t="s">
        <v>10</v>
      </c>
      <c r="C2472" s="38">
        <v>238.8</v>
      </c>
      <c r="D2472" s="38" t="s">
        <v>10</v>
      </c>
      <c r="E2472" s="38" t="s">
        <v>10</v>
      </c>
    </row>
    <row r="2473" spans="1:5" x14ac:dyDescent="0.2">
      <c r="A2473" s="9">
        <v>42146</v>
      </c>
      <c r="B2473" s="38">
        <v>2126.06</v>
      </c>
      <c r="C2473" s="38">
        <v>241</v>
      </c>
      <c r="D2473" s="38" t="s">
        <v>10</v>
      </c>
      <c r="E2473" s="38" t="s">
        <v>10</v>
      </c>
    </row>
    <row r="2474" spans="1:5" x14ac:dyDescent="0.2">
      <c r="A2474" s="9">
        <v>42145</v>
      </c>
      <c r="B2474" s="38">
        <v>2130.8200000000002</v>
      </c>
      <c r="C2474" s="38">
        <v>235.3</v>
      </c>
      <c r="D2474" s="38" t="s">
        <v>10</v>
      </c>
      <c r="E2474" s="38" t="s">
        <v>10</v>
      </c>
    </row>
    <row r="2475" spans="1:5" x14ac:dyDescent="0.2">
      <c r="A2475" s="9">
        <v>42144</v>
      </c>
      <c r="B2475" s="38">
        <v>2125.85</v>
      </c>
      <c r="C2475" s="38">
        <v>234.2</v>
      </c>
      <c r="D2475" s="38" t="s">
        <v>10</v>
      </c>
      <c r="E2475" s="38" t="s">
        <v>10</v>
      </c>
    </row>
    <row r="2476" spans="1:5" x14ac:dyDescent="0.2">
      <c r="A2476" s="9">
        <v>42143</v>
      </c>
      <c r="B2476" s="38">
        <v>2127.83</v>
      </c>
      <c r="C2476" s="38">
        <v>231.7</v>
      </c>
      <c r="D2476" s="38" t="s">
        <v>10</v>
      </c>
      <c r="E2476" s="38" t="s">
        <v>10</v>
      </c>
    </row>
    <row r="2477" spans="1:5" x14ac:dyDescent="0.2">
      <c r="A2477" s="9">
        <v>42142</v>
      </c>
      <c r="B2477" s="38">
        <v>2129.1999999999998</v>
      </c>
      <c r="C2477" s="38">
        <v>232.8</v>
      </c>
      <c r="D2477" s="38" t="s">
        <v>10</v>
      </c>
      <c r="E2477" s="38" t="s">
        <v>10</v>
      </c>
    </row>
    <row r="2478" spans="1:5" x14ac:dyDescent="0.2">
      <c r="A2478" s="9">
        <v>42141</v>
      </c>
      <c r="B2478" s="38" t="s">
        <v>10</v>
      </c>
      <c r="C2478" s="38">
        <v>236.2</v>
      </c>
      <c r="D2478" s="38" t="s">
        <v>10</v>
      </c>
      <c r="E2478" s="38" t="s">
        <v>10</v>
      </c>
    </row>
    <row r="2479" spans="1:5" x14ac:dyDescent="0.2">
      <c r="A2479" s="9">
        <v>42140</v>
      </c>
      <c r="B2479" s="38" t="s">
        <v>10</v>
      </c>
      <c r="C2479" s="38">
        <v>235.7</v>
      </c>
      <c r="D2479" s="38" t="s">
        <v>10</v>
      </c>
      <c r="E2479" s="38" t="s">
        <v>10</v>
      </c>
    </row>
    <row r="2480" spans="1:5" x14ac:dyDescent="0.2">
      <c r="A2480" s="9">
        <v>42139</v>
      </c>
      <c r="B2480" s="38">
        <v>2122.73</v>
      </c>
      <c r="C2480" s="38">
        <v>237.3</v>
      </c>
      <c r="D2480" s="38" t="s">
        <v>10</v>
      </c>
      <c r="E2480" s="38" t="s">
        <v>10</v>
      </c>
    </row>
    <row r="2481" spans="1:5" x14ac:dyDescent="0.2">
      <c r="A2481" s="9">
        <v>42138</v>
      </c>
      <c r="B2481" s="38">
        <v>2121.1</v>
      </c>
      <c r="C2481" s="38">
        <v>236.7</v>
      </c>
      <c r="D2481" s="38" t="s">
        <v>10</v>
      </c>
      <c r="E2481" s="38" t="s">
        <v>10</v>
      </c>
    </row>
    <row r="2482" spans="1:5" x14ac:dyDescent="0.2">
      <c r="A2482" s="9">
        <v>42137</v>
      </c>
      <c r="B2482" s="38">
        <v>2098.48</v>
      </c>
      <c r="C2482" s="38">
        <v>235.8</v>
      </c>
      <c r="D2482" s="38" t="s">
        <v>10</v>
      </c>
      <c r="E2482" s="38" t="s">
        <v>10</v>
      </c>
    </row>
    <row r="2483" spans="1:5" x14ac:dyDescent="0.2">
      <c r="A2483" s="9">
        <v>42136</v>
      </c>
      <c r="B2483" s="38">
        <v>2099.12</v>
      </c>
      <c r="C2483" s="38">
        <v>241.8</v>
      </c>
      <c r="D2483" s="38" t="s">
        <v>10</v>
      </c>
      <c r="E2483" s="38" t="s">
        <v>10</v>
      </c>
    </row>
    <row r="2484" spans="1:5" x14ac:dyDescent="0.2">
      <c r="A2484" s="9">
        <v>42135</v>
      </c>
      <c r="B2484" s="38">
        <v>2105.33</v>
      </c>
      <c r="C2484" s="38">
        <v>242.5</v>
      </c>
      <c r="D2484" s="38" t="s">
        <v>10</v>
      </c>
      <c r="E2484" s="38" t="s">
        <v>10</v>
      </c>
    </row>
    <row r="2485" spans="1:5" x14ac:dyDescent="0.2">
      <c r="A2485" s="9">
        <v>42134</v>
      </c>
      <c r="B2485" s="38" t="s">
        <v>10</v>
      </c>
      <c r="C2485" s="38">
        <v>240.6</v>
      </c>
      <c r="D2485" s="38" t="s">
        <v>10</v>
      </c>
      <c r="E2485" s="38" t="s">
        <v>10</v>
      </c>
    </row>
    <row r="2486" spans="1:5" x14ac:dyDescent="0.2">
      <c r="A2486" s="9">
        <v>42133</v>
      </c>
      <c r="B2486" s="38" t="s">
        <v>10</v>
      </c>
      <c r="C2486" s="38">
        <v>242.5</v>
      </c>
      <c r="D2486" s="38" t="s">
        <v>10</v>
      </c>
      <c r="E2486" s="38" t="s">
        <v>10</v>
      </c>
    </row>
    <row r="2487" spans="1:5" x14ac:dyDescent="0.2">
      <c r="A2487" s="9">
        <v>42132</v>
      </c>
      <c r="B2487" s="38">
        <v>2116.1</v>
      </c>
      <c r="C2487" s="38">
        <v>244.5</v>
      </c>
      <c r="D2487" s="38" t="s">
        <v>10</v>
      </c>
      <c r="E2487" s="38" t="s">
        <v>10</v>
      </c>
    </row>
    <row r="2488" spans="1:5" x14ac:dyDescent="0.2">
      <c r="A2488" s="9">
        <v>42131</v>
      </c>
      <c r="B2488" s="38">
        <v>2088</v>
      </c>
      <c r="C2488" s="38">
        <v>237.3</v>
      </c>
      <c r="D2488" s="38" t="s">
        <v>10</v>
      </c>
      <c r="E2488" s="38" t="s">
        <v>10</v>
      </c>
    </row>
    <row r="2489" spans="1:5" x14ac:dyDescent="0.2">
      <c r="A2489" s="9">
        <v>42130</v>
      </c>
      <c r="B2489" s="38">
        <v>2080.15</v>
      </c>
      <c r="C2489" s="38">
        <v>229.3</v>
      </c>
      <c r="D2489" s="38" t="s">
        <v>10</v>
      </c>
      <c r="E2489" s="38" t="s">
        <v>10</v>
      </c>
    </row>
    <row r="2490" spans="1:5" x14ac:dyDescent="0.2">
      <c r="A2490" s="9">
        <v>42129</v>
      </c>
      <c r="B2490" s="38">
        <v>2089.46</v>
      </c>
      <c r="C2490" s="38">
        <v>235.9</v>
      </c>
      <c r="D2490" s="38" t="s">
        <v>10</v>
      </c>
      <c r="E2490" s="38" t="s">
        <v>10</v>
      </c>
    </row>
    <row r="2491" spans="1:5" x14ac:dyDescent="0.2">
      <c r="A2491" s="9">
        <v>42128</v>
      </c>
      <c r="B2491" s="38">
        <v>2114.4899999999998</v>
      </c>
      <c r="C2491" s="38">
        <v>238.5</v>
      </c>
      <c r="D2491" s="38" t="s">
        <v>10</v>
      </c>
      <c r="E2491" s="38" t="s">
        <v>10</v>
      </c>
    </row>
    <row r="2492" spans="1:5" x14ac:dyDescent="0.2">
      <c r="A2492" s="9">
        <v>42127</v>
      </c>
      <c r="B2492" s="38" t="s">
        <v>10</v>
      </c>
      <c r="C2492" s="38">
        <v>240.7</v>
      </c>
      <c r="D2492" s="38" t="s">
        <v>10</v>
      </c>
      <c r="E2492" s="38" t="s">
        <v>10</v>
      </c>
    </row>
    <row r="2493" spans="1:5" x14ac:dyDescent="0.2">
      <c r="A2493" s="9">
        <v>42126</v>
      </c>
      <c r="B2493" s="38" t="s">
        <v>10</v>
      </c>
      <c r="C2493" s="38">
        <v>234.8</v>
      </c>
      <c r="D2493" s="38" t="s">
        <v>10</v>
      </c>
      <c r="E2493" s="38" t="s">
        <v>10</v>
      </c>
    </row>
    <row r="2494" spans="1:5" x14ac:dyDescent="0.2">
      <c r="A2494" s="9">
        <v>42125</v>
      </c>
      <c r="B2494" s="38">
        <v>2108.29</v>
      </c>
      <c r="C2494" s="38">
        <v>231.8</v>
      </c>
      <c r="D2494" s="38" t="s">
        <v>10</v>
      </c>
      <c r="E2494" s="38" t="s">
        <v>10</v>
      </c>
    </row>
    <row r="2495" spans="1:5" x14ac:dyDescent="0.2">
      <c r="A2495" s="9">
        <v>42124</v>
      </c>
      <c r="B2495" s="38">
        <v>2085.5100000000002</v>
      </c>
      <c r="C2495" s="38">
        <v>236.1</v>
      </c>
      <c r="D2495" s="38" t="s">
        <v>10</v>
      </c>
      <c r="E2495" s="38" t="s">
        <v>10</v>
      </c>
    </row>
    <row r="2496" spans="1:5" x14ac:dyDescent="0.2">
      <c r="A2496" s="9">
        <v>42123</v>
      </c>
      <c r="B2496" s="38">
        <v>2106.85</v>
      </c>
      <c r="C2496" s="38">
        <v>225.2</v>
      </c>
      <c r="D2496" s="38" t="s">
        <v>10</v>
      </c>
      <c r="E2496" s="38" t="s">
        <v>10</v>
      </c>
    </row>
    <row r="2497" spans="1:5" x14ac:dyDescent="0.2">
      <c r="A2497" s="9">
        <v>42122</v>
      </c>
      <c r="B2497" s="38">
        <v>2114.7600000000002</v>
      </c>
      <c r="C2497" s="38">
        <v>225.3</v>
      </c>
      <c r="D2497" s="38" t="s">
        <v>10</v>
      </c>
      <c r="E2497" s="38" t="s">
        <v>10</v>
      </c>
    </row>
    <row r="2498" spans="1:5" x14ac:dyDescent="0.2">
      <c r="A2498" s="9">
        <v>42121</v>
      </c>
      <c r="B2498" s="38">
        <v>2108.92</v>
      </c>
      <c r="C2498" s="38">
        <v>227.7</v>
      </c>
      <c r="D2498" s="38" t="s">
        <v>10</v>
      </c>
      <c r="E2498" s="38" t="s">
        <v>10</v>
      </c>
    </row>
    <row r="2499" spans="1:5" x14ac:dyDescent="0.2">
      <c r="A2499" s="9">
        <v>42120</v>
      </c>
      <c r="B2499" s="38" t="s">
        <v>10</v>
      </c>
      <c r="C2499" s="38">
        <v>219.7</v>
      </c>
      <c r="D2499" s="38" t="s">
        <v>10</v>
      </c>
      <c r="E2499" s="38" t="s">
        <v>10</v>
      </c>
    </row>
    <row r="2500" spans="1:5" x14ac:dyDescent="0.2">
      <c r="A2500" s="9">
        <v>42119</v>
      </c>
      <c r="B2500" s="38" t="s">
        <v>10</v>
      </c>
      <c r="C2500" s="38">
        <v>226.1</v>
      </c>
      <c r="D2500" s="38" t="s">
        <v>10</v>
      </c>
      <c r="E2500" s="38" t="s">
        <v>10</v>
      </c>
    </row>
    <row r="2501" spans="1:5" x14ac:dyDescent="0.2">
      <c r="A2501" s="9">
        <v>42118</v>
      </c>
      <c r="B2501" s="38">
        <v>2117.69</v>
      </c>
      <c r="C2501" s="38">
        <v>231.4</v>
      </c>
      <c r="D2501" s="38" t="s">
        <v>10</v>
      </c>
      <c r="E2501" s="38" t="s">
        <v>10</v>
      </c>
    </row>
    <row r="2502" spans="1:5" x14ac:dyDescent="0.2">
      <c r="A2502" s="9">
        <v>42117</v>
      </c>
      <c r="B2502" s="38">
        <v>2112.9299999999998</v>
      </c>
      <c r="C2502" s="38">
        <v>236</v>
      </c>
      <c r="D2502" s="38" t="s">
        <v>10</v>
      </c>
      <c r="E2502" s="38" t="s">
        <v>10</v>
      </c>
    </row>
    <row r="2503" spans="1:5" x14ac:dyDescent="0.2">
      <c r="A2503" s="9">
        <v>42116</v>
      </c>
      <c r="B2503" s="38">
        <v>2107.96</v>
      </c>
      <c r="C2503" s="38">
        <v>234.1</v>
      </c>
      <c r="D2503" s="38" t="s">
        <v>10</v>
      </c>
      <c r="E2503" s="38" t="s">
        <v>10</v>
      </c>
    </row>
    <row r="2504" spans="1:5" x14ac:dyDescent="0.2">
      <c r="A2504" s="9">
        <v>42115</v>
      </c>
      <c r="B2504" s="38">
        <v>2097.29</v>
      </c>
      <c r="C2504" s="38">
        <v>235.8</v>
      </c>
      <c r="D2504" s="38" t="s">
        <v>10</v>
      </c>
      <c r="E2504" s="38" t="s">
        <v>10</v>
      </c>
    </row>
    <row r="2505" spans="1:5" x14ac:dyDescent="0.2">
      <c r="A2505" s="9">
        <v>42114</v>
      </c>
      <c r="B2505" s="38">
        <v>2100.4</v>
      </c>
      <c r="C2505" s="38">
        <v>224.2</v>
      </c>
      <c r="D2505" s="38" t="s">
        <v>10</v>
      </c>
      <c r="E2505" s="38" t="s">
        <v>10</v>
      </c>
    </row>
    <row r="2506" spans="1:5" x14ac:dyDescent="0.2">
      <c r="A2506" s="9">
        <v>42113</v>
      </c>
      <c r="B2506" s="38" t="s">
        <v>10</v>
      </c>
      <c r="C2506" s="38">
        <v>222.2</v>
      </c>
      <c r="D2506" s="38" t="s">
        <v>10</v>
      </c>
      <c r="E2506" s="38" t="s">
        <v>10</v>
      </c>
    </row>
    <row r="2507" spans="1:5" x14ac:dyDescent="0.2">
      <c r="A2507" s="9">
        <v>42112</v>
      </c>
      <c r="B2507" s="38" t="s">
        <v>10</v>
      </c>
      <c r="C2507" s="38">
        <v>223.1</v>
      </c>
      <c r="D2507" s="38" t="s">
        <v>10</v>
      </c>
      <c r="E2507" s="38" t="s">
        <v>10</v>
      </c>
    </row>
    <row r="2508" spans="1:5" x14ac:dyDescent="0.2">
      <c r="A2508" s="9">
        <v>42111</v>
      </c>
      <c r="B2508" s="38">
        <v>2081.1799999999998</v>
      </c>
      <c r="C2508" s="38">
        <v>222.4</v>
      </c>
      <c r="D2508" s="38" t="s">
        <v>10</v>
      </c>
      <c r="E2508" s="38" t="s">
        <v>10</v>
      </c>
    </row>
    <row r="2509" spans="1:5" x14ac:dyDescent="0.2">
      <c r="A2509" s="9">
        <v>42110</v>
      </c>
      <c r="B2509" s="38">
        <v>2104.9899999999998</v>
      </c>
      <c r="C2509" s="38">
        <v>228.5</v>
      </c>
      <c r="D2509" s="38" t="s">
        <v>10</v>
      </c>
      <c r="E2509" s="38" t="s">
        <v>10</v>
      </c>
    </row>
    <row r="2510" spans="1:5" x14ac:dyDescent="0.2">
      <c r="A2510" s="9">
        <v>42109</v>
      </c>
      <c r="B2510" s="38">
        <v>2106.63</v>
      </c>
      <c r="C2510" s="38">
        <v>224</v>
      </c>
      <c r="D2510" s="38" t="s">
        <v>10</v>
      </c>
      <c r="E2510" s="38" t="s">
        <v>10</v>
      </c>
    </row>
    <row r="2511" spans="1:5" x14ac:dyDescent="0.2">
      <c r="A2511" s="9">
        <v>42108</v>
      </c>
      <c r="B2511" s="38">
        <v>2095.84</v>
      </c>
      <c r="C2511" s="38">
        <v>220.2</v>
      </c>
      <c r="D2511" s="38" t="s">
        <v>10</v>
      </c>
      <c r="E2511" s="38" t="s">
        <v>10</v>
      </c>
    </row>
    <row r="2512" spans="1:5" x14ac:dyDescent="0.2">
      <c r="A2512" s="9">
        <v>42107</v>
      </c>
      <c r="B2512" s="38">
        <v>2092.4299999999998</v>
      </c>
      <c r="C2512" s="38">
        <v>225</v>
      </c>
      <c r="D2512" s="38" t="s">
        <v>10</v>
      </c>
      <c r="E2512" s="38" t="s">
        <v>10</v>
      </c>
    </row>
    <row r="2513" spans="1:5" x14ac:dyDescent="0.2">
      <c r="A2513" s="9">
        <v>42106</v>
      </c>
      <c r="B2513" s="38" t="s">
        <v>10</v>
      </c>
      <c r="C2513" s="38">
        <v>236.4</v>
      </c>
      <c r="D2513" s="38" t="s">
        <v>10</v>
      </c>
      <c r="E2513" s="38" t="s">
        <v>10</v>
      </c>
    </row>
    <row r="2514" spans="1:5" x14ac:dyDescent="0.2">
      <c r="A2514" s="9">
        <v>42105</v>
      </c>
      <c r="B2514" s="38" t="s">
        <v>10</v>
      </c>
      <c r="C2514" s="38">
        <v>236.9</v>
      </c>
      <c r="D2514" s="38" t="s">
        <v>10</v>
      </c>
      <c r="E2514" s="38" t="s">
        <v>10</v>
      </c>
    </row>
    <row r="2515" spans="1:5" x14ac:dyDescent="0.2">
      <c r="A2515" s="9">
        <v>42104</v>
      </c>
      <c r="B2515" s="38">
        <v>2102.06</v>
      </c>
      <c r="C2515" s="38">
        <v>236.1</v>
      </c>
      <c r="D2515" s="38" t="s">
        <v>10</v>
      </c>
      <c r="E2515" s="38" t="s">
        <v>10</v>
      </c>
    </row>
    <row r="2516" spans="1:5" x14ac:dyDescent="0.2">
      <c r="A2516" s="9">
        <v>42103</v>
      </c>
      <c r="B2516" s="38">
        <v>2091.1799999999998</v>
      </c>
      <c r="C2516" s="38">
        <v>243.6</v>
      </c>
      <c r="D2516" s="38" t="s">
        <v>10</v>
      </c>
      <c r="E2516" s="38" t="s">
        <v>10</v>
      </c>
    </row>
    <row r="2517" spans="1:5" x14ac:dyDescent="0.2">
      <c r="A2517" s="9">
        <v>42102</v>
      </c>
      <c r="B2517" s="38">
        <v>2081.9</v>
      </c>
      <c r="C2517" s="38">
        <v>244.9</v>
      </c>
      <c r="D2517" s="38" t="s">
        <v>10</v>
      </c>
      <c r="E2517" s="38" t="s">
        <v>10</v>
      </c>
    </row>
    <row r="2518" spans="1:5" x14ac:dyDescent="0.2">
      <c r="A2518" s="9">
        <v>42101</v>
      </c>
      <c r="B2518" s="38">
        <v>2076.33</v>
      </c>
      <c r="C2518" s="38">
        <v>253.7</v>
      </c>
      <c r="D2518" s="38" t="s">
        <v>10</v>
      </c>
      <c r="E2518" s="38" t="s">
        <v>10</v>
      </c>
    </row>
    <row r="2519" spans="1:5" x14ac:dyDescent="0.2">
      <c r="A2519" s="9">
        <v>42100</v>
      </c>
      <c r="B2519" s="38">
        <v>2080.62</v>
      </c>
      <c r="C2519" s="38">
        <v>255.6</v>
      </c>
      <c r="D2519" s="38" t="s">
        <v>10</v>
      </c>
      <c r="E2519" s="38" t="s">
        <v>10</v>
      </c>
    </row>
    <row r="2520" spans="1:5" x14ac:dyDescent="0.2">
      <c r="A2520" s="9">
        <v>42099</v>
      </c>
      <c r="B2520" s="38" t="s">
        <v>10</v>
      </c>
      <c r="C2520" s="38">
        <v>260.5</v>
      </c>
      <c r="D2520" s="38" t="s">
        <v>10</v>
      </c>
      <c r="E2520" s="38" t="s">
        <v>10</v>
      </c>
    </row>
    <row r="2521" spans="1:5" x14ac:dyDescent="0.2">
      <c r="A2521" s="9">
        <v>42098</v>
      </c>
      <c r="B2521" s="38" t="s">
        <v>10</v>
      </c>
      <c r="C2521" s="38">
        <v>253.6</v>
      </c>
      <c r="D2521" s="38" t="s">
        <v>10</v>
      </c>
      <c r="E2521" s="38" t="s">
        <v>10</v>
      </c>
    </row>
    <row r="2522" spans="1:5" x14ac:dyDescent="0.2">
      <c r="A2522" s="9">
        <v>42097</v>
      </c>
      <c r="B2522" s="38" t="s">
        <v>10</v>
      </c>
      <c r="C2522" s="38">
        <v>254.2</v>
      </c>
      <c r="D2522" s="38" t="s">
        <v>10</v>
      </c>
      <c r="E2522" s="38" t="s">
        <v>10</v>
      </c>
    </row>
    <row r="2523" spans="1:5" x14ac:dyDescent="0.2">
      <c r="A2523" s="9">
        <v>42096</v>
      </c>
      <c r="B2523" s="38">
        <v>2066.96</v>
      </c>
      <c r="C2523" s="38">
        <v>253.2</v>
      </c>
      <c r="D2523" s="38" t="s">
        <v>10</v>
      </c>
      <c r="E2523" s="38" t="s">
        <v>10</v>
      </c>
    </row>
    <row r="2524" spans="1:5" x14ac:dyDescent="0.2">
      <c r="A2524" s="9">
        <v>42095</v>
      </c>
      <c r="B2524" s="38">
        <v>2059.69</v>
      </c>
      <c r="C2524" s="38">
        <v>246.9</v>
      </c>
      <c r="D2524" s="38" t="s">
        <v>10</v>
      </c>
      <c r="E2524" s="38" t="s">
        <v>10</v>
      </c>
    </row>
    <row r="2525" spans="1:5" x14ac:dyDescent="0.2">
      <c r="A2525" s="9">
        <v>42094</v>
      </c>
      <c r="B2525" s="38">
        <v>2067.89</v>
      </c>
      <c r="C2525" s="38">
        <v>244.3</v>
      </c>
      <c r="D2525" s="38" t="s">
        <v>10</v>
      </c>
      <c r="E2525" s="38" t="s">
        <v>10</v>
      </c>
    </row>
    <row r="2526" spans="1:5" x14ac:dyDescent="0.2">
      <c r="A2526" s="9">
        <v>42093</v>
      </c>
      <c r="B2526" s="38">
        <v>2086.2399999999998</v>
      </c>
      <c r="C2526" s="38">
        <v>247.9</v>
      </c>
      <c r="D2526" s="38" t="s">
        <v>10</v>
      </c>
      <c r="E2526" s="38" t="s">
        <v>10</v>
      </c>
    </row>
    <row r="2527" spans="1:5" x14ac:dyDescent="0.2">
      <c r="A2527" s="9">
        <v>42092</v>
      </c>
      <c r="B2527" s="38" t="s">
        <v>10</v>
      </c>
      <c r="C2527" s="38">
        <v>242.4</v>
      </c>
      <c r="D2527" s="38" t="s">
        <v>10</v>
      </c>
      <c r="E2527" s="38" t="s">
        <v>10</v>
      </c>
    </row>
    <row r="2528" spans="1:5" x14ac:dyDescent="0.2">
      <c r="A2528" s="9">
        <v>42091</v>
      </c>
      <c r="B2528" s="38" t="s">
        <v>10</v>
      </c>
      <c r="C2528" s="38">
        <v>252.9</v>
      </c>
      <c r="D2528" s="38" t="s">
        <v>10</v>
      </c>
      <c r="E2528" s="38" t="s">
        <v>10</v>
      </c>
    </row>
    <row r="2529" spans="1:5" x14ac:dyDescent="0.2">
      <c r="A2529" s="9">
        <v>42090</v>
      </c>
      <c r="B2529" s="38">
        <v>2061.02</v>
      </c>
      <c r="C2529" s="38">
        <v>246.5</v>
      </c>
      <c r="D2529" s="38" t="s">
        <v>10</v>
      </c>
      <c r="E2529" s="38" t="s">
        <v>10</v>
      </c>
    </row>
    <row r="2530" spans="1:5" x14ac:dyDescent="0.2">
      <c r="A2530" s="9">
        <v>42089</v>
      </c>
      <c r="B2530" s="38">
        <v>2056.15</v>
      </c>
      <c r="C2530" s="38">
        <v>249.2</v>
      </c>
      <c r="D2530" s="38" t="s">
        <v>10</v>
      </c>
      <c r="E2530" s="38" t="s">
        <v>10</v>
      </c>
    </row>
    <row r="2531" spans="1:5" x14ac:dyDescent="0.2">
      <c r="A2531" s="9">
        <v>42088</v>
      </c>
      <c r="B2531" s="38">
        <v>2061.0500000000002</v>
      </c>
      <c r="C2531" s="38">
        <v>245.9</v>
      </c>
      <c r="D2531" s="38" t="s">
        <v>10</v>
      </c>
      <c r="E2531" s="38" t="s">
        <v>10</v>
      </c>
    </row>
    <row r="2532" spans="1:5" x14ac:dyDescent="0.2">
      <c r="A2532" s="9">
        <v>42087</v>
      </c>
      <c r="B2532" s="38">
        <v>2091.5</v>
      </c>
      <c r="C2532" s="38">
        <v>246</v>
      </c>
      <c r="D2532" s="38" t="s">
        <v>10</v>
      </c>
      <c r="E2532" s="38" t="s">
        <v>10</v>
      </c>
    </row>
    <row r="2533" spans="1:5" x14ac:dyDescent="0.2">
      <c r="A2533" s="9">
        <v>42086</v>
      </c>
      <c r="B2533" s="38">
        <v>2104.42</v>
      </c>
      <c r="C2533" s="38">
        <v>267.2</v>
      </c>
      <c r="D2533" s="38" t="s">
        <v>10</v>
      </c>
      <c r="E2533" s="38" t="s">
        <v>10</v>
      </c>
    </row>
    <row r="2534" spans="1:5" x14ac:dyDescent="0.2">
      <c r="A2534" s="9">
        <v>42085</v>
      </c>
      <c r="B2534" s="38" t="s">
        <v>10</v>
      </c>
      <c r="C2534" s="38">
        <v>268.8</v>
      </c>
      <c r="D2534" s="38" t="s">
        <v>10</v>
      </c>
      <c r="E2534" s="38" t="s">
        <v>10</v>
      </c>
    </row>
    <row r="2535" spans="1:5" x14ac:dyDescent="0.2">
      <c r="A2535" s="9">
        <v>42084</v>
      </c>
      <c r="B2535" s="38" t="s">
        <v>10</v>
      </c>
      <c r="C2535" s="38">
        <v>260.5</v>
      </c>
      <c r="D2535" s="38" t="s">
        <v>10</v>
      </c>
      <c r="E2535" s="38" t="s">
        <v>10</v>
      </c>
    </row>
    <row r="2536" spans="1:5" x14ac:dyDescent="0.2">
      <c r="A2536" s="9">
        <v>42083</v>
      </c>
      <c r="B2536" s="38">
        <v>2108.1</v>
      </c>
      <c r="C2536" s="38">
        <v>262.2</v>
      </c>
      <c r="D2536" s="38" t="s">
        <v>10</v>
      </c>
      <c r="E2536" s="38" t="s">
        <v>10</v>
      </c>
    </row>
    <row r="2537" spans="1:5" x14ac:dyDescent="0.2">
      <c r="A2537" s="9">
        <v>42082</v>
      </c>
      <c r="B2537" s="38">
        <v>2089.27</v>
      </c>
      <c r="C2537" s="38">
        <v>261.89999999999998</v>
      </c>
      <c r="D2537" s="38" t="s">
        <v>10</v>
      </c>
      <c r="E2537" s="38" t="s">
        <v>10</v>
      </c>
    </row>
    <row r="2538" spans="1:5" x14ac:dyDescent="0.2">
      <c r="A2538" s="9">
        <v>42081</v>
      </c>
      <c r="B2538" s="38">
        <v>2099.5</v>
      </c>
      <c r="C2538" s="38">
        <v>257.3</v>
      </c>
      <c r="D2538" s="38" t="s">
        <v>10</v>
      </c>
      <c r="E2538" s="38" t="s">
        <v>10</v>
      </c>
    </row>
    <row r="2539" spans="1:5" x14ac:dyDescent="0.2">
      <c r="A2539" s="9">
        <v>42080</v>
      </c>
      <c r="B2539" s="38">
        <v>2074.2800000000002</v>
      </c>
      <c r="C2539" s="38">
        <v>285.3</v>
      </c>
      <c r="D2539" s="38" t="s">
        <v>10</v>
      </c>
      <c r="E2539" s="38" t="s">
        <v>10</v>
      </c>
    </row>
    <row r="2540" spans="1:5" x14ac:dyDescent="0.2">
      <c r="A2540" s="9">
        <v>42079</v>
      </c>
      <c r="B2540" s="38">
        <v>2081.19</v>
      </c>
      <c r="C2540" s="38">
        <v>291.2</v>
      </c>
      <c r="D2540" s="38" t="s">
        <v>10</v>
      </c>
      <c r="E2540" s="38" t="s">
        <v>10</v>
      </c>
    </row>
    <row r="2541" spans="1:5" x14ac:dyDescent="0.2">
      <c r="A2541" s="9">
        <v>42078</v>
      </c>
      <c r="B2541" s="38" t="s">
        <v>10</v>
      </c>
      <c r="C2541" s="38">
        <v>286.89999999999998</v>
      </c>
      <c r="D2541" s="38" t="s">
        <v>10</v>
      </c>
      <c r="E2541" s="38" t="s">
        <v>10</v>
      </c>
    </row>
    <row r="2542" spans="1:5" x14ac:dyDescent="0.2">
      <c r="A2542" s="9">
        <v>42077</v>
      </c>
      <c r="B2542" s="38" t="s">
        <v>10</v>
      </c>
      <c r="C2542" s="38">
        <v>282.60000000000002</v>
      </c>
      <c r="D2542" s="38" t="s">
        <v>10</v>
      </c>
      <c r="E2542" s="38" t="s">
        <v>10</v>
      </c>
    </row>
    <row r="2543" spans="1:5" x14ac:dyDescent="0.2">
      <c r="A2543" s="9">
        <v>42076</v>
      </c>
      <c r="B2543" s="38">
        <v>2053.4</v>
      </c>
      <c r="C2543" s="38">
        <v>283.3</v>
      </c>
      <c r="D2543" s="38" t="s">
        <v>10</v>
      </c>
      <c r="E2543" s="38" t="s">
        <v>10</v>
      </c>
    </row>
    <row r="2544" spans="1:5" x14ac:dyDescent="0.2">
      <c r="A2544" s="9">
        <v>42075</v>
      </c>
      <c r="B2544" s="38">
        <v>2065.9499999999998</v>
      </c>
      <c r="C2544" s="38">
        <v>295.60000000000002</v>
      </c>
      <c r="D2544" s="38" t="s">
        <v>10</v>
      </c>
      <c r="E2544" s="38" t="s">
        <v>10</v>
      </c>
    </row>
    <row r="2545" spans="1:5" x14ac:dyDescent="0.2">
      <c r="A2545" s="9">
        <v>42074</v>
      </c>
      <c r="B2545" s="38">
        <v>2040.24</v>
      </c>
      <c r="C2545" s="38">
        <v>296.7</v>
      </c>
      <c r="D2545" s="38" t="s">
        <v>10</v>
      </c>
      <c r="E2545" s="38" t="s">
        <v>10</v>
      </c>
    </row>
    <row r="2546" spans="1:5" x14ac:dyDescent="0.2">
      <c r="A2546" s="9">
        <v>42073</v>
      </c>
      <c r="B2546" s="38">
        <v>2044.16</v>
      </c>
      <c r="C2546" s="38">
        <v>292.7</v>
      </c>
      <c r="D2546" s="38" t="s">
        <v>10</v>
      </c>
      <c r="E2546" s="38" t="s">
        <v>10</v>
      </c>
    </row>
    <row r="2547" spans="1:5" x14ac:dyDescent="0.2">
      <c r="A2547" s="9">
        <v>42072</v>
      </c>
      <c r="B2547" s="38">
        <v>2079.4299999999998</v>
      </c>
      <c r="C2547" s="38">
        <v>291</v>
      </c>
      <c r="D2547" s="38" t="s">
        <v>10</v>
      </c>
      <c r="E2547" s="38" t="s">
        <v>10</v>
      </c>
    </row>
    <row r="2548" spans="1:5" x14ac:dyDescent="0.2">
      <c r="A2548" s="9">
        <v>42071</v>
      </c>
      <c r="B2548" s="38" t="s">
        <v>10</v>
      </c>
      <c r="C2548" s="38">
        <v>275.60000000000002</v>
      </c>
      <c r="D2548" s="38" t="s">
        <v>10</v>
      </c>
      <c r="E2548" s="38" t="s">
        <v>10</v>
      </c>
    </row>
    <row r="2549" spans="1:5" x14ac:dyDescent="0.2">
      <c r="A2549" s="9">
        <v>42070</v>
      </c>
      <c r="B2549" s="38" t="s">
        <v>10</v>
      </c>
      <c r="C2549" s="38">
        <v>277</v>
      </c>
      <c r="D2549" s="38" t="s">
        <v>10</v>
      </c>
      <c r="E2549" s="38" t="s">
        <v>10</v>
      </c>
    </row>
    <row r="2550" spans="1:5" x14ac:dyDescent="0.2">
      <c r="A2550" s="9">
        <v>42069</v>
      </c>
      <c r="B2550" s="38">
        <v>2071.2600000000002</v>
      </c>
      <c r="C2550" s="38">
        <v>273.2</v>
      </c>
      <c r="D2550" s="38" t="s">
        <v>10</v>
      </c>
      <c r="E2550" s="38" t="s">
        <v>10</v>
      </c>
    </row>
    <row r="2551" spans="1:5" x14ac:dyDescent="0.2">
      <c r="A2551" s="9">
        <v>42068</v>
      </c>
      <c r="B2551" s="38">
        <v>2101.04</v>
      </c>
      <c r="C2551" s="38">
        <v>277.7</v>
      </c>
      <c r="D2551" s="38" t="s">
        <v>10</v>
      </c>
      <c r="E2551" s="38" t="s">
        <v>10</v>
      </c>
    </row>
    <row r="2552" spans="1:5" x14ac:dyDescent="0.2">
      <c r="A2552" s="9">
        <v>42067</v>
      </c>
      <c r="B2552" s="38">
        <v>2098.5300000000002</v>
      </c>
      <c r="C2552" s="38">
        <v>273.3</v>
      </c>
      <c r="D2552" s="38" t="s">
        <v>10</v>
      </c>
      <c r="E2552" s="38" t="s">
        <v>10</v>
      </c>
    </row>
    <row r="2553" spans="1:5" x14ac:dyDescent="0.2">
      <c r="A2553" s="9">
        <v>42066</v>
      </c>
      <c r="B2553" s="38">
        <v>2107.7800000000002</v>
      </c>
      <c r="C2553" s="38">
        <v>283.8</v>
      </c>
      <c r="D2553" s="38" t="s">
        <v>10</v>
      </c>
      <c r="E2553" s="38" t="s">
        <v>10</v>
      </c>
    </row>
    <row r="2554" spans="1:5" x14ac:dyDescent="0.2">
      <c r="A2554" s="9">
        <v>42065</v>
      </c>
      <c r="B2554" s="38">
        <v>2117.39</v>
      </c>
      <c r="C2554" s="38">
        <v>277.3</v>
      </c>
      <c r="D2554" s="38" t="s">
        <v>10</v>
      </c>
      <c r="E2554" s="38" t="s">
        <v>10</v>
      </c>
    </row>
    <row r="2555" spans="1:5" x14ac:dyDescent="0.2">
      <c r="A2555" s="9">
        <v>42064</v>
      </c>
      <c r="B2555" s="38" t="s">
        <v>10</v>
      </c>
      <c r="C2555" s="38">
        <v>262.39999999999998</v>
      </c>
      <c r="D2555" s="38" t="s">
        <v>10</v>
      </c>
      <c r="E2555" s="38" t="s">
        <v>10</v>
      </c>
    </row>
    <row r="2556" spans="1:5" x14ac:dyDescent="0.2">
      <c r="A2556" s="9">
        <v>42063</v>
      </c>
      <c r="B2556" s="38" t="s">
        <v>10</v>
      </c>
      <c r="C2556" s="38">
        <v>255.7</v>
      </c>
      <c r="D2556" s="38" t="s">
        <v>10</v>
      </c>
      <c r="E2556" s="38" t="s">
        <v>10</v>
      </c>
    </row>
    <row r="2557" spans="1:5" x14ac:dyDescent="0.2">
      <c r="A2557" s="9">
        <v>42062</v>
      </c>
      <c r="B2557" s="38">
        <v>2104.5</v>
      </c>
      <c r="C2557" s="38">
        <v>255</v>
      </c>
      <c r="D2557" s="38" t="s">
        <v>10</v>
      </c>
      <c r="E2557" s="38" t="s">
        <v>10</v>
      </c>
    </row>
    <row r="2558" spans="1:5" x14ac:dyDescent="0.2">
      <c r="A2558" s="9">
        <v>42061</v>
      </c>
      <c r="B2558" s="38">
        <v>2110.7399999999998</v>
      </c>
      <c r="C2558" s="38">
        <v>236.9</v>
      </c>
      <c r="D2558" s="38" t="s">
        <v>10</v>
      </c>
      <c r="E2558" s="38" t="s">
        <v>10</v>
      </c>
    </row>
    <row r="2559" spans="1:5" x14ac:dyDescent="0.2">
      <c r="A2559" s="9">
        <v>42060</v>
      </c>
      <c r="B2559" s="38">
        <v>2113.86</v>
      </c>
      <c r="C2559" s="38">
        <v>238</v>
      </c>
      <c r="D2559" s="38" t="s">
        <v>10</v>
      </c>
      <c r="E2559" s="38" t="s">
        <v>10</v>
      </c>
    </row>
    <row r="2560" spans="1:5" x14ac:dyDescent="0.2">
      <c r="A2560" s="9">
        <v>42059</v>
      </c>
      <c r="B2560" s="38">
        <v>2115.48</v>
      </c>
      <c r="C2560" s="38">
        <v>239.7</v>
      </c>
      <c r="D2560" s="38" t="s">
        <v>10</v>
      </c>
      <c r="E2560" s="38" t="s">
        <v>10</v>
      </c>
    </row>
    <row r="2561" spans="1:5" x14ac:dyDescent="0.2">
      <c r="A2561" s="9">
        <v>42058</v>
      </c>
      <c r="B2561" s="38">
        <v>2109.66</v>
      </c>
      <c r="C2561" s="38">
        <v>239.4</v>
      </c>
      <c r="D2561" s="38" t="s">
        <v>10</v>
      </c>
      <c r="E2561" s="38" t="s">
        <v>10</v>
      </c>
    </row>
    <row r="2562" spans="1:5" x14ac:dyDescent="0.2">
      <c r="A2562" s="9">
        <v>42057</v>
      </c>
      <c r="B2562" s="38" t="s">
        <v>10</v>
      </c>
      <c r="C2562" s="38">
        <v>236.5</v>
      </c>
      <c r="D2562" s="38" t="s">
        <v>10</v>
      </c>
      <c r="E2562" s="38" t="s">
        <v>10</v>
      </c>
    </row>
    <row r="2563" spans="1:5" x14ac:dyDescent="0.2">
      <c r="A2563" s="9">
        <v>42056</v>
      </c>
      <c r="B2563" s="38" t="s">
        <v>10</v>
      </c>
      <c r="C2563" s="38">
        <v>245.6</v>
      </c>
      <c r="D2563" s="38" t="s">
        <v>10</v>
      </c>
      <c r="E2563" s="38" t="s">
        <v>10</v>
      </c>
    </row>
    <row r="2564" spans="1:5" x14ac:dyDescent="0.2">
      <c r="A2564" s="9">
        <v>42055</v>
      </c>
      <c r="B2564" s="38">
        <v>2110.3000000000002</v>
      </c>
      <c r="C2564" s="38">
        <v>244.5</v>
      </c>
      <c r="D2564" s="38" t="s">
        <v>10</v>
      </c>
      <c r="E2564" s="38" t="s">
        <v>10</v>
      </c>
    </row>
    <row r="2565" spans="1:5" x14ac:dyDescent="0.2">
      <c r="A2565" s="9">
        <v>42054</v>
      </c>
      <c r="B2565" s="38">
        <v>2097.4499999999998</v>
      </c>
      <c r="C2565" s="38">
        <v>240.2</v>
      </c>
      <c r="D2565" s="38" t="s">
        <v>10</v>
      </c>
      <c r="E2565" s="38" t="s">
        <v>10</v>
      </c>
    </row>
    <row r="2566" spans="1:5" x14ac:dyDescent="0.2">
      <c r="A2566" s="9">
        <v>42053</v>
      </c>
      <c r="B2566" s="38">
        <v>2099.6799999999998</v>
      </c>
      <c r="C2566" s="38">
        <v>236.3</v>
      </c>
      <c r="D2566" s="38" t="s">
        <v>10</v>
      </c>
      <c r="E2566" s="38" t="s">
        <v>10</v>
      </c>
    </row>
    <row r="2567" spans="1:5" x14ac:dyDescent="0.2">
      <c r="A2567" s="9">
        <v>42052</v>
      </c>
      <c r="B2567" s="38">
        <v>2100.34</v>
      </c>
      <c r="C2567" s="38">
        <v>244</v>
      </c>
      <c r="D2567" s="38" t="s">
        <v>10</v>
      </c>
      <c r="E2567" s="38" t="s">
        <v>10</v>
      </c>
    </row>
    <row r="2568" spans="1:5" x14ac:dyDescent="0.2">
      <c r="A2568" s="9">
        <v>42051</v>
      </c>
      <c r="B2568" s="38" t="s">
        <v>10</v>
      </c>
      <c r="C2568" s="38">
        <v>233.6</v>
      </c>
      <c r="D2568" s="38" t="s">
        <v>10</v>
      </c>
      <c r="E2568" s="38" t="s">
        <v>10</v>
      </c>
    </row>
    <row r="2569" spans="1:5" x14ac:dyDescent="0.2">
      <c r="A2569" s="9">
        <v>42050</v>
      </c>
      <c r="B2569" s="38" t="s">
        <v>10</v>
      </c>
      <c r="C2569" s="38">
        <v>235.9</v>
      </c>
      <c r="D2569" s="38" t="s">
        <v>10</v>
      </c>
      <c r="E2569" s="38" t="s">
        <v>10</v>
      </c>
    </row>
    <row r="2570" spans="1:5" x14ac:dyDescent="0.2">
      <c r="A2570" s="9">
        <v>42049</v>
      </c>
      <c r="B2570" s="38" t="s">
        <v>10</v>
      </c>
      <c r="C2570" s="38">
        <v>257.2</v>
      </c>
      <c r="D2570" s="38" t="s">
        <v>10</v>
      </c>
      <c r="E2570" s="38" t="s">
        <v>10</v>
      </c>
    </row>
    <row r="2571" spans="1:5" x14ac:dyDescent="0.2">
      <c r="A2571" s="9">
        <v>42048</v>
      </c>
      <c r="B2571" s="38">
        <v>2096.9899999999998</v>
      </c>
      <c r="C2571" s="38">
        <v>236.1</v>
      </c>
      <c r="D2571" s="38" t="s">
        <v>10</v>
      </c>
      <c r="E2571" s="38" t="s">
        <v>10</v>
      </c>
    </row>
    <row r="2572" spans="1:5" x14ac:dyDescent="0.2">
      <c r="A2572" s="9">
        <v>42047</v>
      </c>
      <c r="B2572" s="38">
        <v>2088.48</v>
      </c>
      <c r="C2572" s="38">
        <v>222.4</v>
      </c>
      <c r="D2572" s="38" t="s">
        <v>10</v>
      </c>
      <c r="E2572" s="38" t="s">
        <v>10</v>
      </c>
    </row>
    <row r="2573" spans="1:5" x14ac:dyDescent="0.2">
      <c r="A2573" s="9">
        <v>42046</v>
      </c>
      <c r="B2573" s="38">
        <v>2068.5300000000002</v>
      </c>
      <c r="C2573" s="38">
        <v>219.8</v>
      </c>
      <c r="D2573" s="38" t="s">
        <v>10</v>
      </c>
      <c r="E2573" s="38" t="s">
        <v>10</v>
      </c>
    </row>
    <row r="2574" spans="1:5" x14ac:dyDescent="0.2">
      <c r="A2574" s="9">
        <v>42045</v>
      </c>
      <c r="B2574" s="38">
        <v>2068.59</v>
      </c>
      <c r="C2574" s="38">
        <v>220.9</v>
      </c>
      <c r="D2574" s="38" t="s">
        <v>10</v>
      </c>
      <c r="E2574" s="38" t="s">
        <v>10</v>
      </c>
    </row>
    <row r="2575" spans="1:5" x14ac:dyDescent="0.2">
      <c r="A2575" s="9">
        <v>42044</v>
      </c>
      <c r="B2575" s="38">
        <v>2046.74</v>
      </c>
      <c r="C2575" s="38">
        <v>221.1</v>
      </c>
      <c r="D2575" s="38" t="s">
        <v>10</v>
      </c>
      <c r="E2575" s="38" t="s">
        <v>10</v>
      </c>
    </row>
    <row r="2576" spans="1:5" x14ac:dyDescent="0.2">
      <c r="A2576" s="9">
        <v>42043</v>
      </c>
      <c r="B2576" s="38" t="s">
        <v>10</v>
      </c>
      <c r="C2576" s="38">
        <v>224</v>
      </c>
      <c r="D2576" s="38" t="s">
        <v>10</v>
      </c>
      <c r="E2576" s="38" t="s">
        <v>10</v>
      </c>
    </row>
    <row r="2577" spans="1:5" x14ac:dyDescent="0.2">
      <c r="A2577" s="9">
        <v>42042</v>
      </c>
      <c r="B2577" s="38" t="s">
        <v>10</v>
      </c>
      <c r="C2577" s="38">
        <v>229</v>
      </c>
      <c r="D2577" s="38" t="s">
        <v>10</v>
      </c>
      <c r="E2577" s="38" t="s">
        <v>10</v>
      </c>
    </row>
    <row r="2578" spans="1:5" x14ac:dyDescent="0.2">
      <c r="A2578" s="9">
        <v>42041</v>
      </c>
      <c r="B2578" s="38">
        <v>2055.4699999999998</v>
      </c>
      <c r="C2578" s="38">
        <v>223.2</v>
      </c>
      <c r="D2578" s="38" t="s">
        <v>10</v>
      </c>
      <c r="E2578" s="38" t="s">
        <v>10</v>
      </c>
    </row>
    <row r="2579" spans="1:5" x14ac:dyDescent="0.2">
      <c r="A2579" s="9">
        <v>42040</v>
      </c>
      <c r="B2579" s="38">
        <v>2062.52</v>
      </c>
      <c r="C2579" s="38">
        <v>216.8</v>
      </c>
      <c r="D2579" s="38" t="s">
        <v>10</v>
      </c>
      <c r="E2579" s="38" t="s">
        <v>10</v>
      </c>
    </row>
    <row r="2580" spans="1:5" x14ac:dyDescent="0.2">
      <c r="A2580" s="9">
        <v>42039</v>
      </c>
      <c r="B2580" s="38">
        <v>2041.51</v>
      </c>
      <c r="C2580" s="38">
        <v>227.1</v>
      </c>
      <c r="D2580" s="38" t="s">
        <v>10</v>
      </c>
      <c r="E2580" s="38" t="s">
        <v>10</v>
      </c>
    </row>
    <row r="2581" spans="1:5" x14ac:dyDescent="0.2">
      <c r="A2581" s="9">
        <v>42038</v>
      </c>
      <c r="B2581" s="38">
        <v>2050.0300000000002</v>
      </c>
      <c r="C2581" s="38">
        <v>228.6</v>
      </c>
      <c r="D2581" s="38" t="s">
        <v>10</v>
      </c>
      <c r="E2581" s="38" t="s">
        <v>10</v>
      </c>
    </row>
    <row r="2582" spans="1:5" x14ac:dyDescent="0.2">
      <c r="A2582" s="9">
        <v>42037</v>
      </c>
      <c r="B2582" s="38">
        <v>2020.85</v>
      </c>
      <c r="C2582" s="38">
        <v>237.8</v>
      </c>
      <c r="D2582" s="38" t="s">
        <v>10</v>
      </c>
      <c r="E2582" s="38" t="s">
        <v>10</v>
      </c>
    </row>
    <row r="2583" spans="1:5" x14ac:dyDescent="0.2">
      <c r="A2583" s="9">
        <v>42036</v>
      </c>
      <c r="B2583" s="38" t="s">
        <v>10</v>
      </c>
      <c r="C2583" s="38">
        <v>229</v>
      </c>
      <c r="D2583" s="38" t="s">
        <v>10</v>
      </c>
      <c r="E2583" s="38" t="s">
        <v>10</v>
      </c>
    </row>
    <row r="2584" spans="1:5" x14ac:dyDescent="0.2">
      <c r="A2584" s="9">
        <v>42035</v>
      </c>
      <c r="B2584" s="38" t="s">
        <v>10</v>
      </c>
      <c r="C2584" s="38">
        <v>218.4</v>
      </c>
      <c r="D2584" s="38" t="s">
        <v>10</v>
      </c>
      <c r="E2584" s="38" t="s">
        <v>10</v>
      </c>
    </row>
    <row r="2585" spans="1:5" x14ac:dyDescent="0.2">
      <c r="A2585" s="9">
        <v>42034</v>
      </c>
      <c r="B2585" s="38">
        <v>1994.99</v>
      </c>
      <c r="C2585" s="38">
        <v>229.1</v>
      </c>
      <c r="D2585" s="38" t="s">
        <v>10</v>
      </c>
      <c r="E2585" s="38" t="s">
        <v>10</v>
      </c>
    </row>
    <row r="2586" spans="1:5" x14ac:dyDescent="0.2">
      <c r="A2586" s="9">
        <v>42033</v>
      </c>
      <c r="B2586" s="38">
        <v>2021.25</v>
      </c>
      <c r="C2586" s="38">
        <v>235</v>
      </c>
      <c r="D2586" s="38" t="s">
        <v>10</v>
      </c>
      <c r="E2586" s="38" t="s">
        <v>10</v>
      </c>
    </row>
    <row r="2587" spans="1:5" x14ac:dyDescent="0.2">
      <c r="A2587" s="9">
        <v>42032</v>
      </c>
      <c r="B2587" s="38">
        <v>2002.16</v>
      </c>
      <c r="C2587" s="38">
        <v>236.1</v>
      </c>
      <c r="D2587" s="38" t="s">
        <v>10</v>
      </c>
      <c r="E2587" s="38" t="s">
        <v>10</v>
      </c>
    </row>
    <row r="2588" spans="1:5" x14ac:dyDescent="0.2">
      <c r="A2588" s="9">
        <v>42031</v>
      </c>
      <c r="B2588" s="38">
        <v>2029.55</v>
      </c>
      <c r="C2588" s="38">
        <v>263.60000000000002</v>
      </c>
      <c r="D2588" s="38" t="s">
        <v>10</v>
      </c>
      <c r="E2588" s="38" t="s">
        <v>10</v>
      </c>
    </row>
    <row r="2589" spans="1:5" x14ac:dyDescent="0.2">
      <c r="A2589" s="9">
        <v>42030</v>
      </c>
      <c r="B2589" s="38">
        <v>2057.09</v>
      </c>
      <c r="C2589" s="38">
        <v>274.5</v>
      </c>
      <c r="D2589" s="38" t="s">
        <v>10</v>
      </c>
      <c r="E2589" s="38" t="s">
        <v>10</v>
      </c>
    </row>
    <row r="2590" spans="1:5" x14ac:dyDescent="0.2">
      <c r="A2590" s="9">
        <v>42029</v>
      </c>
      <c r="B2590" s="38" t="s">
        <v>10</v>
      </c>
      <c r="C2590" s="38">
        <v>254.5</v>
      </c>
      <c r="D2590" s="38" t="s">
        <v>10</v>
      </c>
      <c r="E2590" s="38" t="s">
        <v>10</v>
      </c>
    </row>
    <row r="2591" spans="1:5" x14ac:dyDescent="0.2">
      <c r="A2591" s="9">
        <v>42028</v>
      </c>
      <c r="B2591" s="38" t="s">
        <v>10</v>
      </c>
      <c r="C2591" s="38">
        <v>240</v>
      </c>
      <c r="D2591" s="38" t="s">
        <v>10</v>
      </c>
      <c r="E2591" s="38" t="s">
        <v>10</v>
      </c>
    </row>
    <row r="2592" spans="1:5" x14ac:dyDescent="0.2">
      <c r="A2592" s="9">
        <v>42027</v>
      </c>
      <c r="B2592" s="38">
        <v>2051.8200000000002</v>
      </c>
      <c r="C2592" s="38">
        <v>235</v>
      </c>
      <c r="D2592" s="38" t="s">
        <v>10</v>
      </c>
      <c r="E2592" s="38" t="s">
        <v>10</v>
      </c>
    </row>
    <row r="2593" spans="1:5" x14ac:dyDescent="0.2">
      <c r="A2593" s="9">
        <v>42026</v>
      </c>
      <c r="B2593" s="38">
        <v>2063.15</v>
      </c>
      <c r="C2593" s="38">
        <v>226.3</v>
      </c>
      <c r="D2593" s="38" t="s">
        <v>10</v>
      </c>
      <c r="E2593" s="38" t="s">
        <v>10</v>
      </c>
    </row>
    <row r="2594" spans="1:5" x14ac:dyDescent="0.2">
      <c r="A2594" s="9">
        <v>42025</v>
      </c>
      <c r="B2594" s="38">
        <v>2032.12</v>
      </c>
      <c r="C2594" s="38">
        <v>225.5</v>
      </c>
      <c r="D2594" s="38" t="s">
        <v>10</v>
      </c>
      <c r="E2594" s="38" t="s">
        <v>10</v>
      </c>
    </row>
    <row r="2595" spans="1:5" x14ac:dyDescent="0.2">
      <c r="A2595" s="9">
        <v>42024</v>
      </c>
      <c r="B2595" s="38">
        <v>2022.55</v>
      </c>
      <c r="C2595" s="38">
        <v>218</v>
      </c>
      <c r="D2595" s="38" t="s">
        <v>10</v>
      </c>
      <c r="E2595" s="38" t="s">
        <v>10</v>
      </c>
    </row>
    <row r="2596" spans="1:5" x14ac:dyDescent="0.2">
      <c r="A2596" s="9">
        <v>42023</v>
      </c>
      <c r="B2596" s="38" t="s">
        <v>10</v>
      </c>
      <c r="C2596" s="38">
        <v>213.2</v>
      </c>
      <c r="D2596" s="38" t="s">
        <v>10</v>
      </c>
      <c r="E2596" s="38" t="s">
        <v>10</v>
      </c>
    </row>
    <row r="2597" spans="1:5" x14ac:dyDescent="0.2">
      <c r="A2597" s="9">
        <v>42022</v>
      </c>
      <c r="B2597" s="38" t="s">
        <v>10</v>
      </c>
      <c r="C2597" s="38">
        <v>209.9</v>
      </c>
      <c r="D2597" s="38" t="s">
        <v>10</v>
      </c>
      <c r="E2597" s="38" t="s">
        <v>10</v>
      </c>
    </row>
    <row r="2598" spans="1:5" x14ac:dyDescent="0.2">
      <c r="A2598" s="9">
        <v>42021</v>
      </c>
      <c r="B2598" s="38" t="s">
        <v>10</v>
      </c>
      <c r="C2598" s="38">
        <v>201.2</v>
      </c>
      <c r="D2598" s="38" t="s">
        <v>10</v>
      </c>
      <c r="E2598" s="38" t="s">
        <v>10</v>
      </c>
    </row>
    <row r="2599" spans="1:5" x14ac:dyDescent="0.2">
      <c r="A2599" s="9">
        <v>42020</v>
      </c>
      <c r="B2599" s="38">
        <v>2019.42</v>
      </c>
      <c r="C2599" s="38">
        <v>206.7</v>
      </c>
      <c r="D2599" s="38" t="s">
        <v>10</v>
      </c>
      <c r="E2599" s="38" t="s">
        <v>10</v>
      </c>
    </row>
    <row r="2600" spans="1:5" x14ac:dyDescent="0.2">
      <c r="A2600" s="9">
        <v>42019</v>
      </c>
      <c r="B2600" s="38">
        <v>1992.67</v>
      </c>
      <c r="C2600" s="38">
        <v>217.7</v>
      </c>
      <c r="D2600" s="38" t="s">
        <v>10</v>
      </c>
      <c r="E2600" s="38" t="s">
        <v>10</v>
      </c>
    </row>
    <row r="2601" spans="1:5" x14ac:dyDescent="0.2">
      <c r="A2601" s="9">
        <v>42018</v>
      </c>
      <c r="B2601" s="38">
        <v>2011.27</v>
      </c>
      <c r="C2601" s="38">
        <v>183.2</v>
      </c>
      <c r="D2601" s="38" t="s">
        <v>10</v>
      </c>
      <c r="E2601" s="38" t="s">
        <v>10</v>
      </c>
    </row>
    <row r="2602" spans="1:5" x14ac:dyDescent="0.2">
      <c r="A2602" s="9">
        <v>42017</v>
      </c>
      <c r="B2602" s="38">
        <v>2023.03</v>
      </c>
      <c r="C2602" s="38">
        <v>229.8</v>
      </c>
      <c r="D2602" s="38" t="s">
        <v>10</v>
      </c>
      <c r="E2602" s="38" t="s">
        <v>10</v>
      </c>
    </row>
    <row r="2603" spans="1:5" x14ac:dyDescent="0.2">
      <c r="A2603" s="9">
        <v>42016</v>
      </c>
      <c r="B2603" s="38">
        <v>2028.26</v>
      </c>
      <c r="C2603" s="38">
        <v>267.60000000000002</v>
      </c>
      <c r="D2603" s="38" t="s">
        <v>10</v>
      </c>
      <c r="E2603" s="38" t="s">
        <v>10</v>
      </c>
    </row>
    <row r="2604" spans="1:5" x14ac:dyDescent="0.2">
      <c r="A2604" s="9">
        <v>42015</v>
      </c>
      <c r="B2604" s="38" t="s">
        <v>10</v>
      </c>
      <c r="C2604" s="38">
        <v>266.2</v>
      </c>
      <c r="D2604" s="38" t="s">
        <v>10</v>
      </c>
      <c r="E2604" s="38" t="s">
        <v>10</v>
      </c>
    </row>
    <row r="2605" spans="1:5" x14ac:dyDescent="0.2">
      <c r="A2605" s="9">
        <v>42014</v>
      </c>
      <c r="B2605" s="38" t="s">
        <v>10</v>
      </c>
      <c r="C2605" s="38">
        <v>275</v>
      </c>
      <c r="D2605" s="38" t="s">
        <v>10</v>
      </c>
      <c r="E2605" s="38" t="s">
        <v>10</v>
      </c>
    </row>
    <row r="2606" spans="1:5" x14ac:dyDescent="0.2">
      <c r="A2606" s="9">
        <v>42013</v>
      </c>
      <c r="B2606" s="38">
        <v>2044.81</v>
      </c>
      <c r="C2606" s="38">
        <v>292.8</v>
      </c>
      <c r="D2606" s="38" t="s">
        <v>10</v>
      </c>
      <c r="E2606" s="38" t="s">
        <v>10</v>
      </c>
    </row>
    <row r="2607" spans="1:5" x14ac:dyDescent="0.2">
      <c r="A2607" s="9">
        <v>42012</v>
      </c>
      <c r="B2607" s="38">
        <v>2062.14</v>
      </c>
      <c r="C2607" s="38">
        <v>285.60000000000002</v>
      </c>
      <c r="D2607" s="38" t="s">
        <v>10</v>
      </c>
      <c r="E2607" s="38" t="s">
        <v>10</v>
      </c>
    </row>
    <row r="2608" spans="1:5" x14ac:dyDescent="0.2">
      <c r="A2608" s="9">
        <v>42011</v>
      </c>
      <c r="B2608" s="38">
        <v>2025.9</v>
      </c>
      <c r="C2608" s="38">
        <v>297</v>
      </c>
      <c r="D2608" s="38" t="s">
        <v>10</v>
      </c>
      <c r="E2608" s="38" t="s">
        <v>10</v>
      </c>
    </row>
    <row r="2609" spans="1:5" x14ac:dyDescent="0.2">
      <c r="A2609" s="9">
        <v>42010</v>
      </c>
      <c r="B2609" s="38">
        <v>2002.61</v>
      </c>
      <c r="C2609" s="38">
        <v>285.39999999999998</v>
      </c>
      <c r="D2609" s="38" t="s">
        <v>10</v>
      </c>
      <c r="E2609" s="38" t="s">
        <v>10</v>
      </c>
    </row>
    <row r="2610" spans="1:5" x14ac:dyDescent="0.2">
      <c r="A2610" s="9">
        <v>42009</v>
      </c>
      <c r="B2610" s="38">
        <v>2020.58</v>
      </c>
      <c r="C2610" s="38">
        <v>273.2</v>
      </c>
      <c r="D2610" s="38" t="s">
        <v>10</v>
      </c>
      <c r="E2610" s="38" t="s">
        <v>10</v>
      </c>
    </row>
    <row r="2611" spans="1:5" x14ac:dyDescent="0.2">
      <c r="A2611" s="9">
        <v>42008</v>
      </c>
      <c r="B2611" s="38" t="s">
        <v>10</v>
      </c>
      <c r="C2611" s="38">
        <v>258.8</v>
      </c>
      <c r="D2611" s="38" t="s">
        <v>10</v>
      </c>
      <c r="E2611" s="38" t="s">
        <v>10</v>
      </c>
    </row>
    <row r="2612" spans="1:5" x14ac:dyDescent="0.2">
      <c r="A2612" s="9">
        <v>42007</v>
      </c>
      <c r="B2612" s="38" t="s">
        <v>10</v>
      </c>
      <c r="C2612" s="38">
        <v>282</v>
      </c>
      <c r="D2612" s="38" t="s">
        <v>10</v>
      </c>
      <c r="E2612" s="38" t="s">
        <v>10</v>
      </c>
    </row>
    <row r="2613" spans="1:5" x14ac:dyDescent="0.2">
      <c r="A2613" s="9">
        <v>42006</v>
      </c>
      <c r="B2613" s="38">
        <v>2058.1999999999998</v>
      </c>
      <c r="C2613" s="38">
        <v>315.10000000000002</v>
      </c>
      <c r="D2613" s="38" t="s">
        <v>10</v>
      </c>
      <c r="E2613" s="38" t="s">
        <v>10</v>
      </c>
    </row>
    <row r="2614" spans="1:5" x14ac:dyDescent="0.2">
      <c r="A2614" s="9">
        <v>42005</v>
      </c>
      <c r="B2614" s="38" t="s">
        <v>10</v>
      </c>
      <c r="C2614" s="38">
        <v>313.89999999999998</v>
      </c>
      <c r="D2614" s="38" t="s">
        <v>10</v>
      </c>
      <c r="E2614" s="38" t="s">
        <v>10</v>
      </c>
    </row>
    <row r="2615" spans="1:5" x14ac:dyDescent="0.2">
      <c r="A2615" s="9">
        <v>42004</v>
      </c>
      <c r="B2615" s="38">
        <v>2058.9</v>
      </c>
      <c r="C2615" s="38">
        <v>317</v>
      </c>
      <c r="D2615" s="38" t="s">
        <v>10</v>
      </c>
      <c r="E2615" s="38" t="s">
        <v>10</v>
      </c>
    </row>
    <row r="2616" spans="1:5" x14ac:dyDescent="0.2">
      <c r="A2616" s="9">
        <v>42003</v>
      </c>
      <c r="B2616" s="38">
        <v>2080.35</v>
      </c>
      <c r="C2616" s="38">
        <v>308.8</v>
      </c>
      <c r="D2616" s="38" t="s">
        <v>10</v>
      </c>
      <c r="E2616" s="38" t="s">
        <v>10</v>
      </c>
    </row>
    <row r="2617" spans="1:5" x14ac:dyDescent="0.2">
      <c r="A2617" s="9">
        <v>42002</v>
      </c>
      <c r="B2617" s="38">
        <v>2090.5700000000002</v>
      </c>
      <c r="C2617" s="38">
        <v>311.89999999999998</v>
      </c>
      <c r="D2617" s="38" t="s">
        <v>10</v>
      </c>
      <c r="E2617" s="38" t="s">
        <v>10</v>
      </c>
    </row>
    <row r="2618" spans="1:5" x14ac:dyDescent="0.2">
      <c r="A2618" s="9">
        <v>42001</v>
      </c>
      <c r="B2618" s="38" t="s">
        <v>10</v>
      </c>
      <c r="C2618" s="38">
        <v>317.5</v>
      </c>
      <c r="D2618" s="38" t="s">
        <v>10</v>
      </c>
      <c r="E2618" s="38" t="s">
        <v>10</v>
      </c>
    </row>
    <row r="2619" spans="1:5" x14ac:dyDescent="0.2">
      <c r="A2619" s="9">
        <v>42000</v>
      </c>
      <c r="B2619" s="38" t="s">
        <v>10</v>
      </c>
      <c r="C2619" s="38">
        <v>315.89999999999998</v>
      </c>
      <c r="D2619" s="38" t="s">
        <v>10</v>
      </c>
      <c r="E2619" s="38" t="s">
        <v>10</v>
      </c>
    </row>
    <row r="2620" spans="1:5" x14ac:dyDescent="0.2">
      <c r="A2620" s="9">
        <v>41999</v>
      </c>
      <c r="B2620" s="38">
        <v>2088.77</v>
      </c>
      <c r="C2620" s="38">
        <v>328.5</v>
      </c>
      <c r="D2620" s="38" t="s">
        <v>10</v>
      </c>
      <c r="E2620" s="38" t="s">
        <v>10</v>
      </c>
    </row>
    <row r="2621" spans="1:5" x14ac:dyDescent="0.2">
      <c r="A2621" s="9">
        <v>41998</v>
      </c>
      <c r="B2621" s="38" t="s">
        <v>10</v>
      </c>
      <c r="C2621" s="38">
        <v>319</v>
      </c>
      <c r="D2621" s="38" t="s">
        <v>10</v>
      </c>
      <c r="E2621" s="38" t="s">
        <v>10</v>
      </c>
    </row>
    <row r="2622" spans="1:5" x14ac:dyDescent="0.2">
      <c r="A2622" s="9">
        <v>41997</v>
      </c>
      <c r="B2622" s="38">
        <v>2081.88</v>
      </c>
      <c r="C2622" s="38">
        <v>322.8</v>
      </c>
      <c r="D2622" s="38" t="s">
        <v>10</v>
      </c>
      <c r="E2622" s="38" t="s">
        <v>10</v>
      </c>
    </row>
    <row r="2623" spans="1:5" x14ac:dyDescent="0.2">
      <c r="A2623" s="9">
        <v>41996</v>
      </c>
      <c r="B2623" s="38">
        <v>2082.17</v>
      </c>
      <c r="C2623" s="38">
        <v>332.9</v>
      </c>
      <c r="D2623" s="38" t="s">
        <v>10</v>
      </c>
      <c r="E2623" s="38" t="s">
        <v>10</v>
      </c>
    </row>
    <row r="2624" spans="1:5" x14ac:dyDescent="0.2">
      <c r="A2624" s="9">
        <v>41995</v>
      </c>
      <c r="B2624" s="38">
        <v>2078.54</v>
      </c>
      <c r="C2624" s="38">
        <v>329</v>
      </c>
      <c r="D2624" s="38" t="s">
        <v>10</v>
      </c>
      <c r="E2624" s="38" t="s">
        <v>10</v>
      </c>
    </row>
    <row r="2625" spans="1:5" x14ac:dyDescent="0.2">
      <c r="A2625" s="9">
        <v>41994</v>
      </c>
      <c r="B2625" s="38" t="s">
        <v>10</v>
      </c>
      <c r="C2625" s="38">
        <v>317.2</v>
      </c>
      <c r="D2625" s="38" t="s">
        <v>10</v>
      </c>
      <c r="E2625" s="38" t="s">
        <v>10</v>
      </c>
    </row>
    <row r="2626" spans="1:5" x14ac:dyDescent="0.2">
      <c r="A2626" s="9">
        <v>41993</v>
      </c>
      <c r="B2626" s="38" t="s">
        <v>10</v>
      </c>
      <c r="C2626" s="38">
        <v>329.1</v>
      </c>
      <c r="D2626" s="38" t="s">
        <v>10</v>
      </c>
      <c r="E2626" s="38" t="s">
        <v>10</v>
      </c>
    </row>
    <row r="2627" spans="1:5" x14ac:dyDescent="0.2">
      <c r="A2627" s="9">
        <v>41992</v>
      </c>
      <c r="B2627" s="38">
        <v>2070.65</v>
      </c>
      <c r="C2627" s="38">
        <v>315.7</v>
      </c>
      <c r="D2627" s="38" t="s">
        <v>10</v>
      </c>
      <c r="E2627" s="38" t="s">
        <v>10</v>
      </c>
    </row>
    <row r="2628" spans="1:5" x14ac:dyDescent="0.2">
      <c r="A2628" s="9">
        <v>41991</v>
      </c>
      <c r="B2628" s="38">
        <v>2061.23</v>
      </c>
      <c r="C2628" s="38">
        <v>308.3</v>
      </c>
      <c r="D2628" s="38" t="s">
        <v>10</v>
      </c>
      <c r="E2628" s="38" t="s">
        <v>10</v>
      </c>
    </row>
    <row r="2629" spans="1:5" x14ac:dyDescent="0.2">
      <c r="A2629" s="9">
        <v>41990</v>
      </c>
      <c r="B2629" s="38">
        <v>2012.89</v>
      </c>
      <c r="C2629" s="38">
        <v>318.2</v>
      </c>
      <c r="D2629" s="38" t="s">
        <v>10</v>
      </c>
      <c r="E2629" s="38" t="s">
        <v>10</v>
      </c>
    </row>
    <row r="2630" spans="1:5" x14ac:dyDescent="0.2">
      <c r="A2630" s="9">
        <v>41989</v>
      </c>
      <c r="B2630" s="38">
        <v>1972.74</v>
      </c>
      <c r="C2630" s="38">
        <v>330.6</v>
      </c>
      <c r="D2630" s="38" t="s">
        <v>10</v>
      </c>
      <c r="E2630" s="38" t="s">
        <v>10</v>
      </c>
    </row>
    <row r="2631" spans="1:5" x14ac:dyDescent="0.2">
      <c r="A2631" s="9">
        <v>41988</v>
      </c>
      <c r="B2631" s="38">
        <v>1989.63</v>
      </c>
      <c r="C2631" s="38">
        <v>347.2</v>
      </c>
      <c r="D2631" s="38" t="s">
        <v>10</v>
      </c>
      <c r="E2631" s="38" t="s">
        <v>10</v>
      </c>
    </row>
    <row r="2632" spans="1:5" x14ac:dyDescent="0.2">
      <c r="A2632" s="9">
        <v>41987</v>
      </c>
      <c r="B2632" s="38" t="s">
        <v>10</v>
      </c>
      <c r="C2632" s="38">
        <v>352.7</v>
      </c>
      <c r="D2632" s="38" t="s">
        <v>10</v>
      </c>
      <c r="E2632" s="38" t="s">
        <v>10</v>
      </c>
    </row>
    <row r="2633" spans="1:5" x14ac:dyDescent="0.2">
      <c r="A2633" s="9">
        <v>41986</v>
      </c>
      <c r="B2633" s="38" t="s">
        <v>10</v>
      </c>
      <c r="C2633" s="38">
        <v>350.9</v>
      </c>
      <c r="D2633" s="38" t="s">
        <v>10</v>
      </c>
      <c r="E2633" s="38" t="s">
        <v>10</v>
      </c>
    </row>
    <row r="2634" spans="1:5" x14ac:dyDescent="0.2">
      <c r="A2634" s="9">
        <v>41985</v>
      </c>
      <c r="B2634" s="38">
        <v>2002.33</v>
      </c>
      <c r="C2634" s="38">
        <v>352.8</v>
      </c>
      <c r="D2634" s="38" t="s">
        <v>10</v>
      </c>
      <c r="E2634" s="38" t="s">
        <v>10</v>
      </c>
    </row>
    <row r="2635" spans="1:5" x14ac:dyDescent="0.2">
      <c r="A2635" s="9">
        <v>41984</v>
      </c>
      <c r="B2635" s="38">
        <v>2035.33</v>
      </c>
      <c r="C2635" s="38">
        <v>350</v>
      </c>
      <c r="D2635" s="38" t="s">
        <v>10</v>
      </c>
      <c r="E2635" s="38" t="s">
        <v>10</v>
      </c>
    </row>
    <row r="2636" spans="1:5" x14ac:dyDescent="0.2">
      <c r="A2636" s="9">
        <v>41983</v>
      </c>
      <c r="B2636" s="38">
        <v>2026.14</v>
      </c>
      <c r="C2636" s="38">
        <v>346.9</v>
      </c>
      <c r="D2636" s="38" t="s">
        <v>10</v>
      </c>
      <c r="E2636" s="38" t="s">
        <v>10</v>
      </c>
    </row>
    <row r="2637" spans="1:5" x14ac:dyDescent="0.2">
      <c r="A2637" s="9">
        <v>41982</v>
      </c>
      <c r="B2637" s="38">
        <v>2059.8200000000002</v>
      </c>
      <c r="C2637" s="38">
        <v>353.9</v>
      </c>
      <c r="D2637" s="38" t="s">
        <v>10</v>
      </c>
      <c r="E2637" s="38" t="s">
        <v>10</v>
      </c>
    </row>
    <row r="2638" spans="1:5" x14ac:dyDescent="0.2">
      <c r="A2638" s="9">
        <v>41981</v>
      </c>
      <c r="B2638" s="38">
        <v>2060.31</v>
      </c>
      <c r="C2638" s="38">
        <v>363.3</v>
      </c>
      <c r="D2638" s="38" t="s">
        <v>10</v>
      </c>
      <c r="E2638" s="38" t="s">
        <v>10</v>
      </c>
    </row>
    <row r="2639" spans="1:5" x14ac:dyDescent="0.2">
      <c r="A2639" s="9">
        <v>41980</v>
      </c>
      <c r="B2639" s="38" t="s">
        <v>10</v>
      </c>
      <c r="C2639" s="38">
        <v>374.4</v>
      </c>
      <c r="D2639" s="38" t="s">
        <v>10</v>
      </c>
      <c r="E2639" s="38" t="s">
        <v>10</v>
      </c>
    </row>
    <row r="2640" spans="1:5" x14ac:dyDescent="0.2">
      <c r="A2640" s="9">
        <v>41979</v>
      </c>
      <c r="B2640" s="38" t="s">
        <v>10</v>
      </c>
      <c r="C2640" s="38">
        <v>372.8</v>
      </c>
      <c r="D2640" s="38" t="s">
        <v>10</v>
      </c>
      <c r="E2640" s="38" t="s">
        <v>10</v>
      </c>
    </row>
    <row r="2641" spans="1:5" x14ac:dyDescent="0.2">
      <c r="A2641" s="9">
        <v>41978</v>
      </c>
      <c r="B2641" s="38">
        <v>2075.37</v>
      </c>
      <c r="C2641" s="38">
        <v>378.4</v>
      </c>
      <c r="D2641" s="38" t="s">
        <v>10</v>
      </c>
      <c r="E2641" s="38" t="s">
        <v>10</v>
      </c>
    </row>
    <row r="2642" spans="1:5" x14ac:dyDescent="0.2">
      <c r="A2642" s="9">
        <v>41977</v>
      </c>
      <c r="B2642" s="38">
        <v>2071.92</v>
      </c>
      <c r="C2642" s="38">
        <v>370.3</v>
      </c>
      <c r="D2642" s="38" t="s">
        <v>10</v>
      </c>
      <c r="E2642" s="38" t="s">
        <v>10</v>
      </c>
    </row>
    <row r="2643" spans="1:5" x14ac:dyDescent="0.2">
      <c r="A2643" s="9">
        <v>41976</v>
      </c>
      <c r="B2643" s="38">
        <v>2074.33</v>
      </c>
      <c r="C2643" s="38">
        <v>375.7</v>
      </c>
      <c r="D2643" s="38" t="s">
        <v>10</v>
      </c>
      <c r="E2643" s="38" t="s">
        <v>10</v>
      </c>
    </row>
    <row r="2644" spans="1:5" x14ac:dyDescent="0.2">
      <c r="A2644" s="9">
        <v>41975</v>
      </c>
      <c r="B2644" s="38">
        <v>2066.5500000000002</v>
      </c>
      <c r="C2644" s="38">
        <v>382</v>
      </c>
      <c r="D2644" s="38" t="s">
        <v>10</v>
      </c>
      <c r="E2644" s="38" t="s">
        <v>10</v>
      </c>
    </row>
    <row r="2645" spans="1:5" x14ac:dyDescent="0.2">
      <c r="A2645" s="9">
        <v>41974</v>
      </c>
      <c r="B2645" s="38">
        <v>2053.44</v>
      </c>
      <c r="C2645" s="38">
        <v>377.6</v>
      </c>
      <c r="D2645" s="38" t="s">
        <v>10</v>
      </c>
      <c r="E2645" s="38" t="s">
        <v>10</v>
      </c>
    </row>
    <row r="2646" spans="1:5" x14ac:dyDescent="0.2">
      <c r="A2646" s="9">
        <v>41973</v>
      </c>
      <c r="B2646" s="38" t="s">
        <v>10</v>
      </c>
      <c r="C2646" s="38">
        <v>376.7</v>
      </c>
      <c r="D2646" s="38" t="s">
        <v>10</v>
      </c>
      <c r="E2646" s="38" t="s">
        <v>10</v>
      </c>
    </row>
    <row r="2647" spans="1:5" x14ac:dyDescent="0.2">
      <c r="A2647" s="9">
        <v>41972</v>
      </c>
      <c r="B2647" s="38" t="s">
        <v>10</v>
      </c>
      <c r="C2647" s="38">
        <v>374.5</v>
      </c>
      <c r="D2647" s="38" t="s">
        <v>10</v>
      </c>
      <c r="E2647" s="38" t="s">
        <v>10</v>
      </c>
    </row>
    <row r="2648" spans="1:5" x14ac:dyDescent="0.2">
      <c r="A2648" s="9">
        <v>41971</v>
      </c>
      <c r="B2648" s="38">
        <v>2067.56</v>
      </c>
      <c r="C2648" s="38">
        <v>375.6</v>
      </c>
      <c r="D2648" s="38" t="s">
        <v>10</v>
      </c>
      <c r="E2648" s="38" t="s">
        <v>10</v>
      </c>
    </row>
    <row r="2649" spans="1:5" x14ac:dyDescent="0.2">
      <c r="A2649" s="9">
        <v>41970</v>
      </c>
      <c r="B2649" s="38" t="s">
        <v>10</v>
      </c>
      <c r="C2649" s="38">
        <v>369.6</v>
      </c>
      <c r="D2649" s="38" t="s">
        <v>10</v>
      </c>
      <c r="E2649" s="38" t="s">
        <v>10</v>
      </c>
    </row>
    <row r="2650" spans="1:5" x14ac:dyDescent="0.2">
      <c r="A2650" s="9">
        <v>41969</v>
      </c>
      <c r="B2650" s="38">
        <v>2072.83</v>
      </c>
      <c r="C2650" s="38">
        <v>367.9</v>
      </c>
      <c r="D2650" s="38" t="s">
        <v>10</v>
      </c>
      <c r="E2650" s="38" t="s">
        <v>10</v>
      </c>
    </row>
    <row r="2651" spans="1:5" x14ac:dyDescent="0.2">
      <c r="A2651" s="9">
        <v>41968</v>
      </c>
      <c r="B2651" s="38">
        <v>2067.0300000000002</v>
      </c>
      <c r="C2651" s="38">
        <v>375.8</v>
      </c>
      <c r="D2651" s="38" t="s">
        <v>10</v>
      </c>
      <c r="E2651" s="38" t="s">
        <v>10</v>
      </c>
    </row>
    <row r="2652" spans="1:5" x14ac:dyDescent="0.2">
      <c r="A2652" s="9">
        <v>41967</v>
      </c>
      <c r="B2652" s="38">
        <v>2069.41</v>
      </c>
      <c r="C2652" s="38">
        <v>373.2</v>
      </c>
      <c r="D2652" s="38" t="s">
        <v>10</v>
      </c>
      <c r="E2652" s="38" t="s">
        <v>10</v>
      </c>
    </row>
    <row r="2653" spans="1:5" x14ac:dyDescent="0.2">
      <c r="A2653" s="9">
        <v>41966</v>
      </c>
      <c r="B2653" s="38" t="s">
        <v>10</v>
      </c>
      <c r="C2653" s="38">
        <v>360.6</v>
      </c>
      <c r="D2653" s="38" t="s">
        <v>10</v>
      </c>
      <c r="E2653" s="38" t="s">
        <v>10</v>
      </c>
    </row>
    <row r="2654" spans="1:5" x14ac:dyDescent="0.2">
      <c r="A2654" s="9">
        <v>41965</v>
      </c>
      <c r="B2654" s="38" t="s">
        <v>10</v>
      </c>
      <c r="C2654" s="38">
        <v>346.4</v>
      </c>
      <c r="D2654" s="38" t="s">
        <v>10</v>
      </c>
      <c r="E2654" s="38" t="s">
        <v>10</v>
      </c>
    </row>
    <row r="2655" spans="1:5" x14ac:dyDescent="0.2">
      <c r="A2655" s="9">
        <v>41964</v>
      </c>
      <c r="B2655" s="38">
        <v>2063.5</v>
      </c>
      <c r="C2655" s="38">
        <v>349.3</v>
      </c>
      <c r="D2655" s="38" t="s">
        <v>10</v>
      </c>
      <c r="E2655" s="38" t="s">
        <v>10</v>
      </c>
    </row>
    <row r="2656" spans="1:5" x14ac:dyDescent="0.2">
      <c r="A2656" s="9">
        <v>41963</v>
      </c>
      <c r="B2656" s="38">
        <v>2052.75</v>
      </c>
      <c r="C2656" s="38">
        <v>355.9</v>
      </c>
      <c r="D2656" s="38" t="s">
        <v>10</v>
      </c>
      <c r="E2656" s="38" t="s">
        <v>10</v>
      </c>
    </row>
    <row r="2657" spans="1:5" x14ac:dyDescent="0.2">
      <c r="A2657" s="9">
        <v>41962</v>
      </c>
      <c r="B2657" s="38">
        <v>2048.7199999999998</v>
      </c>
      <c r="C2657" s="38">
        <v>379.2</v>
      </c>
      <c r="D2657" s="38" t="s">
        <v>10</v>
      </c>
      <c r="E2657" s="38" t="s">
        <v>10</v>
      </c>
    </row>
    <row r="2658" spans="1:5" x14ac:dyDescent="0.2">
      <c r="A2658" s="9">
        <v>41961</v>
      </c>
      <c r="B2658" s="38">
        <v>2051.8000000000002</v>
      </c>
      <c r="C2658" s="38">
        <v>370</v>
      </c>
      <c r="D2658" s="38" t="s">
        <v>10</v>
      </c>
      <c r="E2658" s="38" t="s">
        <v>10</v>
      </c>
    </row>
    <row r="2659" spans="1:5" x14ac:dyDescent="0.2">
      <c r="A2659" s="9">
        <v>41960</v>
      </c>
      <c r="B2659" s="38">
        <v>2041.32</v>
      </c>
      <c r="C2659" s="38">
        <v>387.6</v>
      </c>
      <c r="D2659" s="38" t="s">
        <v>10</v>
      </c>
      <c r="E2659" s="38" t="s">
        <v>10</v>
      </c>
    </row>
    <row r="2660" spans="1:5" x14ac:dyDescent="0.2">
      <c r="A2660" s="9">
        <v>41959</v>
      </c>
      <c r="B2660" s="38" t="s">
        <v>10</v>
      </c>
      <c r="C2660" s="38">
        <v>388.2</v>
      </c>
      <c r="D2660" s="38" t="s">
        <v>10</v>
      </c>
      <c r="E2660" s="38" t="s">
        <v>10</v>
      </c>
    </row>
    <row r="2661" spans="1:5" x14ac:dyDescent="0.2">
      <c r="A2661" s="9">
        <v>41958</v>
      </c>
      <c r="B2661" s="38" t="s">
        <v>10</v>
      </c>
      <c r="C2661" s="38">
        <v>376.5</v>
      </c>
      <c r="D2661" s="38" t="s">
        <v>10</v>
      </c>
      <c r="E2661" s="38" t="s">
        <v>10</v>
      </c>
    </row>
    <row r="2662" spans="1:5" x14ac:dyDescent="0.2">
      <c r="A2662" s="9">
        <v>41957</v>
      </c>
      <c r="B2662" s="38">
        <v>2039.82</v>
      </c>
      <c r="C2662" s="38">
        <v>399.1</v>
      </c>
      <c r="D2662" s="38" t="s">
        <v>10</v>
      </c>
      <c r="E2662" s="38" t="s">
        <v>10</v>
      </c>
    </row>
    <row r="2663" spans="1:5" x14ac:dyDescent="0.2">
      <c r="A2663" s="9">
        <v>41956</v>
      </c>
      <c r="B2663" s="38">
        <v>2039.33</v>
      </c>
      <c r="C2663" s="38">
        <v>419.4</v>
      </c>
      <c r="D2663" s="38" t="s">
        <v>10</v>
      </c>
      <c r="E2663" s="38" t="s">
        <v>10</v>
      </c>
    </row>
    <row r="2664" spans="1:5" x14ac:dyDescent="0.2">
      <c r="A2664" s="9">
        <v>41955</v>
      </c>
      <c r="B2664" s="38">
        <v>2038.25</v>
      </c>
      <c r="C2664" s="38">
        <v>417.9</v>
      </c>
      <c r="D2664" s="38" t="s">
        <v>10</v>
      </c>
      <c r="E2664" s="38" t="s">
        <v>10</v>
      </c>
    </row>
    <row r="2665" spans="1:5" x14ac:dyDescent="0.2">
      <c r="A2665" s="9">
        <v>41954</v>
      </c>
      <c r="B2665" s="38">
        <v>2039.68</v>
      </c>
      <c r="C2665" s="38">
        <v>367</v>
      </c>
      <c r="D2665" s="38" t="s">
        <v>10</v>
      </c>
      <c r="E2665" s="38" t="s">
        <v>10</v>
      </c>
    </row>
    <row r="2666" spans="1:5" x14ac:dyDescent="0.2">
      <c r="A2666" s="9">
        <v>41953</v>
      </c>
      <c r="B2666" s="38">
        <v>2038.26</v>
      </c>
      <c r="C2666" s="38">
        <v>368</v>
      </c>
      <c r="D2666" s="38" t="s">
        <v>10</v>
      </c>
      <c r="E2666" s="38" t="s">
        <v>10</v>
      </c>
    </row>
    <row r="2667" spans="1:5" x14ac:dyDescent="0.2">
      <c r="A2667" s="9">
        <v>41952</v>
      </c>
      <c r="B2667" s="38" t="s">
        <v>10</v>
      </c>
      <c r="C2667" s="38">
        <v>360</v>
      </c>
      <c r="D2667" s="38" t="s">
        <v>10</v>
      </c>
      <c r="E2667" s="38" t="s">
        <v>10</v>
      </c>
    </row>
    <row r="2668" spans="1:5" x14ac:dyDescent="0.2">
      <c r="A2668" s="9">
        <v>41951</v>
      </c>
      <c r="B2668" s="38" t="s">
        <v>10</v>
      </c>
      <c r="C2668" s="38">
        <v>345</v>
      </c>
      <c r="D2668" s="38" t="s">
        <v>10</v>
      </c>
      <c r="E2668" s="38" t="s">
        <v>10</v>
      </c>
    </row>
    <row r="2669" spans="1:5" x14ac:dyDescent="0.2">
      <c r="A2669" s="9">
        <v>41950</v>
      </c>
      <c r="B2669" s="38">
        <v>2031.92</v>
      </c>
      <c r="C2669" s="38">
        <v>341.5</v>
      </c>
      <c r="D2669" s="38" t="s">
        <v>10</v>
      </c>
      <c r="E2669" s="38" t="s">
        <v>10</v>
      </c>
    </row>
    <row r="2670" spans="1:5" x14ac:dyDescent="0.2">
      <c r="A2670" s="9">
        <v>41949</v>
      </c>
      <c r="B2670" s="38">
        <v>2031.21</v>
      </c>
      <c r="C2670" s="38">
        <v>348.5</v>
      </c>
      <c r="D2670" s="38" t="s">
        <v>10</v>
      </c>
      <c r="E2670" s="38" t="s">
        <v>10</v>
      </c>
    </row>
    <row r="2671" spans="1:5" x14ac:dyDescent="0.2">
      <c r="A2671" s="9">
        <v>41948</v>
      </c>
      <c r="B2671" s="38">
        <v>2023.57</v>
      </c>
      <c r="C2671" s="38">
        <v>337.5</v>
      </c>
      <c r="D2671" s="38" t="s">
        <v>10</v>
      </c>
      <c r="E2671" s="38" t="s">
        <v>10</v>
      </c>
    </row>
    <row r="2672" spans="1:5" x14ac:dyDescent="0.2">
      <c r="A2672" s="9">
        <v>41947</v>
      </c>
      <c r="B2672" s="38">
        <v>2012.1</v>
      </c>
      <c r="C2672" s="38">
        <v>326.89999999999998</v>
      </c>
      <c r="D2672" s="38" t="s">
        <v>10</v>
      </c>
      <c r="E2672" s="38" t="s">
        <v>10</v>
      </c>
    </row>
    <row r="2673" spans="1:5" x14ac:dyDescent="0.2">
      <c r="A2673" s="9">
        <v>41946</v>
      </c>
      <c r="B2673" s="38">
        <v>2017.81</v>
      </c>
      <c r="C2673" s="38">
        <v>323.60000000000002</v>
      </c>
      <c r="D2673" s="38" t="s">
        <v>10</v>
      </c>
      <c r="E2673" s="38" t="s">
        <v>10</v>
      </c>
    </row>
    <row r="2674" spans="1:5" x14ac:dyDescent="0.2">
      <c r="A2674" s="9">
        <v>41945</v>
      </c>
      <c r="B2674" s="38" t="s">
        <v>10</v>
      </c>
      <c r="C2674" s="38">
        <v>322.5</v>
      </c>
      <c r="D2674" s="38" t="s">
        <v>10</v>
      </c>
      <c r="E2674" s="38" t="s">
        <v>10</v>
      </c>
    </row>
    <row r="2675" spans="1:5" x14ac:dyDescent="0.2">
      <c r="A2675" s="9">
        <v>41944</v>
      </c>
      <c r="B2675" s="38" t="s">
        <v>10</v>
      </c>
      <c r="C2675" s="38">
        <v>327.2</v>
      </c>
      <c r="D2675" s="38" t="s">
        <v>10</v>
      </c>
      <c r="E2675" s="38" t="s">
        <v>10</v>
      </c>
    </row>
    <row r="2676" spans="1:5" x14ac:dyDescent="0.2">
      <c r="A2676" s="9">
        <v>41943</v>
      </c>
      <c r="B2676" s="38">
        <v>2018.05</v>
      </c>
      <c r="C2676" s="38">
        <v>337</v>
      </c>
      <c r="D2676" s="38" t="s">
        <v>10</v>
      </c>
      <c r="E2676" s="38" t="s">
        <v>10</v>
      </c>
    </row>
    <row r="2677" spans="1:5" x14ac:dyDescent="0.2">
      <c r="A2677" s="9">
        <v>41942</v>
      </c>
      <c r="B2677" s="38">
        <v>1994.65</v>
      </c>
      <c r="C2677" s="38">
        <v>343.9</v>
      </c>
      <c r="D2677" s="38" t="s">
        <v>10</v>
      </c>
      <c r="E2677" s="38" t="s">
        <v>10</v>
      </c>
    </row>
    <row r="2678" spans="1:5" x14ac:dyDescent="0.2">
      <c r="A2678" s="9">
        <v>41941</v>
      </c>
      <c r="B2678" s="38">
        <v>1982.3</v>
      </c>
      <c r="C2678" s="38">
        <v>333.2</v>
      </c>
      <c r="D2678" s="38" t="s">
        <v>10</v>
      </c>
      <c r="E2678" s="38" t="s">
        <v>10</v>
      </c>
    </row>
    <row r="2679" spans="1:5" x14ac:dyDescent="0.2">
      <c r="A2679" s="9">
        <v>41940</v>
      </c>
      <c r="B2679" s="38">
        <v>1985.05</v>
      </c>
      <c r="C2679" s="38">
        <v>353.1</v>
      </c>
      <c r="D2679" s="38" t="s">
        <v>10</v>
      </c>
      <c r="E2679" s="38" t="s">
        <v>10</v>
      </c>
    </row>
    <row r="2680" spans="1:5" x14ac:dyDescent="0.2">
      <c r="A2680" s="9">
        <v>41939</v>
      </c>
      <c r="B2680" s="38">
        <v>1961.63</v>
      </c>
      <c r="C2680" s="38">
        <v>350.6</v>
      </c>
      <c r="D2680" s="38" t="s">
        <v>10</v>
      </c>
      <c r="E2680" s="38" t="s">
        <v>10</v>
      </c>
    </row>
    <row r="2681" spans="1:5" x14ac:dyDescent="0.2">
      <c r="A2681" s="9">
        <v>41938</v>
      </c>
      <c r="B2681" s="38" t="s">
        <v>10</v>
      </c>
      <c r="C2681" s="38">
        <v>350</v>
      </c>
      <c r="D2681" s="38" t="s">
        <v>10</v>
      </c>
      <c r="E2681" s="38" t="s">
        <v>10</v>
      </c>
    </row>
    <row r="2682" spans="1:5" x14ac:dyDescent="0.2">
      <c r="A2682" s="9">
        <v>41937</v>
      </c>
      <c r="B2682" s="38" t="s">
        <v>10</v>
      </c>
      <c r="C2682" s="38">
        <v>347.4</v>
      </c>
      <c r="D2682" s="38" t="s">
        <v>10</v>
      </c>
      <c r="E2682" s="38" t="s">
        <v>10</v>
      </c>
    </row>
    <row r="2683" spans="1:5" x14ac:dyDescent="0.2">
      <c r="A2683" s="9">
        <v>41936</v>
      </c>
      <c r="B2683" s="38">
        <v>1964.58</v>
      </c>
      <c r="C2683" s="38">
        <v>356.1</v>
      </c>
      <c r="D2683" s="38" t="s">
        <v>10</v>
      </c>
      <c r="E2683" s="38" t="s">
        <v>10</v>
      </c>
    </row>
    <row r="2684" spans="1:5" x14ac:dyDescent="0.2">
      <c r="A2684" s="9">
        <v>41935</v>
      </c>
      <c r="B2684" s="38">
        <v>1950.82</v>
      </c>
      <c r="C2684" s="38">
        <v>356</v>
      </c>
      <c r="D2684" s="38" t="s">
        <v>10</v>
      </c>
      <c r="E2684" s="38" t="s">
        <v>10</v>
      </c>
    </row>
    <row r="2685" spans="1:5" x14ac:dyDescent="0.2">
      <c r="A2685" s="9">
        <v>41934</v>
      </c>
      <c r="B2685" s="38">
        <v>1927.11</v>
      </c>
      <c r="C2685" s="38">
        <v>380</v>
      </c>
      <c r="D2685" s="38" t="s">
        <v>10</v>
      </c>
      <c r="E2685" s="38" t="s">
        <v>10</v>
      </c>
    </row>
    <row r="2686" spans="1:5" x14ac:dyDescent="0.2">
      <c r="A2686" s="9">
        <v>41933</v>
      </c>
      <c r="B2686" s="38">
        <v>1941.28</v>
      </c>
      <c r="C2686" s="38">
        <v>382.8</v>
      </c>
      <c r="D2686" s="38" t="s">
        <v>10</v>
      </c>
      <c r="E2686" s="38" t="s">
        <v>10</v>
      </c>
    </row>
    <row r="2687" spans="1:5" x14ac:dyDescent="0.2">
      <c r="A2687" s="9">
        <v>41932</v>
      </c>
      <c r="B2687" s="38">
        <v>1904.01</v>
      </c>
      <c r="C2687" s="38">
        <v>381</v>
      </c>
      <c r="D2687" s="38" t="s">
        <v>10</v>
      </c>
      <c r="E2687" s="38" t="s">
        <v>10</v>
      </c>
    </row>
    <row r="2688" spans="1:5" x14ac:dyDescent="0.2">
      <c r="A2688" s="9">
        <v>41931</v>
      </c>
      <c r="B2688" s="38" t="s">
        <v>10</v>
      </c>
      <c r="C2688" s="38">
        <v>386.3</v>
      </c>
      <c r="D2688" s="38" t="s">
        <v>10</v>
      </c>
      <c r="E2688" s="38" t="s">
        <v>10</v>
      </c>
    </row>
    <row r="2689" spans="1:5" x14ac:dyDescent="0.2">
      <c r="A2689" s="9">
        <v>41930</v>
      </c>
      <c r="B2689" s="38" t="s">
        <v>10</v>
      </c>
      <c r="C2689" s="38">
        <v>390</v>
      </c>
      <c r="D2689" s="38" t="s">
        <v>10</v>
      </c>
      <c r="E2689" s="38" t="s">
        <v>10</v>
      </c>
    </row>
    <row r="2690" spans="1:5" x14ac:dyDescent="0.2">
      <c r="A2690" s="9">
        <v>41929</v>
      </c>
      <c r="B2690" s="38">
        <v>1886.76</v>
      </c>
      <c r="C2690" s="38">
        <v>380.3</v>
      </c>
      <c r="D2690" s="38" t="s">
        <v>10</v>
      </c>
      <c r="E2690" s="38" t="s">
        <v>10</v>
      </c>
    </row>
    <row r="2691" spans="1:5" x14ac:dyDescent="0.2">
      <c r="A2691" s="9">
        <v>41928</v>
      </c>
      <c r="B2691" s="38">
        <v>1862.76</v>
      </c>
      <c r="C2691" s="38">
        <v>379.3</v>
      </c>
      <c r="D2691" s="38" t="s">
        <v>10</v>
      </c>
      <c r="E2691" s="38" t="s">
        <v>10</v>
      </c>
    </row>
    <row r="2692" spans="1:5" x14ac:dyDescent="0.2">
      <c r="A2692" s="9">
        <v>41927</v>
      </c>
      <c r="B2692" s="38">
        <v>1862.49</v>
      </c>
      <c r="C2692" s="38">
        <v>393.5</v>
      </c>
      <c r="D2692" s="38" t="s">
        <v>10</v>
      </c>
      <c r="E2692" s="38" t="s">
        <v>10</v>
      </c>
    </row>
    <row r="2693" spans="1:5" x14ac:dyDescent="0.2">
      <c r="A2693" s="9">
        <v>41926</v>
      </c>
      <c r="B2693" s="38">
        <v>1877.7</v>
      </c>
      <c r="C2693" s="38">
        <v>397.9</v>
      </c>
      <c r="D2693" s="38" t="s">
        <v>10</v>
      </c>
      <c r="E2693" s="38" t="s">
        <v>10</v>
      </c>
    </row>
    <row r="2694" spans="1:5" x14ac:dyDescent="0.2">
      <c r="A2694" s="9">
        <v>41925</v>
      </c>
      <c r="B2694" s="38">
        <v>1874.74</v>
      </c>
      <c r="C2694" s="38">
        <v>383.4</v>
      </c>
      <c r="D2694" s="38" t="s">
        <v>10</v>
      </c>
      <c r="E2694" s="38" t="s">
        <v>10</v>
      </c>
    </row>
    <row r="2695" spans="1:5" x14ac:dyDescent="0.2">
      <c r="A2695" s="9">
        <v>41924</v>
      </c>
      <c r="B2695" s="38" t="s">
        <v>10</v>
      </c>
      <c r="C2695" s="38">
        <v>372</v>
      </c>
      <c r="D2695" s="38" t="s">
        <v>10</v>
      </c>
      <c r="E2695" s="38" t="s">
        <v>10</v>
      </c>
    </row>
    <row r="2696" spans="1:5" x14ac:dyDescent="0.2">
      <c r="A2696" s="9">
        <v>41923</v>
      </c>
      <c r="B2696" s="38" t="s">
        <v>10</v>
      </c>
      <c r="C2696" s="38">
        <v>361.3</v>
      </c>
      <c r="D2696" s="38" t="s">
        <v>10</v>
      </c>
      <c r="E2696" s="38" t="s">
        <v>10</v>
      </c>
    </row>
    <row r="2697" spans="1:5" x14ac:dyDescent="0.2">
      <c r="A2697" s="9">
        <v>41922</v>
      </c>
      <c r="B2697" s="38">
        <v>1906.13</v>
      </c>
      <c r="C2697" s="38">
        <v>359.5</v>
      </c>
      <c r="D2697" s="38" t="s">
        <v>10</v>
      </c>
      <c r="E2697" s="38" t="s">
        <v>10</v>
      </c>
    </row>
    <row r="2698" spans="1:5" x14ac:dyDescent="0.2">
      <c r="A2698" s="9">
        <v>41921</v>
      </c>
      <c r="B2698" s="38">
        <v>1928.21</v>
      </c>
      <c r="C2698" s="38">
        <v>363.5</v>
      </c>
      <c r="D2698" s="38" t="s">
        <v>10</v>
      </c>
      <c r="E2698" s="38" t="s">
        <v>10</v>
      </c>
    </row>
    <row r="2699" spans="1:5" x14ac:dyDescent="0.2">
      <c r="A2699" s="9">
        <v>41920</v>
      </c>
      <c r="B2699" s="38">
        <v>1968.89</v>
      </c>
      <c r="C2699" s="38">
        <v>350</v>
      </c>
      <c r="D2699" s="38" t="s">
        <v>10</v>
      </c>
      <c r="E2699" s="38" t="s">
        <v>10</v>
      </c>
    </row>
    <row r="2700" spans="1:5" x14ac:dyDescent="0.2">
      <c r="A2700" s="9">
        <v>41919</v>
      </c>
      <c r="B2700" s="38">
        <v>1935.1</v>
      </c>
      <c r="C2700" s="38">
        <v>331</v>
      </c>
      <c r="D2700" s="38" t="s">
        <v>10</v>
      </c>
      <c r="E2700" s="38" t="s">
        <v>10</v>
      </c>
    </row>
    <row r="2701" spans="1:5" x14ac:dyDescent="0.2">
      <c r="A2701" s="9">
        <v>41918</v>
      </c>
      <c r="B2701" s="38">
        <v>1964.82</v>
      </c>
      <c r="C2701" s="38">
        <v>323.8</v>
      </c>
      <c r="D2701" s="38" t="s">
        <v>10</v>
      </c>
      <c r="E2701" s="38" t="s">
        <v>10</v>
      </c>
    </row>
    <row r="2702" spans="1:5" x14ac:dyDescent="0.2">
      <c r="A2702" s="9">
        <v>41917</v>
      </c>
      <c r="B2702" s="38" t="s">
        <v>10</v>
      </c>
      <c r="C2702" s="38">
        <v>322.5</v>
      </c>
      <c r="D2702" s="38" t="s">
        <v>10</v>
      </c>
      <c r="E2702" s="38" t="s">
        <v>10</v>
      </c>
    </row>
    <row r="2703" spans="1:5" x14ac:dyDescent="0.2">
      <c r="A2703" s="9">
        <v>41916</v>
      </c>
      <c r="B2703" s="38" t="s">
        <v>10</v>
      </c>
      <c r="C2703" s="38">
        <v>328.7</v>
      </c>
      <c r="D2703" s="38" t="s">
        <v>10</v>
      </c>
      <c r="E2703" s="38" t="s">
        <v>10</v>
      </c>
    </row>
    <row r="2704" spans="1:5" x14ac:dyDescent="0.2">
      <c r="A2704" s="9">
        <v>41915</v>
      </c>
      <c r="B2704" s="38">
        <v>1967.9</v>
      </c>
      <c r="C2704" s="38">
        <v>357.7</v>
      </c>
      <c r="D2704" s="38" t="s">
        <v>10</v>
      </c>
      <c r="E2704" s="38" t="s">
        <v>10</v>
      </c>
    </row>
    <row r="2705" spans="1:5" x14ac:dyDescent="0.2">
      <c r="A2705" s="9">
        <v>41914</v>
      </c>
      <c r="B2705" s="38">
        <v>1946.17</v>
      </c>
      <c r="C2705" s="38">
        <v>371.7</v>
      </c>
      <c r="D2705" s="38" t="s">
        <v>10</v>
      </c>
      <c r="E2705" s="38" t="s">
        <v>10</v>
      </c>
    </row>
    <row r="2706" spans="1:5" x14ac:dyDescent="0.2">
      <c r="A2706" s="9">
        <v>41913</v>
      </c>
      <c r="B2706" s="38">
        <v>1946.16</v>
      </c>
      <c r="C2706" s="38">
        <v>383</v>
      </c>
      <c r="D2706" s="38" t="s">
        <v>10</v>
      </c>
      <c r="E2706" s="38" t="s">
        <v>10</v>
      </c>
    </row>
    <row r="2707" spans="1:5" x14ac:dyDescent="0.2">
      <c r="A2707" s="9">
        <v>41912</v>
      </c>
      <c r="B2707" s="38">
        <v>1972.29</v>
      </c>
      <c r="C2707" s="38">
        <v>387.1</v>
      </c>
      <c r="D2707" s="38" t="s">
        <v>10</v>
      </c>
      <c r="E2707" s="38" t="s">
        <v>10</v>
      </c>
    </row>
    <row r="2708" spans="1:5" x14ac:dyDescent="0.2">
      <c r="A2708" s="9">
        <v>41911</v>
      </c>
      <c r="B2708" s="38">
        <v>1977.8</v>
      </c>
      <c r="C2708" s="38">
        <v>369.6</v>
      </c>
      <c r="D2708" s="38" t="s">
        <v>10</v>
      </c>
      <c r="E2708" s="38" t="s">
        <v>10</v>
      </c>
    </row>
    <row r="2709" spans="1:5" x14ac:dyDescent="0.2">
      <c r="A2709" s="9">
        <v>41910</v>
      </c>
      <c r="B2709" s="38" t="s">
        <v>10</v>
      </c>
      <c r="C2709" s="38">
        <v>374.7</v>
      </c>
      <c r="D2709" s="38" t="s">
        <v>10</v>
      </c>
      <c r="E2709" s="38" t="s">
        <v>10</v>
      </c>
    </row>
    <row r="2710" spans="1:5" x14ac:dyDescent="0.2">
      <c r="A2710" s="9">
        <v>41909</v>
      </c>
      <c r="B2710" s="38" t="s">
        <v>10</v>
      </c>
      <c r="C2710" s="38">
        <v>397.3</v>
      </c>
      <c r="D2710" s="38" t="s">
        <v>10</v>
      </c>
      <c r="E2710" s="38" t="s">
        <v>10</v>
      </c>
    </row>
    <row r="2711" spans="1:5" x14ac:dyDescent="0.2">
      <c r="A2711" s="9">
        <v>41908</v>
      </c>
      <c r="B2711" s="38">
        <v>1982.85</v>
      </c>
      <c r="C2711" s="38">
        <v>403</v>
      </c>
      <c r="D2711" s="38" t="s">
        <v>10</v>
      </c>
      <c r="E2711" s="38" t="s">
        <v>10</v>
      </c>
    </row>
    <row r="2712" spans="1:5" x14ac:dyDescent="0.2">
      <c r="A2712" s="9">
        <v>41907</v>
      </c>
      <c r="B2712" s="38">
        <v>1965.99</v>
      </c>
      <c r="C2712" s="38">
        <v>409.1</v>
      </c>
      <c r="D2712" s="38" t="s">
        <v>10</v>
      </c>
      <c r="E2712" s="38" t="s">
        <v>10</v>
      </c>
    </row>
    <row r="2713" spans="1:5" x14ac:dyDescent="0.2">
      <c r="A2713" s="9">
        <v>41906</v>
      </c>
      <c r="B2713" s="38">
        <v>1998.3</v>
      </c>
      <c r="C2713" s="38">
        <v>420.4</v>
      </c>
      <c r="D2713" s="38" t="s">
        <v>10</v>
      </c>
      <c r="E2713" s="38" t="s">
        <v>10</v>
      </c>
    </row>
    <row r="2714" spans="1:5" x14ac:dyDescent="0.2">
      <c r="A2714" s="9">
        <v>41905</v>
      </c>
      <c r="B2714" s="38">
        <v>1982.77</v>
      </c>
      <c r="C2714" s="38">
        <v>429.1</v>
      </c>
      <c r="D2714" s="38" t="s">
        <v>10</v>
      </c>
      <c r="E2714" s="38" t="s">
        <v>10</v>
      </c>
    </row>
    <row r="2715" spans="1:5" x14ac:dyDescent="0.2">
      <c r="A2715" s="9">
        <v>41904</v>
      </c>
      <c r="B2715" s="38">
        <v>1994.29</v>
      </c>
      <c r="C2715" s="38">
        <v>397.7</v>
      </c>
      <c r="D2715" s="38" t="s">
        <v>10</v>
      </c>
      <c r="E2715" s="38" t="s">
        <v>10</v>
      </c>
    </row>
    <row r="2716" spans="1:5" x14ac:dyDescent="0.2">
      <c r="A2716" s="9">
        <v>41903</v>
      </c>
      <c r="B2716" s="38" t="s">
        <v>10</v>
      </c>
      <c r="C2716" s="38">
        <v>400.7</v>
      </c>
      <c r="D2716" s="38" t="s">
        <v>10</v>
      </c>
      <c r="E2716" s="38" t="s">
        <v>10</v>
      </c>
    </row>
    <row r="2717" spans="1:5" x14ac:dyDescent="0.2">
      <c r="A2717" s="9">
        <v>41902</v>
      </c>
      <c r="B2717" s="38" t="s">
        <v>10</v>
      </c>
      <c r="C2717" s="38">
        <v>411.6</v>
      </c>
      <c r="D2717" s="38" t="s">
        <v>10</v>
      </c>
      <c r="E2717" s="38" t="s">
        <v>10</v>
      </c>
    </row>
    <row r="2718" spans="1:5" x14ac:dyDescent="0.2">
      <c r="A2718" s="9">
        <v>41901</v>
      </c>
      <c r="B2718" s="38">
        <v>2010.4</v>
      </c>
      <c r="C2718" s="38">
        <v>395.3</v>
      </c>
      <c r="D2718" s="38" t="s">
        <v>10</v>
      </c>
      <c r="E2718" s="38" t="s">
        <v>10</v>
      </c>
    </row>
    <row r="2719" spans="1:5" x14ac:dyDescent="0.2">
      <c r="A2719" s="9">
        <v>41900</v>
      </c>
      <c r="B2719" s="38">
        <v>2011.36</v>
      </c>
      <c r="C2719" s="38">
        <v>427.2</v>
      </c>
      <c r="D2719" s="38" t="s">
        <v>10</v>
      </c>
      <c r="E2719" s="38" t="s">
        <v>10</v>
      </c>
    </row>
    <row r="2720" spans="1:5" x14ac:dyDescent="0.2">
      <c r="A2720" s="9">
        <v>41899</v>
      </c>
      <c r="B2720" s="38">
        <v>2001.57</v>
      </c>
      <c r="C2720" s="38">
        <v>456.8</v>
      </c>
      <c r="D2720" s="38" t="s">
        <v>10</v>
      </c>
      <c r="E2720" s="38" t="s">
        <v>10</v>
      </c>
    </row>
    <row r="2721" spans="1:5" x14ac:dyDescent="0.2">
      <c r="A2721" s="9">
        <v>41898</v>
      </c>
      <c r="B2721" s="38">
        <v>1998.98</v>
      </c>
      <c r="C2721" s="38">
        <v>465.1</v>
      </c>
      <c r="D2721" s="38" t="s">
        <v>10</v>
      </c>
      <c r="E2721" s="38" t="s">
        <v>10</v>
      </c>
    </row>
    <row r="2722" spans="1:5" x14ac:dyDescent="0.2">
      <c r="A2722" s="9">
        <v>41897</v>
      </c>
      <c r="B2722" s="38">
        <v>1984.13</v>
      </c>
      <c r="C2722" s="38">
        <v>469.9</v>
      </c>
      <c r="D2722" s="38" t="s">
        <v>10</v>
      </c>
      <c r="E2722" s="38" t="s">
        <v>10</v>
      </c>
    </row>
    <row r="2723" spans="1:5" x14ac:dyDescent="0.2">
      <c r="A2723" s="9">
        <v>41896</v>
      </c>
      <c r="B2723" s="38" t="s">
        <v>10</v>
      </c>
      <c r="C2723" s="38">
        <v>476.5</v>
      </c>
      <c r="D2723" s="38" t="s">
        <v>10</v>
      </c>
      <c r="E2723" s="38" t="s">
        <v>10</v>
      </c>
    </row>
    <row r="2724" spans="1:5" x14ac:dyDescent="0.2">
      <c r="A2724" s="9">
        <v>41895</v>
      </c>
      <c r="B2724" s="38" t="s">
        <v>10</v>
      </c>
      <c r="C2724" s="38">
        <v>478.1</v>
      </c>
      <c r="D2724" s="38" t="s">
        <v>10</v>
      </c>
      <c r="E2724" s="38" t="s">
        <v>10</v>
      </c>
    </row>
    <row r="2725" spans="1:5" x14ac:dyDescent="0.2">
      <c r="A2725" s="9">
        <v>41894</v>
      </c>
      <c r="B2725" s="38">
        <v>1985.54</v>
      </c>
      <c r="C2725" s="38">
        <v>471.8</v>
      </c>
      <c r="D2725" s="38" t="s">
        <v>10</v>
      </c>
      <c r="E2725" s="38" t="s">
        <v>10</v>
      </c>
    </row>
    <row r="2726" spans="1:5" x14ac:dyDescent="0.2">
      <c r="A2726" s="9">
        <v>41893</v>
      </c>
      <c r="B2726" s="38">
        <v>1997.45</v>
      </c>
      <c r="C2726" s="38">
        <v>477.1</v>
      </c>
      <c r="D2726" s="38" t="s">
        <v>10</v>
      </c>
      <c r="E2726" s="38" t="s">
        <v>10</v>
      </c>
    </row>
    <row r="2727" spans="1:5" x14ac:dyDescent="0.2">
      <c r="A2727" s="9">
        <v>41892</v>
      </c>
      <c r="B2727" s="38">
        <v>1995.69</v>
      </c>
      <c r="C2727" s="38">
        <v>477.3</v>
      </c>
      <c r="D2727" s="38" t="s">
        <v>10</v>
      </c>
      <c r="E2727" s="38" t="s">
        <v>10</v>
      </c>
    </row>
    <row r="2728" spans="1:5" x14ac:dyDescent="0.2">
      <c r="A2728" s="9">
        <v>41891</v>
      </c>
      <c r="B2728" s="38">
        <v>1988.44</v>
      </c>
      <c r="C2728" s="38">
        <v>472.7</v>
      </c>
      <c r="D2728" s="38" t="s">
        <v>10</v>
      </c>
      <c r="E2728" s="38" t="s">
        <v>10</v>
      </c>
    </row>
    <row r="2729" spans="1:5" x14ac:dyDescent="0.2">
      <c r="A2729" s="9">
        <v>41890</v>
      </c>
      <c r="B2729" s="38">
        <v>2001.54</v>
      </c>
      <c r="C2729" s="38">
        <v>470.4</v>
      </c>
      <c r="D2729" s="38" t="s">
        <v>10</v>
      </c>
      <c r="E2729" s="38" t="s">
        <v>10</v>
      </c>
    </row>
    <row r="2730" spans="1:5" x14ac:dyDescent="0.2">
      <c r="A2730" s="9">
        <v>41889</v>
      </c>
      <c r="B2730" s="38" t="s">
        <v>10</v>
      </c>
      <c r="C2730" s="38">
        <v>479.7</v>
      </c>
      <c r="D2730" s="38" t="s">
        <v>10</v>
      </c>
      <c r="E2730" s="38" t="s">
        <v>10</v>
      </c>
    </row>
    <row r="2731" spans="1:5" x14ac:dyDescent="0.2">
      <c r="A2731" s="9">
        <v>41888</v>
      </c>
      <c r="B2731" s="38" t="s">
        <v>10</v>
      </c>
      <c r="C2731" s="38">
        <v>481.3</v>
      </c>
      <c r="D2731" s="38" t="s">
        <v>10</v>
      </c>
      <c r="E2731" s="38" t="s">
        <v>10</v>
      </c>
    </row>
    <row r="2732" spans="1:5" x14ac:dyDescent="0.2">
      <c r="A2732" s="9">
        <v>41887</v>
      </c>
      <c r="B2732" s="38">
        <v>2007.71</v>
      </c>
      <c r="C2732" s="38">
        <v>477.6</v>
      </c>
      <c r="D2732" s="38" t="s">
        <v>10</v>
      </c>
      <c r="E2732" s="38" t="s">
        <v>10</v>
      </c>
    </row>
    <row r="2733" spans="1:5" x14ac:dyDescent="0.2">
      <c r="A2733" s="9">
        <v>41886</v>
      </c>
      <c r="B2733" s="38">
        <v>1997.65</v>
      </c>
      <c r="C2733" s="38">
        <v>489.2</v>
      </c>
      <c r="D2733" s="38" t="s">
        <v>10</v>
      </c>
      <c r="E2733" s="38" t="s">
        <v>10</v>
      </c>
    </row>
    <row r="2734" spans="1:5" x14ac:dyDescent="0.2">
      <c r="A2734" s="9">
        <v>41885</v>
      </c>
      <c r="B2734" s="38">
        <v>2000.72</v>
      </c>
      <c r="C2734" s="38">
        <v>474</v>
      </c>
      <c r="D2734" s="38" t="s">
        <v>10</v>
      </c>
      <c r="E2734" s="38" t="s">
        <v>10</v>
      </c>
    </row>
    <row r="2735" spans="1:5" x14ac:dyDescent="0.2">
      <c r="A2735" s="9">
        <v>41884</v>
      </c>
      <c r="B2735" s="38">
        <v>2002.28</v>
      </c>
      <c r="C2735" s="38">
        <v>476.8</v>
      </c>
      <c r="D2735" s="38" t="s">
        <v>10</v>
      </c>
      <c r="E2735" s="38" t="s">
        <v>10</v>
      </c>
    </row>
    <row r="2736" spans="1:5" x14ac:dyDescent="0.2">
      <c r="A2736" s="9">
        <v>41883</v>
      </c>
      <c r="B2736" s="38" t="s">
        <v>10</v>
      </c>
      <c r="C2736" s="38">
        <v>485.8</v>
      </c>
      <c r="D2736" s="38" t="s">
        <v>10</v>
      </c>
      <c r="E2736" s="38" t="s">
        <v>10</v>
      </c>
    </row>
    <row r="2737" spans="1:5" x14ac:dyDescent="0.2">
      <c r="A2737" s="9">
        <v>41882</v>
      </c>
      <c r="B2737" s="38" t="s">
        <v>10</v>
      </c>
      <c r="C2737" s="38">
        <v>483.4</v>
      </c>
      <c r="D2737" s="38" t="s">
        <v>10</v>
      </c>
      <c r="E2737" s="38" t="s">
        <v>10</v>
      </c>
    </row>
    <row r="2738" spans="1:5" x14ac:dyDescent="0.2">
      <c r="A2738" s="9">
        <v>41881</v>
      </c>
      <c r="B2738" s="38" t="s">
        <v>10</v>
      </c>
      <c r="C2738" s="38">
        <v>499</v>
      </c>
      <c r="D2738" s="38" t="s">
        <v>10</v>
      </c>
      <c r="E2738" s="38" t="s">
        <v>10</v>
      </c>
    </row>
    <row r="2739" spans="1:5" x14ac:dyDescent="0.2">
      <c r="A2739" s="9">
        <v>41880</v>
      </c>
      <c r="B2739" s="38">
        <v>2003.37</v>
      </c>
      <c r="C2739" s="38">
        <v>507.5</v>
      </c>
      <c r="D2739" s="38" t="s">
        <v>10</v>
      </c>
      <c r="E2739" s="38" t="s">
        <v>10</v>
      </c>
    </row>
    <row r="2740" spans="1:5" x14ac:dyDescent="0.2">
      <c r="A2740" s="9">
        <v>41879</v>
      </c>
      <c r="B2740" s="38">
        <v>1996.74</v>
      </c>
      <c r="C2740" s="38">
        <v>507.8</v>
      </c>
      <c r="D2740" s="38" t="s">
        <v>10</v>
      </c>
      <c r="E2740" s="38" t="s">
        <v>10</v>
      </c>
    </row>
    <row r="2741" spans="1:5" x14ac:dyDescent="0.2">
      <c r="A2741" s="9">
        <v>41878</v>
      </c>
      <c r="B2741" s="38">
        <v>2000.12</v>
      </c>
      <c r="C2741" s="38">
        <v>511</v>
      </c>
      <c r="D2741" s="38" t="s">
        <v>10</v>
      </c>
      <c r="E2741" s="38" t="s">
        <v>10</v>
      </c>
    </row>
    <row r="2742" spans="1:5" x14ac:dyDescent="0.2">
      <c r="A2742" s="9">
        <v>41877</v>
      </c>
      <c r="B2742" s="38">
        <v>2000.02</v>
      </c>
      <c r="C2742" s="38">
        <v>508.4</v>
      </c>
      <c r="D2742" s="38" t="s">
        <v>10</v>
      </c>
      <c r="E2742" s="38" t="s">
        <v>10</v>
      </c>
    </row>
    <row r="2743" spans="1:5" x14ac:dyDescent="0.2">
      <c r="A2743" s="9">
        <v>41876</v>
      </c>
      <c r="B2743" s="38">
        <v>1997.92</v>
      </c>
      <c r="C2743" s="38">
        <v>502.5</v>
      </c>
      <c r="D2743" s="38" t="s">
        <v>10</v>
      </c>
      <c r="E2743" s="38" t="s">
        <v>10</v>
      </c>
    </row>
    <row r="2744" spans="1:5" x14ac:dyDescent="0.2">
      <c r="A2744" s="9">
        <v>41875</v>
      </c>
      <c r="B2744" s="38" t="s">
        <v>10</v>
      </c>
      <c r="C2744" s="38">
        <v>507.3</v>
      </c>
      <c r="D2744" s="38" t="s">
        <v>10</v>
      </c>
      <c r="E2744" s="38" t="s">
        <v>10</v>
      </c>
    </row>
    <row r="2745" spans="1:5" x14ac:dyDescent="0.2">
      <c r="A2745" s="9">
        <v>41874</v>
      </c>
      <c r="B2745" s="38" t="s">
        <v>10</v>
      </c>
      <c r="C2745" s="38">
        <v>500.1</v>
      </c>
      <c r="D2745" s="38" t="s">
        <v>10</v>
      </c>
      <c r="E2745" s="38" t="s">
        <v>10</v>
      </c>
    </row>
    <row r="2746" spans="1:5" x14ac:dyDescent="0.2">
      <c r="A2746" s="9">
        <v>41873</v>
      </c>
      <c r="B2746" s="38">
        <v>1988.4</v>
      </c>
      <c r="C2746" s="38">
        <v>515.6</v>
      </c>
      <c r="D2746" s="38" t="s">
        <v>10</v>
      </c>
      <c r="E2746" s="38" t="s">
        <v>10</v>
      </c>
    </row>
    <row r="2747" spans="1:5" x14ac:dyDescent="0.2">
      <c r="A2747" s="9">
        <v>41872</v>
      </c>
      <c r="B2747" s="38">
        <v>1992.37</v>
      </c>
      <c r="C2747" s="38">
        <v>515.9</v>
      </c>
      <c r="D2747" s="38" t="s">
        <v>10</v>
      </c>
      <c r="E2747" s="38" t="s">
        <v>10</v>
      </c>
    </row>
    <row r="2748" spans="1:5" x14ac:dyDescent="0.2">
      <c r="A2748" s="9">
        <v>41871</v>
      </c>
      <c r="B2748" s="38">
        <v>1986.51</v>
      </c>
      <c r="C2748" s="38">
        <v>517</v>
      </c>
      <c r="D2748" s="38" t="s">
        <v>10</v>
      </c>
      <c r="E2748" s="38" t="s">
        <v>10</v>
      </c>
    </row>
    <row r="2749" spans="1:5" x14ac:dyDescent="0.2">
      <c r="A2749" s="9">
        <v>41870</v>
      </c>
      <c r="B2749" s="38">
        <v>1981.6</v>
      </c>
      <c r="C2749" s="38">
        <v>490.3</v>
      </c>
      <c r="D2749" s="38" t="s">
        <v>10</v>
      </c>
      <c r="E2749" s="38" t="s">
        <v>10</v>
      </c>
    </row>
    <row r="2750" spans="1:5" x14ac:dyDescent="0.2">
      <c r="A2750" s="9">
        <v>41869</v>
      </c>
      <c r="B2750" s="38">
        <v>1971.74</v>
      </c>
      <c r="C2750" s="38">
        <v>478.2</v>
      </c>
      <c r="D2750" s="38" t="s">
        <v>10</v>
      </c>
      <c r="E2750" s="38" t="s">
        <v>10</v>
      </c>
    </row>
    <row r="2751" spans="1:5" x14ac:dyDescent="0.2">
      <c r="A2751" s="9">
        <v>41868</v>
      </c>
      <c r="B2751" s="38" t="s">
        <v>10</v>
      </c>
      <c r="C2751" s="38">
        <v>501.3</v>
      </c>
      <c r="D2751" s="38" t="s">
        <v>10</v>
      </c>
      <c r="E2751" s="38" t="s">
        <v>10</v>
      </c>
    </row>
    <row r="2752" spans="1:5" x14ac:dyDescent="0.2">
      <c r="A2752" s="9">
        <v>41867</v>
      </c>
      <c r="B2752" s="38" t="s">
        <v>10</v>
      </c>
      <c r="C2752" s="38">
        <v>527.20000000000005</v>
      </c>
      <c r="D2752" s="38" t="s">
        <v>10</v>
      </c>
      <c r="E2752" s="38" t="s">
        <v>10</v>
      </c>
    </row>
    <row r="2753" spans="1:5" x14ac:dyDescent="0.2">
      <c r="A2753" s="9">
        <v>41866</v>
      </c>
      <c r="B2753" s="38">
        <v>1955.06</v>
      </c>
      <c r="C2753" s="38">
        <v>506.2</v>
      </c>
      <c r="D2753" s="38" t="s">
        <v>10</v>
      </c>
      <c r="E2753" s="38" t="s">
        <v>10</v>
      </c>
    </row>
    <row r="2754" spans="1:5" x14ac:dyDescent="0.2">
      <c r="A2754" s="9">
        <v>41865</v>
      </c>
      <c r="B2754" s="38">
        <v>1955.18</v>
      </c>
      <c r="C2754" s="38">
        <v>510</v>
      </c>
      <c r="D2754" s="38" t="s">
        <v>10</v>
      </c>
      <c r="E2754" s="38" t="s">
        <v>10</v>
      </c>
    </row>
    <row r="2755" spans="1:5" x14ac:dyDescent="0.2">
      <c r="A2755" s="9">
        <v>41864</v>
      </c>
      <c r="B2755" s="38">
        <v>1946.72</v>
      </c>
      <c r="C2755" s="38">
        <v>549</v>
      </c>
      <c r="D2755" s="38" t="s">
        <v>10</v>
      </c>
      <c r="E2755" s="38" t="s">
        <v>10</v>
      </c>
    </row>
    <row r="2756" spans="1:5" x14ac:dyDescent="0.2">
      <c r="A2756" s="9">
        <v>41863</v>
      </c>
      <c r="B2756" s="38">
        <v>1933.75</v>
      </c>
      <c r="C2756" s="38">
        <v>566</v>
      </c>
      <c r="D2756" s="38" t="s">
        <v>10</v>
      </c>
      <c r="E2756" s="38" t="s">
        <v>10</v>
      </c>
    </row>
    <row r="2757" spans="1:5" x14ac:dyDescent="0.2">
      <c r="A2757" s="9">
        <v>41862</v>
      </c>
      <c r="B2757" s="38">
        <v>1936.92</v>
      </c>
      <c r="C2757" s="38">
        <v>572.5</v>
      </c>
      <c r="D2757" s="38" t="s">
        <v>10</v>
      </c>
      <c r="E2757" s="38" t="s">
        <v>10</v>
      </c>
    </row>
    <row r="2758" spans="1:5" x14ac:dyDescent="0.2">
      <c r="A2758" s="9">
        <v>41861</v>
      </c>
      <c r="B2758" s="38" t="s">
        <v>10</v>
      </c>
      <c r="C2758" s="38">
        <v>580</v>
      </c>
      <c r="D2758" s="38" t="s">
        <v>10</v>
      </c>
      <c r="E2758" s="38" t="s">
        <v>10</v>
      </c>
    </row>
    <row r="2759" spans="1:5" x14ac:dyDescent="0.2">
      <c r="A2759" s="9">
        <v>41860</v>
      </c>
      <c r="B2759" s="38" t="s">
        <v>10</v>
      </c>
      <c r="C2759" s="38">
        <v>583.29999999999995</v>
      </c>
      <c r="D2759" s="38" t="s">
        <v>10</v>
      </c>
      <c r="E2759" s="38" t="s">
        <v>10</v>
      </c>
    </row>
    <row r="2760" spans="1:5" x14ac:dyDescent="0.2">
      <c r="A2760" s="9">
        <v>41859</v>
      </c>
      <c r="B2760" s="38">
        <v>1931.59</v>
      </c>
      <c r="C2760" s="38">
        <v>586.4</v>
      </c>
      <c r="D2760" s="38" t="s">
        <v>10</v>
      </c>
      <c r="E2760" s="38" t="s">
        <v>10</v>
      </c>
    </row>
    <row r="2761" spans="1:5" x14ac:dyDescent="0.2">
      <c r="A2761" s="9">
        <v>41858</v>
      </c>
      <c r="B2761" s="38">
        <v>1909.57</v>
      </c>
      <c r="C2761" s="38">
        <v>582.29999999999995</v>
      </c>
      <c r="D2761" s="38" t="s">
        <v>10</v>
      </c>
      <c r="E2761" s="38" t="s">
        <v>10</v>
      </c>
    </row>
    <row r="2762" spans="1:5" x14ac:dyDescent="0.2">
      <c r="A2762" s="9">
        <v>41857</v>
      </c>
      <c r="B2762" s="38">
        <v>1920.24</v>
      </c>
      <c r="C2762" s="38">
        <v>577.5</v>
      </c>
      <c r="D2762" s="38" t="s">
        <v>10</v>
      </c>
      <c r="E2762" s="38" t="s">
        <v>10</v>
      </c>
    </row>
    <row r="2763" spans="1:5" x14ac:dyDescent="0.2">
      <c r="A2763" s="9">
        <v>41856</v>
      </c>
      <c r="B2763" s="38">
        <v>1920.21</v>
      </c>
      <c r="C2763" s="38">
        <v>575</v>
      </c>
      <c r="D2763" s="38" t="s">
        <v>10</v>
      </c>
      <c r="E2763" s="38" t="s">
        <v>10</v>
      </c>
    </row>
    <row r="2764" spans="1:5" x14ac:dyDescent="0.2">
      <c r="A2764" s="9">
        <v>41855</v>
      </c>
      <c r="B2764" s="38">
        <v>1938.99</v>
      </c>
      <c r="C2764" s="38">
        <v>581.1</v>
      </c>
      <c r="D2764" s="38" t="s">
        <v>10</v>
      </c>
      <c r="E2764" s="38" t="s">
        <v>10</v>
      </c>
    </row>
    <row r="2765" spans="1:5" x14ac:dyDescent="0.2">
      <c r="A2765" s="9">
        <v>41854</v>
      </c>
      <c r="B2765" s="38" t="s">
        <v>10</v>
      </c>
      <c r="C2765" s="38">
        <v>582.1</v>
      </c>
      <c r="D2765" s="38" t="s">
        <v>10</v>
      </c>
      <c r="E2765" s="38" t="s">
        <v>10</v>
      </c>
    </row>
    <row r="2766" spans="1:5" x14ac:dyDescent="0.2">
      <c r="A2766" s="9">
        <v>41853</v>
      </c>
      <c r="B2766" s="38" t="s">
        <v>10</v>
      </c>
      <c r="C2766" s="38">
        <v>587.79999999999995</v>
      </c>
      <c r="D2766" s="38" t="s">
        <v>10</v>
      </c>
      <c r="E2766" s="38" t="s">
        <v>10</v>
      </c>
    </row>
    <row r="2767" spans="1:5" x14ac:dyDescent="0.2">
      <c r="A2767" s="9">
        <v>41852</v>
      </c>
      <c r="B2767" s="38">
        <v>1925.15</v>
      </c>
      <c r="C2767" s="38">
        <v>594.9</v>
      </c>
      <c r="D2767" s="38" t="s">
        <v>10</v>
      </c>
      <c r="E2767" s="38" t="s">
        <v>10</v>
      </c>
    </row>
    <row r="2768" spans="1:5" x14ac:dyDescent="0.2">
      <c r="A2768" s="9">
        <v>41851</v>
      </c>
      <c r="B2768" s="38">
        <v>1930.67</v>
      </c>
      <c r="C2768" s="38">
        <v>579</v>
      </c>
      <c r="D2768" s="38" t="s">
        <v>10</v>
      </c>
      <c r="E2768" s="38" t="s">
        <v>10</v>
      </c>
    </row>
    <row r="2769" spans="1:5" x14ac:dyDescent="0.2">
      <c r="A2769" s="9">
        <v>41850</v>
      </c>
      <c r="B2769" s="38">
        <v>1970.07</v>
      </c>
      <c r="C2769" s="38">
        <v>551</v>
      </c>
      <c r="D2769" s="38" t="s">
        <v>10</v>
      </c>
      <c r="E2769" s="38" t="s">
        <v>10</v>
      </c>
    </row>
    <row r="2770" spans="1:5" x14ac:dyDescent="0.2">
      <c r="A2770" s="9">
        <v>41849</v>
      </c>
      <c r="B2770" s="38">
        <v>1969.95</v>
      </c>
      <c r="C2770" s="38">
        <v>575</v>
      </c>
      <c r="D2770" s="38" t="s">
        <v>10</v>
      </c>
      <c r="E2770" s="38" t="s">
        <v>10</v>
      </c>
    </row>
    <row r="2771" spans="1:5" x14ac:dyDescent="0.2">
      <c r="A2771" s="9">
        <v>41848</v>
      </c>
      <c r="B2771" s="38">
        <v>1978.91</v>
      </c>
      <c r="C2771" s="38">
        <v>586.4</v>
      </c>
      <c r="D2771" s="38" t="s">
        <v>10</v>
      </c>
      <c r="E2771" s="38" t="s">
        <v>10</v>
      </c>
    </row>
    <row r="2772" spans="1:5" x14ac:dyDescent="0.2">
      <c r="A2772" s="9">
        <v>41847</v>
      </c>
      <c r="B2772" s="38" t="s">
        <v>10</v>
      </c>
      <c r="C2772" s="38">
        <v>590.5</v>
      </c>
      <c r="D2772" s="38" t="s">
        <v>10</v>
      </c>
      <c r="E2772" s="38" t="s">
        <v>10</v>
      </c>
    </row>
    <row r="2773" spans="1:5" x14ac:dyDescent="0.2">
      <c r="A2773" s="9">
        <v>41846</v>
      </c>
      <c r="B2773" s="38" t="s">
        <v>10</v>
      </c>
      <c r="C2773" s="38">
        <v>594</v>
      </c>
      <c r="D2773" s="38" t="s">
        <v>10</v>
      </c>
      <c r="E2773" s="38" t="s">
        <v>10</v>
      </c>
    </row>
    <row r="2774" spans="1:5" x14ac:dyDescent="0.2">
      <c r="A2774" s="9">
        <v>41845</v>
      </c>
      <c r="B2774" s="38">
        <v>1978.34</v>
      </c>
      <c r="C2774" s="38">
        <v>598</v>
      </c>
      <c r="D2774" s="38" t="s">
        <v>10</v>
      </c>
      <c r="E2774" s="38" t="s">
        <v>10</v>
      </c>
    </row>
    <row r="2775" spans="1:5" x14ac:dyDescent="0.2">
      <c r="A2775" s="9">
        <v>41844</v>
      </c>
      <c r="B2775" s="38">
        <v>1987.98</v>
      </c>
      <c r="C2775" s="38">
        <v>600.29999999999995</v>
      </c>
      <c r="D2775" s="38" t="s">
        <v>10</v>
      </c>
      <c r="E2775" s="38" t="s">
        <v>10</v>
      </c>
    </row>
    <row r="2776" spans="1:5" x14ac:dyDescent="0.2">
      <c r="A2776" s="9">
        <v>41843</v>
      </c>
      <c r="B2776" s="38">
        <v>1987.01</v>
      </c>
      <c r="C2776" s="38">
        <v>617.20000000000005</v>
      </c>
      <c r="D2776" s="38" t="s">
        <v>10</v>
      </c>
      <c r="E2776" s="38" t="s">
        <v>10</v>
      </c>
    </row>
    <row r="2777" spans="1:5" x14ac:dyDescent="0.2">
      <c r="A2777" s="9">
        <v>41842</v>
      </c>
      <c r="B2777" s="38">
        <v>1983.53</v>
      </c>
      <c r="C2777" s="38">
        <v>612.6</v>
      </c>
      <c r="D2777" s="38" t="s">
        <v>10</v>
      </c>
      <c r="E2777" s="38" t="s">
        <v>10</v>
      </c>
    </row>
    <row r="2778" spans="1:5" x14ac:dyDescent="0.2">
      <c r="A2778" s="9">
        <v>41841</v>
      </c>
      <c r="B2778" s="38">
        <v>1973.63</v>
      </c>
      <c r="C2778" s="38">
        <v>619.79999999999995</v>
      </c>
      <c r="D2778" s="38" t="s">
        <v>10</v>
      </c>
      <c r="E2778" s="38" t="s">
        <v>10</v>
      </c>
    </row>
    <row r="2779" spans="1:5" x14ac:dyDescent="0.2">
      <c r="A2779" s="9">
        <v>41840</v>
      </c>
      <c r="B2779" s="38" t="s">
        <v>10</v>
      </c>
      <c r="C2779" s="38">
        <v>618.9</v>
      </c>
      <c r="D2779" s="38" t="s">
        <v>10</v>
      </c>
      <c r="E2779" s="38" t="s">
        <v>10</v>
      </c>
    </row>
    <row r="2780" spans="1:5" x14ac:dyDescent="0.2">
      <c r="A2780" s="9">
        <v>41839</v>
      </c>
      <c r="B2780" s="38" t="s">
        <v>10</v>
      </c>
      <c r="C2780" s="38">
        <v>625.29999999999995</v>
      </c>
      <c r="D2780" s="38" t="s">
        <v>10</v>
      </c>
      <c r="E2780" s="38" t="s">
        <v>10</v>
      </c>
    </row>
    <row r="2781" spans="1:5" x14ac:dyDescent="0.2">
      <c r="A2781" s="9">
        <v>41838</v>
      </c>
      <c r="B2781" s="38">
        <v>1978.22</v>
      </c>
      <c r="C2781" s="38">
        <v>627.5</v>
      </c>
      <c r="D2781" s="38" t="s">
        <v>10</v>
      </c>
      <c r="E2781" s="38" t="s">
        <v>10</v>
      </c>
    </row>
    <row r="2782" spans="1:5" x14ac:dyDescent="0.2">
      <c r="A2782" s="9">
        <v>41837</v>
      </c>
      <c r="B2782" s="38">
        <v>1958.12</v>
      </c>
      <c r="C2782" s="38">
        <v>627.6</v>
      </c>
      <c r="D2782" s="38" t="s">
        <v>10</v>
      </c>
      <c r="E2782" s="38" t="s">
        <v>10</v>
      </c>
    </row>
    <row r="2783" spans="1:5" x14ac:dyDescent="0.2">
      <c r="A2783" s="9">
        <v>41836</v>
      </c>
      <c r="B2783" s="38">
        <v>1981.57</v>
      </c>
      <c r="C2783" s="38">
        <v>621</v>
      </c>
      <c r="D2783" s="38" t="s">
        <v>10</v>
      </c>
      <c r="E2783" s="38" t="s">
        <v>10</v>
      </c>
    </row>
    <row r="2784" spans="1:5" x14ac:dyDescent="0.2">
      <c r="A2784" s="9">
        <v>41835</v>
      </c>
      <c r="B2784" s="38">
        <v>1973.28</v>
      </c>
      <c r="C2784" s="38">
        <v>620.9</v>
      </c>
      <c r="D2784" s="38" t="s">
        <v>10</v>
      </c>
      <c r="E2784" s="38" t="s">
        <v>10</v>
      </c>
    </row>
    <row r="2785" spans="1:5" x14ac:dyDescent="0.2">
      <c r="A2785" s="9">
        <v>41834</v>
      </c>
      <c r="B2785" s="38">
        <v>1977.1</v>
      </c>
      <c r="C2785" s="38">
        <v>622.4</v>
      </c>
      <c r="D2785" s="38" t="s">
        <v>10</v>
      </c>
      <c r="E2785" s="38" t="s">
        <v>10</v>
      </c>
    </row>
    <row r="2786" spans="1:5" x14ac:dyDescent="0.2">
      <c r="A2786" s="9">
        <v>41833</v>
      </c>
      <c r="B2786" s="38" t="s">
        <v>10</v>
      </c>
      <c r="C2786" s="38">
        <v>624</v>
      </c>
      <c r="D2786" s="38" t="s">
        <v>10</v>
      </c>
      <c r="E2786" s="38" t="s">
        <v>10</v>
      </c>
    </row>
    <row r="2787" spans="1:5" x14ac:dyDescent="0.2">
      <c r="A2787" s="9">
        <v>41832</v>
      </c>
      <c r="B2787" s="38" t="s">
        <v>10</v>
      </c>
      <c r="C2787" s="38">
        <v>626</v>
      </c>
      <c r="D2787" s="38" t="s">
        <v>10</v>
      </c>
      <c r="E2787" s="38" t="s">
        <v>10</v>
      </c>
    </row>
    <row r="2788" spans="1:5" x14ac:dyDescent="0.2">
      <c r="A2788" s="9">
        <v>41831</v>
      </c>
      <c r="B2788" s="38">
        <v>1967.57</v>
      </c>
      <c r="C2788" s="38">
        <v>625.5</v>
      </c>
      <c r="D2788" s="38" t="s">
        <v>10</v>
      </c>
      <c r="E2788" s="38" t="s">
        <v>10</v>
      </c>
    </row>
    <row r="2789" spans="1:5" x14ac:dyDescent="0.2">
      <c r="A2789" s="9">
        <v>41830</v>
      </c>
      <c r="B2789" s="38">
        <v>1964.68</v>
      </c>
      <c r="C2789" s="38">
        <v>610</v>
      </c>
      <c r="D2789" s="38" t="s">
        <v>10</v>
      </c>
      <c r="E2789" s="38" t="s">
        <v>10</v>
      </c>
    </row>
    <row r="2790" spans="1:5" x14ac:dyDescent="0.2">
      <c r="A2790" s="9">
        <v>41829</v>
      </c>
      <c r="B2790" s="38">
        <v>1972.83</v>
      </c>
      <c r="C2790" s="38">
        <v>620.20000000000005</v>
      </c>
      <c r="D2790" s="38" t="s">
        <v>10</v>
      </c>
      <c r="E2790" s="38" t="s">
        <v>10</v>
      </c>
    </row>
    <row r="2791" spans="1:5" x14ac:dyDescent="0.2">
      <c r="A2791" s="9">
        <v>41828</v>
      </c>
      <c r="B2791" s="38">
        <v>1963.71</v>
      </c>
      <c r="C2791" s="38">
        <v>618.5</v>
      </c>
      <c r="D2791" s="38" t="s">
        <v>10</v>
      </c>
      <c r="E2791" s="38" t="s">
        <v>10</v>
      </c>
    </row>
    <row r="2792" spans="1:5" x14ac:dyDescent="0.2">
      <c r="A2792" s="9">
        <v>41827</v>
      </c>
      <c r="B2792" s="38">
        <v>1977.65</v>
      </c>
      <c r="C2792" s="38">
        <v>624</v>
      </c>
      <c r="D2792" s="38" t="s">
        <v>10</v>
      </c>
      <c r="E2792" s="38" t="s">
        <v>10</v>
      </c>
    </row>
    <row r="2793" spans="1:5" x14ac:dyDescent="0.2">
      <c r="A2793" s="9">
        <v>41826</v>
      </c>
      <c r="B2793" s="38" t="s">
        <v>10</v>
      </c>
      <c r="C2793" s="38">
        <v>633.29999999999995</v>
      </c>
      <c r="D2793" s="38" t="s">
        <v>10</v>
      </c>
      <c r="E2793" s="38" t="s">
        <v>10</v>
      </c>
    </row>
    <row r="2794" spans="1:5" x14ac:dyDescent="0.2">
      <c r="A2794" s="9">
        <v>41825</v>
      </c>
      <c r="B2794" s="38" t="s">
        <v>10</v>
      </c>
      <c r="C2794" s="38">
        <v>630</v>
      </c>
      <c r="D2794" s="38" t="s">
        <v>10</v>
      </c>
      <c r="E2794" s="38" t="s">
        <v>10</v>
      </c>
    </row>
    <row r="2795" spans="1:5" x14ac:dyDescent="0.2">
      <c r="A2795" s="9">
        <v>41824</v>
      </c>
      <c r="B2795" s="38" t="s">
        <v>10</v>
      </c>
      <c r="C2795" s="38">
        <v>632.20000000000005</v>
      </c>
      <c r="D2795" s="38" t="s">
        <v>10</v>
      </c>
      <c r="E2795" s="38" t="s">
        <v>10</v>
      </c>
    </row>
    <row r="2796" spans="1:5" x14ac:dyDescent="0.2">
      <c r="A2796" s="9">
        <v>41823</v>
      </c>
      <c r="B2796" s="38">
        <v>1985.44</v>
      </c>
      <c r="C2796" s="38">
        <v>643.6</v>
      </c>
      <c r="D2796" s="38" t="s">
        <v>10</v>
      </c>
      <c r="E2796" s="38" t="s">
        <v>10</v>
      </c>
    </row>
    <row r="2797" spans="1:5" x14ac:dyDescent="0.2">
      <c r="A2797" s="9">
        <v>41822</v>
      </c>
      <c r="B2797" s="38">
        <v>1974.62</v>
      </c>
      <c r="C2797" s="38">
        <v>647.9</v>
      </c>
      <c r="D2797" s="38" t="s">
        <v>10</v>
      </c>
      <c r="E2797" s="38" t="s">
        <v>10</v>
      </c>
    </row>
    <row r="2798" spans="1:5" x14ac:dyDescent="0.2">
      <c r="A2798" s="9">
        <v>41821</v>
      </c>
      <c r="B2798" s="38">
        <v>1973.32</v>
      </c>
      <c r="C2798" s="38">
        <v>650.79999999999995</v>
      </c>
      <c r="D2798" s="38" t="s">
        <v>10</v>
      </c>
      <c r="E2798" s="38" t="s">
        <v>10</v>
      </c>
    </row>
    <row r="2799" spans="1:5" x14ac:dyDescent="0.2">
      <c r="A2799" s="9">
        <v>41820</v>
      </c>
      <c r="B2799" s="38">
        <v>1960.23</v>
      </c>
      <c r="C2799" s="38">
        <v>640</v>
      </c>
      <c r="D2799" s="38" t="s">
        <v>10</v>
      </c>
      <c r="E2799" s="38" t="s">
        <v>10</v>
      </c>
    </row>
    <row r="2800" spans="1:5" x14ac:dyDescent="0.2">
      <c r="A2800" s="9">
        <v>41819</v>
      </c>
      <c r="B2800" s="38" t="s">
        <v>10</v>
      </c>
      <c r="C2800" s="38">
        <v>603.70000000000005</v>
      </c>
      <c r="D2800" s="38" t="s">
        <v>10</v>
      </c>
      <c r="E2800" s="38" t="s">
        <v>10</v>
      </c>
    </row>
    <row r="2801" spans="1:5" x14ac:dyDescent="0.2">
      <c r="A2801" s="9">
        <v>41818</v>
      </c>
      <c r="B2801" s="38" t="s">
        <v>10</v>
      </c>
      <c r="C2801" s="38">
        <v>600.1</v>
      </c>
      <c r="D2801" s="38" t="s">
        <v>10</v>
      </c>
      <c r="E2801" s="38" t="s">
        <v>10</v>
      </c>
    </row>
    <row r="2802" spans="1:5" x14ac:dyDescent="0.2">
      <c r="A2802" s="9">
        <v>41817</v>
      </c>
      <c r="B2802" s="38">
        <v>1960.96</v>
      </c>
      <c r="C2802" s="38">
        <v>606.20000000000005</v>
      </c>
      <c r="D2802" s="38" t="s">
        <v>10</v>
      </c>
      <c r="E2802" s="38" t="s">
        <v>10</v>
      </c>
    </row>
    <row r="2803" spans="1:5" x14ac:dyDescent="0.2">
      <c r="A2803" s="9">
        <v>41816</v>
      </c>
      <c r="B2803" s="38">
        <v>1957.22</v>
      </c>
      <c r="C2803" s="38">
        <v>577.9</v>
      </c>
      <c r="D2803" s="38" t="s">
        <v>10</v>
      </c>
      <c r="E2803" s="38" t="s">
        <v>10</v>
      </c>
    </row>
    <row r="2804" spans="1:5" x14ac:dyDescent="0.2">
      <c r="A2804" s="9">
        <v>41815</v>
      </c>
      <c r="B2804" s="38">
        <v>1959.53</v>
      </c>
      <c r="C2804" s="38">
        <v>568.1</v>
      </c>
      <c r="D2804" s="38" t="s">
        <v>10</v>
      </c>
      <c r="E2804" s="38" t="s">
        <v>10</v>
      </c>
    </row>
    <row r="2805" spans="1:5" x14ac:dyDescent="0.2">
      <c r="A2805" s="9">
        <v>41814</v>
      </c>
      <c r="B2805" s="38">
        <v>1949.98</v>
      </c>
      <c r="C2805" s="38">
        <v>587.29999999999995</v>
      </c>
      <c r="D2805" s="38" t="s">
        <v>10</v>
      </c>
      <c r="E2805" s="38" t="s">
        <v>10</v>
      </c>
    </row>
    <row r="2806" spans="1:5" x14ac:dyDescent="0.2">
      <c r="A2806" s="9">
        <v>41813</v>
      </c>
      <c r="B2806" s="38">
        <v>1962.61</v>
      </c>
      <c r="C2806" s="38">
        <v>599.29999999999995</v>
      </c>
      <c r="D2806" s="38" t="s">
        <v>10</v>
      </c>
      <c r="E2806" s="38" t="s">
        <v>10</v>
      </c>
    </row>
    <row r="2807" spans="1:5" x14ac:dyDescent="0.2">
      <c r="A2807" s="9">
        <v>41812</v>
      </c>
      <c r="B2807" s="38" t="s">
        <v>10</v>
      </c>
      <c r="C2807" s="38">
        <v>607.79999999999995</v>
      </c>
      <c r="D2807" s="38" t="s">
        <v>10</v>
      </c>
      <c r="E2807" s="38" t="s">
        <v>10</v>
      </c>
    </row>
    <row r="2808" spans="1:5" x14ac:dyDescent="0.2">
      <c r="A2808" s="9">
        <v>41811</v>
      </c>
      <c r="B2808" s="38" t="s">
        <v>10</v>
      </c>
      <c r="C2808" s="38">
        <v>601.6</v>
      </c>
      <c r="D2808" s="38" t="s">
        <v>10</v>
      </c>
      <c r="E2808" s="38" t="s">
        <v>10</v>
      </c>
    </row>
    <row r="2809" spans="1:5" x14ac:dyDescent="0.2">
      <c r="A2809" s="9">
        <v>41810</v>
      </c>
      <c r="B2809" s="38">
        <v>1962.87</v>
      </c>
      <c r="C2809" s="38">
        <v>601</v>
      </c>
      <c r="D2809" s="38" t="s">
        <v>10</v>
      </c>
      <c r="E2809" s="38" t="s">
        <v>10</v>
      </c>
    </row>
    <row r="2810" spans="1:5" x14ac:dyDescent="0.2">
      <c r="A2810" s="9">
        <v>41809</v>
      </c>
      <c r="B2810" s="38">
        <v>1959.48</v>
      </c>
      <c r="C2810" s="38">
        <v>602</v>
      </c>
      <c r="D2810" s="38" t="s">
        <v>10</v>
      </c>
      <c r="E2810" s="38" t="s">
        <v>10</v>
      </c>
    </row>
    <row r="2811" spans="1:5" x14ac:dyDescent="0.2">
      <c r="A2811" s="9">
        <v>41808</v>
      </c>
      <c r="B2811" s="38">
        <v>1956.98</v>
      </c>
      <c r="C2811" s="38">
        <v>611.5</v>
      </c>
      <c r="D2811" s="38" t="s">
        <v>10</v>
      </c>
      <c r="E2811" s="38" t="s">
        <v>10</v>
      </c>
    </row>
    <row r="2812" spans="1:5" x14ac:dyDescent="0.2">
      <c r="A2812" s="9">
        <v>41807</v>
      </c>
      <c r="B2812" s="38">
        <v>1941.99</v>
      </c>
      <c r="C2812" s="38">
        <v>614.29999999999995</v>
      </c>
      <c r="D2812" s="38" t="s">
        <v>10</v>
      </c>
      <c r="E2812" s="38" t="s">
        <v>10</v>
      </c>
    </row>
    <row r="2813" spans="1:5" x14ac:dyDescent="0.2">
      <c r="A2813" s="9">
        <v>41806</v>
      </c>
      <c r="B2813" s="38">
        <v>1937.78</v>
      </c>
      <c r="C2813" s="38">
        <v>580</v>
      </c>
      <c r="D2813" s="38" t="s">
        <v>10</v>
      </c>
      <c r="E2813" s="38" t="s">
        <v>10</v>
      </c>
    </row>
    <row r="2814" spans="1:5" x14ac:dyDescent="0.2">
      <c r="A2814" s="9">
        <v>41805</v>
      </c>
      <c r="B2814" s="38" t="s">
        <v>10</v>
      </c>
      <c r="C2814" s="38">
        <v>571</v>
      </c>
      <c r="D2814" s="38" t="s">
        <v>10</v>
      </c>
      <c r="E2814" s="38" t="s">
        <v>10</v>
      </c>
    </row>
    <row r="2815" spans="1:5" x14ac:dyDescent="0.2">
      <c r="A2815" s="9">
        <v>41804</v>
      </c>
      <c r="B2815" s="38" t="s">
        <v>10</v>
      </c>
      <c r="C2815" s="38">
        <v>554.4</v>
      </c>
      <c r="D2815" s="38" t="s">
        <v>10</v>
      </c>
      <c r="E2815" s="38" t="s">
        <v>10</v>
      </c>
    </row>
    <row r="2816" spans="1:5" x14ac:dyDescent="0.2">
      <c r="A2816" s="9">
        <v>41803</v>
      </c>
      <c r="B2816" s="38">
        <v>1936.16</v>
      </c>
      <c r="C2816" s="38">
        <v>582.6</v>
      </c>
      <c r="D2816" s="38" t="s">
        <v>10</v>
      </c>
      <c r="E2816" s="38" t="s">
        <v>10</v>
      </c>
    </row>
    <row r="2817" spans="1:5" x14ac:dyDescent="0.2">
      <c r="A2817" s="9">
        <v>41802</v>
      </c>
      <c r="B2817" s="38">
        <v>1930.11</v>
      </c>
      <c r="C2817" s="38">
        <v>590</v>
      </c>
      <c r="D2817" s="38" t="s">
        <v>10</v>
      </c>
      <c r="E2817" s="38" t="s">
        <v>10</v>
      </c>
    </row>
    <row r="2818" spans="1:5" x14ac:dyDescent="0.2">
      <c r="A2818" s="9">
        <v>41801</v>
      </c>
      <c r="B2818" s="38">
        <v>1943.89</v>
      </c>
      <c r="C2818" s="38">
        <v>637.1</v>
      </c>
      <c r="D2818" s="38" t="s">
        <v>10</v>
      </c>
      <c r="E2818" s="38" t="s">
        <v>10</v>
      </c>
    </row>
    <row r="2819" spans="1:5" x14ac:dyDescent="0.2">
      <c r="A2819" s="9">
        <v>41800</v>
      </c>
      <c r="B2819" s="38">
        <v>1950.79</v>
      </c>
      <c r="C2819" s="38">
        <v>653.6</v>
      </c>
      <c r="D2819" s="38" t="s">
        <v>10</v>
      </c>
      <c r="E2819" s="38" t="s">
        <v>10</v>
      </c>
    </row>
    <row r="2820" spans="1:5" x14ac:dyDescent="0.2">
      <c r="A2820" s="9">
        <v>41799</v>
      </c>
      <c r="B2820" s="38">
        <v>1951.27</v>
      </c>
      <c r="C2820" s="38">
        <v>653.70000000000005</v>
      </c>
      <c r="D2820" s="38" t="s">
        <v>10</v>
      </c>
      <c r="E2820" s="38" t="s">
        <v>10</v>
      </c>
    </row>
    <row r="2821" spans="1:5" x14ac:dyDescent="0.2">
      <c r="A2821" s="9">
        <v>41798</v>
      </c>
      <c r="B2821" s="38" t="s">
        <v>10</v>
      </c>
      <c r="C2821" s="38">
        <v>662.3</v>
      </c>
      <c r="D2821" s="38" t="s">
        <v>10</v>
      </c>
      <c r="E2821" s="38" t="s">
        <v>10</v>
      </c>
    </row>
    <row r="2822" spans="1:5" x14ac:dyDescent="0.2">
      <c r="A2822" s="9">
        <v>41797</v>
      </c>
      <c r="B2822" s="38" t="s">
        <v>10</v>
      </c>
      <c r="C2822" s="38">
        <v>663</v>
      </c>
      <c r="D2822" s="38" t="s">
        <v>10</v>
      </c>
      <c r="E2822" s="38" t="s">
        <v>10</v>
      </c>
    </row>
    <row r="2823" spans="1:5" x14ac:dyDescent="0.2">
      <c r="A2823" s="9">
        <v>41796</v>
      </c>
      <c r="B2823" s="38">
        <v>1949.44</v>
      </c>
      <c r="C2823" s="38">
        <v>655</v>
      </c>
      <c r="D2823" s="38" t="s">
        <v>10</v>
      </c>
      <c r="E2823" s="38" t="s">
        <v>10</v>
      </c>
    </row>
    <row r="2824" spans="1:5" x14ac:dyDescent="0.2">
      <c r="A2824" s="9">
        <v>41795</v>
      </c>
      <c r="B2824" s="38">
        <v>1940.46</v>
      </c>
      <c r="C2824" s="38">
        <v>663.3</v>
      </c>
      <c r="D2824" s="38" t="s">
        <v>10</v>
      </c>
      <c r="E2824" s="38" t="s">
        <v>10</v>
      </c>
    </row>
    <row r="2825" spans="1:5" x14ac:dyDescent="0.2">
      <c r="A2825" s="9">
        <v>41794</v>
      </c>
      <c r="B2825" s="38">
        <v>1927.88</v>
      </c>
      <c r="C2825" s="38">
        <v>652.29999999999995</v>
      </c>
      <c r="D2825" s="38" t="s">
        <v>10</v>
      </c>
      <c r="E2825" s="38" t="s">
        <v>10</v>
      </c>
    </row>
    <row r="2826" spans="1:5" x14ac:dyDescent="0.2">
      <c r="A2826" s="9">
        <v>41793</v>
      </c>
      <c r="B2826" s="38">
        <v>1924.24</v>
      </c>
      <c r="C2826" s="38">
        <v>682.9</v>
      </c>
      <c r="D2826" s="38" t="s">
        <v>10</v>
      </c>
      <c r="E2826" s="38" t="s">
        <v>10</v>
      </c>
    </row>
    <row r="2827" spans="1:5" x14ac:dyDescent="0.2">
      <c r="A2827" s="9">
        <v>41792</v>
      </c>
      <c r="B2827" s="38">
        <v>1924.97</v>
      </c>
      <c r="C2827" s="38">
        <v>669.5</v>
      </c>
      <c r="D2827" s="38" t="s">
        <v>10</v>
      </c>
      <c r="E2827" s="38" t="s">
        <v>10</v>
      </c>
    </row>
    <row r="2828" spans="1:5" x14ac:dyDescent="0.2">
      <c r="A2828" s="9">
        <v>41791</v>
      </c>
      <c r="B2828" s="38" t="s">
        <v>10</v>
      </c>
      <c r="C2828" s="38">
        <v>646.5</v>
      </c>
      <c r="D2828" s="38" t="s">
        <v>10</v>
      </c>
      <c r="E2828" s="38" t="s">
        <v>10</v>
      </c>
    </row>
    <row r="2829" spans="1:5" x14ac:dyDescent="0.2">
      <c r="A2829" s="9">
        <v>41790</v>
      </c>
      <c r="B2829" s="38" t="s">
        <v>10</v>
      </c>
      <c r="C2829" s="38">
        <v>635.6</v>
      </c>
      <c r="D2829" s="38" t="s">
        <v>10</v>
      </c>
      <c r="E2829" s="38" t="s">
        <v>10</v>
      </c>
    </row>
    <row r="2830" spans="1:5" x14ac:dyDescent="0.2">
      <c r="A2830" s="9">
        <v>41789</v>
      </c>
      <c r="B2830" s="38">
        <v>1923.57</v>
      </c>
      <c r="C2830" s="38">
        <v>629</v>
      </c>
      <c r="D2830" s="38" t="s">
        <v>10</v>
      </c>
      <c r="E2830" s="38" t="s">
        <v>10</v>
      </c>
    </row>
    <row r="2831" spans="1:5" x14ac:dyDescent="0.2">
      <c r="A2831" s="9">
        <v>41788</v>
      </c>
      <c r="B2831" s="38">
        <v>1920.03</v>
      </c>
      <c r="C2831" s="38">
        <v>573</v>
      </c>
      <c r="D2831" s="38" t="s">
        <v>10</v>
      </c>
      <c r="E2831" s="38" t="s">
        <v>10</v>
      </c>
    </row>
    <row r="2832" spans="1:5" x14ac:dyDescent="0.2">
      <c r="A2832" s="9">
        <v>41787</v>
      </c>
      <c r="B2832" s="38">
        <v>1909.78</v>
      </c>
      <c r="C2832" s="38">
        <v>577</v>
      </c>
      <c r="D2832" s="38" t="s">
        <v>10</v>
      </c>
      <c r="E2832" s="38" t="s">
        <v>10</v>
      </c>
    </row>
    <row r="2833" spans="1:5" x14ac:dyDescent="0.2">
      <c r="A2833" s="9">
        <v>41786</v>
      </c>
      <c r="B2833" s="38">
        <v>1911.91</v>
      </c>
      <c r="C2833" s="38">
        <v>570</v>
      </c>
      <c r="D2833" s="38" t="s">
        <v>10</v>
      </c>
      <c r="E2833" s="38" t="s">
        <v>10</v>
      </c>
    </row>
    <row r="2834" spans="1:5" x14ac:dyDescent="0.2">
      <c r="A2834" s="9">
        <v>41785</v>
      </c>
      <c r="B2834" s="38" t="s">
        <v>10</v>
      </c>
      <c r="C2834" s="38">
        <v>575</v>
      </c>
      <c r="D2834" s="38" t="s">
        <v>10</v>
      </c>
      <c r="E2834" s="38" t="s">
        <v>10</v>
      </c>
    </row>
    <row r="2835" spans="1:5" x14ac:dyDescent="0.2">
      <c r="A2835" s="9">
        <v>41784</v>
      </c>
      <c r="B2835" s="38" t="s">
        <v>10</v>
      </c>
      <c r="C2835" s="38">
        <v>566.20000000000005</v>
      </c>
      <c r="D2835" s="38" t="s">
        <v>10</v>
      </c>
      <c r="E2835" s="38" t="s">
        <v>10</v>
      </c>
    </row>
    <row r="2836" spans="1:5" x14ac:dyDescent="0.2">
      <c r="A2836" s="9">
        <v>41783</v>
      </c>
      <c r="B2836" s="38" t="s">
        <v>10</v>
      </c>
      <c r="C2836" s="38">
        <v>502.3</v>
      </c>
      <c r="D2836" s="38" t="s">
        <v>10</v>
      </c>
      <c r="E2836" s="38" t="s">
        <v>10</v>
      </c>
    </row>
    <row r="2837" spans="1:5" x14ac:dyDescent="0.2">
      <c r="A2837" s="9">
        <v>41782</v>
      </c>
      <c r="B2837" s="38">
        <v>1900.53</v>
      </c>
      <c r="C2837" s="38">
        <v>509.5</v>
      </c>
      <c r="D2837" s="38" t="s">
        <v>10</v>
      </c>
      <c r="E2837" s="38" t="s">
        <v>10</v>
      </c>
    </row>
    <row r="2838" spans="1:5" x14ac:dyDescent="0.2">
      <c r="A2838" s="9">
        <v>41781</v>
      </c>
      <c r="B2838" s="38">
        <v>1892.49</v>
      </c>
      <c r="C2838" s="38">
        <v>502.3</v>
      </c>
      <c r="D2838" s="38" t="s">
        <v>10</v>
      </c>
      <c r="E2838" s="38" t="s">
        <v>10</v>
      </c>
    </row>
    <row r="2839" spans="1:5" x14ac:dyDescent="0.2">
      <c r="A2839" s="9">
        <v>41780</v>
      </c>
      <c r="B2839" s="38">
        <v>1888.03</v>
      </c>
      <c r="C2839" s="38">
        <v>477.6</v>
      </c>
      <c r="D2839" s="38" t="s">
        <v>10</v>
      </c>
      <c r="E2839" s="38" t="s">
        <v>10</v>
      </c>
    </row>
    <row r="2840" spans="1:5" x14ac:dyDescent="0.2">
      <c r="A2840" s="9">
        <v>41779</v>
      </c>
      <c r="B2840" s="38">
        <v>1872.83</v>
      </c>
      <c r="C2840" s="38">
        <v>476</v>
      </c>
      <c r="D2840" s="38" t="s">
        <v>10</v>
      </c>
      <c r="E2840" s="38" t="s">
        <v>10</v>
      </c>
    </row>
    <row r="2841" spans="1:5" x14ac:dyDescent="0.2">
      <c r="A2841" s="9">
        <v>41778</v>
      </c>
      <c r="B2841" s="38">
        <v>1885.08</v>
      </c>
      <c r="C2841" s="38">
        <v>439</v>
      </c>
      <c r="D2841" s="38" t="s">
        <v>10</v>
      </c>
      <c r="E2841" s="38" t="s">
        <v>10</v>
      </c>
    </row>
    <row r="2842" spans="1:5" x14ac:dyDescent="0.2">
      <c r="A2842" s="9">
        <v>41777</v>
      </c>
      <c r="B2842" s="38" t="s">
        <v>10</v>
      </c>
      <c r="C2842" s="38">
        <v>438.8</v>
      </c>
      <c r="D2842" s="38" t="s">
        <v>10</v>
      </c>
      <c r="E2842" s="38" t="s">
        <v>10</v>
      </c>
    </row>
    <row r="2843" spans="1:5" x14ac:dyDescent="0.2">
      <c r="A2843" s="9">
        <v>41776</v>
      </c>
      <c r="B2843" s="38" t="s">
        <v>10</v>
      </c>
      <c r="C2843" s="38">
        <v>442</v>
      </c>
      <c r="D2843" s="38" t="s">
        <v>10</v>
      </c>
      <c r="E2843" s="38" t="s">
        <v>10</v>
      </c>
    </row>
    <row r="2844" spans="1:5" x14ac:dyDescent="0.2">
      <c r="A2844" s="9">
        <v>41775</v>
      </c>
      <c r="B2844" s="38">
        <v>1877.86</v>
      </c>
      <c r="C2844" s="38">
        <v>442.3</v>
      </c>
      <c r="D2844" s="38" t="s">
        <v>10</v>
      </c>
      <c r="E2844" s="38" t="s">
        <v>10</v>
      </c>
    </row>
    <row r="2845" spans="1:5" x14ac:dyDescent="0.2">
      <c r="A2845" s="9">
        <v>41774</v>
      </c>
      <c r="B2845" s="38">
        <v>1870.85</v>
      </c>
      <c r="C2845" s="38">
        <v>442</v>
      </c>
      <c r="D2845" s="38" t="s">
        <v>10</v>
      </c>
      <c r="E2845" s="38" t="s">
        <v>10</v>
      </c>
    </row>
    <row r="2846" spans="1:5" x14ac:dyDescent="0.2">
      <c r="A2846" s="9">
        <v>41773</v>
      </c>
      <c r="B2846" s="38">
        <v>1888.53</v>
      </c>
      <c r="C2846" s="38">
        <v>444</v>
      </c>
      <c r="D2846" s="38" t="s">
        <v>10</v>
      </c>
      <c r="E2846" s="38" t="s">
        <v>10</v>
      </c>
    </row>
    <row r="2847" spans="1:5" x14ac:dyDescent="0.2">
      <c r="A2847" s="9">
        <v>41772</v>
      </c>
      <c r="B2847" s="38">
        <v>1897.45</v>
      </c>
      <c r="C2847" s="38">
        <v>437.3</v>
      </c>
      <c r="D2847" s="38" t="s">
        <v>10</v>
      </c>
      <c r="E2847" s="38" t="s">
        <v>10</v>
      </c>
    </row>
    <row r="2848" spans="1:5" x14ac:dyDescent="0.2">
      <c r="A2848" s="9">
        <v>41771</v>
      </c>
      <c r="B2848" s="38">
        <v>1896.65</v>
      </c>
      <c r="C2848" s="38">
        <v>440</v>
      </c>
      <c r="D2848" s="38" t="s">
        <v>10</v>
      </c>
      <c r="E2848" s="38" t="s">
        <v>10</v>
      </c>
    </row>
    <row r="2849" spans="1:5" x14ac:dyDescent="0.2">
      <c r="A2849" s="9">
        <v>41770</v>
      </c>
      <c r="B2849" s="38" t="s">
        <v>10</v>
      </c>
      <c r="C2849" s="38">
        <v>432</v>
      </c>
      <c r="D2849" s="38" t="s">
        <v>10</v>
      </c>
      <c r="E2849" s="38" t="s">
        <v>10</v>
      </c>
    </row>
    <row r="2850" spans="1:5" x14ac:dyDescent="0.2">
      <c r="A2850" s="9">
        <v>41769</v>
      </c>
      <c r="B2850" s="38" t="s">
        <v>10</v>
      </c>
      <c r="C2850" s="38">
        <v>451.1</v>
      </c>
      <c r="D2850" s="38" t="s">
        <v>10</v>
      </c>
      <c r="E2850" s="38" t="s">
        <v>10</v>
      </c>
    </row>
    <row r="2851" spans="1:5" x14ac:dyDescent="0.2">
      <c r="A2851" s="9">
        <v>41768</v>
      </c>
      <c r="B2851" s="38">
        <v>1878.48</v>
      </c>
      <c r="C2851" s="38">
        <v>446</v>
      </c>
      <c r="D2851" s="38" t="s">
        <v>10</v>
      </c>
      <c r="E2851" s="38" t="s">
        <v>10</v>
      </c>
    </row>
    <row r="2852" spans="1:5" x14ac:dyDescent="0.2">
      <c r="A2852" s="9">
        <v>41767</v>
      </c>
      <c r="B2852" s="38">
        <v>1875.63</v>
      </c>
      <c r="C2852" s="38">
        <v>442.8</v>
      </c>
      <c r="D2852" s="38" t="s">
        <v>10</v>
      </c>
      <c r="E2852" s="38" t="s">
        <v>10</v>
      </c>
    </row>
    <row r="2853" spans="1:5" x14ac:dyDescent="0.2">
      <c r="A2853" s="9">
        <v>41766</v>
      </c>
      <c r="B2853" s="38">
        <v>1878.21</v>
      </c>
      <c r="C2853" s="38">
        <v>438</v>
      </c>
      <c r="D2853" s="38" t="s">
        <v>10</v>
      </c>
      <c r="E2853" s="38" t="s">
        <v>10</v>
      </c>
    </row>
    <row r="2854" spans="1:5" x14ac:dyDescent="0.2">
      <c r="A2854" s="9">
        <v>41765</v>
      </c>
      <c r="B2854" s="38">
        <v>1867.72</v>
      </c>
      <c r="C2854" s="38">
        <v>430</v>
      </c>
      <c r="D2854" s="38" t="s">
        <v>10</v>
      </c>
      <c r="E2854" s="38" t="s">
        <v>10</v>
      </c>
    </row>
    <row r="2855" spans="1:5" x14ac:dyDescent="0.2">
      <c r="A2855" s="9">
        <v>41764</v>
      </c>
      <c r="B2855" s="38">
        <v>1884.66</v>
      </c>
      <c r="C2855" s="38">
        <v>427</v>
      </c>
      <c r="D2855" s="38" t="s">
        <v>10</v>
      </c>
      <c r="E2855" s="38" t="s">
        <v>10</v>
      </c>
    </row>
    <row r="2856" spans="1:5" x14ac:dyDescent="0.2">
      <c r="A2856" s="9">
        <v>41763</v>
      </c>
      <c r="B2856" s="38" t="s">
        <v>10</v>
      </c>
      <c r="C2856" s="38">
        <v>430.9</v>
      </c>
      <c r="D2856" s="38" t="s">
        <v>10</v>
      </c>
      <c r="E2856" s="38" t="s">
        <v>10</v>
      </c>
    </row>
    <row r="2857" spans="1:5" x14ac:dyDescent="0.2">
      <c r="A2857" s="9">
        <v>41762</v>
      </c>
      <c r="B2857" s="38" t="s">
        <v>10</v>
      </c>
      <c r="C2857" s="38">
        <v>440.5</v>
      </c>
      <c r="D2857" s="38" t="s">
        <v>10</v>
      </c>
      <c r="E2857" s="38" t="s">
        <v>10</v>
      </c>
    </row>
    <row r="2858" spans="1:5" x14ac:dyDescent="0.2">
      <c r="A2858" s="9">
        <v>41761</v>
      </c>
      <c r="B2858" s="38">
        <v>1881.14</v>
      </c>
      <c r="C2858" s="38">
        <v>453.5</v>
      </c>
      <c r="D2858" s="38" t="s">
        <v>10</v>
      </c>
      <c r="E2858" s="38" t="s">
        <v>10</v>
      </c>
    </row>
    <row r="2859" spans="1:5" x14ac:dyDescent="0.2">
      <c r="A2859" s="9">
        <v>41760</v>
      </c>
      <c r="B2859" s="38">
        <v>1883.68</v>
      </c>
      <c r="C2859" s="38">
        <v>459</v>
      </c>
      <c r="D2859" s="38" t="s">
        <v>10</v>
      </c>
      <c r="E2859" s="38" t="s">
        <v>10</v>
      </c>
    </row>
    <row r="2860" spans="1:5" x14ac:dyDescent="0.2">
      <c r="A2860" s="9">
        <v>41759</v>
      </c>
      <c r="B2860" s="38">
        <v>1883.95</v>
      </c>
      <c r="C2860" s="38">
        <v>448.3</v>
      </c>
      <c r="D2860" s="38" t="s">
        <v>10</v>
      </c>
      <c r="E2860" s="38" t="s">
        <v>10</v>
      </c>
    </row>
    <row r="2861" spans="1:5" x14ac:dyDescent="0.2">
      <c r="A2861" s="9">
        <v>41758</v>
      </c>
      <c r="B2861" s="38">
        <v>1878.33</v>
      </c>
      <c r="C2861" s="38">
        <v>434</v>
      </c>
      <c r="D2861" s="38" t="s">
        <v>10</v>
      </c>
      <c r="E2861" s="38" t="s">
        <v>10</v>
      </c>
    </row>
    <row r="2862" spans="1:5" x14ac:dyDescent="0.2">
      <c r="A2862" s="9">
        <v>41757</v>
      </c>
      <c r="B2862" s="38">
        <v>1869.43</v>
      </c>
      <c r="C2862" s="38">
        <v>448</v>
      </c>
      <c r="D2862" s="38" t="s">
        <v>10</v>
      </c>
      <c r="E2862" s="38" t="s">
        <v>10</v>
      </c>
    </row>
    <row r="2863" spans="1:5" x14ac:dyDescent="0.2">
      <c r="A2863" s="9">
        <v>41756</v>
      </c>
      <c r="B2863" s="38" t="s">
        <v>10</v>
      </c>
      <c r="C2863" s="38">
        <v>441.5</v>
      </c>
      <c r="D2863" s="38" t="s">
        <v>10</v>
      </c>
      <c r="E2863" s="38" t="s">
        <v>10</v>
      </c>
    </row>
    <row r="2864" spans="1:5" x14ac:dyDescent="0.2">
      <c r="A2864" s="9">
        <v>41755</v>
      </c>
      <c r="B2864" s="38" t="s">
        <v>10</v>
      </c>
      <c r="C2864" s="38">
        <v>459</v>
      </c>
      <c r="D2864" s="38" t="s">
        <v>10</v>
      </c>
      <c r="E2864" s="38" t="s">
        <v>10</v>
      </c>
    </row>
    <row r="2865" spans="1:5" x14ac:dyDescent="0.2">
      <c r="A2865" s="9">
        <v>41754</v>
      </c>
      <c r="B2865" s="38">
        <v>1863.4</v>
      </c>
      <c r="C2865" s="38">
        <v>460</v>
      </c>
      <c r="D2865" s="38" t="s">
        <v>10</v>
      </c>
      <c r="E2865" s="38" t="s">
        <v>10</v>
      </c>
    </row>
    <row r="2866" spans="1:5" x14ac:dyDescent="0.2">
      <c r="A2866" s="9">
        <v>41753</v>
      </c>
      <c r="B2866" s="38">
        <v>1878.61</v>
      </c>
      <c r="C2866" s="38">
        <v>497.5</v>
      </c>
      <c r="D2866" s="38" t="s">
        <v>10</v>
      </c>
      <c r="E2866" s="38" t="s">
        <v>10</v>
      </c>
    </row>
    <row r="2867" spans="1:5" x14ac:dyDescent="0.2">
      <c r="A2867" s="9">
        <v>41752</v>
      </c>
      <c r="B2867" s="38">
        <v>1875.39</v>
      </c>
      <c r="C2867" s="38">
        <v>490.2</v>
      </c>
      <c r="D2867" s="38" t="s">
        <v>10</v>
      </c>
      <c r="E2867" s="38" t="s">
        <v>10</v>
      </c>
    </row>
    <row r="2868" spans="1:5" x14ac:dyDescent="0.2">
      <c r="A2868" s="9">
        <v>41751</v>
      </c>
      <c r="B2868" s="38">
        <v>1879.55</v>
      </c>
      <c r="C2868" s="38">
        <v>488</v>
      </c>
      <c r="D2868" s="38" t="s">
        <v>10</v>
      </c>
      <c r="E2868" s="38" t="s">
        <v>10</v>
      </c>
    </row>
    <row r="2869" spans="1:5" x14ac:dyDescent="0.2">
      <c r="A2869" s="9">
        <v>41750</v>
      </c>
      <c r="B2869" s="38">
        <v>1871.89</v>
      </c>
      <c r="C2869" s="38">
        <v>497</v>
      </c>
      <c r="D2869" s="38" t="s">
        <v>10</v>
      </c>
      <c r="E2869" s="38" t="s">
        <v>10</v>
      </c>
    </row>
    <row r="2870" spans="1:5" x14ac:dyDescent="0.2">
      <c r="A2870" s="9">
        <v>41749</v>
      </c>
      <c r="B2870" s="38" t="s">
        <v>10</v>
      </c>
      <c r="C2870" s="38">
        <v>512.5</v>
      </c>
      <c r="D2870" s="38" t="s">
        <v>10</v>
      </c>
      <c r="E2870" s="38" t="s">
        <v>10</v>
      </c>
    </row>
    <row r="2871" spans="1:5" x14ac:dyDescent="0.2">
      <c r="A2871" s="9">
        <v>41748</v>
      </c>
      <c r="B2871" s="38" t="s">
        <v>10</v>
      </c>
      <c r="C2871" s="38">
        <v>505</v>
      </c>
      <c r="D2871" s="38" t="s">
        <v>10</v>
      </c>
      <c r="E2871" s="38" t="s">
        <v>10</v>
      </c>
    </row>
    <row r="2872" spans="1:5" x14ac:dyDescent="0.2">
      <c r="A2872" s="9">
        <v>41747</v>
      </c>
      <c r="B2872" s="38" t="s">
        <v>10</v>
      </c>
      <c r="C2872" s="38">
        <v>490.5</v>
      </c>
      <c r="D2872" s="38" t="s">
        <v>10</v>
      </c>
      <c r="E2872" s="38" t="s">
        <v>10</v>
      </c>
    </row>
    <row r="2873" spans="1:5" x14ac:dyDescent="0.2">
      <c r="A2873" s="9">
        <v>41746</v>
      </c>
      <c r="B2873" s="38">
        <v>1864.85</v>
      </c>
      <c r="C2873" s="38">
        <v>500.7</v>
      </c>
      <c r="D2873" s="38" t="s">
        <v>10</v>
      </c>
      <c r="E2873" s="38" t="s">
        <v>10</v>
      </c>
    </row>
    <row r="2874" spans="1:5" x14ac:dyDescent="0.2">
      <c r="A2874" s="9">
        <v>41745</v>
      </c>
      <c r="B2874" s="38">
        <v>1862.31</v>
      </c>
      <c r="C2874" s="38">
        <v>522.29999999999995</v>
      </c>
      <c r="D2874" s="38" t="s">
        <v>10</v>
      </c>
      <c r="E2874" s="38" t="s">
        <v>10</v>
      </c>
    </row>
    <row r="2875" spans="1:5" x14ac:dyDescent="0.2">
      <c r="A2875" s="9">
        <v>41744</v>
      </c>
      <c r="B2875" s="38">
        <v>1842.98</v>
      </c>
      <c r="C2875" s="38">
        <v>515</v>
      </c>
      <c r="D2875" s="38" t="s">
        <v>10</v>
      </c>
      <c r="E2875" s="38" t="s">
        <v>10</v>
      </c>
    </row>
    <row r="2876" spans="1:5" x14ac:dyDescent="0.2">
      <c r="A2876" s="9">
        <v>41743</v>
      </c>
      <c r="B2876" s="38">
        <v>1830.61</v>
      </c>
      <c r="C2876" s="38">
        <v>459</v>
      </c>
      <c r="D2876" s="38" t="s">
        <v>10</v>
      </c>
      <c r="E2876" s="38" t="s">
        <v>10</v>
      </c>
    </row>
    <row r="2877" spans="1:5" x14ac:dyDescent="0.2">
      <c r="A2877" s="9">
        <v>41742</v>
      </c>
      <c r="B2877" s="38" t="s">
        <v>10</v>
      </c>
      <c r="C2877" s="38">
        <v>404.2</v>
      </c>
      <c r="D2877" s="38" t="s">
        <v>10</v>
      </c>
      <c r="E2877" s="38" t="s">
        <v>10</v>
      </c>
    </row>
    <row r="2878" spans="1:5" x14ac:dyDescent="0.2">
      <c r="A2878" s="9">
        <v>41741</v>
      </c>
      <c r="B2878" s="38" t="s">
        <v>10</v>
      </c>
      <c r="C2878" s="38">
        <v>415</v>
      </c>
      <c r="D2878" s="38" t="s">
        <v>10</v>
      </c>
      <c r="E2878" s="38" t="s">
        <v>10</v>
      </c>
    </row>
    <row r="2879" spans="1:5" x14ac:dyDescent="0.2">
      <c r="A2879" s="9">
        <v>41740</v>
      </c>
      <c r="B2879" s="38">
        <v>1815.69</v>
      </c>
      <c r="C2879" s="38">
        <v>416.3</v>
      </c>
      <c r="D2879" s="38" t="s">
        <v>10</v>
      </c>
      <c r="E2879" s="38" t="s">
        <v>10</v>
      </c>
    </row>
    <row r="2880" spans="1:5" x14ac:dyDescent="0.2">
      <c r="A2880" s="9">
        <v>41739</v>
      </c>
      <c r="B2880" s="38">
        <v>1833.08</v>
      </c>
      <c r="C2880" s="38">
        <v>370</v>
      </c>
      <c r="D2880" s="38" t="s">
        <v>10</v>
      </c>
      <c r="E2880" s="38" t="s">
        <v>10</v>
      </c>
    </row>
    <row r="2881" spans="1:5" x14ac:dyDescent="0.2">
      <c r="A2881" s="9">
        <v>41738</v>
      </c>
      <c r="B2881" s="38">
        <v>1872.18</v>
      </c>
      <c r="C2881" s="38">
        <v>442.5</v>
      </c>
      <c r="D2881" s="38" t="s">
        <v>10</v>
      </c>
      <c r="E2881" s="38" t="s">
        <v>10</v>
      </c>
    </row>
    <row r="2882" spans="1:5" x14ac:dyDescent="0.2">
      <c r="A2882" s="9">
        <v>41737</v>
      </c>
      <c r="B2882" s="38">
        <v>1851.96</v>
      </c>
      <c r="C2882" s="38">
        <v>448.8</v>
      </c>
      <c r="D2882" s="38" t="s">
        <v>10</v>
      </c>
      <c r="E2882" s="38" t="s">
        <v>10</v>
      </c>
    </row>
    <row r="2883" spans="1:5" x14ac:dyDescent="0.2">
      <c r="A2883" s="9">
        <v>41736</v>
      </c>
      <c r="B2883" s="38">
        <v>1845.04</v>
      </c>
      <c r="C2883" s="38">
        <v>454.2</v>
      </c>
      <c r="D2883" s="38" t="s">
        <v>10</v>
      </c>
      <c r="E2883" s="38" t="s">
        <v>10</v>
      </c>
    </row>
    <row r="2884" spans="1:5" x14ac:dyDescent="0.2">
      <c r="A2884" s="9">
        <v>41735</v>
      </c>
      <c r="B2884" s="38" t="s">
        <v>10</v>
      </c>
      <c r="C2884" s="38">
        <v>453.7</v>
      </c>
      <c r="D2884" s="38" t="s">
        <v>10</v>
      </c>
      <c r="E2884" s="38" t="s">
        <v>10</v>
      </c>
    </row>
    <row r="2885" spans="1:5" x14ac:dyDescent="0.2">
      <c r="A2885" s="9">
        <v>41734</v>
      </c>
      <c r="B2885" s="38" t="s">
        <v>10</v>
      </c>
      <c r="C2885" s="38">
        <v>460.8</v>
      </c>
      <c r="D2885" s="38" t="s">
        <v>10</v>
      </c>
      <c r="E2885" s="38" t="s">
        <v>10</v>
      </c>
    </row>
    <row r="2886" spans="1:5" x14ac:dyDescent="0.2">
      <c r="A2886" s="9">
        <v>41733</v>
      </c>
      <c r="B2886" s="38">
        <v>1865.09</v>
      </c>
      <c r="C2886" s="38">
        <v>450</v>
      </c>
      <c r="D2886" s="38" t="s">
        <v>10</v>
      </c>
      <c r="E2886" s="38" t="s">
        <v>10</v>
      </c>
    </row>
    <row r="2887" spans="1:5" x14ac:dyDescent="0.2">
      <c r="A2887" s="9">
        <v>41732</v>
      </c>
      <c r="B2887" s="38">
        <v>1888.77</v>
      </c>
      <c r="C2887" s="38">
        <v>448.8</v>
      </c>
      <c r="D2887" s="38" t="s">
        <v>10</v>
      </c>
      <c r="E2887" s="38" t="s">
        <v>10</v>
      </c>
    </row>
    <row r="2888" spans="1:5" x14ac:dyDescent="0.2">
      <c r="A2888" s="9">
        <v>41731</v>
      </c>
      <c r="B2888" s="38">
        <v>1890.9</v>
      </c>
      <c r="C2888" s="38">
        <v>443.3</v>
      </c>
      <c r="D2888" s="38" t="s">
        <v>10</v>
      </c>
      <c r="E2888" s="38" t="s">
        <v>10</v>
      </c>
    </row>
    <row r="2889" spans="1:5" x14ac:dyDescent="0.2">
      <c r="A2889" s="9">
        <v>41730</v>
      </c>
      <c r="B2889" s="38">
        <v>1885.52</v>
      </c>
      <c r="C2889" s="38">
        <v>482.8</v>
      </c>
      <c r="D2889" s="38" t="s">
        <v>10</v>
      </c>
      <c r="E2889" s="38" t="s">
        <v>10</v>
      </c>
    </row>
    <row r="2890" spans="1:5" x14ac:dyDescent="0.2">
      <c r="A2890" s="9">
        <v>41729</v>
      </c>
      <c r="B2890" s="38">
        <v>1872.34</v>
      </c>
      <c r="C2890" s="38">
        <v>452</v>
      </c>
      <c r="D2890" s="38" t="s">
        <v>10</v>
      </c>
      <c r="E2890" s="38" t="s">
        <v>10</v>
      </c>
    </row>
    <row r="2891" spans="1:5" x14ac:dyDescent="0.2">
      <c r="A2891" s="9">
        <v>41728</v>
      </c>
      <c r="B2891" s="38" t="s">
        <v>10</v>
      </c>
      <c r="C2891" s="38">
        <v>464.1</v>
      </c>
      <c r="D2891" s="38" t="s">
        <v>10</v>
      </c>
      <c r="E2891" s="38" t="s">
        <v>10</v>
      </c>
    </row>
    <row r="2892" spans="1:5" x14ac:dyDescent="0.2">
      <c r="A2892" s="9">
        <v>41727</v>
      </c>
      <c r="B2892" s="38" t="s">
        <v>10</v>
      </c>
      <c r="C2892" s="38">
        <v>491.9</v>
      </c>
      <c r="D2892" s="38" t="s">
        <v>10</v>
      </c>
      <c r="E2892" s="38" t="s">
        <v>10</v>
      </c>
    </row>
    <row r="2893" spans="1:5" x14ac:dyDescent="0.2">
      <c r="A2893" s="9">
        <v>41726</v>
      </c>
      <c r="B2893" s="38">
        <v>1857.62</v>
      </c>
      <c r="C2893" s="38">
        <v>497.4</v>
      </c>
      <c r="D2893" s="38" t="s">
        <v>10</v>
      </c>
      <c r="E2893" s="38" t="s">
        <v>10</v>
      </c>
    </row>
    <row r="2894" spans="1:5" x14ac:dyDescent="0.2">
      <c r="A2894" s="9">
        <v>41725</v>
      </c>
      <c r="B2894" s="38">
        <v>1849.04</v>
      </c>
      <c r="C2894" s="38">
        <v>498.5</v>
      </c>
      <c r="D2894" s="38" t="s">
        <v>10</v>
      </c>
      <c r="E2894" s="38" t="s">
        <v>10</v>
      </c>
    </row>
    <row r="2895" spans="1:5" x14ac:dyDescent="0.2">
      <c r="A2895" s="9">
        <v>41724</v>
      </c>
      <c r="B2895" s="38">
        <v>1852.56</v>
      </c>
      <c r="C2895" s="38">
        <v>595</v>
      </c>
      <c r="D2895" s="38" t="s">
        <v>10</v>
      </c>
      <c r="E2895" s="38" t="s">
        <v>10</v>
      </c>
    </row>
    <row r="2896" spans="1:5" x14ac:dyDescent="0.2">
      <c r="A2896" s="9">
        <v>41723</v>
      </c>
      <c r="B2896" s="38">
        <v>1865.62</v>
      </c>
      <c r="C2896" s="38">
        <v>582</v>
      </c>
      <c r="D2896" s="38" t="s">
        <v>10</v>
      </c>
      <c r="E2896" s="38" t="s">
        <v>10</v>
      </c>
    </row>
    <row r="2897" spans="1:5" x14ac:dyDescent="0.2">
      <c r="A2897" s="9">
        <v>41722</v>
      </c>
      <c r="B2897" s="38">
        <v>1857.44</v>
      </c>
      <c r="C2897" s="38">
        <v>590</v>
      </c>
      <c r="D2897" s="38" t="s">
        <v>10</v>
      </c>
      <c r="E2897" s="38" t="s">
        <v>10</v>
      </c>
    </row>
    <row r="2898" spans="1:5" x14ac:dyDescent="0.2">
      <c r="A2898" s="9">
        <v>41721</v>
      </c>
      <c r="B2898" s="38" t="s">
        <v>10</v>
      </c>
      <c r="C2898" s="38">
        <v>566.20000000000005</v>
      </c>
      <c r="D2898" s="38" t="s">
        <v>10</v>
      </c>
      <c r="E2898" s="38" t="s">
        <v>10</v>
      </c>
    </row>
    <row r="2899" spans="1:5" x14ac:dyDescent="0.2">
      <c r="A2899" s="9">
        <v>41720</v>
      </c>
      <c r="B2899" s="38" t="s">
        <v>10</v>
      </c>
      <c r="C2899" s="38">
        <v>560</v>
      </c>
      <c r="D2899" s="38" t="s">
        <v>10</v>
      </c>
      <c r="E2899" s="38" t="s">
        <v>10</v>
      </c>
    </row>
    <row r="2900" spans="1:5" x14ac:dyDescent="0.2">
      <c r="A2900" s="9">
        <v>41719</v>
      </c>
      <c r="B2900" s="38">
        <v>1866.52</v>
      </c>
      <c r="C2900" s="38">
        <v>568.79999999999995</v>
      </c>
      <c r="D2900" s="38" t="s">
        <v>10</v>
      </c>
      <c r="E2900" s="38" t="s">
        <v>10</v>
      </c>
    </row>
    <row r="2901" spans="1:5" x14ac:dyDescent="0.2">
      <c r="A2901" s="9">
        <v>41718</v>
      </c>
      <c r="B2901" s="38">
        <v>1872.01</v>
      </c>
      <c r="C2901" s="38">
        <v>583.5</v>
      </c>
      <c r="D2901" s="38" t="s">
        <v>10</v>
      </c>
      <c r="E2901" s="38" t="s">
        <v>10</v>
      </c>
    </row>
    <row r="2902" spans="1:5" x14ac:dyDescent="0.2">
      <c r="A2902" s="9">
        <v>41717</v>
      </c>
      <c r="B2902" s="38">
        <v>1860.77</v>
      </c>
      <c r="C2902" s="38">
        <v>611</v>
      </c>
      <c r="D2902" s="38" t="s">
        <v>10</v>
      </c>
      <c r="E2902" s="38" t="s">
        <v>10</v>
      </c>
    </row>
    <row r="2903" spans="1:5" x14ac:dyDescent="0.2">
      <c r="A2903" s="9">
        <v>41716</v>
      </c>
      <c r="B2903" s="38">
        <v>1872.25</v>
      </c>
      <c r="C2903" s="38">
        <v>618.4</v>
      </c>
      <c r="D2903" s="38" t="s">
        <v>10</v>
      </c>
      <c r="E2903" s="38" t="s">
        <v>10</v>
      </c>
    </row>
    <row r="2904" spans="1:5" x14ac:dyDescent="0.2">
      <c r="A2904" s="9">
        <v>41715</v>
      </c>
      <c r="B2904" s="38">
        <v>1858.83</v>
      </c>
      <c r="C2904" s="38">
        <v>624.29999999999995</v>
      </c>
      <c r="D2904" s="38" t="s">
        <v>10</v>
      </c>
      <c r="E2904" s="38" t="s">
        <v>10</v>
      </c>
    </row>
    <row r="2905" spans="1:5" x14ac:dyDescent="0.2">
      <c r="A2905" s="9">
        <v>41714</v>
      </c>
      <c r="B2905" s="38" t="s">
        <v>10</v>
      </c>
      <c r="C2905" s="38">
        <v>635</v>
      </c>
      <c r="D2905" s="38" t="s">
        <v>10</v>
      </c>
      <c r="E2905" s="38" t="s">
        <v>10</v>
      </c>
    </row>
    <row r="2906" spans="1:5" x14ac:dyDescent="0.2">
      <c r="A2906" s="9">
        <v>41713</v>
      </c>
      <c r="B2906" s="38" t="s">
        <v>10</v>
      </c>
      <c r="C2906" s="38">
        <v>641.6</v>
      </c>
      <c r="D2906" s="38" t="s">
        <v>10</v>
      </c>
      <c r="E2906" s="38" t="s">
        <v>10</v>
      </c>
    </row>
    <row r="2907" spans="1:5" x14ac:dyDescent="0.2">
      <c r="A2907" s="9">
        <v>41712</v>
      </c>
      <c r="B2907" s="38">
        <v>1841.13</v>
      </c>
      <c r="C2907" s="38">
        <v>630</v>
      </c>
      <c r="D2907" s="38" t="s">
        <v>10</v>
      </c>
      <c r="E2907" s="38" t="s">
        <v>10</v>
      </c>
    </row>
    <row r="2908" spans="1:5" x14ac:dyDescent="0.2">
      <c r="A2908" s="9">
        <v>41711</v>
      </c>
      <c r="B2908" s="38">
        <v>1846.34</v>
      </c>
      <c r="C2908" s="38">
        <v>642</v>
      </c>
      <c r="D2908" s="38" t="s">
        <v>10</v>
      </c>
      <c r="E2908" s="38" t="s">
        <v>10</v>
      </c>
    </row>
    <row r="2909" spans="1:5" x14ac:dyDescent="0.2">
      <c r="A2909" s="9">
        <v>41710</v>
      </c>
      <c r="B2909" s="38">
        <v>1868.2</v>
      </c>
      <c r="C2909" s="38">
        <v>650</v>
      </c>
      <c r="D2909" s="38" t="s">
        <v>10</v>
      </c>
      <c r="E2909" s="38" t="s">
        <v>10</v>
      </c>
    </row>
    <row r="2910" spans="1:5" x14ac:dyDescent="0.2">
      <c r="A2910" s="9">
        <v>41709</v>
      </c>
      <c r="B2910" s="38">
        <v>1867.63</v>
      </c>
      <c r="C2910" s="38">
        <v>615</v>
      </c>
      <c r="D2910" s="38" t="s">
        <v>10</v>
      </c>
      <c r="E2910" s="38" t="s">
        <v>10</v>
      </c>
    </row>
    <row r="2911" spans="1:5" x14ac:dyDescent="0.2">
      <c r="A2911" s="9">
        <v>41708</v>
      </c>
      <c r="B2911" s="38">
        <v>1877.17</v>
      </c>
      <c r="C2911" s="38">
        <v>615</v>
      </c>
      <c r="D2911" s="38" t="s">
        <v>10</v>
      </c>
      <c r="E2911" s="38" t="s">
        <v>10</v>
      </c>
    </row>
    <row r="2912" spans="1:5" x14ac:dyDescent="0.2">
      <c r="A2912" s="9">
        <v>41707</v>
      </c>
      <c r="B2912" s="38" t="s">
        <v>10</v>
      </c>
      <c r="C2912" s="38">
        <v>621</v>
      </c>
      <c r="D2912" s="38" t="s">
        <v>10</v>
      </c>
      <c r="E2912" s="38" t="s">
        <v>10</v>
      </c>
    </row>
    <row r="2913" spans="1:5" x14ac:dyDescent="0.2">
      <c r="A2913" s="9">
        <v>41706</v>
      </c>
      <c r="B2913" s="38" t="s">
        <v>10</v>
      </c>
      <c r="C2913" s="38">
        <v>614.1</v>
      </c>
      <c r="D2913" s="38" t="s">
        <v>10</v>
      </c>
      <c r="E2913" s="38" t="s">
        <v>10</v>
      </c>
    </row>
    <row r="2914" spans="1:5" x14ac:dyDescent="0.2">
      <c r="A2914" s="9">
        <v>41705</v>
      </c>
      <c r="B2914" s="38">
        <v>1878.04</v>
      </c>
      <c r="C2914" s="38">
        <v>621</v>
      </c>
      <c r="D2914" s="38" t="s">
        <v>10</v>
      </c>
      <c r="E2914" s="38" t="s">
        <v>10</v>
      </c>
    </row>
    <row r="2915" spans="1:5" x14ac:dyDescent="0.2">
      <c r="A2915" s="9">
        <v>41704</v>
      </c>
      <c r="B2915" s="38">
        <v>1877.03</v>
      </c>
      <c r="C2915" s="38">
        <v>663</v>
      </c>
      <c r="D2915" s="38" t="s">
        <v>10</v>
      </c>
      <c r="E2915" s="38" t="s">
        <v>10</v>
      </c>
    </row>
    <row r="2916" spans="1:5" x14ac:dyDescent="0.2">
      <c r="A2916" s="9">
        <v>41703</v>
      </c>
      <c r="B2916" s="38">
        <v>1873.81</v>
      </c>
      <c r="C2916" s="38">
        <v>675</v>
      </c>
      <c r="D2916" s="38" t="s">
        <v>10</v>
      </c>
      <c r="E2916" s="38" t="s">
        <v>10</v>
      </c>
    </row>
    <row r="2917" spans="1:5" x14ac:dyDescent="0.2">
      <c r="A2917" s="9">
        <v>41702</v>
      </c>
      <c r="B2917" s="38">
        <v>1873.91</v>
      </c>
      <c r="C2917" s="38">
        <v>668</v>
      </c>
      <c r="D2917" s="38" t="s">
        <v>10</v>
      </c>
      <c r="E2917" s="38" t="s">
        <v>10</v>
      </c>
    </row>
    <row r="2918" spans="1:5" x14ac:dyDescent="0.2">
      <c r="A2918" s="9">
        <v>41701</v>
      </c>
      <c r="B2918" s="38">
        <v>1845.73</v>
      </c>
      <c r="C2918" s="38">
        <v>658</v>
      </c>
      <c r="D2918" s="38" t="s">
        <v>10</v>
      </c>
      <c r="E2918" s="38" t="s">
        <v>10</v>
      </c>
    </row>
    <row r="2919" spans="1:5" x14ac:dyDescent="0.2">
      <c r="A2919" s="9">
        <v>41700</v>
      </c>
      <c r="B2919" s="38" t="s">
        <v>10</v>
      </c>
      <c r="C2919" s="38">
        <v>560.6</v>
      </c>
      <c r="D2919" s="38" t="s">
        <v>10</v>
      </c>
      <c r="E2919" s="38" t="s">
        <v>10</v>
      </c>
    </row>
    <row r="2920" spans="1:5" x14ac:dyDescent="0.2">
      <c r="A2920" s="9">
        <v>41699</v>
      </c>
      <c r="B2920" s="38" t="s">
        <v>10</v>
      </c>
      <c r="C2920" s="38">
        <v>568.20000000000005</v>
      </c>
      <c r="D2920" s="38" t="s">
        <v>10</v>
      </c>
      <c r="E2920" s="38" t="s">
        <v>10</v>
      </c>
    </row>
    <row r="2921" spans="1:5" x14ac:dyDescent="0.2">
      <c r="A2921" s="9">
        <v>41698</v>
      </c>
      <c r="B2921" s="38">
        <v>1859.45</v>
      </c>
      <c r="C2921" s="38">
        <v>565</v>
      </c>
      <c r="D2921" s="38" t="s">
        <v>10</v>
      </c>
      <c r="E2921" s="38" t="s">
        <v>10</v>
      </c>
    </row>
    <row r="2922" spans="1:5" x14ac:dyDescent="0.2">
      <c r="A2922" s="9">
        <v>41697</v>
      </c>
      <c r="B2922" s="38">
        <v>1854.29</v>
      </c>
      <c r="C2922" s="38">
        <v>579</v>
      </c>
      <c r="D2922" s="38" t="s">
        <v>10</v>
      </c>
      <c r="E2922" s="38" t="s">
        <v>10</v>
      </c>
    </row>
    <row r="2923" spans="1:5" x14ac:dyDescent="0.2">
      <c r="A2923" s="9">
        <v>41696</v>
      </c>
      <c r="B2923" s="38">
        <v>1845.16</v>
      </c>
      <c r="C2923" s="38">
        <v>582</v>
      </c>
      <c r="D2923" s="38" t="s">
        <v>10</v>
      </c>
      <c r="E2923" s="38" t="s">
        <v>10</v>
      </c>
    </row>
    <row r="2924" spans="1:5" x14ac:dyDescent="0.2">
      <c r="A2924" s="9">
        <v>41695</v>
      </c>
      <c r="B2924" s="38">
        <v>1845.12</v>
      </c>
      <c r="C2924" s="38">
        <v>515</v>
      </c>
      <c r="D2924" s="38" t="s">
        <v>10</v>
      </c>
      <c r="E2924" s="38" t="s">
        <v>10</v>
      </c>
    </row>
    <row r="2925" spans="1:5" x14ac:dyDescent="0.2">
      <c r="A2925" s="9">
        <v>41694</v>
      </c>
      <c r="B2925" s="38">
        <v>1847.61</v>
      </c>
      <c r="C2925" s="38">
        <v>562.4</v>
      </c>
      <c r="D2925" s="38" t="s">
        <v>10</v>
      </c>
      <c r="E2925" s="38" t="s">
        <v>10</v>
      </c>
    </row>
    <row r="2926" spans="1:5" x14ac:dyDescent="0.2">
      <c r="A2926" s="9">
        <v>41693</v>
      </c>
      <c r="B2926" s="38" t="s">
        <v>10</v>
      </c>
      <c r="C2926" s="38">
        <v>619</v>
      </c>
      <c r="D2926" s="38" t="s">
        <v>10</v>
      </c>
      <c r="E2926" s="38" t="s">
        <v>10</v>
      </c>
    </row>
    <row r="2927" spans="1:5" x14ac:dyDescent="0.2">
      <c r="A2927" s="9">
        <v>41692</v>
      </c>
      <c r="B2927" s="38" t="s">
        <v>10</v>
      </c>
      <c r="C2927" s="38">
        <v>595.20000000000005</v>
      </c>
      <c r="D2927" s="38" t="s">
        <v>10</v>
      </c>
      <c r="E2927" s="38" t="s">
        <v>10</v>
      </c>
    </row>
    <row r="2928" spans="1:5" x14ac:dyDescent="0.2">
      <c r="A2928" s="9">
        <v>41691</v>
      </c>
      <c r="B2928" s="38">
        <v>1836.25</v>
      </c>
      <c r="C2928" s="38">
        <v>568</v>
      </c>
      <c r="D2928" s="38" t="s">
        <v>10</v>
      </c>
      <c r="E2928" s="38" t="s">
        <v>10</v>
      </c>
    </row>
    <row r="2929" spans="1:5" x14ac:dyDescent="0.2">
      <c r="A2929" s="9">
        <v>41690</v>
      </c>
      <c r="B2929" s="38">
        <v>1839.78</v>
      </c>
      <c r="C2929" s="38">
        <v>578.9</v>
      </c>
      <c r="D2929" s="38" t="s">
        <v>10</v>
      </c>
      <c r="E2929" s="38" t="s">
        <v>10</v>
      </c>
    </row>
    <row r="2930" spans="1:5" x14ac:dyDescent="0.2">
      <c r="A2930" s="9">
        <v>41689</v>
      </c>
      <c r="B2930" s="38">
        <v>1828.75</v>
      </c>
      <c r="C2930" s="38">
        <v>630.4</v>
      </c>
      <c r="D2930" s="38" t="s">
        <v>10</v>
      </c>
      <c r="E2930" s="38" t="s">
        <v>10</v>
      </c>
    </row>
    <row r="2931" spans="1:5" x14ac:dyDescent="0.2">
      <c r="A2931" s="9">
        <v>41688</v>
      </c>
      <c r="B2931" s="38">
        <v>1840.76</v>
      </c>
      <c r="C2931" s="38">
        <v>628</v>
      </c>
      <c r="D2931" s="38" t="s">
        <v>10</v>
      </c>
      <c r="E2931" s="38" t="s">
        <v>10</v>
      </c>
    </row>
    <row r="2932" spans="1:5" x14ac:dyDescent="0.2">
      <c r="A2932" s="9">
        <v>41687</v>
      </c>
      <c r="B2932" s="38" t="s">
        <v>10</v>
      </c>
      <c r="C2932" s="38">
        <v>663.8</v>
      </c>
      <c r="D2932" s="38" t="s">
        <v>10</v>
      </c>
      <c r="E2932" s="38" t="s">
        <v>10</v>
      </c>
    </row>
    <row r="2933" spans="1:5" x14ac:dyDescent="0.2">
      <c r="A2933" s="9">
        <v>41686</v>
      </c>
      <c r="B2933" s="38" t="s">
        <v>10</v>
      </c>
      <c r="C2933" s="38">
        <v>608</v>
      </c>
      <c r="D2933" s="38" t="s">
        <v>10</v>
      </c>
      <c r="E2933" s="38" t="s">
        <v>10</v>
      </c>
    </row>
    <row r="2934" spans="1:5" x14ac:dyDescent="0.2">
      <c r="A2934" s="9">
        <v>41685</v>
      </c>
      <c r="B2934" s="38" t="s">
        <v>10</v>
      </c>
      <c r="C2934" s="38">
        <v>653.4</v>
      </c>
      <c r="D2934" s="38" t="s">
        <v>10</v>
      </c>
      <c r="E2934" s="38" t="s">
        <v>10</v>
      </c>
    </row>
    <row r="2935" spans="1:5" x14ac:dyDescent="0.2">
      <c r="A2935" s="9">
        <v>41684</v>
      </c>
      <c r="B2935" s="38">
        <v>1838.63</v>
      </c>
      <c r="C2935" s="38">
        <v>682</v>
      </c>
      <c r="D2935" s="38" t="s">
        <v>10</v>
      </c>
      <c r="E2935" s="38" t="s">
        <v>10</v>
      </c>
    </row>
    <row r="2936" spans="1:5" x14ac:dyDescent="0.2">
      <c r="A2936" s="9">
        <v>41683</v>
      </c>
      <c r="B2936" s="38">
        <v>1829.83</v>
      </c>
      <c r="C2936" s="38">
        <v>634.29999999999995</v>
      </c>
      <c r="D2936" s="38" t="s">
        <v>10</v>
      </c>
      <c r="E2936" s="38" t="s">
        <v>10</v>
      </c>
    </row>
    <row r="2937" spans="1:5" x14ac:dyDescent="0.2">
      <c r="A2937" s="9">
        <v>41682</v>
      </c>
      <c r="B2937" s="38">
        <v>1819.26</v>
      </c>
      <c r="C2937" s="38">
        <v>685</v>
      </c>
      <c r="D2937" s="38" t="s">
        <v>10</v>
      </c>
      <c r="E2937" s="38" t="s">
        <v>10</v>
      </c>
    </row>
    <row r="2938" spans="1:5" x14ac:dyDescent="0.2">
      <c r="A2938" s="9">
        <v>41681</v>
      </c>
      <c r="B2938" s="38">
        <v>1819.75</v>
      </c>
      <c r="C2938" s="38">
        <v>658.9</v>
      </c>
      <c r="D2938" s="38" t="s">
        <v>10</v>
      </c>
      <c r="E2938" s="38" t="s">
        <v>10</v>
      </c>
    </row>
    <row r="2939" spans="1:5" x14ac:dyDescent="0.2">
      <c r="A2939" s="9">
        <v>41680</v>
      </c>
      <c r="B2939" s="38">
        <v>1799.84</v>
      </c>
      <c r="C2939" s="38">
        <v>706.3</v>
      </c>
      <c r="D2939" s="38" t="s">
        <v>10</v>
      </c>
      <c r="E2939" s="38" t="s">
        <v>10</v>
      </c>
    </row>
    <row r="2940" spans="1:5" x14ac:dyDescent="0.2">
      <c r="A2940" s="9">
        <v>41679</v>
      </c>
      <c r="B2940" s="38" t="s">
        <v>10</v>
      </c>
      <c r="C2940" s="38">
        <v>710</v>
      </c>
      <c r="D2940" s="38" t="s">
        <v>10</v>
      </c>
      <c r="E2940" s="38" t="s">
        <v>10</v>
      </c>
    </row>
    <row r="2941" spans="1:5" x14ac:dyDescent="0.2">
      <c r="A2941" s="9">
        <v>41678</v>
      </c>
      <c r="B2941" s="38" t="s">
        <v>10</v>
      </c>
      <c r="C2941" s="38">
        <v>690</v>
      </c>
      <c r="D2941" s="38" t="s">
        <v>10</v>
      </c>
      <c r="E2941" s="38" t="s">
        <v>10</v>
      </c>
    </row>
    <row r="2942" spans="1:5" x14ac:dyDescent="0.2">
      <c r="A2942" s="9">
        <v>41677</v>
      </c>
      <c r="B2942" s="38">
        <v>1797.02</v>
      </c>
      <c r="C2942" s="38">
        <v>720</v>
      </c>
      <c r="D2942" s="38" t="s">
        <v>10</v>
      </c>
      <c r="E2942" s="38" t="s">
        <v>10</v>
      </c>
    </row>
    <row r="2943" spans="1:5" x14ac:dyDescent="0.2">
      <c r="A2943" s="9">
        <v>41676</v>
      </c>
      <c r="B2943" s="38">
        <v>1773.43</v>
      </c>
      <c r="C2943" s="38">
        <v>771.6</v>
      </c>
      <c r="D2943" s="38" t="s">
        <v>10</v>
      </c>
      <c r="E2943" s="38" t="s">
        <v>10</v>
      </c>
    </row>
    <row r="2944" spans="1:5" x14ac:dyDescent="0.2">
      <c r="A2944" s="9">
        <v>41675</v>
      </c>
      <c r="B2944" s="38">
        <v>1751.64</v>
      </c>
      <c r="C2944" s="38">
        <v>791</v>
      </c>
      <c r="D2944" s="38" t="s">
        <v>10</v>
      </c>
      <c r="E2944" s="38" t="s">
        <v>10</v>
      </c>
    </row>
    <row r="2945" spans="1:5" x14ac:dyDescent="0.2">
      <c r="A2945" s="9">
        <v>41674</v>
      </c>
      <c r="B2945" s="38">
        <v>1755.2</v>
      </c>
      <c r="C2945" s="38">
        <v>813</v>
      </c>
      <c r="D2945" s="38" t="s">
        <v>10</v>
      </c>
      <c r="E2945" s="38" t="s">
        <v>10</v>
      </c>
    </row>
    <row r="2946" spans="1:5" x14ac:dyDescent="0.2">
      <c r="A2946" s="9">
        <v>41673</v>
      </c>
      <c r="B2946" s="38">
        <v>1741.89</v>
      </c>
      <c r="C2946" s="38">
        <v>810</v>
      </c>
      <c r="D2946" s="38" t="s">
        <v>10</v>
      </c>
      <c r="E2946" s="38" t="s">
        <v>10</v>
      </c>
    </row>
    <row r="2947" spans="1:5" x14ac:dyDescent="0.2">
      <c r="A2947" s="9">
        <v>41672</v>
      </c>
      <c r="B2947" s="38" t="s">
        <v>10</v>
      </c>
      <c r="C2947" s="38" t="s">
        <v>10</v>
      </c>
      <c r="D2947" s="38" t="s">
        <v>10</v>
      </c>
      <c r="E2947" s="38" t="s">
        <v>10</v>
      </c>
    </row>
    <row r="2948" spans="1:5" x14ac:dyDescent="0.2">
      <c r="A2948" s="9">
        <v>41671</v>
      </c>
      <c r="B2948" s="38" t="s">
        <v>10</v>
      </c>
      <c r="C2948" s="38">
        <v>814.6</v>
      </c>
      <c r="D2948" s="38" t="s">
        <v>10</v>
      </c>
      <c r="E2948" s="38" t="s">
        <v>10</v>
      </c>
    </row>
    <row r="2949" spans="1:5" x14ac:dyDescent="0.2">
      <c r="A2949" s="9">
        <v>41670</v>
      </c>
      <c r="B2949" s="38">
        <v>1782.59</v>
      </c>
      <c r="C2949" s="38">
        <v>800</v>
      </c>
      <c r="D2949" s="38" t="s">
        <v>10</v>
      </c>
      <c r="E2949" s="38" t="s">
        <v>10</v>
      </c>
    </row>
    <row r="2950" spans="1:5" x14ac:dyDescent="0.2">
      <c r="A2950" s="9">
        <v>41669</v>
      </c>
      <c r="B2950" s="38">
        <v>1794.19</v>
      </c>
      <c r="C2950" s="38">
        <v>803.9</v>
      </c>
      <c r="D2950" s="38" t="s">
        <v>10</v>
      </c>
      <c r="E2950" s="38" t="s">
        <v>10</v>
      </c>
    </row>
    <row r="2951" spans="1:5" x14ac:dyDescent="0.2">
      <c r="A2951" s="9">
        <v>41668</v>
      </c>
      <c r="B2951" s="38">
        <v>1774.2</v>
      </c>
      <c r="C2951" s="38">
        <v>800</v>
      </c>
      <c r="D2951" s="38" t="s">
        <v>10</v>
      </c>
      <c r="E2951" s="38" t="s">
        <v>10</v>
      </c>
    </row>
    <row r="2952" spans="1:5" x14ac:dyDescent="0.2">
      <c r="A2952" s="9">
        <v>41667</v>
      </c>
      <c r="B2952" s="38">
        <v>1792.5</v>
      </c>
      <c r="C2952" s="38">
        <v>795</v>
      </c>
      <c r="D2952" s="38" t="s">
        <v>10</v>
      </c>
      <c r="E2952" s="38" t="s">
        <v>10</v>
      </c>
    </row>
    <row r="2953" spans="1:5" x14ac:dyDescent="0.2">
      <c r="A2953" s="9">
        <v>41666</v>
      </c>
      <c r="B2953" s="38">
        <v>1781.56</v>
      </c>
      <c r="C2953" s="38">
        <v>760.3</v>
      </c>
      <c r="D2953" s="38" t="s">
        <v>10</v>
      </c>
      <c r="E2953" s="38" t="s">
        <v>10</v>
      </c>
    </row>
    <row r="2954" spans="1:5" x14ac:dyDescent="0.2">
      <c r="A2954" s="9">
        <v>41665</v>
      </c>
      <c r="B2954" s="38" t="s">
        <v>10</v>
      </c>
      <c r="C2954" s="38">
        <v>809.7</v>
      </c>
      <c r="D2954" s="38" t="s">
        <v>10</v>
      </c>
      <c r="E2954" s="38" t="s">
        <v>10</v>
      </c>
    </row>
    <row r="2955" spans="1:5" x14ac:dyDescent="0.2">
      <c r="A2955" s="9">
        <v>41664</v>
      </c>
      <c r="B2955" s="38" t="s">
        <v>10</v>
      </c>
      <c r="C2955" s="38">
        <v>810</v>
      </c>
      <c r="D2955" s="38" t="s">
        <v>10</v>
      </c>
      <c r="E2955" s="38" t="s">
        <v>10</v>
      </c>
    </row>
    <row r="2956" spans="1:5" x14ac:dyDescent="0.2">
      <c r="A2956" s="9">
        <v>41663</v>
      </c>
      <c r="B2956" s="38">
        <v>1790.29</v>
      </c>
      <c r="C2956" s="38">
        <v>781.9</v>
      </c>
      <c r="D2956" s="38" t="s">
        <v>10</v>
      </c>
      <c r="E2956" s="38" t="s">
        <v>10</v>
      </c>
    </row>
    <row r="2957" spans="1:5" x14ac:dyDescent="0.2">
      <c r="A2957" s="9">
        <v>41662</v>
      </c>
      <c r="B2957" s="38">
        <v>1828.46</v>
      </c>
      <c r="C2957" s="38">
        <v>816.2</v>
      </c>
      <c r="D2957" s="38" t="s">
        <v>10</v>
      </c>
      <c r="E2957" s="38" t="s">
        <v>10</v>
      </c>
    </row>
    <row r="2958" spans="1:5" x14ac:dyDescent="0.2">
      <c r="A2958" s="9">
        <v>41661</v>
      </c>
      <c r="B2958" s="38">
        <v>1844.86</v>
      </c>
      <c r="C2958" s="38">
        <v>807</v>
      </c>
      <c r="D2958" s="38" t="s">
        <v>10</v>
      </c>
      <c r="E2958" s="38" t="s">
        <v>10</v>
      </c>
    </row>
    <row r="2959" spans="1:5" x14ac:dyDescent="0.2">
      <c r="A2959" s="9">
        <v>41660</v>
      </c>
      <c r="B2959" s="38">
        <v>1843.8</v>
      </c>
      <c r="C2959" s="38">
        <v>810</v>
      </c>
      <c r="D2959" s="38" t="s">
        <v>10</v>
      </c>
      <c r="E2959" s="38" t="s">
        <v>10</v>
      </c>
    </row>
    <row r="2960" spans="1:5" x14ac:dyDescent="0.2">
      <c r="A2960" s="9">
        <v>41659</v>
      </c>
      <c r="B2960" s="38" t="s">
        <v>10</v>
      </c>
      <c r="C2960" s="38">
        <v>823.4</v>
      </c>
      <c r="D2960" s="38" t="s">
        <v>10</v>
      </c>
      <c r="E2960" s="38" t="s">
        <v>10</v>
      </c>
    </row>
    <row r="2961" spans="1:5" x14ac:dyDescent="0.2">
      <c r="A2961" s="9">
        <v>41658</v>
      </c>
      <c r="B2961" s="38" t="s">
        <v>10</v>
      </c>
      <c r="C2961" s="38">
        <v>830</v>
      </c>
      <c r="D2961" s="38" t="s">
        <v>10</v>
      </c>
      <c r="E2961" s="38" t="s">
        <v>10</v>
      </c>
    </row>
    <row r="2962" spans="1:5" x14ac:dyDescent="0.2">
      <c r="A2962" s="9">
        <v>41657</v>
      </c>
      <c r="B2962" s="38" t="s">
        <v>10</v>
      </c>
      <c r="C2962" s="38">
        <v>800</v>
      </c>
      <c r="D2962" s="38" t="s">
        <v>10</v>
      </c>
      <c r="E2962" s="38" t="s">
        <v>10</v>
      </c>
    </row>
    <row r="2963" spans="1:5" x14ac:dyDescent="0.2">
      <c r="A2963" s="9">
        <v>41656</v>
      </c>
      <c r="B2963" s="38">
        <v>1838.7</v>
      </c>
      <c r="C2963" s="38">
        <v>789</v>
      </c>
      <c r="D2963" s="38" t="s">
        <v>10</v>
      </c>
      <c r="E2963" s="38" t="s">
        <v>10</v>
      </c>
    </row>
    <row r="2964" spans="1:5" x14ac:dyDescent="0.2">
      <c r="A2964" s="9">
        <v>41655</v>
      </c>
      <c r="B2964" s="38">
        <v>1845.89</v>
      </c>
      <c r="C2964" s="38">
        <v>824</v>
      </c>
      <c r="D2964" s="38" t="s">
        <v>10</v>
      </c>
      <c r="E2964" s="38" t="s">
        <v>10</v>
      </c>
    </row>
    <row r="2965" spans="1:5" x14ac:dyDescent="0.2">
      <c r="A2965" s="9">
        <v>41654</v>
      </c>
      <c r="B2965" s="38">
        <v>1848.38</v>
      </c>
      <c r="C2965" s="38">
        <v>839.7</v>
      </c>
      <c r="D2965" s="38" t="s">
        <v>10</v>
      </c>
      <c r="E2965" s="38" t="s">
        <v>10</v>
      </c>
    </row>
    <row r="2966" spans="1:5" x14ac:dyDescent="0.2">
      <c r="A2966" s="9">
        <v>41653</v>
      </c>
      <c r="B2966" s="38">
        <v>1838.88</v>
      </c>
      <c r="C2966" s="38">
        <v>826.9</v>
      </c>
      <c r="D2966" s="38" t="s">
        <v>10</v>
      </c>
      <c r="E2966" s="38" t="s">
        <v>10</v>
      </c>
    </row>
    <row r="2967" spans="1:5" x14ac:dyDescent="0.2">
      <c r="A2967" s="9">
        <v>41652</v>
      </c>
      <c r="B2967" s="38">
        <v>1819.2</v>
      </c>
      <c r="C2967" s="38">
        <v>818.4</v>
      </c>
      <c r="D2967" s="38" t="s">
        <v>10</v>
      </c>
      <c r="E2967" s="38" t="s">
        <v>10</v>
      </c>
    </row>
    <row r="2968" spans="1:5" x14ac:dyDescent="0.2">
      <c r="A2968" s="9">
        <v>41651</v>
      </c>
      <c r="B2968" s="38" t="s">
        <v>10</v>
      </c>
      <c r="C2968" s="38">
        <v>888.1</v>
      </c>
      <c r="D2968" s="38" t="s">
        <v>10</v>
      </c>
      <c r="E2968" s="38" t="s">
        <v>10</v>
      </c>
    </row>
    <row r="2969" spans="1:5" x14ac:dyDescent="0.2">
      <c r="A2969" s="9">
        <v>41650</v>
      </c>
      <c r="B2969" s="38" t="s">
        <v>10</v>
      </c>
      <c r="C2969" s="38">
        <v>896.9</v>
      </c>
      <c r="D2969" s="38" t="s">
        <v>10</v>
      </c>
      <c r="E2969" s="38" t="s">
        <v>10</v>
      </c>
    </row>
    <row r="2970" spans="1:5" x14ac:dyDescent="0.2">
      <c r="A2970" s="9">
        <v>41649</v>
      </c>
      <c r="B2970" s="38">
        <v>1842.37</v>
      </c>
      <c r="C2970" s="38">
        <v>834.7</v>
      </c>
      <c r="D2970" s="38" t="s">
        <v>10</v>
      </c>
      <c r="E2970" s="38" t="s">
        <v>10</v>
      </c>
    </row>
    <row r="2971" spans="1:5" x14ac:dyDescent="0.2">
      <c r="A2971" s="9">
        <v>41648</v>
      </c>
      <c r="B2971" s="38">
        <v>1838.13</v>
      </c>
      <c r="C2971" s="38">
        <v>850</v>
      </c>
      <c r="D2971" s="38" t="s">
        <v>10</v>
      </c>
      <c r="E2971" s="38" t="s">
        <v>10</v>
      </c>
    </row>
    <row r="2972" spans="1:5" x14ac:dyDescent="0.2">
      <c r="A2972" s="9">
        <v>41647</v>
      </c>
      <c r="B2972" s="38">
        <v>1837.49</v>
      </c>
      <c r="C2972" s="38">
        <v>828.5</v>
      </c>
      <c r="D2972" s="38" t="s">
        <v>10</v>
      </c>
      <c r="E2972" s="38" t="s">
        <v>10</v>
      </c>
    </row>
    <row r="2973" spans="1:5" x14ac:dyDescent="0.2">
      <c r="A2973" s="9">
        <v>41646</v>
      </c>
      <c r="B2973" s="38">
        <v>1837.88</v>
      </c>
      <c r="C2973" s="38">
        <v>791</v>
      </c>
      <c r="D2973" s="38" t="s">
        <v>10</v>
      </c>
      <c r="E2973" s="38" t="s">
        <v>10</v>
      </c>
    </row>
    <row r="2974" spans="1:5" x14ac:dyDescent="0.2">
      <c r="A2974" s="9">
        <v>41645</v>
      </c>
      <c r="B2974" s="38">
        <v>1826.77</v>
      </c>
      <c r="C2974" s="38">
        <v>934.5</v>
      </c>
      <c r="D2974" s="38" t="s">
        <v>10</v>
      </c>
      <c r="E2974" s="38" t="s">
        <v>10</v>
      </c>
    </row>
    <row r="2975" spans="1:5" x14ac:dyDescent="0.2">
      <c r="A2975" s="9">
        <v>41644</v>
      </c>
      <c r="B2975" s="38" t="s">
        <v>10</v>
      </c>
      <c r="C2975" s="38">
        <v>904</v>
      </c>
      <c r="D2975" s="38" t="s">
        <v>10</v>
      </c>
      <c r="E2975" s="38" t="s">
        <v>10</v>
      </c>
    </row>
    <row r="2976" spans="1:5" x14ac:dyDescent="0.2">
      <c r="A2976" s="9">
        <v>41643</v>
      </c>
      <c r="B2976" s="38" t="s">
        <v>10</v>
      </c>
      <c r="C2976" s="38">
        <v>801.8</v>
      </c>
      <c r="D2976" s="38" t="s">
        <v>10</v>
      </c>
      <c r="E2976" s="38" t="s">
        <v>10</v>
      </c>
    </row>
    <row r="2977" spans="1:5" x14ac:dyDescent="0.2">
      <c r="A2977" s="9">
        <v>41642</v>
      </c>
      <c r="B2977" s="38">
        <v>1831.37</v>
      </c>
      <c r="C2977" s="38">
        <v>812.1</v>
      </c>
      <c r="D2977" s="38" t="s">
        <v>10</v>
      </c>
      <c r="E2977" s="38" t="s">
        <v>10</v>
      </c>
    </row>
    <row r="2978" spans="1:5" x14ac:dyDescent="0.2">
      <c r="A2978" s="9">
        <v>41641</v>
      </c>
      <c r="B2978" s="38">
        <v>1831.98</v>
      </c>
      <c r="C2978" s="38">
        <v>775</v>
      </c>
      <c r="D2978" s="38" t="s">
        <v>10</v>
      </c>
      <c r="E2978" s="38" t="s">
        <v>10</v>
      </c>
    </row>
    <row r="2979" spans="1:5" x14ac:dyDescent="0.2">
      <c r="A2979" s="9">
        <v>41640</v>
      </c>
      <c r="B2979" s="38" t="s">
        <v>10</v>
      </c>
      <c r="C2979" s="38">
        <v>740.3</v>
      </c>
      <c r="D2979" s="38" t="s">
        <v>10</v>
      </c>
      <c r="E2979" s="38" t="s">
        <v>10</v>
      </c>
    </row>
    <row r="2980" spans="1:5" x14ac:dyDescent="0.2">
      <c r="A2980" s="9">
        <v>41639</v>
      </c>
      <c r="B2980" s="38">
        <v>1848.36</v>
      </c>
      <c r="C2980" s="38">
        <v>727.7</v>
      </c>
      <c r="D2980" s="38" t="s">
        <v>10</v>
      </c>
      <c r="E2980" s="38" t="s">
        <v>10</v>
      </c>
    </row>
    <row r="2981" spans="1:5" x14ac:dyDescent="0.2">
      <c r="A2981" s="9">
        <v>41638</v>
      </c>
      <c r="B2981" s="38">
        <v>1841.07</v>
      </c>
      <c r="C2981" s="38">
        <v>737.2</v>
      </c>
      <c r="D2981" s="38" t="s">
        <v>10</v>
      </c>
      <c r="E2981" s="38" t="s">
        <v>10</v>
      </c>
    </row>
    <row r="2982" spans="1:5" x14ac:dyDescent="0.2">
      <c r="A2982" s="9">
        <v>41637</v>
      </c>
      <c r="B2982" s="38" t="s">
        <v>10</v>
      </c>
      <c r="C2982" s="38">
        <v>714.3</v>
      </c>
      <c r="D2982" s="38" t="s">
        <v>10</v>
      </c>
      <c r="E2982" s="38" t="s">
        <v>10</v>
      </c>
    </row>
    <row r="2983" spans="1:5" x14ac:dyDescent="0.2">
      <c r="A2983" s="9">
        <v>41636</v>
      </c>
      <c r="B2983" s="38" t="s">
        <v>10</v>
      </c>
      <c r="C2983" s="38">
        <v>701</v>
      </c>
      <c r="D2983" s="38" t="s">
        <v>10</v>
      </c>
      <c r="E2983" s="38" t="s">
        <v>10</v>
      </c>
    </row>
    <row r="2984" spans="1:5" x14ac:dyDescent="0.2">
      <c r="A2984" s="9">
        <v>41635</v>
      </c>
      <c r="B2984" s="38">
        <v>1841.4</v>
      </c>
      <c r="C2984" s="38">
        <v>718.9</v>
      </c>
      <c r="D2984" s="38" t="s">
        <v>10</v>
      </c>
      <c r="E2984" s="38" t="s">
        <v>10</v>
      </c>
    </row>
    <row r="2985" spans="1:5" x14ac:dyDescent="0.2">
      <c r="A2985" s="9">
        <v>41634</v>
      </c>
      <c r="B2985" s="38">
        <v>1842.02</v>
      </c>
      <c r="C2985" s="38">
        <v>740</v>
      </c>
      <c r="D2985" s="38" t="s">
        <v>10</v>
      </c>
      <c r="E2985" s="38" t="s">
        <v>10</v>
      </c>
    </row>
    <row r="2986" spans="1:5" x14ac:dyDescent="0.2">
      <c r="A2986" s="9">
        <v>41633</v>
      </c>
      <c r="B2986" s="38" t="s">
        <v>10</v>
      </c>
      <c r="C2986" s="38" t="s">
        <v>10</v>
      </c>
      <c r="D2986" s="38" t="s">
        <v>10</v>
      </c>
      <c r="E2986" s="38" t="s">
        <v>10</v>
      </c>
    </row>
    <row r="2987" spans="1:5" x14ac:dyDescent="0.2">
      <c r="A2987" s="9">
        <v>41632</v>
      </c>
      <c r="B2987" s="38">
        <v>1833.32</v>
      </c>
      <c r="C2987" s="38">
        <v>647.29999999999995</v>
      </c>
      <c r="D2987" s="38" t="s">
        <v>10</v>
      </c>
      <c r="E2987" s="38" t="s">
        <v>10</v>
      </c>
    </row>
    <row r="2988" spans="1:5" x14ac:dyDescent="0.2">
      <c r="A2988" s="9">
        <v>41631</v>
      </c>
      <c r="B2988" s="38">
        <v>1827.99</v>
      </c>
      <c r="C2988" s="38">
        <v>640.4</v>
      </c>
      <c r="D2988" s="38" t="s">
        <v>10</v>
      </c>
      <c r="E2988" s="38" t="s">
        <v>10</v>
      </c>
    </row>
    <row r="2989" spans="1:5" x14ac:dyDescent="0.2">
      <c r="A2989" s="9">
        <v>41630</v>
      </c>
      <c r="B2989" s="38" t="s">
        <v>10</v>
      </c>
      <c r="C2989" s="38">
        <v>622.1</v>
      </c>
      <c r="D2989" s="38" t="s">
        <v>10</v>
      </c>
      <c r="E2989" s="38" t="s">
        <v>10</v>
      </c>
    </row>
    <row r="2990" spans="1:5" x14ac:dyDescent="0.2">
      <c r="A2990" s="9">
        <v>41629</v>
      </c>
      <c r="B2990" s="38" t="s">
        <v>10</v>
      </c>
      <c r="C2990" s="38">
        <v>607.70000000000005</v>
      </c>
      <c r="D2990" s="38" t="s">
        <v>10</v>
      </c>
      <c r="E2990" s="38" t="s">
        <v>10</v>
      </c>
    </row>
    <row r="2991" spans="1:5" x14ac:dyDescent="0.2">
      <c r="A2991" s="9">
        <v>41628</v>
      </c>
      <c r="B2991" s="38">
        <v>1818.32</v>
      </c>
      <c r="C2991" s="38">
        <v>599</v>
      </c>
      <c r="D2991" s="38" t="s">
        <v>10</v>
      </c>
      <c r="E2991" s="38" t="s">
        <v>10</v>
      </c>
    </row>
    <row r="2992" spans="1:5" x14ac:dyDescent="0.2">
      <c r="A2992" s="9">
        <v>41627</v>
      </c>
      <c r="B2992" s="38">
        <v>1809.6</v>
      </c>
      <c r="C2992" s="38">
        <v>702</v>
      </c>
      <c r="D2992" s="38" t="s">
        <v>10</v>
      </c>
      <c r="E2992" s="38" t="s">
        <v>10</v>
      </c>
    </row>
    <row r="2993" spans="1:5" x14ac:dyDescent="0.2">
      <c r="A2993" s="9">
        <v>41626</v>
      </c>
      <c r="B2993" s="38">
        <v>1810.65</v>
      </c>
      <c r="C2993" s="38">
        <v>551.4</v>
      </c>
      <c r="D2993" s="38" t="s">
        <v>10</v>
      </c>
      <c r="E2993" s="38" t="s">
        <v>10</v>
      </c>
    </row>
    <row r="2994" spans="1:5" x14ac:dyDescent="0.2">
      <c r="A2994" s="9">
        <v>41625</v>
      </c>
      <c r="B2994" s="38">
        <v>1781</v>
      </c>
      <c r="C2994" s="38">
        <v>731.9</v>
      </c>
      <c r="D2994" s="38" t="s">
        <v>10</v>
      </c>
      <c r="E2994" s="38" t="s">
        <v>10</v>
      </c>
    </row>
    <row r="2995" spans="1:5" x14ac:dyDescent="0.2">
      <c r="A2995" s="9">
        <v>41624</v>
      </c>
      <c r="B2995" s="38">
        <v>1786.54</v>
      </c>
      <c r="C2995" s="38">
        <v>704.8</v>
      </c>
      <c r="D2995" s="38" t="s">
        <v>10</v>
      </c>
      <c r="E2995" s="38" t="s">
        <v>10</v>
      </c>
    </row>
    <row r="2996" spans="1:5" x14ac:dyDescent="0.2">
      <c r="A2996" s="9">
        <v>41623</v>
      </c>
      <c r="B2996" s="38" t="s">
        <v>10</v>
      </c>
      <c r="C2996" s="38">
        <v>864.9</v>
      </c>
      <c r="D2996" s="38" t="s">
        <v>10</v>
      </c>
      <c r="E2996" s="38" t="s">
        <v>10</v>
      </c>
    </row>
    <row r="2997" spans="1:5" x14ac:dyDescent="0.2">
      <c r="A2997" s="9">
        <v>41622</v>
      </c>
      <c r="B2997" s="38" t="s">
        <v>10</v>
      </c>
      <c r="C2997" s="38">
        <v>897.9</v>
      </c>
      <c r="D2997" s="38" t="s">
        <v>10</v>
      </c>
      <c r="E2997" s="38" t="s">
        <v>10</v>
      </c>
    </row>
    <row r="2998" spans="1:5" x14ac:dyDescent="0.2">
      <c r="A2998" s="9">
        <v>41621</v>
      </c>
      <c r="B2998" s="38">
        <v>1775.32</v>
      </c>
      <c r="C2998" s="38">
        <v>912.6</v>
      </c>
      <c r="D2998" s="38" t="s">
        <v>10</v>
      </c>
      <c r="E2998" s="38" t="s">
        <v>10</v>
      </c>
    </row>
    <row r="2999" spans="1:5" x14ac:dyDescent="0.2">
      <c r="A2999" s="9">
        <v>41620</v>
      </c>
      <c r="B2999" s="38">
        <v>1775.5</v>
      </c>
      <c r="C2999" s="38">
        <v>900.5</v>
      </c>
      <c r="D2999" s="38" t="s">
        <v>10</v>
      </c>
      <c r="E2999" s="38" t="s">
        <v>10</v>
      </c>
    </row>
    <row r="3000" spans="1:5" x14ac:dyDescent="0.2">
      <c r="A3000" s="9">
        <v>41619</v>
      </c>
      <c r="B3000" s="38">
        <v>1782.22</v>
      </c>
      <c r="C3000" s="38">
        <v>921.8</v>
      </c>
      <c r="D3000" s="38" t="s">
        <v>10</v>
      </c>
      <c r="E3000" s="38" t="s">
        <v>10</v>
      </c>
    </row>
    <row r="3001" spans="1:5" x14ac:dyDescent="0.2">
      <c r="A3001" s="9">
        <v>41618</v>
      </c>
      <c r="B3001" s="38">
        <v>1802.62</v>
      </c>
      <c r="C3001" s="38">
        <v>1023</v>
      </c>
      <c r="D3001" s="38" t="s">
        <v>10</v>
      </c>
      <c r="E3001" s="38" t="s">
        <v>10</v>
      </c>
    </row>
    <row r="3002" spans="1:5" x14ac:dyDescent="0.2">
      <c r="A3002" s="9">
        <v>41617</v>
      </c>
      <c r="B3002" s="38">
        <v>1808.37</v>
      </c>
      <c r="C3002" s="38">
        <v>935.8</v>
      </c>
      <c r="D3002" s="38" t="s">
        <v>10</v>
      </c>
      <c r="E3002" s="38" t="s">
        <v>10</v>
      </c>
    </row>
    <row r="3003" spans="1:5" x14ac:dyDescent="0.2">
      <c r="A3003" s="9">
        <v>41616</v>
      </c>
      <c r="B3003" s="38" t="s">
        <v>10</v>
      </c>
      <c r="C3003" s="38">
        <v>730</v>
      </c>
      <c r="D3003" s="38" t="s">
        <v>10</v>
      </c>
      <c r="E3003" s="38" t="s">
        <v>10</v>
      </c>
    </row>
    <row r="3004" spans="1:5" x14ac:dyDescent="0.2">
      <c r="A3004" s="9">
        <v>41615</v>
      </c>
      <c r="B3004" s="38" t="s">
        <v>10</v>
      </c>
      <c r="C3004" s="38">
        <v>800.6</v>
      </c>
      <c r="D3004" s="38" t="s">
        <v>10</v>
      </c>
      <c r="E3004" s="38" t="s">
        <v>10</v>
      </c>
    </row>
    <row r="3005" spans="1:5" x14ac:dyDescent="0.2">
      <c r="A3005" s="9">
        <v>41614</v>
      </c>
      <c r="B3005" s="38">
        <v>1805.09</v>
      </c>
      <c r="C3005" s="38">
        <v>872.6</v>
      </c>
      <c r="D3005" s="38" t="s">
        <v>10</v>
      </c>
      <c r="E3005" s="38" t="s">
        <v>10</v>
      </c>
    </row>
    <row r="3006" spans="1:5" x14ac:dyDescent="0.2">
      <c r="A3006" s="9">
        <v>41613</v>
      </c>
      <c r="B3006" s="38">
        <v>1785.03</v>
      </c>
      <c r="C3006" s="38">
        <v>1030.5999999999999</v>
      </c>
      <c r="D3006" s="38" t="s">
        <v>10</v>
      </c>
      <c r="E3006" s="38" t="s">
        <v>10</v>
      </c>
    </row>
    <row r="3007" spans="1:5" x14ac:dyDescent="0.2">
      <c r="A3007" s="9">
        <v>41612</v>
      </c>
      <c r="B3007" s="38">
        <v>1792.81</v>
      </c>
      <c r="C3007" s="38">
        <v>1145</v>
      </c>
      <c r="D3007" s="38" t="s">
        <v>10</v>
      </c>
      <c r="E3007" s="38" t="s">
        <v>10</v>
      </c>
    </row>
    <row r="3008" spans="1:5" x14ac:dyDescent="0.2">
      <c r="A3008" s="9">
        <v>41611</v>
      </c>
      <c r="B3008" s="38">
        <v>1795.15</v>
      </c>
      <c r="C3008" s="38">
        <v>1048</v>
      </c>
      <c r="D3008" s="38" t="s">
        <v>10</v>
      </c>
      <c r="E3008" s="38" t="s">
        <v>10</v>
      </c>
    </row>
    <row r="3009" spans="1:5" x14ac:dyDescent="0.2">
      <c r="A3009" s="9">
        <v>41610</v>
      </c>
      <c r="B3009" s="38">
        <v>1800.9</v>
      </c>
      <c r="C3009" s="38">
        <v>998.1</v>
      </c>
      <c r="D3009" s="38" t="s">
        <v>10</v>
      </c>
      <c r="E3009" s="38" t="s">
        <v>10</v>
      </c>
    </row>
    <row r="3010" spans="1:5" x14ac:dyDescent="0.2">
      <c r="A3010" s="9">
        <v>41609</v>
      </c>
      <c r="B3010" s="38" t="s">
        <v>10</v>
      </c>
      <c r="C3010" s="38">
        <v>955</v>
      </c>
      <c r="D3010" s="38" t="s">
        <v>10</v>
      </c>
      <c r="E3010" s="38" t="s">
        <v>10</v>
      </c>
    </row>
    <row r="3011" spans="1:5" x14ac:dyDescent="0.2">
      <c r="A3011" s="9">
        <v>41608</v>
      </c>
      <c r="B3011" s="38" t="s">
        <v>10</v>
      </c>
      <c r="C3011" s="38">
        <v>1112.4000000000001</v>
      </c>
      <c r="D3011" s="38" t="s">
        <v>10</v>
      </c>
      <c r="E3011" s="38" t="s">
        <v>10</v>
      </c>
    </row>
    <row r="3012" spans="1:5" x14ac:dyDescent="0.2">
      <c r="A3012" s="9">
        <v>41607</v>
      </c>
      <c r="B3012" s="38">
        <v>1805.81</v>
      </c>
      <c r="C3012" s="38">
        <v>1107.5</v>
      </c>
      <c r="D3012" s="38" t="s">
        <v>10</v>
      </c>
      <c r="E3012" s="38" t="s">
        <v>10</v>
      </c>
    </row>
    <row r="3013" spans="1:5" x14ac:dyDescent="0.2">
      <c r="A3013" s="9">
        <v>41606</v>
      </c>
      <c r="B3013" s="38" t="s">
        <v>10</v>
      </c>
      <c r="C3013" s="38">
        <v>1010</v>
      </c>
      <c r="D3013" s="38" t="s">
        <v>10</v>
      </c>
      <c r="E3013" s="38" t="s">
        <v>10</v>
      </c>
    </row>
    <row r="3014" spans="1:5" x14ac:dyDescent="0.2">
      <c r="A3014" s="9">
        <v>41605</v>
      </c>
      <c r="B3014" s="38">
        <v>1807.23</v>
      </c>
      <c r="C3014" s="38">
        <v>948</v>
      </c>
      <c r="D3014" s="38" t="s">
        <v>10</v>
      </c>
      <c r="E3014" s="38" t="s">
        <v>10</v>
      </c>
    </row>
    <row r="3015" spans="1:5" x14ac:dyDescent="0.2">
      <c r="A3015" s="9">
        <v>41604</v>
      </c>
      <c r="B3015" s="38">
        <v>1802.75</v>
      </c>
      <c r="C3015" s="38">
        <v>849.6</v>
      </c>
      <c r="D3015" s="38" t="s">
        <v>10</v>
      </c>
      <c r="E3015" s="38" t="s">
        <v>10</v>
      </c>
    </row>
    <row r="3016" spans="1:5" x14ac:dyDescent="0.2">
      <c r="A3016" s="9">
        <v>41603</v>
      </c>
      <c r="B3016" s="38">
        <v>1802.48</v>
      </c>
      <c r="C3016" s="38">
        <v>782.8</v>
      </c>
      <c r="D3016" s="38" t="s">
        <v>10</v>
      </c>
      <c r="E3016" s="38" t="s">
        <v>10</v>
      </c>
    </row>
    <row r="3017" spans="1:5" x14ac:dyDescent="0.2">
      <c r="A3017" s="9">
        <v>41602</v>
      </c>
      <c r="B3017" s="38" t="s">
        <v>10</v>
      </c>
      <c r="C3017" s="38">
        <v>813.7</v>
      </c>
      <c r="D3017" s="38" t="s">
        <v>10</v>
      </c>
      <c r="E3017" s="38" t="s">
        <v>10</v>
      </c>
    </row>
    <row r="3018" spans="1:5" x14ac:dyDescent="0.2">
      <c r="A3018" s="9">
        <v>41601</v>
      </c>
      <c r="B3018" s="38" t="s">
        <v>10</v>
      </c>
      <c r="C3018" s="38">
        <v>842.2</v>
      </c>
      <c r="D3018" s="38" t="s">
        <v>10</v>
      </c>
      <c r="E3018" s="38" t="s">
        <v>10</v>
      </c>
    </row>
    <row r="3019" spans="1:5" x14ac:dyDescent="0.2">
      <c r="A3019" s="9">
        <v>41600</v>
      </c>
      <c r="B3019" s="38">
        <v>1804.76</v>
      </c>
      <c r="C3019" s="38">
        <v>760</v>
      </c>
      <c r="D3019" s="38" t="s">
        <v>10</v>
      </c>
      <c r="E3019" s="38" t="s">
        <v>10</v>
      </c>
    </row>
    <row r="3020" spans="1:5" x14ac:dyDescent="0.2">
      <c r="A3020" s="9">
        <v>41599</v>
      </c>
      <c r="B3020" s="38">
        <v>1795.85</v>
      </c>
      <c r="C3020" s="38">
        <v>700</v>
      </c>
      <c r="D3020" s="38" t="s">
        <v>10</v>
      </c>
      <c r="E3020" s="38" t="s">
        <v>10</v>
      </c>
    </row>
    <row r="3021" spans="1:5" x14ac:dyDescent="0.2">
      <c r="A3021" s="9">
        <v>41598</v>
      </c>
      <c r="B3021" s="38">
        <v>1781.37</v>
      </c>
      <c r="C3021" s="38">
        <v>550</v>
      </c>
      <c r="D3021" s="38" t="s">
        <v>10</v>
      </c>
      <c r="E3021" s="38" t="s">
        <v>10</v>
      </c>
    </row>
    <row r="3022" spans="1:5" x14ac:dyDescent="0.2">
      <c r="A3022" s="9">
        <v>41597</v>
      </c>
      <c r="B3022" s="38">
        <v>1787.87</v>
      </c>
      <c r="C3022" s="38">
        <v>599</v>
      </c>
      <c r="D3022" s="38" t="s">
        <v>10</v>
      </c>
      <c r="E3022" s="38" t="s">
        <v>10</v>
      </c>
    </row>
    <row r="3023" spans="1:5" x14ac:dyDescent="0.2">
      <c r="A3023" s="9">
        <v>41596</v>
      </c>
      <c r="B3023" s="38">
        <v>1791.53</v>
      </c>
      <c r="C3023" s="38">
        <v>585.20000000000005</v>
      </c>
      <c r="D3023" s="38" t="s">
        <v>10</v>
      </c>
      <c r="E3023" s="38" t="s">
        <v>10</v>
      </c>
    </row>
    <row r="3024" spans="1:5" x14ac:dyDescent="0.2">
      <c r="A3024" s="9">
        <v>41595</v>
      </c>
      <c r="B3024" s="38" t="s">
        <v>10</v>
      </c>
      <c r="C3024" s="38">
        <v>473.3</v>
      </c>
      <c r="D3024" s="38" t="s">
        <v>10</v>
      </c>
      <c r="E3024" s="38" t="s">
        <v>10</v>
      </c>
    </row>
    <row r="3025" spans="1:5" x14ac:dyDescent="0.2">
      <c r="A3025" s="9">
        <v>41594</v>
      </c>
      <c r="B3025" s="38" t="s">
        <v>10</v>
      </c>
      <c r="C3025" s="38">
        <v>435.3</v>
      </c>
      <c r="D3025" s="38" t="s">
        <v>10</v>
      </c>
      <c r="E3025" s="38" t="s">
        <v>10</v>
      </c>
    </row>
    <row r="3026" spans="1:5" x14ac:dyDescent="0.2">
      <c r="A3026" s="9">
        <v>41593</v>
      </c>
      <c r="B3026" s="38">
        <v>1798.18</v>
      </c>
      <c r="C3026" s="38">
        <v>400</v>
      </c>
      <c r="D3026" s="38" t="s">
        <v>10</v>
      </c>
      <c r="E3026" s="38" t="s">
        <v>10</v>
      </c>
    </row>
    <row r="3027" spans="1:5" x14ac:dyDescent="0.2">
      <c r="A3027" s="9">
        <v>41592</v>
      </c>
      <c r="B3027" s="38">
        <v>1790.62</v>
      </c>
      <c r="C3027" s="38">
        <v>418</v>
      </c>
      <c r="D3027" s="38" t="s">
        <v>10</v>
      </c>
      <c r="E3027" s="38" t="s">
        <v>10</v>
      </c>
    </row>
    <row r="3028" spans="1:5" x14ac:dyDescent="0.2">
      <c r="A3028" s="9">
        <v>41591</v>
      </c>
      <c r="B3028" s="38">
        <v>1782</v>
      </c>
      <c r="C3028" s="38">
        <v>387.7</v>
      </c>
      <c r="D3028" s="38" t="s">
        <v>10</v>
      </c>
      <c r="E3028" s="38" t="s">
        <v>10</v>
      </c>
    </row>
    <row r="3029" spans="1:5" x14ac:dyDescent="0.2">
      <c r="A3029" s="9">
        <v>41590</v>
      </c>
      <c r="B3029" s="38">
        <v>1767.69</v>
      </c>
      <c r="C3029" s="38">
        <v>350.2</v>
      </c>
      <c r="D3029" s="38" t="s">
        <v>10</v>
      </c>
      <c r="E3029" s="38" t="s">
        <v>10</v>
      </c>
    </row>
    <row r="3030" spans="1:5" x14ac:dyDescent="0.2">
      <c r="A3030" s="9">
        <v>41589</v>
      </c>
      <c r="B3030" s="38">
        <v>1771.89</v>
      </c>
      <c r="C3030" s="38">
        <v>338.6</v>
      </c>
      <c r="D3030" s="38" t="s">
        <v>10</v>
      </c>
      <c r="E3030" s="38" t="s">
        <v>10</v>
      </c>
    </row>
    <row r="3031" spans="1:5" x14ac:dyDescent="0.2">
      <c r="A3031" s="9">
        <v>41588</v>
      </c>
      <c r="B3031" s="38" t="s">
        <v>10</v>
      </c>
      <c r="C3031" s="38">
        <v>311.89999999999998</v>
      </c>
      <c r="D3031" s="38" t="s">
        <v>10</v>
      </c>
      <c r="E3031" s="38" t="s">
        <v>10</v>
      </c>
    </row>
    <row r="3032" spans="1:5" x14ac:dyDescent="0.2">
      <c r="A3032" s="9">
        <v>41587</v>
      </c>
      <c r="B3032" s="38" t="s">
        <v>10</v>
      </c>
      <c r="C3032" s="38">
        <v>336.1</v>
      </c>
      <c r="D3032" s="38" t="s">
        <v>10</v>
      </c>
      <c r="E3032" s="38" t="s">
        <v>10</v>
      </c>
    </row>
    <row r="3033" spans="1:5" x14ac:dyDescent="0.2">
      <c r="A3033" s="9">
        <v>41586</v>
      </c>
      <c r="B3033" s="38">
        <v>1770.61</v>
      </c>
      <c r="C3033" s="38">
        <v>323.8</v>
      </c>
      <c r="D3033" s="38" t="s">
        <v>10</v>
      </c>
      <c r="E3033" s="38" t="s">
        <v>10</v>
      </c>
    </row>
    <row r="3034" spans="1:5" x14ac:dyDescent="0.2">
      <c r="A3034" s="9">
        <v>41585</v>
      </c>
      <c r="B3034" s="38">
        <v>1747.15</v>
      </c>
      <c r="C3034" s="38">
        <v>283.3</v>
      </c>
      <c r="D3034" s="38" t="s">
        <v>10</v>
      </c>
      <c r="E3034" s="38" t="s">
        <v>10</v>
      </c>
    </row>
    <row r="3035" spans="1:5" x14ac:dyDescent="0.2">
      <c r="A3035" s="9">
        <v>41584</v>
      </c>
      <c r="B3035" s="38">
        <v>1770.49</v>
      </c>
      <c r="C3035" s="38">
        <v>253.7</v>
      </c>
      <c r="D3035" s="38" t="s">
        <v>10</v>
      </c>
      <c r="E3035" s="38" t="s">
        <v>10</v>
      </c>
    </row>
    <row r="3036" spans="1:5" x14ac:dyDescent="0.2">
      <c r="A3036" s="9">
        <v>41583</v>
      </c>
      <c r="B3036" s="38">
        <v>1762.97</v>
      </c>
      <c r="C3036" s="38">
        <v>239.3</v>
      </c>
      <c r="D3036" s="38" t="s">
        <v>10</v>
      </c>
      <c r="E3036" s="38" t="s">
        <v>10</v>
      </c>
    </row>
    <row r="3037" spans="1:5" x14ac:dyDescent="0.2">
      <c r="A3037" s="9">
        <v>41582</v>
      </c>
      <c r="B3037" s="38">
        <v>1767.93</v>
      </c>
      <c r="C3037" s="38">
        <v>225.2</v>
      </c>
      <c r="D3037" s="38" t="s">
        <v>10</v>
      </c>
      <c r="E3037" s="38" t="s">
        <v>10</v>
      </c>
    </row>
    <row r="3038" spans="1:5" x14ac:dyDescent="0.2">
      <c r="A3038" s="9">
        <v>41581</v>
      </c>
      <c r="B3038" s="38" t="s">
        <v>10</v>
      </c>
      <c r="C3038" s="38">
        <v>207.6</v>
      </c>
      <c r="D3038" s="38" t="s">
        <v>10</v>
      </c>
      <c r="E3038" s="38" t="s">
        <v>10</v>
      </c>
    </row>
    <row r="3039" spans="1:5" x14ac:dyDescent="0.2">
      <c r="A3039" s="9">
        <v>41580</v>
      </c>
      <c r="B3039" s="38" t="s">
        <v>10</v>
      </c>
      <c r="C3039" s="38">
        <v>200.9</v>
      </c>
      <c r="D3039" s="38" t="s">
        <v>10</v>
      </c>
      <c r="E3039" s="38" t="s">
        <v>10</v>
      </c>
    </row>
    <row r="3040" spans="1:5" x14ac:dyDescent="0.2">
      <c r="A3040" s="9">
        <v>41579</v>
      </c>
      <c r="B3040" s="38">
        <v>1761.64</v>
      </c>
      <c r="C3040" s="38">
        <v>198.5</v>
      </c>
      <c r="D3040" s="38" t="s">
        <v>10</v>
      </c>
      <c r="E3040" s="38" t="s">
        <v>10</v>
      </c>
    </row>
    <row r="3041" spans="1:5" x14ac:dyDescent="0.2">
      <c r="A3041" s="9">
        <v>41578</v>
      </c>
      <c r="B3041" s="38">
        <v>1756.54</v>
      </c>
      <c r="C3041" s="38">
        <v>198.2</v>
      </c>
      <c r="D3041" s="38" t="s">
        <v>10</v>
      </c>
      <c r="E3041" s="38" t="s">
        <v>10</v>
      </c>
    </row>
    <row r="3042" spans="1:5" x14ac:dyDescent="0.2">
      <c r="A3042" s="9">
        <v>41577</v>
      </c>
      <c r="B3042" s="38">
        <v>1763.31</v>
      </c>
      <c r="C3042" s="38">
        <v>194.6</v>
      </c>
      <c r="D3042" s="38" t="s">
        <v>10</v>
      </c>
      <c r="E3042" s="38" t="s">
        <v>10</v>
      </c>
    </row>
    <row r="3043" spans="1:5" x14ac:dyDescent="0.2">
      <c r="A3043" s="9">
        <v>41576</v>
      </c>
      <c r="B3043" s="38">
        <v>1771.95</v>
      </c>
      <c r="C3043" s="38">
        <v>198.2</v>
      </c>
      <c r="D3043" s="38" t="s">
        <v>10</v>
      </c>
      <c r="E3043" s="38" t="s">
        <v>10</v>
      </c>
    </row>
    <row r="3044" spans="1:5" x14ac:dyDescent="0.2">
      <c r="A3044" s="9">
        <v>41575</v>
      </c>
      <c r="B3044" s="38">
        <v>1762.11</v>
      </c>
      <c r="C3044" s="38">
        <v>187.9</v>
      </c>
      <c r="D3044" s="38" t="s">
        <v>10</v>
      </c>
      <c r="E3044" s="38" t="s">
        <v>10</v>
      </c>
    </row>
    <row r="3045" spans="1:5" x14ac:dyDescent="0.2">
      <c r="A3045" s="9">
        <v>41574</v>
      </c>
      <c r="B3045" s="38" t="s">
        <v>10</v>
      </c>
      <c r="C3045" s="38">
        <v>185.7</v>
      </c>
      <c r="D3045" s="38" t="s">
        <v>10</v>
      </c>
      <c r="E3045" s="38" t="s">
        <v>10</v>
      </c>
    </row>
    <row r="3046" spans="1:5" x14ac:dyDescent="0.2">
      <c r="A3046" s="9">
        <v>41573</v>
      </c>
      <c r="B3046" s="38" t="s">
        <v>10</v>
      </c>
      <c r="C3046" s="38">
        <v>175.9</v>
      </c>
      <c r="D3046" s="38" t="s">
        <v>10</v>
      </c>
      <c r="E3046" s="38" t="s">
        <v>10</v>
      </c>
    </row>
    <row r="3047" spans="1:5" x14ac:dyDescent="0.2">
      <c r="A3047" s="9">
        <v>41572</v>
      </c>
      <c r="B3047" s="38">
        <v>1759.77</v>
      </c>
      <c r="C3047" s="38">
        <v>178.1</v>
      </c>
      <c r="D3047" s="38" t="s">
        <v>10</v>
      </c>
      <c r="E3047" s="38" t="s">
        <v>10</v>
      </c>
    </row>
    <row r="3048" spans="1:5" x14ac:dyDescent="0.2">
      <c r="A3048" s="9">
        <v>41571</v>
      </c>
      <c r="B3048" s="38">
        <v>1752.07</v>
      </c>
      <c r="C3048" s="38">
        <v>183.1</v>
      </c>
      <c r="D3048" s="38" t="s">
        <v>10</v>
      </c>
      <c r="E3048" s="38" t="s">
        <v>10</v>
      </c>
    </row>
    <row r="3049" spans="1:5" x14ac:dyDescent="0.2">
      <c r="A3049" s="9">
        <v>41570</v>
      </c>
      <c r="B3049" s="38">
        <v>1746.38</v>
      </c>
      <c r="C3049" s="38">
        <v>200.6</v>
      </c>
      <c r="D3049" s="38" t="s">
        <v>10</v>
      </c>
      <c r="E3049" s="38" t="s">
        <v>10</v>
      </c>
    </row>
    <row r="3050" spans="1:5" x14ac:dyDescent="0.2">
      <c r="A3050" s="9">
        <v>41569</v>
      </c>
      <c r="B3050" s="38">
        <v>1754.67</v>
      </c>
      <c r="C3050" s="38">
        <v>183.9</v>
      </c>
      <c r="D3050" s="38" t="s">
        <v>10</v>
      </c>
      <c r="E3050" s="38" t="s">
        <v>10</v>
      </c>
    </row>
    <row r="3051" spans="1:5" x14ac:dyDescent="0.2">
      <c r="A3051" s="9">
        <v>41568</v>
      </c>
      <c r="B3051" s="38">
        <v>1744.66</v>
      </c>
      <c r="C3051" s="38">
        <v>174.2</v>
      </c>
      <c r="D3051" s="38" t="s">
        <v>10</v>
      </c>
      <c r="E3051" s="38" t="s">
        <v>10</v>
      </c>
    </row>
    <row r="3052" spans="1:5" x14ac:dyDescent="0.2">
      <c r="A3052" s="9">
        <v>41567</v>
      </c>
      <c r="B3052" s="38" t="s">
        <v>10</v>
      </c>
      <c r="C3052" s="38">
        <v>163.1</v>
      </c>
      <c r="D3052" s="38" t="s">
        <v>10</v>
      </c>
      <c r="E3052" s="38" t="s">
        <v>10</v>
      </c>
    </row>
    <row r="3053" spans="1:5" x14ac:dyDescent="0.2">
      <c r="A3053" s="9">
        <v>41566</v>
      </c>
      <c r="B3053" s="38" t="s">
        <v>10</v>
      </c>
      <c r="C3053" s="38">
        <v>159.80000000000001</v>
      </c>
      <c r="D3053" s="38" t="s">
        <v>10</v>
      </c>
      <c r="E3053" s="38" t="s">
        <v>10</v>
      </c>
    </row>
    <row r="3054" spans="1:5" x14ac:dyDescent="0.2">
      <c r="A3054" s="9">
        <v>41565</v>
      </c>
      <c r="B3054" s="38">
        <v>1744.5</v>
      </c>
      <c r="C3054" s="38">
        <v>149.6</v>
      </c>
      <c r="D3054" s="38" t="s">
        <v>10</v>
      </c>
      <c r="E3054" s="38" t="s">
        <v>10</v>
      </c>
    </row>
    <row r="3055" spans="1:5" x14ac:dyDescent="0.2">
      <c r="A3055" s="9">
        <v>41564</v>
      </c>
      <c r="B3055" s="38">
        <v>1733.15</v>
      </c>
      <c r="C3055" s="38">
        <v>142.69999999999999</v>
      </c>
      <c r="D3055" s="38" t="s">
        <v>10</v>
      </c>
      <c r="E3055" s="38" t="s">
        <v>10</v>
      </c>
    </row>
    <row r="3056" spans="1:5" x14ac:dyDescent="0.2">
      <c r="A3056" s="9">
        <v>41563</v>
      </c>
      <c r="B3056" s="38">
        <v>1721.54</v>
      </c>
      <c r="C3056" s="38">
        <v>137.4</v>
      </c>
      <c r="D3056" s="38" t="s">
        <v>10</v>
      </c>
      <c r="E3056" s="38" t="s">
        <v>10</v>
      </c>
    </row>
    <row r="3057" spans="1:5" x14ac:dyDescent="0.2">
      <c r="A3057" s="9">
        <v>41562</v>
      </c>
      <c r="B3057" s="38">
        <v>1698.06</v>
      </c>
      <c r="C3057" s="38">
        <v>138.6</v>
      </c>
      <c r="D3057" s="38" t="s">
        <v>10</v>
      </c>
      <c r="E3057" s="38" t="s">
        <v>10</v>
      </c>
    </row>
    <row r="3058" spans="1:5" x14ac:dyDescent="0.2">
      <c r="A3058" s="9">
        <v>41561</v>
      </c>
      <c r="B3058" s="38">
        <v>1710.14</v>
      </c>
      <c r="C3058" s="38">
        <v>133</v>
      </c>
      <c r="D3058" s="38" t="s">
        <v>10</v>
      </c>
      <c r="E3058" s="38" t="s">
        <v>10</v>
      </c>
    </row>
    <row r="3059" spans="1:5" x14ac:dyDescent="0.2">
      <c r="A3059" s="9">
        <v>41560</v>
      </c>
      <c r="B3059" s="38" t="s">
        <v>10</v>
      </c>
      <c r="C3059" s="38">
        <v>130.4</v>
      </c>
      <c r="D3059" s="38" t="s">
        <v>10</v>
      </c>
      <c r="E3059" s="38" t="s">
        <v>10</v>
      </c>
    </row>
    <row r="3060" spans="1:5" x14ac:dyDescent="0.2">
      <c r="A3060" s="9">
        <v>41559</v>
      </c>
      <c r="B3060" s="38" t="s">
        <v>10</v>
      </c>
      <c r="C3060" s="38">
        <v>126.5</v>
      </c>
      <c r="D3060" s="38" t="s">
        <v>10</v>
      </c>
      <c r="E3060" s="38" t="s">
        <v>10</v>
      </c>
    </row>
    <row r="3061" spans="1:5" x14ac:dyDescent="0.2">
      <c r="A3061" s="9">
        <v>41558</v>
      </c>
      <c r="B3061" s="38">
        <v>1703.2</v>
      </c>
      <c r="C3061" s="38">
        <v>125.5</v>
      </c>
      <c r="D3061" s="38" t="s">
        <v>10</v>
      </c>
      <c r="E3061" s="38" t="s">
        <v>10</v>
      </c>
    </row>
    <row r="3062" spans="1:5" x14ac:dyDescent="0.2">
      <c r="A3062" s="9">
        <v>41557</v>
      </c>
      <c r="B3062" s="38">
        <v>1692.56</v>
      </c>
      <c r="C3062" s="38">
        <v>125.7</v>
      </c>
      <c r="D3062" s="38" t="s">
        <v>10</v>
      </c>
      <c r="E3062" s="38" t="s">
        <v>10</v>
      </c>
    </row>
    <row r="3063" spans="1:5" x14ac:dyDescent="0.2">
      <c r="A3063" s="9">
        <v>41556</v>
      </c>
      <c r="B3063" s="38">
        <v>1656.4</v>
      </c>
      <c r="C3063" s="38">
        <v>125.8</v>
      </c>
      <c r="D3063" s="38" t="s">
        <v>10</v>
      </c>
      <c r="E3063" s="38" t="s">
        <v>10</v>
      </c>
    </row>
    <row r="3064" spans="1:5" x14ac:dyDescent="0.2">
      <c r="A3064" s="9">
        <v>41555</v>
      </c>
      <c r="B3064" s="38">
        <v>1655.45</v>
      </c>
      <c r="C3064" s="38">
        <v>124.3</v>
      </c>
      <c r="D3064" s="38" t="s">
        <v>10</v>
      </c>
      <c r="E3064" s="38" t="s">
        <v>10</v>
      </c>
    </row>
    <row r="3065" spans="1:5" x14ac:dyDescent="0.2">
      <c r="A3065" s="9">
        <v>41554</v>
      </c>
      <c r="B3065" s="38">
        <v>1676.12</v>
      </c>
      <c r="C3065" s="38">
        <v>123.2</v>
      </c>
      <c r="D3065" s="38" t="s">
        <v>10</v>
      </c>
      <c r="E3065" s="38" t="s">
        <v>10</v>
      </c>
    </row>
    <row r="3066" spans="1:5" x14ac:dyDescent="0.2">
      <c r="A3066" s="9">
        <v>41553</v>
      </c>
      <c r="B3066" s="38" t="s">
        <v>10</v>
      </c>
      <c r="C3066" s="38">
        <v>121.7</v>
      </c>
      <c r="D3066" s="38" t="s">
        <v>10</v>
      </c>
      <c r="E3066" s="38" t="s">
        <v>10</v>
      </c>
    </row>
    <row r="3067" spans="1:5" x14ac:dyDescent="0.2">
      <c r="A3067" s="9">
        <v>41552</v>
      </c>
      <c r="B3067" s="38" t="s">
        <v>10</v>
      </c>
      <c r="C3067" s="38">
        <v>121.1</v>
      </c>
      <c r="D3067" s="38" t="s">
        <v>10</v>
      </c>
      <c r="E3067" s="38" t="s">
        <v>10</v>
      </c>
    </row>
    <row r="3068" spans="1:5" x14ac:dyDescent="0.2">
      <c r="A3068" s="9">
        <v>41551</v>
      </c>
      <c r="B3068" s="38">
        <v>1690.5</v>
      </c>
      <c r="C3068" s="38">
        <v>121.3</v>
      </c>
      <c r="D3068" s="38" t="s">
        <v>10</v>
      </c>
      <c r="E3068" s="38" t="s">
        <v>10</v>
      </c>
    </row>
    <row r="3069" spans="1:5" x14ac:dyDescent="0.2">
      <c r="A3069" s="9">
        <v>41550</v>
      </c>
      <c r="B3069" s="38">
        <v>1678.66</v>
      </c>
      <c r="C3069" s="38">
        <v>116.8</v>
      </c>
      <c r="D3069" s="38" t="s">
        <v>10</v>
      </c>
      <c r="E3069" s="38" t="s">
        <v>10</v>
      </c>
    </row>
    <row r="3070" spans="1:5" x14ac:dyDescent="0.2">
      <c r="A3070" s="9">
        <v>41549</v>
      </c>
      <c r="B3070" s="38">
        <v>1693.87</v>
      </c>
      <c r="C3070" s="38">
        <v>99.8</v>
      </c>
      <c r="D3070" s="38" t="s">
        <v>10</v>
      </c>
      <c r="E3070" s="38" t="s">
        <v>10</v>
      </c>
    </row>
    <row r="3071" spans="1:5" x14ac:dyDescent="0.2">
      <c r="A3071" s="9">
        <v>41548</v>
      </c>
      <c r="B3071" s="38">
        <v>1695</v>
      </c>
      <c r="C3071" s="38">
        <v>125.5</v>
      </c>
      <c r="D3071" s="38" t="s">
        <v>10</v>
      </c>
      <c r="E3071" s="38" t="s">
        <v>10</v>
      </c>
    </row>
    <row r="3072" spans="1:5" x14ac:dyDescent="0.2">
      <c r="A3072" s="9">
        <v>41547</v>
      </c>
      <c r="B3072" s="38">
        <v>1681.55</v>
      </c>
      <c r="C3072" s="38">
        <v>123.1</v>
      </c>
      <c r="D3072" s="38" t="s">
        <v>10</v>
      </c>
      <c r="E3072" s="38" t="s">
        <v>10</v>
      </c>
    </row>
    <row r="3073" spans="1:5" x14ac:dyDescent="0.2">
      <c r="A3073" s="9">
        <v>41546</v>
      </c>
      <c r="B3073" s="38" t="s">
        <v>10</v>
      </c>
      <c r="C3073" s="38">
        <v>125.2</v>
      </c>
      <c r="D3073" s="38" t="s">
        <v>10</v>
      </c>
      <c r="E3073" s="38" t="s">
        <v>10</v>
      </c>
    </row>
    <row r="3074" spans="1:5" x14ac:dyDescent="0.2">
      <c r="A3074" s="9">
        <v>41545</v>
      </c>
      <c r="B3074" s="38" t="s">
        <v>10</v>
      </c>
      <c r="C3074" s="38">
        <v>124.8</v>
      </c>
      <c r="D3074" s="38" t="s">
        <v>10</v>
      </c>
      <c r="E3074" s="38" t="s">
        <v>10</v>
      </c>
    </row>
    <row r="3075" spans="1:5" x14ac:dyDescent="0.2">
      <c r="A3075" s="9">
        <v>41544</v>
      </c>
      <c r="B3075" s="38">
        <v>1691.75</v>
      </c>
      <c r="C3075" s="38">
        <v>123.5</v>
      </c>
      <c r="D3075" s="38" t="s">
        <v>10</v>
      </c>
      <c r="E3075" s="38" t="s">
        <v>10</v>
      </c>
    </row>
    <row r="3076" spans="1:5" x14ac:dyDescent="0.2">
      <c r="A3076" s="9">
        <v>41543</v>
      </c>
      <c r="B3076" s="38">
        <v>1698.67</v>
      </c>
      <c r="C3076" s="38">
        <v>123.5</v>
      </c>
      <c r="D3076" s="38" t="s">
        <v>10</v>
      </c>
      <c r="E3076" s="38" t="s">
        <v>10</v>
      </c>
    </row>
    <row r="3077" spans="1:5" x14ac:dyDescent="0.2">
      <c r="A3077" s="9">
        <v>41542</v>
      </c>
      <c r="B3077" s="38">
        <v>1692.77</v>
      </c>
      <c r="C3077" s="38">
        <v>123.4</v>
      </c>
      <c r="D3077" s="38" t="s">
        <v>10</v>
      </c>
      <c r="E3077" s="38" t="s">
        <v>10</v>
      </c>
    </row>
    <row r="3078" spans="1:5" x14ac:dyDescent="0.2">
      <c r="A3078" s="9">
        <v>41541</v>
      </c>
      <c r="B3078" s="38">
        <v>1697.42</v>
      </c>
      <c r="C3078" s="38">
        <v>122.5</v>
      </c>
      <c r="D3078" s="38" t="s">
        <v>10</v>
      </c>
      <c r="E3078" s="38" t="s">
        <v>10</v>
      </c>
    </row>
    <row r="3079" spans="1:5" x14ac:dyDescent="0.2">
      <c r="A3079" s="9">
        <v>41540</v>
      </c>
      <c r="B3079" s="38">
        <v>1701.84</v>
      </c>
      <c r="C3079" s="38">
        <v>122.2</v>
      </c>
      <c r="D3079" s="38" t="s">
        <v>10</v>
      </c>
      <c r="E3079" s="38" t="s">
        <v>10</v>
      </c>
    </row>
    <row r="3080" spans="1:5" x14ac:dyDescent="0.2">
      <c r="A3080" s="9">
        <v>41539</v>
      </c>
      <c r="B3080" s="38" t="s">
        <v>10</v>
      </c>
      <c r="C3080" s="38">
        <v>122.7</v>
      </c>
      <c r="D3080" s="38" t="s">
        <v>10</v>
      </c>
      <c r="E3080" s="38" t="s">
        <v>10</v>
      </c>
    </row>
    <row r="3081" spans="1:5" x14ac:dyDescent="0.2">
      <c r="A3081" s="9">
        <v>41538</v>
      </c>
      <c r="B3081" s="38" t="s">
        <v>10</v>
      </c>
      <c r="C3081" s="38">
        <v>122.6</v>
      </c>
      <c r="D3081" s="38" t="s">
        <v>10</v>
      </c>
      <c r="E3081" s="38" t="s">
        <v>10</v>
      </c>
    </row>
    <row r="3082" spans="1:5" x14ac:dyDescent="0.2">
      <c r="A3082" s="9">
        <v>41537</v>
      </c>
      <c r="B3082" s="38">
        <v>1709.91</v>
      </c>
      <c r="C3082" s="38">
        <v>122.9</v>
      </c>
      <c r="D3082" s="38" t="s">
        <v>10</v>
      </c>
      <c r="E3082" s="38" t="s">
        <v>10</v>
      </c>
    </row>
    <row r="3083" spans="1:5" x14ac:dyDescent="0.2">
      <c r="A3083" s="9">
        <v>41536</v>
      </c>
      <c r="B3083" s="38">
        <v>1722.34</v>
      </c>
      <c r="C3083" s="38">
        <v>124.2</v>
      </c>
      <c r="D3083" s="38" t="s">
        <v>10</v>
      </c>
      <c r="E3083" s="38" t="s">
        <v>10</v>
      </c>
    </row>
    <row r="3084" spans="1:5" x14ac:dyDescent="0.2">
      <c r="A3084" s="9">
        <v>41535</v>
      </c>
      <c r="B3084" s="38">
        <v>1725.52</v>
      </c>
      <c r="C3084" s="38">
        <v>126.3</v>
      </c>
      <c r="D3084" s="38" t="s">
        <v>10</v>
      </c>
      <c r="E3084" s="38" t="s">
        <v>10</v>
      </c>
    </row>
    <row r="3085" spans="1:5" x14ac:dyDescent="0.2">
      <c r="A3085" s="9">
        <v>41534</v>
      </c>
      <c r="B3085" s="38">
        <v>1704.76</v>
      </c>
      <c r="C3085" s="38">
        <v>126</v>
      </c>
      <c r="D3085" s="38" t="s">
        <v>10</v>
      </c>
      <c r="E3085" s="38" t="s">
        <v>10</v>
      </c>
    </row>
    <row r="3086" spans="1:5" x14ac:dyDescent="0.2">
      <c r="A3086" s="9">
        <v>41533</v>
      </c>
      <c r="B3086" s="38">
        <v>1697.6</v>
      </c>
      <c r="C3086" s="38">
        <v>125.1</v>
      </c>
      <c r="D3086" s="38" t="s">
        <v>10</v>
      </c>
      <c r="E3086" s="38" t="s">
        <v>10</v>
      </c>
    </row>
    <row r="3087" spans="1:5" x14ac:dyDescent="0.2">
      <c r="A3087" s="9">
        <v>41532</v>
      </c>
      <c r="B3087" s="38" t="s">
        <v>10</v>
      </c>
      <c r="C3087" s="38">
        <v>124.6</v>
      </c>
      <c r="D3087" s="38" t="s">
        <v>10</v>
      </c>
      <c r="E3087" s="38" t="s">
        <v>10</v>
      </c>
    </row>
    <row r="3088" spans="1:5" x14ac:dyDescent="0.2">
      <c r="A3088" s="9">
        <v>41531</v>
      </c>
      <c r="B3088" s="38" t="s">
        <v>10</v>
      </c>
      <c r="C3088" s="38">
        <v>124.1</v>
      </c>
      <c r="D3088" s="38" t="s">
        <v>10</v>
      </c>
      <c r="E3088" s="38" t="s">
        <v>10</v>
      </c>
    </row>
    <row r="3089" spans="1:5" x14ac:dyDescent="0.2">
      <c r="A3089" s="9">
        <v>41530</v>
      </c>
      <c r="B3089" s="38">
        <v>1687.99</v>
      </c>
      <c r="C3089" s="38">
        <v>126.5</v>
      </c>
      <c r="D3089" s="38" t="s">
        <v>10</v>
      </c>
      <c r="E3089" s="38" t="s">
        <v>10</v>
      </c>
    </row>
    <row r="3090" spans="1:5" x14ac:dyDescent="0.2">
      <c r="A3090" s="9">
        <v>41529</v>
      </c>
      <c r="B3090" s="38">
        <v>1683.42</v>
      </c>
      <c r="C3090" s="38">
        <v>125.8</v>
      </c>
      <c r="D3090" s="38" t="s">
        <v>10</v>
      </c>
      <c r="E3090" s="38" t="s">
        <v>10</v>
      </c>
    </row>
    <row r="3091" spans="1:5" x14ac:dyDescent="0.2">
      <c r="A3091" s="9">
        <v>41528</v>
      </c>
      <c r="B3091" s="38">
        <v>1689.13</v>
      </c>
      <c r="C3091" s="38">
        <v>125.4</v>
      </c>
      <c r="D3091" s="38" t="s">
        <v>10</v>
      </c>
      <c r="E3091" s="38" t="s">
        <v>10</v>
      </c>
    </row>
    <row r="3092" spans="1:5" x14ac:dyDescent="0.2">
      <c r="A3092" s="9">
        <v>41527</v>
      </c>
      <c r="B3092" s="38">
        <v>1683.99</v>
      </c>
      <c r="C3092" s="38">
        <v>121.5</v>
      </c>
      <c r="D3092" s="38" t="s">
        <v>10</v>
      </c>
      <c r="E3092" s="38" t="s">
        <v>10</v>
      </c>
    </row>
    <row r="3093" spans="1:5" x14ac:dyDescent="0.2">
      <c r="A3093" s="9">
        <v>41526</v>
      </c>
      <c r="B3093" s="38">
        <v>1671.71</v>
      </c>
      <c r="C3093" s="38">
        <v>120</v>
      </c>
      <c r="D3093" s="38" t="s">
        <v>10</v>
      </c>
      <c r="E3093" s="38" t="s">
        <v>10</v>
      </c>
    </row>
    <row r="3094" spans="1:5" x14ac:dyDescent="0.2">
      <c r="A3094" s="9">
        <v>41525</v>
      </c>
      <c r="B3094" s="38" t="s">
        <v>10</v>
      </c>
      <c r="C3094" s="38">
        <v>116.6</v>
      </c>
      <c r="D3094" s="38" t="s">
        <v>10</v>
      </c>
      <c r="E3094" s="38" t="s">
        <v>10</v>
      </c>
    </row>
    <row r="3095" spans="1:5" x14ac:dyDescent="0.2">
      <c r="A3095" s="9">
        <v>41524</v>
      </c>
      <c r="B3095" s="38" t="s">
        <v>10</v>
      </c>
      <c r="C3095" s="38">
        <v>119.1</v>
      </c>
      <c r="D3095" s="38" t="s">
        <v>10</v>
      </c>
      <c r="E3095" s="38" t="s">
        <v>10</v>
      </c>
    </row>
    <row r="3096" spans="1:5" x14ac:dyDescent="0.2">
      <c r="A3096" s="9">
        <v>41523</v>
      </c>
      <c r="B3096" s="38">
        <v>1655.17</v>
      </c>
      <c r="C3096" s="38">
        <v>116.3</v>
      </c>
      <c r="D3096" s="38" t="s">
        <v>10</v>
      </c>
      <c r="E3096" s="38" t="s">
        <v>10</v>
      </c>
    </row>
    <row r="3097" spans="1:5" x14ac:dyDescent="0.2">
      <c r="A3097" s="9">
        <v>41522</v>
      </c>
      <c r="B3097" s="38">
        <v>1655.08</v>
      </c>
      <c r="C3097" s="38">
        <v>120.5</v>
      </c>
      <c r="D3097" s="38" t="s">
        <v>10</v>
      </c>
      <c r="E3097" s="38" t="s">
        <v>10</v>
      </c>
    </row>
    <row r="3098" spans="1:5" x14ac:dyDescent="0.2">
      <c r="A3098" s="9">
        <v>41521</v>
      </c>
      <c r="B3098" s="38">
        <v>1653.08</v>
      </c>
      <c r="C3098" s="38">
        <v>120.6</v>
      </c>
      <c r="D3098" s="38" t="s">
        <v>10</v>
      </c>
      <c r="E3098" s="38" t="s">
        <v>10</v>
      </c>
    </row>
    <row r="3099" spans="1:5" x14ac:dyDescent="0.2">
      <c r="A3099" s="9">
        <v>41520</v>
      </c>
      <c r="B3099" s="38">
        <v>1639.77</v>
      </c>
      <c r="C3099" s="38">
        <v>127.6</v>
      </c>
      <c r="D3099" s="38" t="s">
        <v>10</v>
      </c>
      <c r="E3099" s="38" t="s">
        <v>10</v>
      </c>
    </row>
    <row r="3100" spans="1:5" x14ac:dyDescent="0.2">
      <c r="A3100" s="9">
        <v>41519</v>
      </c>
      <c r="B3100" s="38" t="s">
        <v>10</v>
      </c>
      <c r="C3100" s="38">
        <v>127.4</v>
      </c>
      <c r="D3100" s="38" t="s">
        <v>10</v>
      </c>
      <c r="E3100" s="38" t="s">
        <v>10</v>
      </c>
    </row>
    <row r="3101" spans="1:5" x14ac:dyDescent="0.2">
      <c r="A3101" s="9">
        <v>41518</v>
      </c>
      <c r="B3101" s="38" t="s">
        <v>10</v>
      </c>
      <c r="C3101" s="38">
        <v>128.30000000000001</v>
      </c>
      <c r="D3101" s="38" t="s">
        <v>10</v>
      </c>
      <c r="E3101" s="38" t="s">
        <v>10</v>
      </c>
    </row>
    <row r="3102" spans="1:5" x14ac:dyDescent="0.2">
      <c r="A3102" s="9">
        <v>41517</v>
      </c>
      <c r="B3102" s="38" t="s">
        <v>10</v>
      </c>
      <c r="C3102" s="38">
        <v>129.5</v>
      </c>
      <c r="D3102" s="38" t="s">
        <v>10</v>
      </c>
      <c r="E3102" s="38" t="s">
        <v>10</v>
      </c>
    </row>
    <row r="3103" spans="1:5" x14ac:dyDescent="0.2">
      <c r="A3103" s="9">
        <v>41516</v>
      </c>
      <c r="B3103" s="38">
        <v>1632.97</v>
      </c>
      <c r="C3103" s="38">
        <v>123.2</v>
      </c>
      <c r="D3103" s="38" t="s">
        <v>10</v>
      </c>
      <c r="E3103" s="38" t="s">
        <v>10</v>
      </c>
    </row>
    <row r="3104" spans="1:5" x14ac:dyDescent="0.2">
      <c r="A3104" s="9">
        <v>41515</v>
      </c>
      <c r="B3104" s="38">
        <v>1638.17</v>
      </c>
      <c r="C3104" s="38">
        <v>117.5</v>
      </c>
      <c r="D3104" s="38" t="s">
        <v>10</v>
      </c>
      <c r="E3104" s="38" t="s">
        <v>10</v>
      </c>
    </row>
    <row r="3105" spans="1:5" x14ac:dyDescent="0.2">
      <c r="A3105" s="9">
        <v>41514</v>
      </c>
      <c r="B3105" s="38">
        <v>1634.96</v>
      </c>
      <c r="C3105" s="38">
        <v>117.6</v>
      </c>
      <c r="D3105" s="38" t="s">
        <v>10</v>
      </c>
      <c r="E3105" s="38" t="s">
        <v>10</v>
      </c>
    </row>
    <row r="3106" spans="1:5" x14ac:dyDescent="0.2">
      <c r="A3106" s="9">
        <v>41513</v>
      </c>
      <c r="B3106" s="38">
        <v>1630.48</v>
      </c>
      <c r="C3106" s="38">
        <v>117.4</v>
      </c>
      <c r="D3106" s="38" t="s">
        <v>10</v>
      </c>
      <c r="E3106" s="38" t="s">
        <v>10</v>
      </c>
    </row>
    <row r="3107" spans="1:5" x14ac:dyDescent="0.2">
      <c r="A3107" s="9">
        <v>41512</v>
      </c>
      <c r="B3107" s="38">
        <v>1656.78</v>
      </c>
      <c r="C3107" s="38">
        <v>112.2</v>
      </c>
      <c r="D3107" s="38" t="s">
        <v>10</v>
      </c>
      <c r="E3107" s="38" t="s">
        <v>10</v>
      </c>
    </row>
    <row r="3108" spans="1:5" x14ac:dyDescent="0.2">
      <c r="A3108" s="9">
        <v>41511</v>
      </c>
      <c r="B3108" s="38" t="s">
        <v>10</v>
      </c>
      <c r="C3108" s="38">
        <v>111.8</v>
      </c>
      <c r="D3108" s="38" t="s">
        <v>10</v>
      </c>
      <c r="E3108" s="38" t="s">
        <v>10</v>
      </c>
    </row>
    <row r="3109" spans="1:5" x14ac:dyDescent="0.2">
      <c r="A3109" s="9">
        <v>41510</v>
      </c>
      <c r="B3109" s="38" t="s">
        <v>10</v>
      </c>
      <c r="C3109" s="38">
        <v>108.7</v>
      </c>
      <c r="D3109" s="38" t="s">
        <v>10</v>
      </c>
      <c r="E3109" s="38" t="s">
        <v>10</v>
      </c>
    </row>
    <row r="3110" spans="1:5" x14ac:dyDescent="0.2">
      <c r="A3110" s="9">
        <v>41509</v>
      </c>
      <c r="B3110" s="38">
        <v>1663.5</v>
      </c>
      <c r="C3110" s="38">
        <v>107.6</v>
      </c>
      <c r="D3110" s="38" t="s">
        <v>10</v>
      </c>
      <c r="E3110" s="38" t="s">
        <v>10</v>
      </c>
    </row>
    <row r="3111" spans="1:5" x14ac:dyDescent="0.2">
      <c r="A3111" s="9">
        <v>41508</v>
      </c>
      <c r="B3111" s="38">
        <v>1656.96</v>
      </c>
      <c r="C3111" s="38">
        <v>109.7</v>
      </c>
      <c r="D3111" s="38" t="s">
        <v>10</v>
      </c>
      <c r="E3111" s="38" t="s">
        <v>10</v>
      </c>
    </row>
    <row r="3112" spans="1:5" x14ac:dyDescent="0.2">
      <c r="A3112" s="9">
        <v>41507</v>
      </c>
      <c r="B3112" s="38">
        <v>1642.8</v>
      </c>
      <c r="C3112" s="38">
        <v>111.4</v>
      </c>
      <c r="D3112" s="38" t="s">
        <v>10</v>
      </c>
      <c r="E3112" s="38" t="s">
        <v>10</v>
      </c>
    </row>
    <row r="3113" spans="1:5" x14ac:dyDescent="0.2">
      <c r="A3113" s="9">
        <v>41506</v>
      </c>
      <c r="B3113" s="38">
        <v>1652.35</v>
      </c>
      <c r="C3113" s="38">
        <v>105</v>
      </c>
      <c r="D3113" s="38" t="s">
        <v>10</v>
      </c>
      <c r="E3113" s="38" t="s">
        <v>10</v>
      </c>
    </row>
    <row r="3114" spans="1:5" x14ac:dyDescent="0.2">
      <c r="A3114" s="9">
        <v>41505</v>
      </c>
      <c r="B3114" s="38">
        <v>1646.06</v>
      </c>
      <c r="C3114" s="38">
        <v>102.3</v>
      </c>
      <c r="D3114" s="38" t="s">
        <v>10</v>
      </c>
      <c r="E3114" s="38" t="s">
        <v>10</v>
      </c>
    </row>
    <row r="3115" spans="1:5" x14ac:dyDescent="0.2">
      <c r="A3115" s="9">
        <v>41504</v>
      </c>
      <c r="B3115" s="38" t="s">
        <v>10</v>
      </c>
      <c r="C3115" s="38">
        <v>98.8</v>
      </c>
      <c r="D3115" s="38" t="s">
        <v>10</v>
      </c>
      <c r="E3115" s="38" t="s">
        <v>10</v>
      </c>
    </row>
    <row r="3116" spans="1:5" x14ac:dyDescent="0.2">
      <c r="A3116" s="9">
        <v>41503</v>
      </c>
      <c r="B3116" s="38" t="s">
        <v>10</v>
      </c>
      <c r="C3116" s="38">
        <v>99.6</v>
      </c>
      <c r="D3116" s="38" t="s">
        <v>10</v>
      </c>
      <c r="E3116" s="38" t="s">
        <v>10</v>
      </c>
    </row>
    <row r="3117" spans="1:5" x14ac:dyDescent="0.2">
      <c r="A3117" s="9">
        <v>41502</v>
      </c>
      <c r="B3117" s="38">
        <v>1655.83</v>
      </c>
      <c r="C3117" s="38">
        <v>98.3</v>
      </c>
      <c r="D3117" s="38" t="s">
        <v>10</v>
      </c>
      <c r="E3117" s="38" t="s">
        <v>10</v>
      </c>
    </row>
    <row r="3118" spans="1:5" x14ac:dyDescent="0.2">
      <c r="A3118" s="9">
        <v>41501</v>
      </c>
      <c r="B3118" s="38">
        <v>1661.32</v>
      </c>
      <c r="C3118" s="38">
        <v>97.5</v>
      </c>
      <c r="D3118" s="38" t="s">
        <v>10</v>
      </c>
      <c r="E3118" s="38" t="s">
        <v>10</v>
      </c>
    </row>
    <row r="3119" spans="1:5" x14ac:dyDescent="0.2">
      <c r="A3119" s="9">
        <v>41500</v>
      </c>
      <c r="B3119" s="38">
        <v>1685.39</v>
      </c>
      <c r="C3119" s="38">
        <v>98</v>
      </c>
      <c r="D3119" s="38" t="s">
        <v>10</v>
      </c>
      <c r="E3119" s="38" t="s">
        <v>10</v>
      </c>
    </row>
    <row r="3120" spans="1:5" x14ac:dyDescent="0.2">
      <c r="A3120" s="9">
        <v>41499</v>
      </c>
      <c r="B3120" s="38">
        <v>1694.16</v>
      </c>
      <c r="C3120" s="38">
        <v>97.9</v>
      </c>
      <c r="D3120" s="38" t="s">
        <v>10</v>
      </c>
      <c r="E3120" s="38" t="s">
        <v>10</v>
      </c>
    </row>
    <row r="3121" spans="1:5" x14ac:dyDescent="0.2">
      <c r="A3121" s="9">
        <v>41498</v>
      </c>
      <c r="B3121" s="38">
        <v>1689.47</v>
      </c>
      <c r="C3121" s="38">
        <v>95.1</v>
      </c>
      <c r="D3121" s="38" t="s">
        <v>10</v>
      </c>
      <c r="E3121" s="38" t="s">
        <v>10</v>
      </c>
    </row>
    <row r="3122" spans="1:5" x14ac:dyDescent="0.2">
      <c r="A3122" s="9">
        <v>41497</v>
      </c>
      <c r="B3122" s="38" t="s">
        <v>10</v>
      </c>
      <c r="C3122" s="38">
        <v>94.2</v>
      </c>
      <c r="D3122" s="38" t="s">
        <v>10</v>
      </c>
      <c r="E3122" s="38" t="s">
        <v>10</v>
      </c>
    </row>
    <row r="3123" spans="1:5" x14ac:dyDescent="0.2">
      <c r="A3123" s="9">
        <v>41496</v>
      </c>
      <c r="B3123" s="38" t="s">
        <v>10</v>
      </c>
      <c r="C3123" s="38">
        <v>93.3</v>
      </c>
      <c r="D3123" s="38" t="s">
        <v>10</v>
      </c>
      <c r="E3123" s="38" t="s">
        <v>10</v>
      </c>
    </row>
    <row r="3124" spans="1:5" x14ac:dyDescent="0.2">
      <c r="A3124" s="9">
        <v>41495</v>
      </c>
      <c r="B3124" s="38">
        <v>1691.42</v>
      </c>
      <c r="C3124" s="38">
        <v>93.4</v>
      </c>
      <c r="D3124" s="38" t="s">
        <v>10</v>
      </c>
      <c r="E3124" s="38" t="s">
        <v>10</v>
      </c>
    </row>
    <row r="3125" spans="1:5" x14ac:dyDescent="0.2">
      <c r="A3125" s="9">
        <v>41494</v>
      </c>
      <c r="B3125" s="38">
        <v>1697.48</v>
      </c>
      <c r="C3125" s="38">
        <v>94.8</v>
      </c>
      <c r="D3125" s="38" t="s">
        <v>10</v>
      </c>
      <c r="E3125" s="38" t="s">
        <v>10</v>
      </c>
    </row>
    <row r="3126" spans="1:5" x14ac:dyDescent="0.2">
      <c r="A3126" s="9">
        <v>41493</v>
      </c>
      <c r="B3126" s="38">
        <v>1690.91</v>
      </c>
      <c r="C3126" s="38">
        <v>96.9</v>
      </c>
      <c r="D3126" s="38" t="s">
        <v>10</v>
      </c>
      <c r="E3126" s="38" t="s">
        <v>10</v>
      </c>
    </row>
    <row r="3127" spans="1:5" x14ac:dyDescent="0.2">
      <c r="A3127" s="9">
        <v>41492</v>
      </c>
      <c r="B3127" s="38">
        <v>1697.37</v>
      </c>
      <c r="C3127" s="38">
        <v>97.1</v>
      </c>
      <c r="D3127" s="38" t="s">
        <v>10</v>
      </c>
      <c r="E3127" s="38" t="s">
        <v>10</v>
      </c>
    </row>
    <row r="3128" spans="1:5" x14ac:dyDescent="0.2">
      <c r="A3128" s="9">
        <v>41491</v>
      </c>
      <c r="B3128" s="38">
        <v>1707.14</v>
      </c>
      <c r="C3128" s="38">
        <v>96.9</v>
      </c>
      <c r="D3128" s="38" t="s">
        <v>10</v>
      </c>
      <c r="E3128" s="38" t="s">
        <v>10</v>
      </c>
    </row>
    <row r="3129" spans="1:5" x14ac:dyDescent="0.2">
      <c r="A3129" s="9">
        <v>41490</v>
      </c>
      <c r="B3129" s="38" t="s">
        <v>10</v>
      </c>
      <c r="C3129" s="38">
        <v>96.6</v>
      </c>
      <c r="D3129" s="38" t="s">
        <v>10</v>
      </c>
      <c r="E3129" s="38" t="s">
        <v>10</v>
      </c>
    </row>
    <row r="3130" spans="1:5" x14ac:dyDescent="0.2">
      <c r="A3130" s="9">
        <v>41489</v>
      </c>
      <c r="B3130" s="38" t="s">
        <v>10</v>
      </c>
      <c r="C3130" s="38">
        <v>96.7</v>
      </c>
      <c r="D3130" s="38" t="s">
        <v>10</v>
      </c>
      <c r="E3130" s="38" t="s">
        <v>10</v>
      </c>
    </row>
    <row r="3131" spans="1:5" x14ac:dyDescent="0.2">
      <c r="A3131" s="9">
        <v>41488</v>
      </c>
      <c r="B3131" s="38">
        <v>1709.67</v>
      </c>
      <c r="C3131" s="38">
        <v>97.2</v>
      </c>
      <c r="D3131" s="38" t="s">
        <v>10</v>
      </c>
      <c r="E3131" s="38" t="s">
        <v>10</v>
      </c>
    </row>
    <row r="3132" spans="1:5" x14ac:dyDescent="0.2">
      <c r="A3132" s="9">
        <v>41487</v>
      </c>
      <c r="B3132" s="38">
        <v>1706.87</v>
      </c>
      <c r="C3132" s="38">
        <v>96.4</v>
      </c>
      <c r="D3132" s="38" t="s">
        <v>10</v>
      </c>
      <c r="E3132" s="38" t="s">
        <v>10</v>
      </c>
    </row>
    <row r="3133" spans="1:5" x14ac:dyDescent="0.2">
      <c r="A3133" s="9">
        <v>41486</v>
      </c>
      <c r="B3133" s="38">
        <v>1685.73</v>
      </c>
      <c r="C3133" s="38">
        <v>97.9</v>
      </c>
      <c r="D3133" s="38" t="s">
        <v>10</v>
      </c>
      <c r="E3133" s="38" t="s">
        <v>10</v>
      </c>
    </row>
    <row r="3134" spans="1:5" x14ac:dyDescent="0.2">
      <c r="A3134" s="9">
        <v>41485</v>
      </c>
      <c r="B3134" s="38">
        <v>1685.96</v>
      </c>
      <c r="C3134" s="38">
        <v>96.3</v>
      </c>
      <c r="D3134" s="38" t="s">
        <v>10</v>
      </c>
      <c r="E3134" s="38" t="s">
        <v>10</v>
      </c>
    </row>
    <row r="3135" spans="1:5" x14ac:dyDescent="0.2">
      <c r="A3135" s="9">
        <v>41484</v>
      </c>
      <c r="B3135" s="38">
        <v>1685.33</v>
      </c>
      <c r="C3135" s="38">
        <v>93.3</v>
      </c>
      <c r="D3135" s="38" t="s">
        <v>10</v>
      </c>
      <c r="E3135" s="38" t="s">
        <v>10</v>
      </c>
    </row>
    <row r="3136" spans="1:5" x14ac:dyDescent="0.2">
      <c r="A3136" s="9">
        <v>41483</v>
      </c>
      <c r="B3136" s="38" t="s">
        <v>10</v>
      </c>
      <c r="C3136" s="38">
        <v>92.1</v>
      </c>
      <c r="D3136" s="38" t="s">
        <v>10</v>
      </c>
      <c r="E3136" s="38" t="s">
        <v>10</v>
      </c>
    </row>
    <row r="3137" spans="1:5" x14ac:dyDescent="0.2">
      <c r="A3137" s="9">
        <v>41482</v>
      </c>
      <c r="B3137" s="38" t="s">
        <v>10</v>
      </c>
      <c r="C3137" s="38">
        <v>89.1</v>
      </c>
      <c r="D3137" s="38" t="s">
        <v>10</v>
      </c>
      <c r="E3137" s="38" t="s">
        <v>10</v>
      </c>
    </row>
    <row r="3138" spans="1:5" x14ac:dyDescent="0.2">
      <c r="A3138" s="9">
        <v>41481</v>
      </c>
      <c r="B3138" s="38">
        <v>1691.65</v>
      </c>
      <c r="C3138" s="38">
        <v>90.6</v>
      </c>
      <c r="D3138" s="38" t="s">
        <v>10</v>
      </c>
      <c r="E3138" s="38" t="s">
        <v>10</v>
      </c>
    </row>
    <row r="3139" spans="1:5" x14ac:dyDescent="0.2">
      <c r="A3139" s="9">
        <v>41480</v>
      </c>
      <c r="B3139" s="38">
        <v>1690.25</v>
      </c>
      <c r="C3139" s="38">
        <v>89.4</v>
      </c>
      <c r="D3139" s="38" t="s">
        <v>10</v>
      </c>
      <c r="E3139" s="38" t="s">
        <v>10</v>
      </c>
    </row>
    <row r="3140" spans="1:5" x14ac:dyDescent="0.2">
      <c r="A3140" s="9">
        <v>41479</v>
      </c>
      <c r="B3140" s="38">
        <v>1685.94</v>
      </c>
      <c r="C3140" s="38">
        <v>87.5</v>
      </c>
      <c r="D3140" s="38" t="s">
        <v>10</v>
      </c>
      <c r="E3140" s="38" t="s">
        <v>10</v>
      </c>
    </row>
    <row r="3141" spans="1:5" x14ac:dyDescent="0.2">
      <c r="A3141" s="9">
        <v>41478</v>
      </c>
      <c r="B3141" s="38">
        <v>1692.39</v>
      </c>
      <c r="C3141" s="38">
        <v>86.9</v>
      </c>
      <c r="D3141" s="38" t="s">
        <v>10</v>
      </c>
      <c r="E3141" s="38" t="s">
        <v>10</v>
      </c>
    </row>
    <row r="3142" spans="1:5" x14ac:dyDescent="0.2">
      <c r="A3142" s="9">
        <v>41477</v>
      </c>
      <c r="B3142" s="38">
        <v>1695.53</v>
      </c>
      <c r="C3142" s="38">
        <v>86.1</v>
      </c>
      <c r="D3142" s="38" t="s">
        <v>10</v>
      </c>
      <c r="E3142" s="38" t="s">
        <v>10</v>
      </c>
    </row>
    <row r="3143" spans="1:5" x14ac:dyDescent="0.2">
      <c r="A3143" s="9">
        <v>41476</v>
      </c>
      <c r="B3143" s="38" t="s">
        <v>10</v>
      </c>
      <c r="C3143" s="38">
        <v>85.5</v>
      </c>
      <c r="D3143" s="38" t="s">
        <v>10</v>
      </c>
      <c r="E3143" s="38" t="s">
        <v>10</v>
      </c>
    </row>
    <row r="3144" spans="1:5" x14ac:dyDescent="0.2">
      <c r="A3144" s="9">
        <v>41475</v>
      </c>
      <c r="B3144" s="38" t="s">
        <v>10</v>
      </c>
      <c r="C3144" s="38">
        <v>85.7</v>
      </c>
      <c r="D3144" s="38" t="s">
        <v>10</v>
      </c>
      <c r="E3144" s="38" t="s">
        <v>10</v>
      </c>
    </row>
    <row r="3145" spans="1:5" x14ac:dyDescent="0.2">
      <c r="A3145" s="9">
        <v>41474</v>
      </c>
      <c r="B3145" s="38">
        <v>1692.09</v>
      </c>
      <c r="C3145" s="38">
        <v>85.8</v>
      </c>
      <c r="D3145" s="38" t="s">
        <v>10</v>
      </c>
      <c r="E3145" s="38" t="s">
        <v>10</v>
      </c>
    </row>
    <row r="3146" spans="1:5" x14ac:dyDescent="0.2">
      <c r="A3146" s="9">
        <v>41473</v>
      </c>
      <c r="B3146" s="38">
        <v>1689.37</v>
      </c>
      <c r="C3146" s="38">
        <v>85.4</v>
      </c>
      <c r="D3146" s="38" t="s">
        <v>10</v>
      </c>
      <c r="E3146" s="38" t="s">
        <v>10</v>
      </c>
    </row>
    <row r="3147" spans="1:5" x14ac:dyDescent="0.2">
      <c r="A3147" s="9">
        <v>41472</v>
      </c>
      <c r="B3147" s="38">
        <v>1680.91</v>
      </c>
      <c r="C3147" s="38">
        <v>90.5</v>
      </c>
      <c r="D3147" s="38" t="s">
        <v>10</v>
      </c>
      <c r="E3147" s="38" t="s">
        <v>10</v>
      </c>
    </row>
    <row r="3148" spans="1:5" x14ac:dyDescent="0.2">
      <c r="A3148" s="9">
        <v>41471</v>
      </c>
      <c r="B3148" s="38">
        <v>1676.26</v>
      </c>
      <c r="C3148" s="38">
        <v>92.7</v>
      </c>
      <c r="D3148" s="38" t="s">
        <v>10</v>
      </c>
      <c r="E3148" s="38" t="s">
        <v>10</v>
      </c>
    </row>
    <row r="3149" spans="1:5" x14ac:dyDescent="0.2">
      <c r="A3149" s="9">
        <v>41470</v>
      </c>
      <c r="B3149" s="38">
        <v>1682.5</v>
      </c>
      <c r="C3149" s="38">
        <v>93.1</v>
      </c>
      <c r="D3149" s="38" t="s">
        <v>10</v>
      </c>
      <c r="E3149" s="38" t="s">
        <v>10</v>
      </c>
    </row>
    <row r="3150" spans="1:5" x14ac:dyDescent="0.2">
      <c r="A3150" s="9">
        <v>41469</v>
      </c>
      <c r="B3150" s="38" t="s">
        <v>10</v>
      </c>
      <c r="C3150" s="38">
        <v>90.4</v>
      </c>
      <c r="D3150" s="38" t="s">
        <v>10</v>
      </c>
      <c r="E3150" s="38" t="s">
        <v>10</v>
      </c>
    </row>
    <row r="3151" spans="1:5" x14ac:dyDescent="0.2">
      <c r="A3151" s="9">
        <v>41468</v>
      </c>
      <c r="B3151" s="38" t="s">
        <v>10</v>
      </c>
      <c r="C3151" s="38">
        <v>91.4</v>
      </c>
      <c r="D3151" s="38" t="s">
        <v>10</v>
      </c>
      <c r="E3151" s="38" t="s">
        <v>10</v>
      </c>
    </row>
    <row r="3152" spans="1:5" x14ac:dyDescent="0.2">
      <c r="A3152" s="9">
        <v>41467</v>
      </c>
      <c r="B3152" s="38">
        <v>1680.19</v>
      </c>
      <c r="C3152" s="38">
        <v>88.5</v>
      </c>
      <c r="D3152" s="38" t="s">
        <v>10</v>
      </c>
      <c r="E3152" s="38" t="s">
        <v>10</v>
      </c>
    </row>
    <row r="3153" spans="1:5" x14ac:dyDescent="0.2">
      <c r="A3153" s="9">
        <v>41466</v>
      </c>
      <c r="B3153" s="38">
        <v>1675.02</v>
      </c>
      <c r="C3153" s="38">
        <v>91.2</v>
      </c>
      <c r="D3153" s="38" t="s">
        <v>10</v>
      </c>
      <c r="E3153" s="38" t="s">
        <v>10</v>
      </c>
    </row>
    <row r="3154" spans="1:5" x14ac:dyDescent="0.2">
      <c r="A3154" s="9">
        <v>41465</v>
      </c>
      <c r="B3154" s="38">
        <v>1652.62</v>
      </c>
      <c r="C3154" s="38">
        <v>84.5</v>
      </c>
      <c r="D3154" s="38" t="s">
        <v>10</v>
      </c>
      <c r="E3154" s="38" t="s">
        <v>10</v>
      </c>
    </row>
    <row r="3155" spans="1:5" x14ac:dyDescent="0.2">
      <c r="A3155" s="9">
        <v>41464</v>
      </c>
      <c r="B3155" s="38">
        <v>1652.32</v>
      </c>
      <c r="C3155" s="38">
        <v>74.2</v>
      </c>
      <c r="D3155" s="38" t="s">
        <v>10</v>
      </c>
      <c r="E3155" s="38" t="s">
        <v>10</v>
      </c>
    </row>
    <row r="3156" spans="1:5" x14ac:dyDescent="0.2">
      <c r="A3156" s="9">
        <v>41463</v>
      </c>
      <c r="B3156" s="38">
        <v>1640.46</v>
      </c>
      <c r="C3156" s="38">
        <v>74.599999999999994</v>
      </c>
      <c r="D3156" s="38" t="s">
        <v>10</v>
      </c>
      <c r="E3156" s="38" t="s">
        <v>10</v>
      </c>
    </row>
    <row r="3157" spans="1:5" x14ac:dyDescent="0.2">
      <c r="A3157" s="9">
        <v>41462</v>
      </c>
      <c r="B3157" s="38" t="s">
        <v>10</v>
      </c>
      <c r="C3157" s="38">
        <v>72.5</v>
      </c>
      <c r="D3157" s="38" t="s">
        <v>10</v>
      </c>
      <c r="E3157" s="38" t="s">
        <v>10</v>
      </c>
    </row>
    <row r="3158" spans="1:5" x14ac:dyDescent="0.2">
      <c r="A3158" s="9">
        <v>41461</v>
      </c>
      <c r="B3158" s="38" t="s">
        <v>10</v>
      </c>
      <c r="C3158" s="38">
        <v>66.8</v>
      </c>
      <c r="D3158" s="38" t="s">
        <v>10</v>
      </c>
      <c r="E3158" s="38" t="s">
        <v>10</v>
      </c>
    </row>
    <row r="3159" spans="1:5" x14ac:dyDescent="0.2">
      <c r="A3159" s="9">
        <v>41460</v>
      </c>
      <c r="B3159" s="38">
        <v>1631.89</v>
      </c>
      <c r="C3159" s="38">
        <v>66.3</v>
      </c>
      <c r="D3159" s="38" t="s">
        <v>10</v>
      </c>
      <c r="E3159" s="38" t="s">
        <v>10</v>
      </c>
    </row>
    <row r="3160" spans="1:5" x14ac:dyDescent="0.2">
      <c r="A3160" s="9">
        <v>41459</v>
      </c>
      <c r="B3160" s="38" t="s">
        <v>10</v>
      </c>
      <c r="C3160" s="38">
        <v>77.7</v>
      </c>
      <c r="D3160" s="38" t="s">
        <v>10</v>
      </c>
      <c r="E3160" s="38" t="s">
        <v>10</v>
      </c>
    </row>
    <row r="3161" spans="1:5" x14ac:dyDescent="0.2">
      <c r="A3161" s="9">
        <v>41458</v>
      </c>
      <c r="B3161" s="38">
        <v>1615.41</v>
      </c>
      <c r="C3161" s="38">
        <v>76.900000000000006</v>
      </c>
      <c r="D3161" s="38" t="s">
        <v>10</v>
      </c>
      <c r="E3161" s="38" t="s">
        <v>10</v>
      </c>
    </row>
    <row r="3162" spans="1:5" x14ac:dyDescent="0.2">
      <c r="A3162" s="9">
        <v>41457</v>
      </c>
      <c r="B3162" s="38">
        <v>1614.08</v>
      </c>
      <c r="C3162" s="38">
        <v>87.7</v>
      </c>
      <c r="D3162" s="38" t="s">
        <v>10</v>
      </c>
      <c r="E3162" s="38" t="s">
        <v>10</v>
      </c>
    </row>
    <row r="3163" spans="1:5" x14ac:dyDescent="0.2">
      <c r="A3163" s="9">
        <v>41456</v>
      </c>
      <c r="B3163" s="38">
        <v>1614.96</v>
      </c>
      <c r="C3163" s="38">
        <v>84.6</v>
      </c>
      <c r="D3163" s="38" t="s">
        <v>10</v>
      </c>
      <c r="E3163" s="38" t="s">
        <v>10</v>
      </c>
    </row>
    <row r="3164" spans="1:5" x14ac:dyDescent="0.2">
      <c r="A3164" s="9">
        <v>41455</v>
      </c>
      <c r="B3164" s="38" t="s">
        <v>10</v>
      </c>
      <c r="C3164" s="38">
        <v>97.5</v>
      </c>
      <c r="D3164" s="38" t="s">
        <v>10</v>
      </c>
      <c r="E3164" s="38" t="s">
        <v>10</v>
      </c>
    </row>
    <row r="3165" spans="1:5" x14ac:dyDescent="0.2">
      <c r="A3165" s="9">
        <v>41454</v>
      </c>
      <c r="B3165" s="38" t="s">
        <v>10</v>
      </c>
      <c r="C3165" s="38">
        <v>95</v>
      </c>
      <c r="D3165" s="38" t="s">
        <v>10</v>
      </c>
      <c r="E3165" s="38" t="s">
        <v>10</v>
      </c>
    </row>
    <row r="3166" spans="1:5" x14ac:dyDescent="0.2">
      <c r="A3166" s="9">
        <v>41453</v>
      </c>
      <c r="B3166" s="38">
        <v>1606.28</v>
      </c>
      <c r="C3166" s="38">
        <v>94.7</v>
      </c>
      <c r="D3166" s="38" t="s">
        <v>10</v>
      </c>
      <c r="E3166" s="38" t="s">
        <v>10</v>
      </c>
    </row>
    <row r="3167" spans="1:5" x14ac:dyDescent="0.2">
      <c r="A3167" s="9">
        <v>41452</v>
      </c>
      <c r="B3167" s="38">
        <v>1613.2</v>
      </c>
      <c r="C3167" s="38">
        <v>101.7</v>
      </c>
      <c r="D3167" s="38" t="s">
        <v>10</v>
      </c>
      <c r="E3167" s="38" t="s">
        <v>10</v>
      </c>
    </row>
    <row r="3168" spans="1:5" x14ac:dyDescent="0.2">
      <c r="A3168" s="9">
        <v>41451</v>
      </c>
      <c r="B3168" s="38">
        <v>1603.26</v>
      </c>
      <c r="C3168" s="38">
        <v>104</v>
      </c>
      <c r="D3168" s="38" t="s">
        <v>10</v>
      </c>
      <c r="E3168" s="38" t="s">
        <v>10</v>
      </c>
    </row>
    <row r="3169" spans="1:5" x14ac:dyDescent="0.2">
      <c r="A3169" s="9">
        <v>41450</v>
      </c>
      <c r="B3169" s="38">
        <v>1588.03</v>
      </c>
      <c r="C3169" s="38">
        <v>103.3</v>
      </c>
      <c r="D3169" s="38" t="s">
        <v>10</v>
      </c>
      <c r="E3169" s="38" t="s">
        <v>10</v>
      </c>
    </row>
    <row r="3170" spans="1:5" x14ac:dyDescent="0.2">
      <c r="A3170" s="9">
        <v>41449</v>
      </c>
      <c r="B3170" s="38">
        <v>1573.09</v>
      </c>
      <c r="C3170" s="38">
        <v>102.1</v>
      </c>
      <c r="D3170" s="38" t="s">
        <v>10</v>
      </c>
      <c r="E3170" s="38" t="s">
        <v>10</v>
      </c>
    </row>
    <row r="3171" spans="1:5" x14ac:dyDescent="0.2">
      <c r="A3171" s="9">
        <v>41448</v>
      </c>
      <c r="B3171" s="38" t="s">
        <v>10</v>
      </c>
      <c r="C3171" s="38">
        <v>107.9</v>
      </c>
      <c r="D3171" s="38" t="s">
        <v>10</v>
      </c>
      <c r="E3171" s="38" t="s">
        <v>10</v>
      </c>
    </row>
    <row r="3172" spans="1:5" x14ac:dyDescent="0.2">
      <c r="A3172" s="9">
        <v>41447</v>
      </c>
      <c r="B3172" s="38" t="s">
        <v>10</v>
      </c>
      <c r="C3172" s="38">
        <v>108.2</v>
      </c>
      <c r="D3172" s="38" t="s">
        <v>10</v>
      </c>
      <c r="E3172" s="38" t="s">
        <v>10</v>
      </c>
    </row>
    <row r="3173" spans="1:5" x14ac:dyDescent="0.2">
      <c r="A3173" s="9">
        <v>41446</v>
      </c>
      <c r="B3173" s="38">
        <v>1592.43</v>
      </c>
      <c r="C3173" s="38">
        <v>109.5</v>
      </c>
      <c r="D3173" s="38" t="s">
        <v>10</v>
      </c>
      <c r="E3173" s="38" t="s">
        <v>10</v>
      </c>
    </row>
    <row r="3174" spans="1:5" x14ac:dyDescent="0.2">
      <c r="A3174" s="9">
        <v>41445</v>
      </c>
      <c r="B3174" s="38">
        <v>1588.19</v>
      </c>
      <c r="C3174" s="38">
        <v>111.3</v>
      </c>
      <c r="D3174" s="38" t="s">
        <v>10</v>
      </c>
      <c r="E3174" s="38" t="s">
        <v>10</v>
      </c>
    </row>
    <row r="3175" spans="1:5" x14ac:dyDescent="0.2">
      <c r="A3175" s="9">
        <v>41444</v>
      </c>
      <c r="B3175" s="38">
        <v>1628.93</v>
      </c>
      <c r="C3175" s="38">
        <v>108.3</v>
      </c>
      <c r="D3175" s="38" t="s">
        <v>10</v>
      </c>
      <c r="E3175" s="38" t="s">
        <v>10</v>
      </c>
    </row>
    <row r="3176" spans="1:5" x14ac:dyDescent="0.2">
      <c r="A3176" s="9">
        <v>41443</v>
      </c>
      <c r="B3176" s="38">
        <v>1651.81</v>
      </c>
      <c r="C3176" s="38">
        <v>107.3</v>
      </c>
      <c r="D3176" s="38" t="s">
        <v>10</v>
      </c>
      <c r="E3176" s="38" t="s">
        <v>10</v>
      </c>
    </row>
    <row r="3177" spans="1:5" x14ac:dyDescent="0.2">
      <c r="A3177" s="9">
        <v>41442</v>
      </c>
      <c r="B3177" s="38">
        <v>1639.04</v>
      </c>
      <c r="C3177" s="38">
        <v>101.9</v>
      </c>
      <c r="D3177" s="38" t="s">
        <v>10</v>
      </c>
      <c r="E3177" s="38" t="s">
        <v>10</v>
      </c>
    </row>
    <row r="3178" spans="1:5" x14ac:dyDescent="0.2">
      <c r="A3178" s="9">
        <v>41441</v>
      </c>
      <c r="B3178" s="38" t="s">
        <v>10</v>
      </c>
      <c r="C3178" s="38">
        <v>99.9</v>
      </c>
      <c r="D3178" s="38" t="s">
        <v>10</v>
      </c>
      <c r="E3178" s="38" t="s">
        <v>10</v>
      </c>
    </row>
    <row r="3179" spans="1:5" x14ac:dyDescent="0.2">
      <c r="A3179" s="9">
        <v>41440</v>
      </c>
      <c r="B3179" s="38" t="s">
        <v>10</v>
      </c>
      <c r="C3179" s="38">
        <v>99.8</v>
      </c>
      <c r="D3179" s="38" t="s">
        <v>10</v>
      </c>
      <c r="E3179" s="38" t="s">
        <v>10</v>
      </c>
    </row>
    <row r="3180" spans="1:5" x14ac:dyDescent="0.2">
      <c r="A3180" s="9">
        <v>41439</v>
      </c>
      <c r="B3180" s="38">
        <v>1626.73</v>
      </c>
      <c r="C3180" s="38">
        <v>100</v>
      </c>
      <c r="D3180" s="38" t="s">
        <v>10</v>
      </c>
      <c r="E3180" s="38" t="s">
        <v>10</v>
      </c>
    </row>
    <row r="3181" spans="1:5" x14ac:dyDescent="0.2">
      <c r="A3181" s="9">
        <v>41438</v>
      </c>
      <c r="B3181" s="38">
        <v>1636.36</v>
      </c>
      <c r="C3181" s="38">
        <v>103.9</v>
      </c>
      <c r="D3181" s="38" t="s">
        <v>10</v>
      </c>
      <c r="E3181" s="38" t="s">
        <v>10</v>
      </c>
    </row>
    <row r="3182" spans="1:5" x14ac:dyDescent="0.2">
      <c r="A3182" s="9">
        <v>41437</v>
      </c>
      <c r="B3182" s="38">
        <v>1612.52</v>
      </c>
      <c r="C3182" s="38">
        <v>108.8</v>
      </c>
      <c r="D3182" s="38" t="s">
        <v>10</v>
      </c>
      <c r="E3182" s="38" t="s">
        <v>10</v>
      </c>
    </row>
    <row r="3183" spans="1:5" x14ac:dyDescent="0.2">
      <c r="A3183" s="9">
        <v>41436</v>
      </c>
      <c r="B3183" s="38">
        <v>1626.13</v>
      </c>
      <c r="C3183" s="38">
        <v>109</v>
      </c>
      <c r="D3183" s="38" t="s">
        <v>10</v>
      </c>
      <c r="E3183" s="38" t="s">
        <v>10</v>
      </c>
    </row>
    <row r="3184" spans="1:5" x14ac:dyDescent="0.2">
      <c r="A3184" s="9">
        <v>41435</v>
      </c>
      <c r="B3184" s="38">
        <v>1642.81</v>
      </c>
      <c r="C3184" s="38">
        <v>106.3</v>
      </c>
      <c r="D3184" s="38" t="s">
        <v>10</v>
      </c>
      <c r="E3184" s="38" t="s">
        <v>10</v>
      </c>
    </row>
    <row r="3185" spans="1:5" x14ac:dyDescent="0.2">
      <c r="A3185" s="9">
        <v>41434</v>
      </c>
      <c r="B3185" s="38" t="s">
        <v>10</v>
      </c>
      <c r="C3185" s="38">
        <v>100.4</v>
      </c>
      <c r="D3185" s="38" t="s">
        <v>10</v>
      </c>
      <c r="E3185" s="38" t="s">
        <v>10</v>
      </c>
    </row>
    <row r="3186" spans="1:5" x14ac:dyDescent="0.2">
      <c r="A3186" s="9">
        <v>41433</v>
      </c>
      <c r="B3186" s="38" t="s">
        <v>10</v>
      </c>
      <c r="C3186" s="38">
        <v>107.9</v>
      </c>
      <c r="D3186" s="38" t="s">
        <v>10</v>
      </c>
      <c r="E3186" s="38" t="s">
        <v>10</v>
      </c>
    </row>
    <row r="3187" spans="1:5" x14ac:dyDescent="0.2">
      <c r="A3187" s="9">
        <v>41432</v>
      </c>
      <c r="B3187" s="38">
        <v>1643.38</v>
      </c>
      <c r="C3187" s="38">
        <v>111</v>
      </c>
      <c r="D3187" s="38" t="s">
        <v>10</v>
      </c>
      <c r="E3187" s="38" t="s">
        <v>10</v>
      </c>
    </row>
    <row r="3188" spans="1:5" x14ac:dyDescent="0.2">
      <c r="A3188" s="9">
        <v>41431</v>
      </c>
      <c r="B3188" s="38">
        <v>1622.56</v>
      </c>
      <c r="C3188" s="38">
        <v>119</v>
      </c>
      <c r="D3188" s="38" t="s">
        <v>10</v>
      </c>
      <c r="E3188" s="38" t="s">
        <v>10</v>
      </c>
    </row>
    <row r="3189" spans="1:5" x14ac:dyDescent="0.2">
      <c r="A3189" s="9">
        <v>41430</v>
      </c>
      <c r="B3189" s="38">
        <v>1608.9</v>
      </c>
      <c r="C3189" s="38">
        <v>121.9</v>
      </c>
      <c r="D3189" s="38" t="s">
        <v>10</v>
      </c>
      <c r="E3189" s="38" t="s">
        <v>10</v>
      </c>
    </row>
    <row r="3190" spans="1:5" x14ac:dyDescent="0.2">
      <c r="A3190" s="9">
        <v>41429</v>
      </c>
      <c r="B3190" s="38">
        <v>1631.38</v>
      </c>
      <c r="C3190" s="38">
        <v>121.4</v>
      </c>
      <c r="D3190" s="38" t="s">
        <v>10</v>
      </c>
      <c r="E3190" s="38" t="s">
        <v>10</v>
      </c>
    </row>
    <row r="3191" spans="1:5" x14ac:dyDescent="0.2">
      <c r="A3191" s="9">
        <v>41428</v>
      </c>
      <c r="B3191" s="38">
        <v>1640.42</v>
      </c>
      <c r="C3191" s="38">
        <v>120.7</v>
      </c>
      <c r="D3191" s="38" t="s">
        <v>10</v>
      </c>
      <c r="E3191" s="38" t="s">
        <v>10</v>
      </c>
    </row>
    <row r="3192" spans="1:5" x14ac:dyDescent="0.2">
      <c r="A3192" s="9">
        <v>41427</v>
      </c>
      <c r="B3192" s="38" t="s">
        <v>10</v>
      </c>
      <c r="C3192" s="38">
        <v>122.5</v>
      </c>
      <c r="D3192" s="38" t="s">
        <v>10</v>
      </c>
      <c r="E3192" s="38" t="s">
        <v>10</v>
      </c>
    </row>
    <row r="3193" spans="1:5" x14ac:dyDescent="0.2">
      <c r="A3193" s="9">
        <v>41426</v>
      </c>
      <c r="B3193" s="38" t="s">
        <v>10</v>
      </c>
      <c r="C3193" s="38">
        <v>129.30000000000001</v>
      </c>
      <c r="D3193" s="38" t="s">
        <v>10</v>
      </c>
      <c r="E3193" s="38" t="s">
        <v>10</v>
      </c>
    </row>
    <row r="3194" spans="1:5" x14ac:dyDescent="0.2">
      <c r="A3194" s="9">
        <v>41425</v>
      </c>
      <c r="B3194" s="38">
        <v>1630.74</v>
      </c>
      <c r="C3194" s="38">
        <v>128.80000000000001</v>
      </c>
      <c r="D3194" s="38" t="s">
        <v>10</v>
      </c>
      <c r="E3194" s="38" t="s">
        <v>10</v>
      </c>
    </row>
    <row r="3195" spans="1:5" x14ac:dyDescent="0.2">
      <c r="A3195" s="9">
        <v>41424</v>
      </c>
      <c r="B3195" s="38">
        <v>1654.41</v>
      </c>
      <c r="C3195" s="38">
        <v>128.80000000000001</v>
      </c>
      <c r="D3195" s="38" t="s">
        <v>10</v>
      </c>
      <c r="E3195" s="38" t="s">
        <v>10</v>
      </c>
    </row>
    <row r="3196" spans="1:5" x14ac:dyDescent="0.2">
      <c r="A3196" s="9">
        <v>41423</v>
      </c>
      <c r="B3196" s="38">
        <v>1648.36</v>
      </c>
      <c r="C3196" s="38">
        <v>132.30000000000001</v>
      </c>
      <c r="D3196" s="38" t="s">
        <v>10</v>
      </c>
      <c r="E3196" s="38" t="s">
        <v>10</v>
      </c>
    </row>
    <row r="3197" spans="1:5" x14ac:dyDescent="0.2">
      <c r="A3197" s="9">
        <v>41422</v>
      </c>
      <c r="B3197" s="38">
        <v>1660.06</v>
      </c>
      <c r="C3197" s="38">
        <v>129</v>
      </c>
      <c r="D3197" s="38" t="s">
        <v>10</v>
      </c>
      <c r="E3197" s="38" t="s">
        <v>10</v>
      </c>
    </row>
    <row r="3198" spans="1:5" x14ac:dyDescent="0.2">
      <c r="A3198" s="9">
        <v>41421</v>
      </c>
      <c r="B3198" s="38" t="s">
        <v>10</v>
      </c>
      <c r="C3198" s="38">
        <v>129.80000000000001</v>
      </c>
      <c r="D3198" s="38" t="s">
        <v>10</v>
      </c>
      <c r="E3198" s="38" t="s">
        <v>10</v>
      </c>
    </row>
    <row r="3199" spans="1:5" x14ac:dyDescent="0.2">
      <c r="A3199" s="9">
        <v>41420</v>
      </c>
      <c r="B3199" s="38" t="s">
        <v>10</v>
      </c>
      <c r="C3199" s="38">
        <v>133.5</v>
      </c>
      <c r="D3199" s="38" t="s">
        <v>10</v>
      </c>
      <c r="E3199" s="38" t="s">
        <v>10</v>
      </c>
    </row>
    <row r="3200" spans="1:5" x14ac:dyDescent="0.2">
      <c r="A3200" s="9">
        <v>41419</v>
      </c>
      <c r="B3200" s="38" t="s">
        <v>10</v>
      </c>
      <c r="C3200" s="38">
        <v>132</v>
      </c>
      <c r="D3200" s="38" t="s">
        <v>10</v>
      </c>
      <c r="E3200" s="38" t="s">
        <v>10</v>
      </c>
    </row>
    <row r="3201" spans="1:5" x14ac:dyDescent="0.2">
      <c r="A3201" s="9">
        <v>41418</v>
      </c>
      <c r="B3201" s="38">
        <v>1649.6</v>
      </c>
      <c r="C3201" s="38">
        <v>133.1</v>
      </c>
      <c r="D3201" s="38" t="s">
        <v>10</v>
      </c>
      <c r="E3201" s="38" t="s">
        <v>10</v>
      </c>
    </row>
    <row r="3202" spans="1:5" x14ac:dyDescent="0.2">
      <c r="A3202" s="9">
        <v>41417</v>
      </c>
      <c r="B3202" s="38">
        <v>1650.51</v>
      </c>
      <c r="C3202" s="38">
        <v>126.3</v>
      </c>
      <c r="D3202" s="38" t="s">
        <v>10</v>
      </c>
      <c r="E3202" s="38" t="s">
        <v>10</v>
      </c>
    </row>
    <row r="3203" spans="1:5" x14ac:dyDescent="0.2">
      <c r="A3203" s="9">
        <v>41416</v>
      </c>
      <c r="B3203" s="38">
        <v>1655.35</v>
      </c>
      <c r="C3203" s="38">
        <v>123.8</v>
      </c>
      <c r="D3203" s="38" t="s">
        <v>10</v>
      </c>
      <c r="E3203" s="38" t="s">
        <v>10</v>
      </c>
    </row>
    <row r="3204" spans="1:5" x14ac:dyDescent="0.2">
      <c r="A3204" s="9">
        <v>41415</v>
      </c>
      <c r="B3204" s="38">
        <v>1669.16</v>
      </c>
      <c r="C3204" s="38">
        <v>122.9</v>
      </c>
      <c r="D3204" s="38" t="s">
        <v>10</v>
      </c>
      <c r="E3204" s="38" t="s">
        <v>10</v>
      </c>
    </row>
    <row r="3205" spans="1:5" x14ac:dyDescent="0.2">
      <c r="A3205" s="9">
        <v>41414</v>
      </c>
      <c r="B3205" s="38">
        <v>1666.29</v>
      </c>
      <c r="C3205" s="38">
        <v>122</v>
      </c>
      <c r="D3205" s="38" t="s">
        <v>10</v>
      </c>
      <c r="E3205" s="38" t="s">
        <v>10</v>
      </c>
    </row>
    <row r="3206" spans="1:5" x14ac:dyDescent="0.2">
      <c r="A3206" s="9">
        <v>41413</v>
      </c>
      <c r="B3206" s="38" t="s">
        <v>10</v>
      </c>
      <c r="C3206" s="38">
        <v>122.5</v>
      </c>
      <c r="D3206" s="38" t="s">
        <v>10</v>
      </c>
      <c r="E3206" s="38" t="s">
        <v>10</v>
      </c>
    </row>
    <row r="3207" spans="1:5" x14ac:dyDescent="0.2">
      <c r="A3207" s="9">
        <v>41412</v>
      </c>
      <c r="B3207" s="38" t="s">
        <v>10</v>
      </c>
      <c r="C3207" s="38">
        <v>123.2</v>
      </c>
      <c r="D3207" s="38" t="s">
        <v>10</v>
      </c>
      <c r="E3207" s="38" t="s">
        <v>10</v>
      </c>
    </row>
    <row r="3208" spans="1:5" x14ac:dyDescent="0.2">
      <c r="A3208" s="9">
        <v>41411</v>
      </c>
      <c r="B3208" s="38">
        <v>1667.47</v>
      </c>
      <c r="C3208" s="38">
        <v>123.5</v>
      </c>
      <c r="D3208" s="38" t="s">
        <v>10</v>
      </c>
      <c r="E3208" s="38" t="s">
        <v>10</v>
      </c>
    </row>
    <row r="3209" spans="1:5" x14ac:dyDescent="0.2">
      <c r="A3209" s="9">
        <v>41410</v>
      </c>
      <c r="B3209" s="38">
        <v>1650.47</v>
      </c>
      <c r="C3209" s="38">
        <v>118.2</v>
      </c>
      <c r="D3209" s="38" t="s">
        <v>10</v>
      </c>
      <c r="E3209" s="38" t="s">
        <v>10</v>
      </c>
    </row>
    <row r="3210" spans="1:5" x14ac:dyDescent="0.2">
      <c r="A3210" s="9">
        <v>41409</v>
      </c>
      <c r="B3210" s="38">
        <v>1658.78</v>
      </c>
      <c r="C3210" s="38">
        <v>114.2</v>
      </c>
      <c r="D3210" s="38" t="s">
        <v>10</v>
      </c>
      <c r="E3210" s="38" t="s">
        <v>10</v>
      </c>
    </row>
    <row r="3211" spans="1:5" x14ac:dyDescent="0.2">
      <c r="A3211" s="9">
        <v>41408</v>
      </c>
      <c r="B3211" s="38">
        <v>1650.34</v>
      </c>
      <c r="C3211" s="38">
        <v>111.4</v>
      </c>
      <c r="D3211" s="38" t="s">
        <v>10</v>
      </c>
      <c r="E3211" s="38" t="s">
        <v>10</v>
      </c>
    </row>
    <row r="3212" spans="1:5" x14ac:dyDescent="0.2">
      <c r="A3212" s="9">
        <v>41407</v>
      </c>
      <c r="B3212" s="38">
        <v>1633.77</v>
      </c>
      <c r="C3212" s="38">
        <v>118</v>
      </c>
      <c r="D3212" s="38" t="s">
        <v>10</v>
      </c>
      <c r="E3212" s="38" t="s">
        <v>10</v>
      </c>
    </row>
    <row r="3213" spans="1:5" x14ac:dyDescent="0.2">
      <c r="A3213" s="9">
        <v>41406</v>
      </c>
      <c r="B3213" s="38" t="s">
        <v>10</v>
      </c>
      <c r="C3213" s="38">
        <v>114.8</v>
      </c>
      <c r="D3213" s="38" t="s">
        <v>10</v>
      </c>
      <c r="E3213" s="38" t="s">
        <v>10</v>
      </c>
    </row>
    <row r="3214" spans="1:5" x14ac:dyDescent="0.2">
      <c r="A3214" s="9">
        <v>41405</v>
      </c>
      <c r="B3214" s="38" t="s">
        <v>10</v>
      </c>
      <c r="C3214" s="38">
        <v>115.6</v>
      </c>
      <c r="D3214" s="38" t="s">
        <v>10</v>
      </c>
      <c r="E3214" s="38" t="s">
        <v>10</v>
      </c>
    </row>
    <row r="3215" spans="1:5" x14ac:dyDescent="0.2">
      <c r="A3215" s="9">
        <v>41404</v>
      </c>
      <c r="B3215" s="38">
        <v>1633.7</v>
      </c>
      <c r="C3215" s="38">
        <v>117.7</v>
      </c>
      <c r="D3215" s="38" t="s">
        <v>10</v>
      </c>
      <c r="E3215" s="38" t="s">
        <v>10</v>
      </c>
    </row>
    <row r="3216" spans="1:5" x14ac:dyDescent="0.2">
      <c r="A3216" s="9">
        <v>41403</v>
      </c>
      <c r="B3216" s="38">
        <v>1626.67</v>
      </c>
      <c r="C3216" s="38">
        <v>112.8</v>
      </c>
      <c r="D3216" s="38" t="s">
        <v>10</v>
      </c>
      <c r="E3216" s="38" t="s">
        <v>10</v>
      </c>
    </row>
    <row r="3217" spans="1:5" x14ac:dyDescent="0.2">
      <c r="A3217" s="9">
        <v>41402</v>
      </c>
      <c r="B3217" s="38">
        <v>1632.69</v>
      </c>
      <c r="C3217" s="38">
        <v>113.2</v>
      </c>
      <c r="D3217" s="38" t="s">
        <v>10</v>
      </c>
      <c r="E3217" s="38" t="s">
        <v>10</v>
      </c>
    </row>
    <row r="3218" spans="1:5" x14ac:dyDescent="0.2">
      <c r="A3218" s="9">
        <v>41401</v>
      </c>
      <c r="B3218" s="38">
        <v>1625.96</v>
      </c>
      <c r="C3218" s="38">
        <v>109.6</v>
      </c>
      <c r="D3218" s="38" t="s">
        <v>10</v>
      </c>
      <c r="E3218" s="38" t="s">
        <v>10</v>
      </c>
    </row>
    <row r="3219" spans="1:5" x14ac:dyDescent="0.2">
      <c r="A3219" s="9">
        <v>41400</v>
      </c>
      <c r="B3219" s="38">
        <v>1617.5</v>
      </c>
      <c r="C3219" s="38">
        <v>112.3</v>
      </c>
      <c r="D3219" s="38" t="s">
        <v>10</v>
      </c>
      <c r="E3219" s="38" t="s">
        <v>10</v>
      </c>
    </row>
    <row r="3220" spans="1:5" x14ac:dyDescent="0.2">
      <c r="A3220" s="9">
        <v>41399</v>
      </c>
      <c r="B3220" s="38" t="s">
        <v>10</v>
      </c>
      <c r="C3220" s="38">
        <v>116</v>
      </c>
      <c r="D3220" s="38" t="s">
        <v>10</v>
      </c>
      <c r="E3220" s="38" t="s">
        <v>10</v>
      </c>
    </row>
    <row r="3221" spans="1:5" x14ac:dyDescent="0.2">
      <c r="A3221" s="9">
        <v>41398</v>
      </c>
      <c r="B3221" s="38" t="s">
        <v>10</v>
      </c>
      <c r="C3221" s="38">
        <v>112.9</v>
      </c>
      <c r="D3221" s="38" t="s">
        <v>10</v>
      </c>
      <c r="E3221" s="38" t="s">
        <v>10</v>
      </c>
    </row>
    <row r="3222" spans="1:5" x14ac:dyDescent="0.2">
      <c r="A3222" s="9">
        <v>41397</v>
      </c>
      <c r="B3222" s="38">
        <v>1614.42</v>
      </c>
      <c r="C3222" s="38">
        <v>98.1</v>
      </c>
      <c r="D3222" s="38" t="s">
        <v>10</v>
      </c>
      <c r="E3222" s="38" t="s">
        <v>10</v>
      </c>
    </row>
    <row r="3223" spans="1:5" x14ac:dyDescent="0.2">
      <c r="A3223" s="9">
        <v>41396</v>
      </c>
      <c r="B3223" s="38">
        <v>1597.59</v>
      </c>
      <c r="C3223" s="38">
        <v>106.3</v>
      </c>
      <c r="D3223" s="38" t="s">
        <v>10</v>
      </c>
      <c r="E3223" s="38" t="s">
        <v>10</v>
      </c>
    </row>
    <row r="3224" spans="1:5" x14ac:dyDescent="0.2">
      <c r="A3224" s="9">
        <v>41395</v>
      </c>
      <c r="B3224" s="38">
        <v>1582.7</v>
      </c>
      <c r="C3224" s="38">
        <v>116.4</v>
      </c>
      <c r="D3224" s="38" t="s">
        <v>10</v>
      </c>
      <c r="E3224" s="38" t="s">
        <v>10</v>
      </c>
    </row>
    <row r="3225" spans="1:5" x14ac:dyDescent="0.2">
      <c r="A3225" s="9">
        <v>41394</v>
      </c>
      <c r="B3225" s="38">
        <v>1597.57</v>
      </c>
      <c r="C3225" s="38">
        <v>139.19999999999999</v>
      </c>
      <c r="D3225" s="38" t="s">
        <v>10</v>
      </c>
      <c r="E3225" s="38" t="s">
        <v>10</v>
      </c>
    </row>
    <row r="3226" spans="1:5" x14ac:dyDescent="0.2">
      <c r="A3226" s="9">
        <v>41393</v>
      </c>
      <c r="B3226" s="38">
        <v>1593.61</v>
      </c>
      <c r="C3226" s="38">
        <v>144</v>
      </c>
      <c r="D3226" s="38" t="s">
        <v>10</v>
      </c>
      <c r="E3226" s="38" t="s">
        <v>10</v>
      </c>
    </row>
    <row r="3227" spans="1:5" x14ac:dyDescent="0.2">
      <c r="A3227" s="9">
        <v>41392</v>
      </c>
      <c r="B3227" s="38" t="s">
        <v>10</v>
      </c>
      <c r="C3227" s="38">
        <v>134.4</v>
      </c>
      <c r="D3227" s="38" t="s">
        <v>10</v>
      </c>
      <c r="E3227" s="38" t="s">
        <v>10</v>
      </c>
    </row>
    <row r="3228" spans="1:5" x14ac:dyDescent="0.2">
      <c r="A3228" s="9">
        <v>41391</v>
      </c>
      <c r="B3228" s="38" t="s">
        <v>10</v>
      </c>
      <c r="C3228" s="38">
        <v>128</v>
      </c>
      <c r="D3228" s="38" t="s">
        <v>10</v>
      </c>
      <c r="E3228" s="38" t="s">
        <v>10</v>
      </c>
    </row>
    <row r="3229" spans="1:5" x14ac:dyDescent="0.2">
      <c r="A3229" s="9">
        <v>41390</v>
      </c>
      <c r="B3229" s="38">
        <v>1582.24</v>
      </c>
      <c r="C3229" s="38">
        <v>136.9</v>
      </c>
      <c r="D3229" s="38" t="s">
        <v>10</v>
      </c>
      <c r="E3229" s="38" t="s">
        <v>10</v>
      </c>
    </row>
    <row r="3230" spans="1:5" x14ac:dyDescent="0.2">
      <c r="A3230" s="9">
        <v>41389</v>
      </c>
      <c r="B3230" s="38">
        <v>1585.16</v>
      </c>
      <c r="C3230" s="38">
        <v>141.69999999999999</v>
      </c>
      <c r="D3230" s="38" t="s">
        <v>10</v>
      </c>
      <c r="E3230" s="38" t="s">
        <v>10</v>
      </c>
    </row>
    <row r="3231" spans="1:5" x14ac:dyDescent="0.2">
      <c r="A3231" s="9">
        <v>41388</v>
      </c>
      <c r="B3231" s="38">
        <v>1578.79</v>
      </c>
      <c r="C3231" s="38">
        <v>154.19999999999999</v>
      </c>
      <c r="D3231" s="38" t="s">
        <v>10</v>
      </c>
      <c r="E3231" s="38" t="s">
        <v>10</v>
      </c>
    </row>
    <row r="3232" spans="1:5" x14ac:dyDescent="0.2">
      <c r="A3232" s="9">
        <v>41387</v>
      </c>
      <c r="B3232" s="38">
        <v>1578.78</v>
      </c>
      <c r="C3232" s="38">
        <v>143.5</v>
      </c>
      <c r="D3232" s="38" t="s">
        <v>10</v>
      </c>
      <c r="E3232" s="38" t="s">
        <v>10</v>
      </c>
    </row>
    <row r="3233" spans="1:5" x14ac:dyDescent="0.2">
      <c r="A3233" s="9">
        <v>41386</v>
      </c>
      <c r="B3233" s="38">
        <v>1562.5</v>
      </c>
      <c r="C3233" s="38">
        <v>127.4</v>
      </c>
      <c r="D3233" s="38" t="s">
        <v>10</v>
      </c>
      <c r="E3233" s="38" t="s">
        <v>10</v>
      </c>
    </row>
    <row r="3234" spans="1:5" x14ac:dyDescent="0.2">
      <c r="A3234" s="9">
        <v>41385</v>
      </c>
      <c r="B3234" s="38" t="s">
        <v>10</v>
      </c>
      <c r="C3234" s="38">
        <v>119.2</v>
      </c>
      <c r="D3234" s="38" t="s">
        <v>10</v>
      </c>
      <c r="E3234" s="38" t="s">
        <v>10</v>
      </c>
    </row>
    <row r="3235" spans="1:5" x14ac:dyDescent="0.2">
      <c r="A3235" s="9">
        <v>41384</v>
      </c>
      <c r="B3235" s="38" t="s">
        <v>10</v>
      </c>
      <c r="C3235" s="38">
        <v>126.6</v>
      </c>
      <c r="D3235" s="38" t="s">
        <v>10</v>
      </c>
      <c r="E3235" s="38" t="s">
        <v>10</v>
      </c>
    </row>
    <row r="3236" spans="1:5" x14ac:dyDescent="0.2">
      <c r="A3236" s="9">
        <v>41383</v>
      </c>
      <c r="B3236" s="38">
        <v>1555.25</v>
      </c>
      <c r="C3236" s="38">
        <v>118.5</v>
      </c>
      <c r="D3236" s="38" t="s">
        <v>10</v>
      </c>
      <c r="E3236" s="38" t="s">
        <v>10</v>
      </c>
    </row>
    <row r="3237" spans="1:5" x14ac:dyDescent="0.2">
      <c r="A3237" s="9">
        <v>41382</v>
      </c>
      <c r="B3237" s="38">
        <v>1541.61</v>
      </c>
      <c r="C3237" s="38">
        <v>109</v>
      </c>
      <c r="D3237" s="38" t="s">
        <v>10</v>
      </c>
      <c r="E3237" s="38" t="s">
        <v>10</v>
      </c>
    </row>
    <row r="3238" spans="1:5" x14ac:dyDescent="0.2">
      <c r="A3238" s="9">
        <v>41381</v>
      </c>
      <c r="B3238" s="38">
        <v>1552.01</v>
      </c>
      <c r="C3238" s="38">
        <v>93.1</v>
      </c>
      <c r="D3238" s="38" t="s">
        <v>10</v>
      </c>
      <c r="E3238" s="38" t="s">
        <v>10</v>
      </c>
    </row>
    <row r="3239" spans="1:5" x14ac:dyDescent="0.2">
      <c r="A3239" s="9">
        <v>41380</v>
      </c>
      <c r="B3239" s="38">
        <v>1574.57</v>
      </c>
      <c r="C3239" s="38">
        <v>68.400000000000006</v>
      </c>
      <c r="D3239" s="38" t="s">
        <v>10</v>
      </c>
      <c r="E3239" s="38" t="s">
        <v>10</v>
      </c>
    </row>
    <row r="3240" spans="1:5" x14ac:dyDescent="0.2">
      <c r="A3240" s="9">
        <v>41379</v>
      </c>
      <c r="B3240" s="38">
        <v>1552.36</v>
      </c>
      <c r="C3240" s="38">
        <v>82.4</v>
      </c>
      <c r="D3240" s="38" t="s">
        <v>10</v>
      </c>
      <c r="E3240" s="38" t="s">
        <v>10</v>
      </c>
    </row>
    <row r="3241" spans="1:5" x14ac:dyDescent="0.2">
      <c r="A3241" s="9">
        <v>41378</v>
      </c>
      <c r="B3241" s="38" t="s">
        <v>10</v>
      </c>
      <c r="C3241" s="38">
        <v>90</v>
      </c>
      <c r="D3241" s="38" t="s">
        <v>10</v>
      </c>
      <c r="E3241" s="38" t="s">
        <v>10</v>
      </c>
    </row>
    <row r="3242" spans="1:5" x14ac:dyDescent="0.2">
      <c r="A3242" s="9">
        <v>41377</v>
      </c>
      <c r="B3242" s="38" t="s">
        <v>10</v>
      </c>
      <c r="C3242" s="38">
        <v>93</v>
      </c>
      <c r="D3242" s="38" t="s">
        <v>10</v>
      </c>
      <c r="E3242" s="38" t="s">
        <v>10</v>
      </c>
    </row>
    <row r="3243" spans="1:5" x14ac:dyDescent="0.2">
      <c r="A3243" s="9">
        <v>41376</v>
      </c>
      <c r="B3243" s="38">
        <v>1588.85</v>
      </c>
      <c r="C3243" s="38">
        <v>117</v>
      </c>
      <c r="D3243" s="38" t="s">
        <v>10</v>
      </c>
      <c r="E3243" s="38" t="s">
        <v>10</v>
      </c>
    </row>
    <row r="3244" spans="1:5" x14ac:dyDescent="0.2">
      <c r="A3244" s="9">
        <v>41375</v>
      </c>
      <c r="B3244" s="38">
        <v>1593.37</v>
      </c>
      <c r="C3244" s="38">
        <v>124.9</v>
      </c>
      <c r="D3244" s="38" t="s">
        <v>10</v>
      </c>
      <c r="E3244" s="38" t="s">
        <v>10</v>
      </c>
    </row>
    <row r="3245" spans="1:5" x14ac:dyDescent="0.2">
      <c r="A3245" s="9">
        <v>41374</v>
      </c>
      <c r="B3245" s="38">
        <v>1587.73</v>
      </c>
      <c r="C3245" s="38">
        <v>165</v>
      </c>
      <c r="D3245" s="38" t="s">
        <v>10</v>
      </c>
      <c r="E3245" s="38" t="s">
        <v>10</v>
      </c>
    </row>
    <row r="3246" spans="1:5" x14ac:dyDescent="0.2">
      <c r="A3246" s="9">
        <v>41373</v>
      </c>
      <c r="B3246" s="38">
        <v>1568.61</v>
      </c>
      <c r="C3246" s="38">
        <v>230</v>
      </c>
      <c r="D3246" s="38" t="s">
        <v>10</v>
      </c>
      <c r="E3246" s="38" t="s">
        <v>10</v>
      </c>
    </row>
    <row r="3247" spans="1:5" x14ac:dyDescent="0.2">
      <c r="A3247" s="9">
        <v>41372</v>
      </c>
      <c r="B3247" s="38">
        <v>1563.07</v>
      </c>
      <c r="C3247" s="38">
        <v>187.5</v>
      </c>
      <c r="D3247" s="38" t="s">
        <v>10</v>
      </c>
      <c r="E3247" s="38" t="s">
        <v>10</v>
      </c>
    </row>
    <row r="3248" spans="1:5" x14ac:dyDescent="0.2">
      <c r="A3248" s="9">
        <v>41371</v>
      </c>
      <c r="B3248" s="38" t="s">
        <v>10</v>
      </c>
      <c r="C3248" s="38">
        <v>162.30000000000001</v>
      </c>
      <c r="D3248" s="38" t="s">
        <v>10</v>
      </c>
      <c r="E3248" s="38" t="s">
        <v>10</v>
      </c>
    </row>
    <row r="3249" spans="1:5" x14ac:dyDescent="0.2">
      <c r="A3249" s="9">
        <v>41370</v>
      </c>
      <c r="B3249" s="38" t="s">
        <v>10</v>
      </c>
      <c r="C3249" s="38">
        <v>142.6</v>
      </c>
      <c r="D3249" s="38" t="s">
        <v>10</v>
      </c>
      <c r="E3249" s="38" t="s">
        <v>10</v>
      </c>
    </row>
    <row r="3250" spans="1:5" x14ac:dyDescent="0.2">
      <c r="A3250" s="9">
        <v>41369</v>
      </c>
      <c r="B3250" s="38">
        <v>1553.28</v>
      </c>
      <c r="C3250" s="38">
        <v>142.30000000000001</v>
      </c>
      <c r="D3250" s="38" t="s">
        <v>10</v>
      </c>
      <c r="E3250" s="38" t="s">
        <v>10</v>
      </c>
    </row>
    <row r="3251" spans="1:5" x14ac:dyDescent="0.2">
      <c r="A3251" s="9">
        <v>41368</v>
      </c>
      <c r="B3251" s="38">
        <v>1559.98</v>
      </c>
      <c r="C3251" s="38">
        <v>132.1</v>
      </c>
      <c r="D3251" s="38" t="s">
        <v>10</v>
      </c>
      <c r="E3251" s="38" t="s">
        <v>10</v>
      </c>
    </row>
    <row r="3252" spans="1:5" x14ac:dyDescent="0.2">
      <c r="A3252" s="9">
        <v>41367</v>
      </c>
      <c r="B3252" s="38">
        <v>1553.69</v>
      </c>
      <c r="C3252" s="38">
        <v>135</v>
      </c>
      <c r="D3252" s="38" t="s">
        <v>10</v>
      </c>
      <c r="E3252" s="38" t="s">
        <v>10</v>
      </c>
    </row>
    <row r="3253" spans="1:5" x14ac:dyDescent="0.2">
      <c r="A3253" s="9">
        <v>41366</v>
      </c>
      <c r="B3253" s="38">
        <v>1570.25</v>
      </c>
      <c r="C3253" s="38">
        <v>118</v>
      </c>
      <c r="D3253" s="38" t="s">
        <v>10</v>
      </c>
      <c r="E3253" s="38" t="s">
        <v>10</v>
      </c>
    </row>
    <row r="3254" spans="1:5" x14ac:dyDescent="0.2">
      <c r="A3254" s="9">
        <v>41365</v>
      </c>
      <c r="B3254" s="38">
        <v>1562.17</v>
      </c>
      <c r="C3254" s="38">
        <v>104</v>
      </c>
      <c r="D3254" s="38" t="s">
        <v>10</v>
      </c>
      <c r="E3254" s="38" t="s">
        <v>10</v>
      </c>
    </row>
    <row r="3255" spans="1:5" x14ac:dyDescent="0.2">
      <c r="A3255" s="9">
        <v>41364</v>
      </c>
      <c r="B3255" s="38" t="s">
        <v>10</v>
      </c>
      <c r="C3255" s="38">
        <v>93</v>
      </c>
      <c r="D3255" s="38" t="s">
        <v>10</v>
      </c>
      <c r="E3255" s="38" t="s">
        <v>10</v>
      </c>
    </row>
    <row r="3256" spans="1:5" x14ac:dyDescent="0.2">
      <c r="A3256" s="9">
        <v>41363</v>
      </c>
      <c r="B3256" s="38" t="s">
        <v>10</v>
      </c>
      <c r="C3256" s="38">
        <v>92.2</v>
      </c>
      <c r="D3256" s="38" t="s">
        <v>10</v>
      </c>
      <c r="E3256" s="38" t="s">
        <v>10</v>
      </c>
    </row>
    <row r="3257" spans="1:5" x14ac:dyDescent="0.2">
      <c r="A3257" s="9">
        <v>41362</v>
      </c>
      <c r="B3257" s="38" t="s">
        <v>10</v>
      </c>
      <c r="C3257" s="38">
        <v>90.5</v>
      </c>
      <c r="D3257" s="38" t="s">
        <v>10</v>
      </c>
      <c r="E3257" s="38" t="s">
        <v>10</v>
      </c>
    </row>
    <row r="3258" spans="1:5" x14ac:dyDescent="0.2">
      <c r="A3258" s="9">
        <v>41361</v>
      </c>
      <c r="B3258" s="38">
        <v>1569.19</v>
      </c>
      <c r="C3258" s="38">
        <v>86.2</v>
      </c>
      <c r="D3258" s="38" t="s">
        <v>10</v>
      </c>
      <c r="E3258" s="38" t="s">
        <v>10</v>
      </c>
    </row>
    <row r="3259" spans="1:5" x14ac:dyDescent="0.2">
      <c r="A3259" s="9">
        <v>41360</v>
      </c>
      <c r="B3259" s="38">
        <v>1562.85</v>
      </c>
      <c r="C3259" s="38">
        <v>88.9</v>
      </c>
      <c r="D3259" s="38" t="s">
        <v>10</v>
      </c>
      <c r="E3259" s="38" t="s">
        <v>10</v>
      </c>
    </row>
    <row r="3260" spans="1:5" x14ac:dyDescent="0.2">
      <c r="A3260" s="9">
        <v>41359</v>
      </c>
      <c r="B3260" s="38">
        <v>1563.77</v>
      </c>
      <c r="C3260" s="38">
        <v>78.5</v>
      </c>
      <c r="D3260" s="38" t="s">
        <v>10</v>
      </c>
      <c r="E3260" s="38" t="s">
        <v>10</v>
      </c>
    </row>
    <row r="3261" spans="1:5" x14ac:dyDescent="0.2">
      <c r="A3261" s="9">
        <v>41358</v>
      </c>
      <c r="B3261" s="38">
        <v>1551.69</v>
      </c>
      <c r="C3261" s="38">
        <v>73.599999999999994</v>
      </c>
      <c r="D3261" s="38" t="s">
        <v>10</v>
      </c>
      <c r="E3261" s="38" t="s">
        <v>10</v>
      </c>
    </row>
    <row r="3262" spans="1:5" x14ac:dyDescent="0.2">
      <c r="A3262" s="9">
        <v>41357</v>
      </c>
      <c r="B3262" s="38" t="s">
        <v>10</v>
      </c>
      <c r="C3262" s="38">
        <v>71.5</v>
      </c>
      <c r="D3262" s="38" t="s">
        <v>10</v>
      </c>
      <c r="E3262" s="38" t="s">
        <v>10</v>
      </c>
    </row>
    <row r="3263" spans="1:5" x14ac:dyDescent="0.2">
      <c r="A3263" s="9">
        <v>41356</v>
      </c>
      <c r="B3263" s="38" t="s">
        <v>10</v>
      </c>
      <c r="C3263" s="38">
        <v>64.3</v>
      </c>
      <c r="D3263" s="38" t="s">
        <v>10</v>
      </c>
      <c r="E3263" s="38" t="s">
        <v>10</v>
      </c>
    </row>
    <row r="3264" spans="1:5" x14ac:dyDescent="0.2">
      <c r="A3264" s="9">
        <v>41355</v>
      </c>
      <c r="B3264" s="38">
        <v>1556.89</v>
      </c>
      <c r="C3264" s="38">
        <v>69.900000000000006</v>
      </c>
      <c r="D3264" s="38" t="s">
        <v>10</v>
      </c>
      <c r="E3264" s="38" t="s">
        <v>10</v>
      </c>
    </row>
    <row r="3265" spans="1:5" x14ac:dyDescent="0.2">
      <c r="A3265" s="9">
        <v>41354</v>
      </c>
      <c r="B3265" s="38">
        <v>1545.8</v>
      </c>
      <c r="C3265" s="38">
        <v>70.8</v>
      </c>
      <c r="D3265" s="38" t="s">
        <v>10</v>
      </c>
      <c r="E3265" s="38" t="s">
        <v>10</v>
      </c>
    </row>
    <row r="3266" spans="1:5" x14ac:dyDescent="0.2">
      <c r="A3266" s="9">
        <v>41353</v>
      </c>
      <c r="B3266" s="38">
        <v>1558.71</v>
      </c>
      <c r="C3266" s="38">
        <v>64.5</v>
      </c>
      <c r="D3266" s="38" t="s">
        <v>10</v>
      </c>
      <c r="E3266" s="38" t="s">
        <v>10</v>
      </c>
    </row>
    <row r="3267" spans="1:5" x14ac:dyDescent="0.2">
      <c r="A3267" s="9">
        <v>41352</v>
      </c>
      <c r="B3267" s="38">
        <v>1548.34</v>
      </c>
      <c r="C3267" s="38">
        <v>59.1</v>
      </c>
      <c r="D3267" s="38" t="s">
        <v>10</v>
      </c>
      <c r="E3267" s="38" t="s">
        <v>10</v>
      </c>
    </row>
    <row r="3268" spans="1:5" x14ac:dyDescent="0.2">
      <c r="A3268" s="9">
        <v>41351</v>
      </c>
      <c r="B3268" s="38">
        <v>1552.1</v>
      </c>
      <c r="C3268" s="38">
        <v>51.6</v>
      </c>
      <c r="D3268" s="38" t="s">
        <v>10</v>
      </c>
      <c r="E3268" s="38" t="s">
        <v>10</v>
      </c>
    </row>
    <row r="3269" spans="1:5" x14ac:dyDescent="0.2">
      <c r="A3269" s="9">
        <v>41350</v>
      </c>
      <c r="B3269" s="38" t="s">
        <v>10</v>
      </c>
      <c r="C3269" s="38">
        <v>47.4</v>
      </c>
      <c r="D3269" s="38" t="s">
        <v>10</v>
      </c>
      <c r="E3269" s="38" t="s">
        <v>10</v>
      </c>
    </row>
    <row r="3270" spans="1:5" x14ac:dyDescent="0.2">
      <c r="A3270" s="9">
        <v>41349</v>
      </c>
      <c r="B3270" s="38" t="s">
        <v>10</v>
      </c>
      <c r="C3270" s="38">
        <v>47</v>
      </c>
      <c r="D3270" s="38" t="s">
        <v>10</v>
      </c>
      <c r="E3270" s="38" t="s">
        <v>10</v>
      </c>
    </row>
    <row r="3271" spans="1:5" x14ac:dyDescent="0.2">
      <c r="A3271" s="9">
        <v>41348</v>
      </c>
      <c r="B3271" s="38">
        <v>1560.7</v>
      </c>
      <c r="C3271" s="38">
        <v>47</v>
      </c>
      <c r="D3271" s="38" t="s">
        <v>10</v>
      </c>
      <c r="E3271" s="38" t="s">
        <v>10</v>
      </c>
    </row>
    <row r="3272" spans="1:5" x14ac:dyDescent="0.2">
      <c r="A3272" s="9">
        <v>41347</v>
      </c>
      <c r="B3272" s="38">
        <v>1563.23</v>
      </c>
      <c r="C3272" s="38">
        <v>47.2</v>
      </c>
      <c r="D3272" s="38" t="s">
        <v>10</v>
      </c>
      <c r="E3272" s="38" t="s">
        <v>10</v>
      </c>
    </row>
    <row r="3273" spans="1:5" x14ac:dyDescent="0.2">
      <c r="A3273" s="9">
        <v>41346</v>
      </c>
      <c r="B3273" s="38">
        <v>1554.52</v>
      </c>
      <c r="C3273" s="38">
        <v>46.9</v>
      </c>
      <c r="D3273" s="38" t="s">
        <v>10</v>
      </c>
      <c r="E3273" s="38" t="s">
        <v>10</v>
      </c>
    </row>
    <row r="3274" spans="1:5" x14ac:dyDescent="0.2">
      <c r="A3274" s="9">
        <v>41345</v>
      </c>
      <c r="B3274" s="38">
        <v>1552.48</v>
      </c>
      <c r="C3274" s="38">
        <v>44.3</v>
      </c>
      <c r="D3274" s="38" t="s">
        <v>10</v>
      </c>
      <c r="E3274" s="38" t="s">
        <v>10</v>
      </c>
    </row>
    <row r="3275" spans="1:5" x14ac:dyDescent="0.2">
      <c r="A3275" s="9">
        <v>41344</v>
      </c>
      <c r="B3275" s="38">
        <v>1556.22</v>
      </c>
      <c r="C3275" s="38">
        <v>48.4</v>
      </c>
      <c r="D3275" s="38" t="s">
        <v>10</v>
      </c>
      <c r="E3275" s="38" t="s">
        <v>10</v>
      </c>
    </row>
    <row r="3276" spans="1:5" x14ac:dyDescent="0.2">
      <c r="A3276" s="9">
        <v>41343</v>
      </c>
      <c r="B3276" s="38" t="s">
        <v>10</v>
      </c>
      <c r="C3276" s="38">
        <v>46</v>
      </c>
      <c r="D3276" s="38" t="s">
        <v>10</v>
      </c>
      <c r="E3276" s="38" t="s">
        <v>10</v>
      </c>
    </row>
    <row r="3277" spans="1:5" x14ac:dyDescent="0.2">
      <c r="A3277" s="9">
        <v>41342</v>
      </c>
      <c r="B3277" s="38" t="s">
        <v>10</v>
      </c>
      <c r="C3277" s="38">
        <v>46.8</v>
      </c>
      <c r="D3277" s="38" t="s">
        <v>10</v>
      </c>
      <c r="E3277" s="38" t="s">
        <v>10</v>
      </c>
    </row>
    <row r="3278" spans="1:5" x14ac:dyDescent="0.2">
      <c r="A3278" s="9">
        <v>41341</v>
      </c>
      <c r="B3278" s="38">
        <v>1551.18</v>
      </c>
      <c r="C3278" s="38">
        <v>44.2</v>
      </c>
      <c r="D3278" s="38" t="s">
        <v>10</v>
      </c>
      <c r="E3278" s="38" t="s">
        <v>10</v>
      </c>
    </row>
    <row r="3279" spans="1:5" x14ac:dyDescent="0.2">
      <c r="A3279" s="9">
        <v>41340</v>
      </c>
      <c r="B3279" s="38">
        <v>1544.26</v>
      </c>
      <c r="C3279" s="38">
        <v>42</v>
      </c>
      <c r="D3279" s="38" t="s">
        <v>10</v>
      </c>
      <c r="E3279" s="38" t="s">
        <v>10</v>
      </c>
    </row>
    <row r="3280" spans="1:5" x14ac:dyDescent="0.2">
      <c r="A3280" s="9">
        <v>41339</v>
      </c>
      <c r="B3280" s="38">
        <v>1541.46</v>
      </c>
      <c r="C3280" s="38">
        <v>41</v>
      </c>
      <c r="D3280" s="38" t="s">
        <v>10</v>
      </c>
      <c r="E3280" s="38" t="s">
        <v>10</v>
      </c>
    </row>
    <row r="3281" spans="1:5" x14ac:dyDescent="0.2">
      <c r="A3281" s="9">
        <v>41338</v>
      </c>
      <c r="B3281" s="38">
        <v>1539.79</v>
      </c>
      <c r="C3281" s="38">
        <v>40.299999999999997</v>
      </c>
      <c r="D3281" s="38" t="s">
        <v>10</v>
      </c>
      <c r="E3281" s="38" t="s">
        <v>10</v>
      </c>
    </row>
    <row r="3282" spans="1:5" x14ac:dyDescent="0.2">
      <c r="A3282" s="9">
        <v>41337</v>
      </c>
      <c r="B3282" s="38">
        <v>1525.2</v>
      </c>
      <c r="C3282" s="38">
        <v>36.200000000000003</v>
      </c>
      <c r="D3282" s="38" t="s">
        <v>10</v>
      </c>
      <c r="E3282" s="38" t="s">
        <v>10</v>
      </c>
    </row>
    <row r="3283" spans="1:5" x14ac:dyDescent="0.2">
      <c r="A3283" s="9">
        <v>41336</v>
      </c>
      <c r="B3283" s="38" t="s">
        <v>10</v>
      </c>
      <c r="C3283" s="38">
        <v>34.5</v>
      </c>
      <c r="D3283" s="38" t="s">
        <v>10</v>
      </c>
      <c r="E3283" s="38" t="s">
        <v>10</v>
      </c>
    </row>
    <row r="3284" spans="1:5" x14ac:dyDescent="0.2">
      <c r="A3284" s="9">
        <v>41335</v>
      </c>
      <c r="B3284" s="38" t="s">
        <v>10</v>
      </c>
      <c r="C3284" s="38">
        <v>34.299999999999997</v>
      </c>
      <c r="D3284" s="38" t="s">
        <v>10</v>
      </c>
      <c r="E3284" s="38" t="s">
        <v>10</v>
      </c>
    </row>
    <row r="3285" spans="1:5" x14ac:dyDescent="0.2">
      <c r="A3285" s="9">
        <v>41334</v>
      </c>
      <c r="B3285" s="38">
        <v>1518.2</v>
      </c>
      <c r="C3285" s="38">
        <v>34.5</v>
      </c>
      <c r="D3285" s="38" t="s">
        <v>10</v>
      </c>
      <c r="E3285" s="38" t="s">
        <v>10</v>
      </c>
    </row>
    <row r="3286" spans="1:5" x14ac:dyDescent="0.2">
      <c r="A3286" s="9">
        <v>41333</v>
      </c>
      <c r="B3286" s="38">
        <v>1514.68</v>
      </c>
      <c r="C3286" s="38">
        <v>33.4</v>
      </c>
      <c r="D3286" s="38" t="s">
        <v>10</v>
      </c>
      <c r="E3286" s="38" t="s">
        <v>10</v>
      </c>
    </row>
    <row r="3287" spans="1:5" x14ac:dyDescent="0.2">
      <c r="A3287" s="9">
        <v>41332</v>
      </c>
      <c r="B3287" s="38">
        <v>1515.99</v>
      </c>
      <c r="C3287" s="38">
        <v>30.9</v>
      </c>
      <c r="D3287" s="38" t="s">
        <v>10</v>
      </c>
      <c r="E3287" s="38" t="s">
        <v>10</v>
      </c>
    </row>
    <row r="3288" spans="1:5" x14ac:dyDescent="0.2">
      <c r="A3288" s="9">
        <v>41331</v>
      </c>
      <c r="B3288" s="38">
        <v>1496.94</v>
      </c>
      <c r="C3288" s="38">
        <v>31.1</v>
      </c>
      <c r="D3288" s="38" t="s">
        <v>10</v>
      </c>
      <c r="E3288" s="38" t="s">
        <v>10</v>
      </c>
    </row>
    <row r="3289" spans="1:5" x14ac:dyDescent="0.2">
      <c r="A3289" s="9">
        <v>41330</v>
      </c>
      <c r="B3289" s="38">
        <v>1487.85</v>
      </c>
      <c r="C3289" s="38">
        <v>30.4</v>
      </c>
      <c r="D3289" s="38" t="s">
        <v>10</v>
      </c>
      <c r="E3289" s="38" t="s">
        <v>10</v>
      </c>
    </row>
    <row r="3290" spans="1:5" x14ac:dyDescent="0.2">
      <c r="A3290" s="9">
        <v>41329</v>
      </c>
      <c r="B3290" s="38" t="s">
        <v>10</v>
      </c>
      <c r="C3290" s="38">
        <v>29.9</v>
      </c>
      <c r="D3290" s="38" t="s">
        <v>10</v>
      </c>
      <c r="E3290" s="38" t="s">
        <v>10</v>
      </c>
    </row>
    <row r="3291" spans="1:5" x14ac:dyDescent="0.2">
      <c r="A3291" s="9">
        <v>41328</v>
      </c>
      <c r="B3291" s="38" t="s">
        <v>10</v>
      </c>
      <c r="C3291" s="38">
        <v>29.8</v>
      </c>
      <c r="D3291" s="38" t="s">
        <v>10</v>
      </c>
      <c r="E3291" s="38" t="s">
        <v>10</v>
      </c>
    </row>
    <row r="3292" spans="1:5" x14ac:dyDescent="0.2">
      <c r="A3292" s="9">
        <v>41327</v>
      </c>
      <c r="B3292" s="38">
        <v>1515.6</v>
      </c>
      <c r="C3292" s="38">
        <v>30.3</v>
      </c>
      <c r="D3292" s="38" t="s">
        <v>10</v>
      </c>
      <c r="E3292" s="38" t="s">
        <v>10</v>
      </c>
    </row>
    <row r="3293" spans="1:5" x14ac:dyDescent="0.2">
      <c r="A3293" s="9">
        <v>41326</v>
      </c>
      <c r="B3293" s="38">
        <v>1502.42</v>
      </c>
      <c r="C3293" s="38">
        <v>29.8</v>
      </c>
      <c r="D3293" s="38" t="s">
        <v>10</v>
      </c>
      <c r="E3293" s="38" t="s">
        <v>10</v>
      </c>
    </row>
    <row r="3294" spans="1:5" x14ac:dyDescent="0.2">
      <c r="A3294" s="9">
        <v>41325</v>
      </c>
      <c r="B3294" s="38">
        <v>1511.95</v>
      </c>
      <c r="C3294" s="38">
        <v>29.6</v>
      </c>
      <c r="D3294" s="38" t="s">
        <v>10</v>
      </c>
      <c r="E3294" s="38" t="s">
        <v>10</v>
      </c>
    </row>
    <row r="3295" spans="1:5" x14ac:dyDescent="0.2">
      <c r="A3295" s="9">
        <v>41324</v>
      </c>
      <c r="B3295" s="38">
        <v>1530.94</v>
      </c>
      <c r="C3295" s="38">
        <v>29.4</v>
      </c>
      <c r="D3295" s="38" t="s">
        <v>10</v>
      </c>
      <c r="E3295" s="38" t="s">
        <v>10</v>
      </c>
    </row>
    <row r="3296" spans="1:5" x14ac:dyDescent="0.2">
      <c r="A3296" s="9">
        <v>41323</v>
      </c>
      <c r="B3296" s="38" t="s">
        <v>10</v>
      </c>
      <c r="C3296" s="38">
        <v>27</v>
      </c>
      <c r="D3296" s="38" t="s">
        <v>10</v>
      </c>
      <c r="E3296" s="38" t="s">
        <v>10</v>
      </c>
    </row>
    <row r="3297" spans="1:5" x14ac:dyDescent="0.2">
      <c r="A3297" s="9">
        <v>41322</v>
      </c>
      <c r="B3297" s="38" t="s">
        <v>10</v>
      </c>
      <c r="C3297" s="38">
        <v>26.8</v>
      </c>
      <c r="D3297" s="38" t="s">
        <v>10</v>
      </c>
      <c r="E3297" s="38" t="s">
        <v>10</v>
      </c>
    </row>
    <row r="3298" spans="1:5" x14ac:dyDescent="0.2">
      <c r="A3298" s="9">
        <v>41321</v>
      </c>
      <c r="B3298" s="38" t="s">
        <v>10</v>
      </c>
      <c r="C3298" s="38">
        <v>27.2</v>
      </c>
      <c r="D3298" s="38" t="s">
        <v>10</v>
      </c>
      <c r="E3298" s="38" t="s">
        <v>10</v>
      </c>
    </row>
    <row r="3299" spans="1:5" x14ac:dyDescent="0.2">
      <c r="A3299" s="9">
        <v>41320</v>
      </c>
      <c r="B3299" s="38">
        <v>1519.79</v>
      </c>
      <c r="C3299" s="38">
        <v>27.1</v>
      </c>
      <c r="D3299" s="38" t="s">
        <v>10</v>
      </c>
      <c r="E3299" s="38" t="s">
        <v>10</v>
      </c>
    </row>
    <row r="3300" spans="1:5" x14ac:dyDescent="0.2">
      <c r="A3300" s="9">
        <v>41319</v>
      </c>
      <c r="B3300" s="38">
        <v>1521.38</v>
      </c>
      <c r="C3300" s="38">
        <v>27.2</v>
      </c>
      <c r="D3300" s="38" t="s">
        <v>10</v>
      </c>
      <c r="E3300" s="38" t="s">
        <v>10</v>
      </c>
    </row>
    <row r="3301" spans="1:5" x14ac:dyDescent="0.2">
      <c r="A3301" s="9">
        <v>41318</v>
      </c>
      <c r="B3301" s="38">
        <v>1520.33</v>
      </c>
      <c r="C3301" s="38">
        <v>24.2</v>
      </c>
      <c r="D3301" s="38" t="s">
        <v>10</v>
      </c>
      <c r="E3301" s="38" t="s">
        <v>10</v>
      </c>
    </row>
    <row r="3302" spans="1:5" x14ac:dyDescent="0.2">
      <c r="A3302" s="9">
        <v>41317</v>
      </c>
      <c r="B3302" s="38">
        <v>1519.43</v>
      </c>
      <c r="C3302" s="38">
        <v>25.2</v>
      </c>
      <c r="D3302" s="38" t="s">
        <v>10</v>
      </c>
      <c r="E3302" s="38" t="s">
        <v>10</v>
      </c>
    </row>
    <row r="3303" spans="1:5" x14ac:dyDescent="0.2">
      <c r="A3303" s="9">
        <v>41316</v>
      </c>
      <c r="B3303" s="38">
        <v>1517.01</v>
      </c>
      <c r="C3303" s="38">
        <v>24.6</v>
      </c>
      <c r="D3303" s="38" t="s">
        <v>10</v>
      </c>
      <c r="E3303" s="38" t="s">
        <v>10</v>
      </c>
    </row>
    <row r="3304" spans="1:5" x14ac:dyDescent="0.2">
      <c r="A3304" s="9">
        <v>41315</v>
      </c>
      <c r="B3304" s="38" t="s">
        <v>10</v>
      </c>
      <c r="C3304" s="38">
        <v>24</v>
      </c>
      <c r="D3304" s="38" t="s">
        <v>10</v>
      </c>
      <c r="E3304" s="38" t="s">
        <v>10</v>
      </c>
    </row>
    <row r="3305" spans="1:5" x14ac:dyDescent="0.2">
      <c r="A3305" s="9">
        <v>41314</v>
      </c>
      <c r="B3305" s="38" t="s">
        <v>10</v>
      </c>
      <c r="C3305" s="38">
        <v>23.6</v>
      </c>
      <c r="D3305" s="38" t="s">
        <v>10</v>
      </c>
      <c r="E3305" s="38" t="s">
        <v>10</v>
      </c>
    </row>
    <row r="3306" spans="1:5" x14ac:dyDescent="0.2">
      <c r="A3306" s="9">
        <v>41313</v>
      </c>
      <c r="B3306" s="38">
        <v>1517.93</v>
      </c>
      <c r="C3306" s="38">
        <v>22.7</v>
      </c>
      <c r="D3306" s="38" t="s">
        <v>10</v>
      </c>
      <c r="E3306" s="38" t="s">
        <v>10</v>
      </c>
    </row>
    <row r="3307" spans="1:5" x14ac:dyDescent="0.2">
      <c r="A3307" s="9">
        <v>41312</v>
      </c>
      <c r="B3307" s="38">
        <v>1509.39</v>
      </c>
      <c r="C3307" s="38">
        <v>22.1</v>
      </c>
      <c r="D3307" s="38" t="s">
        <v>10</v>
      </c>
      <c r="E3307" s="38" t="s">
        <v>10</v>
      </c>
    </row>
    <row r="3308" spans="1:5" x14ac:dyDescent="0.2">
      <c r="A3308" s="9">
        <v>41311</v>
      </c>
      <c r="B3308" s="38">
        <v>1512.12</v>
      </c>
      <c r="C3308" s="38">
        <v>21.2</v>
      </c>
      <c r="D3308" s="38" t="s">
        <v>10</v>
      </c>
      <c r="E3308" s="38" t="s">
        <v>10</v>
      </c>
    </row>
    <row r="3309" spans="1:5" x14ac:dyDescent="0.2">
      <c r="A3309" s="9">
        <v>41310</v>
      </c>
      <c r="B3309" s="38">
        <v>1511.29</v>
      </c>
      <c r="C3309" s="38">
        <v>20.6</v>
      </c>
      <c r="D3309" s="38" t="s">
        <v>10</v>
      </c>
      <c r="E3309" s="38" t="s">
        <v>10</v>
      </c>
    </row>
    <row r="3310" spans="1:5" x14ac:dyDescent="0.2">
      <c r="A3310" s="9">
        <v>41309</v>
      </c>
      <c r="B3310" s="38">
        <v>1495.71</v>
      </c>
      <c r="C3310" s="38">
        <v>20.399999999999999</v>
      </c>
      <c r="D3310" s="38" t="s">
        <v>10</v>
      </c>
      <c r="E3310" s="38" t="s">
        <v>10</v>
      </c>
    </row>
    <row r="3311" spans="1:5" x14ac:dyDescent="0.2">
      <c r="A3311" s="9">
        <v>41308</v>
      </c>
      <c r="B3311" s="38" t="s">
        <v>10</v>
      </c>
      <c r="C3311" s="38">
        <v>20.6</v>
      </c>
      <c r="D3311" s="38" t="s">
        <v>10</v>
      </c>
      <c r="E3311" s="38" t="s">
        <v>10</v>
      </c>
    </row>
    <row r="3312" spans="1:5" x14ac:dyDescent="0.2">
      <c r="A3312" s="9">
        <v>41307</v>
      </c>
      <c r="B3312" s="38" t="s">
        <v>10</v>
      </c>
      <c r="C3312" s="38">
        <v>19.600000000000001</v>
      </c>
      <c r="D3312" s="38" t="s">
        <v>10</v>
      </c>
      <c r="E3312" s="38" t="s">
        <v>10</v>
      </c>
    </row>
    <row r="3313" spans="1:5" x14ac:dyDescent="0.2">
      <c r="A3313" s="9">
        <v>41306</v>
      </c>
      <c r="B3313" s="38">
        <v>1513.17</v>
      </c>
      <c r="C3313" s="38">
        <v>20.5</v>
      </c>
      <c r="D3313" s="38" t="s">
        <v>10</v>
      </c>
      <c r="E3313" s="38" t="s">
        <v>10</v>
      </c>
    </row>
    <row r="3314" spans="1:5" x14ac:dyDescent="0.2">
      <c r="A3314" s="9">
        <v>41305</v>
      </c>
      <c r="B3314" s="38">
        <v>1498.11</v>
      </c>
      <c r="C3314" s="38">
        <v>20.399999999999999</v>
      </c>
      <c r="D3314" s="38" t="s">
        <v>10</v>
      </c>
      <c r="E3314" s="38" t="s">
        <v>10</v>
      </c>
    </row>
    <row r="3315" spans="1:5" x14ac:dyDescent="0.2">
      <c r="A3315" s="9">
        <v>41304</v>
      </c>
      <c r="B3315" s="38">
        <v>1501.96</v>
      </c>
      <c r="C3315" s="38">
        <v>19.7</v>
      </c>
      <c r="D3315" s="38" t="s">
        <v>10</v>
      </c>
      <c r="E3315" s="38" t="s">
        <v>10</v>
      </c>
    </row>
    <row r="3316" spans="1:5" x14ac:dyDescent="0.2">
      <c r="A3316" s="9">
        <v>41303</v>
      </c>
      <c r="B3316" s="38">
        <v>1507.84</v>
      </c>
      <c r="C3316" s="38">
        <v>19.5</v>
      </c>
      <c r="D3316" s="38" t="s">
        <v>10</v>
      </c>
      <c r="E3316" s="38" t="s">
        <v>10</v>
      </c>
    </row>
    <row r="3317" spans="1:5" x14ac:dyDescent="0.2">
      <c r="A3317" s="9">
        <v>41302</v>
      </c>
      <c r="B3317" s="38">
        <v>1500.18</v>
      </c>
      <c r="C3317" s="38">
        <v>18.7</v>
      </c>
      <c r="D3317" s="38" t="s">
        <v>10</v>
      </c>
      <c r="E3317" s="38" t="s">
        <v>10</v>
      </c>
    </row>
    <row r="3318" spans="1:5" x14ac:dyDescent="0.2">
      <c r="A3318" s="9">
        <v>41301</v>
      </c>
      <c r="B3318" s="38" t="s">
        <v>10</v>
      </c>
      <c r="C3318" s="38">
        <v>17.8</v>
      </c>
      <c r="D3318" s="38" t="s">
        <v>10</v>
      </c>
      <c r="E3318" s="38" t="s">
        <v>10</v>
      </c>
    </row>
    <row r="3319" spans="1:5" x14ac:dyDescent="0.2">
      <c r="A3319" s="9">
        <v>41300</v>
      </c>
      <c r="B3319" s="38" t="s">
        <v>10</v>
      </c>
      <c r="C3319" s="38">
        <v>17.899999999999999</v>
      </c>
      <c r="D3319" s="38" t="s">
        <v>10</v>
      </c>
      <c r="E3319" s="38" t="s">
        <v>10</v>
      </c>
    </row>
    <row r="3320" spans="1:5" x14ac:dyDescent="0.2">
      <c r="A3320" s="9">
        <v>41299</v>
      </c>
      <c r="B3320" s="38">
        <v>1502.96</v>
      </c>
      <c r="C3320" s="38">
        <v>17.399999999999999</v>
      </c>
      <c r="D3320" s="38" t="s">
        <v>10</v>
      </c>
      <c r="E3320" s="38" t="s">
        <v>10</v>
      </c>
    </row>
    <row r="3321" spans="1:5" x14ac:dyDescent="0.2">
      <c r="A3321" s="9">
        <v>41298</v>
      </c>
      <c r="B3321" s="38">
        <v>1494.82</v>
      </c>
      <c r="C3321" s="38">
        <v>16.899999999999999</v>
      </c>
      <c r="D3321" s="38" t="s">
        <v>10</v>
      </c>
      <c r="E3321" s="38" t="s">
        <v>10</v>
      </c>
    </row>
    <row r="3322" spans="1:5" x14ac:dyDescent="0.2">
      <c r="A3322" s="9">
        <v>41297</v>
      </c>
      <c r="B3322" s="38">
        <v>1494.81</v>
      </c>
      <c r="C3322" s="38">
        <v>17.5</v>
      </c>
      <c r="D3322" s="38" t="s">
        <v>10</v>
      </c>
      <c r="E3322" s="38" t="s">
        <v>10</v>
      </c>
    </row>
    <row r="3323" spans="1:5" x14ac:dyDescent="0.2">
      <c r="A3323" s="9">
        <v>41296</v>
      </c>
      <c r="B3323" s="38">
        <v>1492.56</v>
      </c>
      <c r="C3323" s="38">
        <v>17.3</v>
      </c>
      <c r="D3323" s="38" t="s">
        <v>10</v>
      </c>
      <c r="E3323" s="38" t="s">
        <v>10</v>
      </c>
    </row>
    <row r="3324" spans="1:5" x14ac:dyDescent="0.2">
      <c r="A3324" s="9">
        <v>41295</v>
      </c>
      <c r="B3324" s="38" t="s">
        <v>10</v>
      </c>
      <c r="C3324" s="38">
        <v>16.8</v>
      </c>
      <c r="D3324" s="38" t="s">
        <v>10</v>
      </c>
      <c r="E3324" s="38" t="s">
        <v>10</v>
      </c>
    </row>
    <row r="3325" spans="1:5" x14ac:dyDescent="0.2">
      <c r="A3325" s="9">
        <v>41294</v>
      </c>
      <c r="B3325" s="38" t="s">
        <v>10</v>
      </c>
      <c r="C3325" s="38">
        <v>15.7</v>
      </c>
      <c r="D3325" s="38" t="s">
        <v>10</v>
      </c>
      <c r="E3325" s="38" t="s">
        <v>10</v>
      </c>
    </row>
    <row r="3326" spans="1:5" x14ac:dyDescent="0.2">
      <c r="A3326" s="9">
        <v>41293</v>
      </c>
      <c r="B3326" s="38" t="s">
        <v>10</v>
      </c>
      <c r="C3326" s="38">
        <v>15.6</v>
      </c>
      <c r="D3326" s="38" t="s">
        <v>10</v>
      </c>
      <c r="E3326" s="38" t="s">
        <v>10</v>
      </c>
    </row>
    <row r="3327" spans="1:5" x14ac:dyDescent="0.2">
      <c r="A3327" s="9">
        <v>41292</v>
      </c>
      <c r="B3327" s="38">
        <v>1485.98</v>
      </c>
      <c r="C3327" s="38">
        <v>15.7</v>
      </c>
      <c r="D3327" s="38" t="s">
        <v>10</v>
      </c>
      <c r="E3327" s="38" t="s">
        <v>10</v>
      </c>
    </row>
    <row r="3328" spans="1:5" x14ac:dyDescent="0.2">
      <c r="A3328" s="9">
        <v>41291</v>
      </c>
      <c r="B3328" s="38">
        <v>1480.94</v>
      </c>
      <c r="C3328" s="38">
        <v>15.5</v>
      </c>
      <c r="D3328" s="38" t="s">
        <v>10</v>
      </c>
      <c r="E3328" s="38" t="s">
        <v>10</v>
      </c>
    </row>
    <row r="3329" spans="1:5" x14ac:dyDescent="0.2">
      <c r="A3329" s="9">
        <v>41290</v>
      </c>
      <c r="B3329" s="38">
        <v>1472.63</v>
      </c>
      <c r="C3329" s="38">
        <v>14.7</v>
      </c>
      <c r="D3329" s="38" t="s">
        <v>10</v>
      </c>
      <c r="E3329" s="38" t="s">
        <v>10</v>
      </c>
    </row>
    <row r="3330" spans="1:5" x14ac:dyDescent="0.2">
      <c r="A3330" s="9">
        <v>41289</v>
      </c>
      <c r="B3330" s="38">
        <v>1472.34</v>
      </c>
      <c r="C3330" s="38">
        <v>14.3</v>
      </c>
      <c r="D3330" s="38" t="s">
        <v>10</v>
      </c>
      <c r="E3330" s="38" t="s">
        <v>10</v>
      </c>
    </row>
    <row r="3331" spans="1:5" x14ac:dyDescent="0.2">
      <c r="A3331" s="9">
        <v>41288</v>
      </c>
      <c r="B3331" s="38">
        <v>1470.68</v>
      </c>
      <c r="C3331" s="38">
        <v>14.3</v>
      </c>
      <c r="D3331" s="38" t="s">
        <v>10</v>
      </c>
      <c r="E3331" s="38" t="s">
        <v>10</v>
      </c>
    </row>
    <row r="3332" spans="1:5" x14ac:dyDescent="0.2">
      <c r="A3332" s="9">
        <v>41287</v>
      </c>
      <c r="B3332" s="38" t="s">
        <v>10</v>
      </c>
      <c r="C3332" s="38">
        <v>14.1</v>
      </c>
      <c r="D3332" s="38" t="s">
        <v>10</v>
      </c>
      <c r="E3332" s="38" t="s">
        <v>10</v>
      </c>
    </row>
    <row r="3333" spans="1:5" x14ac:dyDescent="0.2">
      <c r="A3333" s="9">
        <v>41286</v>
      </c>
      <c r="B3333" s="38" t="s">
        <v>10</v>
      </c>
      <c r="C3333" s="38">
        <v>14.2</v>
      </c>
      <c r="D3333" s="38" t="s">
        <v>10</v>
      </c>
      <c r="E3333" s="38" t="s">
        <v>10</v>
      </c>
    </row>
    <row r="3334" spans="1:5" x14ac:dyDescent="0.2">
      <c r="A3334" s="9">
        <v>41285</v>
      </c>
      <c r="B3334" s="38">
        <v>1472.05</v>
      </c>
      <c r="C3334" s="38">
        <v>14.1</v>
      </c>
      <c r="D3334" s="38" t="s">
        <v>10</v>
      </c>
      <c r="E3334" s="38" t="s">
        <v>10</v>
      </c>
    </row>
    <row r="3335" spans="1:5" x14ac:dyDescent="0.2">
      <c r="A3335" s="9">
        <v>41284</v>
      </c>
      <c r="B3335" s="38">
        <v>1472.12</v>
      </c>
      <c r="C3335" s="38">
        <v>14.1</v>
      </c>
      <c r="D3335" s="38" t="s">
        <v>10</v>
      </c>
      <c r="E3335" s="38" t="s">
        <v>10</v>
      </c>
    </row>
    <row r="3336" spans="1:5" x14ac:dyDescent="0.2">
      <c r="A3336" s="9">
        <v>41283</v>
      </c>
      <c r="B3336" s="38">
        <v>1461.02</v>
      </c>
      <c r="C3336" s="38">
        <v>13.8</v>
      </c>
      <c r="D3336" s="38" t="s">
        <v>10</v>
      </c>
      <c r="E3336" s="38" t="s">
        <v>10</v>
      </c>
    </row>
    <row r="3337" spans="1:5" x14ac:dyDescent="0.2">
      <c r="A3337" s="9">
        <v>41282</v>
      </c>
      <c r="B3337" s="38">
        <v>1457.15</v>
      </c>
      <c r="C3337" s="38">
        <v>13.7</v>
      </c>
      <c r="D3337" s="38" t="s">
        <v>10</v>
      </c>
      <c r="E3337" s="38" t="s">
        <v>10</v>
      </c>
    </row>
    <row r="3338" spans="1:5" x14ac:dyDescent="0.2">
      <c r="A3338" s="9">
        <v>41281</v>
      </c>
      <c r="B3338" s="38">
        <v>1461.89</v>
      </c>
      <c r="C3338" s="38">
        <v>13.6</v>
      </c>
      <c r="D3338" s="38" t="s">
        <v>10</v>
      </c>
      <c r="E3338" s="38" t="s">
        <v>10</v>
      </c>
    </row>
    <row r="3339" spans="1:5" x14ac:dyDescent="0.2">
      <c r="A3339" s="9">
        <v>41280</v>
      </c>
      <c r="B3339" s="38" t="s">
        <v>10</v>
      </c>
      <c r="C3339" s="38">
        <v>13.4</v>
      </c>
      <c r="D3339" s="38" t="s">
        <v>10</v>
      </c>
      <c r="E3339" s="38" t="s">
        <v>10</v>
      </c>
    </row>
    <row r="3340" spans="1:5" x14ac:dyDescent="0.2">
      <c r="A3340" s="9">
        <v>41279</v>
      </c>
      <c r="B3340" s="38" t="s">
        <v>10</v>
      </c>
      <c r="C3340" s="38">
        <v>13.4</v>
      </c>
      <c r="D3340" s="38" t="s">
        <v>10</v>
      </c>
      <c r="E3340" s="38" t="s">
        <v>10</v>
      </c>
    </row>
    <row r="3341" spans="1:5" x14ac:dyDescent="0.2">
      <c r="A3341" s="9">
        <v>41278</v>
      </c>
      <c r="B3341" s="38">
        <v>1466.47</v>
      </c>
      <c r="C3341" s="38">
        <v>13.5</v>
      </c>
      <c r="D3341" s="38" t="s">
        <v>10</v>
      </c>
      <c r="E3341" s="38" t="s">
        <v>10</v>
      </c>
    </row>
    <row r="3342" spans="1:5" x14ac:dyDescent="0.2">
      <c r="A3342" s="9">
        <v>41277</v>
      </c>
      <c r="B3342" s="38">
        <v>1459.37</v>
      </c>
      <c r="C3342" s="38">
        <v>13.4</v>
      </c>
      <c r="D3342" s="38" t="s">
        <v>10</v>
      </c>
      <c r="E3342" s="38" t="s">
        <v>10</v>
      </c>
    </row>
    <row r="3343" spans="1:5" x14ac:dyDescent="0.2">
      <c r="A3343" s="9">
        <v>41276</v>
      </c>
      <c r="B3343" s="38">
        <v>1462.42</v>
      </c>
      <c r="C3343" s="38">
        <v>13.3</v>
      </c>
      <c r="D3343" s="38" t="s">
        <v>10</v>
      </c>
      <c r="E3343" s="38" t="s">
        <v>10</v>
      </c>
    </row>
    <row r="3344" spans="1:5" x14ac:dyDescent="0.2">
      <c r="A3344" s="9">
        <v>41275</v>
      </c>
      <c r="B3344" s="38" t="s">
        <v>10</v>
      </c>
      <c r="C3344" s="38">
        <v>13.3</v>
      </c>
      <c r="D3344" s="38" t="s">
        <v>10</v>
      </c>
      <c r="E3344" s="38" t="s">
        <v>10</v>
      </c>
    </row>
    <row r="3345" spans="1:5" x14ac:dyDescent="0.2">
      <c r="A3345" s="9">
        <v>41274</v>
      </c>
      <c r="B3345" s="38">
        <v>1426.19</v>
      </c>
      <c r="C3345" s="38">
        <v>13.5</v>
      </c>
      <c r="D3345" s="38" t="s">
        <v>10</v>
      </c>
      <c r="E3345" s="38" t="s">
        <v>10</v>
      </c>
    </row>
    <row r="3346" spans="1:5" x14ac:dyDescent="0.2">
      <c r="A3346" s="9">
        <v>41273</v>
      </c>
      <c r="B3346" s="38" t="s">
        <v>10</v>
      </c>
      <c r="C3346" s="38">
        <v>13.4</v>
      </c>
      <c r="D3346" s="38" t="s">
        <v>10</v>
      </c>
      <c r="E3346" s="38" t="s">
        <v>10</v>
      </c>
    </row>
    <row r="3347" spans="1:5" x14ac:dyDescent="0.2">
      <c r="A3347" s="9">
        <v>41272</v>
      </c>
      <c r="B3347" s="38" t="s">
        <v>10</v>
      </c>
      <c r="C3347" s="38">
        <v>13.4</v>
      </c>
      <c r="D3347" s="38" t="s">
        <v>10</v>
      </c>
      <c r="E3347" s="38" t="s">
        <v>10</v>
      </c>
    </row>
    <row r="3348" spans="1:5" x14ac:dyDescent="0.2">
      <c r="A3348" s="9">
        <v>41271</v>
      </c>
      <c r="B3348" s="38">
        <v>1402.43</v>
      </c>
      <c r="C3348" s="38">
        <v>13.4</v>
      </c>
      <c r="D3348" s="38" t="s">
        <v>10</v>
      </c>
      <c r="E3348" s="38" t="s">
        <v>10</v>
      </c>
    </row>
    <row r="3349" spans="1:5" x14ac:dyDescent="0.2">
      <c r="A3349" s="9">
        <v>41270</v>
      </c>
      <c r="B3349" s="38">
        <v>1418.1</v>
      </c>
      <c r="C3349" s="38">
        <v>13.4</v>
      </c>
      <c r="D3349" s="38" t="s">
        <v>10</v>
      </c>
      <c r="E3349" s="38" t="s">
        <v>10</v>
      </c>
    </row>
    <row r="3350" spans="1:5" x14ac:dyDescent="0.2">
      <c r="A3350" s="9">
        <v>41269</v>
      </c>
      <c r="B3350" s="38">
        <v>1419.83</v>
      </c>
      <c r="C3350" s="38">
        <v>13.5</v>
      </c>
      <c r="D3350" s="38" t="s">
        <v>10</v>
      </c>
      <c r="E3350" s="38" t="s">
        <v>10</v>
      </c>
    </row>
    <row r="3351" spans="1:5" x14ac:dyDescent="0.2">
      <c r="A3351" s="9">
        <v>41268</v>
      </c>
      <c r="B3351" s="38" t="s">
        <v>10</v>
      </c>
      <c r="C3351" s="38">
        <v>13.4</v>
      </c>
      <c r="D3351" s="38" t="s">
        <v>10</v>
      </c>
      <c r="E3351" s="38" t="s">
        <v>10</v>
      </c>
    </row>
    <row r="3352" spans="1:5" x14ac:dyDescent="0.2">
      <c r="A3352" s="9">
        <v>41267</v>
      </c>
      <c r="B3352" s="38">
        <v>1426.66</v>
      </c>
      <c r="C3352" s="38">
        <v>13.4</v>
      </c>
      <c r="D3352" s="38" t="s">
        <v>10</v>
      </c>
      <c r="E3352" s="38" t="s">
        <v>10</v>
      </c>
    </row>
    <row r="3353" spans="1:5" x14ac:dyDescent="0.2">
      <c r="A3353" s="9">
        <v>41266</v>
      </c>
      <c r="B3353" s="38" t="s">
        <v>10</v>
      </c>
      <c r="C3353" s="38">
        <v>13.3</v>
      </c>
      <c r="D3353" s="38" t="s">
        <v>10</v>
      </c>
      <c r="E3353" s="38" t="s">
        <v>10</v>
      </c>
    </row>
    <row r="3354" spans="1:5" x14ac:dyDescent="0.2">
      <c r="A3354" s="9">
        <v>41265</v>
      </c>
      <c r="B3354" s="38" t="s">
        <v>10</v>
      </c>
      <c r="C3354" s="38">
        <v>13.4</v>
      </c>
      <c r="D3354" s="38" t="s">
        <v>10</v>
      </c>
      <c r="E3354" s="38" t="s">
        <v>10</v>
      </c>
    </row>
    <row r="3355" spans="1:5" x14ac:dyDescent="0.2">
      <c r="A3355" s="9">
        <v>41264</v>
      </c>
      <c r="B3355" s="38">
        <v>1430.15</v>
      </c>
      <c r="C3355" s="38">
        <v>13.5</v>
      </c>
      <c r="D3355" s="38" t="s">
        <v>10</v>
      </c>
      <c r="E3355" s="38" t="s">
        <v>10</v>
      </c>
    </row>
    <row r="3356" spans="1:5" x14ac:dyDescent="0.2">
      <c r="A3356" s="9">
        <v>41263</v>
      </c>
      <c r="B3356" s="38">
        <v>1443.69</v>
      </c>
      <c r="C3356" s="38">
        <v>13.5</v>
      </c>
      <c r="D3356" s="38" t="s">
        <v>10</v>
      </c>
      <c r="E3356" s="38" t="s">
        <v>10</v>
      </c>
    </row>
    <row r="3357" spans="1:5" x14ac:dyDescent="0.2">
      <c r="A3357" s="9">
        <v>41262</v>
      </c>
      <c r="B3357" s="38">
        <v>1435.81</v>
      </c>
      <c r="C3357" s="38">
        <v>13.6</v>
      </c>
      <c r="D3357" s="38" t="s">
        <v>10</v>
      </c>
      <c r="E3357" s="38" t="s">
        <v>10</v>
      </c>
    </row>
    <row r="3358" spans="1:5" x14ac:dyDescent="0.2">
      <c r="A3358" s="9">
        <v>41261</v>
      </c>
      <c r="B3358" s="38">
        <v>1446.79</v>
      </c>
      <c r="C3358" s="38">
        <v>13.3</v>
      </c>
      <c r="D3358" s="38" t="s">
        <v>10</v>
      </c>
      <c r="E3358" s="38" t="s">
        <v>10</v>
      </c>
    </row>
    <row r="3359" spans="1:5" x14ac:dyDescent="0.2">
      <c r="A3359" s="9">
        <v>41260</v>
      </c>
      <c r="B3359" s="38">
        <v>1430.36</v>
      </c>
      <c r="C3359" s="38">
        <v>13.3</v>
      </c>
      <c r="D3359" s="38" t="s">
        <v>10</v>
      </c>
      <c r="E3359" s="38" t="s">
        <v>10</v>
      </c>
    </row>
    <row r="3360" spans="1:5" x14ac:dyDescent="0.2">
      <c r="A3360" s="9">
        <v>41259</v>
      </c>
      <c r="B3360" s="38" t="s">
        <v>10</v>
      </c>
      <c r="C3360" s="38">
        <v>13.3</v>
      </c>
      <c r="D3360" s="38" t="s">
        <v>10</v>
      </c>
      <c r="E3360" s="38" t="s">
        <v>10</v>
      </c>
    </row>
    <row r="3361" spans="1:5" x14ac:dyDescent="0.2">
      <c r="A3361" s="9">
        <v>41258</v>
      </c>
      <c r="B3361" s="38" t="s">
        <v>10</v>
      </c>
      <c r="C3361" s="38">
        <v>13.5</v>
      </c>
      <c r="D3361" s="38" t="s">
        <v>10</v>
      </c>
      <c r="E3361" s="38" t="s">
        <v>10</v>
      </c>
    </row>
    <row r="3362" spans="1:5" x14ac:dyDescent="0.2">
      <c r="A3362" s="9">
        <v>41257</v>
      </c>
      <c r="B3362" s="38">
        <v>1413.58</v>
      </c>
      <c r="C3362" s="38">
        <v>13.6</v>
      </c>
      <c r="D3362" s="38" t="s">
        <v>10</v>
      </c>
      <c r="E3362" s="38" t="s">
        <v>10</v>
      </c>
    </row>
    <row r="3363" spans="1:5" x14ac:dyDescent="0.2">
      <c r="A3363" s="9">
        <v>41256</v>
      </c>
      <c r="B3363" s="38">
        <v>1419.45</v>
      </c>
      <c r="C3363" s="38">
        <v>13.7</v>
      </c>
      <c r="D3363" s="38" t="s">
        <v>10</v>
      </c>
      <c r="E3363" s="38" t="s">
        <v>10</v>
      </c>
    </row>
    <row r="3364" spans="1:5" x14ac:dyDescent="0.2">
      <c r="A3364" s="9">
        <v>41255</v>
      </c>
      <c r="B3364" s="38">
        <v>1428.48</v>
      </c>
      <c r="C3364" s="38">
        <v>13.7</v>
      </c>
      <c r="D3364" s="38" t="s">
        <v>10</v>
      </c>
      <c r="E3364" s="38" t="s">
        <v>10</v>
      </c>
    </row>
    <row r="3365" spans="1:5" x14ac:dyDescent="0.2">
      <c r="A3365" s="9">
        <v>41254</v>
      </c>
      <c r="B3365" s="38">
        <v>1427.84</v>
      </c>
      <c r="C3365" s="38">
        <v>13.6</v>
      </c>
      <c r="D3365" s="38" t="s">
        <v>10</v>
      </c>
      <c r="E3365" s="38" t="s">
        <v>10</v>
      </c>
    </row>
    <row r="3366" spans="1:5" x14ac:dyDescent="0.2">
      <c r="A3366" s="9">
        <v>41253</v>
      </c>
      <c r="B3366" s="38">
        <v>1418.55</v>
      </c>
      <c r="C3366" s="38">
        <v>13.4</v>
      </c>
      <c r="D3366" s="38" t="s">
        <v>10</v>
      </c>
      <c r="E3366" s="38" t="s">
        <v>10</v>
      </c>
    </row>
    <row r="3367" spans="1:5" x14ac:dyDescent="0.2">
      <c r="A3367" s="9">
        <v>41252</v>
      </c>
      <c r="B3367" s="38" t="s">
        <v>10</v>
      </c>
      <c r="C3367" s="38">
        <v>13.4</v>
      </c>
      <c r="D3367" s="38" t="s">
        <v>10</v>
      </c>
      <c r="E3367" s="38" t="s">
        <v>10</v>
      </c>
    </row>
    <row r="3368" spans="1:5" x14ac:dyDescent="0.2">
      <c r="A3368" s="9">
        <v>41251</v>
      </c>
      <c r="B3368" s="38" t="s">
        <v>10</v>
      </c>
      <c r="C3368" s="38">
        <v>13.4</v>
      </c>
      <c r="D3368" s="38" t="s">
        <v>10</v>
      </c>
      <c r="E3368" s="38" t="s">
        <v>10</v>
      </c>
    </row>
    <row r="3369" spans="1:5" x14ac:dyDescent="0.2">
      <c r="A3369" s="9">
        <v>41250</v>
      </c>
      <c r="B3369" s="38">
        <v>1418.07</v>
      </c>
      <c r="C3369" s="38">
        <v>13.5</v>
      </c>
      <c r="D3369" s="38" t="s">
        <v>10</v>
      </c>
      <c r="E3369" s="38" t="s">
        <v>10</v>
      </c>
    </row>
    <row r="3370" spans="1:5" x14ac:dyDescent="0.2">
      <c r="A3370" s="9">
        <v>41249</v>
      </c>
      <c r="B3370" s="38">
        <v>1413.94</v>
      </c>
      <c r="C3370" s="38">
        <v>13.3</v>
      </c>
      <c r="D3370" s="38" t="s">
        <v>10</v>
      </c>
      <c r="E3370" s="38" t="s">
        <v>10</v>
      </c>
    </row>
    <row r="3371" spans="1:5" x14ac:dyDescent="0.2">
      <c r="A3371" s="9">
        <v>41248</v>
      </c>
      <c r="B3371" s="38">
        <v>1409.28</v>
      </c>
      <c r="C3371" s="38">
        <v>13.4</v>
      </c>
      <c r="D3371" s="38" t="s">
        <v>10</v>
      </c>
      <c r="E3371" s="38" t="s">
        <v>10</v>
      </c>
    </row>
    <row r="3372" spans="1:5" x14ac:dyDescent="0.2">
      <c r="A3372" s="9">
        <v>41247</v>
      </c>
      <c r="B3372" s="38">
        <v>1407.05</v>
      </c>
      <c r="C3372" s="38">
        <v>13.4</v>
      </c>
      <c r="D3372" s="38" t="s">
        <v>10</v>
      </c>
      <c r="E3372" s="38" t="s">
        <v>10</v>
      </c>
    </row>
    <row r="3373" spans="1:5" x14ac:dyDescent="0.2">
      <c r="A3373" s="9">
        <v>41246</v>
      </c>
      <c r="B3373" s="38">
        <v>1409.46</v>
      </c>
      <c r="C3373" s="38">
        <v>12.7</v>
      </c>
      <c r="D3373" s="38" t="s">
        <v>10</v>
      </c>
      <c r="E3373" s="38" t="s">
        <v>10</v>
      </c>
    </row>
    <row r="3374" spans="1:5" x14ac:dyDescent="0.2">
      <c r="A3374" s="9">
        <v>41245</v>
      </c>
      <c r="B3374" s="38" t="s">
        <v>10</v>
      </c>
      <c r="C3374" s="38">
        <v>12.5</v>
      </c>
      <c r="D3374" s="38" t="s">
        <v>10</v>
      </c>
      <c r="E3374" s="38" t="s">
        <v>10</v>
      </c>
    </row>
    <row r="3375" spans="1:5" x14ac:dyDescent="0.2">
      <c r="A3375" s="9">
        <v>41244</v>
      </c>
      <c r="B3375" s="38" t="s">
        <v>10</v>
      </c>
      <c r="C3375" s="38">
        <v>12.6</v>
      </c>
      <c r="D3375" s="38" t="s">
        <v>10</v>
      </c>
      <c r="E3375" s="38" t="s">
        <v>10</v>
      </c>
    </row>
    <row r="3376" spans="1:5" x14ac:dyDescent="0.2">
      <c r="A3376" s="9">
        <v>41243</v>
      </c>
      <c r="B3376" s="38">
        <v>1416.18</v>
      </c>
      <c r="C3376" s="38">
        <v>12.6</v>
      </c>
      <c r="D3376" s="38" t="s">
        <v>10</v>
      </c>
      <c r="E3376" s="38" t="s">
        <v>10</v>
      </c>
    </row>
    <row r="3377" spans="1:5" x14ac:dyDescent="0.2">
      <c r="A3377" s="9">
        <v>41242</v>
      </c>
      <c r="B3377" s="38">
        <v>1415.95</v>
      </c>
      <c r="C3377" s="38">
        <v>12.4</v>
      </c>
      <c r="D3377" s="38" t="s">
        <v>10</v>
      </c>
      <c r="E3377" s="38" t="s">
        <v>10</v>
      </c>
    </row>
    <row r="3378" spans="1:5" x14ac:dyDescent="0.2">
      <c r="A3378" s="9">
        <v>41241</v>
      </c>
      <c r="B3378" s="38">
        <v>1409.93</v>
      </c>
      <c r="C3378" s="38">
        <v>12.4</v>
      </c>
      <c r="D3378" s="38" t="s">
        <v>10</v>
      </c>
      <c r="E3378" s="38" t="s">
        <v>10</v>
      </c>
    </row>
    <row r="3379" spans="1:5" x14ac:dyDescent="0.2">
      <c r="A3379" s="9">
        <v>41240</v>
      </c>
      <c r="B3379" s="38">
        <v>1398.94</v>
      </c>
      <c r="C3379" s="38">
        <v>12.2</v>
      </c>
      <c r="D3379" s="38" t="s">
        <v>10</v>
      </c>
      <c r="E3379" s="38" t="s">
        <v>10</v>
      </c>
    </row>
    <row r="3380" spans="1:5" x14ac:dyDescent="0.2">
      <c r="A3380" s="9">
        <v>41239</v>
      </c>
      <c r="B3380" s="38">
        <v>1406.29</v>
      </c>
      <c r="C3380" s="38">
        <v>12.3</v>
      </c>
      <c r="D3380" s="38" t="s">
        <v>10</v>
      </c>
      <c r="E3380" s="38" t="s">
        <v>10</v>
      </c>
    </row>
    <row r="3381" spans="1:5" x14ac:dyDescent="0.2">
      <c r="A3381" s="9">
        <v>41238</v>
      </c>
      <c r="B3381" s="38" t="s">
        <v>10</v>
      </c>
      <c r="C3381" s="38">
        <v>12.5</v>
      </c>
      <c r="D3381" s="38" t="s">
        <v>10</v>
      </c>
      <c r="E3381" s="38" t="s">
        <v>10</v>
      </c>
    </row>
    <row r="3382" spans="1:5" x14ac:dyDescent="0.2">
      <c r="A3382" s="9">
        <v>41237</v>
      </c>
      <c r="B3382" s="38" t="s">
        <v>10</v>
      </c>
      <c r="C3382" s="38">
        <v>12.4</v>
      </c>
      <c r="D3382" s="38" t="s">
        <v>10</v>
      </c>
      <c r="E3382" s="38" t="s">
        <v>10</v>
      </c>
    </row>
    <row r="3383" spans="1:5" x14ac:dyDescent="0.2">
      <c r="A3383" s="9">
        <v>41236</v>
      </c>
      <c r="B3383" s="38">
        <v>1409.15</v>
      </c>
      <c r="C3383" s="38">
        <v>12.3</v>
      </c>
      <c r="D3383" s="38" t="s">
        <v>10</v>
      </c>
      <c r="E3383" s="38" t="s">
        <v>10</v>
      </c>
    </row>
    <row r="3384" spans="1:5" x14ac:dyDescent="0.2">
      <c r="A3384" s="9">
        <v>41235</v>
      </c>
      <c r="B3384" s="38" t="s">
        <v>10</v>
      </c>
      <c r="C3384" s="38">
        <v>12.4</v>
      </c>
      <c r="D3384" s="38" t="s">
        <v>10</v>
      </c>
      <c r="E3384" s="38" t="s">
        <v>10</v>
      </c>
    </row>
    <row r="3385" spans="1:5" x14ac:dyDescent="0.2">
      <c r="A3385" s="9">
        <v>41234</v>
      </c>
      <c r="B3385" s="38">
        <v>1391.03</v>
      </c>
      <c r="C3385" s="38">
        <v>11.8</v>
      </c>
      <c r="D3385" s="38" t="s">
        <v>10</v>
      </c>
      <c r="E3385" s="38" t="s">
        <v>10</v>
      </c>
    </row>
    <row r="3386" spans="1:5" x14ac:dyDescent="0.2">
      <c r="A3386" s="9">
        <v>41233</v>
      </c>
      <c r="B3386" s="38">
        <v>1387.81</v>
      </c>
      <c r="C3386" s="38">
        <v>11.7</v>
      </c>
      <c r="D3386" s="38" t="s">
        <v>10</v>
      </c>
      <c r="E3386" s="38" t="s">
        <v>10</v>
      </c>
    </row>
    <row r="3387" spans="1:5" x14ac:dyDescent="0.2">
      <c r="A3387" s="9">
        <v>41232</v>
      </c>
      <c r="B3387" s="38">
        <v>1386.89</v>
      </c>
      <c r="C3387" s="38">
        <v>11.8</v>
      </c>
      <c r="D3387" s="38" t="s">
        <v>10</v>
      </c>
      <c r="E3387" s="38" t="s">
        <v>10</v>
      </c>
    </row>
    <row r="3388" spans="1:5" x14ac:dyDescent="0.2">
      <c r="A3388" s="9">
        <v>41231</v>
      </c>
      <c r="B3388" s="38" t="s">
        <v>10</v>
      </c>
      <c r="C3388" s="38">
        <v>11.6</v>
      </c>
      <c r="D3388" s="38" t="s">
        <v>10</v>
      </c>
      <c r="E3388" s="38" t="s">
        <v>10</v>
      </c>
    </row>
    <row r="3389" spans="1:5" x14ac:dyDescent="0.2">
      <c r="A3389" s="9">
        <v>41230</v>
      </c>
      <c r="B3389" s="38" t="s">
        <v>10</v>
      </c>
      <c r="C3389" s="38">
        <v>11.8</v>
      </c>
      <c r="D3389" s="38" t="s">
        <v>10</v>
      </c>
      <c r="E3389" s="38" t="s">
        <v>10</v>
      </c>
    </row>
    <row r="3390" spans="1:5" x14ac:dyDescent="0.2">
      <c r="A3390" s="9">
        <v>41229</v>
      </c>
      <c r="B3390" s="38">
        <v>1359.88</v>
      </c>
      <c r="C3390" s="38">
        <v>11.8</v>
      </c>
      <c r="D3390" s="38" t="s">
        <v>10</v>
      </c>
      <c r="E3390" s="38" t="s">
        <v>10</v>
      </c>
    </row>
    <row r="3391" spans="1:5" x14ac:dyDescent="0.2">
      <c r="A3391" s="9">
        <v>41228</v>
      </c>
      <c r="B3391" s="38">
        <v>1353.33</v>
      </c>
      <c r="C3391" s="38">
        <v>11.2</v>
      </c>
      <c r="D3391" s="38" t="s">
        <v>10</v>
      </c>
      <c r="E3391" s="38" t="s">
        <v>10</v>
      </c>
    </row>
    <row r="3392" spans="1:5" x14ac:dyDescent="0.2">
      <c r="A3392" s="9">
        <v>41227</v>
      </c>
      <c r="B3392" s="38">
        <v>1355.49</v>
      </c>
      <c r="C3392" s="38">
        <v>10.9</v>
      </c>
      <c r="D3392" s="38" t="s">
        <v>10</v>
      </c>
      <c r="E3392" s="38" t="s">
        <v>10</v>
      </c>
    </row>
    <row r="3393" spans="1:5" x14ac:dyDescent="0.2">
      <c r="A3393" s="9">
        <v>41226</v>
      </c>
      <c r="B3393" s="38">
        <v>1374.53</v>
      </c>
      <c r="C3393" s="38">
        <v>10.9</v>
      </c>
      <c r="D3393" s="38" t="s">
        <v>10</v>
      </c>
      <c r="E3393" s="38" t="s">
        <v>10</v>
      </c>
    </row>
    <row r="3394" spans="1:5" x14ac:dyDescent="0.2">
      <c r="A3394" s="9">
        <v>41225</v>
      </c>
      <c r="B3394" s="38">
        <v>1380.03</v>
      </c>
      <c r="C3394" s="38">
        <v>11</v>
      </c>
      <c r="D3394" s="38" t="s">
        <v>10</v>
      </c>
      <c r="E3394" s="38" t="s">
        <v>10</v>
      </c>
    </row>
    <row r="3395" spans="1:5" x14ac:dyDescent="0.2">
      <c r="A3395" s="9">
        <v>41224</v>
      </c>
      <c r="B3395" s="38" t="s">
        <v>10</v>
      </c>
      <c r="C3395" s="38">
        <v>10.9</v>
      </c>
      <c r="D3395" s="38" t="s">
        <v>10</v>
      </c>
      <c r="E3395" s="38" t="s">
        <v>10</v>
      </c>
    </row>
    <row r="3396" spans="1:5" x14ac:dyDescent="0.2">
      <c r="A3396" s="9">
        <v>41223</v>
      </c>
      <c r="B3396" s="38" t="s">
        <v>10</v>
      </c>
      <c r="C3396" s="38">
        <v>10.9</v>
      </c>
      <c r="D3396" s="38" t="s">
        <v>10</v>
      </c>
      <c r="E3396" s="38" t="s">
        <v>10</v>
      </c>
    </row>
    <row r="3397" spans="1:5" x14ac:dyDescent="0.2">
      <c r="A3397" s="9">
        <v>41222</v>
      </c>
      <c r="B3397" s="38">
        <v>1379.85</v>
      </c>
      <c r="C3397" s="38">
        <v>10.8</v>
      </c>
      <c r="D3397" s="38" t="s">
        <v>10</v>
      </c>
      <c r="E3397" s="38" t="s">
        <v>10</v>
      </c>
    </row>
    <row r="3398" spans="1:5" x14ac:dyDescent="0.2">
      <c r="A3398" s="9">
        <v>41221</v>
      </c>
      <c r="B3398" s="38">
        <v>1377.51</v>
      </c>
      <c r="C3398" s="38">
        <v>10.9</v>
      </c>
      <c r="D3398" s="38" t="s">
        <v>10</v>
      </c>
      <c r="E3398" s="38" t="s">
        <v>10</v>
      </c>
    </row>
    <row r="3399" spans="1:5" x14ac:dyDescent="0.2">
      <c r="A3399" s="9">
        <v>41220</v>
      </c>
      <c r="B3399" s="38">
        <v>1394.53</v>
      </c>
      <c r="C3399" s="38">
        <v>10.9</v>
      </c>
      <c r="D3399" s="38" t="s">
        <v>10</v>
      </c>
      <c r="E3399" s="38" t="s">
        <v>10</v>
      </c>
    </row>
    <row r="3400" spans="1:5" x14ac:dyDescent="0.2">
      <c r="A3400" s="9">
        <v>41219</v>
      </c>
      <c r="B3400" s="38">
        <v>1428.39</v>
      </c>
      <c r="C3400" s="38">
        <v>10.9</v>
      </c>
      <c r="D3400" s="38" t="s">
        <v>10</v>
      </c>
      <c r="E3400" s="38" t="s">
        <v>10</v>
      </c>
    </row>
    <row r="3401" spans="1:5" x14ac:dyDescent="0.2">
      <c r="A3401" s="9">
        <v>41218</v>
      </c>
      <c r="B3401" s="38">
        <v>1417.26</v>
      </c>
      <c r="C3401" s="38">
        <v>10.8</v>
      </c>
      <c r="D3401" s="38" t="s">
        <v>10</v>
      </c>
      <c r="E3401" s="38" t="s">
        <v>10</v>
      </c>
    </row>
    <row r="3402" spans="1:5" x14ac:dyDescent="0.2">
      <c r="A3402" s="9">
        <v>41217</v>
      </c>
      <c r="B3402" s="38" t="s">
        <v>10</v>
      </c>
      <c r="C3402" s="38">
        <v>10.8</v>
      </c>
      <c r="D3402" s="38" t="s">
        <v>10</v>
      </c>
      <c r="E3402" s="38" t="s">
        <v>10</v>
      </c>
    </row>
    <row r="3403" spans="1:5" x14ac:dyDescent="0.2">
      <c r="A3403" s="9">
        <v>41216</v>
      </c>
      <c r="B3403" s="38" t="s">
        <v>10</v>
      </c>
      <c r="C3403" s="38">
        <v>10.6</v>
      </c>
      <c r="D3403" s="38" t="s">
        <v>10</v>
      </c>
      <c r="E3403" s="38" t="s">
        <v>10</v>
      </c>
    </row>
    <row r="3404" spans="1:5" x14ac:dyDescent="0.2">
      <c r="A3404" s="9">
        <v>41215</v>
      </c>
      <c r="B3404" s="38">
        <v>1414.2</v>
      </c>
      <c r="C3404" s="38">
        <v>10.5</v>
      </c>
      <c r="D3404" s="38" t="s">
        <v>10</v>
      </c>
      <c r="E3404" s="38" t="s">
        <v>10</v>
      </c>
    </row>
    <row r="3405" spans="1:5" x14ac:dyDescent="0.2">
      <c r="A3405" s="9">
        <v>41214</v>
      </c>
      <c r="B3405" s="38">
        <v>1427.59</v>
      </c>
      <c r="C3405" s="38">
        <v>10.6</v>
      </c>
      <c r="D3405" s="38" t="s">
        <v>10</v>
      </c>
      <c r="E3405" s="38" t="s">
        <v>10</v>
      </c>
    </row>
    <row r="3406" spans="1:5" x14ac:dyDescent="0.2">
      <c r="A3406" s="9">
        <v>41213</v>
      </c>
      <c r="B3406" s="38">
        <v>1412.16</v>
      </c>
      <c r="C3406" s="38">
        <v>11.2</v>
      </c>
      <c r="D3406" s="38" t="s">
        <v>10</v>
      </c>
      <c r="E3406" s="38" t="s">
        <v>10</v>
      </c>
    </row>
    <row r="3407" spans="1:5" x14ac:dyDescent="0.2">
      <c r="A3407" s="9">
        <v>41212</v>
      </c>
      <c r="B3407" s="38" t="s">
        <v>10</v>
      </c>
      <c r="C3407" s="38">
        <v>10.9</v>
      </c>
      <c r="D3407" s="38" t="s">
        <v>10</v>
      </c>
      <c r="E3407" s="38" t="s">
        <v>10</v>
      </c>
    </row>
    <row r="3408" spans="1:5" x14ac:dyDescent="0.2">
      <c r="A3408" s="9">
        <v>41211</v>
      </c>
      <c r="B3408" s="38" t="s">
        <v>10</v>
      </c>
      <c r="C3408" s="38">
        <v>10.6</v>
      </c>
      <c r="D3408" s="38" t="s">
        <v>10</v>
      </c>
      <c r="E3408" s="38" t="s">
        <v>10</v>
      </c>
    </row>
    <row r="3409" spans="1:5" x14ac:dyDescent="0.2">
      <c r="A3409" s="9">
        <v>41210</v>
      </c>
      <c r="B3409" s="38" t="s">
        <v>10</v>
      </c>
      <c r="C3409" s="38">
        <v>10.7</v>
      </c>
      <c r="D3409" s="38" t="s">
        <v>10</v>
      </c>
      <c r="E3409" s="38" t="s">
        <v>10</v>
      </c>
    </row>
    <row r="3410" spans="1:5" x14ac:dyDescent="0.2">
      <c r="A3410" s="9">
        <v>41209</v>
      </c>
      <c r="B3410" s="38" t="s">
        <v>10</v>
      </c>
      <c r="C3410" s="38">
        <v>10.3</v>
      </c>
      <c r="D3410" s="38" t="s">
        <v>10</v>
      </c>
      <c r="E3410" s="38" t="s">
        <v>10</v>
      </c>
    </row>
    <row r="3411" spans="1:5" x14ac:dyDescent="0.2">
      <c r="A3411" s="9">
        <v>41208</v>
      </c>
      <c r="B3411" s="38">
        <v>1411.94</v>
      </c>
      <c r="C3411" s="38">
        <v>10.199999999999999</v>
      </c>
      <c r="D3411" s="38" t="s">
        <v>10</v>
      </c>
      <c r="E3411" s="38" t="s">
        <v>10</v>
      </c>
    </row>
    <row r="3412" spans="1:5" x14ac:dyDescent="0.2">
      <c r="A3412" s="9">
        <v>41207</v>
      </c>
      <c r="B3412" s="38">
        <v>1412.97</v>
      </c>
      <c r="C3412" s="38">
        <v>10.9</v>
      </c>
      <c r="D3412" s="38" t="s">
        <v>10</v>
      </c>
      <c r="E3412" s="38" t="s">
        <v>10</v>
      </c>
    </row>
    <row r="3413" spans="1:5" x14ac:dyDescent="0.2">
      <c r="A3413" s="9">
        <v>41206</v>
      </c>
      <c r="B3413" s="38">
        <v>1408.75</v>
      </c>
      <c r="C3413" s="38">
        <v>11.6</v>
      </c>
      <c r="D3413" s="38" t="s">
        <v>10</v>
      </c>
      <c r="E3413" s="38" t="s">
        <v>10</v>
      </c>
    </row>
    <row r="3414" spans="1:5" x14ac:dyDescent="0.2">
      <c r="A3414" s="9">
        <v>41205</v>
      </c>
      <c r="B3414" s="38">
        <v>1413.11</v>
      </c>
      <c r="C3414" s="38">
        <v>11.6</v>
      </c>
      <c r="D3414" s="38" t="s">
        <v>10</v>
      </c>
      <c r="E3414" s="38" t="s">
        <v>10</v>
      </c>
    </row>
    <row r="3415" spans="1:5" x14ac:dyDescent="0.2">
      <c r="A3415" s="9">
        <v>41204</v>
      </c>
      <c r="B3415" s="38">
        <v>1433.82</v>
      </c>
      <c r="C3415" s="38">
        <v>11.7</v>
      </c>
      <c r="D3415" s="38" t="s">
        <v>10</v>
      </c>
      <c r="E3415" s="38" t="s">
        <v>10</v>
      </c>
    </row>
    <row r="3416" spans="1:5" x14ac:dyDescent="0.2">
      <c r="A3416" s="9">
        <v>41203</v>
      </c>
      <c r="B3416" s="38" t="s">
        <v>10</v>
      </c>
      <c r="C3416" s="38">
        <v>11.6</v>
      </c>
      <c r="D3416" s="38" t="s">
        <v>10</v>
      </c>
      <c r="E3416" s="38" t="s">
        <v>10</v>
      </c>
    </row>
    <row r="3417" spans="1:5" x14ac:dyDescent="0.2">
      <c r="A3417" s="9">
        <v>41202</v>
      </c>
      <c r="B3417" s="38" t="s">
        <v>10</v>
      </c>
      <c r="C3417" s="38">
        <v>11.7</v>
      </c>
      <c r="D3417" s="38" t="s">
        <v>10</v>
      </c>
      <c r="E3417" s="38" t="s">
        <v>10</v>
      </c>
    </row>
    <row r="3418" spans="1:5" x14ac:dyDescent="0.2">
      <c r="A3418" s="9">
        <v>41201</v>
      </c>
      <c r="B3418" s="38">
        <v>1433.19</v>
      </c>
      <c r="C3418" s="38">
        <v>11.7</v>
      </c>
      <c r="D3418" s="38" t="s">
        <v>10</v>
      </c>
      <c r="E3418" s="38" t="s">
        <v>10</v>
      </c>
    </row>
    <row r="3419" spans="1:5" x14ac:dyDescent="0.2">
      <c r="A3419" s="9">
        <v>41200</v>
      </c>
      <c r="B3419" s="38">
        <v>1457.34</v>
      </c>
      <c r="C3419" s="38">
        <v>11.9</v>
      </c>
      <c r="D3419" s="38" t="s">
        <v>10</v>
      </c>
      <c r="E3419" s="38" t="s">
        <v>10</v>
      </c>
    </row>
    <row r="3420" spans="1:5" x14ac:dyDescent="0.2">
      <c r="A3420" s="9">
        <v>41199</v>
      </c>
      <c r="B3420" s="38">
        <v>1460.91</v>
      </c>
      <c r="C3420" s="38">
        <v>11.8</v>
      </c>
      <c r="D3420" s="38" t="s">
        <v>10</v>
      </c>
      <c r="E3420" s="38" t="s">
        <v>10</v>
      </c>
    </row>
    <row r="3421" spans="1:5" x14ac:dyDescent="0.2">
      <c r="A3421" s="9">
        <v>41198</v>
      </c>
      <c r="B3421" s="38">
        <v>1454.92</v>
      </c>
      <c r="C3421" s="38">
        <v>11.9</v>
      </c>
      <c r="D3421" s="38" t="s">
        <v>10</v>
      </c>
      <c r="E3421" s="38" t="s">
        <v>10</v>
      </c>
    </row>
    <row r="3422" spans="1:5" x14ac:dyDescent="0.2">
      <c r="A3422" s="9">
        <v>41197</v>
      </c>
      <c r="B3422" s="38">
        <v>1440.13</v>
      </c>
      <c r="C3422" s="38">
        <v>11.8</v>
      </c>
      <c r="D3422" s="38" t="s">
        <v>10</v>
      </c>
      <c r="E3422" s="38" t="s">
        <v>10</v>
      </c>
    </row>
    <row r="3423" spans="1:5" x14ac:dyDescent="0.2">
      <c r="A3423" s="9">
        <v>41196</v>
      </c>
      <c r="B3423" s="38" t="s">
        <v>10</v>
      </c>
      <c r="C3423" s="38">
        <v>11.7</v>
      </c>
      <c r="D3423" s="38" t="s">
        <v>10</v>
      </c>
      <c r="E3423" s="38" t="s">
        <v>10</v>
      </c>
    </row>
    <row r="3424" spans="1:5" x14ac:dyDescent="0.2">
      <c r="A3424" s="9">
        <v>41195</v>
      </c>
      <c r="B3424" s="38" t="s">
        <v>10</v>
      </c>
      <c r="C3424" s="38">
        <v>11.9</v>
      </c>
      <c r="D3424" s="38" t="s">
        <v>10</v>
      </c>
      <c r="E3424" s="38" t="s">
        <v>10</v>
      </c>
    </row>
    <row r="3425" spans="1:5" x14ac:dyDescent="0.2">
      <c r="A3425" s="9">
        <v>41194</v>
      </c>
      <c r="B3425" s="38">
        <v>1428.59</v>
      </c>
      <c r="C3425" s="38">
        <v>12</v>
      </c>
      <c r="D3425" s="38" t="s">
        <v>10</v>
      </c>
      <c r="E3425" s="38" t="s">
        <v>10</v>
      </c>
    </row>
    <row r="3426" spans="1:5" x14ac:dyDescent="0.2">
      <c r="A3426" s="9">
        <v>41193</v>
      </c>
      <c r="B3426" s="38">
        <v>1432.84</v>
      </c>
      <c r="C3426" s="38">
        <v>12</v>
      </c>
      <c r="D3426" s="38" t="s">
        <v>10</v>
      </c>
      <c r="E3426" s="38" t="s">
        <v>10</v>
      </c>
    </row>
    <row r="3427" spans="1:5" x14ac:dyDescent="0.2">
      <c r="A3427" s="9">
        <v>41192</v>
      </c>
      <c r="B3427" s="38">
        <v>1432.56</v>
      </c>
      <c r="C3427" s="38">
        <v>12.1</v>
      </c>
      <c r="D3427" s="38" t="s">
        <v>10</v>
      </c>
      <c r="E3427" s="38" t="s">
        <v>10</v>
      </c>
    </row>
    <row r="3428" spans="1:5" x14ac:dyDescent="0.2">
      <c r="A3428" s="9">
        <v>41191</v>
      </c>
      <c r="B3428" s="38">
        <v>1441.48</v>
      </c>
      <c r="C3428" s="38">
        <v>11.9</v>
      </c>
      <c r="D3428" s="38" t="s">
        <v>10</v>
      </c>
      <c r="E3428" s="38" t="s">
        <v>10</v>
      </c>
    </row>
    <row r="3429" spans="1:5" x14ac:dyDescent="0.2">
      <c r="A3429" s="9">
        <v>41190</v>
      </c>
      <c r="B3429" s="38">
        <v>1455.88</v>
      </c>
      <c r="C3429" s="38">
        <v>11.8</v>
      </c>
      <c r="D3429" s="38" t="s">
        <v>10</v>
      </c>
      <c r="E3429" s="38" t="s">
        <v>10</v>
      </c>
    </row>
    <row r="3430" spans="1:5" x14ac:dyDescent="0.2">
      <c r="A3430" s="9">
        <v>41189</v>
      </c>
      <c r="B3430" s="38" t="s">
        <v>10</v>
      </c>
      <c r="C3430" s="38">
        <v>11.8</v>
      </c>
      <c r="D3430" s="38" t="s">
        <v>10</v>
      </c>
      <c r="E3430" s="38" t="s">
        <v>10</v>
      </c>
    </row>
    <row r="3431" spans="1:5" x14ac:dyDescent="0.2">
      <c r="A3431" s="9">
        <v>41188</v>
      </c>
      <c r="B3431" s="38" t="s">
        <v>10</v>
      </c>
      <c r="C3431" s="38">
        <v>12.5</v>
      </c>
      <c r="D3431" s="38" t="s">
        <v>10</v>
      </c>
      <c r="E3431" s="38" t="s">
        <v>10</v>
      </c>
    </row>
    <row r="3432" spans="1:5" x14ac:dyDescent="0.2">
      <c r="A3432" s="9">
        <v>41187</v>
      </c>
      <c r="B3432" s="38">
        <v>1460.93</v>
      </c>
      <c r="C3432" s="38">
        <v>12.7</v>
      </c>
      <c r="D3432" s="38" t="s">
        <v>10</v>
      </c>
      <c r="E3432" s="38" t="s">
        <v>10</v>
      </c>
    </row>
    <row r="3433" spans="1:5" x14ac:dyDescent="0.2">
      <c r="A3433" s="9">
        <v>41186</v>
      </c>
      <c r="B3433" s="38">
        <v>1461.4</v>
      </c>
      <c r="C3433" s="38">
        <v>12.9</v>
      </c>
      <c r="D3433" s="38" t="s">
        <v>10</v>
      </c>
      <c r="E3433" s="38" t="s">
        <v>10</v>
      </c>
    </row>
    <row r="3434" spans="1:5" x14ac:dyDescent="0.2">
      <c r="A3434" s="9">
        <v>41185</v>
      </c>
      <c r="B3434" s="38">
        <v>1450.99</v>
      </c>
      <c r="C3434" s="38">
        <v>12.9</v>
      </c>
      <c r="D3434" s="38" t="s">
        <v>10</v>
      </c>
      <c r="E3434" s="38" t="s">
        <v>10</v>
      </c>
    </row>
    <row r="3435" spans="1:5" x14ac:dyDescent="0.2">
      <c r="A3435" s="9">
        <v>41184</v>
      </c>
      <c r="B3435" s="38">
        <v>1445.75</v>
      </c>
      <c r="C3435" s="38">
        <v>12.8</v>
      </c>
      <c r="D3435" s="38" t="s">
        <v>10</v>
      </c>
      <c r="E3435" s="38" t="s">
        <v>10</v>
      </c>
    </row>
    <row r="3436" spans="1:5" x14ac:dyDescent="0.2">
      <c r="A3436" s="9">
        <v>41183</v>
      </c>
      <c r="B3436" s="38">
        <v>1444.49</v>
      </c>
      <c r="C3436" s="38">
        <v>12.4</v>
      </c>
      <c r="D3436" s="38" t="s">
        <v>10</v>
      </c>
      <c r="E3436" s="38" t="s">
        <v>10</v>
      </c>
    </row>
    <row r="3437" spans="1:5" x14ac:dyDescent="0.2">
      <c r="A3437" s="9">
        <v>41182</v>
      </c>
      <c r="B3437" s="38" t="s">
        <v>10</v>
      </c>
      <c r="C3437" s="38">
        <v>12.4</v>
      </c>
      <c r="D3437" s="38" t="s">
        <v>10</v>
      </c>
      <c r="E3437" s="38" t="s">
        <v>10</v>
      </c>
    </row>
    <row r="3438" spans="1:5" x14ac:dyDescent="0.2">
      <c r="A3438" s="9">
        <v>41181</v>
      </c>
      <c r="B3438" s="38" t="s">
        <v>10</v>
      </c>
      <c r="C3438" s="38">
        <v>12.4</v>
      </c>
      <c r="D3438" s="38" t="s">
        <v>10</v>
      </c>
      <c r="E3438" s="38" t="s">
        <v>10</v>
      </c>
    </row>
    <row r="3439" spans="1:5" x14ac:dyDescent="0.2">
      <c r="A3439" s="9">
        <v>41180</v>
      </c>
      <c r="B3439" s="38">
        <v>1440.67</v>
      </c>
      <c r="C3439" s="38">
        <v>12.4</v>
      </c>
      <c r="D3439" s="38" t="s">
        <v>10</v>
      </c>
      <c r="E3439" s="38" t="s">
        <v>10</v>
      </c>
    </row>
    <row r="3440" spans="1:5" x14ac:dyDescent="0.2">
      <c r="A3440" s="9">
        <v>41179</v>
      </c>
      <c r="B3440" s="38">
        <v>1447.15</v>
      </c>
      <c r="C3440" s="38">
        <v>12.3</v>
      </c>
      <c r="D3440" s="38" t="s">
        <v>10</v>
      </c>
      <c r="E3440" s="38" t="s">
        <v>10</v>
      </c>
    </row>
    <row r="3441" spans="1:5" x14ac:dyDescent="0.2">
      <c r="A3441" s="9">
        <v>41178</v>
      </c>
      <c r="B3441" s="38">
        <v>1433.32</v>
      </c>
      <c r="C3441" s="38">
        <v>12.3</v>
      </c>
      <c r="D3441" s="38" t="s">
        <v>10</v>
      </c>
      <c r="E3441" s="38" t="s">
        <v>10</v>
      </c>
    </row>
    <row r="3442" spans="1:5" x14ac:dyDescent="0.2">
      <c r="A3442" s="9">
        <v>41177</v>
      </c>
      <c r="B3442" s="38">
        <v>1441.59</v>
      </c>
      <c r="C3442" s="38">
        <v>12.2</v>
      </c>
      <c r="D3442" s="38" t="s">
        <v>10</v>
      </c>
      <c r="E3442" s="38" t="s">
        <v>10</v>
      </c>
    </row>
    <row r="3443" spans="1:5" x14ac:dyDescent="0.2">
      <c r="A3443" s="9">
        <v>41176</v>
      </c>
      <c r="B3443" s="38">
        <v>1456.89</v>
      </c>
      <c r="C3443" s="38">
        <v>12.1</v>
      </c>
      <c r="D3443" s="38" t="s">
        <v>10</v>
      </c>
      <c r="E3443" s="38" t="s">
        <v>10</v>
      </c>
    </row>
    <row r="3444" spans="1:5" x14ac:dyDescent="0.2">
      <c r="A3444" s="9">
        <v>41175</v>
      </c>
      <c r="B3444" s="38" t="s">
        <v>10</v>
      </c>
      <c r="C3444" s="38">
        <v>12.2</v>
      </c>
      <c r="D3444" s="38" t="s">
        <v>10</v>
      </c>
      <c r="E3444" s="38" t="s">
        <v>10</v>
      </c>
    </row>
    <row r="3445" spans="1:5" x14ac:dyDescent="0.2">
      <c r="A3445" s="9">
        <v>41174</v>
      </c>
      <c r="B3445" s="38" t="s">
        <v>10</v>
      </c>
      <c r="C3445" s="38">
        <v>12.2</v>
      </c>
      <c r="D3445" s="38" t="s">
        <v>10</v>
      </c>
      <c r="E3445" s="38" t="s">
        <v>10</v>
      </c>
    </row>
    <row r="3446" spans="1:5" x14ac:dyDescent="0.2">
      <c r="A3446" s="9">
        <v>41173</v>
      </c>
      <c r="B3446" s="38">
        <v>1460.15</v>
      </c>
      <c r="C3446" s="38">
        <v>12.4</v>
      </c>
      <c r="D3446" s="38" t="s">
        <v>10</v>
      </c>
      <c r="E3446" s="38" t="s">
        <v>10</v>
      </c>
    </row>
    <row r="3447" spans="1:5" x14ac:dyDescent="0.2">
      <c r="A3447" s="9">
        <v>41172</v>
      </c>
      <c r="B3447" s="38">
        <v>1460.26</v>
      </c>
      <c r="C3447" s="38">
        <v>12.3</v>
      </c>
      <c r="D3447" s="38" t="s">
        <v>10</v>
      </c>
      <c r="E3447" s="38" t="s">
        <v>10</v>
      </c>
    </row>
    <row r="3448" spans="1:5" x14ac:dyDescent="0.2">
      <c r="A3448" s="9">
        <v>41171</v>
      </c>
      <c r="B3448" s="38">
        <v>1461.05</v>
      </c>
      <c r="C3448" s="38">
        <v>12.6</v>
      </c>
      <c r="D3448" s="38" t="s">
        <v>10</v>
      </c>
      <c r="E3448" s="38" t="s">
        <v>10</v>
      </c>
    </row>
    <row r="3449" spans="1:5" x14ac:dyDescent="0.2">
      <c r="A3449" s="9">
        <v>41170</v>
      </c>
      <c r="B3449" s="38">
        <v>1459.32</v>
      </c>
      <c r="C3449" s="38">
        <v>12.3</v>
      </c>
      <c r="D3449" s="38" t="s">
        <v>10</v>
      </c>
      <c r="E3449" s="38" t="s">
        <v>10</v>
      </c>
    </row>
    <row r="3450" spans="1:5" x14ac:dyDescent="0.2">
      <c r="A3450" s="9">
        <v>41169</v>
      </c>
      <c r="B3450" s="38">
        <v>1461.19</v>
      </c>
      <c r="C3450" s="38">
        <v>11.9</v>
      </c>
      <c r="D3450" s="38" t="s">
        <v>10</v>
      </c>
      <c r="E3450" s="38" t="s">
        <v>10</v>
      </c>
    </row>
    <row r="3451" spans="1:5" x14ac:dyDescent="0.2">
      <c r="A3451" s="9">
        <v>41168</v>
      </c>
      <c r="B3451" s="38" t="s">
        <v>10</v>
      </c>
      <c r="C3451" s="38">
        <v>11.9</v>
      </c>
      <c r="D3451" s="38" t="s">
        <v>10</v>
      </c>
      <c r="E3451" s="38" t="s">
        <v>10</v>
      </c>
    </row>
    <row r="3452" spans="1:5" x14ac:dyDescent="0.2">
      <c r="A3452" s="9">
        <v>41167</v>
      </c>
      <c r="B3452" s="38" t="s">
        <v>10</v>
      </c>
      <c r="C3452" s="38">
        <v>11.8</v>
      </c>
      <c r="D3452" s="38" t="s">
        <v>10</v>
      </c>
      <c r="E3452" s="38" t="s">
        <v>10</v>
      </c>
    </row>
    <row r="3453" spans="1:5" x14ac:dyDescent="0.2">
      <c r="A3453" s="9">
        <v>41166</v>
      </c>
      <c r="B3453" s="38">
        <v>1465.77</v>
      </c>
      <c r="C3453" s="38">
        <v>11.7</v>
      </c>
      <c r="D3453" s="38" t="s">
        <v>10</v>
      </c>
      <c r="E3453" s="38" t="s">
        <v>10</v>
      </c>
    </row>
    <row r="3454" spans="1:5" x14ac:dyDescent="0.2">
      <c r="A3454" s="9">
        <v>41165</v>
      </c>
      <c r="B3454" s="38">
        <v>1459.99</v>
      </c>
      <c r="C3454" s="38">
        <v>11.4</v>
      </c>
      <c r="D3454" s="38" t="s">
        <v>10</v>
      </c>
      <c r="E3454" s="38" t="s">
        <v>10</v>
      </c>
    </row>
    <row r="3455" spans="1:5" x14ac:dyDescent="0.2">
      <c r="A3455" s="9">
        <v>41164</v>
      </c>
      <c r="B3455" s="38">
        <v>1436.56</v>
      </c>
      <c r="C3455" s="38">
        <v>11.4</v>
      </c>
      <c r="D3455" s="38" t="s">
        <v>10</v>
      </c>
      <c r="E3455" s="38" t="s">
        <v>10</v>
      </c>
    </row>
    <row r="3456" spans="1:5" x14ac:dyDescent="0.2">
      <c r="A3456" s="9">
        <v>41163</v>
      </c>
      <c r="B3456" s="38">
        <v>1433.56</v>
      </c>
      <c r="C3456" s="38">
        <v>11.3</v>
      </c>
      <c r="D3456" s="38" t="s">
        <v>10</v>
      </c>
      <c r="E3456" s="38" t="s">
        <v>10</v>
      </c>
    </row>
    <row r="3457" spans="1:5" x14ac:dyDescent="0.2">
      <c r="A3457" s="9">
        <v>41162</v>
      </c>
      <c r="B3457" s="38">
        <v>1429.08</v>
      </c>
      <c r="C3457" s="38">
        <v>11.2</v>
      </c>
      <c r="D3457" s="38" t="s">
        <v>10</v>
      </c>
      <c r="E3457" s="38" t="s">
        <v>10</v>
      </c>
    </row>
    <row r="3458" spans="1:5" x14ac:dyDescent="0.2">
      <c r="A3458" s="9">
        <v>41161</v>
      </c>
      <c r="B3458" s="38" t="s">
        <v>10</v>
      </c>
      <c r="C3458" s="38">
        <v>11</v>
      </c>
      <c r="D3458" s="38" t="s">
        <v>10</v>
      </c>
      <c r="E3458" s="38" t="s">
        <v>10</v>
      </c>
    </row>
    <row r="3459" spans="1:5" x14ac:dyDescent="0.2">
      <c r="A3459" s="9">
        <v>41160</v>
      </c>
      <c r="B3459" s="38" t="s">
        <v>10</v>
      </c>
      <c r="C3459" s="38">
        <v>11</v>
      </c>
      <c r="D3459" s="38" t="s">
        <v>10</v>
      </c>
      <c r="E3459" s="38" t="s">
        <v>10</v>
      </c>
    </row>
    <row r="3460" spans="1:5" x14ac:dyDescent="0.2">
      <c r="A3460" s="9">
        <v>41159</v>
      </c>
      <c r="B3460" s="38">
        <v>1437.92</v>
      </c>
      <c r="C3460" s="38">
        <v>11</v>
      </c>
      <c r="D3460" s="38" t="s">
        <v>10</v>
      </c>
      <c r="E3460" s="38" t="s">
        <v>10</v>
      </c>
    </row>
    <row r="3461" spans="1:5" x14ac:dyDescent="0.2">
      <c r="A3461" s="9">
        <v>41158</v>
      </c>
      <c r="B3461" s="38">
        <v>1432.12</v>
      </c>
      <c r="C3461" s="38">
        <v>11.2</v>
      </c>
      <c r="D3461" s="38" t="s">
        <v>10</v>
      </c>
      <c r="E3461" s="38" t="s">
        <v>10</v>
      </c>
    </row>
    <row r="3462" spans="1:5" x14ac:dyDescent="0.2">
      <c r="A3462" s="9">
        <v>41157</v>
      </c>
      <c r="B3462" s="38">
        <v>1403.44</v>
      </c>
      <c r="C3462" s="38">
        <v>11</v>
      </c>
      <c r="D3462" s="38" t="s">
        <v>10</v>
      </c>
      <c r="E3462" s="38" t="s">
        <v>10</v>
      </c>
    </row>
    <row r="3463" spans="1:5" x14ac:dyDescent="0.2">
      <c r="A3463" s="9">
        <v>41156</v>
      </c>
      <c r="B3463" s="38">
        <v>1404.94</v>
      </c>
      <c r="C3463" s="38">
        <v>10.4</v>
      </c>
      <c r="D3463" s="38" t="s">
        <v>10</v>
      </c>
      <c r="E3463" s="38" t="s">
        <v>10</v>
      </c>
    </row>
    <row r="3464" spans="1:5" x14ac:dyDescent="0.2">
      <c r="A3464" s="9">
        <v>41155</v>
      </c>
      <c r="B3464" s="38" t="s">
        <v>10</v>
      </c>
      <c r="C3464" s="38">
        <v>10.5</v>
      </c>
      <c r="D3464" s="38" t="s">
        <v>10</v>
      </c>
      <c r="E3464" s="38" t="s">
        <v>10</v>
      </c>
    </row>
    <row r="3465" spans="1:5" x14ac:dyDescent="0.2">
      <c r="A3465" s="9">
        <v>41154</v>
      </c>
      <c r="B3465" s="38" t="s">
        <v>10</v>
      </c>
      <c r="C3465" s="38">
        <v>10.199999999999999</v>
      </c>
      <c r="D3465" s="38" t="s">
        <v>10</v>
      </c>
      <c r="E3465" s="38" t="s">
        <v>10</v>
      </c>
    </row>
    <row r="3466" spans="1:5" x14ac:dyDescent="0.2">
      <c r="A3466" s="9">
        <v>41153</v>
      </c>
      <c r="B3466" s="38" t="s">
        <v>10</v>
      </c>
      <c r="C3466" s="38">
        <v>10</v>
      </c>
      <c r="D3466" s="38" t="s">
        <v>10</v>
      </c>
      <c r="E3466" s="38" t="s">
        <v>10</v>
      </c>
    </row>
    <row r="3467" spans="1:5" x14ac:dyDescent="0.2">
      <c r="A3467" s="9">
        <v>41152</v>
      </c>
      <c r="B3467" s="38">
        <v>1406.58</v>
      </c>
      <c r="C3467" s="38">
        <v>10.199999999999999</v>
      </c>
      <c r="D3467" s="38" t="s">
        <v>10</v>
      </c>
      <c r="E3467" s="38" t="s">
        <v>10</v>
      </c>
    </row>
    <row r="3468" spans="1:5" x14ac:dyDescent="0.2">
      <c r="A3468" s="9">
        <v>41151</v>
      </c>
      <c r="B3468" s="38">
        <v>1399.48</v>
      </c>
      <c r="C3468" s="38">
        <v>10.8</v>
      </c>
      <c r="D3468" s="38" t="s">
        <v>10</v>
      </c>
      <c r="E3468" s="38" t="s">
        <v>10</v>
      </c>
    </row>
    <row r="3469" spans="1:5" x14ac:dyDescent="0.2">
      <c r="A3469" s="9">
        <v>41150</v>
      </c>
      <c r="B3469" s="38">
        <v>1410.49</v>
      </c>
      <c r="C3469" s="38">
        <v>10.9</v>
      </c>
      <c r="D3469" s="38" t="s">
        <v>10</v>
      </c>
      <c r="E3469" s="38" t="s">
        <v>10</v>
      </c>
    </row>
    <row r="3470" spans="1:5" x14ac:dyDescent="0.2">
      <c r="A3470" s="9">
        <v>41149</v>
      </c>
      <c r="B3470" s="38">
        <v>1409.3</v>
      </c>
      <c r="C3470" s="38">
        <v>10.9</v>
      </c>
      <c r="D3470" s="38" t="s">
        <v>10</v>
      </c>
      <c r="E3470" s="38" t="s">
        <v>10</v>
      </c>
    </row>
    <row r="3471" spans="1:5" x14ac:dyDescent="0.2">
      <c r="A3471" s="9">
        <v>41148</v>
      </c>
      <c r="B3471" s="38">
        <v>1410.44</v>
      </c>
      <c r="C3471" s="38">
        <v>10.9</v>
      </c>
      <c r="D3471" s="38" t="s">
        <v>10</v>
      </c>
      <c r="E3471" s="38" t="s">
        <v>10</v>
      </c>
    </row>
    <row r="3472" spans="1:5" x14ac:dyDescent="0.2">
      <c r="A3472" s="9">
        <v>41147</v>
      </c>
      <c r="B3472" s="38" t="s">
        <v>10</v>
      </c>
      <c r="C3472" s="38">
        <v>10.6</v>
      </c>
      <c r="D3472" s="38" t="s">
        <v>10</v>
      </c>
      <c r="E3472" s="38" t="s">
        <v>10</v>
      </c>
    </row>
    <row r="3473" spans="1:5" x14ac:dyDescent="0.2">
      <c r="A3473" s="9">
        <v>41146</v>
      </c>
      <c r="B3473" s="38" t="s">
        <v>10</v>
      </c>
      <c r="C3473" s="38">
        <v>10.5</v>
      </c>
      <c r="D3473" s="38" t="s">
        <v>10</v>
      </c>
      <c r="E3473" s="38" t="s">
        <v>10</v>
      </c>
    </row>
    <row r="3474" spans="1:5" x14ac:dyDescent="0.2">
      <c r="A3474" s="9">
        <v>41145</v>
      </c>
      <c r="B3474" s="38">
        <v>1411.13</v>
      </c>
      <c r="C3474" s="38">
        <v>10.6</v>
      </c>
      <c r="D3474" s="38" t="s">
        <v>10</v>
      </c>
      <c r="E3474" s="38" t="s">
        <v>10</v>
      </c>
    </row>
    <row r="3475" spans="1:5" x14ac:dyDescent="0.2">
      <c r="A3475" s="9">
        <v>41144</v>
      </c>
      <c r="B3475" s="38">
        <v>1402.08</v>
      </c>
      <c r="C3475" s="38">
        <v>10.1</v>
      </c>
      <c r="D3475" s="38" t="s">
        <v>10</v>
      </c>
      <c r="E3475" s="38" t="s">
        <v>10</v>
      </c>
    </row>
    <row r="3476" spans="1:5" x14ac:dyDescent="0.2">
      <c r="A3476" s="9">
        <v>41143</v>
      </c>
      <c r="B3476" s="38">
        <v>1413.49</v>
      </c>
      <c r="C3476" s="38">
        <v>9.8000000000000007</v>
      </c>
      <c r="D3476" s="38" t="s">
        <v>10</v>
      </c>
      <c r="E3476" s="38" t="s">
        <v>10</v>
      </c>
    </row>
    <row r="3477" spans="1:5" x14ac:dyDescent="0.2">
      <c r="A3477" s="9">
        <v>41142</v>
      </c>
      <c r="B3477" s="38">
        <v>1413.17</v>
      </c>
      <c r="C3477" s="38">
        <v>9.9</v>
      </c>
      <c r="D3477" s="38" t="s">
        <v>10</v>
      </c>
      <c r="E3477" s="38" t="s">
        <v>10</v>
      </c>
    </row>
    <row r="3478" spans="1:5" x14ac:dyDescent="0.2">
      <c r="A3478" s="9">
        <v>41141</v>
      </c>
      <c r="B3478" s="38">
        <v>1418.13</v>
      </c>
      <c r="C3478" s="38">
        <v>10.1</v>
      </c>
      <c r="D3478" s="38" t="s">
        <v>10</v>
      </c>
      <c r="E3478" s="38" t="s">
        <v>10</v>
      </c>
    </row>
    <row r="3479" spans="1:5" x14ac:dyDescent="0.2">
      <c r="A3479" s="9">
        <v>41140</v>
      </c>
      <c r="B3479" s="38" t="s">
        <v>10</v>
      </c>
      <c r="C3479" s="38">
        <v>8</v>
      </c>
      <c r="D3479" s="38" t="s">
        <v>10</v>
      </c>
      <c r="E3479" s="38" t="s">
        <v>10</v>
      </c>
    </row>
    <row r="3480" spans="1:5" x14ac:dyDescent="0.2">
      <c r="A3480" s="9">
        <v>41139</v>
      </c>
      <c r="B3480" s="38" t="s">
        <v>10</v>
      </c>
      <c r="C3480" s="38">
        <v>11.6</v>
      </c>
      <c r="D3480" s="38" t="s">
        <v>10</v>
      </c>
      <c r="E3480" s="38" t="s">
        <v>10</v>
      </c>
    </row>
    <row r="3481" spans="1:5" x14ac:dyDescent="0.2">
      <c r="A3481" s="9">
        <v>41138</v>
      </c>
      <c r="B3481" s="38">
        <v>1418.16</v>
      </c>
      <c r="C3481" s="38">
        <v>11.6</v>
      </c>
      <c r="D3481" s="38" t="s">
        <v>10</v>
      </c>
      <c r="E3481" s="38" t="s">
        <v>10</v>
      </c>
    </row>
    <row r="3482" spans="1:5" x14ac:dyDescent="0.2">
      <c r="A3482" s="9">
        <v>41137</v>
      </c>
      <c r="B3482" s="38">
        <v>1415.51</v>
      </c>
      <c r="C3482" s="38">
        <v>13.5</v>
      </c>
      <c r="D3482" s="38" t="s">
        <v>10</v>
      </c>
      <c r="E3482" s="38" t="s">
        <v>10</v>
      </c>
    </row>
    <row r="3483" spans="1:5" x14ac:dyDescent="0.2">
      <c r="A3483" s="9">
        <v>41136</v>
      </c>
      <c r="B3483" s="38">
        <v>1405.53</v>
      </c>
      <c r="C3483" s="38">
        <v>13.3</v>
      </c>
      <c r="D3483" s="38" t="s">
        <v>10</v>
      </c>
      <c r="E3483" s="38" t="s">
        <v>10</v>
      </c>
    </row>
    <row r="3484" spans="1:5" x14ac:dyDescent="0.2">
      <c r="A3484" s="9">
        <v>41135</v>
      </c>
      <c r="B3484" s="38">
        <v>1403.93</v>
      </c>
      <c r="C3484" s="38">
        <v>12.2</v>
      </c>
      <c r="D3484" s="38" t="s">
        <v>10</v>
      </c>
      <c r="E3484" s="38" t="s">
        <v>10</v>
      </c>
    </row>
    <row r="3485" spans="1:5" x14ac:dyDescent="0.2">
      <c r="A3485" s="9">
        <v>41134</v>
      </c>
      <c r="B3485" s="38">
        <v>1404.11</v>
      </c>
      <c r="C3485" s="38">
        <v>12</v>
      </c>
      <c r="D3485" s="38" t="s">
        <v>10</v>
      </c>
      <c r="E3485" s="38" t="s">
        <v>10</v>
      </c>
    </row>
    <row r="3486" spans="1:5" x14ac:dyDescent="0.2">
      <c r="A3486" s="9">
        <v>41133</v>
      </c>
      <c r="B3486" s="38" t="s">
        <v>10</v>
      </c>
      <c r="C3486" s="38">
        <v>11.6</v>
      </c>
      <c r="D3486" s="38" t="s">
        <v>10</v>
      </c>
      <c r="E3486" s="38" t="s">
        <v>10</v>
      </c>
    </row>
    <row r="3487" spans="1:5" x14ac:dyDescent="0.2">
      <c r="A3487" s="9">
        <v>41132</v>
      </c>
      <c r="B3487" s="38" t="s">
        <v>10</v>
      </c>
      <c r="C3487" s="38">
        <v>11.5</v>
      </c>
      <c r="D3487" s="38" t="s">
        <v>10</v>
      </c>
      <c r="E3487" s="38" t="s">
        <v>10</v>
      </c>
    </row>
    <row r="3488" spans="1:5" x14ac:dyDescent="0.2">
      <c r="A3488" s="9">
        <v>41131</v>
      </c>
      <c r="B3488" s="38">
        <v>1405.87</v>
      </c>
      <c r="C3488" s="38">
        <v>11.4</v>
      </c>
      <c r="D3488" s="38" t="s">
        <v>10</v>
      </c>
      <c r="E3488" s="38" t="s">
        <v>10</v>
      </c>
    </row>
    <row r="3489" spans="1:5" x14ac:dyDescent="0.2">
      <c r="A3489" s="9">
        <v>41130</v>
      </c>
      <c r="B3489" s="38">
        <v>1402.8</v>
      </c>
      <c r="C3489" s="38">
        <v>11.1</v>
      </c>
      <c r="D3489" s="38" t="s">
        <v>10</v>
      </c>
      <c r="E3489" s="38" t="s">
        <v>10</v>
      </c>
    </row>
    <row r="3490" spans="1:5" x14ac:dyDescent="0.2">
      <c r="A3490" s="9">
        <v>41129</v>
      </c>
      <c r="B3490" s="38">
        <v>1402.22</v>
      </c>
      <c r="C3490" s="38">
        <v>11.1</v>
      </c>
      <c r="D3490" s="38" t="s">
        <v>10</v>
      </c>
      <c r="E3490" s="38" t="s">
        <v>10</v>
      </c>
    </row>
    <row r="3491" spans="1:5" x14ac:dyDescent="0.2">
      <c r="A3491" s="9">
        <v>41128</v>
      </c>
      <c r="B3491" s="38">
        <v>1401.35</v>
      </c>
      <c r="C3491" s="38">
        <v>11.1</v>
      </c>
      <c r="D3491" s="38" t="s">
        <v>10</v>
      </c>
      <c r="E3491" s="38" t="s">
        <v>10</v>
      </c>
    </row>
    <row r="3492" spans="1:5" x14ac:dyDescent="0.2">
      <c r="A3492" s="9">
        <v>41127</v>
      </c>
      <c r="B3492" s="38">
        <v>1394.23</v>
      </c>
      <c r="C3492" s="38">
        <v>10.9</v>
      </c>
      <c r="D3492" s="38" t="s">
        <v>10</v>
      </c>
      <c r="E3492" s="38" t="s">
        <v>10</v>
      </c>
    </row>
    <row r="3493" spans="1:5" x14ac:dyDescent="0.2">
      <c r="A3493" s="9">
        <v>41126</v>
      </c>
      <c r="B3493" s="38" t="s">
        <v>10</v>
      </c>
      <c r="C3493" s="38">
        <v>10.9</v>
      </c>
      <c r="D3493" s="38" t="s">
        <v>10</v>
      </c>
      <c r="E3493" s="38" t="s">
        <v>10</v>
      </c>
    </row>
    <row r="3494" spans="1:5" x14ac:dyDescent="0.2">
      <c r="A3494" s="9">
        <v>41125</v>
      </c>
      <c r="B3494" s="38" t="s">
        <v>10</v>
      </c>
      <c r="C3494" s="38">
        <v>11</v>
      </c>
      <c r="D3494" s="38" t="s">
        <v>10</v>
      </c>
      <c r="E3494" s="38" t="s">
        <v>10</v>
      </c>
    </row>
    <row r="3495" spans="1:5" x14ac:dyDescent="0.2">
      <c r="A3495" s="9">
        <v>41124</v>
      </c>
      <c r="B3495" s="38">
        <v>1390.99</v>
      </c>
      <c r="C3495" s="38">
        <v>11</v>
      </c>
      <c r="D3495" s="38" t="s">
        <v>10</v>
      </c>
      <c r="E3495" s="38" t="s">
        <v>10</v>
      </c>
    </row>
    <row r="3496" spans="1:5" x14ac:dyDescent="0.2">
      <c r="A3496" s="9">
        <v>41123</v>
      </c>
      <c r="B3496" s="38">
        <v>1365</v>
      </c>
      <c r="C3496" s="38">
        <v>10.5</v>
      </c>
      <c r="D3496" s="38" t="s">
        <v>10</v>
      </c>
      <c r="E3496" s="38" t="s">
        <v>10</v>
      </c>
    </row>
    <row r="3497" spans="1:5" x14ac:dyDescent="0.2">
      <c r="A3497" s="9">
        <v>41122</v>
      </c>
      <c r="B3497" s="38">
        <v>1375.14</v>
      </c>
      <c r="C3497" s="38">
        <v>9.6</v>
      </c>
      <c r="D3497" s="38" t="s">
        <v>10</v>
      </c>
      <c r="E3497" s="38" t="s">
        <v>10</v>
      </c>
    </row>
    <row r="3498" spans="1:5" x14ac:dyDescent="0.2">
      <c r="A3498" s="9">
        <v>41121</v>
      </c>
      <c r="B3498" s="38">
        <v>1379.32</v>
      </c>
      <c r="C3498" s="38">
        <v>9.4</v>
      </c>
      <c r="D3498" s="38" t="s">
        <v>10</v>
      </c>
      <c r="E3498" s="38" t="s">
        <v>10</v>
      </c>
    </row>
    <row r="3499" spans="1:5" x14ac:dyDescent="0.2">
      <c r="A3499" s="9">
        <v>41120</v>
      </c>
      <c r="B3499" s="38">
        <v>1385.3</v>
      </c>
      <c r="C3499" s="38">
        <v>9.1</v>
      </c>
      <c r="D3499" s="38" t="s">
        <v>10</v>
      </c>
      <c r="E3499" s="38" t="s">
        <v>10</v>
      </c>
    </row>
    <row r="3500" spans="1:5" x14ac:dyDescent="0.2">
      <c r="A3500" s="9">
        <v>41119</v>
      </c>
      <c r="B3500" s="38" t="s">
        <v>10</v>
      </c>
      <c r="C3500" s="38">
        <v>8.6999999999999993</v>
      </c>
      <c r="D3500" s="38" t="s">
        <v>10</v>
      </c>
      <c r="E3500" s="38" t="s">
        <v>10</v>
      </c>
    </row>
    <row r="3501" spans="1:5" x14ac:dyDescent="0.2">
      <c r="A3501" s="9">
        <v>41118</v>
      </c>
      <c r="B3501" s="38" t="s">
        <v>10</v>
      </c>
      <c r="C3501" s="38">
        <v>8.9</v>
      </c>
      <c r="D3501" s="38" t="s">
        <v>10</v>
      </c>
      <c r="E3501" s="38" t="s">
        <v>10</v>
      </c>
    </row>
    <row r="3502" spans="1:5" x14ac:dyDescent="0.2">
      <c r="A3502" s="9">
        <v>41117</v>
      </c>
      <c r="B3502" s="38">
        <v>1385.97</v>
      </c>
      <c r="C3502" s="38">
        <v>8.9</v>
      </c>
      <c r="D3502" s="38" t="s">
        <v>10</v>
      </c>
      <c r="E3502" s="38" t="s">
        <v>10</v>
      </c>
    </row>
    <row r="3503" spans="1:5" x14ac:dyDescent="0.2">
      <c r="A3503" s="9">
        <v>41116</v>
      </c>
      <c r="B3503" s="38">
        <v>1360.02</v>
      </c>
      <c r="C3503" s="38">
        <v>8.9</v>
      </c>
      <c r="D3503" s="38" t="s">
        <v>10</v>
      </c>
      <c r="E3503" s="38" t="s">
        <v>10</v>
      </c>
    </row>
    <row r="3504" spans="1:5" x14ac:dyDescent="0.2">
      <c r="A3504" s="9">
        <v>41115</v>
      </c>
      <c r="B3504" s="38">
        <v>1337.89</v>
      </c>
      <c r="C3504" s="38">
        <v>8.8000000000000007</v>
      </c>
      <c r="D3504" s="38" t="s">
        <v>10</v>
      </c>
      <c r="E3504" s="38" t="s">
        <v>10</v>
      </c>
    </row>
    <row r="3505" spans="1:5" x14ac:dyDescent="0.2">
      <c r="A3505" s="9">
        <v>41114</v>
      </c>
      <c r="B3505" s="38">
        <v>1338.31</v>
      </c>
      <c r="C3505" s="38">
        <v>8.6</v>
      </c>
      <c r="D3505" s="38" t="s">
        <v>10</v>
      </c>
      <c r="E3505" s="38" t="s">
        <v>10</v>
      </c>
    </row>
    <row r="3506" spans="1:5" x14ac:dyDescent="0.2">
      <c r="A3506" s="9">
        <v>41113</v>
      </c>
      <c r="B3506" s="38">
        <v>1350.52</v>
      </c>
      <c r="C3506" s="38">
        <v>8.4</v>
      </c>
      <c r="D3506" s="38" t="s">
        <v>10</v>
      </c>
      <c r="E3506" s="38" t="s">
        <v>10</v>
      </c>
    </row>
    <row r="3507" spans="1:5" x14ac:dyDescent="0.2">
      <c r="A3507" s="9">
        <v>41112</v>
      </c>
      <c r="B3507" s="38" t="s">
        <v>10</v>
      </c>
      <c r="C3507" s="38">
        <v>8.4</v>
      </c>
      <c r="D3507" s="38" t="s">
        <v>10</v>
      </c>
      <c r="E3507" s="38" t="s">
        <v>10</v>
      </c>
    </row>
    <row r="3508" spans="1:5" x14ac:dyDescent="0.2">
      <c r="A3508" s="9">
        <v>41111</v>
      </c>
      <c r="B3508" s="38" t="s">
        <v>10</v>
      </c>
      <c r="C3508" s="38">
        <v>8.9</v>
      </c>
      <c r="D3508" s="38" t="s">
        <v>10</v>
      </c>
      <c r="E3508" s="38" t="s">
        <v>10</v>
      </c>
    </row>
    <row r="3509" spans="1:5" x14ac:dyDescent="0.2">
      <c r="A3509" s="9">
        <v>41110</v>
      </c>
      <c r="B3509" s="38">
        <v>1362.66</v>
      </c>
      <c r="C3509" s="38">
        <v>8.5</v>
      </c>
      <c r="D3509" s="38" t="s">
        <v>10</v>
      </c>
      <c r="E3509" s="38" t="s">
        <v>10</v>
      </c>
    </row>
    <row r="3510" spans="1:5" x14ac:dyDescent="0.2">
      <c r="A3510" s="9">
        <v>41109</v>
      </c>
      <c r="B3510" s="38">
        <v>1376.51</v>
      </c>
      <c r="C3510" s="38">
        <v>8.9</v>
      </c>
      <c r="D3510" s="38" t="s">
        <v>10</v>
      </c>
      <c r="E3510" s="38" t="s">
        <v>10</v>
      </c>
    </row>
    <row r="3511" spans="1:5" x14ac:dyDescent="0.2">
      <c r="A3511" s="9">
        <v>41108</v>
      </c>
      <c r="B3511" s="38">
        <v>1372.78</v>
      </c>
      <c r="C3511" s="38">
        <v>9.1</v>
      </c>
      <c r="D3511" s="38" t="s">
        <v>10</v>
      </c>
      <c r="E3511" s="38" t="s">
        <v>10</v>
      </c>
    </row>
    <row r="3512" spans="1:5" x14ac:dyDescent="0.2">
      <c r="A3512" s="9">
        <v>41107</v>
      </c>
      <c r="B3512" s="38">
        <v>1363.67</v>
      </c>
      <c r="C3512" s="38">
        <v>8.8000000000000007</v>
      </c>
      <c r="D3512" s="38" t="s">
        <v>10</v>
      </c>
      <c r="E3512" s="38" t="s">
        <v>10</v>
      </c>
    </row>
    <row r="3513" spans="1:5" x14ac:dyDescent="0.2">
      <c r="A3513" s="9">
        <v>41106</v>
      </c>
      <c r="B3513" s="38">
        <v>1353.64</v>
      </c>
      <c r="C3513" s="38">
        <v>8.5</v>
      </c>
      <c r="D3513" s="38" t="s">
        <v>10</v>
      </c>
      <c r="E3513" s="38" t="s">
        <v>10</v>
      </c>
    </row>
    <row r="3514" spans="1:5" x14ac:dyDescent="0.2">
      <c r="A3514" s="9">
        <v>41105</v>
      </c>
      <c r="B3514" s="38" t="s">
        <v>10</v>
      </c>
      <c r="C3514" s="38">
        <v>7.6</v>
      </c>
      <c r="D3514" s="38" t="s">
        <v>10</v>
      </c>
      <c r="E3514" s="38" t="s">
        <v>10</v>
      </c>
    </row>
    <row r="3515" spans="1:5" x14ac:dyDescent="0.2">
      <c r="A3515" s="9">
        <v>41104</v>
      </c>
      <c r="B3515" s="38" t="s">
        <v>10</v>
      </c>
      <c r="C3515" s="38">
        <v>7.5</v>
      </c>
      <c r="D3515" s="38" t="s">
        <v>10</v>
      </c>
      <c r="E3515" s="38" t="s">
        <v>10</v>
      </c>
    </row>
    <row r="3516" spans="1:5" x14ac:dyDescent="0.2">
      <c r="A3516" s="9">
        <v>41103</v>
      </c>
      <c r="B3516" s="38">
        <v>1356.78</v>
      </c>
      <c r="C3516" s="38">
        <v>7.7</v>
      </c>
      <c r="D3516" s="38" t="s">
        <v>10</v>
      </c>
      <c r="E3516" s="38" t="s">
        <v>10</v>
      </c>
    </row>
    <row r="3517" spans="1:5" x14ac:dyDescent="0.2">
      <c r="A3517" s="9">
        <v>41102</v>
      </c>
      <c r="B3517" s="38">
        <v>1334.76</v>
      </c>
      <c r="C3517" s="38">
        <v>7.8</v>
      </c>
      <c r="D3517" s="38" t="s">
        <v>10</v>
      </c>
      <c r="E3517" s="38" t="s">
        <v>10</v>
      </c>
    </row>
    <row r="3518" spans="1:5" x14ac:dyDescent="0.2">
      <c r="A3518" s="9">
        <v>41101</v>
      </c>
      <c r="B3518" s="38">
        <v>1341.45</v>
      </c>
      <c r="C3518" s="38">
        <v>7.2</v>
      </c>
      <c r="D3518" s="38" t="s">
        <v>10</v>
      </c>
      <c r="E3518" s="38" t="s">
        <v>10</v>
      </c>
    </row>
    <row r="3519" spans="1:5" x14ac:dyDescent="0.2">
      <c r="A3519" s="9">
        <v>41100</v>
      </c>
      <c r="B3519" s="38">
        <v>1341.47</v>
      </c>
      <c r="C3519" s="38">
        <v>7.2</v>
      </c>
      <c r="D3519" s="38" t="s">
        <v>10</v>
      </c>
      <c r="E3519" s="38" t="s">
        <v>10</v>
      </c>
    </row>
    <row r="3520" spans="1:5" x14ac:dyDescent="0.2">
      <c r="A3520" s="9">
        <v>41099</v>
      </c>
      <c r="B3520" s="38">
        <v>1352.46</v>
      </c>
      <c r="C3520" s="38">
        <v>7</v>
      </c>
      <c r="D3520" s="38" t="s">
        <v>10</v>
      </c>
      <c r="E3520" s="38" t="s">
        <v>10</v>
      </c>
    </row>
    <row r="3521" spans="1:5" x14ac:dyDescent="0.2">
      <c r="A3521" s="9">
        <v>41098</v>
      </c>
      <c r="B3521" s="38" t="s">
        <v>10</v>
      </c>
      <c r="C3521" s="38">
        <v>6.8</v>
      </c>
      <c r="D3521" s="38" t="s">
        <v>10</v>
      </c>
      <c r="E3521" s="38" t="s">
        <v>10</v>
      </c>
    </row>
    <row r="3522" spans="1:5" x14ac:dyDescent="0.2">
      <c r="A3522" s="9">
        <v>41097</v>
      </c>
      <c r="B3522" s="38" t="s">
        <v>10</v>
      </c>
      <c r="C3522" s="38">
        <v>6.8</v>
      </c>
      <c r="D3522" s="38" t="s">
        <v>10</v>
      </c>
      <c r="E3522" s="38" t="s">
        <v>10</v>
      </c>
    </row>
    <row r="3523" spans="1:5" x14ac:dyDescent="0.2">
      <c r="A3523" s="9">
        <v>41096</v>
      </c>
      <c r="B3523" s="38">
        <v>1354.68</v>
      </c>
      <c r="C3523" s="38">
        <v>6.7</v>
      </c>
      <c r="D3523" s="38" t="s">
        <v>10</v>
      </c>
      <c r="E3523" s="38" t="s">
        <v>10</v>
      </c>
    </row>
    <row r="3524" spans="1:5" x14ac:dyDescent="0.2">
      <c r="A3524" s="9">
        <v>41095</v>
      </c>
      <c r="B3524" s="38">
        <v>1367.58</v>
      </c>
      <c r="C3524" s="38">
        <v>6.7</v>
      </c>
      <c r="D3524" s="38" t="s">
        <v>10</v>
      </c>
      <c r="E3524" s="38" t="s">
        <v>10</v>
      </c>
    </row>
    <row r="3525" spans="1:5" x14ac:dyDescent="0.2">
      <c r="A3525" s="9">
        <v>41094</v>
      </c>
      <c r="B3525" s="38" t="s">
        <v>10</v>
      </c>
      <c r="C3525" s="38">
        <v>6.5</v>
      </c>
      <c r="D3525" s="38" t="s">
        <v>10</v>
      </c>
      <c r="E3525" s="38" t="s">
        <v>10</v>
      </c>
    </row>
    <row r="3526" spans="1:5" x14ac:dyDescent="0.2">
      <c r="A3526" s="9">
        <v>41093</v>
      </c>
      <c r="B3526" s="38">
        <v>1374.02</v>
      </c>
      <c r="C3526" s="38">
        <v>6.4</v>
      </c>
      <c r="D3526" s="38" t="s">
        <v>10</v>
      </c>
      <c r="E3526" s="38" t="s">
        <v>10</v>
      </c>
    </row>
    <row r="3527" spans="1:5" x14ac:dyDescent="0.2">
      <c r="A3527" s="9">
        <v>41092</v>
      </c>
      <c r="B3527" s="38">
        <v>1365.51</v>
      </c>
      <c r="C3527" s="38">
        <v>6.8</v>
      </c>
      <c r="D3527" s="38" t="s">
        <v>10</v>
      </c>
      <c r="E3527" s="38" t="s">
        <v>10</v>
      </c>
    </row>
    <row r="3528" spans="1:5" x14ac:dyDescent="0.2">
      <c r="A3528" s="9">
        <v>41091</v>
      </c>
      <c r="B3528" s="38" t="s">
        <v>10</v>
      </c>
      <c r="C3528" s="38">
        <v>6.6</v>
      </c>
      <c r="D3528" s="38" t="s">
        <v>10</v>
      </c>
      <c r="E3528" s="38" t="s">
        <v>10</v>
      </c>
    </row>
    <row r="3529" spans="1:5" x14ac:dyDescent="0.2">
      <c r="A3529" s="9">
        <v>41090</v>
      </c>
      <c r="B3529" s="38" t="s">
        <v>10</v>
      </c>
      <c r="C3529" s="38">
        <v>6.7</v>
      </c>
      <c r="D3529" s="38" t="s">
        <v>10</v>
      </c>
      <c r="E3529" s="38" t="s">
        <v>10</v>
      </c>
    </row>
    <row r="3530" spans="1:5" x14ac:dyDescent="0.2">
      <c r="A3530" s="9">
        <v>41089</v>
      </c>
      <c r="B3530" s="38">
        <v>1362.16</v>
      </c>
      <c r="C3530" s="38">
        <v>6.7</v>
      </c>
      <c r="D3530" s="38" t="s">
        <v>10</v>
      </c>
      <c r="E3530" s="38" t="s">
        <v>10</v>
      </c>
    </row>
    <row r="3531" spans="1:5" x14ac:dyDescent="0.2">
      <c r="A3531" s="9">
        <v>41088</v>
      </c>
      <c r="B3531" s="38">
        <v>1329.04</v>
      </c>
      <c r="C3531" s="38">
        <v>6.6</v>
      </c>
      <c r="D3531" s="38" t="s">
        <v>10</v>
      </c>
      <c r="E3531" s="38" t="s">
        <v>10</v>
      </c>
    </row>
    <row r="3532" spans="1:5" x14ac:dyDescent="0.2">
      <c r="A3532" s="9">
        <v>41087</v>
      </c>
      <c r="B3532" s="38">
        <v>1331.85</v>
      </c>
      <c r="C3532" s="38">
        <v>6.7</v>
      </c>
      <c r="D3532" s="38" t="s">
        <v>10</v>
      </c>
      <c r="E3532" s="38" t="s">
        <v>10</v>
      </c>
    </row>
    <row r="3533" spans="1:5" x14ac:dyDescent="0.2">
      <c r="A3533" s="9">
        <v>41086</v>
      </c>
      <c r="B3533" s="38">
        <v>1319.99</v>
      </c>
      <c r="C3533" s="38">
        <v>6.4</v>
      </c>
      <c r="D3533" s="38" t="s">
        <v>10</v>
      </c>
      <c r="E3533" s="38" t="s">
        <v>10</v>
      </c>
    </row>
    <row r="3534" spans="1:5" x14ac:dyDescent="0.2">
      <c r="A3534" s="9">
        <v>41085</v>
      </c>
      <c r="B3534" s="38">
        <v>1313.72</v>
      </c>
      <c r="C3534" s="38">
        <v>6.3</v>
      </c>
      <c r="D3534" s="38" t="s">
        <v>10</v>
      </c>
      <c r="E3534" s="38" t="s">
        <v>10</v>
      </c>
    </row>
    <row r="3535" spans="1:5" x14ac:dyDescent="0.2">
      <c r="A3535" s="9">
        <v>41084</v>
      </c>
      <c r="B3535" s="38" t="s">
        <v>10</v>
      </c>
      <c r="C3535" s="38">
        <v>6.3</v>
      </c>
      <c r="D3535" s="38" t="s">
        <v>10</v>
      </c>
      <c r="E3535" s="38" t="s">
        <v>10</v>
      </c>
    </row>
    <row r="3536" spans="1:5" x14ac:dyDescent="0.2">
      <c r="A3536" s="9">
        <v>41083</v>
      </c>
      <c r="B3536" s="38" t="s">
        <v>10</v>
      </c>
      <c r="C3536" s="38">
        <v>6.4</v>
      </c>
      <c r="D3536" s="38" t="s">
        <v>10</v>
      </c>
      <c r="E3536" s="38" t="s">
        <v>10</v>
      </c>
    </row>
    <row r="3537" spans="1:5" x14ac:dyDescent="0.2">
      <c r="A3537" s="9">
        <v>41082</v>
      </c>
      <c r="B3537" s="38">
        <v>1335.02</v>
      </c>
      <c r="C3537" s="38">
        <v>6.6</v>
      </c>
      <c r="D3537" s="38" t="s">
        <v>10</v>
      </c>
      <c r="E3537" s="38" t="s">
        <v>10</v>
      </c>
    </row>
    <row r="3538" spans="1:5" x14ac:dyDescent="0.2">
      <c r="A3538" s="9">
        <v>41081</v>
      </c>
      <c r="B3538" s="38">
        <v>1325.51</v>
      </c>
      <c r="C3538" s="38">
        <v>6.7</v>
      </c>
      <c r="D3538" s="38" t="s">
        <v>10</v>
      </c>
      <c r="E3538" s="38" t="s">
        <v>10</v>
      </c>
    </row>
    <row r="3539" spans="1:5" x14ac:dyDescent="0.2">
      <c r="A3539" s="9">
        <v>41080</v>
      </c>
      <c r="B3539" s="38">
        <v>1355.69</v>
      </c>
      <c r="C3539" s="38">
        <v>6.7</v>
      </c>
      <c r="D3539" s="38" t="s">
        <v>10</v>
      </c>
      <c r="E3539" s="38" t="s">
        <v>10</v>
      </c>
    </row>
    <row r="3540" spans="1:5" x14ac:dyDescent="0.2">
      <c r="A3540" s="9">
        <v>41079</v>
      </c>
      <c r="B3540" s="38">
        <v>1357.98</v>
      </c>
      <c r="C3540" s="38">
        <v>6.5</v>
      </c>
      <c r="D3540" s="38" t="s">
        <v>10</v>
      </c>
      <c r="E3540" s="38" t="s">
        <v>10</v>
      </c>
    </row>
    <row r="3541" spans="1:5" x14ac:dyDescent="0.2">
      <c r="A3541" s="9">
        <v>41078</v>
      </c>
      <c r="B3541" s="38">
        <v>1344.78</v>
      </c>
      <c r="C3541" s="38">
        <v>6.3</v>
      </c>
      <c r="D3541" s="38" t="s">
        <v>10</v>
      </c>
      <c r="E3541" s="38" t="s">
        <v>10</v>
      </c>
    </row>
    <row r="3542" spans="1:5" x14ac:dyDescent="0.2">
      <c r="A3542" s="9">
        <v>41077</v>
      </c>
      <c r="B3542" s="38" t="s">
        <v>10</v>
      </c>
      <c r="C3542" s="38">
        <v>6.2</v>
      </c>
      <c r="D3542" s="38" t="s">
        <v>10</v>
      </c>
      <c r="E3542" s="38" t="s">
        <v>10</v>
      </c>
    </row>
    <row r="3543" spans="1:5" x14ac:dyDescent="0.2">
      <c r="A3543" s="9">
        <v>41076</v>
      </c>
      <c r="B3543" s="38" t="s">
        <v>10</v>
      </c>
      <c r="C3543" s="38">
        <v>6.4</v>
      </c>
      <c r="D3543" s="38" t="s">
        <v>10</v>
      </c>
      <c r="E3543" s="38" t="s">
        <v>10</v>
      </c>
    </row>
    <row r="3544" spans="1:5" x14ac:dyDescent="0.2">
      <c r="A3544" s="9">
        <v>41075</v>
      </c>
      <c r="B3544" s="38">
        <v>1342.84</v>
      </c>
      <c r="C3544" s="38">
        <v>6.5</v>
      </c>
      <c r="D3544" s="38" t="s">
        <v>10</v>
      </c>
      <c r="E3544" s="38" t="s">
        <v>10</v>
      </c>
    </row>
    <row r="3545" spans="1:5" x14ac:dyDescent="0.2">
      <c r="A3545" s="9">
        <v>41074</v>
      </c>
      <c r="B3545" s="38">
        <v>1329.1</v>
      </c>
      <c r="C3545" s="38">
        <v>5.9</v>
      </c>
      <c r="D3545" s="38" t="s">
        <v>10</v>
      </c>
      <c r="E3545" s="38" t="s">
        <v>10</v>
      </c>
    </row>
    <row r="3546" spans="1:5" x14ac:dyDescent="0.2">
      <c r="A3546" s="9">
        <v>41073</v>
      </c>
      <c r="B3546" s="38">
        <v>1314.88</v>
      </c>
      <c r="C3546" s="38">
        <v>5.9</v>
      </c>
      <c r="D3546" s="38" t="s">
        <v>10</v>
      </c>
      <c r="E3546" s="38" t="s">
        <v>10</v>
      </c>
    </row>
    <row r="3547" spans="1:5" x14ac:dyDescent="0.2">
      <c r="A3547" s="9">
        <v>41072</v>
      </c>
      <c r="B3547" s="38">
        <v>1324.18</v>
      </c>
      <c r="C3547" s="38">
        <v>5.7</v>
      </c>
      <c r="D3547" s="38" t="s">
        <v>10</v>
      </c>
      <c r="E3547" s="38" t="s">
        <v>10</v>
      </c>
    </row>
    <row r="3548" spans="1:5" x14ac:dyDescent="0.2">
      <c r="A3548" s="9">
        <v>41071</v>
      </c>
      <c r="B3548" s="38">
        <v>1308.93</v>
      </c>
      <c r="C3548" s="38">
        <v>5.6</v>
      </c>
      <c r="D3548" s="38" t="s">
        <v>10</v>
      </c>
      <c r="E3548" s="38" t="s">
        <v>10</v>
      </c>
    </row>
    <row r="3549" spans="1:5" x14ac:dyDescent="0.2">
      <c r="A3549" s="9">
        <v>41070</v>
      </c>
      <c r="B3549" s="38" t="s">
        <v>10</v>
      </c>
      <c r="C3549" s="38">
        <v>5.5</v>
      </c>
      <c r="D3549" s="38" t="s">
        <v>10</v>
      </c>
      <c r="E3549" s="38" t="s">
        <v>10</v>
      </c>
    </row>
    <row r="3550" spans="1:5" x14ac:dyDescent="0.2">
      <c r="A3550" s="9">
        <v>41069</v>
      </c>
      <c r="B3550" s="38" t="s">
        <v>10</v>
      </c>
      <c r="C3550" s="38">
        <v>5.6</v>
      </c>
      <c r="D3550" s="38" t="s">
        <v>10</v>
      </c>
      <c r="E3550" s="38" t="s">
        <v>10</v>
      </c>
    </row>
    <row r="3551" spans="1:5" x14ac:dyDescent="0.2">
      <c r="A3551" s="9">
        <v>41068</v>
      </c>
      <c r="B3551" s="38">
        <v>1325.66</v>
      </c>
      <c r="C3551" s="38">
        <v>5.6</v>
      </c>
      <c r="D3551" s="38" t="s">
        <v>10</v>
      </c>
      <c r="E3551" s="38" t="s">
        <v>10</v>
      </c>
    </row>
    <row r="3552" spans="1:5" x14ac:dyDescent="0.2">
      <c r="A3552" s="9">
        <v>41067</v>
      </c>
      <c r="B3552" s="38">
        <v>1314.99</v>
      </c>
      <c r="C3552" s="38">
        <v>5.6</v>
      </c>
      <c r="D3552" s="38" t="s">
        <v>10</v>
      </c>
      <c r="E3552" s="38" t="s">
        <v>10</v>
      </c>
    </row>
    <row r="3553" spans="1:5" x14ac:dyDescent="0.2">
      <c r="A3553" s="9">
        <v>41066</v>
      </c>
      <c r="B3553" s="38">
        <v>1315.13</v>
      </c>
      <c r="C3553" s="38">
        <v>5.5</v>
      </c>
      <c r="D3553" s="38" t="s">
        <v>10</v>
      </c>
      <c r="E3553" s="38" t="s">
        <v>10</v>
      </c>
    </row>
    <row r="3554" spans="1:5" x14ac:dyDescent="0.2">
      <c r="A3554" s="9">
        <v>41065</v>
      </c>
      <c r="B3554" s="38">
        <v>1285.5</v>
      </c>
      <c r="C3554" s="38">
        <v>5.4</v>
      </c>
      <c r="D3554" s="38" t="s">
        <v>10</v>
      </c>
      <c r="E3554" s="38" t="s">
        <v>10</v>
      </c>
    </row>
    <row r="3555" spans="1:5" x14ac:dyDescent="0.2">
      <c r="A3555" s="9">
        <v>41064</v>
      </c>
      <c r="B3555" s="38">
        <v>1278.18</v>
      </c>
      <c r="C3555" s="38">
        <v>5.3</v>
      </c>
      <c r="D3555" s="38" t="s">
        <v>10</v>
      </c>
      <c r="E3555" s="38" t="s">
        <v>10</v>
      </c>
    </row>
    <row r="3556" spans="1:5" x14ac:dyDescent="0.2">
      <c r="A3556" s="9">
        <v>41063</v>
      </c>
      <c r="B3556" s="38" t="s">
        <v>10</v>
      </c>
      <c r="C3556" s="38">
        <v>5.2</v>
      </c>
      <c r="D3556" s="38" t="s">
        <v>10</v>
      </c>
      <c r="E3556" s="38" t="s">
        <v>10</v>
      </c>
    </row>
    <row r="3557" spans="1:5" x14ac:dyDescent="0.2">
      <c r="A3557" s="9">
        <v>41062</v>
      </c>
      <c r="B3557" s="38" t="s">
        <v>10</v>
      </c>
      <c r="C3557" s="38">
        <v>5.3</v>
      </c>
      <c r="D3557" s="38" t="s">
        <v>10</v>
      </c>
      <c r="E3557" s="38" t="s">
        <v>10</v>
      </c>
    </row>
    <row r="3558" spans="1:5" x14ac:dyDescent="0.2">
      <c r="A3558" s="9">
        <v>41061</v>
      </c>
      <c r="B3558" s="38">
        <v>1278.04</v>
      </c>
      <c r="C3558" s="38">
        <v>5.3</v>
      </c>
      <c r="D3558" s="38" t="s">
        <v>10</v>
      </c>
      <c r="E3558" s="38" t="s">
        <v>10</v>
      </c>
    </row>
    <row r="3559" spans="1:5" x14ac:dyDescent="0.2">
      <c r="A3559" s="9">
        <v>41060</v>
      </c>
      <c r="B3559" s="38">
        <v>1310.33</v>
      </c>
      <c r="C3559" s="38">
        <v>5.2</v>
      </c>
      <c r="D3559" s="38" t="s">
        <v>10</v>
      </c>
      <c r="E3559" s="38" t="s">
        <v>10</v>
      </c>
    </row>
    <row r="3560" spans="1:5" x14ac:dyDescent="0.2">
      <c r="A3560" s="9">
        <v>41059</v>
      </c>
      <c r="B3560" s="38">
        <v>1313.32</v>
      </c>
      <c r="C3560" s="38">
        <v>5.0999999999999996</v>
      </c>
      <c r="D3560" s="38" t="s">
        <v>10</v>
      </c>
      <c r="E3560" s="38" t="s">
        <v>10</v>
      </c>
    </row>
    <row r="3561" spans="1:5" x14ac:dyDescent="0.2">
      <c r="A3561" s="9">
        <v>41058</v>
      </c>
      <c r="B3561" s="38">
        <v>1332.42</v>
      </c>
      <c r="C3561" s="38">
        <v>5.2</v>
      </c>
      <c r="D3561" s="38" t="s">
        <v>10</v>
      </c>
      <c r="E3561" s="38" t="s">
        <v>10</v>
      </c>
    </row>
    <row r="3562" spans="1:5" x14ac:dyDescent="0.2">
      <c r="A3562" s="9">
        <v>41057</v>
      </c>
      <c r="B3562" s="38" t="s">
        <v>10</v>
      </c>
      <c r="C3562" s="38">
        <v>5.0999999999999996</v>
      </c>
      <c r="D3562" s="38" t="s">
        <v>10</v>
      </c>
      <c r="E3562" s="38" t="s">
        <v>10</v>
      </c>
    </row>
    <row r="3563" spans="1:5" x14ac:dyDescent="0.2">
      <c r="A3563" s="9">
        <v>41056</v>
      </c>
      <c r="B3563" s="38" t="s">
        <v>10</v>
      </c>
      <c r="C3563" s="38">
        <v>5.0999999999999996</v>
      </c>
      <c r="D3563" s="38" t="s">
        <v>10</v>
      </c>
      <c r="E3563" s="38" t="s">
        <v>10</v>
      </c>
    </row>
    <row r="3564" spans="1:5" x14ac:dyDescent="0.2">
      <c r="A3564" s="9">
        <v>41055</v>
      </c>
      <c r="B3564" s="38" t="s">
        <v>10</v>
      </c>
      <c r="C3564" s="38">
        <v>5.0999999999999996</v>
      </c>
      <c r="D3564" s="38" t="s">
        <v>10</v>
      </c>
      <c r="E3564" s="38" t="s">
        <v>10</v>
      </c>
    </row>
    <row r="3565" spans="1:5" x14ac:dyDescent="0.2">
      <c r="A3565" s="9">
        <v>41054</v>
      </c>
      <c r="B3565" s="38">
        <v>1317.82</v>
      </c>
      <c r="C3565" s="38">
        <v>5.2</v>
      </c>
      <c r="D3565" s="38" t="s">
        <v>10</v>
      </c>
      <c r="E3565" s="38" t="s">
        <v>10</v>
      </c>
    </row>
    <row r="3566" spans="1:5" x14ac:dyDescent="0.2">
      <c r="A3566" s="9">
        <v>41053</v>
      </c>
      <c r="B3566" s="38">
        <v>1320.68</v>
      </c>
      <c r="C3566" s="38">
        <v>5.0999999999999996</v>
      </c>
      <c r="D3566" s="38" t="s">
        <v>10</v>
      </c>
      <c r="E3566" s="38" t="s">
        <v>10</v>
      </c>
    </row>
    <row r="3567" spans="1:5" x14ac:dyDescent="0.2">
      <c r="A3567" s="9">
        <v>41052</v>
      </c>
      <c r="B3567" s="38">
        <v>1318.86</v>
      </c>
      <c r="C3567" s="38">
        <v>5.0999999999999996</v>
      </c>
      <c r="D3567" s="38" t="s">
        <v>10</v>
      </c>
      <c r="E3567" s="38" t="s">
        <v>10</v>
      </c>
    </row>
    <row r="3568" spans="1:5" x14ac:dyDescent="0.2">
      <c r="A3568" s="9">
        <v>41051</v>
      </c>
      <c r="B3568" s="38">
        <v>1316.63</v>
      </c>
      <c r="C3568" s="38">
        <v>5.0999999999999996</v>
      </c>
      <c r="D3568" s="38" t="s">
        <v>10</v>
      </c>
      <c r="E3568" s="38" t="s">
        <v>10</v>
      </c>
    </row>
    <row r="3569" spans="1:5" x14ac:dyDescent="0.2">
      <c r="A3569" s="9">
        <v>41050</v>
      </c>
      <c r="B3569" s="38">
        <v>1315.99</v>
      </c>
      <c r="C3569" s="38">
        <v>5.0999999999999996</v>
      </c>
      <c r="D3569" s="38" t="s">
        <v>10</v>
      </c>
      <c r="E3569" s="38" t="s">
        <v>10</v>
      </c>
    </row>
    <row r="3570" spans="1:5" x14ac:dyDescent="0.2">
      <c r="A3570" s="9">
        <v>41049</v>
      </c>
      <c r="B3570" s="38" t="s">
        <v>10</v>
      </c>
      <c r="C3570" s="38">
        <v>5.0999999999999996</v>
      </c>
      <c r="D3570" s="38" t="s">
        <v>10</v>
      </c>
      <c r="E3570" s="38" t="s">
        <v>10</v>
      </c>
    </row>
    <row r="3571" spans="1:5" x14ac:dyDescent="0.2">
      <c r="A3571" s="9">
        <v>41048</v>
      </c>
      <c r="B3571" s="38" t="s">
        <v>10</v>
      </c>
      <c r="C3571" s="38">
        <v>5.0999999999999996</v>
      </c>
      <c r="D3571" s="38" t="s">
        <v>10</v>
      </c>
      <c r="E3571" s="38" t="s">
        <v>10</v>
      </c>
    </row>
    <row r="3572" spans="1:5" x14ac:dyDescent="0.2">
      <c r="A3572" s="9">
        <v>41047</v>
      </c>
      <c r="B3572" s="38">
        <v>1295.22</v>
      </c>
      <c r="C3572" s="38">
        <v>5.0999999999999996</v>
      </c>
      <c r="D3572" s="38" t="s">
        <v>10</v>
      </c>
      <c r="E3572" s="38" t="s">
        <v>10</v>
      </c>
    </row>
    <row r="3573" spans="1:5" x14ac:dyDescent="0.2">
      <c r="A3573" s="9">
        <v>41046</v>
      </c>
      <c r="B3573" s="38">
        <v>1304.8599999999999</v>
      </c>
      <c r="C3573" s="38">
        <v>5.0999999999999996</v>
      </c>
      <c r="D3573" s="38" t="s">
        <v>10</v>
      </c>
      <c r="E3573" s="38" t="s">
        <v>10</v>
      </c>
    </row>
    <row r="3574" spans="1:5" x14ac:dyDescent="0.2">
      <c r="A3574" s="9">
        <v>41045</v>
      </c>
      <c r="B3574" s="38">
        <v>1324.8</v>
      </c>
      <c r="C3574" s="38">
        <v>5.0999999999999996</v>
      </c>
      <c r="D3574" s="38" t="s">
        <v>10</v>
      </c>
      <c r="E3574" s="38" t="s">
        <v>10</v>
      </c>
    </row>
    <row r="3575" spans="1:5" x14ac:dyDescent="0.2">
      <c r="A3575" s="9">
        <v>41044</v>
      </c>
      <c r="B3575" s="38">
        <v>1330.66</v>
      </c>
      <c r="C3575" s="38">
        <v>5</v>
      </c>
      <c r="D3575" s="38" t="s">
        <v>10</v>
      </c>
      <c r="E3575" s="38" t="s">
        <v>10</v>
      </c>
    </row>
    <row r="3576" spans="1:5" x14ac:dyDescent="0.2">
      <c r="A3576" s="9">
        <v>41043</v>
      </c>
      <c r="B3576" s="38">
        <v>1338.35</v>
      </c>
      <c r="C3576" s="38">
        <v>5</v>
      </c>
      <c r="D3576" s="38" t="s">
        <v>10</v>
      </c>
      <c r="E3576" s="38" t="s">
        <v>10</v>
      </c>
    </row>
    <row r="3577" spans="1:5" x14ac:dyDescent="0.2">
      <c r="A3577" s="9">
        <v>41042</v>
      </c>
      <c r="B3577" s="38" t="s">
        <v>10</v>
      </c>
      <c r="C3577" s="38">
        <v>4.9000000000000004</v>
      </c>
      <c r="D3577" s="38" t="s">
        <v>10</v>
      </c>
      <c r="E3577" s="38" t="s">
        <v>10</v>
      </c>
    </row>
    <row r="3578" spans="1:5" x14ac:dyDescent="0.2">
      <c r="A3578" s="9">
        <v>41041</v>
      </c>
      <c r="B3578" s="38" t="s">
        <v>10</v>
      </c>
      <c r="C3578" s="38">
        <v>4.9000000000000004</v>
      </c>
      <c r="D3578" s="38" t="s">
        <v>10</v>
      </c>
      <c r="E3578" s="38" t="s">
        <v>10</v>
      </c>
    </row>
    <row r="3579" spans="1:5" x14ac:dyDescent="0.2">
      <c r="A3579" s="9">
        <v>41040</v>
      </c>
      <c r="B3579" s="38">
        <v>1353.39</v>
      </c>
      <c r="C3579" s="38">
        <v>5</v>
      </c>
      <c r="D3579" s="38" t="s">
        <v>10</v>
      </c>
      <c r="E3579" s="38" t="s">
        <v>10</v>
      </c>
    </row>
    <row r="3580" spans="1:5" x14ac:dyDescent="0.2">
      <c r="A3580" s="9">
        <v>41039</v>
      </c>
      <c r="B3580" s="38">
        <v>1357.99</v>
      </c>
      <c r="C3580" s="38">
        <v>4.8</v>
      </c>
      <c r="D3580" s="38" t="s">
        <v>10</v>
      </c>
      <c r="E3580" s="38" t="s">
        <v>10</v>
      </c>
    </row>
    <row r="3581" spans="1:5" x14ac:dyDescent="0.2">
      <c r="A3581" s="9">
        <v>41038</v>
      </c>
      <c r="B3581" s="38">
        <v>1354.58</v>
      </c>
      <c r="C3581" s="38">
        <v>5</v>
      </c>
      <c r="D3581" s="38" t="s">
        <v>10</v>
      </c>
      <c r="E3581" s="38" t="s">
        <v>10</v>
      </c>
    </row>
    <row r="3582" spans="1:5" x14ac:dyDescent="0.2">
      <c r="A3582" s="9">
        <v>41037</v>
      </c>
      <c r="B3582" s="38">
        <v>1363.72</v>
      </c>
      <c r="C3582" s="38">
        <v>5.0999999999999996</v>
      </c>
      <c r="D3582" s="38" t="s">
        <v>10</v>
      </c>
      <c r="E3582" s="38" t="s">
        <v>10</v>
      </c>
    </row>
    <row r="3583" spans="1:5" x14ac:dyDescent="0.2">
      <c r="A3583" s="9">
        <v>41036</v>
      </c>
      <c r="B3583" s="38">
        <v>1369.58</v>
      </c>
      <c r="C3583" s="38">
        <v>5.0999999999999996</v>
      </c>
      <c r="D3583" s="38" t="s">
        <v>10</v>
      </c>
      <c r="E3583" s="38" t="s">
        <v>10</v>
      </c>
    </row>
    <row r="3584" spans="1:5" x14ac:dyDescent="0.2">
      <c r="A3584" s="9">
        <v>41035</v>
      </c>
      <c r="B3584" s="38" t="s">
        <v>10</v>
      </c>
      <c r="C3584" s="38">
        <v>5.0999999999999996</v>
      </c>
      <c r="D3584" s="38" t="s">
        <v>10</v>
      </c>
      <c r="E3584" s="38" t="s">
        <v>10</v>
      </c>
    </row>
    <row r="3585" spans="1:5" x14ac:dyDescent="0.2">
      <c r="A3585" s="9">
        <v>41034</v>
      </c>
      <c r="B3585" s="38" t="s">
        <v>10</v>
      </c>
      <c r="C3585" s="38">
        <v>5.0999999999999996</v>
      </c>
      <c r="D3585" s="38" t="s">
        <v>10</v>
      </c>
      <c r="E3585" s="38" t="s">
        <v>10</v>
      </c>
    </row>
    <row r="3586" spans="1:5" x14ac:dyDescent="0.2">
      <c r="A3586" s="9">
        <v>41033</v>
      </c>
      <c r="B3586" s="38">
        <v>1369.1</v>
      </c>
      <c r="C3586" s="38">
        <v>5.0999999999999996</v>
      </c>
      <c r="D3586" s="38" t="s">
        <v>10</v>
      </c>
      <c r="E3586" s="38" t="s">
        <v>10</v>
      </c>
    </row>
    <row r="3587" spans="1:5" x14ac:dyDescent="0.2">
      <c r="A3587" s="9">
        <v>41032</v>
      </c>
      <c r="B3587" s="38">
        <v>1391.57</v>
      </c>
      <c r="C3587" s="38">
        <v>5.0999999999999996</v>
      </c>
      <c r="D3587" s="38" t="s">
        <v>10</v>
      </c>
      <c r="E3587" s="38" t="s">
        <v>10</v>
      </c>
    </row>
    <row r="3588" spans="1:5" x14ac:dyDescent="0.2">
      <c r="A3588" s="9">
        <v>41031</v>
      </c>
      <c r="B3588" s="38">
        <v>1402.31</v>
      </c>
      <c r="C3588" s="38">
        <v>5.0999999999999996</v>
      </c>
      <c r="D3588" s="38" t="s">
        <v>10</v>
      </c>
      <c r="E3588" s="38" t="s">
        <v>10</v>
      </c>
    </row>
    <row r="3589" spans="1:5" x14ac:dyDescent="0.2">
      <c r="A3589" s="9">
        <v>41030</v>
      </c>
      <c r="B3589" s="38">
        <v>1405.82</v>
      </c>
      <c r="C3589" s="38">
        <v>5</v>
      </c>
      <c r="D3589" s="38" t="s">
        <v>10</v>
      </c>
      <c r="E3589" s="38" t="s">
        <v>10</v>
      </c>
    </row>
    <row r="3590" spans="1:5" x14ac:dyDescent="0.2">
      <c r="A3590" s="9">
        <v>41029</v>
      </c>
      <c r="B3590" s="38">
        <v>1397.91</v>
      </c>
      <c r="C3590" s="38">
        <v>4.9000000000000004</v>
      </c>
      <c r="D3590" s="38" t="s">
        <v>10</v>
      </c>
      <c r="E3590" s="38" t="s">
        <v>10</v>
      </c>
    </row>
    <row r="3591" spans="1:5" x14ac:dyDescent="0.2">
      <c r="A3591" s="9">
        <v>41028</v>
      </c>
      <c r="B3591" s="38" t="s">
        <v>10</v>
      </c>
      <c r="C3591" s="38">
        <v>4.9000000000000004</v>
      </c>
      <c r="D3591" s="38" t="s">
        <v>10</v>
      </c>
      <c r="E3591" s="38" t="s">
        <v>10</v>
      </c>
    </row>
    <row r="3592" spans="1:5" x14ac:dyDescent="0.2">
      <c r="A3592" s="9">
        <v>41027</v>
      </c>
      <c r="B3592" s="38" t="s">
        <v>10</v>
      </c>
      <c r="C3592" s="38">
        <v>5</v>
      </c>
      <c r="D3592" s="38" t="s">
        <v>10</v>
      </c>
      <c r="E3592" s="38" t="s">
        <v>10</v>
      </c>
    </row>
    <row r="3593" spans="1:5" x14ac:dyDescent="0.2">
      <c r="A3593" s="9">
        <v>41026</v>
      </c>
      <c r="B3593" s="38">
        <v>1403.36</v>
      </c>
      <c r="C3593" s="38">
        <v>5.0999999999999996</v>
      </c>
      <c r="D3593" s="38" t="s">
        <v>10</v>
      </c>
      <c r="E3593" s="38" t="s">
        <v>10</v>
      </c>
    </row>
    <row r="3594" spans="1:5" x14ac:dyDescent="0.2">
      <c r="A3594" s="9">
        <v>41025</v>
      </c>
      <c r="B3594" s="38">
        <v>1399.98</v>
      </c>
      <c r="C3594" s="38">
        <v>5.0999999999999996</v>
      </c>
      <c r="D3594" s="38" t="s">
        <v>10</v>
      </c>
      <c r="E3594" s="38" t="s">
        <v>10</v>
      </c>
    </row>
    <row r="3595" spans="1:5" x14ac:dyDescent="0.2">
      <c r="A3595" s="9">
        <v>41024</v>
      </c>
      <c r="B3595" s="38">
        <v>1390.69</v>
      </c>
      <c r="C3595" s="38">
        <v>5.0999999999999996</v>
      </c>
      <c r="D3595" s="38" t="s">
        <v>10</v>
      </c>
      <c r="E3595" s="38" t="s">
        <v>10</v>
      </c>
    </row>
    <row r="3596" spans="1:5" x14ac:dyDescent="0.2">
      <c r="A3596" s="9">
        <v>41023</v>
      </c>
      <c r="B3596" s="38">
        <v>1371.97</v>
      </c>
      <c r="C3596" s="38">
        <v>5.0999999999999996</v>
      </c>
      <c r="D3596" s="38" t="s">
        <v>10</v>
      </c>
      <c r="E3596" s="38" t="s">
        <v>10</v>
      </c>
    </row>
    <row r="3597" spans="1:5" x14ac:dyDescent="0.2">
      <c r="A3597" s="9">
        <v>41022</v>
      </c>
      <c r="B3597" s="38">
        <v>1366.94</v>
      </c>
      <c r="C3597" s="38">
        <v>5</v>
      </c>
      <c r="D3597" s="38" t="s">
        <v>10</v>
      </c>
      <c r="E3597" s="38" t="s">
        <v>10</v>
      </c>
    </row>
    <row r="3598" spans="1:5" x14ac:dyDescent="0.2">
      <c r="A3598" s="9">
        <v>41021</v>
      </c>
      <c r="B3598" s="38" t="s">
        <v>10</v>
      </c>
      <c r="C3598" s="38">
        <v>5.2</v>
      </c>
      <c r="D3598" s="38" t="s">
        <v>10</v>
      </c>
      <c r="E3598" s="38" t="s">
        <v>10</v>
      </c>
    </row>
    <row r="3599" spans="1:5" x14ac:dyDescent="0.2">
      <c r="A3599" s="9">
        <v>41020</v>
      </c>
      <c r="B3599" s="38" t="s">
        <v>10</v>
      </c>
      <c r="C3599" s="38">
        <v>5.3</v>
      </c>
      <c r="D3599" s="38" t="s">
        <v>10</v>
      </c>
      <c r="E3599" s="38" t="s">
        <v>10</v>
      </c>
    </row>
    <row r="3600" spans="1:5" x14ac:dyDescent="0.2">
      <c r="A3600" s="9">
        <v>41019</v>
      </c>
      <c r="B3600" s="38">
        <v>1378.53</v>
      </c>
      <c r="C3600" s="38">
        <v>5.3</v>
      </c>
      <c r="D3600" s="38" t="s">
        <v>10</v>
      </c>
      <c r="E3600" s="38" t="s">
        <v>10</v>
      </c>
    </row>
    <row r="3601" spans="1:5" x14ac:dyDescent="0.2">
      <c r="A3601" s="9">
        <v>41018</v>
      </c>
      <c r="B3601" s="38">
        <v>1376.92</v>
      </c>
      <c r="C3601" s="38">
        <v>5.0999999999999996</v>
      </c>
      <c r="D3601" s="38" t="s">
        <v>10</v>
      </c>
      <c r="E3601" s="38" t="s">
        <v>10</v>
      </c>
    </row>
    <row r="3602" spans="1:5" x14ac:dyDescent="0.2">
      <c r="A3602" s="9">
        <v>41017</v>
      </c>
      <c r="B3602" s="38">
        <v>1385.14</v>
      </c>
      <c r="C3602" s="38">
        <v>5.0999999999999996</v>
      </c>
      <c r="D3602" s="38" t="s">
        <v>10</v>
      </c>
      <c r="E3602" s="38" t="s">
        <v>10</v>
      </c>
    </row>
    <row r="3603" spans="1:5" x14ac:dyDescent="0.2">
      <c r="A3603" s="9">
        <v>41016</v>
      </c>
      <c r="B3603" s="38">
        <v>1390.78</v>
      </c>
      <c r="C3603" s="38">
        <v>5</v>
      </c>
      <c r="D3603" s="38" t="s">
        <v>10</v>
      </c>
      <c r="E3603" s="38" t="s">
        <v>10</v>
      </c>
    </row>
    <row r="3604" spans="1:5" x14ac:dyDescent="0.2">
      <c r="A3604" s="9">
        <v>41015</v>
      </c>
      <c r="B3604" s="38">
        <v>1369.57</v>
      </c>
      <c r="C3604" s="38">
        <v>4.9000000000000004</v>
      </c>
      <c r="D3604" s="38" t="s">
        <v>10</v>
      </c>
      <c r="E3604" s="38" t="s">
        <v>10</v>
      </c>
    </row>
    <row r="3605" spans="1:5" x14ac:dyDescent="0.2">
      <c r="A3605" s="9">
        <v>41014</v>
      </c>
      <c r="B3605" s="38" t="s">
        <v>10</v>
      </c>
      <c r="C3605" s="38">
        <v>5</v>
      </c>
      <c r="D3605" s="38" t="s">
        <v>10</v>
      </c>
      <c r="E3605" s="38" t="s">
        <v>10</v>
      </c>
    </row>
    <row r="3606" spans="1:5" x14ac:dyDescent="0.2">
      <c r="A3606" s="9">
        <v>41013</v>
      </c>
      <c r="B3606" s="38" t="s">
        <v>10</v>
      </c>
      <c r="C3606" s="38">
        <v>5</v>
      </c>
      <c r="D3606" s="38" t="s">
        <v>10</v>
      </c>
      <c r="E3606" s="38" t="s">
        <v>10</v>
      </c>
    </row>
    <row r="3607" spans="1:5" x14ac:dyDescent="0.2">
      <c r="A3607" s="9">
        <v>41012</v>
      </c>
      <c r="B3607" s="38">
        <v>1370.26</v>
      </c>
      <c r="C3607" s="38">
        <v>4.9000000000000004</v>
      </c>
      <c r="D3607" s="38" t="s">
        <v>10</v>
      </c>
      <c r="E3607" s="38" t="s">
        <v>10</v>
      </c>
    </row>
    <row r="3608" spans="1:5" x14ac:dyDescent="0.2">
      <c r="A3608" s="9">
        <v>41011</v>
      </c>
      <c r="B3608" s="38">
        <v>1387.57</v>
      </c>
      <c r="C3608" s="38">
        <v>4.9000000000000004</v>
      </c>
      <c r="D3608" s="38" t="s">
        <v>10</v>
      </c>
      <c r="E3608" s="38" t="s">
        <v>10</v>
      </c>
    </row>
    <row r="3609" spans="1:5" x14ac:dyDescent="0.2">
      <c r="A3609" s="9">
        <v>41010</v>
      </c>
      <c r="B3609" s="38">
        <v>1368.71</v>
      </c>
      <c r="C3609" s="38">
        <v>4.9000000000000004</v>
      </c>
      <c r="D3609" s="38" t="s">
        <v>10</v>
      </c>
      <c r="E3609" s="38" t="s">
        <v>10</v>
      </c>
    </row>
    <row r="3610" spans="1:5" x14ac:dyDescent="0.2">
      <c r="A3610" s="9">
        <v>41009</v>
      </c>
      <c r="B3610" s="38">
        <v>1358.59</v>
      </c>
      <c r="C3610" s="38">
        <v>4.8</v>
      </c>
      <c r="D3610" s="38" t="s">
        <v>10</v>
      </c>
      <c r="E3610" s="38" t="s">
        <v>10</v>
      </c>
    </row>
    <row r="3611" spans="1:5" x14ac:dyDescent="0.2">
      <c r="A3611" s="9">
        <v>41008</v>
      </c>
      <c r="B3611" s="38">
        <v>1382.2</v>
      </c>
      <c r="C3611" s="38">
        <v>4.9000000000000004</v>
      </c>
      <c r="D3611" s="38" t="s">
        <v>10</v>
      </c>
      <c r="E3611" s="38" t="s">
        <v>10</v>
      </c>
    </row>
    <row r="3612" spans="1:5" x14ac:dyDescent="0.2">
      <c r="A3612" s="9">
        <v>41007</v>
      </c>
      <c r="B3612" s="38" t="s">
        <v>10</v>
      </c>
      <c r="C3612" s="38">
        <v>4.8</v>
      </c>
      <c r="D3612" s="38" t="s">
        <v>10</v>
      </c>
      <c r="E3612" s="38" t="s">
        <v>10</v>
      </c>
    </row>
    <row r="3613" spans="1:5" x14ac:dyDescent="0.2">
      <c r="A3613" s="9">
        <v>41006</v>
      </c>
      <c r="B3613" s="38" t="s">
        <v>10</v>
      </c>
      <c r="C3613" s="38">
        <v>4.7</v>
      </c>
      <c r="D3613" s="38" t="s">
        <v>10</v>
      </c>
      <c r="E3613" s="38" t="s">
        <v>10</v>
      </c>
    </row>
    <row r="3614" spans="1:5" x14ac:dyDescent="0.2">
      <c r="A3614" s="9">
        <v>41005</v>
      </c>
      <c r="B3614" s="38" t="s">
        <v>10</v>
      </c>
      <c r="C3614" s="38">
        <v>4.9000000000000004</v>
      </c>
      <c r="D3614" s="38" t="s">
        <v>10</v>
      </c>
      <c r="E3614" s="38" t="s">
        <v>10</v>
      </c>
    </row>
    <row r="3615" spans="1:5" x14ac:dyDescent="0.2">
      <c r="A3615" s="9">
        <v>41004</v>
      </c>
      <c r="B3615" s="38">
        <v>1398.08</v>
      </c>
      <c r="C3615" s="38">
        <v>4.9000000000000004</v>
      </c>
      <c r="D3615" s="38" t="s">
        <v>10</v>
      </c>
      <c r="E3615" s="38" t="s">
        <v>10</v>
      </c>
    </row>
    <row r="3616" spans="1:5" x14ac:dyDescent="0.2">
      <c r="A3616" s="9">
        <v>41003</v>
      </c>
      <c r="B3616" s="38">
        <v>1398.96</v>
      </c>
      <c r="C3616" s="38">
        <v>4.9000000000000004</v>
      </c>
      <c r="D3616" s="38" t="s">
        <v>10</v>
      </c>
      <c r="E3616" s="38" t="s">
        <v>10</v>
      </c>
    </row>
    <row r="3617" spans="1:5" x14ac:dyDescent="0.2">
      <c r="A3617" s="9">
        <v>41002</v>
      </c>
      <c r="B3617" s="38">
        <v>1413.38</v>
      </c>
      <c r="C3617" s="38">
        <v>4.9000000000000004</v>
      </c>
      <c r="D3617" s="38" t="s">
        <v>10</v>
      </c>
      <c r="E3617" s="38" t="s">
        <v>10</v>
      </c>
    </row>
    <row r="3618" spans="1:5" x14ac:dyDescent="0.2">
      <c r="A3618" s="9">
        <v>41001</v>
      </c>
      <c r="B3618" s="38">
        <v>1419.04</v>
      </c>
      <c r="C3618" s="38">
        <v>5</v>
      </c>
      <c r="D3618" s="38" t="s">
        <v>10</v>
      </c>
      <c r="E3618" s="38" t="s">
        <v>10</v>
      </c>
    </row>
    <row r="3619" spans="1:5" x14ac:dyDescent="0.2">
      <c r="A3619" s="9">
        <v>41000</v>
      </c>
      <c r="B3619" s="38" t="s">
        <v>10</v>
      </c>
      <c r="C3619" s="38">
        <v>4.8</v>
      </c>
      <c r="D3619" s="38" t="s">
        <v>10</v>
      </c>
      <c r="E3619" s="38" t="s">
        <v>10</v>
      </c>
    </row>
    <row r="3620" spans="1:5" x14ac:dyDescent="0.2">
      <c r="A3620" s="9">
        <v>40999</v>
      </c>
      <c r="B3620" s="38" t="s">
        <v>10</v>
      </c>
      <c r="C3620" s="38">
        <v>4.9000000000000004</v>
      </c>
      <c r="D3620" s="38" t="s">
        <v>10</v>
      </c>
      <c r="E3620" s="38" t="s">
        <v>10</v>
      </c>
    </row>
    <row r="3621" spans="1:5" x14ac:dyDescent="0.2">
      <c r="A3621" s="9">
        <v>40998</v>
      </c>
      <c r="B3621" s="38">
        <v>1408.47</v>
      </c>
      <c r="C3621" s="38">
        <v>4.9000000000000004</v>
      </c>
      <c r="D3621" s="38" t="s">
        <v>10</v>
      </c>
      <c r="E3621" s="38" t="s">
        <v>10</v>
      </c>
    </row>
    <row r="3622" spans="1:5" x14ac:dyDescent="0.2">
      <c r="A3622" s="9">
        <v>40997</v>
      </c>
      <c r="B3622" s="38">
        <v>1403.28</v>
      </c>
      <c r="C3622" s="38">
        <v>4.8</v>
      </c>
      <c r="D3622" s="38" t="s">
        <v>10</v>
      </c>
      <c r="E3622" s="38" t="s">
        <v>10</v>
      </c>
    </row>
    <row r="3623" spans="1:5" x14ac:dyDescent="0.2">
      <c r="A3623" s="9">
        <v>40996</v>
      </c>
      <c r="B3623" s="38">
        <v>1405.54</v>
      </c>
      <c r="C3623" s="38">
        <v>4.8</v>
      </c>
      <c r="D3623" s="38" t="s">
        <v>10</v>
      </c>
      <c r="E3623" s="38" t="s">
        <v>10</v>
      </c>
    </row>
    <row r="3624" spans="1:5" x14ac:dyDescent="0.2">
      <c r="A3624" s="9">
        <v>40995</v>
      </c>
      <c r="B3624" s="38">
        <v>1412.52</v>
      </c>
      <c r="C3624" s="38">
        <v>4.8</v>
      </c>
      <c r="D3624" s="38" t="s">
        <v>10</v>
      </c>
      <c r="E3624" s="38" t="s">
        <v>10</v>
      </c>
    </row>
    <row r="3625" spans="1:5" x14ac:dyDescent="0.2">
      <c r="A3625" s="9">
        <v>40994</v>
      </c>
      <c r="B3625" s="38">
        <v>1416.51</v>
      </c>
      <c r="C3625" s="38">
        <v>4.5999999999999996</v>
      </c>
      <c r="D3625" s="38" t="s">
        <v>10</v>
      </c>
      <c r="E3625" s="38" t="s">
        <v>10</v>
      </c>
    </row>
    <row r="3626" spans="1:5" x14ac:dyDescent="0.2">
      <c r="A3626" s="9">
        <v>40993</v>
      </c>
      <c r="B3626" s="38" t="s">
        <v>10</v>
      </c>
      <c r="C3626" s="38">
        <v>4.5999999999999996</v>
      </c>
      <c r="D3626" s="38" t="s">
        <v>10</v>
      </c>
      <c r="E3626" s="38" t="s">
        <v>10</v>
      </c>
    </row>
    <row r="3627" spans="1:5" x14ac:dyDescent="0.2">
      <c r="A3627" s="9">
        <v>40992</v>
      </c>
      <c r="B3627" s="38" t="s">
        <v>10</v>
      </c>
      <c r="C3627" s="38">
        <v>4.7</v>
      </c>
      <c r="D3627" s="38" t="s">
        <v>10</v>
      </c>
      <c r="E3627" s="38" t="s">
        <v>10</v>
      </c>
    </row>
    <row r="3628" spans="1:5" x14ac:dyDescent="0.2">
      <c r="A3628" s="9">
        <v>40991</v>
      </c>
      <c r="B3628" s="38">
        <v>1397.11</v>
      </c>
      <c r="C3628" s="38">
        <v>4.7</v>
      </c>
      <c r="D3628" s="38" t="s">
        <v>10</v>
      </c>
      <c r="E3628" s="38" t="s">
        <v>10</v>
      </c>
    </row>
    <row r="3629" spans="1:5" x14ac:dyDescent="0.2">
      <c r="A3629" s="9">
        <v>40990</v>
      </c>
      <c r="B3629" s="38">
        <v>1392.78</v>
      </c>
      <c r="C3629" s="38">
        <v>4.7</v>
      </c>
      <c r="D3629" s="38" t="s">
        <v>10</v>
      </c>
      <c r="E3629" s="38" t="s">
        <v>10</v>
      </c>
    </row>
    <row r="3630" spans="1:5" x14ac:dyDescent="0.2">
      <c r="A3630" s="9">
        <v>40989</v>
      </c>
      <c r="B3630" s="38">
        <v>1402.89</v>
      </c>
      <c r="C3630" s="38">
        <v>4.8</v>
      </c>
      <c r="D3630" s="38" t="s">
        <v>10</v>
      </c>
      <c r="E3630" s="38" t="s">
        <v>10</v>
      </c>
    </row>
    <row r="3631" spans="1:5" x14ac:dyDescent="0.2">
      <c r="A3631" s="9">
        <v>40988</v>
      </c>
      <c r="B3631" s="38">
        <v>1405.52</v>
      </c>
      <c r="C3631" s="38">
        <v>4.8</v>
      </c>
      <c r="D3631" s="38" t="s">
        <v>10</v>
      </c>
      <c r="E3631" s="38" t="s">
        <v>10</v>
      </c>
    </row>
    <row r="3632" spans="1:5" x14ac:dyDescent="0.2">
      <c r="A3632" s="9">
        <v>40987</v>
      </c>
      <c r="B3632" s="38">
        <v>1409.75</v>
      </c>
      <c r="C3632" s="38">
        <v>4.7</v>
      </c>
      <c r="D3632" s="38" t="s">
        <v>10</v>
      </c>
      <c r="E3632" s="38" t="s">
        <v>10</v>
      </c>
    </row>
    <row r="3633" spans="1:5" x14ac:dyDescent="0.2">
      <c r="A3633" s="9">
        <v>40986</v>
      </c>
      <c r="B3633" s="38" t="s">
        <v>10</v>
      </c>
      <c r="C3633" s="38">
        <v>5.3</v>
      </c>
      <c r="D3633" s="38" t="s">
        <v>10</v>
      </c>
      <c r="E3633" s="38" t="s">
        <v>10</v>
      </c>
    </row>
    <row r="3634" spans="1:5" x14ac:dyDescent="0.2">
      <c r="A3634" s="9">
        <v>40985</v>
      </c>
      <c r="B3634" s="38" t="s">
        <v>10</v>
      </c>
      <c r="C3634" s="38">
        <v>5.2</v>
      </c>
      <c r="D3634" s="38" t="s">
        <v>10</v>
      </c>
      <c r="E3634" s="38" t="s">
        <v>10</v>
      </c>
    </row>
    <row r="3635" spans="1:5" x14ac:dyDescent="0.2">
      <c r="A3635" s="9">
        <v>40984</v>
      </c>
      <c r="B3635" s="38">
        <v>1404.17</v>
      </c>
      <c r="C3635" s="38">
        <v>5.3</v>
      </c>
      <c r="D3635" s="38" t="s">
        <v>10</v>
      </c>
      <c r="E3635" s="38" t="s">
        <v>10</v>
      </c>
    </row>
    <row r="3636" spans="1:5" x14ac:dyDescent="0.2">
      <c r="A3636" s="9">
        <v>40983</v>
      </c>
      <c r="B3636" s="38">
        <v>1402.6</v>
      </c>
      <c r="C3636" s="38">
        <v>5.3</v>
      </c>
      <c r="D3636" s="38" t="s">
        <v>10</v>
      </c>
      <c r="E3636" s="38" t="s">
        <v>10</v>
      </c>
    </row>
    <row r="3637" spans="1:5" x14ac:dyDescent="0.2">
      <c r="A3637" s="9">
        <v>40982</v>
      </c>
      <c r="B3637" s="38">
        <v>1394.28</v>
      </c>
      <c r="C3637" s="38">
        <v>5.4</v>
      </c>
      <c r="D3637" s="38" t="s">
        <v>10</v>
      </c>
      <c r="E3637" s="38" t="s">
        <v>10</v>
      </c>
    </row>
    <row r="3638" spans="1:5" x14ac:dyDescent="0.2">
      <c r="A3638" s="9">
        <v>40981</v>
      </c>
      <c r="B3638" s="38">
        <v>1395.95</v>
      </c>
      <c r="C3638" s="38">
        <v>5.3</v>
      </c>
      <c r="D3638" s="38" t="s">
        <v>10</v>
      </c>
      <c r="E3638" s="38" t="s">
        <v>10</v>
      </c>
    </row>
    <row r="3639" spans="1:5" x14ac:dyDescent="0.2">
      <c r="A3639" s="9">
        <v>40980</v>
      </c>
      <c r="B3639" s="38">
        <v>1371.09</v>
      </c>
      <c r="C3639" s="38">
        <v>4.9000000000000004</v>
      </c>
      <c r="D3639" s="38" t="s">
        <v>10</v>
      </c>
      <c r="E3639" s="38" t="s">
        <v>10</v>
      </c>
    </row>
    <row r="3640" spans="1:5" x14ac:dyDescent="0.2">
      <c r="A3640" s="9">
        <v>40979</v>
      </c>
      <c r="B3640" s="38" t="s">
        <v>10</v>
      </c>
      <c r="C3640" s="38">
        <v>4.9000000000000004</v>
      </c>
      <c r="D3640" s="38" t="s">
        <v>10</v>
      </c>
      <c r="E3640" s="38" t="s">
        <v>10</v>
      </c>
    </row>
    <row r="3641" spans="1:5" x14ac:dyDescent="0.2">
      <c r="A3641" s="9">
        <v>40978</v>
      </c>
      <c r="B3641" s="38" t="s">
        <v>10</v>
      </c>
      <c r="C3641" s="38">
        <v>4.8</v>
      </c>
      <c r="D3641" s="38" t="s">
        <v>10</v>
      </c>
      <c r="E3641" s="38" t="s">
        <v>10</v>
      </c>
    </row>
    <row r="3642" spans="1:5" x14ac:dyDescent="0.2">
      <c r="A3642" s="9">
        <v>40977</v>
      </c>
      <c r="B3642" s="38">
        <v>1370.87</v>
      </c>
      <c r="C3642" s="38">
        <v>4.9000000000000004</v>
      </c>
      <c r="D3642" s="38" t="s">
        <v>10</v>
      </c>
      <c r="E3642" s="38" t="s">
        <v>10</v>
      </c>
    </row>
    <row r="3643" spans="1:5" x14ac:dyDescent="0.2">
      <c r="A3643" s="9">
        <v>40976</v>
      </c>
      <c r="B3643" s="38">
        <v>1365.91</v>
      </c>
      <c r="C3643" s="38">
        <v>4.9000000000000004</v>
      </c>
      <c r="D3643" s="38" t="s">
        <v>10</v>
      </c>
      <c r="E3643" s="38" t="s">
        <v>10</v>
      </c>
    </row>
    <row r="3644" spans="1:5" x14ac:dyDescent="0.2">
      <c r="A3644" s="9">
        <v>40975</v>
      </c>
      <c r="B3644" s="38">
        <v>1352.63</v>
      </c>
      <c r="C3644" s="38">
        <v>4.9000000000000004</v>
      </c>
      <c r="D3644" s="38" t="s">
        <v>10</v>
      </c>
      <c r="E3644" s="38" t="s">
        <v>10</v>
      </c>
    </row>
    <row r="3645" spans="1:5" x14ac:dyDescent="0.2">
      <c r="A3645" s="9">
        <v>40974</v>
      </c>
      <c r="B3645" s="38">
        <v>1343.36</v>
      </c>
      <c r="C3645" s="38">
        <v>5</v>
      </c>
      <c r="D3645" s="38" t="s">
        <v>10</v>
      </c>
      <c r="E3645" s="38" t="s">
        <v>10</v>
      </c>
    </row>
    <row r="3646" spans="1:5" x14ac:dyDescent="0.2">
      <c r="A3646" s="9">
        <v>40973</v>
      </c>
      <c r="B3646" s="38">
        <v>1364.33</v>
      </c>
      <c r="C3646" s="38">
        <v>5</v>
      </c>
      <c r="D3646" s="38" t="s">
        <v>10</v>
      </c>
      <c r="E3646" s="38" t="s">
        <v>10</v>
      </c>
    </row>
    <row r="3647" spans="1:5" x14ac:dyDescent="0.2">
      <c r="A3647" s="9">
        <v>40972</v>
      </c>
      <c r="B3647" s="38" t="s">
        <v>10</v>
      </c>
      <c r="C3647" s="38">
        <v>4.8</v>
      </c>
      <c r="D3647" s="38" t="s">
        <v>10</v>
      </c>
      <c r="E3647" s="38" t="s">
        <v>10</v>
      </c>
    </row>
    <row r="3648" spans="1:5" x14ac:dyDescent="0.2">
      <c r="A3648" s="9">
        <v>40971</v>
      </c>
      <c r="B3648" s="38" t="s">
        <v>10</v>
      </c>
      <c r="C3648" s="38">
        <v>4.5999999999999996</v>
      </c>
      <c r="D3648" s="38" t="s">
        <v>10</v>
      </c>
      <c r="E3648" s="38" t="s">
        <v>10</v>
      </c>
    </row>
    <row r="3649" spans="1:5" x14ac:dyDescent="0.2">
      <c r="A3649" s="9">
        <v>40970</v>
      </c>
      <c r="B3649" s="38">
        <v>1369.63</v>
      </c>
      <c r="C3649" s="38">
        <v>4.7</v>
      </c>
      <c r="D3649" s="38" t="s">
        <v>10</v>
      </c>
      <c r="E3649" s="38" t="s">
        <v>10</v>
      </c>
    </row>
    <row r="3650" spans="1:5" x14ac:dyDescent="0.2">
      <c r="A3650" s="9">
        <v>40969</v>
      </c>
      <c r="B3650" s="38">
        <v>1374.09</v>
      </c>
      <c r="C3650" s="38">
        <v>4.9000000000000004</v>
      </c>
      <c r="D3650" s="38" t="s">
        <v>10</v>
      </c>
      <c r="E3650" s="38" t="s">
        <v>10</v>
      </c>
    </row>
    <row r="3651" spans="1:5" x14ac:dyDescent="0.2">
      <c r="A3651" s="9">
        <v>40968</v>
      </c>
      <c r="B3651" s="38">
        <v>1365.68</v>
      </c>
      <c r="C3651" s="38">
        <v>4.9000000000000004</v>
      </c>
      <c r="D3651" s="38" t="s">
        <v>10</v>
      </c>
      <c r="E3651" s="38" t="s">
        <v>10</v>
      </c>
    </row>
    <row r="3652" spans="1:5" x14ac:dyDescent="0.2">
      <c r="A3652" s="9">
        <v>40967</v>
      </c>
      <c r="B3652" s="38">
        <v>1372.18</v>
      </c>
      <c r="C3652" s="38">
        <v>4.9000000000000004</v>
      </c>
      <c r="D3652" s="38" t="s">
        <v>10</v>
      </c>
      <c r="E3652" s="38" t="s">
        <v>10</v>
      </c>
    </row>
    <row r="3653" spans="1:5" x14ac:dyDescent="0.2">
      <c r="A3653" s="9">
        <v>40966</v>
      </c>
      <c r="B3653" s="38">
        <v>1367.59</v>
      </c>
      <c r="C3653" s="38">
        <v>5</v>
      </c>
      <c r="D3653" s="38" t="s">
        <v>10</v>
      </c>
      <c r="E3653" s="38" t="s">
        <v>10</v>
      </c>
    </row>
    <row r="3654" spans="1:5" x14ac:dyDescent="0.2">
      <c r="A3654" s="9">
        <v>40965</v>
      </c>
      <c r="B3654" s="38" t="s">
        <v>10</v>
      </c>
      <c r="C3654" s="38">
        <v>4.9000000000000004</v>
      </c>
      <c r="D3654" s="38" t="s">
        <v>10</v>
      </c>
      <c r="E3654" s="38" t="s">
        <v>10</v>
      </c>
    </row>
    <row r="3655" spans="1:5" x14ac:dyDescent="0.2">
      <c r="A3655" s="9">
        <v>40964</v>
      </c>
      <c r="B3655" s="38" t="s">
        <v>10</v>
      </c>
      <c r="C3655" s="38">
        <v>4.8</v>
      </c>
      <c r="D3655" s="38" t="s">
        <v>10</v>
      </c>
      <c r="E3655" s="38" t="s">
        <v>10</v>
      </c>
    </row>
    <row r="3656" spans="1:5" x14ac:dyDescent="0.2">
      <c r="A3656" s="9">
        <v>40963</v>
      </c>
      <c r="B3656" s="38">
        <v>1365.74</v>
      </c>
      <c r="C3656" s="38">
        <v>5</v>
      </c>
      <c r="D3656" s="38" t="s">
        <v>10</v>
      </c>
      <c r="E3656" s="38" t="s">
        <v>10</v>
      </c>
    </row>
    <row r="3657" spans="1:5" x14ac:dyDescent="0.2">
      <c r="A3657" s="9">
        <v>40962</v>
      </c>
      <c r="B3657" s="38">
        <v>1363.46</v>
      </c>
      <c r="C3657" s="38">
        <v>5</v>
      </c>
      <c r="D3657" s="38" t="s">
        <v>10</v>
      </c>
      <c r="E3657" s="38" t="s">
        <v>10</v>
      </c>
    </row>
    <row r="3658" spans="1:5" x14ac:dyDescent="0.2">
      <c r="A3658" s="9">
        <v>40961</v>
      </c>
      <c r="B3658" s="38">
        <v>1357.66</v>
      </c>
      <c r="C3658" s="38">
        <v>4.4000000000000004</v>
      </c>
      <c r="D3658" s="38" t="s">
        <v>10</v>
      </c>
      <c r="E3658" s="38" t="s">
        <v>10</v>
      </c>
    </row>
    <row r="3659" spans="1:5" x14ac:dyDescent="0.2">
      <c r="A3659" s="9">
        <v>40960</v>
      </c>
      <c r="B3659" s="38">
        <v>1362.21</v>
      </c>
      <c r="C3659" s="38">
        <v>4.3</v>
      </c>
      <c r="D3659" s="38" t="s">
        <v>10</v>
      </c>
      <c r="E3659" s="38" t="s">
        <v>10</v>
      </c>
    </row>
    <row r="3660" spans="1:5" x14ac:dyDescent="0.2">
      <c r="A3660" s="9">
        <v>40959</v>
      </c>
      <c r="B3660" s="38" t="s">
        <v>10</v>
      </c>
      <c r="C3660" s="38">
        <v>4.4000000000000004</v>
      </c>
      <c r="D3660" s="38" t="s">
        <v>10</v>
      </c>
      <c r="E3660" s="38" t="s">
        <v>10</v>
      </c>
    </row>
    <row r="3661" spans="1:5" x14ac:dyDescent="0.2">
      <c r="A3661" s="9">
        <v>40958</v>
      </c>
      <c r="B3661" s="38" t="s">
        <v>10</v>
      </c>
      <c r="C3661" s="38">
        <v>4.4000000000000004</v>
      </c>
      <c r="D3661" s="38" t="s">
        <v>10</v>
      </c>
      <c r="E3661" s="38" t="s">
        <v>10</v>
      </c>
    </row>
    <row r="3662" spans="1:5" x14ac:dyDescent="0.2">
      <c r="A3662" s="9">
        <v>40957</v>
      </c>
      <c r="B3662" s="38" t="s">
        <v>10</v>
      </c>
      <c r="C3662" s="38">
        <v>4.2</v>
      </c>
      <c r="D3662" s="38" t="s">
        <v>10</v>
      </c>
      <c r="E3662" s="38" t="s">
        <v>10</v>
      </c>
    </row>
    <row r="3663" spans="1:5" x14ac:dyDescent="0.2">
      <c r="A3663" s="9">
        <v>40956</v>
      </c>
      <c r="B3663" s="38">
        <v>1361.23</v>
      </c>
      <c r="C3663" s="38">
        <v>4.4000000000000004</v>
      </c>
      <c r="D3663" s="38" t="s">
        <v>10</v>
      </c>
      <c r="E3663" s="38" t="s">
        <v>10</v>
      </c>
    </row>
    <row r="3664" spans="1:5" x14ac:dyDescent="0.2">
      <c r="A3664" s="9">
        <v>40955</v>
      </c>
      <c r="B3664" s="38">
        <v>1358.04</v>
      </c>
      <c r="C3664" s="38">
        <v>4.3</v>
      </c>
      <c r="D3664" s="38" t="s">
        <v>10</v>
      </c>
      <c r="E3664" s="38" t="s">
        <v>10</v>
      </c>
    </row>
    <row r="3665" spans="1:5" x14ac:dyDescent="0.2">
      <c r="A3665" s="9">
        <v>40954</v>
      </c>
      <c r="B3665" s="38">
        <v>1343.23</v>
      </c>
      <c r="C3665" s="38">
        <v>4.3</v>
      </c>
      <c r="D3665" s="38" t="s">
        <v>10</v>
      </c>
      <c r="E3665" s="38" t="s">
        <v>10</v>
      </c>
    </row>
    <row r="3666" spans="1:5" x14ac:dyDescent="0.2">
      <c r="A3666" s="9">
        <v>40953</v>
      </c>
      <c r="B3666" s="38">
        <v>1350.5</v>
      </c>
      <c r="C3666" s="38">
        <v>4.5</v>
      </c>
      <c r="D3666" s="38" t="s">
        <v>10</v>
      </c>
      <c r="E3666" s="38" t="s">
        <v>10</v>
      </c>
    </row>
    <row r="3667" spans="1:5" x14ac:dyDescent="0.2">
      <c r="A3667" s="9">
        <v>40952</v>
      </c>
      <c r="B3667" s="38">
        <v>1351.77</v>
      </c>
      <c r="C3667" s="38">
        <v>5.3</v>
      </c>
      <c r="D3667" s="38" t="s">
        <v>10</v>
      </c>
      <c r="E3667" s="38" t="s">
        <v>10</v>
      </c>
    </row>
    <row r="3668" spans="1:5" x14ac:dyDescent="0.2">
      <c r="A3668" s="9">
        <v>40951</v>
      </c>
      <c r="B3668" s="38" t="s">
        <v>10</v>
      </c>
      <c r="C3668" s="38">
        <v>5.5</v>
      </c>
      <c r="D3668" s="38" t="s">
        <v>10</v>
      </c>
      <c r="E3668" s="38" t="s">
        <v>10</v>
      </c>
    </row>
    <row r="3669" spans="1:5" x14ac:dyDescent="0.2">
      <c r="A3669" s="9">
        <v>40950</v>
      </c>
      <c r="B3669" s="38" t="s">
        <v>10</v>
      </c>
      <c r="C3669" s="38">
        <v>5.6</v>
      </c>
      <c r="D3669" s="38" t="s">
        <v>10</v>
      </c>
      <c r="E3669" s="38" t="s">
        <v>10</v>
      </c>
    </row>
    <row r="3670" spans="1:5" x14ac:dyDescent="0.2">
      <c r="A3670" s="9">
        <v>40949</v>
      </c>
      <c r="B3670" s="38">
        <v>1342.64</v>
      </c>
      <c r="C3670" s="38">
        <v>5.9</v>
      </c>
      <c r="D3670" s="38" t="s">
        <v>10</v>
      </c>
      <c r="E3670" s="38" t="s">
        <v>10</v>
      </c>
    </row>
    <row r="3671" spans="1:5" x14ac:dyDescent="0.2">
      <c r="A3671" s="9">
        <v>40948</v>
      </c>
      <c r="B3671" s="38">
        <v>1351.95</v>
      </c>
      <c r="C3671" s="38">
        <v>5.8</v>
      </c>
      <c r="D3671" s="38" t="s">
        <v>10</v>
      </c>
      <c r="E3671" s="38" t="s">
        <v>10</v>
      </c>
    </row>
    <row r="3672" spans="1:5" x14ac:dyDescent="0.2">
      <c r="A3672" s="9">
        <v>40947</v>
      </c>
      <c r="B3672" s="38">
        <v>1349.96</v>
      </c>
      <c r="C3672" s="38">
        <v>5.6</v>
      </c>
      <c r="D3672" s="38" t="s">
        <v>10</v>
      </c>
      <c r="E3672" s="38" t="s">
        <v>10</v>
      </c>
    </row>
    <row r="3673" spans="1:5" x14ac:dyDescent="0.2">
      <c r="A3673" s="9">
        <v>40946</v>
      </c>
      <c r="B3673" s="38">
        <v>1347.05</v>
      </c>
      <c r="C3673" s="38">
        <v>5.7</v>
      </c>
      <c r="D3673" s="38" t="s">
        <v>10</v>
      </c>
      <c r="E3673" s="38" t="s">
        <v>10</v>
      </c>
    </row>
    <row r="3674" spans="1:5" x14ac:dyDescent="0.2">
      <c r="A3674" s="9">
        <v>40945</v>
      </c>
      <c r="B3674" s="38">
        <v>1344.33</v>
      </c>
      <c r="C3674" s="38">
        <v>5.4</v>
      </c>
      <c r="D3674" s="38" t="s">
        <v>10</v>
      </c>
      <c r="E3674" s="38" t="s">
        <v>10</v>
      </c>
    </row>
    <row r="3675" spans="1:5" x14ac:dyDescent="0.2">
      <c r="A3675" s="9">
        <v>40944</v>
      </c>
      <c r="B3675" s="38" t="s">
        <v>10</v>
      </c>
      <c r="C3675" s="38">
        <v>5.7</v>
      </c>
      <c r="D3675" s="38" t="s">
        <v>10</v>
      </c>
      <c r="E3675" s="38" t="s">
        <v>10</v>
      </c>
    </row>
    <row r="3676" spans="1:5" x14ac:dyDescent="0.2">
      <c r="A3676" s="9">
        <v>40943</v>
      </c>
      <c r="B3676" s="38" t="s">
        <v>10</v>
      </c>
      <c r="C3676" s="38">
        <v>5.9</v>
      </c>
      <c r="D3676" s="38" t="s">
        <v>10</v>
      </c>
      <c r="E3676" s="38" t="s">
        <v>10</v>
      </c>
    </row>
    <row r="3677" spans="1:5" x14ac:dyDescent="0.2">
      <c r="A3677" s="9">
        <v>40942</v>
      </c>
      <c r="B3677" s="38">
        <v>1344.9</v>
      </c>
      <c r="C3677" s="38">
        <v>6</v>
      </c>
      <c r="D3677" s="38" t="s">
        <v>10</v>
      </c>
      <c r="E3677" s="38" t="s">
        <v>10</v>
      </c>
    </row>
    <row r="3678" spans="1:5" x14ac:dyDescent="0.2">
      <c r="A3678" s="9">
        <v>40941</v>
      </c>
      <c r="B3678" s="38">
        <v>1325.54</v>
      </c>
      <c r="C3678" s="38">
        <v>6.1</v>
      </c>
      <c r="D3678" s="38" t="s">
        <v>10</v>
      </c>
      <c r="E3678" s="38" t="s">
        <v>10</v>
      </c>
    </row>
    <row r="3679" spans="1:5" x14ac:dyDescent="0.2">
      <c r="A3679" s="9">
        <v>40940</v>
      </c>
      <c r="B3679" s="38">
        <v>1324.09</v>
      </c>
      <c r="C3679" s="38" t="s">
        <v>10</v>
      </c>
      <c r="D3679" s="38" t="s">
        <v>10</v>
      </c>
      <c r="E3679" s="38" t="s">
        <v>10</v>
      </c>
    </row>
    <row r="3680" spans="1:5" x14ac:dyDescent="0.2">
      <c r="A3680" s="9">
        <v>40939</v>
      </c>
      <c r="B3680" s="38">
        <v>1312.41</v>
      </c>
      <c r="C3680" s="38" t="s">
        <v>10</v>
      </c>
      <c r="D3680" s="38" t="s">
        <v>10</v>
      </c>
      <c r="E3680" s="38" t="s">
        <v>10</v>
      </c>
    </row>
    <row r="3681" spans="1:5" x14ac:dyDescent="0.2">
      <c r="A3681" s="9">
        <v>40938</v>
      </c>
      <c r="B3681" s="38">
        <v>1313.01</v>
      </c>
      <c r="C3681" s="38" t="s">
        <v>10</v>
      </c>
      <c r="D3681" s="38" t="s">
        <v>10</v>
      </c>
      <c r="E3681" s="38" t="s">
        <v>10</v>
      </c>
    </row>
    <row r="3682" spans="1:5" x14ac:dyDescent="0.2">
      <c r="A3682" s="9">
        <v>40937</v>
      </c>
      <c r="B3682" s="38" t="s">
        <v>10</v>
      </c>
      <c r="C3682" s="38" t="s">
        <v>10</v>
      </c>
      <c r="D3682" s="38" t="s">
        <v>10</v>
      </c>
      <c r="E3682" s="38" t="s">
        <v>10</v>
      </c>
    </row>
    <row r="3683" spans="1:5" x14ac:dyDescent="0.2">
      <c r="A3683" s="9">
        <v>40936</v>
      </c>
      <c r="B3683" s="38" t="s">
        <v>10</v>
      </c>
      <c r="C3683" s="38" t="s">
        <v>10</v>
      </c>
      <c r="D3683" s="38" t="s">
        <v>10</v>
      </c>
      <c r="E3683" s="38" t="s">
        <v>10</v>
      </c>
    </row>
    <row r="3684" spans="1:5" x14ac:dyDescent="0.2">
      <c r="A3684" s="9">
        <v>40935</v>
      </c>
      <c r="B3684" s="38">
        <v>1316.33</v>
      </c>
      <c r="C3684" s="38" t="s">
        <v>10</v>
      </c>
      <c r="D3684" s="38" t="s">
        <v>10</v>
      </c>
      <c r="E3684" s="38" t="s">
        <v>10</v>
      </c>
    </row>
    <row r="3685" spans="1:5" x14ac:dyDescent="0.2">
      <c r="A3685" s="9">
        <v>40934</v>
      </c>
      <c r="B3685" s="38">
        <v>1318.43</v>
      </c>
      <c r="C3685" s="38" t="s">
        <v>10</v>
      </c>
      <c r="D3685" s="38" t="s">
        <v>10</v>
      </c>
      <c r="E3685" s="38" t="s">
        <v>10</v>
      </c>
    </row>
    <row r="3686" spans="1:5" x14ac:dyDescent="0.2">
      <c r="A3686" s="9">
        <v>40933</v>
      </c>
      <c r="B3686" s="38">
        <v>1326.05</v>
      </c>
      <c r="C3686" s="38" t="s">
        <v>10</v>
      </c>
      <c r="D3686" s="38" t="s">
        <v>10</v>
      </c>
      <c r="E3686" s="38" t="s">
        <v>10</v>
      </c>
    </row>
    <row r="3687" spans="1:5" x14ac:dyDescent="0.2">
      <c r="A3687" s="9">
        <v>40932</v>
      </c>
      <c r="B3687" s="38">
        <v>1314.65</v>
      </c>
      <c r="C3687" s="38" t="s">
        <v>10</v>
      </c>
      <c r="D3687" s="38" t="s">
        <v>10</v>
      </c>
      <c r="E3687" s="38" t="s">
        <v>10</v>
      </c>
    </row>
    <row r="3688" spans="1:5" x14ac:dyDescent="0.2">
      <c r="A3688" s="9">
        <v>40931</v>
      </c>
      <c r="B3688" s="38">
        <v>1316</v>
      </c>
      <c r="C3688" s="38" t="s">
        <v>10</v>
      </c>
      <c r="D3688" s="38" t="s">
        <v>10</v>
      </c>
      <c r="E3688" s="38" t="s">
        <v>10</v>
      </c>
    </row>
    <row r="3689" spans="1:5" x14ac:dyDescent="0.2">
      <c r="A3689" s="9">
        <v>40930</v>
      </c>
      <c r="B3689" s="38" t="s">
        <v>10</v>
      </c>
      <c r="C3689" s="38" t="s">
        <v>10</v>
      </c>
      <c r="D3689" s="38" t="s">
        <v>10</v>
      </c>
      <c r="E3689" s="38" t="s">
        <v>10</v>
      </c>
    </row>
    <row r="3690" spans="1:5" x14ac:dyDescent="0.2">
      <c r="A3690" s="9">
        <v>40929</v>
      </c>
      <c r="B3690" s="38" t="s">
        <v>10</v>
      </c>
      <c r="C3690" s="38" t="s">
        <v>10</v>
      </c>
      <c r="D3690" s="38" t="s">
        <v>10</v>
      </c>
      <c r="E3690" s="38" t="s">
        <v>10</v>
      </c>
    </row>
    <row r="3691" spans="1:5" x14ac:dyDescent="0.2">
      <c r="A3691" s="9">
        <v>40928</v>
      </c>
      <c r="B3691" s="38">
        <v>1315.38</v>
      </c>
      <c r="C3691" s="38" t="s">
        <v>10</v>
      </c>
      <c r="D3691" s="38" t="s">
        <v>10</v>
      </c>
      <c r="E3691" s="38" t="s">
        <v>10</v>
      </c>
    </row>
    <row r="3692" spans="1:5" x14ac:dyDescent="0.2">
      <c r="A3692" s="9">
        <v>40927</v>
      </c>
      <c r="B3692" s="38">
        <v>1314.5</v>
      </c>
      <c r="C3692" s="38" t="s">
        <v>10</v>
      </c>
      <c r="D3692" s="38" t="s">
        <v>10</v>
      </c>
      <c r="E3692" s="38" t="s">
        <v>10</v>
      </c>
    </row>
    <row r="3693" spans="1:5" x14ac:dyDescent="0.2">
      <c r="A3693" s="9">
        <v>40926</v>
      </c>
      <c r="B3693" s="38">
        <v>1308.04</v>
      </c>
      <c r="C3693" s="38" t="s">
        <v>10</v>
      </c>
      <c r="D3693" s="38" t="s">
        <v>10</v>
      </c>
      <c r="E3693" s="38" t="s">
        <v>10</v>
      </c>
    </row>
    <row r="3694" spans="1:5" x14ac:dyDescent="0.2">
      <c r="A3694" s="9">
        <v>40925</v>
      </c>
      <c r="B3694" s="38">
        <v>1293.67</v>
      </c>
      <c r="C3694" s="38" t="s">
        <v>10</v>
      </c>
      <c r="D3694" s="38" t="s">
        <v>10</v>
      </c>
      <c r="E3694" s="38" t="s">
        <v>10</v>
      </c>
    </row>
    <row r="3695" spans="1:5" x14ac:dyDescent="0.2">
      <c r="A3695" s="9">
        <v>40924</v>
      </c>
      <c r="B3695" s="38" t="s">
        <v>10</v>
      </c>
      <c r="C3695" s="38" t="s">
        <v>10</v>
      </c>
      <c r="D3695" s="38" t="s">
        <v>10</v>
      </c>
      <c r="E3695" s="38" t="s">
        <v>10</v>
      </c>
    </row>
    <row r="3696" spans="1:5" x14ac:dyDescent="0.2">
      <c r="A3696" s="9">
        <v>40923</v>
      </c>
      <c r="B3696" s="38" t="s">
        <v>10</v>
      </c>
      <c r="C3696" s="38" t="s">
        <v>10</v>
      </c>
      <c r="D3696" s="38" t="s">
        <v>10</v>
      </c>
      <c r="E3696" s="38" t="s">
        <v>10</v>
      </c>
    </row>
    <row r="3697" spans="1:5" x14ac:dyDescent="0.2">
      <c r="A3697" s="9">
        <v>40922</v>
      </c>
      <c r="B3697" s="38" t="s">
        <v>10</v>
      </c>
      <c r="C3697" s="38" t="s">
        <v>10</v>
      </c>
      <c r="D3697" s="38" t="s">
        <v>10</v>
      </c>
      <c r="E3697" s="38" t="s">
        <v>10</v>
      </c>
    </row>
    <row r="3698" spans="1:5" x14ac:dyDescent="0.2">
      <c r="A3698" s="9">
        <v>40921</v>
      </c>
      <c r="B3698" s="38">
        <v>1289.0899999999999</v>
      </c>
      <c r="C3698" s="38" t="s">
        <v>10</v>
      </c>
      <c r="D3698" s="38" t="s">
        <v>10</v>
      </c>
      <c r="E3698" s="38" t="s">
        <v>10</v>
      </c>
    </row>
    <row r="3699" spans="1:5" x14ac:dyDescent="0.2">
      <c r="A3699" s="9">
        <v>40920</v>
      </c>
      <c r="B3699" s="38">
        <v>1295.5</v>
      </c>
      <c r="C3699" s="38" t="s">
        <v>10</v>
      </c>
      <c r="D3699" s="38" t="s">
        <v>10</v>
      </c>
      <c r="E3699" s="38" t="s">
        <v>10</v>
      </c>
    </row>
    <row r="3700" spans="1:5" x14ac:dyDescent="0.2">
      <c r="A3700" s="9">
        <v>40919</v>
      </c>
      <c r="B3700" s="38">
        <v>1292.48</v>
      </c>
      <c r="C3700" s="38" t="s">
        <v>10</v>
      </c>
      <c r="D3700" s="38" t="s">
        <v>10</v>
      </c>
      <c r="E3700" s="38" t="s">
        <v>10</v>
      </c>
    </row>
    <row r="3701" spans="1:5" x14ac:dyDescent="0.2">
      <c r="A3701" s="9">
        <v>40918</v>
      </c>
      <c r="B3701" s="38">
        <v>1292.08</v>
      </c>
      <c r="C3701" s="38" t="s">
        <v>10</v>
      </c>
      <c r="D3701" s="38" t="s">
        <v>10</v>
      </c>
      <c r="E3701" s="38" t="s">
        <v>10</v>
      </c>
    </row>
    <row r="3702" spans="1:5" x14ac:dyDescent="0.2">
      <c r="A3702" s="9">
        <v>40917</v>
      </c>
      <c r="B3702" s="38">
        <v>1280.7</v>
      </c>
      <c r="C3702" s="38" t="s">
        <v>10</v>
      </c>
      <c r="D3702" s="38" t="s">
        <v>10</v>
      </c>
      <c r="E3702" s="38" t="s">
        <v>10</v>
      </c>
    </row>
    <row r="3703" spans="1:5" x14ac:dyDescent="0.2">
      <c r="A3703" s="9">
        <v>40916</v>
      </c>
      <c r="B3703" s="38" t="s">
        <v>10</v>
      </c>
      <c r="C3703" s="38" t="s">
        <v>10</v>
      </c>
      <c r="D3703" s="38" t="s">
        <v>10</v>
      </c>
      <c r="E3703" s="38" t="s">
        <v>10</v>
      </c>
    </row>
    <row r="3704" spans="1:5" x14ac:dyDescent="0.2">
      <c r="A3704" s="9">
        <v>40915</v>
      </c>
      <c r="B3704" s="38" t="s">
        <v>10</v>
      </c>
      <c r="C3704" s="38" t="s">
        <v>10</v>
      </c>
      <c r="D3704" s="38" t="s">
        <v>10</v>
      </c>
      <c r="E3704" s="38" t="s">
        <v>10</v>
      </c>
    </row>
    <row r="3705" spans="1:5" x14ac:dyDescent="0.2">
      <c r="A3705" s="9">
        <v>40914</v>
      </c>
      <c r="B3705" s="38">
        <v>1277.81</v>
      </c>
      <c r="C3705" s="38" t="s">
        <v>10</v>
      </c>
      <c r="D3705" s="38" t="s">
        <v>10</v>
      </c>
      <c r="E3705" s="38" t="s">
        <v>10</v>
      </c>
    </row>
    <row r="3706" spans="1:5" x14ac:dyDescent="0.2">
      <c r="A3706" s="9">
        <v>40913</v>
      </c>
      <c r="B3706" s="38">
        <v>1281.06</v>
      </c>
      <c r="C3706" s="38" t="s">
        <v>10</v>
      </c>
      <c r="D3706" s="38" t="s">
        <v>10</v>
      </c>
      <c r="E3706" s="38" t="s">
        <v>10</v>
      </c>
    </row>
    <row r="3707" spans="1:5" x14ac:dyDescent="0.2">
      <c r="A3707" s="9">
        <v>40912</v>
      </c>
      <c r="B3707" s="38">
        <v>1277.3</v>
      </c>
      <c r="C3707" s="38" t="s">
        <v>10</v>
      </c>
      <c r="D3707" s="38" t="s">
        <v>10</v>
      </c>
      <c r="E3707" s="38" t="s">
        <v>10</v>
      </c>
    </row>
    <row r="3708" spans="1:5" x14ac:dyDescent="0.2">
      <c r="A3708" s="9">
        <v>40911</v>
      </c>
      <c r="B3708" s="38">
        <v>1277.06</v>
      </c>
      <c r="C3708" s="38" t="s">
        <v>10</v>
      </c>
      <c r="D3708" s="38" t="s">
        <v>10</v>
      </c>
      <c r="E3708" s="38" t="s">
        <v>10</v>
      </c>
    </row>
    <row r="3709" spans="1:5" x14ac:dyDescent="0.2">
      <c r="A3709" s="9">
        <v>40910</v>
      </c>
      <c r="B3709" s="38" t="s">
        <v>10</v>
      </c>
      <c r="C3709" s="38" t="s">
        <v>10</v>
      </c>
      <c r="D3709" s="38" t="s">
        <v>10</v>
      </c>
      <c r="E3709" s="38" t="s">
        <v>10</v>
      </c>
    </row>
    <row r="3710" spans="1:5" x14ac:dyDescent="0.2">
      <c r="A3710" s="9">
        <v>40909</v>
      </c>
      <c r="B3710" s="38" t="s">
        <v>10</v>
      </c>
      <c r="C3710" s="38" t="s">
        <v>10</v>
      </c>
      <c r="D3710" s="38" t="s">
        <v>10</v>
      </c>
      <c r="E3710" s="38" t="s">
        <v>10</v>
      </c>
    </row>
    <row r="3711" spans="1:5" x14ac:dyDescent="0.2">
      <c r="A3711" s="9">
        <v>40908</v>
      </c>
      <c r="B3711" s="38" t="s">
        <v>10</v>
      </c>
      <c r="C3711" s="38" t="s">
        <v>10</v>
      </c>
      <c r="D3711" s="38" t="s">
        <v>10</v>
      </c>
      <c r="E3711" s="38" t="s">
        <v>10</v>
      </c>
    </row>
    <row r="3712" spans="1:5" x14ac:dyDescent="0.2">
      <c r="A3712" s="9">
        <v>40907</v>
      </c>
      <c r="B3712" s="38">
        <v>1257.5999999999999</v>
      </c>
      <c r="C3712" s="38" t="s">
        <v>10</v>
      </c>
      <c r="D3712" s="38" t="s">
        <v>10</v>
      </c>
      <c r="E3712" s="38" t="s">
        <v>10</v>
      </c>
    </row>
    <row r="3713" spans="1:5" x14ac:dyDescent="0.2">
      <c r="A3713" s="9">
        <v>40906</v>
      </c>
      <c r="B3713" s="38">
        <v>1263.02</v>
      </c>
      <c r="C3713" s="38" t="s">
        <v>10</v>
      </c>
      <c r="D3713" s="38" t="s">
        <v>10</v>
      </c>
      <c r="E3713" s="38" t="s">
        <v>10</v>
      </c>
    </row>
    <row r="3714" spans="1:5" x14ac:dyDescent="0.2">
      <c r="A3714" s="9">
        <v>40905</v>
      </c>
      <c r="B3714" s="38">
        <v>1249.6400000000001</v>
      </c>
      <c r="C3714" s="38" t="s">
        <v>10</v>
      </c>
      <c r="D3714" s="38" t="s">
        <v>10</v>
      </c>
      <c r="E3714" s="38" t="s">
        <v>10</v>
      </c>
    </row>
    <row r="3715" spans="1:5" x14ac:dyDescent="0.2">
      <c r="A3715" s="9">
        <v>40904</v>
      </c>
      <c r="B3715" s="38">
        <v>1265.43</v>
      </c>
      <c r="C3715" s="38" t="s">
        <v>10</v>
      </c>
      <c r="D3715" s="38" t="s">
        <v>10</v>
      </c>
      <c r="E3715" s="38" t="s">
        <v>10</v>
      </c>
    </row>
    <row r="3716" spans="1:5" x14ac:dyDescent="0.2">
      <c r="A3716" s="9">
        <v>40903</v>
      </c>
      <c r="B3716" s="38" t="s">
        <v>10</v>
      </c>
      <c r="C3716" s="38" t="s">
        <v>10</v>
      </c>
      <c r="D3716" s="38" t="s">
        <v>10</v>
      </c>
      <c r="E3716" s="38" t="s">
        <v>10</v>
      </c>
    </row>
    <row r="3717" spans="1:5" x14ac:dyDescent="0.2">
      <c r="A3717" s="9">
        <v>40902</v>
      </c>
      <c r="B3717" s="38" t="s">
        <v>10</v>
      </c>
      <c r="C3717" s="38" t="s">
        <v>10</v>
      </c>
      <c r="D3717" s="38" t="s">
        <v>10</v>
      </c>
      <c r="E3717" s="38" t="s">
        <v>10</v>
      </c>
    </row>
    <row r="3718" spans="1:5" x14ac:dyDescent="0.2">
      <c r="A3718" s="9">
        <v>40901</v>
      </c>
      <c r="B3718" s="38" t="s">
        <v>10</v>
      </c>
      <c r="C3718" s="38" t="s">
        <v>10</v>
      </c>
      <c r="D3718" s="38" t="s">
        <v>10</v>
      </c>
      <c r="E3718" s="38" t="s">
        <v>10</v>
      </c>
    </row>
    <row r="3719" spans="1:5" x14ac:dyDescent="0.2">
      <c r="A3719" s="9">
        <v>40900</v>
      </c>
      <c r="B3719" s="38">
        <v>1265.33</v>
      </c>
      <c r="C3719" s="38" t="s">
        <v>10</v>
      </c>
      <c r="D3719" s="38" t="s">
        <v>10</v>
      </c>
      <c r="E3719" s="38" t="s">
        <v>10</v>
      </c>
    </row>
    <row r="3720" spans="1:5" x14ac:dyDescent="0.2">
      <c r="A3720" s="9">
        <v>40899</v>
      </c>
      <c r="B3720" s="38">
        <v>1254</v>
      </c>
      <c r="C3720" s="38" t="s">
        <v>10</v>
      </c>
      <c r="D3720" s="38" t="s">
        <v>10</v>
      </c>
      <c r="E3720" s="38" t="s">
        <v>10</v>
      </c>
    </row>
    <row r="3721" spans="1:5" x14ac:dyDescent="0.2">
      <c r="A3721" s="9">
        <v>40898</v>
      </c>
      <c r="B3721" s="38">
        <v>1243.72</v>
      </c>
      <c r="C3721" s="38" t="s">
        <v>10</v>
      </c>
      <c r="D3721" s="38" t="s">
        <v>10</v>
      </c>
      <c r="E3721" s="38" t="s">
        <v>10</v>
      </c>
    </row>
    <row r="3722" spans="1:5" x14ac:dyDescent="0.2">
      <c r="A3722" s="9">
        <v>40897</v>
      </c>
      <c r="B3722" s="38">
        <v>1241.3</v>
      </c>
      <c r="C3722" s="38" t="s">
        <v>10</v>
      </c>
      <c r="D3722" s="38" t="s">
        <v>10</v>
      </c>
      <c r="E3722" s="38" t="s">
        <v>10</v>
      </c>
    </row>
    <row r="3723" spans="1:5" x14ac:dyDescent="0.2">
      <c r="A3723" s="9">
        <v>40896</v>
      </c>
      <c r="B3723" s="38">
        <v>1205.3499999999999</v>
      </c>
      <c r="C3723" s="38" t="s">
        <v>10</v>
      </c>
      <c r="D3723" s="38" t="s">
        <v>10</v>
      </c>
      <c r="E3723" s="38" t="s">
        <v>10</v>
      </c>
    </row>
    <row r="3724" spans="1:5" x14ac:dyDescent="0.2">
      <c r="A3724" s="9">
        <v>40895</v>
      </c>
      <c r="B3724" s="38" t="s">
        <v>10</v>
      </c>
      <c r="C3724" s="38" t="s">
        <v>10</v>
      </c>
      <c r="D3724" s="38" t="s">
        <v>10</v>
      </c>
      <c r="E3724" s="38" t="s">
        <v>10</v>
      </c>
    </row>
    <row r="3725" spans="1:5" x14ac:dyDescent="0.2">
      <c r="A3725" s="9">
        <v>40894</v>
      </c>
      <c r="B3725" s="38" t="s">
        <v>10</v>
      </c>
      <c r="C3725" s="38" t="s">
        <v>10</v>
      </c>
      <c r="D3725" s="38" t="s">
        <v>10</v>
      </c>
      <c r="E3725" s="38" t="s">
        <v>10</v>
      </c>
    </row>
    <row r="3726" spans="1:5" x14ac:dyDescent="0.2">
      <c r="A3726" s="9">
        <v>40893</v>
      </c>
      <c r="B3726" s="38">
        <v>1219.6600000000001</v>
      </c>
      <c r="C3726" s="38" t="s">
        <v>10</v>
      </c>
      <c r="D3726" s="38" t="s">
        <v>10</v>
      </c>
      <c r="E3726" s="38" t="s">
        <v>10</v>
      </c>
    </row>
    <row r="3727" spans="1:5" x14ac:dyDescent="0.2">
      <c r="A3727" s="9">
        <v>40892</v>
      </c>
      <c r="B3727" s="38">
        <v>1215.75</v>
      </c>
      <c r="C3727" s="38" t="s">
        <v>10</v>
      </c>
      <c r="D3727" s="38" t="s">
        <v>10</v>
      </c>
      <c r="E3727" s="38" t="s">
        <v>10</v>
      </c>
    </row>
    <row r="3728" spans="1:5" x14ac:dyDescent="0.2">
      <c r="A3728" s="9">
        <v>40891</v>
      </c>
      <c r="B3728" s="38">
        <v>1211.82</v>
      </c>
      <c r="C3728" s="38" t="s">
        <v>10</v>
      </c>
      <c r="D3728" s="38" t="s">
        <v>10</v>
      </c>
      <c r="E3728" s="38" t="s">
        <v>10</v>
      </c>
    </row>
    <row r="3729" spans="1:5" x14ac:dyDescent="0.2">
      <c r="A3729" s="9">
        <v>40890</v>
      </c>
      <c r="B3729" s="38">
        <v>1225.73</v>
      </c>
      <c r="C3729" s="38" t="s">
        <v>10</v>
      </c>
      <c r="D3729" s="38" t="s">
        <v>10</v>
      </c>
      <c r="E3729" s="38" t="s">
        <v>10</v>
      </c>
    </row>
    <row r="3730" spans="1:5" x14ac:dyDescent="0.2">
      <c r="A3730" s="9">
        <v>40889</v>
      </c>
      <c r="B3730" s="38">
        <v>1236.47</v>
      </c>
      <c r="C3730" s="38" t="s">
        <v>10</v>
      </c>
      <c r="D3730" s="38" t="s">
        <v>10</v>
      </c>
      <c r="E3730" s="38" t="s">
        <v>10</v>
      </c>
    </row>
    <row r="3731" spans="1:5" x14ac:dyDescent="0.2">
      <c r="A3731" s="9">
        <v>40888</v>
      </c>
      <c r="B3731" s="38" t="s">
        <v>10</v>
      </c>
      <c r="C3731" s="38" t="s">
        <v>10</v>
      </c>
      <c r="D3731" s="38" t="s">
        <v>10</v>
      </c>
      <c r="E3731" s="38" t="s">
        <v>10</v>
      </c>
    </row>
    <row r="3732" spans="1:5" x14ac:dyDescent="0.2">
      <c r="A3732" s="9">
        <v>40887</v>
      </c>
      <c r="B3732" s="38" t="s">
        <v>10</v>
      </c>
      <c r="C3732" s="38" t="s">
        <v>10</v>
      </c>
      <c r="D3732" s="38" t="s">
        <v>10</v>
      </c>
      <c r="E3732" s="38" t="s">
        <v>10</v>
      </c>
    </row>
    <row r="3733" spans="1:5" x14ac:dyDescent="0.2">
      <c r="A3733" s="9">
        <v>40886</v>
      </c>
      <c r="B3733" s="38">
        <v>1255.19</v>
      </c>
      <c r="C3733" s="38" t="s">
        <v>10</v>
      </c>
      <c r="D3733" s="38" t="s">
        <v>10</v>
      </c>
      <c r="E3733" s="38" t="s">
        <v>10</v>
      </c>
    </row>
    <row r="3734" spans="1:5" x14ac:dyDescent="0.2">
      <c r="A3734" s="9">
        <v>40885</v>
      </c>
      <c r="B3734" s="38">
        <v>1234.3499999999999</v>
      </c>
      <c r="C3734" s="38" t="s">
        <v>10</v>
      </c>
      <c r="D3734" s="38" t="s">
        <v>10</v>
      </c>
      <c r="E3734" s="38" t="s">
        <v>10</v>
      </c>
    </row>
    <row r="3735" spans="1:5" x14ac:dyDescent="0.2">
      <c r="A3735" s="9">
        <v>40884</v>
      </c>
      <c r="B3735" s="38">
        <v>1261.01</v>
      </c>
      <c r="C3735" s="38" t="s">
        <v>10</v>
      </c>
      <c r="D3735" s="38" t="s">
        <v>10</v>
      </c>
      <c r="E3735" s="38" t="s">
        <v>10</v>
      </c>
    </row>
    <row r="3736" spans="1:5" x14ac:dyDescent="0.2">
      <c r="A3736" s="9">
        <v>40883</v>
      </c>
      <c r="B3736" s="38">
        <v>1258.47</v>
      </c>
      <c r="C3736" s="38" t="s">
        <v>10</v>
      </c>
      <c r="D3736" s="38" t="s">
        <v>10</v>
      </c>
      <c r="E3736" s="38" t="s">
        <v>10</v>
      </c>
    </row>
    <row r="3737" spans="1:5" x14ac:dyDescent="0.2">
      <c r="A3737" s="9">
        <v>40882</v>
      </c>
      <c r="B3737" s="38">
        <v>1257.08</v>
      </c>
      <c r="C3737" s="38" t="s">
        <v>10</v>
      </c>
      <c r="D3737" s="38" t="s">
        <v>10</v>
      </c>
      <c r="E3737" s="38" t="s">
        <v>10</v>
      </c>
    </row>
    <row r="3738" spans="1:5" x14ac:dyDescent="0.2">
      <c r="A3738" s="9">
        <v>40881</v>
      </c>
      <c r="B3738" s="38" t="s">
        <v>10</v>
      </c>
      <c r="C3738" s="38" t="s">
        <v>10</v>
      </c>
      <c r="D3738" s="38" t="s">
        <v>10</v>
      </c>
      <c r="E3738" s="38" t="s">
        <v>10</v>
      </c>
    </row>
    <row r="3739" spans="1:5" x14ac:dyDescent="0.2">
      <c r="A3739" s="9">
        <v>40880</v>
      </c>
      <c r="B3739" s="38" t="s">
        <v>10</v>
      </c>
      <c r="C3739" s="38" t="s">
        <v>10</v>
      </c>
      <c r="D3739" s="38" t="s">
        <v>10</v>
      </c>
      <c r="E3739" s="38" t="s">
        <v>10</v>
      </c>
    </row>
    <row r="3740" spans="1:5" x14ac:dyDescent="0.2">
      <c r="A3740" s="9">
        <v>40879</v>
      </c>
      <c r="B3740" s="38">
        <v>1244.28</v>
      </c>
      <c r="C3740" s="38" t="s">
        <v>10</v>
      </c>
      <c r="D3740" s="38" t="s">
        <v>10</v>
      </c>
      <c r="E3740" s="38" t="s">
        <v>10</v>
      </c>
    </row>
    <row r="3741" spans="1:5" x14ac:dyDescent="0.2">
      <c r="A3741" s="9">
        <v>40878</v>
      </c>
      <c r="B3741" s="38">
        <v>1244.58</v>
      </c>
      <c r="C3741" s="38" t="s">
        <v>10</v>
      </c>
      <c r="D3741" s="38" t="s">
        <v>10</v>
      </c>
      <c r="E3741" s="38" t="s">
        <v>10</v>
      </c>
    </row>
    <row r="3742" spans="1:5" x14ac:dyDescent="0.2">
      <c r="A3742" s="9">
        <v>40877</v>
      </c>
      <c r="B3742" s="38">
        <v>1246.96</v>
      </c>
      <c r="C3742" s="38" t="s">
        <v>10</v>
      </c>
      <c r="D3742" s="38" t="s">
        <v>10</v>
      </c>
      <c r="E3742" s="38" t="s">
        <v>10</v>
      </c>
    </row>
    <row r="3743" spans="1:5" x14ac:dyDescent="0.2">
      <c r="A3743" s="9">
        <v>40876</v>
      </c>
      <c r="B3743" s="38">
        <v>1195.19</v>
      </c>
      <c r="C3743" s="38" t="s">
        <v>10</v>
      </c>
      <c r="D3743" s="38" t="s">
        <v>10</v>
      </c>
      <c r="E3743" s="38" t="s">
        <v>10</v>
      </c>
    </row>
    <row r="3744" spans="1:5" x14ac:dyDescent="0.2">
      <c r="A3744" s="9">
        <v>40875</v>
      </c>
      <c r="B3744" s="38">
        <v>1192.55</v>
      </c>
      <c r="C3744" s="38" t="s">
        <v>10</v>
      </c>
      <c r="D3744" s="38" t="s">
        <v>10</v>
      </c>
      <c r="E3744" s="38" t="s">
        <v>10</v>
      </c>
    </row>
    <row r="3745" spans="1:5" x14ac:dyDescent="0.2">
      <c r="A3745" s="9">
        <v>40874</v>
      </c>
      <c r="B3745" s="38" t="s">
        <v>10</v>
      </c>
      <c r="C3745" s="38" t="s">
        <v>10</v>
      </c>
      <c r="D3745" s="38" t="s">
        <v>10</v>
      </c>
      <c r="E3745" s="38" t="s">
        <v>10</v>
      </c>
    </row>
    <row r="3746" spans="1:5" x14ac:dyDescent="0.2">
      <c r="A3746" s="9">
        <v>40873</v>
      </c>
      <c r="B3746" s="38" t="s">
        <v>10</v>
      </c>
      <c r="C3746" s="38" t="s">
        <v>10</v>
      </c>
      <c r="D3746" s="38" t="s">
        <v>10</v>
      </c>
      <c r="E3746" s="38" t="s">
        <v>10</v>
      </c>
    </row>
    <row r="3747" spans="1:5" x14ac:dyDescent="0.2">
      <c r="A3747" s="9">
        <v>40872</v>
      </c>
      <c r="B3747" s="38">
        <v>1158.67</v>
      </c>
      <c r="C3747" s="38" t="s">
        <v>10</v>
      </c>
      <c r="D3747" s="38" t="s">
        <v>10</v>
      </c>
      <c r="E3747" s="38" t="s">
        <v>10</v>
      </c>
    </row>
    <row r="3748" spans="1:5" x14ac:dyDescent="0.2">
      <c r="A3748" s="9">
        <v>40871</v>
      </c>
      <c r="B3748" s="38" t="s">
        <v>10</v>
      </c>
      <c r="C3748" s="38" t="s">
        <v>10</v>
      </c>
      <c r="D3748" s="38" t="s">
        <v>10</v>
      </c>
      <c r="E3748" s="38" t="s">
        <v>10</v>
      </c>
    </row>
    <row r="3749" spans="1:5" x14ac:dyDescent="0.2">
      <c r="A3749" s="9">
        <v>40870</v>
      </c>
      <c r="B3749" s="38">
        <v>1161.79</v>
      </c>
      <c r="C3749" s="38" t="s">
        <v>10</v>
      </c>
      <c r="D3749" s="38" t="s">
        <v>10</v>
      </c>
      <c r="E3749" s="38" t="s">
        <v>10</v>
      </c>
    </row>
    <row r="3750" spans="1:5" x14ac:dyDescent="0.2">
      <c r="A3750" s="9">
        <v>40869</v>
      </c>
      <c r="B3750" s="38">
        <v>1188.04</v>
      </c>
      <c r="C3750" s="38" t="s">
        <v>10</v>
      </c>
      <c r="D3750" s="38" t="s">
        <v>10</v>
      </c>
      <c r="E3750" s="38" t="s">
        <v>10</v>
      </c>
    </row>
    <row r="3751" spans="1:5" x14ac:dyDescent="0.2">
      <c r="A3751" s="9">
        <v>40868</v>
      </c>
      <c r="B3751" s="38">
        <v>1192.98</v>
      </c>
      <c r="C3751" s="38" t="s">
        <v>10</v>
      </c>
      <c r="D3751" s="38" t="s">
        <v>10</v>
      </c>
      <c r="E3751" s="38" t="s">
        <v>10</v>
      </c>
    </row>
    <row r="3752" spans="1:5" x14ac:dyDescent="0.2">
      <c r="A3752" s="9">
        <v>40867</v>
      </c>
      <c r="B3752" s="38" t="s">
        <v>10</v>
      </c>
      <c r="C3752" s="38" t="s">
        <v>10</v>
      </c>
      <c r="D3752" s="38" t="s">
        <v>10</v>
      </c>
      <c r="E3752" s="38" t="s">
        <v>10</v>
      </c>
    </row>
    <row r="3753" spans="1:5" x14ac:dyDescent="0.2">
      <c r="A3753" s="9">
        <v>40866</v>
      </c>
      <c r="B3753" s="38" t="s">
        <v>10</v>
      </c>
      <c r="C3753" s="38" t="s">
        <v>10</v>
      </c>
      <c r="D3753" s="38" t="s">
        <v>10</v>
      </c>
      <c r="E3753" s="38" t="s">
        <v>10</v>
      </c>
    </row>
    <row r="3754" spans="1:5" x14ac:dyDescent="0.2">
      <c r="A3754" s="9">
        <v>40865</v>
      </c>
      <c r="B3754" s="38">
        <v>1215.6500000000001</v>
      </c>
      <c r="C3754" s="38" t="s">
        <v>10</v>
      </c>
      <c r="D3754" s="38" t="s">
        <v>10</v>
      </c>
      <c r="E3754" s="38" t="s">
        <v>10</v>
      </c>
    </row>
    <row r="3755" spans="1:5" x14ac:dyDescent="0.2">
      <c r="A3755" s="9">
        <v>40864</v>
      </c>
      <c r="B3755" s="38">
        <v>1216.1300000000001</v>
      </c>
      <c r="C3755" s="38" t="s">
        <v>10</v>
      </c>
      <c r="D3755" s="38" t="s">
        <v>10</v>
      </c>
      <c r="E3755" s="38" t="s">
        <v>10</v>
      </c>
    </row>
    <row r="3756" spans="1:5" x14ac:dyDescent="0.2">
      <c r="A3756" s="9">
        <v>40863</v>
      </c>
      <c r="B3756" s="38">
        <v>1236.9100000000001</v>
      </c>
      <c r="C3756" s="38" t="s">
        <v>10</v>
      </c>
      <c r="D3756" s="38" t="s">
        <v>10</v>
      </c>
      <c r="E3756" s="38" t="s">
        <v>10</v>
      </c>
    </row>
    <row r="3757" spans="1:5" x14ac:dyDescent="0.2">
      <c r="A3757" s="9">
        <v>40862</v>
      </c>
      <c r="B3757" s="38">
        <v>1257.81</v>
      </c>
      <c r="C3757" s="38" t="s">
        <v>10</v>
      </c>
      <c r="D3757" s="38" t="s">
        <v>10</v>
      </c>
      <c r="E3757" s="38" t="s">
        <v>10</v>
      </c>
    </row>
    <row r="3758" spans="1:5" x14ac:dyDescent="0.2">
      <c r="A3758" s="9">
        <v>40861</v>
      </c>
      <c r="B3758" s="38">
        <v>1251.78</v>
      </c>
      <c r="C3758" s="38" t="s">
        <v>10</v>
      </c>
      <c r="D3758" s="38" t="s">
        <v>10</v>
      </c>
      <c r="E3758" s="38" t="s">
        <v>10</v>
      </c>
    </row>
    <row r="3759" spans="1:5" x14ac:dyDescent="0.2">
      <c r="A3759" s="9">
        <v>40860</v>
      </c>
      <c r="B3759" s="38" t="s">
        <v>10</v>
      </c>
      <c r="C3759" s="38" t="s">
        <v>10</v>
      </c>
      <c r="D3759" s="38" t="s">
        <v>10</v>
      </c>
      <c r="E3759" s="38" t="s">
        <v>10</v>
      </c>
    </row>
    <row r="3760" spans="1:5" x14ac:dyDescent="0.2">
      <c r="A3760" s="9">
        <v>40859</v>
      </c>
      <c r="B3760" s="38" t="s">
        <v>10</v>
      </c>
      <c r="C3760" s="38" t="s">
        <v>10</v>
      </c>
      <c r="D3760" s="38" t="s">
        <v>10</v>
      </c>
      <c r="E3760" s="38" t="s">
        <v>10</v>
      </c>
    </row>
    <row r="3761" spans="1:5" x14ac:dyDescent="0.2">
      <c r="A3761" s="9">
        <v>40858</v>
      </c>
      <c r="B3761" s="38">
        <v>1263.8499999999999</v>
      </c>
      <c r="C3761" s="38" t="s">
        <v>10</v>
      </c>
      <c r="D3761" s="38" t="s">
        <v>10</v>
      </c>
      <c r="E3761" s="38" t="s">
        <v>10</v>
      </c>
    </row>
    <row r="3762" spans="1:5" x14ac:dyDescent="0.2">
      <c r="A3762" s="9">
        <v>40857</v>
      </c>
      <c r="B3762" s="38">
        <v>1239.69</v>
      </c>
      <c r="C3762" s="38" t="s">
        <v>10</v>
      </c>
      <c r="D3762" s="38" t="s">
        <v>10</v>
      </c>
      <c r="E3762" s="38" t="s">
        <v>10</v>
      </c>
    </row>
    <row r="3763" spans="1:5" x14ac:dyDescent="0.2">
      <c r="A3763" s="9">
        <v>40856</v>
      </c>
      <c r="B3763" s="38">
        <v>1229.0999999999999</v>
      </c>
      <c r="C3763" s="38" t="s">
        <v>10</v>
      </c>
      <c r="D3763" s="38" t="s">
        <v>10</v>
      </c>
      <c r="E3763" s="38" t="s">
        <v>10</v>
      </c>
    </row>
    <row r="3764" spans="1:5" x14ac:dyDescent="0.2">
      <c r="A3764" s="9">
        <v>40855</v>
      </c>
      <c r="B3764" s="38">
        <v>1275.92</v>
      </c>
      <c r="C3764" s="38" t="s">
        <v>10</v>
      </c>
      <c r="D3764" s="38" t="s">
        <v>10</v>
      </c>
      <c r="E3764" s="38" t="s">
        <v>10</v>
      </c>
    </row>
    <row r="3765" spans="1:5" x14ac:dyDescent="0.2">
      <c r="A3765" s="9">
        <v>40854</v>
      </c>
      <c r="B3765" s="38">
        <v>1261.1199999999999</v>
      </c>
      <c r="C3765" s="38" t="s">
        <v>10</v>
      </c>
      <c r="D3765" s="38" t="s">
        <v>10</v>
      </c>
      <c r="E3765" s="38" t="s">
        <v>10</v>
      </c>
    </row>
    <row r="3766" spans="1:5" x14ac:dyDescent="0.2">
      <c r="A3766" s="9">
        <v>40853</v>
      </c>
      <c r="B3766" s="38" t="s">
        <v>10</v>
      </c>
      <c r="C3766" s="38" t="s">
        <v>10</v>
      </c>
      <c r="D3766" s="38" t="s">
        <v>10</v>
      </c>
      <c r="E3766" s="38" t="s">
        <v>10</v>
      </c>
    </row>
    <row r="3767" spans="1:5" x14ac:dyDescent="0.2">
      <c r="A3767" s="9">
        <v>40852</v>
      </c>
      <c r="B3767" s="38" t="s">
        <v>10</v>
      </c>
      <c r="C3767" s="38" t="s">
        <v>10</v>
      </c>
      <c r="D3767" s="38" t="s">
        <v>10</v>
      </c>
      <c r="E3767" s="38" t="s">
        <v>10</v>
      </c>
    </row>
    <row r="3768" spans="1:5" x14ac:dyDescent="0.2">
      <c r="A3768" s="9">
        <v>40851</v>
      </c>
      <c r="B3768" s="38">
        <v>1253.23</v>
      </c>
      <c r="C3768" s="38" t="s">
        <v>10</v>
      </c>
      <c r="D3768" s="38" t="s">
        <v>10</v>
      </c>
      <c r="E3768" s="38" t="s">
        <v>10</v>
      </c>
    </row>
    <row r="3769" spans="1:5" x14ac:dyDescent="0.2">
      <c r="A3769" s="9">
        <v>40850</v>
      </c>
      <c r="B3769" s="38">
        <v>1261.1500000000001</v>
      </c>
      <c r="C3769" s="38" t="s">
        <v>10</v>
      </c>
      <c r="D3769" s="38" t="s">
        <v>10</v>
      </c>
      <c r="E3769" s="38" t="s">
        <v>10</v>
      </c>
    </row>
    <row r="3770" spans="1:5" x14ac:dyDescent="0.2">
      <c r="A3770" s="9">
        <v>40849</v>
      </c>
      <c r="B3770" s="38">
        <v>1237.9000000000001</v>
      </c>
      <c r="C3770" s="38" t="s">
        <v>10</v>
      </c>
      <c r="D3770" s="38" t="s">
        <v>10</v>
      </c>
      <c r="E3770" s="38" t="s">
        <v>10</v>
      </c>
    </row>
    <row r="3771" spans="1:5" x14ac:dyDescent="0.2">
      <c r="A3771" s="9">
        <v>40848</v>
      </c>
      <c r="B3771" s="38">
        <v>1218.28</v>
      </c>
      <c r="C3771" s="38" t="s">
        <v>10</v>
      </c>
      <c r="D3771" s="38" t="s">
        <v>10</v>
      </c>
      <c r="E3771" s="38" t="s">
        <v>10</v>
      </c>
    </row>
    <row r="3772" spans="1:5" x14ac:dyDescent="0.2">
      <c r="A3772" s="9">
        <v>40847</v>
      </c>
      <c r="B3772" s="38">
        <v>1253.3</v>
      </c>
      <c r="C3772" s="38" t="s">
        <v>10</v>
      </c>
      <c r="D3772" s="38" t="s">
        <v>10</v>
      </c>
      <c r="E3772" s="38" t="s">
        <v>10</v>
      </c>
    </row>
    <row r="3773" spans="1:5" x14ac:dyDescent="0.2">
      <c r="A3773" s="9">
        <v>40846</v>
      </c>
      <c r="B3773" s="38" t="s">
        <v>10</v>
      </c>
      <c r="C3773" s="38" t="s">
        <v>10</v>
      </c>
      <c r="D3773" s="38" t="s">
        <v>10</v>
      </c>
      <c r="E3773" s="38" t="s">
        <v>10</v>
      </c>
    </row>
    <row r="3774" spans="1:5" x14ac:dyDescent="0.2">
      <c r="A3774" s="9">
        <v>40845</v>
      </c>
      <c r="B3774" s="38" t="s">
        <v>10</v>
      </c>
      <c r="C3774" s="38" t="s">
        <v>10</v>
      </c>
      <c r="D3774" s="38" t="s">
        <v>10</v>
      </c>
      <c r="E3774" s="38" t="s">
        <v>10</v>
      </c>
    </row>
    <row r="3775" spans="1:5" x14ac:dyDescent="0.2">
      <c r="A3775" s="9">
        <v>40844</v>
      </c>
      <c r="B3775" s="38">
        <v>1285.0899999999999</v>
      </c>
      <c r="C3775" s="38" t="s">
        <v>10</v>
      </c>
      <c r="D3775" s="38" t="s">
        <v>10</v>
      </c>
      <c r="E3775" s="38" t="s">
        <v>10</v>
      </c>
    </row>
    <row r="3776" spans="1:5" x14ac:dyDescent="0.2">
      <c r="A3776" s="9">
        <v>40843</v>
      </c>
      <c r="B3776" s="38">
        <v>1284.5899999999999</v>
      </c>
      <c r="C3776" s="38" t="s">
        <v>10</v>
      </c>
      <c r="D3776" s="38" t="s">
        <v>10</v>
      </c>
      <c r="E3776" s="38" t="s">
        <v>10</v>
      </c>
    </row>
    <row r="3777" spans="1:5" x14ac:dyDescent="0.2">
      <c r="A3777" s="9">
        <v>40842</v>
      </c>
      <c r="B3777" s="38">
        <v>1242</v>
      </c>
      <c r="C3777" s="38" t="s">
        <v>10</v>
      </c>
      <c r="D3777" s="38" t="s">
        <v>10</v>
      </c>
      <c r="E3777" s="38" t="s">
        <v>10</v>
      </c>
    </row>
    <row r="3778" spans="1:5" x14ac:dyDescent="0.2">
      <c r="A3778" s="9">
        <v>40841</v>
      </c>
      <c r="B3778" s="38">
        <v>1229.05</v>
      </c>
      <c r="C3778" s="38" t="s">
        <v>10</v>
      </c>
      <c r="D3778" s="38" t="s">
        <v>10</v>
      </c>
      <c r="E3778" s="38" t="s">
        <v>10</v>
      </c>
    </row>
    <row r="3779" spans="1:5" x14ac:dyDescent="0.2">
      <c r="A3779" s="9">
        <v>40840</v>
      </c>
      <c r="B3779" s="38">
        <v>1254.19</v>
      </c>
      <c r="C3779" s="38" t="s">
        <v>10</v>
      </c>
      <c r="D3779" s="38" t="s">
        <v>10</v>
      </c>
      <c r="E3779" s="38" t="s">
        <v>10</v>
      </c>
    </row>
    <row r="3780" spans="1:5" x14ac:dyDescent="0.2">
      <c r="A3780" s="9">
        <v>40839</v>
      </c>
      <c r="B3780" s="38" t="s">
        <v>10</v>
      </c>
      <c r="C3780" s="38" t="s">
        <v>10</v>
      </c>
      <c r="D3780" s="38" t="s">
        <v>10</v>
      </c>
      <c r="E3780" s="38" t="s">
        <v>10</v>
      </c>
    </row>
    <row r="3781" spans="1:5" x14ac:dyDescent="0.2">
      <c r="A3781" s="9">
        <v>40838</v>
      </c>
      <c r="B3781" s="38" t="s">
        <v>10</v>
      </c>
      <c r="C3781" s="38" t="s">
        <v>10</v>
      </c>
      <c r="D3781" s="38" t="s">
        <v>10</v>
      </c>
      <c r="E3781" s="38" t="s">
        <v>10</v>
      </c>
    </row>
    <row r="3782" spans="1:5" x14ac:dyDescent="0.2">
      <c r="A3782" s="9">
        <v>40837</v>
      </c>
      <c r="B3782" s="38">
        <v>1238.25</v>
      </c>
      <c r="C3782" s="38" t="s">
        <v>10</v>
      </c>
      <c r="D3782" s="38" t="s">
        <v>10</v>
      </c>
      <c r="E3782" s="38" t="s">
        <v>10</v>
      </c>
    </row>
    <row r="3783" spans="1:5" x14ac:dyDescent="0.2">
      <c r="A3783" s="9">
        <v>40836</v>
      </c>
      <c r="B3783" s="38">
        <v>1215.3900000000001</v>
      </c>
      <c r="C3783" s="38" t="s">
        <v>10</v>
      </c>
      <c r="D3783" s="38" t="s">
        <v>10</v>
      </c>
      <c r="E3783" s="38" t="s">
        <v>10</v>
      </c>
    </row>
    <row r="3784" spans="1:5" x14ac:dyDescent="0.2">
      <c r="A3784" s="9">
        <v>40835</v>
      </c>
      <c r="B3784" s="38">
        <v>1209.8800000000001</v>
      </c>
      <c r="C3784" s="38" t="s">
        <v>10</v>
      </c>
      <c r="D3784" s="38" t="s">
        <v>10</v>
      </c>
      <c r="E3784" s="38" t="s">
        <v>10</v>
      </c>
    </row>
    <row r="3785" spans="1:5" x14ac:dyDescent="0.2">
      <c r="A3785" s="9">
        <v>40834</v>
      </c>
      <c r="B3785" s="38">
        <v>1225.3800000000001</v>
      </c>
      <c r="C3785" s="38" t="s">
        <v>10</v>
      </c>
      <c r="D3785" s="38" t="s">
        <v>10</v>
      </c>
      <c r="E3785" s="38" t="s">
        <v>10</v>
      </c>
    </row>
    <row r="3786" spans="1:5" x14ac:dyDescent="0.2">
      <c r="A3786" s="9">
        <v>40833</v>
      </c>
      <c r="B3786" s="38">
        <v>1200.8599999999999</v>
      </c>
      <c r="C3786" s="38" t="s">
        <v>10</v>
      </c>
      <c r="D3786" s="38" t="s">
        <v>10</v>
      </c>
      <c r="E3786" s="38" t="s">
        <v>10</v>
      </c>
    </row>
    <row r="3787" spans="1:5" x14ac:dyDescent="0.2">
      <c r="A3787" s="9">
        <v>40832</v>
      </c>
      <c r="B3787" s="38" t="s">
        <v>10</v>
      </c>
      <c r="C3787" s="38" t="s">
        <v>10</v>
      </c>
      <c r="D3787" s="38" t="s">
        <v>10</v>
      </c>
      <c r="E3787" s="38" t="s">
        <v>10</v>
      </c>
    </row>
    <row r="3788" spans="1:5" x14ac:dyDescent="0.2">
      <c r="A3788" s="9">
        <v>40831</v>
      </c>
      <c r="B3788" s="38" t="s">
        <v>10</v>
      </c>
      <c r="C3788" s="38" t="s">
        <v>10</v>
      </c>
      <c r="D3788" s="38" t="s">
        <v>10</v>
      </c>
      <c r="E3788" s="38" t="s">
        <v>10</v>
      </c>
    </row>
    <row r="3789" spans="1:5" x14ac:dyDescent="0.2">
      <c r="A3789" s="9">
        <v>40830</v>
      </c>
      <c r="B3789" s="38">
        <v>1224.58</v>
      </c>
      <c r="C3789" s="38" t="s">
        <v>10</v>
      </c>
      <c r="D3789" s="38" t="s">
        <v>10</v>
      </c>
      <c r="E3789" s="38" t="s">
        <v>10</v>
      </c>
    </row>
    <row r="3790" spans="1:5" x14ac:dyDescent="0.2">
      <c r="A3790" s="9">
        <v>40829</v>
      </c>
      <c r="B3790" s="38">
        <v>1203.6600000000001</v>
      </c>
      <c r="C3790" s="38" t="s">
        <v>10</v>
      </c>
      <c r="D3790" s="38" t="s">
        <v>10</v>
      </c>
      <c r="E3790" s="38" t="s">
        <v>10</v>
      </c>
    </row>
    <row r="3791" spans="1:5" x14ac:dyDescent="0.2">
      <c r="A3791" s="9">
        <v>40828</v>
      </c>
      <c r="B3791" s="38">
        <v>1207.25</v>
      </c>
      <c r="C3791" s="38" t="s">
        <v>10</v>
      </c>
      <c r="D3791" s="38" t="s">
        <v>10</v>
      </c>
      <c r="E3791" s="38" t="s">
        <v>10</v>
      </c>
    </row>
    <row r="3792" spans="1:5" x14ac:dyDescent="0.2">
      <c r="A3792" s="9">
        <v>40827</v>
      </c>
      <c r="B3792" s="38">
        <v>1195.54</v>
      </c>
      <c r="C3792" s="38" t="s">
        <v>10</v>
      </c>
      <c r="D3792" s="38" t="s">
        <v>10</v>
      </c>
      <c r="E3792" s="38" t="s">
        <v>10</v>
      </c>
    </row>
    <row r="3793" spans="1:5" x14ac:dyDescent="0.2">
      <c r="A3793" s="9">
        <v>40826</v>
      </c>
      <c r="B3793" s="38">
        <v>1194.8900000000001</v>
      </c>
      <c r="C3793" s="38" t="s">
        <v>10</v>
      </c>
      <c r="D3793" s="38" t="s">
        <v>10</v>
      </c>
      <c r="E3793" s="38" t="s">
        <v>10</v>
      </c>
    </row>
    <row r="3794" spans="1:5" x14ac:dyDescent="0.2">
      <c r="A3794" s="9">
        <v>40825</v>
      </c>
      <c r="B3794" s="38" t="s">
        <v>10</v>
      </c>
      <c r="C3794" s="38" t="s">
        <v>10</v>
      </c>
      <c r="D3794" s="38" t="s">
        <v>10</v>
      </c>
      <c r="E3794" s="38" t="s">
        <v>10</v>
      </c>
    </row>
    <row r="3795" spans="1:5" x14ac:dyDescent="0.2">
      <c r="A3795" s="9">
        <v>40824</v>
      </c>
      <c r="B3795" s="38" t="s">
        <v>10</v>
      </c>
      <c r="C3795" s="38" t="s">
        <v>10</v>
      </c>
      <c r="D3795" s="38" t="s">
        <v>10</v>
      </c>
      <c r="E3795" s="38" t="s">
        <v>10</v>
      </c>
    </row>
    <row r="3796" spans="1:5" x14ac:dyDescent="0.2">
      <c r="A3796" s="9">
        <v>40823</v>
      </c>
      <c r="B3796" s="38">
        <v>1155.46</v>
      </c>
      <c r="C3796" s="38" t="s">
        <v>10</v>
      </c>
      <c r="D3796" s="38" t="s">
        <v>10</v>
      </c>
      <c r="E3796" s="38" t="s">
        <v>10</v>
      </c>
    </row>
    <row r="3797" spans="1:5" x14ac:dyDescent="0.2">
      <c r="A3797" s="9">
        <v>40822</v>
      </c>
      <c r="B3797" s="38">
        <v>1164.97</v>
      </c>
      <c r="C3797" s="38" t="s">
        <v>10</v>
      </c>
      <c r="D3797" s="38" t="s">
        <v>10</v>
      </c>
      <c r="E3797" s="38" t="s">
        <v>10</v>
      </c>
    </row>
    <row r="3798" spans="1:5" x14ac:dyDescent="0.2">
      <c r="A3798" s="9">
        <v>40821</v>
      </c>
      <c r="B3798" s="38">
        <v>1144.03</v>
      </c>
      <c r="C3798" s="38" t="s">
        <v>10</v>
      </c>
      <c r="D3798" s="38" t="s">
        <v>10</v>
      </c>
      <c r="E3798" s="38" t="s">
        <v>10</v>
      </c>
    </row>
    <row r="3799" spans="1:5" x14ac:dyDescent="0.2">
      <c r="A3799" s="9">
        <v>40820</v>
      </c>
      <c r="B3799" s="38">
        <v>1123.95</v>
      </c>
      <c r="C3799" s="38" t="s">
        <v>10</v>
      </c>
      <c r="D3799" s="38" t="s">
        <v>10</v>
      </c>
      <c r="E3799" s="38" t="s">
        <v>10</v>
      </c>
    </row>
    <row r="3800" spans="1:5" x14ac:dyDescent="0.2">
      <c r="A3800" s="9">
        <v>40819</v>
      </c>
      <c r="B3800" s="38">
        <v>1099.23</v>
      </c>
      <c r="C3800" s="38" t="s">
        <v>10</v>
      </c>
      <c r="D3800" s="38" t="s">
        <v>10</v>
      </c>
      <c r="E3800" s="38" t="s">
        <v>10</v>
      </c>
    </row>
    <row r="3801" spans="1:5" x14ac:dyDescent="0.2">
      <c r="A3801" s="9">
        <v>40818</v>
      </c>
      <c r="B3801" s="38" t="s">
        <v>10</v>
      </c>
      <c r="C3801" s="38" t="s">
        <v>10</v>
      </c>
      <c r="D3801" s="38" t="s">
        <v>10</v>
      </c>
      <c r="E3801" s="38" t="s">
        <v>10</v>
      </c>
    </row>
    <row r="3802" spans="1:5" x14ac:dyDescent="0.2">
      <c r="A3802" s="9">
        <v>40817</v>
      </c>
      <c r="B3802" s="38" t="s">
        <v>10</v>
      </c>
      <c r="C3802" s="38" t="s">
        <v>10</v>
      </c>
      <c r="D3802" s="38" t="s">
        <v>10</v>
      </c>
      <c r="E3802" s="38" t="s">
        <v>10</v>
      </c>
    </row>
    <row r="3803" spans="1:5" x14ac:dyDescent="0.2">
      <c r="A3803" s="9">
        <v>40816</v>
      </c>
      <c r="B3803" s="38">
        <v>1131.42</v>
      </c>
      <c r="C3803" s="38" t="s">
        <v>10</v>
      </c>
      <c r="D3803" s="38" t="s">
        <v>10</v>
      </c>
      <c r="E3803" s="38" t="s">
        <v>10</v>
      </c>
    </row>
    <row r="3804" spans="1:5" x14ac:dyDescent="0.2">
      <c r="A3804" s="9">
        <v>40815</v>
      </c>
      <c r="B3804" s="38">
        <v>1160.4000000000001</v>
      </c>
      <c r="C3804" s="38" t="s">
        <v>10</v>
      </c>
      <c r="D3804" s="38" t="s">
        <v>10</v>
      </c>
      <c r="E3804" s="38" t="s">
        <v>10</v>
      </c>
    </row>
    <row r="3805" spans="1:5" x14ac:dyDescent="0.2">
      <c r="A3805" s="9">
        <v>40814</v>
      </c>
      <c r="B3805" s="38">
        <v>1151.06</v>
      </c>
      <c r="C3805" s="38" t="s">
        <v>10</v>
      </c>
      <c r="D3805" s="38" t="s">
        <v>10</v>
      </c>
      <c r="E3805" s="38" t="s">
        <v>10</v>
      </c>
    </row>
    <row r="3806" spans="1:5" x14ac:dyDescent="0.2">
      <c r="A3806" s="9">
        <v>40813</v>
      </c>
      <c r="B3806" s="38">
        <v>1175.3800000000001</v>
      </c>
      <c r="C3806" s="38" t="s">
        <v>10</v>
      </c>
      <c r="D3806" s="38" t="s">
        <v>10</v>
      </c>
      <c r="E3806" s="38" t="s">
        <v>10</v>
      </c>
    </row>
    <row r="3807" spans="1:5" x14ac:dyDescent="0.2">
      <c r="A3807" s="9">
        <v>40812</v>
      </c>
      <c r="B3807" s="38">
        <v>1162.95</v>
      </c>
      <c r="C3807" s="38" t="s">
        <v>10</v>
      </c>
      <c r="D3807" s="38" t="s">
        <v>10</v>
      </c>
      <c r="E3807" s="38" t="s">
        <v>10</v>
      </c>
    </row>
    <row r="3808" spans="1:5" x14ac:dyDescent="0.2">
      <c r="A3808" s="9">
        <v>40811</v>
      </c>
      <c r="B3808" s="38" t="s">
        <v>10</v>
      </c>
      <c r="C3808" s="38" t="s">
        <v>10</v>
      </c>
      <c r="D3808" s="38" t="s">
        <v>10</v>
      </c>
      <c r="E3808" s="38" t="s">
        <v>10</v>
      </c>
    </row>
    <row r="3809" spans="1:5" x14ac:dyDescent="0.2">
      <c r="A3809" s="9">
        <v>40810</v>
      </c>
      <c r="B3809" s="38" t="s">
        <v>10</v>
      </c>
      <c r="C3809" s="38" t="s">
        <v>10</v>
      </c>
      <c r="D3809" s="38" t="s">
        <v>10</v>
      </c>
      <c r="E3809" s="38" t="s">
        <v>10</v>
      </c>
    </row>
    <row r="3810" spans="1:5" x14ac:dyDescent="0.2">
      <c r="A3810" s="9">
        <v>40809</v>
      </c>
      <c r="B3810" s="38">
        <v>1136.43</v>
      </c>
      <c r="C3810" s="38" t="s">
        <v>10</v>
      </c>
      <c r="D3810" s="38" t="s">
        <v>10</v>
      </c>
      <c r="E3810" s="38" t="s">
        <v>10</v>
      </c>
    </row>
    <row r="3811" spans="1:5" x14ac:dyDescent="0.2">
      <c r="A3811" s="9">
        <v>40808</v>
      </c>
      <c r="B3811" s="38">
        <v>1129.56</v>
      </c>
      <c r="C3811" s="38" t="s">
        <v>10</v>
      </c>
      <c r="D3811" s="38" t="s">
        <v>10</v>
      </c>
      <c r="E3811" s="38" t="s">
        <v>10</v>
      </c>
    </row>
    <row r="3812" spans="1:5" x14ac:dyDescent="0.2">
      <c r="A3812" s="9">
        <v>40807</v>
      </c>
      <c r="B3812" s="38">
        <v>1166.76</v>
      </c>
      <c r="C3812" s="38" t="s">
        <v>10</v>
      </c>
      <c r="D3812" s="38" t="s">
        <v>10</v>
      </c>
      <c r="E3812" s="38" t="s">
        <v>10</v>
      </c>
    </row>
    <row r="3813" spans="1:5" x14ac:dyDescent="0.2">
      <c r="A3813" s="9">
        <v>40806</v>
      </c>
      <c r="B3813" s="38">
        <v>1202.0899999999999</v>
      </c>
      <c r="C3813" s="38" t="s">
        <v>10</v>
      </c>
      <c r="D3813" s="38" t="s">
        <v>10</v>
      </c>
      <c r="E3813" s="38" t="s">
        <v>10</v>
      </c>
    </row>
    <row r="3814" spans="1:5" x14ac:dyDescent="0.2">
      <c r="A3814" s="9">
        <v>40805</v>
      </c>
      <c r="B3814" s="38">
        <v>1204.0899999999999</v>
      </c>
      <c r="C3814" s="38" t="s">
        <v>10</v>
      </c>
      <c r="D3814" s="38" t="s">
        <v>10</v>
      </c>
      <c r="E3814" s="38" t="s">
        <v>10</v>
      </c>
    </row>
    <row r="3815" spans="1:5" x14ac:dyDescent="0.2">
      <c r="A3815" s="9">
        <v>40804</v>
      </c>
      <c r="B3815" s="38" t="s">
        <v>10</v>
      </c>
      <c r="C3815" s="38" t="s">
        <v>10</v>
      </c>
      <c r="D3815" s="38" t="s">
        <v>10</v>
      </c>
      <c r="E3815" s="38" t="s">
        <v>10</v>
      </c>
    </row>
    <row r="3816" spans="1:5" x14ac:dyDescent="0.2">
      <c r="A3816" s="9">
        <v>40803</v>
      </c>
      <c r="B3816" s="38" t="s">
        <v>10</v>
      </c>
      <c r="C3816" s="38" t="s">
        <v>10</v>
      </c>
      <c r="D3816" s="38" t="s">
        <v>10</v>
      </c>
      <c r="E3816" s="38" t="s">
        <v>10</v>
      </c>
    </row>
    <row r="3817" spans="1:5" x14ac:dyDescent="0.2">
      <c r="A3817" s="9">
        <v>40802</v>
      </c>
      <c r="B3817" s="38">
        <v>1216.01</v>
      </c>
      <c r="C3817" s="38" t="s">
        <v>10</v>
      </c>
      <c r="D3817" s="38" t="s">
        <v>10</v>
      </c>
      <c r="E3817" s="38" t="s">
        <v>10</v>
      </c>
    </row>
    <row r="3818" spans="1:5" x14ac:dyDescent="0.2">
      <c r="A3818" s="9">
        <v>40801</v>
      </c>
      <c r="B3818" s="38">
        <v>1209.1099999999999</v>
      </c>
      <c r="C3818" s="38" t="s">
        <v>10</v>
      </c>
      <c r="D3818" s="38" t="s">
        <v>10</v>
      </c>
      <c r="E3818" s="38" t="s">
        <v>10</v>
      </c>
    </row>
    <row r="3819" spans="1:5" x14ac:dyDescent="0.2">
      <c r="A3819" s="9">
        <v>40800</v>
      </c>
      <c r="B3819" s="38">
        <v>1188.68</v>
      </c>
      <c r="C3819" s="38" t="s">
        <v>10</v>
      </c>
      <c r="D3819" s="38" t="s">
        <v>10</v>
      </c>
      <c r="E3819" s="38" t="s">
        <v>10</v>
      </c>
    </row>
    <row r="3820" spans="1:5" x14ac:dyDescent="0.2">
      <c r="A3820" s="9">
        <v>40799</v>
      </c>
      <c r="B3820" s="38">
        <v>1172.8699999999999</v>
      </c>
      <c r="C3820" s="38" t="s">
        <v>10</v>
      </c>
      <c r="D3820" s="38" t="s">
        <v>10</v>
      </c>
      <c r="E3820" s="38" t="s">
        <v>10</v>
      </c>
    </row>
    <row r="3821" spans="1:5" x14ac:dyDescent="0.2">
      <c r="A3821" s="9">
        <v>40798</v>
      </c>
      <c r="B3821" s="38">
        <v>1162.27</v>
      </c>
      <c r="C3821" s="38" t="s">
        <v>10</v>
      </c>
      <c r="D3821" s="38" t="s">
        <v>10</v>
      </c>
      <c r="E3821" s="38" t="s">
        <v>10</v>
      </c>
    </row>
    <row r="3822" spans="1:5" x14ac:dyDescent="0.2">
      <c r="A3822" s="9">
        <v>40797</v>
      </c>
      <c r="B3822" s="38" t="s">
        <v>10</v>
      </c>
      <c r="C3822" s="38" t="s">
        <v>10</v>
      </c>
      <c r="D3822" s="38" t="s">
        <v>10</v>
      </c>
      <c r="E3822" s="38" t="s">
        <v>10</v>
      </c>
    </row>
    <row r="3823" spans="1:5" x14ac:dyDescent="0.2">
      <c r="A3823" s="9">
        <v>40796</v>
      </c>
      <c r="B3823" s="38" t="s">
        <v>10</v>
      </c>
      <c r="C3823" s="38" t="s">
        <v>10</v>
      </c>
      <c r="D3823" s="38" t="s">
        <v>10</v>
      </c>
      <c r="E3823" s="38" t="s">
        <v>10</v>
      </c>
    </row>
    <row r="3824" spans="1:5" x14ac:dyDescent="0.2">
      <c r="A3824" s="9">
        <v>40795</v>
      </c>
      <c r="B3824" s="38">
        <v>1154.23</v>
      </c>
      <c r="C3824" s="38" t="s">
        <v>10</v>
      </c>
      <c r="D3824" s="38" t="s">
        <v>10</v>
      </c>
      <c r="E3824" s="38" t="s">
        <v>10</v>
      </c>
    </row>
    <row r="3825" spans="1:5" x14ac:dyDescent="0.2">
      <c r="A3825" s="9">
        <v>40794</v>
      </c>
      <c r="B3825" s="38">
        <v>1185.9000000000001</v>
      </c>
      <c r="C3825" s="38" t="s">
        <v>10</v>
      </c>
      <c r="D3825" s="38" t="s">
        <v>10</v>
      </c>
      <c r="E3825" s="38" t="s">
        <v>10</v>
      </c>
    </row>
    <row r="3826" spans="1:5" x14ac:dyDescent="0.2">
      <c r="A3826" s="9">
        <v>40793</v>
      </c>
      <c r="B3826" s="38">
        <v>1198.6199999999999</v>
      </c>
      <c r="C3826" s="38" t="s">
        <v>10</v>
      </c>
      <c r="D3826" s="38" t="s">
        <v>10</v>
      </c>
      <c r="E3826" s="38" t="s">
        <v>10</v>
      </c>
    </row>
    <row r="3827" spans="1:5" x14ac:dyDescent="0.2">
      <c r="A3827" s="9">
        <v>40792</v>
      </c>
      <c r="B3827" s="38">
        <v>1165.24</v>
      </c>
      <c r="C3827" s="38" t="s">
        <v>10</v>
      </c>
      <c r="D3827" s="38" t="s">
        <v>10</v>
      </c>
      <c r="E3827" s="38" t="s">
        <v>10</v>
      </c>
    </row>
    <row r="3828" spans="1:5" x14ac:dyDescent="0.2">
      <c r="A3828" s="9">
        <v>40791</v>
      </c>
      <c r="B3828" s="38" t="s">
        <v>10</v>
      </c>
      <c r="C3828" s="38" t="s">
        <v>10</v>
      </c>
      <c r="D3828" s="38" t="s">
        <v>10</v>
      </c>
      <c r="E3828" s="38" t="s">
        <v>10</v>
      </c>
    </row>
    <row r="3829" spans="1:5" x14ac:dyDescent="0.2">
      <c r="A3829" s="9">
        <v>40790</v>
      </c>
      <c r="B3829" s="38" t="s">
        <v>10</v>
      </c>
      <c r="C3829" s="38" t="s">
        <v>10</v>
      </c>
      <c r="D3829" s="38" t="s">
        <v>10</v>
      </c>
      <c r="E3829" s="38" t="s">
        <v>10</v>
      </c>
    </row>
    <row r="3830" spans="1:5" x14ac:dyDescent="0.2">
      <c r="A3830" s="9">
        <v>40789</v>
      </c>
      <c r="B3830" s="38" t="s">
        <v>10</v>
      </c>
      <c r="C3830" s="38" t="s">
        <v>10</v>
      </c>
      <c r="D3830" s="38" t="s">
        <v>10</v>
      </c>
      <c r="E3830" s="38" t="s">
        <v>10</v>
      </c>
    </row>
    <row r="3831" spans="1:5" x14ac:dyDescent="0.2">
      <c r="A3831" s="9">
        <v>40788</v>
      </c>
      <c r="B3831" s="38">
        <v>1173.97</v>
      </c>
      <c r="C3831" s="38" t="s">
        <v>10</v>
      </c>
      <c r="D3831" s="38" t="s">
        <v>10</v>
      </c>
      <c r="E3831" s="38" t="s">
        <v>10</v>
      </c>
    </row>
    <row r="3832" spans="1:5" x14ac:dyDescent="0.2">
      <c r="A3832" s="9">
        <v>40787</v>
      </c>
      <c r="B3832" s="38">
        <v>1204.42</v>
      </c>
      <c r="C3832" s="38" t="s">
        <v>10</v>
      </c>
      <c r="D3832" s="38" t="s">
        <v>10</v>
      </c>
      <c r="E3832" s="38" t="s">
        <v>10</v>
      </c>
    </row>
    <row r="3833" spans="1:5" x14ac:dyDescent="0.2">
      <c r="A3833" s="9">
        <v>40786</v>
      </c>
      <c r="B3833" s="38">
        <v>1218.8900000000001</v>
      </c>
      <c r="C3833" s="38" t="s">
        <v>10</v>
      </c>
      <c r="D3833" s="38" t="s">
        <v>10</v>
      </c>
      <c r="E3833" s="38" t="s">
        <v>10</v>
      </c>
    </row>
    <row r="3834" spans="1:5" x14ac:dyDescent="0.2">
      <c r="A3834" s="9">
        <v>40785</v>
      </c>
      <c r="B3834" s="38">
        <v>1212.92</v>
      </c>
      <c r="C3834" s="38" t="s">
        <v>10</v>
      </c>
      <c r="D3834" s="38" t="s">
        <v>10</v>
      </c>
      <c r="E3834" s="38" t="s">
        <v>10</v>
      </c>
    </row>
    <row r="3835" spans="1:5" x14ac:dyDescent="0.2">
      <c r="A3835" s="9">
        <v>40784</v>
      </c>
      <c r="B3835" s="38">
        <v>1210.08</v>
      </c>
      <c r="C3835" s="38" t="s">
        <v>10</v>
      </c>
      <c r="D3835" s="38" t="s">
        <v>10</v>
      </c>
      <c r="E3835" s="38" t="s">
        <v>10</v>
      </c>
    </row>
    <row r="3836" spans="1:5" x14ac:dyDescent="0.2">
      <c r="A3836" s="9">
        <v>40783</v>
      </c>
      <c r="B3836" s="38" t="s">
        <v>10</v>
      </c>
      <c r="C3836" s="38" t="s">
        <v>10</v>
      </c>
      <c r="D3836" s="38" t="s">
        <v>10</v>
      </c>
      <c r="E3836" s="38" t="s">
        <v>10</v>
      </c>
    </row>
    <row r="3837" spans="1:5" x14ac:dyDescent="0.2">
      <c r="A3837" s="9">
        <v>40782</v>
      </c>
      <c r="B3837" s="38" t="s">
        <v>10</v>
      </c>
      <c r="C3837" s="38" t="s">
        <v>10</v>
      </c>
      <c r="D3837" s="38" t="s">
        <v>10</v>
      </c>
      <c r="E3837" s="38" t="s">
        <v>10</v>
      </c>
    </row>
    <row r="3838" spans="1:5" x14ac:dyDescent="0.2">
      <c r="A3838" s="9">
        <v>40781</v>
      </c>
      <c r="B3838" s="38">
        <v>1176.8</v>
      </c>
      <c r="C3838" s="38" t="s">
        <v>10</v>
      </c>
      <c r="D3838" s="38" t="s">
        <v>10</v>
      </c>
      <c r="E3838" s="38" t="s">
        <v>10</v>
      </c>
    </row>
    <row r="3839" spans="1:5" x14ac:dyDescent="0.2">
      <c r="A3839" s="9">
        <v>40780</v>
      </c>
      <c r="B3839" s="38">
        <v>1159.27</v>
      </c>
      <c r="C3839" s="38" t="s">
        <v>10</v>
      </c>
      <c r="D3839" s="38" t="s">
        <v>10</v>
      </c>
      <c r="E3839" s="38" t="s">
        <v>10</v>
      </c>
    </row>
    <row r="3840" spans="1:5" x14ac:dyDescent="0.2">
      <c r="A3840" s="9">
        <v>40779</v>
      </c>
      <c r="B3840" s="38">
        <v>1177.5999999999999</v>
      </c>
      <c r="C3840" s="38" t="s">
        <v>10</v>
      </c>
      <c r="D3840" s="38" t="s">
        <v>10</v>
      </c>
      <c r="E3840" s="38" t="s">
        <v>10</v>
      </c>
    </row>
    <row r="3841" spans="1:5" x14ac:dyDescent="0.2">
      <c r="A3841" s="9">
        <v>40778</v>
      </c>
      <c r="B3841" s="38">
        <v>1162.3499999999999</v>
      </c>
      <c r="C3841" s="38" t="s">
        <v>10</v>
      </c>
      <c r="D3841" s="38" t="s">
        <v>10</v>
      </c>
      <c r="E3841" s="38" t="s">
        <v>10</v>
      </c>
    </row>
    <row r="3842" spans="1:5" x14ac:dyDescent="0.2">
      <c r="A3842" s="9">
        <v>40777</v>
      </c>
      <c r="B3842" s="38">
        <v>1123.82</v>
      </c>
      <c r="C3842" s="38" t="s">
        <v>10</v>
      </c>
      <c r="D3842" s="38" t="s">
        <v>10</v>
      </c>
      <c r="E3842" s="38" t="s">
        <v>10</v>
      </c>
    </row>
    <row r="3843" spans="1:5" x14ac:dyDescent="0.2">
      <c r="A3843" s="9">
        <v>40776</v>
      </c>
      <c r="B3843" s="38" t="s">
        <v>10</v>
      </c>
      <c r="C3843" s="38" t="s">
        <v>10</v>
      </c>
      <c r="D3843" s="38" t="s">
        <v>10</v>
      </c>
      <c r="E3843" s="38" t="s">
        <v>10</v>
      </c>
    </row>
    <row r="3844" spans="1:5" x14ac:dyDescent="0.2">
      <c r="A3844" s="9">
        <v>40775</v>
      </c>
      <c r="B3844" s="38" t="s">
        <v>10</v>
      </c>
      <c r="C3844" s="38" t="s">
        <v>10</v>
      </c>
      <c r="D3844" s="38" t="s">
        <v>10</v>
      </c>
      <c r="E3844" s="38" t="s">
        <v>10</v>
      </c>
    </row>
    <row r="3845" spans="1:5" x14ac:dyDescent="0.2">
      <c r="A3845" s="9">
        <v>40774</v>
      </c>
      <c r="B3845" s="38">
        <v>1123.53</v>
      </c>
      <c r="C3845" s="38" t="s">
        <v>10</v>
      </c>
      <c r="D3845" s="38" t="s">
        <v>10</v>
      </c>
      <c r="E3845" s="38" t="s">
        <v>10</v>
      </c>
    </row>
    <row r="3846" spans="1:5" x14ac:dyDescent="0.2">
      <c r="A3846" s="9">
        <v>40773</v>
      </c>
      <c r="B3846" s="38">
        <v>1140.6500000000001</v>
      </c>
      <c r="C3846" s="38" t="s">
        <v>10</v>
      </c>
      <c r="D3846" s="38" t="s">
        <v>10</v>
      </c>
      <c r="E3846" s="38" t="s">
        <v>10</v>
      </c>
    </row>
    <row r="3847" spans="1:5" x14ac:dyDescent="0.2">
      <c r="A3847" s="9">
        <v>40772</v>
      </c>
      <c r="B3847" s="38">
        <v>1193.8900000000001</v>
      </c>
      <c r="C3847" s="38" t="s">
        <v>10</v>
      </c>
      <c r="D3847" s="38" t="s">
        <v>10</v>
      </c>
      <c r="E3847" s="38" t="s">
        <v>10</v>
      </c>
    </row>
    <row r="3848" spans="1:5" x14ac:dyDescent="0.2">
      <c r="A3848" s="9">
        <v>40771</v>
      </c>
      <c r="B3848" s="38">
        <v>1192.76</v>
      </c>
      <c r="C3848" s="38" t="s">
        <v>10</v>
      </c>
      <c r="D3848" s="38" t="s">
        <v>10</v>
      </c>
      <c r="E3848" s="38" t="s">
        <v>10</v>
      </c>
    </row>
    <row r="3849" spans="1:5" x14ac:dyDescent="0.2">
      <c r="A3849" s="9">
        <v>40770</v>
      </c>
      <c r="B3849" s="38">
        <v>1204.49</v>
      </c>
      <c r="C3849" s="38" t="s">
        <v>10</v>
      </c>
      <c r="D3849" s="38" t="s">
        <v>10</v>
      </c>
      <c r="E3849" s="38" t="s">
        <v>10</v>
      </c>
    </row>
    <row r="3850" spans="1:5" x14ac:dyDescent="0.2">
      <c r="A3850" s="9">
        <v>40769</v>
      </c>
      <c r="B3850" s="38" t="s">
        <v>10</v>
      </c>
      <c r="C3850" s="38" t="s">
        <v>10</v>
      </c>
      <c r="D3850" s="38" t="s">
        <v>10</v>
      </c>
      <c r="E3850" s="38" t="s">
        <v>10</v>
      </c>
    </row>
    <row r="3851" spans="1:5" x14ac:dyDescent="0.2">
      <c r="A3851" s="9">
        <v>40768</v>
      </c>
      <c r="B3851" s="38" t="s">
        <v>10</v>
      </c>
      <c r="C3851" s="38" t="s">
        <v>10</v>
      </c>
      <c r="D3851" s="38" t="s">
        <v>10</v>
      </c>
      <c r="E3851" s="38" t="s">
        <v>10</v>
      </c>
    </row>
    <row r="3852" spans="1:5" x14ac:dyDescent="0.2">
      <c r="A3852" s="9">
        <v>40767</v>
      </c>
      <c r="B3852" s="38">
        <v>1178.81</v>
      </c>
      <c r="C3852" s="38" t="s">
        <v>10</v>
      </c>
      <c r="D3852" s="38" t="s">
        <v>10</v>
      </c>
      <c r="E3852" s="38" t="s">
        <v>10</v>
      </c>
    </row>
    <row r="3853" spans="1:5" x14ac:dyDescent="0.2">
      <c r="A3853" s="9">
        <v>40766</v>
      </c>
      <c r="B3853" s="38">
        <v>1172.6400000000001</v>
      </c>
      <c r="C3853" s="38" t="s">
        <v>10</v>
      </c>
      <c r="D3853" s="38" t="s">
        <v>10</v>
      </c>
      <c r="E3853" s="38" t="s">
        <v>10</v>
      </c>
    </row>
    <row r="3854" spans="1:5" x14ac:dyDescent="0.2">
      <c r="A3854" s="9">
        <v>40765</v>
      </c>
      <c r="B3854" s="38">
        <v>1120.76</v>
      </c>
      <c r="C3854" s="38" t="s">
        <v>10</v>
      </c>
      <c r="D3854" s="38" t="s">
        <v>10</v>
      </c>
      <c r="E3854" s="38" t="s">
        <v>10</v>
      </c>
    </row>
    <row r="3855" spans="1:5" x14ac:dyDescent="0.2">
      <c r="A3855" s="9">
        <v>40764</v>
      </c>
      <c r="B3855" s="38">
        <v>1172.53</v>
      </c>
      <c r="C3855" s="38" t="s">
        <v>10</v>
      </c>
      <c r="D3855" s="38" t="s">
        <v>10</v>
      </c>
      <c r="E3855" s="38" t="s">
        <v>10</v>
      </c>
    </row>
    <row r="3856" spans="1:5" x14ac:dyDescent="0.2">
      <c r="A3856" s="9">
        <v>40763</v>
      </c>
      <c r="B3856" s="38">
        <v>1119.46</v>
      </c>
      <c r="C3856" s="38" t="s">
        <v>10</v>
      </c>
      <c r="D3856" s="38" t="s">
        <v>10</v>
      </c>
      <c r="E3856" s="38" t="s">
        <v>10</v>
      </c>
    </row>
    <row r="3857" spans="1:5" x14ac:dyDescent="0.2">
      <c r="A3857" s="9">
        <v>40762</v>
      </c>
      <c r="B3857" s="38" t="s">
        <v>10</v>
      </c>
      <c r="C3857" s="38" t="s">
        <v>10</v>
      </c>
      <c r="D3857" s="38" t="s">
        <v>10</v>
      </c>
      <c r="E3857" s="38" t="s">
        <v>10</v>
      </c>
    </row>
    <row r="3858" spans="1:5" x14ac:dyDescent="0.2">
      <c r="A3858" s="9">
        <v>40761</v>
      </c>
      <c r="B3858" s="38" t="s">
        <v>10</v>
      </c>
      <c r="C3858" s="38" t="s">
        <v>10</v>
      </c>
      <c r="D3858" s="38" t="s">
        <v>10</v>
      </c>
      <c r="E3858" s="38" t="s">
        <v>10</v>
      </c>
    </row>
    <row r="3859" spans="1:5" x14ac:dyDescent="0.2">
      <c r="A3859" s="9">
        <v>40760</v>
      </c>
      <c r="B3859" s="38">
        <v>1199.3800000000001</v>
      </c>
      <c r="C3859" s="38" t="s">
        <v>10</v>
      </c>
      <c r="D3859" s="38" t="s">
        <v>10</v>
      </c>
      <c r="E3859" s="38" t="s">
        <v>10</v>
      </c>
    </row>
    <row r="3860" spans="1:5" x14ac:dyDescent="0.2">
      <c r="A3860" s="9">
        <v>40759</v>
      </c>
      <c r="B3860" s="38">
        <v>1200.07</v>
      </c>
      <c r="C3860" s="38" t="s">
        <v>10</v>
      </c>
      <c r="D3860" s="38" t="s">
        <v>10</v>
      </c>
      <c r="E3860" s="38" t="s">
        <v>10</v>
      </c>
    </row>
    <row r="3861" spans="1:5" x14ac:dyDescent="0.2">
      <c r="A3861" s="9">
        <v>40758</v>
      </c>
      <c r="B3861" s="38">
        <v>1260.3399999999999</v>
      </c>
      <c r="C3861" s="38" t="s">
        <v>10</v>
      </c>
      <c r="D3861" s="38" t="s">
        <v>10</v>
      </c>
      <c r="E3861" s="38" t="s">
        <v>10</v>
      </c>
    </row>
    <row r="3862" spans="1:5" x14ac:dyDescent="0.2">
      <c r="A3862" s="9">
        <v>40757</v>
      </c>
      <c r="B3862" s="38">
        <v>1254.05</v>
      </c>
      <c r="C3862" s="38" t="s">
        <v>10</v>
      </c>
      <c r="D3862" s="38" t="s">
        <v>10</v>
      </c>
      <c r="E3862" s="38" t="s">
        <v>10</v>
      </c>
    </row>
    <row r="3863" spans="1:5" x14ac:dyDescent="0.2">
      <c r="A3863" s="9">
        <v>40756</v>
      </c>
      <c r="B3863" s="38">
        <v>1286.94</v>
      </c>
      <c r="C3863" s="38" t="s">
        <v>10</v>
      </c>
      <c r="D3863" s="38" t="s">
        <v>10</v>
      </c>
      <c r="E3863" s="38" t="s">
        <v>10</v>
      </c>
    </row>
    <row r="3864" spans="1:5" x14ac:dyDescent="0.2">
      <c r="A3864" s="9">
        <v>40755</v>
      </c>
      <c r="B3864" s="38" t="s">
        <v>10</v>
      </c>
      <c r="C3864" s="38" t="s">
        <v>10</v>
      </c>
      <c r="D3864" s="38" t="s">
        <v>10</v>
      </c>
      <c r="E3864" s="38" t="s">
        <v>10</v>
      </c>
    </row>
    <row r="3865" spans="1:5" x14ac:dyDescent="0.2">
      <c r="A3865" s="9">
        <v>40754</v>
      </c>
      <c r="B3865" s="38" t="s">
        <v>10</v>
      </c>
      <c r="C3865" s="38" t="s">
        <v>10</v>
      </c>
      <c r="D3865" s="38" t="s">
        <v>10</v>
      </c>
      <c r="E3865" s="38" t="s">
        <v>10</v>
      </c>
    </row>
    <row r="3866" spans="1:5" x14ac:dyDescent="0.2">
      <c r="A3866" s="9">
        <v>40753</v>
      </c>
      <c r="B3866" s="38">
        <v>1292.28</v>
      </c>
      <c r="C3866" s="38" t="s">
        <v>10</v>
      </c>
      <c r="D3866" s="38" t="s">
        <v>10</v>
      </c>
      <c r="E3866" s="38" t="s">
        <v>10</v>
      </c>
    </row>
    <row r="3867" spans="1:5" x14ac:dyDescent="0.2">
      <c r="A3867" s="9">
        <v>40752</v>
      </c>
      <c r="B3867" s="38">
        <v>1300.67</v>
      </c>
      <c r="C3867" s="38" t="s">
        <v>10</v>
      </c>
      <c r="D3867" s="38" t="s">
        <v>10</v>
      </c>
      <c r="E3867" s="38" t="s">
        <v>10</v>
      </c>
    </row>
    <row r="3868" spans="1:5" x14ac:dyDescent="0.2">
      <c r="A3868" s="9">
        <v>40751</v>
      </c>
      <c r="B3868" s="38">
        <v>1304.8900000000001</v>
      </c>
      <c r="C3868" s="38" t="s">
        <v>10</v>
      </c>
      <c r="D3868" s="38" t="s">
        <v>10</v>
      </c>
      <c r="E3868" s="38" t="s">
        <v>10</v>
      </c>
    </row>
    <row r="3869" spans="1:5" x14ac:dyDescent="0.2">
      <c r="A3869" s="9">
        <v>40750</v>
      </c>
      <c r="B3869" s="38">
        <v>1331.94</v>
      </c>
      <c r="C3869" s="38" t="s">
        <v>10</v>
      </c>
      <c r="D3869" s="38" t="s">
        <v>10</v>
      </c>
      <c r="E3869" s="38" t="s">
        <v>10</v>
      </c>
    </row>
    <row r="3870" spans="1:5" x14ac:dyDescent="0.2">
      <c r="A3870" s="9">
        <v>40749</v>
      </c>
      <c r="B3870" s="38">
        <v>1337.43</v>
      </c>
      <c r="C3870" s="38" t="s">
        <v>10</v>
      </c>
      <c r="D3870" s="38" t="s">
        <v>10</v>
      </c>
      <c r="E3870" s="38" t="s">
        <v>10</v>
      </c>
    </row>
    <row r="3871" spans="1:5" x14ac:dyDescent="0.2">
      <c r="A3871" s="9">
        <v>40748</v>
      </c>
      <c r="B3871" s="38" t="s">
        <v>10</v>
      </c>
      <c r="C3871" s="38" t="s">
        <v>10</v>
      </c>
      <c r="D3871" s="38" t="s">
        <v>10</v>
      </c>
      <c r="E3871" s="38" t="s">
        <v>10</v>
      </c>
    </row>
    <row r="3872" spans="1:5" x14ac:dyDescent="0.2">
      <c r="A3872" s="9">
        <v>40747</v>
      </c>
      <c r="B3872" s="38" t="s">
        <v>10</v>
      </c>
      <c r="C3872" s="38" t="s">
        <v>10</v>
      </c>
      <c r="D3872" s="38" t="s">
        <v>10</v>
      </c>
      <c r="E3872" s="38" t="s">
        <v>10</v>
      </c>
    </row>
    <row r="3873" spans="1:5" x14ac:dyDescent="0.2">
      <c r="A3873" s="9">
        <v>40746</v>
      </c>
      <c r="B3873" s="38">
        <v>1345.02</v>
      </c>
      <c r="C3873" s="38" t="s">
        <v>10</v>
      </c>
      <c r="D3873" s="38" t="s">
        <v>10</v>
      </c>
      <c r="E3873" s="38" t="s">
        <v>10</v>
      </c>
    </row>
    <row r="3874" spans="1:5" x14ac:dyDescent="0.2">
      <c r="A3874" s="9">
        <v>40745</v>
      </c>
      <c r="B3874" s="38">
        <v>1343.8</v>
      </c>
      <c r="C3874" s="38" t="s">
        <v>10</v>
      </c>
      <c r="D3874" s="38" t="s">
        <v>10</v>
      </c>
      <c r="E3874" s="38" t="s">
        <v>10</v>
      </c>
    </row>
    <row r="3875" spans="1:5" x14ac:dyDescent="0.2">
      <c r="A3875" s="9">
        <v>40744</v>
      </c>
      <c r="B3875" s="38">
        <v>1325.84</v>
      </c>
      <c r="C3875" s="38" t="s">
        <v>10</v>
      </c>
      <c r="D3875" s="38" t="s">
        <v>10</v>
      </c>
      <c r="E3875" s="38" t="s">
        <v>10</v>
      </c>
    </row>
    <row r="3876" spans="1:5" x14ac:dyDescent="0.2">
      <c r="A3876" s="9">
        <v>40743</v>
      </c>
      <c r="B3876" s="38">
        <v>1326.73</v>
      </c>
      <c r="C3876" s="38" t="s">
        <v>10</v>
      </c>
      <c r="D3876" s="38" t="s">
        <v>10</v>
      </c>
      <c r="E3876" s="38" t="s">
        <v>10</v>
      </c>
    </row>
    <row r="3877" spans="1:5" x14ac:dyDescent="0.2">
      <c r="A3877" s="9">
        <v>40742</v>
      </c>
      <c r="B3877" s="38">
        <v>1305.44</v>
      </c>
      <c r="C3877" s="38" t="s">
        <v>10</v>
      </c>
      <c r="D3877" s="38" t="s">
        <v>10</v>
      </c>
      <c r="E3877" s="38" t="s">
        <v>10</v>
      </c>
    </row>
    <row r="3878" spans="1:5" x14ac:dyDescent="0.2">
      <c r="A3878" s="9">
        <v>40741</v>
      </c>
      <c r="B3878" s="38" t="s">
        <v>10</v>
      </c>
      <c r="C3878" s="38" t="s">
        <v>10</v>
      </c>
      <c r="D3878" s="38" t="s">
        <v>10</v>
      </c>
      <c r="E3878" s="38" t="s">
        <v>10</v>
      </c>
    </row>
    <row r="3879" spans="1:5" x14ac:dyDescent="0.2">
      <c r="A3879" s="9">
        <v>40740</v>
      </c>
      <c r="B3879" s="38" t="s">
        <v>10</v>
      </c>
      <c r="C3879" s="38" t="s">
        <v>10</v>
      </c>
      <c r="D3879" s="38" t="s">
        <v>10</v>
      </c>
      <c r="E3879" s="38" t="s">
        <v>10</v>
      </c>
    </row>
    <row r="3880" spans="1:5" x14ac:dyDescent="0.2">
      <c r="A3880" s="9">
        <v>40739</v>
      </c>
      <c r="B3880" s="38">
        <v>1316.14</v>
      </c>
      <c r="C3880" s="38" t="s">
        <v>10</v>
      </c>
      <c r="D3880" s="38" t="s">
        <v>10</v>
      </c>
      <c r="E3880" s="38" t="s">
        <v>10</v>
      </c>
    </row>
    <row r="3881" spans="1:5" x14ac:dyDescent="0.2">
      <c r="A3881" s="9">
        <v>40738</v>
      </c>
      <c r="B3881" s="38">
        <v>1308.8699999999999</v>
      </c>
      <c r="C3881" s="38" t="s">
        <v>10</v>
      </c>
      <c r="D3881" s="38" t="s">
        <v>10</v>
      </c>
      <c r="E3881" s="38" t="s">
        <v>10</v>
      </c>
    </row>
    <row r="3882" spans="1:5" x14ac:dyDescent="0.2">
      <c r="A3882" s="9">
        <v>40737</v>
      </c>
      <c r="B3882" s="38">
        <v>1317.72</v>
      </c>
      <c r="C3882" s="38" t="s">
        <v>10</v>
      </c>
      <c r="D3882" s="38" t="s">
        <v>10</v>
      </c>
      <c r="E3882" s="38" t="s">
        <v>10</v>
      </c>
    </row>
    <row r="3883" spans="1:5" x14ac:dyDescent="0.2">
      <c r="A3883" s="9">
        <v>40736</v>
      </c>
      <c r="B3883" s="38">
        <v>1313.64</v>
      </c>
      <c r="C3883" s="38" t="s">
        <v>10</v>
      </c>
      <c r="D3883" s="38" t="s">
        <v>10</v>
      </c>
      <c r="E3883" s="38" t="s">
        <v>10</v>
      </c>
    </row>
    <row r="3884" spans="1:5" x14ac:dyDescent="0.2">
      <c r="A3884" s="9">
        <v>40735</v>
      </c>
      <c r="B3884" s="38">
        <v>1319.49</v>
      </c>
      <c r="C3884" s="38" t="s">
        <v>10</v>
      </c>
      <c r="D3884" s="38" t="s">
        <v>10</v>
      </c>
      <c r="E3884" s="38" t="s">
        <v>10</v>
      </c>
    </row>
    <row r="3885" spans="1:5" x14ac:dyDescent="0.2">
      <c r="A3885" s="9">
        <v>40734</v>
      </c>
      <c r="B3885" s="38" t="s">
        <v>10</v>
      </c>
      <c r="C3885" s="38" t="s">
        <v>10</v>
      </c>
      <c r="D3885" s="38" t="s">
        <v>10</v>
      </c>
      <c r="E3885" s="38" t="s">
        <v>10</v>
      </c>
    </row>
    <row r="3886" spans="1:5" x14ac:dyDescent="0.2">
      <c r="A3886" s="9">
        <v>40733</v>
      </c>
      <c r="B3886" s="38" t="s">
        <v>10</v>
      </c>
      <c r="C3886" s="38" t="s">
        <v>10</v>
      </c>
      <c r="D3886" s="38" t="s">
        <v>10</v>
      </c>
      <c r="E3886" s="38" t="s">
        <v>10</v>
      </c>
    </row>
    <row r="3887" spans="1:5" x14ac:dyDescent="0.2">
      <c r="A3887" s="9">
        <v>40732</v>
      </c>
      <c r="B3887" s="38">
        <v>1343.8</v>
      </c>
      <c r="C3887" s="38" t="s">
        <v>10</v>
      </c>
      <c r="D3887" s="38" t="s">
        <v>10</v>
      </c>
      <c r="E3887" s="38" t="s">
        <v>10</v>
      </c>
    </row>
    <row r="3888" spans="1:5" x14ac:dyDescent="0.2">
      <c r="A3888" s="9">
        <v>40731</v>
      </c>
      <c r="B3888" s="38">
        <v>1353.22</v>
      </c>
      <c r="C3888" s="38" t="s">
        <v>10</v>
      </c>
      <c r="D3888" s="38" t="s">
        <v>10</v>
      </c>
      <c r="E3888" s="38" t="s">
        <v>10</v>
      </c>
    </row>
    <row r="3889" spans="1:5" x14ac:dyDescent="0.2">
      <c r="A3889" s="9">
        <v>40730</v>
      </c>
      <c r="B3889" s="38">
        <v>1339.22</v>
      </c>
      <c r="C3889" s="38" t="s">
        <v>10</v>
      </c>
      <c r="D3889" s="38" t="s">
        <v>10</v>
      </c>
      <c r="E3889" s="38" t="s">
        <v>10</v>
      </c>
    </row>
    <row r="3890" spans="1:5" x14ac:dyDescent="0.2">
      <c r="A3890" s="9">
        <v>40729</v>
      </c>
      <c r="B3890" s="38">
        <v>1337.88</v>
      </c>
      <c r="C3890" s="38" t="s">
        <v>10</v>
      </c>
      <c r="D3890" s="38" t="s">
        <v>10</v>
      </c>
      <c r="E3890" s="38" t="s">
        <v>10</v>
      </c>
    </row>
    <row r="3891" spans="1:5" x14ac:dyDescent="0.2">
      <c r="A3891" s="9">
        <v>40728</v>
      </c>
      <c r="B3891" s="38" t="s">
        <v>10</v>
      </c>
      <c r="C3891" s="38" t="s">
        <v>10</v>
      </c>
      <c r="D3891" s="38" t="s">
        <v>10</v>
      </c>
      <c r="E3891" s="38" t="s">
        <v>10</v>
      </c>
    </row>
    <row r="3892" spans="1:5" x14ac:dyDescent="0.2">
      <c r="A3892" s="9">
        <v>40727</v>
      </c>
      <c r="B3892" s="38" t="s">
        <v>10</v>
      </c>
      <c r="C3892" s="38" t="s">
        <v>10</v>
      </c>
      <c r="D3892" s="38" t="s">
        <v>10</v>
      </c>
      <c r="E3892" s="38" t="s">
        <v>10</v>
      </c>
    </row>
    <row r="3893" spans="1:5" x14ac:dyDescent="0.2">
      <c r="A3893" s="9">
        <v>40726</v>
      </c>
      <c r="B3893" s="38" t="s">
        <v>10</v>
      </c>
      <c r="C3893" s="38" t="s">
        <v>10</v>
      </c>
      <c r="D3893" s="38" t="s">
        <v>10</v>
      </c>
      <c r="E3893" s="38" t="s">
        <v>10</v>
      </c>
    </row>
    <row r="3894" spans="1:5" x14ac:dyDescent="0.2">
      <c r="A3894" s="9">
        <v>40725</v>
      </c>
      <c r="B3894" s="38">
        <v>1339.67</v>
      </c>
      <c r="C3894" s="38" t="s">
        <v>10</v>
      </c>
      <c r="D3894" s="38" t="s">
        <v>10</v>
      </c>
      <c r="E3894" s="38" t="s">
        <v>10</v>
      </c>
    </row>
    <row r="3895" spans="1:5" x14ac:dyDescent="0.2">
      <c r="A3895" s="9">
        <v>40724</v>
      </c>
      <c r="B3895" s="38">
        <v>1320.64</v>
      </c>
      <c r="C3895" s="38" t="s">
        <v>10</v>
      </c>
      <c r="D3895" s="38" t="s">
        <v>10</v>
      </c>
      <c r="E3895" s="38" t="s">
        <v>10</v>
      </c>
    </row>
    <row r="3896" spans="1:5" x14ac:dyDescent="0.2">
      <c r="A3896" s="9">
        <v>40723</v>
      </c>
      <c r="B3896" s="38">
        <v>1307.4100000000001</v>
      </c>
      <c r="C3896" s="38" t="s">
        <v>10</v>
      </c>
      <c r="D3896" s="38" t="s">
        <v>10</v>
      </c>
      <c r="E3896" s="38" t="s">
        <v>10</v>
      </c>
    </row>
    <row r="3897" spans="1:5" x14ac:dyDescent="0.2">
      <c r="A3897" s="9">
        <v>40722</v>
      </c>
      <c r="B3897" s="38">
        <v>1296.67</v>
      </c>
      <c r="C3897" s="38" t="s">
        <v>10</v>
      </c>
      <c r="D3897" s="38" t="s">
        <v>10</v>
      </c>
      <c r="E3897" s="38" t="s">
        <v>10</v>
      </c>
    </row>
    <row r="3898" spans="1:5" x14ac:dyDescent="0.2">
      <c r="A3898" s="9">
        <v>40721</v>
      </c>
      <c r="B3898" s="38">
        <v>1280.0999999999999</v>
      </c>
      <c r="C3898" s="38" t="s">
        <v>10</v>
      </c>
      <c r="D3898" s="38" t="s">
        <v>10</v>
      </c>
      <c r="E3898" s="38" t="s">
        <v>10</v>
      </c>
    </row>
    <row r="3899" spans="1:5" x14ac:dyDescent="0.2">
      <c r="A3899" s="9">
        <v>40720</v>
      </c>
      <c r="B3899" s="38" t="s">
        <v>10</v>
      </c>
      <c r="C3899" s="38" t="s">
        <v>10</v>
      </c>
      <c r="D3899" s="38" t="s">
        <v>10</v>
      </c>
      <c r="E3899" s="38" t="s">
        <v>10</v>
      </c>
    </row>
    <row r="3900" spans="1:5" x14ac:dyDescent="0.2">
      <c r="A3900" s="9">
        <v>40719</v>
      </c>
      <c r="B3900" s="38" t="s">
        <v>10</v>
      </c>
      <c r="C3900" s="38" t="s">
        <v>10</v>
      </c>
      <c r="D3900" s="38" t="s">
        <v>10</v>
      </c>
      <c r="E3900" s="38" t="s">
        <v>10</v>
      </c>
    </row>
    <row r="3901" spans="1:5" x14ac:dyDescent="0.2">
      <c r="A3901" s="9">
        <v>40718</v>
      </c>
      <c r="B3901" s="38">
        <v>1268.45</v>
      </c>
      <c r="C3901" s="38" t="s">
        <v>10</v>
      </c>
      <c r="D3901" s="38" t="s">
        <v>10</v>
      </c>
      <c r="E3901" s="38" t="s">
        <v>10</v>
      </c>
    </row>
    <row r="3902" spans="1:5" x14ac:dyDescent="0.2">
      <c r="A3902" s="9">
        <v>40717</v>
      </c>
      <c r="B3902" s="38">
        <v>1283.5</v>
      </c>
      <c r="C3902" s="38" t="s">
        <v>10</v>
      </c>
      <c r="D3902" s="38" t="s">
        <v>10</v>
      </c>
      <c r="E3902" s="38" t="s">
        <v>10</v>
      </c>
    </row>
    <row r="3903" spans="1:5" x14ac:dyDescent="0.2">
      <c r="A3903" s="9">
        <v>40716</v>
      </c>
      <c r="B3903" s="38">
        <v>1287.1400000000001</v>
      </c>
      <c r="C3903" s="38" t="s">
        <v>10</v>
      </c>
      <c r="D3903" s="38" t="s">
        <v>10</v>
      </c>
      <c r="E3903" s="38" t="s">
        <v>10</v>
      </c>
    </row>
    <row r="3904" spans="1:5" x14ac:dyDescent="0.2">
      <c r="A3904" s="9">
        <v>40715</v>
      </c>
      <c r="B3904" s="38">
        <v>1295.52</v>
      </c>
      <c r="C3904" s="38" t="s">
        <v>10</v>
      </c>
      <c r="D3904" s="38" t="s">
        <v>10</v>
      </c>
      <c r="E3904" s="38" t="s">
        <v>10</v>
      </c>
    </row>
    <row r="3905" spans="1:5" x14ac:dyDescent="0.2">
      <c r="A3905" s="9">
        <v>40714</v>
      </c>
      <c r="B3905" s="38">
        <v>1278.3599999999999</v>
      </c>
      <c r="C3905" s="38" t="s">
        <v>10</v>
      </c>
      <c r="D3905" s="38" t="s">
        <v>10</v>
      </c>
      <c r="E3905" s="38" t="s">
        <v>10</v>
      </c>
    </row>
    <row r="3906" spans="1:5" x14ac:dyDescent="0.2">
      <c r="A3906" s="9">
        <v>40713</v>
      </c>
      <c r="B3906" s="38" t="s">
        <v>10</v>
      </c>
      <c r="C3906" s="38" t="s">
        <v>10</v>
      </c>
      <c r="D3906" s="38" t="s">
        <v>10</v>
      </c>
      <c r="E3906" s="38" t="s">
        <v>10</v>
      </c>
    </row>
    <row r="3907" spans="1:5" x14ac:dyDescent="0.2">
      <c r="A3907" s="9">
        <v>40712</v>
      </c>
      <c r="B3907" s="38" t="s">
        <v>10</v>
      </c>
      <c r="C3907" s="38" t="s">
        <v>10</v>
      </c>
      <c r="D3907" s="38" t="s">
        <v>10</v>
      </c>
      <c r="E3907" s="38" t="s">
        <v>10</v>
      </c>
    </row>
    <row r="3908" spans="1:5" x14ac:dyDescent="0.2">
      <c r="A3908" s="9">
        <v>40711</v>
      </c>
      <c r="B3908" s="38">
        <v>1271.5</v>
      </c>
      <c r="C3908" s="38" t="s">
        <v>10</v>
      </c>
      <c r="D3908" s="38" t="s">
        <v>10</v>
      </c>
      <c r="E3908" s="38" t="s">
        <v>10</v>
      </c>
    </row>
    <row r="3909" spans="1:5" x14ac:dyDescent="0.2">
      <c r="A3909" s="9">
        <v>40710</v>
      </c>
      <c r="B3909" s="38">
        <v>1267.6400000000001</v>
      </c>
      <c r="C3909" s="38" t="s">
        <v>10</v>
      </c>
      <c r="D3909" s="38" t="s">
        <v>10</v>
      </c>
      <c r="E3909" s="38" t="s">
        <v>10</v>
      </c>
    </row>
    <row r="3910" spans="1:5" x14ac:dyDescent="0.2">
      <c r="A3910" s="9">
        <v>40709</v>
      </c>
      <c r="B3910" s="38">
        <v>1265.42</v>
      </c>
      <c r="C3910" s="38" t="s">
        <v>10</v>
      </c>
      <c r="D3910" s="38" t="s">
        <v>10</v>
      </c>
      <c r="E3910" s="38" t="s">
        <v>10</v>
      </c>
    </row>
    <row r="3911" spans="1:5" x14ac:dyDescent="0.2">
      <c r="A3911" s="9">
        <v>40708</v>
      </c>
      <c r="B3911" s="38">
        <v>1287.8699999999999</v>
      </c>
      <c r="C3911" s="38" t="s">
        <v>10</v>
      </c>
      <c r="D3911" s="38" t="s">
        <v>10</v>
      </c>
      <c r="E3911" s="38" t="s">
        <v>10</v>
      </c>
    </row>
    <row r="3912" spans="1:5" x14ac:dyDescent="0.2">
      <c r="A3912" s="9">
        <v>40707</v>
      </c>
      <c r="B3912" s="38">
        <v>1271.83</v>
      </c>
      <c r="C3912" s="38" t="s">
        <v>10</v>
      </c>
      <c r="D3912" s="38" t="s">
        <v>10</v>
      </c>
      <c r="E3912" s="38" t="s">
        <v>10</v>
      </c>
    </row>
    <row r="3913" spans="1:5" x14ac:dyDescent="0.2">
      <c r="A3913" s="9">
        <v>40706</v>
      </c>
      <c r="B3913" s="38" t="s">
        <v>10</v>
      </c>
      <c r="C3913" s="38" t="s">
        <v>10</v>
      </c>
      <c r="D3913" s="38" t="s">
        <v>10</v>
      </c>
      <c r="E3913" s="38" t="s">
        <v>10</v>
      </c>
    </row>
    <row r="3914" spans="1:5" x14ac:dyDescent="0.2">
      <c r="A3914" s="9">
        <v>40705</v>
      </c>
      <c r="B3914" s="38" t="s">
        <v>10</v>
      </c>
      <c r="C3914" s="38" t="s">
        <v>10</v>
      </c>
      <c r="D3914" s="38" t="s">
        <v>10</v>
      </c>
      <c r="E3914" s="38" t="s">
        <v>10</v>
      </c>
    </row>
    <row r="3915" spans="1:5" x14ac:dyDescent="0.2">
      <c r="A3915" s="9">
        <v>40704</v>
      </c>
      <c r="B3915" s="38">
        <v>1270.98</v>
      </c>
      <c r="C3915" s="38" t="s">
        <v>10</v>
      </c>
      <c r="D3915" s="38" t="s">
        <v>10</v>
      </c>
      <c r="E3915" s="38" t="s">
        <v>10</v>
      </c>
    </row>
    <row r="3916" spans="1:5" x14ac:dyDescent="0.2">
      <c r="A3916" s="9">
        <v>40703</v>
      </c>
      <c r="B3916" s="38">
        <v>1289</v>
      </c>
      <c r="C3916" s="38" t="s">
        <v>10</v>
      </c>
      <c r="D3916" s="38" t="s">
        <v>10</v>
      </c>
      <c r="E3916" s="38" t="s">
        <v>10</v>
      </c>
    </row>
    <row r="3917" spans="1:5" x14ac:dyDescent="0.2">
      <c r="A3917" s="9">
        <v>40702</v>
      </c>
      <c r="B3917" s="38">
        <v>1279.56</v>
      </c>
      <c r="C3917" s="38" t="s">
        <v>10</v>
      </c>
      <c r="D3917" s="38" t="s">
        <v>10</v>
      </c>
      <c r="E3917" s="38" t="s">
        <v>10</v>
      </c>
    </row>
    <row r="3918" spans="1:5" x14ac:dyDescent="0.2">
      <c r="A3918" s="9">
        <v>40701</v>
      </c>
      <c r="B3918" s="38">
        <v>1284.94</v>
      </c>
      <c r="C3918" s="38" t="s">
        <v>10</v>
      </c>
      <c r="D3918" s="38" t="s">
        <v>10</v>
      </c>
      <c r="E3918" s="38" t="s">
        <v>10</v>
      </c>
    </row>
    <row r="3919" spans="1:5" x14ac:dyDescent="0.2">
      <c r="A3919" s="9">
        <v>40700</v>
      </c>
      <c r="B3919" s="38">
        <v>1286.17</v>
      </c>
      <c r="C3919" s="38" t="s">
        <v>10</v>
      </c>
      <c r="D3919" s="38" t="s">
        <v>10</v>
      </c>
      <c r="E3919" s="38" t="s">
        <v>10</v>
      </c>
    </row>
    <row r="3920" spans="1:5" x14ac:dyDescent="0.2">
      <c r="A3920" s="9">
        <v>40699</v>
      </c>
      <c r="B3920" s="38" t="s">
        <v>10</v>
      </c>
      <c r="C3920" s="38" t="s">
        <v>10</v>
      </c>
      <c r="D3920" s="38" t="s">
        <v>10</v>
      </c>
      <c r="E3920" s="38" t="s">
        <v>10</v>
      </c>
    </row>
    <row r="3921" spans="1:5" x14ac:dyDescent="0.2">
      <c r="A3921" s="9">
        <v>40698</v>
      </c>
      <c r="B3921" s="38" t="s">
        <v>10</v>
      </c>
      <c r="C3921" s="38" t="s">
        <v>10</v>
      </c>
      <c r="D3921" s="38" t="s">
        <v>10</v>
      </c>
      <c r="E3921" s="38" t="s">
        <v>10</v>
      </c>
    </row>
    <row r="3922" spans="1:5" x14ac:dyDescent="0.2">
      <c r="A3922" s="9">
        <v>40697</v>
      </c>
      <c r="B3922" s="38">
        <v>1300.1600000000001</v>
      </c>
      <c r="C3922" s="38" t="s">
        <v>10</v>
      </c>
      <c r="D3922" s="38" t="s">
        <v>10</v>
      </c>
      <c r="E3922" s="38" t="s">
        <v>10</v>
      </c>
    </row>
    <row r="3923" spans="1:5" x14ac:dyDescent="0.2">
      <c r="A3923" s="9">
        <v>40696</v>
      </c>
      <c r="B3923" s="38">
        <v>1312.94</v>
      </c>
      <c r="C3923" s="38" t="s">
        <v>10</v>
      </c>
      <c r="D3923" s="38" t="s">
        <v>10</v>
      </c>
      <c r="E3923" s="38" t="s">
        <v>10</v>
      </c>
    </row>
    <row r="3924" spans="1:5" x14ac:dyDescent="0.2">
      <c r="A3924" s="9">
        <v>40695</v>
      </c>
      <c r="B3924" s="38">
        <v>1314.55</v>
      </c>
      <c r="C3924" s="38" t="s">
        <v>10</v>
      </c>
      <c r="D3924" s="38" t="s">
        <v>10</v>
      </c>
      <c r="E3924" s="38" t="s">
        <v>10</v>
      </c>
    </row>
    <row r="3925" spans="1:5" x14ac:dyDescent="0.2">
      <c r="A3925" s="9">
        <v>40694</v>
      </c>
      <c r="B3925" s="38">
        <v>1345.2</v>
      </c>
      <c r="C3925" s="38" t="s">
        <v>10</v>
      </c>
      <c r="D3925" s="38" t="s">
        <v>10</v>
      </c>
      <c r="E3925" s="38" t="s">
        <v>10</v>
      </c>
    </row>
    <row r="3926" spans="1:5" x14ac:dyDescent="0.2">
      <c r="A3926" s="9">
        <v>40693</v>
      </c>
      <c r="B3926" s="38" t="s">
        <v>10</v>
      </c>
      <c r="C3926" s="38" t="s">
        <v>10</v>
      </c>
      <c r="D3926" s="38" t="s">
        <v>10</v>
      </c>
      <c r="E3926" s="38" t="s">
        <v>10</v>
      </c>
    </row>
    <row r="3927" spans="1:5" x14ac:dyDescent="0.2">
      <c r="A3927" s="9">
        <v>40692</v>
      </c>
      <c r="B3927" s="38" t="s">
        <v>10</v>
      </c>
      <c r="C3927" s="38" t="s">
        <v>10</v>
      </c>
      <c r="D3927" s="38" t="s">
        <v>10</v>
      </c>
      <c r="E3927" s="38" t="s">
        <v>10</v>
      </c>
    </row>
    <row r="3928" spans="1:5" x14ac:dyDescent="0.2">
      <c r="A3928" s="9">
        <v>40691</v>
      </c>
      <c r="B3928" s="38" t="s">
        <v>10</v>
      </c>
      <c r="C3928" s="38" t="s">
        <v>10</v>
      </c>
      <c r="D3928" s="38" t="s">
        <v>10</v>
      </c>
      <c r="E3928" s="38" t="s">
        <v>10</v>
      </c>
    </row>
    <row r="3929" spans="1:5" x14ac:dyDescent="0.2">
      <c r="A3929" s="9">
        <v>40690</v>
      </c>
      <c r="B3929" s="38">
        <v>1331.1</v>
      </c>
      <c r="C3929" s="38" t="s">
        <v>10</v>
      </c>
      <c r="D3929" s="38" t="s">
        <v>10</v>
      </c>
      <c r="E3929" s="38" t="s">
        <v>10</v>
      </c>
    </row>
    <row r="3930" spans="1:5" x14ac:dyDescent="0.2">
      <c r="A3930" s="9">
        <v>40689</v>
      </c>
      <c r="B3930" s="38">
        <v>1325.69</v>
      </c>
      <c r="C3930" s="38" t="s">
        <v>10</v>
      </c>
      <c r="D3930" s="38" t="s">
        <v>10</v>
      </c>
      <c r="E3930" s="38" t="s">
        <v>10</v>
      </c>
    </row>
    <row r="3931" spans="1:5" x14ac:dyDescent="0.2">
      <c r="A3931" s="9">
        <v>40688</v>
      </c>
      <c r="B3931" s="38">
        <v>1320.47</v>
      </c>
      <c r="C3931" s="38" t="s">
        <v>10</v>
      </c>
      <c r="D3931" s="38" t="s">
        <v>10</v>
      </c>
      <c r="E3931" s="38" t="s">
        <v>10</v>
      </c>
    </row>
    <row r="3932" spans="1:5" x14ac:dyDescent="0.2">
      <c r="A3932" s="9">
        <v>40687</v>
      </c>
      <c r="B3932" s="38">
        <v>1316.28</v>
      </c>
      <c r="C3932" s="38" t="s">
        <v>10</v>
      </c>
      <c r="D3932" s="38" t="s">
        <v>10</v>
      </c>
      <c r="E3932" s="38" t="s">
        <v>10</v>
      </c>
    </row>
    <row r="3933" spans="1:5" x14ac:dyDescent="0.2">
      <c r="A3933" s="9">
        <v>40686</v>
      </c>
      <c r="B3933" s="38">
        <v>1317.37</v>
      </c>
      <c r="C3933" s="38" t="s">
        <v>10</v>
      </c>
      <c r="D3933" s="38" t="s">
        <v>10</v>
      </c>
      <c r="E3933" s="38" t="s">
        <v>10</v>
      </c>
    </row>
    <row r="3934" spans="1:5" x14ac:dyDescent="0.2">
      <c r="A3934" s="9">
        <v>40685</v>
      </c>
      <c r="B3934" s="38" t="s">
        <v>10</v>
      </c>
      <c r="C3934" s="38" t="s">
        <v>10</v>
      </c>
      <c r="D3934" s="38" t="s">
        <v>10</v>
      </c>
      <c r="E3934" s="38" t="s">
        <v>10</v>
      </c>
    </row>
    <row r="3935" spans="1:5" x14ac:dyDescent="0.2">
      <c r="A3935" s="9">
        <v>40684</v>
      </c>
      <c r="B3935" s="38" t="s">
        <v>10</v>
      </c>
      <c r="C3935" s="38" t="s">
        <v>10</v>
      </c>
      <c r="D3935" s="38" t="s">
        <v>10</v>
      </c>
      <c r="E3935" s="38" t="s">
        <v>10</v>
      </c>
    </row>
    <row r="3936" spans="1:5" x14ac:dyDescent="0.2">
      <c r="A3936" s="9">
        <v>40683</v>
      </c>
      <c r="B3936" s="38">
        <v>1333.27</v>
      </c>
      <c r="C3936" s="38" t="s">
        <v>10</v>
      </c>
      <c r="D3936" s="38" t="s">
        <v>10</v>
      </c>
      <c r="E3936" s="38" t="s">
        <v>10</v>
      </c>
    </row>
    <row r="3937" spans="1:5" x14ac:dyDescent="0.2">
      <c r="A3937" s="9">
        <v>40682</v>
      </c>
      <c r="B3937" s="38">
        <v>1343.6</v>
      </c>
      <c r="C3937" s="38" t="s">
        <v>10</v>
      </c>
      <c r="D3937" s="38" t="s">
        <v>10</v>
      </c>
      <c r="E3937" s="38" t="s">
        <v>10</v>
      </c>
    </row>
    <row r="3938" spans="1:5" x14ac:dyDescent="0.2">
      <c r="A3938" s="9">
        <v>40681</v>
      </c>
      <c r="B3938" s="38">
        <v>1340.68</v>
      </c>
      <c r="C3938" s="38" t="s">
        <v>10</v>
      </c>
      <c r="D3938" s="38" t="s">
        <v>10</v>
      </c>
      <c r="E3938" s="38" t="s">
        <v>10</v>
      </c>
    </row>
    <row r="3939" spans="1:5" x14ac:dyDescent="0.2">
      <c r="A3939" s="9">
        <v>40680</v>
      </c>
      <c r="B3939" s="38">
        <v>1328.98</v>
      </c>
      <c r="C3939" s="38" t="s">
        <v>10</v>
      </c>
      <c r="D3939" s="38" t="s">
        <v>10</v>
      </c>
      <c r="E3939" s="38" t="s">
        <v>10</v>
      </c>
    </row>
    <row r="3940" spans="1:5" x14ac:dyDescent="0.2">
      <c r="A3940" s="9">
        <v>40679</v>
      </c>
      <c r="B3940" s="38">
        <v>1329.47</v>
      </c>
      <c r="C3940" s="38" t="s">
        <v>10</v>
      </c>
      <c r="D3940" s="38" t="s">
        <v>10</v>
      </c>
      <c r="E3940" s="38" t="s">
        <v>10</v>
      </c>
    </row>
    <row r="3941" spans="1:5" x14ac:dyDescent="0.2">
      <c r="A3941" s="9">
        <v>40678</v>
      </c>
      <c r="B3941" s="38" t="s">
        <v>10</v>
      </c>
      <c r="C3941" s="38" t="s">
        <v>10</v>
      </c>
      <c r="D3941" s="38" t="s">
        <v>10</v>
      </c>
      <c r="E3941" s="38" t="s">
        <v>10</v>
      </c>
    </row>
    <row r="3942" spans="1:5" x14ac:dyDescent="0.2">
      <c r="A3942" s="9">
        <v>40677</v>
      </c>
      <c r="B3942" s="38" t="s">
        <v>10</v>
      </c>
      <c r="C3942" s="38" t="s">
        <v>10</v>
      </c>
      <c r="D3942" s="38" t="s">
        <v>10</v>
      </c>
      <c r="E3942" s="38" t="s">
        <v>10</v>
      </c>
    </row>
    <row r="3943" spans="1:5" x14ac:dyDescent="0.2">
      <c r="A3943" s="9">
        <v>40676</v>
      </c>
      <c r="B3943" s="38">
        <v>1337.77</v>
      </c>
      <c r="C3943" s="38" t="s">
        <v>10</v>
      </c>
      <c r="D3943" s="38" t="s">
        <v>10</v>
      </c>
      <c r="E3943" s="38" t="s">
        <v>10</v>
      </c>
    </row>
    <row r="3944" spans="1:5" x14ac:dyDescent="0.2">
      <c r="A3944" s="9">
        <v>40675</v>
      </c>
      <c r="B3944" s="38">
        <v>1348.65</v>
      </c>
      <c r="C3944" s="38" t="s">
        <v>10</v>
      </c>
      <c r="D3944" s="38" t="s">
        <v>10</v>
      </c>
      <c r="E3944" s="38" t="s">
        <v>10</v>
      </c>
    </row>
    <row r="3945" spans="1:5" x14ac:dyDescent="0.2">
      <c r="A3945" s="9">
        <v>40674</v>
      </c>
      <c r="B3945" s="38">
        <v>1342.08</v>
      </c>
      <c r="C3945" s="38" t="s">
        <v>10</v>
      </c>
      <c r="D3945" s="38" t="s">
        <v>10</v>
      </c>
      <c r="E3945" s="38" t="s">
        <v>10</v>
      </c>
    </row>
    <row r="3946" spans="1:5" x14ac:dyDescent="0.2">
      <c r="A3946" s="9">
        <v>40673</v>
      </c>
      <c r="B3946" s="38">
        <v>1357.16</v>
      </c>
      <c r="C3946" s="38" t="s">
        <v>10</v>
      </c>
      <c r="D3946" s="38" t="s">
        <v>10</v>
      </c>
      <c r="E3946" s="38" t="s">
        <v>10</v>
      </c>
    </row>
    <row r="3947" spans="1:5" x14ac:dyDescent="0.2">
      <c r="A3947" s="9">
        <v>40672</v>
      </c>
      <c r="B3947" s="38">
        <v>1346.29</v>
      </c>
      <c r="C3947" s="38" t="s">
        <v>10</v>
      </c>
      <c r="D3947" s="38" t="s">
        <v>10</v>
      </c>
      <c r="E3947" s="38" t="s">
        <v>10</v>
      </c>
    </row>
    <row r="3948" spans="1:5" x14ac:dyDescent="0.2">
      <c r="A3948" s="9">
        <v>40671</v>
      </c>
      <c r="B3948" s="38" t="s">
        <v>10</v>
      </c>
      <c r="C3948" s="38" t="s">
        <v>10</v>
      </c>
      <c r="D3948" s="38" t="s">
        <v>10</v>
      </c>
      <c r="E3948" s="38" t="s">
        <v>10</v>
      </c>
    </row>
    <row r="3949" spans="1:5" x14ac:dyDescent="0.2">
      <c r="A3949" s="9">
        <v>40670</v>
      </c>
      <c r="B3949" s="38" t="s">
        <v>10</v>
      </c>
      <c r="C3949" s="38" t="s">
        <v>10</v>
      </c>
      <c r="D3949" s="38" t="s">
        <v>10</v>
      </c>
      <c r="E3949" s="38" t="s">
        <v>10</v>
      </c>
    </row>
    <row r="3950" spans="1:5" x14ac:dyDescent="0.2">
      <c r="A3950" s="9">
        <v>40669</v>
      </c>
      <c r="B3950" s="38">
        <v>1340.2</v>
      </c>
      <c r="C3950" s="38" t="s">
        <v>10</v>
      </c>
      <c r="D3950" s="38" t="s">
        <v>10</v>
      </c>
      <c r="E3950" s="38" t="s">
        <v>10</v>
      </c>
    </row>
    <row r="3951" spans="1:5" x14ac:dyDescent="0.2">
      <c r="A3951" s="9">
        <v>40668</v>
      </c>
      <c r="B3951" s="38">
        <v>1335.1</v>
      </c>
      <c r="C3951" s="38" t="s">
        <v>10</v>
      </c>
      <c r="D3951" s="38" t="s">
        <v>10</v>
      </c>
      <c r="E3951" s="38" t="s">
        <v>10</v>
      </c>
    </row>
    <row r="3952" spans="1:5" x14ac:dyDescent="0.2">
      <c r="A3952" s="9">
        <v>40667</v>
      </c>
      <c r="B3952" s="38">
        <v>1347.32</v>
      </c>
      <c r="C3952" s="38" t="s">
        <v>10</v>
      </c>
      <c r="D3952" s="38" t="s">
        <v>10</v>
      </c>
      <c r="E3952" s="38" t="s">
        <v>10</v>
      </c>
    </row>
    <row r="3953" spans="1:5" x14ac:dyDescent="0.2">
      <c r="A3953" s="9">
        <v>40666</v>
      </c>
      <c r="B3953" s="38">
        <v>1356.62</v>
      </c>
      <c r="C3953" s="38" t="s">
        <v>10</v>
      </c>
      <c r="D3953" s="38" t="s">
        <v>10</v>
      </c>
      <c r="E3953" s="38" t="s">
        <v>10</v>
      </c>
    </row>
    <row r="3954" spans="1:5" x14ac:dyDescent="0.2">
      <c r="A3954" s="9">
        <v>40665</v>
      </c>
      <c r="B3954" s="38">
        <v>1361.22</v>
      </c>
      <c r="C3954" s="38" t="s">
        <v>10</v>
      </c>
      <c r="D3954" s="38" t="s">
        <v>10</v>
      </c>
      <c r="E3954" s="38" t="s">
        <v>10</v>
      </c>
    </row>
    <row r="3955" spans="1:5" x14ac:dyDescent="0.2">
      <c r="A3955" s="9">
        <v>40664</v>
      </c>
      <c r="B3955" s="38" t="s">
        <v>10</v>
      </c>
      <c r="C3955" s="38" t="s">
        <v>10</v>
      </c>
      <c r="D3955" s="38" t="s">
        <v>10</v>
      </c>
      <c r="E3955" s="38" t="s">
        <v>10</v>
      </c>
    </row>
    <row r="3956" spans="1:5" x14ac:dyDescent="0.2">
      <c r="A3956" s="9">
        <v>40663</v>
      </c>
      <c r="B3956" s="38" t="s">
        <v>10</v>
      </c>
      <c r="C3956" s="38" t="s">
        <v>10</v>
      </c>
      <c r="D3956" s="38" t="s">
        <v>10</v>
      </c>
      <c r="E3956" s="38" t="s">
        <v>10</v>
      </c>
    </row>
    <row r="3957" spans="1:5" x14ac:dyDescent="0.2">
      <c r="A3957" s="9">
        <v>40662</v>
      </c>
      <c r="B3957" s="38">
        <v>1363.61</v>
      </c>
      <c r="C3957" s="38" t="s">
        <v>10</v>
      </c>
      <c r="D3957" s="38" t="s">
        <v>10</v>
      </c>
      <c r="E3957" s="38" t="s">
        <v>10</v>
      </c>
    </row>
    <row r="3958" spans="1:5" x14ac:dyDescent="0.2">
      <c r="A3958" s="9">
        <v>40661</v>
      </c>
      <c r="B3958" s="38">
        <v>1360.48</v>
      </c>
      <c r="C3958" s="38" t="s">
        <v>10</v>
      </c>
      <c r="D3958" s="38" t="s">
        <v>10</v>
      </c>
      <c r="E3958" s="38" t="s">
        <v>10</v>
      </c>
    </row>
    <row r="3959" spans="1:5" x14ac:dyDescent="0.2">
      <c r="A3959" s="9">
        <v>40660</v>
      </c>
      <c r="B3959" s="38">
        <v>1355.66</v>
      </c>
      <c r="C3959" s="38" t="s">
        <v>10</v>
      </c>
      <c r="D3959" s="38" t="s">
        <v>10</v>
      </c>
      <c r="E3959" s="38" t="s">
        <v>10</v>
      </c>
    </row>
    <row r="3960" spans="1:5" x14ac:dyDescent="0.2">
      <c r="A3960" s="9">
        <v>40659</v>
      </c>
      <c r="B3960" s="38">
        <v>1347.24</v>
      </c>
      <c r="C3960" s="38" t="s">
        <v>10</v>
      </c>
      <c r="D3960" s="38" t="s">
        <v>10</v>
      </c>
      <c r="E3960" s="38" t="s">
        <v>10</v>
      </c>
    </row>
    <row r="3961" spans="1:5" x14ac:dyDescent="0.2">
      <c r="A3961" s="9">
        <v>40658</v>
      </c>
      <c r="B3961" s="38">
        <v>1335.25</v>
      </c>
      <c r="C3961" s="38" t="s">
        <v>10</v>
      </c>
      <c r="D3961" s="38" t="s">
        <v>10</v>
      </c>
      <c r="E3961" s="38" t="s">
        <v>10</v>
      </c>
    </row>
    <row r="3962" spans="1:5" x14ac:dyDescent="0.2">
      <c r="A3962" s="9">
        <v>40657</v>
      </c>
      <c r="B3962" s="38" t="s">
        <v>10</v>
      </c>
      <c r="C3962" s="38" t="s">
        <v>10</v>
      </c>
      <c r="D3962" s="38" t="s">
        <v>10</v>
      </c>
      <c r="E3962" s="38" t="s">
        <v>10</v>
      </c>
    </row>
    <row r="3963" spans="1:5" x14ac:dyDescent="0.2">
      <c r="A3963" s="9">
        <v>40656</v>
      </c>
      <c r="B3963" s="38" t="s">
        <v>10</v>
      </c>
      <c r="C3963" s="38" t="s">
        <v>10</v>
      </c>
      <c r="D3963" s="38" t="s">
        <v>10</v>
      </c>
      <c r="E3963" s="38" t="s">
        <v>10</v>
      </c>
    </row>
    <row r="3964" spans="1:5" x14ac:dyDescent="0.2">
      <c r="A3964" s="9">
        <v>40655</v>
      </c>
      <c r="B3964" s="38" t="s">
        <v>10</v>
      </c>
      <c r="C3964" s="38" t="s">
        <v>10</v>
      </c>
      <c r="D3964" s="38" t="s">
        <v>10</v>
      </c>
      <c r="E3964" s="38" t="s">
        <v>10</v>
      </c>
    </row>
    <row r="3965" spans="1:5" x14ac:dyDescent="0.2">
      <c r="A3965" s="9">
        <v>40654</v>
      </c>
      <c r="B3965" s="38">
        <v>1337.38</v>
      </c>
      <c r="C3965" s="38" t="s">
        <v>10</v>
      </c>
      <c r="D3965" s="38" t="s">
        <v>10</v>
      </c>
      <c r="E3965" s="38" t="s">
        <v>10</v>
      </c>
    </row>
    <row r="3966" spans="1:5" x14ac:dyDescent="0.2">
      <c r="A3966" s="9">
        <v>40653</v>
      </c>
      <c r="B3966" s="38">
        <v>1330.36</v>
      </c>
      <c r="C3966" s="38" t="s">
        <v>10</v>
      </c>
      <c r="D3966" s="38" t="s">
        <v>10</v>
      </c>
      <c r="E3966" s="38" t="s">
        <v>10</v>
      </c>
    </row>
    <row r="3967" spans="1:5" x14ac:dyDescent="0.2">
      <c r="A3967" s="9">
        <v>40652</v>
      </c>
      <c r="B3967" s="38">
        <v>1312.62</v>
      </c>
      <c r="C3967" s="38" t="s">
        <v>10</v>
      </c>
      <c r="D3967" s="38" t="s">
        <v>10</v>
      </c>
      <c r="E3967" s="38" t="s">
        <v>10</v>
      </c>
    </row>
    <row r="3968" spans="1:5" x14ac:dyDescent="0.2">
      <c r="A3968" s="9">
        <v>40651</v>
      </c>
      <c r="B3968" s="38">
        <v>1305.1400000000001</v>
      </c>
      <c r="C3968" s="38" t="s">
        <v>10</v>
      </c>
      <c r="D3968" s="38" t="s">
        <v>10</v>
      </c>
      <c r="E3968" s="38" t="s">
        <v>10</v>
      </c>
    </row>
    <row r="3969" spans="1:5" x14ac:dyDescent="0.2">
      <c r="A3969" s="9">
        <v>40650</v>
      </c>
      <c r="B3969" s="38" t="s">
        <v>10</v>
      </c>
      <c r="C3969" s="38" t="s">
        <v>10</v>
      </c>
      <c r="D3969" s="38" t="s">
        <v>10</v>
      </c>
      <c r="E3969" s="38" t="s">
        <v>10</v>
      </c>
    </row>
    <row r="3970" spans="1:5" x14ac:dyDescent="0.2">
      <c r="A3970" s="9">
        <v>40649</v>
      </c>
      <c r="B3970" s="38" t="s">
        <v>10</v>
      </c>
      <c r="C3970" s="38" t="s">
        <v>10</v>
      </c>
      <c r="D3970" s="38" t="s">
        <v>10</v>
      </c>
      <c r="E3970" s="38" t="s">
        <v>10</v>
      </c>
    </row>
    <row r="3971" spans="1:5" x14ac:dyDescent="0.2">
      <c r="A3971" s="9">
        <v>40648</v>
      </c>
      <c r="B3971" s="38">
        <v>1319.68</v>
      </c>
      <c r="C3971" s="38" t="s">
        <v>10</v>
      </c>
      <c r="D3971" s="38" t="s">
        <v>10</v>
      </c>
      <c r="E3971" s="38" t="s">
        <v>10</v>
      </c>
    </row>
    <row r="3972" spans="1:5" x14ac:dyDescent="0.2">
      <c r="A3972" s="9">
        <v>40647</v>
      </c>
      <c r="B3972" s="38">
        <v>1314.52</v>
      </c>
      <c r="C3972" s="38" t="s">
        <v>10</v>
      </c>
      <c r="D3972" s="38" t="s">
        <v>10</v>
      </c>
      <c r="E3972" s="38" t="s">
        <v>10</v>
      </c>
    </row>
    <row r="3973" spans="1:5" x14ac:dyDescent="0.2">
      <c r="A3973" s="9">
        <v>40646</v>
      </c>
      <c r="B3973" s="38">
        <v>1314.41</v>
      </c>
      <c r="C3973" s="38" t="s">
        <v>10</v>
      </c>
      <c r="D3973" s="38" t="s">
        <v>10</v>
      </c>
      <c r="E3973" s="38" t="s">
        <v>10</v>
      </c>
    </row>
    <row r="3974" spans="1:5" x14ac:dyDescent="0.2">
      <c r="A3974" s="9">
        <v>40645</v>
      </c>
      <c r="B3974" s="38">
        <v>1314.16</v>
      </c>
      <c r="C3974" s="38" t="s">
        <v>10</v>
      </c>
      <c r="D3974" s="38" t="s">
        <v>10</v>
      </c>
      <c r="E3974" s="38" t="s">
        <v>10</v>
      </c>
    </row>
    <row r="3975" spans="1:5" x14ac:dyDescent="0.2">
      <c r="A3975" s="9">
        <v>40644</v>
      </c>
      <c r="B3975" s="38">
        <v>1324.46</v>
      </c>
      <c r="C3975" s="38" t="s">
        <v>10</v>
      </c>
      <c r="D3975" s="38" t="s">
        <v>10</v>
      </c>
      <c r="E3975" s="38" t="s">
        <v>10</v>
      </c>
    </row>
    <row r="3976" spans="1:5" x14ac:dyDescent="0.2">
      <c r="A3976" s="9">
        <v>40643</v>
      </c>
      <c r="B3976" s="38" t="s">
        <v>10</v>
      </c>
      <c r="C3976" s="38" t="s">
        <v>10</v>
      </c>
      <c r="D3976" s="38" t="s">
        <v>10</v>
      </c>
      <c r="E3976" s="38" t="s">
        <v>10</v>
      </c>
    </row>
    <row r="3977" spans="1:5" x14ac:dyDescent="0.2">
      <c r="A3977" s="9">
        <v>40642</v>
      </c>
      <c r="B3977" s="38" t="s">
        <v>10</v>
      </c>
      <c r="C3977" s="38" t="s">
        <v>10</v>
      </c>
      <c r="D3977" s="38" t="s">
        <v>10</v>
      </c>
      <c r="E3977" s="38" t="s">
        <v>10</v>
      </c>
    </row>
    <row r="3978" spans="1:5" x14ac:dyDescent="0.2">
      <c r="A3978" s="9">
        <v>40641</v>
      </c>
      <c r="B3978" s="38">
        <v>1328.17</v>
      </c>
      <c r="C3978" s="38" t="s">
        <v>10</v>
      </c>
      <c r="D3978" s="38" t="s">
        <v>10</v>
      </c>
      <c r="E3978" s="38" t="s">
        <v>10</v>
      </c>
    </row>
    <row r="3979" spans="1:5" x14ac:dyDescent="0.2">
      <c r="A3979" s="9">
        <v>40640</v>
      </c>
      <c r="B3979" s="38">
        <v>1333.51</v>
      </c>
      <c r="C3979" s="38" t="s">
        <v>10</v>
      </c>
      <c r="D3979" s="38" t="s">
        <v>10</v>
      </c>
      <c r="E3979" s="38" t="s">
        <v>10</v>
      </c>
    </row>
    <row r="3980" spans="1:5" x14ac:dyDescent="0.2">
      <c r="A3980" s="9">
        <v>40639</v>
      </c>
      <c r="B3980" s="38">
        <v>1335.54</v>
      </c>
      <c r="C3980" s="38" t="s">
        <v>10</v>
      </c>
      <c r="D3980" s="38" t="s">
        <v>10</v>
      </c>
      <c r="E3980" s="38" t="s">
        <v>10</v>
      </c>
    </row>
    <row r="3981" spans="1:5" x14ac:dyDescent="0.2">
      <c r="A3981" s="9">
        <v>40638</v>
      </c>
      <c r="B3981" s="38">
        <v>1332.63</v>
      </c>
      <c r="C3981" s="38" t="s">
        <v>10</v>
      </c>
      <c r="D3981" s="38" t="s">
        <v>10</v>
      </c>
      <c r="E3981" s="38" t="s">
        <v>10</v>
      </c>
    </row>
    <row r="3982" spans="1:5" x14ac:dyDescent="0.2">
      <c r="A3982" s="9">
        <v>40637</v>
      </c>
      <c r="B3982" s="38">
        <v>1332.87</v>
      </c>
      <c r="C3982" s="38" t="s">
        <v>10</v>
      </c>
      <c r="D3982" s="38" t="s">
        <v>10</v>
      </c>
      <c r="E3982" s="38" t="s">
        <v>10</v>
      </c>
    </row>
    <row r="3983" spans="1:5" x14ac:dyDescent="0.2">
      <c r="A3983" s="9">
        <v>40636</v>
      </c>
      <c r="B3983" s="38" t="s">
        <v>10</v>
      </c>
      <c r="C3983" s="38" t="s">
        <v>10</v>
      </c>
      <c r="D3983" s="38" t="s">
        <v>10</v>
      </c>
      <c r="E3983" s="38" t="s">
        <v>10</v>
      </c>
    </row>
    <row r="3984" spans="1:5" x14ac:dyDescent="0.2">
      <c r="A3984" s="9">
        <v>40635</v>
      </c>
      <c r="B3984" s="38" t="s">
        <v>10</v>
      </c>
      <c r="C3984" s="38" t="s">
        <v>10</v>
      </c>
      <c r="D3984" s="38" t="s">
        <v>10</v>
      </c>
      <c r="E3984" s="38" t="s">
        <v>10</v>
      </c>
    </row>
    <row r="3985" spans="1:5" x14ac:dyDescent="0.2">
      <c r="A3985" s="9">
        <v>40634</v>
      </c>
      <c r="B3985" s="38">
        <v>1332.41</v>
      </c>
      <c r="C3985" s="38" t="s">
        <v>10</v>
      </c>
      <c r="D3985" s="38" t="s">
        <v>10</v>
      </c>
      <c r="E3985" s="38" t="s">
        <v>10</v>
      </c>
    </row>
    <row r="3986" spans="1:5" x14ac:dyDescent="0.2">
      <c r="A3986" s="9">
        <v>40633</v>
      </c>
      <c r="B3986" s="38">
        <v>1325.83</v>
      </c>
      <c r="C3986" s="38" t="s">
        <v>10</v>
      </c>
      <c r="D3986" s="38" t="s">
        <v>10</v>
      </c>
      <c r="E3986" s="38" t="s">
        <v>10</v>
      </c>
    </row>
    <row r="3987" spans="1:5" x14ac:dyDescent="0.2">
      <c r="A3987" s="9">
        <v>40632</v>
      </c>
      <c r="B3987" s="38">
        <v>1328.26</v>
      </c>
      <c r="C3987" s="38" t="s">
        <v>10</v>
      </c>
      <c r="D3987" s="38" t="s">
        <v>10</v>
      </c>
      <c r="E3987" s="38" t="s">
        <v>10</v>
      </c>
    </row>
    <row r="3988" spans="1:5" x14ac:dyDescent="0.2">
      <c r="A3988" s="9">
        <v>40631</v>
      </c>
      <c r="B3988" s="38">
        <v>1319.44</v>
      </c>
      <c r="C3988" s="38" t="s">
        <v>10</v>
      </c>
      <c r="D3988" s="38" t="s">
        <v>10</v>
      </c>
      <c r="E3988" s="38" t="s">
        <v>10</v>
      </c>
    </row>
    <row r="3989" spans="1:5" x14ac:dyDescent="0.2">
      <c r="A3989" s="9">
        <v>40630</v>
      </c>
      <c r="B3989" s="38">
        <v>1310.19</v>
      </c>
      <c r="C3989" s="38" t="s">
        <v>10</v>
      </c>
      <c r="D3989" s="38" t="s">
        <v>10</v>
      </c>
      <c r="E3989" s="38" t="s">
        <v>10</v>
      </c>
    </row>
    <row r="3990" spans="1:5" x14ac:dyDescent="0.2">
      <c r="A3990" s="9">
        <v>40629</v>
      </c>
      <c r="B3990" s="38" t="s">
        <v>10</v>
      </c>
      <c r="C3990" s="38" t="s">
        <v>10</v>
      </c>
      <c r="D3990" s="38" t="s">
        <v>10</v>
      </c>
      <c r="E3990" s="38" t="s">
        <v>10</v>
      </c>
    </row>
    <row r="3991" spans="1:5" x14ac:dyDescent="0.2">
      <c r="A3991" s="9">
        <v>40628</v>
      </c>
      <c r="B3991" s="38" t="s">
        <v>10</v>
      </c>
      <c r="C3991" s="38" t="s">
        <v>10</v>
      </c>
      <c r="D3991" s="38" t="s">
        <v>10</v>
      </c>
      <c r="E3991" s="38" t="s">
        <v>10</v>
      </c>
    </row>
    <row r="3992" spans="1:5" x14ac:dyDescent="0.2">
      <c r="A3992" s="9">
        <v>40627</v>
      </c>
      <c r="B3992" s="38">
        <v>1313.8</v>
      </c>
      <c r="C3992" s="38" t="s">
        <v>10</v>
      </c>
      <c r="D3992" s="38" t="s">
        <v>10</v>
      </c>
      <c r="E3992" s="38" t="s">
        <v>10</v>
      </c>
    </row>
    <row r="3993" spans="1:5" x14ac:dyDescent="0.2">
      <c r="A3993" s="9">
        <v>40626</v>
      </c>
      <c r="B3993" s="38">
        <v>1309.6600000000001</v>
      </c>
      <c r="C3993" s="38" t="s">
        <v>10</v>
      </c>
      <c r="D3993" s="38" t="s">
        <v>10</v>
      </c>
      <c r="E3993" s="38" t="s">
        <v>10</v>
      </c>
    </row>
    <row r="3994" spans="1:5" x14ac:dyDescent="0.2">
      <c r="A3994" s="9">
        <v>40625</v>
      </c>
      <c r="B3994" s="38">
        <v>1297.54</v>
      </c>
      <c r="C3994" s="38" t="s">
        <v>10</v>
      </c>
      <c r="D3994" s="38" t="s">
        <v>10</v>
      </c>
      <c r="E3994" s="38" t="s">
        <v>10</v>
      </c>
    </row>
    <row r="3995" spans="1:5" x14ac:dyDescent="0.2">
      <c r="A3995" s="9">
        <v>40624</v>
      </c>
      <c r="B3995" s="38">
        <v>1293.77</v>
      </c>
      <c r="C3995" s="38" t="s">
        <v>10</v>
      </c>
      <c r="D3995" s="38" t="s">
        <v>10</v>
      </c>
      <c r="E3995" s="38" t="s">
        <v>10</v>
      </c>
    </row>
    <row r="3996" spans="1:5" x14ac:dyDescent="0.2">
      <c r="A3996" s="9">
        <v>40623</v>
      </c>
      <c r="B3996" s="38">
        <v>1298.3800000000001</v>
      </c>
      <c r="C3996" s="38" t="s">
        <v>10</v>
      </c>
      <c r="D3996" s="38" t="s">
        <v>10</v>
      </c>
      <c r="E3996" s="38" t="s">
        <v>10</v>
      </c>
    </row>
    <row r="3997" spans="1:5" x14ac:dyDescent="0.2">
      <c r="A3997" s="9">
        <v>40622</v>
      </c>
      <c r="B3997" s="38" t="s">
        <v>10</v>
      </c>
      <c r="C3997" s="38" t="s">
        <v>10</v>
      </c>
      <c r="D3997" s="38" t="s">
        <v>10</v>
      </c>
      <c r="E3997" s="38" t="s">
        <v>10</v>
      </c>
    </row>
    <row r="3998" spans="1:5" x14ac:dyDescent="0.2">
      <c r="A3998" s="9">
        <v>40621</v>
      </c>
      <c r="B3998" s="38" t="s">
        <v>10</v>
      </c>
      <c r="C3998" s="38" t="s">
        <v>10</v>
      </c>
      <c r="D3998" s="38" t="s">
        <v>10</v>
      </c>
      <c r="E3998" s="38" t="s">
        <v>10</v>
      </c>
    </row>
    <row r="3999" spans="1:5" x14ac:dyDescent="0.2">
      <c r="A3999" s="9">
        <v>40620</v>
      </c>
      <c r="B3999" s="38">
        <v>1279.21</v>
      </c>
      <c r="C3999" s="38" t="s">
        <v>10</v>
      </c>
      <c r="D3999" s="38" t="s">
        <v>10</v>
      </c>
      <c r="E3999" s="38" t="s">
        <v>10</v>
      </c>
    </row>
    <row r="4000" spans="1:5" x14ac:dyDescent="0.2">
      <c r="A4000" s="9">
        <v>40619</v>
      </c>
      <c r="B4000" s="38">
        <v>1273.72</v>
      </c>
      <c r="C4000" s="38" t="s">
        <v>10</v>
      </c>
      <c r="D4000" s="38" t="s">
        <v>10</v>
      </c>
      <c r="E4000" s="38" t="s">
        <v>10</v>
      </c>
    </row>
    <row r="4001" spans="1:5" x14ac:dyDescent="0.2">
      <c r="A4001" s="9">
        <v>40618</v>
      </c>
      <c r="B4001" s="38">
        <v>1256.8800000000001</v>
      </c>
      <c r="C4001" s="38" t="s">
        <v>10</v>
      </c>
      <c r="D4001" s="38" t="s">
        <v>10</v>
      </c>
      <c r="E4001" s="38" t="s">
        <v>10</v>
      </c>
    </row>
    <row r="4002" spans="1:5" x14ac:dyDescent="0.2">
      <c r="A4002" s="9">
        <v>40617</v>
      </c>
      <c r="B4002" s="38">
        <v>1281.8699999999999</v>
      </c>
      <c r="C4002" s="38" t="s">
        <v>10</v>
      </c>
      <c r="D4002" s="38" t="s">
        <v>10</v>
      </c>
      <c r="E4002" s="38" t="s">
        <v>10</v>
      </c>
    </row>
    <row r="4003" spans="1:5" x14ac:dyDescent="0.2">
      <c r="A4003" s="9">
        <v>40616</v>
      </c>
      <c r="B4003" s="38">
        <v>1296.3900000000001</v>
      </c>
      <c r="C4003" s="38" t="s">
        <v>10</v>
      </c>
      <c r="D4003" s="38" t="s">
        <v>10</v>
      </c>
      <c r="E4003" s="38" t="s">
        <v>10</v>
      </c>
    </row>
    <row r="4004" spans="1:5" x14ac:dyDescent="0.2">
      <c r="A4004" s="9">
        <v>40615</v>
      </c>
      <c r="B4004" s="38" t="s">
        <v>10</v>
      </c>
      <c r="C4004" s="38" t="s">
        <v>10</v>
      </c>
      <c r="D4004" s="38" t="s">
        <v>10</v>
      </c>
      <c r="E4004" s="38" t="s">
        <v>10</v>
      </c>
    </row>
    <row r="4005" spans="1:5" x14ac:dyDescent="0.2">
      <c r="A4005" s="9">
        <v>40614</v>
      </c>
      <c r="B4005" s="38" t="s">
        <v>10</v>
      </c>
      <c r="C4005" s="38" t="s">
        <v>10</v>
      </c>
      <c r="D4005" s="38" t="s">
        <v>10</v>
      </c>
      <c r="E4005" s="38" t="s">
        <v>10</v>
      </c>
    </row>
    <row r="4006" spans="1:5" x14ac:dyDescent="0.2">
      <c r="A4006" s="9">
        <v>40613</v>
      </c>
      <c r="B4006" s="38">
        <v>1304.28</v>
      </c>
      <c r="C4006" s="38" t="s">
        <v>10</v>
      </c>
      <c r="D4006" s="38" t="s">
        <v>10</v>
      </c>
      <c r="E4006" s="38" t="s">
        <v>10</v>
      </c>
    </row>
    <row r="4007" spans="1:5" x14ac:dyDescent="0.2">
      <c r="A4007" s="9">
        <v>40612</v>
      </c>
      <c r="B4007" s="38">
        <v>1295.1099999999999</v>
      </c>
      <c r="C4007" s="38" t="s">
        <v>10</v>
      </c>
      <c r="D4007" s="38" t="s">
        <v>10</v>
      </c>
      <c r="E4007" s="38" t="s">
        <v>10</v>
      </c>
    </row>
    <row r="4008" spans="1:5" x14ac:dyDescent="0.2">
      <c r="A4008" s="9">
        <v>40611</v>
      </c>
      <c r="B4008" s="38">
        <v>1320.02</v>
      </c>
      <c r="C4008" s="38" t="s">
        <v>10</v>
      </c>
      <c r="D4008" s="38" t="s">
        <v>10</v>
      </c>
      <c r="E4008" s="38" t="s">
        <v>10</v>
      </c>
    </row>
    <row r="4009" spans="1:5" x14ac:dyDescent="0.2">
      <c r="A4009" s="9">
        <v>40610</v>
      </c>
      <c r="B4009" s="38">
        <v>1321.82</v>
      </c>
      <c r="C4009" s="38" t="s">
        <v>10</v>
      </c>
      <c r="D4009" s="38" t="s">
        <v>10</v>
      </c>
      <c r="E4009" s="38" t="s">
        <v>10</v>
      </c>
    </row>
    <row r="4010" spans="1:5" x14ac:dyDescent="0.2">
      <c r="A4010" s="9">
        <v>40609</v>
      </c>
      <c r="B4010" s="38">
        <v>1310.1300000000001</v>
      </c>
      <c r="C4010" s="38" t="s">
        <v>10</v>
      </c>
      <c r="D4010" s="38" t="s">
        <v>10</v>
      </c>
      <c r="E4010" s="38" t="s">
        <v>10</v>
      </c>
    </row>
    <row r="4011" spans="1:5" x14ac:dyDescent="0.2">
      <c r="A4011" s="9">
        <v>40608</v>
      </c>
      <c r="B4011" s="38" t="s">
        <v>10</v>
      </c>
      <c r="C4011" s="38" t="s">
        <v>10</v>
      </c>
      <c r="D4011" s="38" t="s">
        <v>10</v>
      </c>
      <c r="E4011" s="38" t="s">
        <v>10</v>
      </c>
    </row>
    <row r="4012" spans="1:5" x14ac:dyDescent="0.2">
      <c r="A4012" s="9">
        <v>40607</v>
      </c>
      <c r="B4012" s="38" t="s">
        <v>10</v>
      </c>
      <c r="C4012" s="38" t="s">
        <v>10</v>
      </c>
      <c r="D4012" s="38" t="s">
        <v>10</v>
      </c>
      <c r="E4012" s="38" t="s">
        <v>10</v>
      </c>
    </row>
    <row r="4013" spans="1:5" x14ac:dyDescent="0.2">
      <c r="A4013" s="9">
        <v>40606</v>
      </c>
      <c r="B4013" s="38">
        <v>1321.15</v>
      </c>
      <c r="C4013" s="38" t="s">
        <v>10</v>
      </c>
      <c r="D4013" s="38" t="s">
        <v>10</v>
      </c>
      <c r="E4013" s="38" t="s">
        <v>10</v>
      </c>
    </row>
    <row r="4014" spans="1:5" x14ac:dyDescent="0.2">
      <c r="A4014" s="9">
        <v>40605</v>
      </c>
      <c r="B4014" s="38">
        <v>1330.97</v>
      </c>
      <c r="C4014" s="38" t="s">
        <v>10</v>
      </c>
      <c r="D4014" s="38" t="s">
        <v>10</v>
      </c>
      <c r="E4014" s="38" t="s">
        <v>10</v>
      </c>
    </row>
    <row r="4015" spans="1:5" x14ac:dyDescent="0.2">
      <c r="A4015" s="9">
        <v>40604</v>
      </c>
      <c r="B4015" s="38">
        <v>1308.44</v>
      </c>
      <c r="C4015" s="38" t="s">
        <v>10</v>
      </c>
      <c r="D4015" s="38" t="s">
        <v>10</v>
      </c>
      <c r="E4015" s="38" t="s">
        <v>10</v>
      </c>
    </row>
    <row r="4016" spans="1:5" x14ac:dyDescent="0.2">
      <c r="A4016" s="9">
        <v>40603</v>
      </c>
      <c r="B4016" s="38">
        <v>1306.33</v>
      </c>
      <c r="C4016" s="38" t="s">
        <v>10</v>
      </c>
      <c r="D4016" s="38" t="s">
        <v>10</v>
      </c>
      <c r="E4016" s="38" t="s">
        <v>10</v>
      </c>
    </row>
    <row r="4017" spans="1:5" x14ac:dyDescent="0.2">
      <c r="A4017" s="9">
        <v>40602</v>
      </c>
      <c r="B4017" s="38">
        <v>1327.22</v>
      </c>
      <c r="C4017" s="38" t="s">
        <v>10</v>
      </c>
      <c r="D4017" s="38" t="s">
        <v>10</v>
      </c>
      <c r="E4017" s="38" t="s">
        <v>10</v>
      </c>
    </row>
    <row r="4018" spans="1:5" x14ac:dyDescent="0.2">
      <c r="A4018" s="9">
        <v>40601</v>
      </c>
      <c r="B4018" s="38" t="s">
        <v>10</v>
      </c>
      <c r="C4018" s="38" t="s">
        <v>10</v>
      </c>
      <c r="D4018" s="38" t="s">
        <v>10</v>
      </c>
      <c r="E4018" s="38" t="s">
        <v>10</v>
      </c>
    </row>
    <row r="4019" spans="1:5" x14ac:dyDescent="0.2">
      <c r="A4019" s="9">
        <v>40600</v>
      </c>
      <c r="B4019" s="38" t="s">
        <v>10</v>
      </c>
      <c r="C4019" s="38" t="s">
        <v>10</v>
      </c>
      <c r="D4019" s="38" t="s">
        <v>10</v>
      </c>
      <c r="E4019" s="38" t="s">
        <v>10</v>
      </c>
    </row>
    <row r="4020" spans="1:5" x14ac:dyDescent="0.2">
      <c r="A4020" s="9">
        <v>40599</v>
      </c>
      <c r="B4020" s="38">
        <v>1319.88</v>
      </c>
      <c r="C4020" s="38" t="s">
        <v>10</v>
      </c>
      <c r="D4020" s="38" t="s">
        <v>10</v>
      </c>
      <c r="E4020" s="38" t="s">
        <v>10</v>
      </c>
    </row>
    <row r="4021" spans="1:5" x14ac:dyDescent="0.2">
      <c r="A4021" s="9">
        <v>40598</v>
      </c>
      <c r="B4021" s="38">
        <v>1306.0999999999999</v>
      </c>
      <c r="C4021" s="38" t="s">
        <v>10</v>
      </c>
      <c r="D4021" s="38" t="s">
        <v>10</v>
      </c>
      <c r="E4021" s="38" t="s">
        <v>10</v>
      </c>
    </row>
    <row r="4022" spans="1:5" x14ac:dyDescent="0.2">
      <c r="A4022" s="9">
        <v>40597</v>
      </c>
      <c r="B4022" s="38">
        <v>1307.4000000000001</v>
      </c>
      <c r="C4022" s="38" t="s">
        <v>10</v>
      </c>
      <c r="D4022" s="38" t="s">
        <v>10</v>
      </c>
      <c r="E4022" s="38" t="s">
        <v>10</v>
      </c>
    </row>
    <row r="4023" spans="1:5" x14ac:dyDescent="0.2">
      <c r="A4023" s="9">
        <v>40596</v>
      </c>
      <c r="B4023" s="38">
        <v>1315.44</v>
      </c>
      <c r="C4023" s="38" t="s">
        <v>10</v>
      </c>
      <c r="D4023" s="38" t="s">
        <v>10</v>
      </c>
      <c r="E4023" s="38" t="s">
        <v>10</v>
      </c>
    </row>
    <row r="4024" spans="1:5" x14ac:dyDescent="0.2">
      <c r="A4024" s="9">
        <v>40595</v>
      </c>
      <c r="B4024" s="38" t="s">
        <v>10</v>
      </c>
      <c r="C4024" s="38" t="s">
        <v>10</v>
      </c>
      <c r="D4024" s="38" t="s">
        <v>10</v>
      </c>
      <c r="E4024" s="38" t="s">
        <v>10</v>
      </c>
    </row>
    <row r="4025" spans="1:5" x14ac:dyDescent="0.2">
      <c r="A4025" s="9">
        <v>40594</v>
      </c>
      <c r="B4025" s="38" t="s">
        <v>10</v>
      </c>
      <c r="C4025" s="38" t="s">
        <v>10</v>
      </c>
      <c r="D4025" s="38" t="s">
        <v>10</v>
      </c>
      <c r="E4025" s="38" t="s">
        <v>10</v>
      </c>
    </row>
    <row r="4026" spans="1:5" x14ac:dyDescent="0.2">
      <c r="A4026" s="9">
        <v>40593</v>
      </c>
      <c r="B4026" s="38" t="s">
        <v>10</v>
      </c>
      <c r="C4026" s="38" t="s">
        <v>10</v>
      </c>
      <c r="D4026" s="38" t="s">
        <v>10</v>
      </c>
      <c r="E4026" s="38" t="s">
        <v>10</v>
      </c>
    </row>
    <row r="4027" spans="1:5" x14ac:dyDescent="0.2">
      <c r="A4027" s="9">
        <v>40592</v>
      </c>
      <c r="B4027" s="38">
        <v>1343.01</v>
      </c>
      <c r="C4027" s="38" t="s">
        <v>10</v>
      </c>
      <c r="D4027" s="38" t="s">
        <v>10</v>
      </c>
      <c r="E4027" s="38" t="s">
        <v>10</v>
      </c>
    </row>
    <row r="4028" spans="1:5" x14ac:dyDescent="0.2">
      <c r="A4028" s="9">
        <v>40591</v>
      </c>
      <c r="B4028" s="38">
        <v>1340.43</v>
      </c>
      <c r="C4028" s="38" t="s">
        <v>10</v>
      </c>
      <c r="D4028" s="38" t="s">
        <v>10</v>
      </c>
      <c r="E4028" s="38" t="s">
        <v>10</v>
      </c>
    </row>
    <row r="4029" spans="1:5" x14ac:dyDescent="0.2">
      <c r="A4029" s="9">
        <v>40590</v>
      </c>
      <c r="B4029" s="38">
        <v>1336.32</v>
      </c>
      <c r="C4029" s="38" t="s">
        <v>10</v>
      </c>
      <c r="D4029" s="38" t="s">
        <v>10</v>
      </c>
      <c r="E4029" s="38" t="s">
        <v>10</v>
      </c>
    </row>
    <row r="4030" spans="1:5" x14ac:dyDescent="0.2">
      <c r="A4030" s="9">
        <v>40589</v>
      </c>
      <c r="B4030" s="38">
        <v>1328.01</v>
      </c>
      <c r="C4030" s="38" t="s">
        <v>10</v>
      </c>
      <c r="D4030" s="38" t="s">
        <v>10</v>
      </c>
      <c r="E4030" s="38" t="s">
        <v>10</v>
      </c>
    </row>
    <row r="4031" spans="1:5" x14ac:dyDescent="0.2">
      <c r="A4031" s="9">
        <v>40588</v>
      </c>
      <c r="B4031" s="38">
        <v>1332.32</v>
      </c>
      <c r="C4031" s="38" t="s">
        <v>10</v>
      </c>
      <c r="D4031" s="38" t="s">
        <v>10</v>
      </c>
      <c r="E4031" s="38" t="s">
        <v>10</v>
      </c>
    </row>
    <row r="4032" spans="1:5" x14ac:dyDescent="0.2">
      <c r="A4032" s="9">
        <v>40587</v>
      </c>
      <c r="B4032" s="38" t="s">
        <v>10</v>
      </c>
      <c r="C4032" s="38" t="s">
        <v>10</v>
      </c>
      <c r="D4032" s="38" t="s">
        <v>10</v>
      </c>
      <c r="E4032" s="38" t="s">
        <v>10</v>
      </c>
    </row>
    <row r="4033" spans="1:5" x14ac:dyDescent="0.2">
      <c r="A4033" s="9">
        <v>40586</v>
      </c>
      <c r="B4033" s="38" t="s">
        <v>10</v>
      </c>
      <c r="C4033" s="38" t="s">
        <v>10</v>
      </c>
      <c r="D4033" s="38" t="s">
        <v>10</v>
      </c>
      <c r="E4033" s="38" t="s">
        <v>10</v>
      </c>
    </row>
    <row r="4034" spans="1:5" x14ac:dyDescent="0.2">
      <c r="A4034" s="9">
        <v>40585</v>
      </c>
      <c r="B4034" s="38">
        <v>1329.15</v>
      </c>
      <c r="C4034" s="38" t="s">
        <v>10</v>
      </c>
      <c r="D4034" s="38" t="s">
        <v>10</v>
      </c>
      <c r="E4034" s="38" t="s">
        <v>10</v>
      </c>
    </row>
    <row r="4035" spans="1:5" x14ac:dyDescent="0.2">
      <c r="A4035" s="9">
        <v>40584</v>
      </c>
      <c r="B4035" s="38">
        <v>1321.87</v>
      </c>
      <c r="C4035" s="38" t="s">
        <v>10</v>
      </c>
      <c r="D4035" s="38" t="s">
        <v>10</v>
      </c>
      <c r="E4035" s="38" t="s">
        <v>10</v>
      </c>
    </row>
    <row r="4036" spans="1:5" x14ac:dyDescent="0.2">
      <c r="A4036" s="9">
        <v>40583</v>
      </c>
      <c r="B4036" s="38">
        <v>1320.88</v>
      </c>
      <c r="C4036" s="38" t="s">
        <v>10</v>
      </c>
      <c r="D4036" s="38" t="s">
        <v>10</v>
      </c>
      <c r="E4036" s="38" t="s">
        <v>10</v>
      </c>
    </row>
    <row r="4037" spans="1:5" x14ac:dyDescent="0.2">
      <c r="A4037" s="9">
        <v>40582</v>
      </c>
      <c r="B4037" s="38">
        <v>1324.57</v>
      </c>
      <c r="C4037" s="38" t="s">
        <v>10</v>
      </c>
      <c r="D4037" s="38" t="s">
        <v>10</v>
      </c>
      <c r="E4037" s="38" t="s">
        <v>10</v>
      </c>
    </row>
    <row r="4038" spans="1:5" x14ac:dyDescent="0.2">
      <c r="A4038" s="9">
        <v>40581</v>
      </c>
      <c r="B4038" s="38">
        <v>1319.05</v>
      </c>
      <c r="C4038" s="38" t="s">
        <v>10</v>
      </c>
      <c r="D4038" s="38" t="s">
        <v>10</v>
      </c>
      <c r="E4038" s="38" t="s">
        <v>10</v>
      </c>
    </row>
    <row r="4039" spans="1:5" x14ac:dyDescent="0.2">
      <c r="A4039" s="9">
        <v>40580</v>
      </c>
      <c r="B4039" s="38" t="s">
        <v>10</v>
      </c>
      <c r="C4039" s="38" t="s">
        <v>10</v>
      </c>
      <c r="D4039" s="38" t="s">
        <v>10</v>
      </c>
      <c r="E4039" s="38" t="s">
        <v>10</v>
      </c>
    </row>
    <row r="4040" spans="1:5" x14ac:dyDescent="0.2">
      <c r="A4040" s="9">
        <v>40579</v>
      </c>
      <c r="B4040" s="38" t="s">
        <v>10</v>
      </c>
      <c r="C4040" s="38" t="s">
        <v>10</v>
      </c>
      <c r="D4040" s="38" t="s">
        <v>10</v>
      </c>
      <c r="E4040" s="38" t="s">
        <v>10</v>
      </c>
    </row>
    <row r="4041" spans="1:5" x14ac:dyDescent="0.2">
      <c r="A4041" s="9">
        <v>40578</v>
      </c>
      <c r="B4041" s="38">
        <v>1310.87</v>
      </c>
      <c r="C4041" s="38" t="s">
        <v>10</v>
      </c>
      <c r="D4041" s="38" t="s">
        <v>10</v>
      </c>
      <c r="E4041" s="38" t="s">
        <v>10</v>
      </c>
    </row>
    <row r="4042" spans="1:5" x14ac:dyDescent="0.2">
      <c r="A4042" s="9">
        <v>40577</v>
      </c>
      <c r="B4042" s="38">
        <v>1307.0999999999999</v>
      </c>
      <c r="C4042" s="38" t="s">
        <v>10</v>
      </c>
      <c r="D4042" s="38" t="s">
        <v>10</v>
      </c>
      <c r="E4042" s="38" t="s">
        <v>10</v>
      </c>
    </row>
    <row r="4043" spans="1:5" x14ac:dyDescent="0.2">
      <c r="A4043" s="9">
        <v>40576</v>
      </c>
      <c r="B4043" s="38">
        <v>1304.03</v>
      </c>
      <c r="C4043" s="38" t="s">
        <v>10</v>
      </c>
      <c r="D4043" s="38" t="s">
        <v>10</v>
      </c>
      <c r="E4043" s="38" t="s">
        <v>10</v>
      </c>
    </row>
    <row r="4044" spans="1:5" x14ac:dyDescent="0.2">
      <c r="A4044" s="9">
        <v>40575</v>
      </c>
      <c r="B4044" s="38">
        <v>1307.5899999999999</v>
      </c>
      <c r="C4044" s="38" t="s">
        <v>10</v>
      </c>
      <c r="D4044" s="38" t="s">
        <v>10</v>
      </c>
      <c r="E4044" s="38" t="s">
        <v>10</v>
      </c>
    </row>
    <row r="4045" spans="1:5" x14ac:dyDescent="0.2">
      <c r="A4045" s="9">
        <v>40574</v>
      </c>
      <c r="B4045" s="38">
        <v>1286.1199999999999</v>
      </c>
      <c r="C4045" s="38" t="s">
        <v>10</v>
      </c>
      <c r="D4045" s="38" t="s">
        <v>10</v>
      </c>
      <c r="E4045" s="38" t="s">
        <v>10</v>
      </c>
    </row>
    <row r="4046" spans="1:5" x14ac:dyDescent="0.2">
      <c r="A4046" s="9">
        <v>40573</v>
      </c>
      <c r="B4046" s="38" t="s">
        <v>10</v>
      </c>
      <c r="C4046" s="38" t="s">
        <v>10</v>
      </c>
      <c r="D4046" s="38" t="s">
        <v>10</v>
      </c>
      <c r="E4046" s="38" t="s">
        <v>10</v>
      </c>
    </row>
    <row r="4047" spans="1:5" x14ac:dyDescent="0.2">
      <c r="A4047" s="9">
        <v>40572</v>
      </c>
      <c r="B4047" s="38" t="s">
        <v>10</v>
      </c>
      <c r="C4047" s="38" t="s">
        <v>10</v>
      </c>
      <c r="D4047" s="38" t="s">
        <v>10</v>
      </c>
      <c r="E4047" s="38" t="s">
        <v>10</v>
      </c>
    </row>
    <row r="4048" spans="1:5" x14ac:dyDescent="0.2">
      <c r="A4048" s="9">
        <v>40571</v>
      </c>
      <c r="B4048" s="38">
        <v>1276.3399999999999</v>
      </c>
      <c r="C4048" s="38" t="s">
        <v>10</v>
      </c>
      <c r="D4048" s="38" t="s">
        <v>10</v>
      </c>
      <c r="E4048" s="38" t="s">
        <v>10</v>
      </c>
    </row>
    <row r="4049" spans="1:5" x14ac:dyDescent="0.2">
      <c r="A4049" s="9">
        <v>40570</v>
      </c>
      <c r="B4049" s="38">
        <v>1299.54</v>
      </c>
      <c r="C4049" s="38" t="s">
        <v>10</v>
      </c>
      <c r="D4049" s="38" t="s">
        <v>10</v>
      </c>
      <c r="E4049" s="38" t="s">
        <v>10</v>
      </c>
    </row>
    <row r="4050" spans="1:5" x14ac:dyDescent="0.2">
      <c r="A4050" s="9">
        <v>40569</v>
      </c>
      <c r="B4050" s="38">
        <v>1296.6300000000001</v>
      </c>
      <c r="C4050" s="38" t="s">
        <v>10</v>
      </c>
      <c r="D4050" s="38" t="s">
        <v>10</v>
      </c>
      <c r="E4050" s="38" t="s">
        <v>10</v>
      </c>
    </row>
    <row r="4051" spans="1:5" x14ac:dyDescent="0.2">
      <c r="A4051" s="9">
        <v>40568</v>
      </c>
      <c r="B4051" s="38">
        <v>1291.18</v>
      </c>
      <c r="C4051" s="38" t="s">
        <v>10</v>
      </c>
      <c r="D4051" s="38" t="s">
        <v>10</v>
      </c>
      <c r="E4051" s="38" t="s">
        <v>10</v>
      </c>
    </row>
    <row r="4052" spans="1:5" x14ac:dyDescent="0.2">
      <c r="A4052" s="9">
        <v>40567</v>
      </c>
      <c r="B4052" s="38">
        <v>1290.8399999999999</v>
      </c>
      <c r="C4052" s="38" t="s">
        <v>10</v>
      </c>
      <c r="D4052" s="38" t="s">
        <v>10</v>
      </c>
      <c r="E4052" s="38" t="s">
        <v>10</v>
      </c>
    </row>
    <row r="4053" spans="1:5" x14ac:dyDescent="0.2">
      <c r="A4053" s="9">
        <v>40566</v>
      </c>
      <c r="B4053" s="38" t="s">
        <v>10</v>
      </c>
      <c r="C4053" s="38" t="s">
        <v>10</v>
      </c>
      <c r="D4053" s="38" t="s">
        <v>10</v>
      </c>
      <c r="E4053" s="38" t="s">
        <v>10</v>
      </c>
    </row>
    <row r="4054" spans="1:5" x14ac:dyDescent="0.2">
      <c r="A4054" s="9">
        <v>40565</v>
      </c>
      <c r="B4054" s="38" t="s">
        <v>10</v>
      </c>
      <c r="C4054" s="38" t="s">
        <v>10</v>
      </c>
      <c r="D4054" s="38" t="s">
        <v>10</v>
      </c>
      <c r="E4054" s="38" t="s">
        <v>10</v>
      </c>
    </row>
    <row r="4055" spans="1:5" x14ac:dyDescent="0.2">
      <c r="A4055" s="9">
        <v>40564</v>
      </c>
      <c r="B4055" s="38">
        <v>1283.3499999999999</v>
      </c>
      <c r="C4055" s="38" t="s">
        <v>10</v>
      </c>
      <c r="D4055" s="38" t="s">
        <v>10</v>
      </c>
      <c r="E4055" s="38" t="s">
        <v>10</v>
      </c>
    </row>
    <row r="4056" spans="1:5" x14ac:dyDescent="0.2">
      <c r="A4056" s="9">
        <v>40563</v>
      </c>
      <c r="B4056" s="38">
        <v>1280.26</v>
      </c>
      <c r="C4056" s="38" t="s">
        <v>10</v>
      </c>
      <c r="D4056" s="38" t="s">
        <v>10</v>
      </c>
      <c r="E4056" s="38" t="s">
        <v>10</v>
      </c>
    </row>
    <row r="4057" spans="1:5" x14ac:dyDescent="0.2">
      <c r="A4057" s="9">
        <v>40562</v>
      </c>
      <c r="B4057" s="38">
        <v>1281.92</v>
      </c>
      <c r="C4057" s="38" t="s">
        <v>10</v>
      </c>
      <c r="D4057" s="38" t="s">
        <v>10</v>
      </c>
      <c r="E4057" s="38" t="s">
        <v>10</v>
      </c>
    </row>
    <row r="4058" spans="1:5" x14ac:dyDescent="0.2">
      <c r="A4058" s="9">
        <v>40561</v>
      </c>
      <c r="B4058" s="38">
        <v>1295.02</v>
      </c>
      <c r="C4058" s="38" t="s">
        <v>10</v>
      </c>
      <c r="D4058" s="38" t="s">
        <v>10</v>
      </c>
      <c r="E4058" s="38" t="s">
        <v>10</v>
      </c>
    </row>
    <row r="4059" spans="1:5" x14ac:dyDescent="0.2">
      <c r="A4059" s="9">
        <v>40560</v>
      </c>
      <c r="B4059" s="38" t="s">
        <v>10</v>
      </c>
      <c r="C4059" s="38" t="s">
        <v>10</v>
      </c>
      <c r="D4059" s="38" t="s">
        <v>10</v>
      </c>
      <c r="E4059" s="38" t="s">
        <v>10</v>
      </c>
    </row>
    <row r="4060" spans="1:5" x14ac:dyDescent="0.2">
      <c r="A4060" s="9">
        <v>40559</v>
      </c>
      <c r="B4060" s="38" t="s">
        <v>10</v>
      </c>
      <c r="C4060" s="38" t="s">
        <v>10</v>
      </c>
      <c r="D4060" s="38" t="s">
        <v>10</v>
      </c>
      <c r="E4060" s="38" t="s">
        <v>10</v>
      </c>
    </row>
    <row r="4061" spans="1:5" x14ac:dyDescent="0.2">
      <c r="A4061" s="9">
        <v>40558</v>
      </c>
      <c r="B4061" s="38" t="s">
        <v>10</v>
      </c>
      <c r="C4061" s="38" t="s">
        <v>10</v>
      </c>
      <c r="D4061" s="38" t="s">
        <v>10</v>
      </c>
      <c r="E4061" s="38" t="s">
        <v>10</v>
      </c>
    </row>
    <row r="4062" spans="1:5" x14ac:dyDescent="0.2">
      <c r="A4062" s="9">
        <v>40557</v>
      </c>
      <c r="B4062" s="38">
        <v>1293.24</v>
      </c>
      <c r="C4062" s="38" t="s">
        <v>10</v>
      </c>
      <c r="D4062" s="38" t="s">
        <v>10</v>
      </c>
      <c r="E4062" s="38" t="s">
        <v>10</v>
      </c>
    </row>
    <row r="4063" spans="1:5" x14ac:dyDescent="0.2">
      <c r="A4063" s="9">
        <v>40556</v>
      </c>
      <c r="B4063" s="38">
        <v>1283.76</v>
      </c>
      <c r="C4063" s="38" t="s">
        <v>10</v>
      </c>
      <c r="D4063" s="38" t="s">
        <v>10</v>
      </c>
      <c r="E4063" s="38" t="s">
        <v>10</v>
      </c>
    </row>
    <row r="4064" spans="1:5" x14ac:dyDescent="0.2">
      <c r="A4064" s="9">
        <v>40555</v>
      </c>
      <c r="B4064" s="38">
        <v>1285.96</v>
      </c>
      <c r="C4064" s="38" t="s">
        <v>10</v>
      </c>
      <c r="D4064" s="38" t="s">
        <v>10</v>
      </c>
      <c r="E4064" s="38" t="s">
        <v>10</v>
      </c>
    </row>
    <row r="4065" spans="1:5" x14ac:dyDescent="0.2">
      <c r="A4065" s="9">
        <v>40554</v>
      </c>
      <c r="B4065" s="38">
        <v>1274.48</v>
      </c>
      <c r="C4065" s="38" t="s">
        <v>10</v>
      </c>
      <c r="D4065" s="38" t="s">
        <v>10</v>
      </c>
      <c r="E4065" s="38" t="s">
        <v>10</v>
      </c>
    </row>
    <row r="4066" spans="1:5" x14ac:dyDescent="0.2">
      <c r="A4066" s="9">
        <v>40553</v>
      </c>
      <c r="B4066" s="38">
        <v>1269.75</v>
      </c>
      <c r="C4066" s="38" t="s">
        <v>10</v>
      </c>
      <c r="D4066" s="38" t="s">
        <v>10</v>
      </c>
      <c r="E4066" s="38" t="s">
        <v>10</v>
      </c>
    </row>
    <row r="4067" spans="1:5" x14ac:dyDescent="0.2">
      <c r="A4067" s="9">
        <v>40552</v>
      </c>
      <c r="B4067" s="38" t="s">
        <v>10</v>
      </c>
      <c r="C4067" s="38" t="s">
        <v>10</v>
      </c>
      <c r="D4067" s="38" t="s">
        <v>10</v>
      </c>
      <c r="E4067" s="38" t="s">
        <v>10</v>
      </c>
    </row>
    <row r="4068" spans="1:5" x14ac:dyDescent="0.2">
      <c r="A4068" s="9">
        <v>40551</v>
      </c>
      <c r="B4068" s="38" t="s">
        <v>10</v>
      </c>
      <c r="C4068" s="38" t="s">
        <v>10</v>
      </c>
      <c r="D4068" s="38" t="s">
        <v>10</v>
      </c>
      <c r="E4068" s="38" t="s">
        <v>10</v>
      </c>
    </row>
    <row r="4069" spans="1:5" x14ac:dyDescent="0.2">
      <c r="A4069" s="9">
        <v>40550</v>
      </c>
      <c r="B4069" s="38">
        <v>1271.5</v>
      </c>
      <c r="C4069" s="38" t="s">
        <v>10</v>
      </c>
      <c r="D4069" s="38" t="s">
        <v>10</v>
      </c>
      <c r="E4069" s="38" t="s">
        <v>10</v>
      </c>
    </row>
    <row r="4070" spans="1:5" x14ac:dyDescent="0.2">
      <c r="A4070" s="9">
        <v>40549</v>
      </c>
      <c r="B4070" s="38">
        <v>1273.8499999999999</v>
      </c>
      <c r="C4070" s="38" t="s">
        <v>10</v>
      </c>
      <c r="D4070" s="38" t="s">
        <v>10</v>
      </c>
      <c r="E4070" s="38" t="s">
        <v>10</v>
      </c>
    </row>
    <row r="4071" spans="1:5" x14ac:dyDescent="0.2">
      <c r="A4071" s="9">
        <v>40548</v>
      </c>
      <c r="B4071" s="38">
        <v>1276.56</v>
      </c>
      <c r="C4071" s="38" t="s">
        <v>10</v>
      </c>
      <c r="D4071" s="38" t="s">
        <v>10</v>
      </c>
      <c r="E4071" s="38" t="s">
        <v>10</v>
      </c>
    </row>
    <row r="4072" spans="1:5" x14ac:dyDescent="0.2">
      <c r="A4072" s="9">
        <v>40547</v>
      </c>
      <c r="B4072" s="38">
        <v>1270.2</v>
      </c>
      <c r="C4072" s="38" t="s">
        <v>10</v>
      </c>
      <c r="D4072" s="38" t="s">
        <v>10</v>
      </c>
      <c r="E4072" s="38" t="s">
        <v>10</v>
      </c>
    </row>
    <row r="4073" spans="1:5" x14ac:dyDescent="0.2">
      <c r="A4073" s="9">
        <v>40546</v>
      </c>
      <c r="B4073" s="38">
        <v>1271.8699999999999</v>
      </c>
      <c r="C4073" s="38" t="s">
        <v>10</v>
      </c>
      <c r="D4073" s="38" t="s">
        <v>10</v>
      </c>
      <c r="E4073" s="38" t="s">
        <v>10</v>
      </c>
    </row>
    <row r="4074" spans="1:5" x14ac:dyDescent="0.2">
      <c r="A4074" s="9">
        <v>40545</v>
      </c>
      <c r="B4074" s="38" t="s">
        <v>10</v>
      </c>
      <c r="C4074" s="38" t="s">
        <v>10</v>
      </c>
      <c r="D4074" s="38" t="s">
        <v>10</v>
      </c>
      <c r="E4074" s="38" t="s">
        <v>10</v>
      </c>
    </row>
    <row r="4075" spans="1:5" x14ac:dyDescent="0.2">
      <c r="A4075" s="9">
        <v>40544</v>
      </c>
      <c r="B4075" s="38" t="s">
        <v>10</v>
      </c>
      <c r="C4075" s="38" t="s">
        <v>10</v>
      </c>
      <c r="D4075" s="38" t="s">
        <v>10</v>
      </c>
      <c r="E4075" s="38" t="s">
        <v>10</v>
      </c>
    </row>
    <row r="4076" spans="1:5" x14ac:dyDescent="0.2">
      <c r="A4076" s="9">
        <v>40543</v>
      </c>
      <c r="B4076" s="38">
        <v>1257.6400000000001</v>
      </c>
      <c r="C4076" s="38" t="s">
        <v>10</v>
      </c>
      <c r="D4076" s="38" t="s">
        <v>10</v>
      </c>
      <c r="E4076" s="38" t="s">
        <v>10</v>
      </c>
    </row>
    <row r="4077" spans="1:5" x14ac:dyDescent="0.2">
      <c r="A4077" s="9">
        <v>40542</v>
      </c>
      <c r="B4077" s="38">
        <v>1257.8800000000001</v>
      </c>
      <c r="C4077" s="38" t="s">
        <v>10</v>
      </c>
      <c r="D4077" s="38" t="s">
        <v>10</v>
      </c>
      <c r="E4077" s="38" t="s">
        <v>10</v>
      </c>
    </row>
    <row r="4078" spans="1:5" x14ac:dyDescent="0.2">
      <c r="A4078" s="9">
        <v>40541</v>
      </c>
      <c r="B4078" s="38">
        <v>1259.78</v>
      </c>
      <c r="C4078" s="38" t="s">
        <v>10</v>
      </c>
      <c r="D4078" s="38" t="s">
        <v>10</v>
      </c>
      <c r="E4078" s="38" t="s">
        <v>10</v>
      </c>
    </row>
    <row r="4079" spans="1:5" x14ac:dyDescent="0.2">
      <c r="A4079" s="9">
        <v>40540</v>
      </c>
      <c r="B4079" s="38">
        <v>1258.51</v>
      </c>
      <c r="C4079" s="38" t="s">
        <v>10</v>
      </c>
      <c r="D4079" s="38" t="s">
        <v>10</v>
      </c>
      <c r="E4079" s="38" t="s">
        <v>10</v>
      </c>
    </row>
    <row r="4080" spans="1:5" x14ac:dyDescent="0.2">
      <c r="A4080" s="9">
        <v>40539</v>
      </c>
      <c r="B4080" s="38">
        <v>1257.54</v>
      </c>
      <c r="C4080" s="38" t="s">
        <v>10</v>
      </c>
      <c r="D4080" s="38" t="s">
        <v>10</v>
      </c>
      <c r="E4080" s="38" t="s">
        <v>10</v>
      </c>
    </row>
    <row r="4081" spans="1:5" x14ac:dyDescent="0.2">
      <c r="A4081" s="9">
        <v>40538</v>
      </c>
      <c r="B4081" s="38" t="s">
        <v>10</v>
      </c>
      <c r="C4081" s="38" t="s">
        <v>10</v>
      </c>
      <c r="D4081" s="38" t="s">
        <v>10</v>
      </c>
      <c r="E4081" s="38" t="s">
        <v>10</v>
      </c>
    </row>
    <row r="4082" spans="1:5" x14ac:dyDescent="0.2">
      <c r="A4082" s="9">
        <v>40537</v>
      </c>
      <c r="B4082" s="38" t="s">
        <v>10</v>
      </c>
      <c r="C4082" s="38" t="s">
        <v>10</v>
      </c>
      <c r="D4082" s="38" t="s">
        <v>10</v>
      </c>
      <c r="E4082" s="38" t="s">
        <v>10</v>
      </c>
    </row>
    <row r="4083" spans="1:5" x14ac:dyDescent="0.2">
      <c r="A4083" s="9">
        <v>40536</v>
      </c>
      <c r="B4083" s="38" t="s">
        <v>10</v>
      </c>
      <c r="C4083" s="38" t="s">
        <v>10</v>
      </c>
      <c r="D4083" s="38" t="s">
        <v>10</v>
      </c>
      <c r="E4083" s="38" t="s">
        <v>10</v>
      </c>
    </row>
    <row r="4084" spans="1:5" x14ac:dyDescent="0.2">
      <c r="A4084" s="9">
        <v>40535</v>
      </c>
      <c r="B4084" s="38">
        <v>1256.77</v>
      </c>
      <c r="C4084" s="38" t="s">
        <v>10</v>
      </c>
      <c r="D4084" s="38" t="s">
        <v>10</v>
      </c>
      <c r="E4084" s="38" t="s">
        <v>10</v>
      </c>
    </row>
    <row r="4085" spans="1:5" x14ac:dyDescent="0.2">
      <c r="A4085" s="9">
        <v>40534</v>
      </c>
      <c r="B4085" s="38">
        <v>1258.8399999999999</v>
      </c>
      <c r="C4085" s="38" t="s">
        <v>10</v>
      </c>
      <c r="D4085" s="38" t="s">
        <v>10</v>
      </c>
      <c r="E4085" s="38" t="s">
        <v>10</v>
      </c>
    </row>
    <row r="4086" spans="1:5" x14ac:dyDescent="0.2">
      <c r="A4086" s="9">
        <v>40533</v>
      </c>
      <c r="B4086" s="38">
        <v>1254.5999999999999</v>
      </c>
      <c r="C4086" s="38" t="s">
        <v>10</v>
      </c>
      <c r="D4086" s="38" t="s">
        <v>10</v>
      </c>
      <c r="E4086" s="38" t="s">
        <v>10</v>
      </c>
    </row>
    <row r="4087" spans="1:5" x14ac:dyDescent="0.2">
      <c r="A4087" s="9">
        <v>40532</v>
      </c>
      <c r="B4087" s="38">
        <v>1247.08</v>
      </c>
      <c r="C4087" s="38" t="s">
        <v>10</v>
      </c>
      <c r="D4087" s="38" t="s">
        <v>10</v>
      </c>
      <c r="E4087" s="38" t="s">
        <v>10</v>
      </c>
    </row>
    <row r="4088" spans="1:5" x14ac:dyDescent="0.2">
      <c r="A4088" s="9">
        <v>40531</v>
      </c>
      <c r="B4088" s="38" t="s">
        <v>10</v>
      </c>
      <c r="C4088" s="38" t="s">
        <v>10</v>
      </c>
      <c r="D4088" s="38" t="s">
        <v>10</v>
      </c>
      <c r="E4088" s="38" t="s">
        <v>10</v>
      </c>
    </row>
    <row r="4089" spans="1:5" x14ac:dyDescent="0.2">
      <c r="A4089" s="9">
        <v>40530</v>
      </c>
      <c r="B4089" s="38" t="s">
        <v>10</v>
      </c>
      <c r="C4089" s="38" t="s">
        <v>10</v>
      </c>
      <c r="D4089" s="38" t="s">
        <v>10</v>
      </c>
      <c r="E4089" s="38" t="s">
        <v>10</v>
      </c>
    </row>
    <row r="4090" spans="1:5" x14ac:dyDescent="0.2">
      <c r="A4090" s="9">
        <v>40529</v>
      </c>
      <c r="B4090" s="38">
        <v>1243.9100000000001</v>
      </c>
      <c r="C4090" s="38" t="s">
        <v>10</v>
      </c>
      <c r="D4090" s="38" t="s">
        <v>10</v>
      </c>
      <c r="E4090" s="38" t="s">
        <v>10</v>
      </c>
    </row>
    <row r="4091" spans="1:5" x14ac:dyDescent="0.2">
      <c r="A4091" s="9">
        <v>40528</v>
      </c>
      <c r="B4091" s="38">
        <v>1242.8699999999999</v>
      </c>
      <c r="C4091" s="38" t="s">
        <v>10</v>
      </c>
      <c r="D4091" s="38" t="s">
        <v>10</v>
      </c>
      <c r="E4091" s="38" t="s">
        <v>10</v>
      </c>
    </row>
    <row r="4092" spans="1:5" x14ac:dyDescent="0.2">
      <c r="A4092" s="9">
        <v>40527</v>
      </c>
      <c r="B4092" s="38">
        <v>1235.23</v>
      </c>
      <c r="C4092" s="38" t="s">
        <v>10</v>
      </c>
      <c r="D4092" s="38" t="s">
        <v>10</v>
      </c>
      <c r="E4092" s="38" t="s">
        <v>10</v>
      </c>
    </row>
    <row r="4093" spans="1:5" x14ac:dyDescent="0.2">
      <c r="A4093" s="9">
        <v>40526</v>
      </c>
      <c r="B4093" s="38">
        <v>1241.5899999999999</v>
      </c>
      <c r="C4093" s="38" t="s">
        <v>10</v>
      </c>
      <c r="D4093" s="38" t="s">
        <v>10</v>
      </c>
      <c r="E4093" s="38" t="s">
        <v>10</v>
      </c>
    </row>
    <row r="4094" spans="1:5" x14ac:dyDescent="0.2">
      <c r="A4094" s="9">
        <v>40525</v>
      </c>
      <c r="B4094" s="38">
        <v>1240.46</v>
      </c>
      <c r="C4094" s="38" t="s">
        <v>10</v>
      </c>
      <c r="D4094" s="38" t="s">
        <v>10</v>
      </c>
      <c r="E4094" s="38" t="s">
        <v>10</v>
      </c>
    </row>
    <row r="4095" spans="1:5" x14ac:dyDescent="0.2">
      <c r="A4095" s="9">
        <v>40524</v>
      </c>
      <c r="B4095" s="38" t="s">
        <v>10</v>
      </c>
      <c r="C4095" s="38" t="s">
        <v>10</v>
      </c>
      <c r="D4095" s="38" t="s">
        <v>10</v>
      </c>
      <c r="E4095" s="38" t="s">
        <v>10</v>
      </c>
    </row>
    <row r="4096" spans="1:5" x14ac:dyDescent="0.2">
      <c r="A4096" s="9">
        <v>40523</v>
      </c>
      <c r="B4096" s="38" t="s">
        <v>10</v>
      </c>
      <c r="C4096" s="38" t="s">
        <v>10</v>
      </c>
      <c r="D4096" s="38" t="s">
        <v>10</v>
      </c>
      <c r="E4096" s="38" t="s">
        <v>10</v>
      </c>
    </row>
    <row r="4097" spans="1:5" x14ac:dyDescent="0.2">
      <c r="A4097" s="9">
        <v>40522</v>
      </c>
      <c r="B4097" s="38">
        <v>1240.4000000000001</v>
      </c>
      <c r="C4097" s="38" t="s">
        <v>10</v>
      </c>
      <c r="D4097" s="38" t="s">
        <v>10</v>
      </c>
      <c r="E4097" s="38" t="s">
        <v>10</v>
      </c>
    </row>
    <row r="4098" spans="1:5" x14ac:dyDescent="0.2">
      <c r="A4098" s="9">
        <v>40521</v>
      </c>
      <c r="B4098" s="38">
        <v>1233</v>
      </c>
      <c r="C4098" s="38" t="s">
        <v>10</v>
      </c>
      <c r="D4098" s="38" t="s">
        <v>10</v>
      </c>
      <c r="E4098" s="38" t="s">
        <v>10</v>
      </c>
    </row>
    <row r="4099" spans="1:5" x14ac:dyDescent="0.2">
      <c r="A4099" s="9">
        <v>40520</v>
      </c>
      <c r="B4099" s="38">
        <v>1228.28</v>
      </c>
      <c r="C4099" s="38" t="s">
        <v>10</v>
      </c>
      <c r="D4099" s="38" t="s">
        <v>10</v>
      </c>
      <c r="E4099" s="38" t="s">
        <v>10</v>
      </c>
    </row>
    <row r="4100" spans="1:5" x14ac:dyDescent="0.2">
      <c r="A4100" s="9">
        <v>40519</v>
      </c>
      <c r="B4100" s="38">
        <v>1223.75</v>
      </c>
      <c r="C4100" s="38" t="s">
        <v>10</v>
      </c>
      <c r="D4100" s="38" t="s">
        <v>10</v>
      </c>
      <c r="E4100" s="38" t="s">
        <v>10</v>
      </c>
    </row>
    <row r="4101" spans="1:5" x14ac:dyDescent="0.2">
      <c r="A4101" s="9">
        <v>40518</v>
      </c>
      <c r="B4101" s="38">
        <v>1223.1199999999999</v>
      </c>
      <c r="C4101" s="38" t="s">
        <v>10</v>
      </c>
      <c r="D4101" s="38" t="s">
        <v>10</v>
      </c>
      <c r="E4101" s="38" t="s">
        <v>10</v>
      </c>
    </row>
    <row r="4102" spans="1:5" x14ac:dyDescent="0.2">
      <c r="A4102" s="9">
        <v>40517</v>
      </c>
      <c r="B4102" s="38" t="s">
        <v>10</v>
      </c>
      <c r="C4102" s="38" t="s">
        <v>10</v>
      </c>
      <c r="D4102" s="38" t="s">
        <v>10</v>
      </c>
      <c r="E4102" s="38" t="s">
        <v>10</v>
      </c>
    </row>
    <row r="4103" spans="1:5" x14ac:dyDescent="0.2">
      <c r="A4103" s="9">
        <v>40516</v>
      </c>
      <c r="B4103" s="38" t="s">
        <v>10</v>
      </c>
      <c r="C4103" s="38" t="s">
        <v>10</v>
      </c>
      <c r="D4103" s="38" t="s">
        <v>10</v>
      </c>
      <c r="E4103" s="38" t="s">
        <v>10</v>
      </c>
    </row>
    <row r="4104" spans="1:5" x14ac:dyDescent="0.2">
      <c r="A4104" s="9">
        <v>40515</v>
      </c>
      <c r="B4104" s="38">
        <v>1224.71</v>
      </c>
      <c r="C4104" s="38" t="s">
        <v>10</v>
      </c>
      <c r="D4104" s="38" t="s">
        <v>10</v>
      </c>
      <c r="E4104" s="38" t="s">
        <v>10</v>
      </c>
    </row>
    <row r="4105" spans="1:5" x14ac:dyDescent="0.2">
      <c r="A4105" s="9">
        <v>40514</v>
      </c>
      <c r="B4105" s="38">
        <v>1221.53</v>
      </c>
      <c r="C4105" s="38" t="s">
        <v>10</v>
      </c>
      <c r="D4105" s="38" t="s">
        <v>10</v>
      </c>
      <c r="E4105" s="38" t="s">
        <v>10</v>
      </c>
    </row>
    <row r="4106" spans="1:5" x14ac:dyDescent="0.2">
      <c r="A4106" s="9">
        <v>40513</v>
      </c>
      <c r="B4106" s="38">
        <v>1206.07</v>
      </c>
      <c r="C4106" s="38" t="s">
        <v>10</v>
      </c>
      <c r="D4106" s="38" t="s">
        <v>10</v>
      </c>
      <c r="E4106" s="38" t="s">
        <v>10</v>
      </c>
    </row>
    <row r="4107" spans="1:5" x14ac:dyDescent="0.2">
      <c r="A4107" s="9">
        <v>40512</v>
      </c>
      <c r="B4107" s="38">
        <v>1180.55</v>
      </c>
      <c r="C4107" s="38" t="s">
        <v>10</v>
      </c>
      <c r="D4107" s="38" t="s">
        <v>10</v>
      </c>
      <c r="E4107" s="38" t="s">
        <v>10</v>
      </c>
    </row>
    <row r="4108" spans="1:5" x14ac:dyDescent="0.2">
      <c r="A4108" s="9">
        <v>40511</v>
      </c>
      <c r="B4108" s="38">
        <v>1187.76</v>
      </c>
      <c r="C4108" s="38" t="s">
        <v>10</v>
      </c>
      <c r="D4108" s="38" t="s">
        <v>10</v>
      </c>
      <c r="E4108" s="38" t="s">
        <v>10</v>
      </c>
    </row>
    <row r="4109" spans="1:5" x14ac:dyDescent="0.2">
      <c r="A4109" s="9">
        <v>40510</v>
      </c>
      <c r="B4109" s="38" t="s">
        <v>10</v>
      </c>
      <c r="C4109" s="38" t="s">
        <v>10</v>
      </c>
      <c r="D4109" s="38" t="s">
        <v>10</v>
      </c>
      <c r="E4109" s="38" t="s">
        <v>10</v>
      </c>
    </row>
    <row r="4110" spans="1:5" x14ac:dyDescent="0.2">
      <c r="A4110" s="9">
        <v>40509</v>
      </c>
      <c r="B4110" s="38" t="s">
        <v>10</v>
      </c>
      <c r="C4110" s="38" t="s">
        <v>10</v>
      </c>
      <c r="D4110" s="38" t="s">
        <v>10</v>
      </c>
      <c r="E4110" s="38" t="s">
        <v>10</v>
      </c>
    </row>
    <row r="4111" spans="1:5" x14ac:dyDescent="0.2">
      <c r="A4111" s="9">
        <v>40508</v>
      </c>
      <c r="B4111" s="38">
        <v>1189.4000000000001</v>
      </c>
      <c r="C4111" s="38" t="s">
        <v>10</v>
      </c>
      <c r="D4111" s="38" t="s">
        <v>10</v>
      </c>
      <c r="E4111" s="38" t="s">
        <v>10</v>
      </c>
    </row>
    <row r="4112" spans="1:5" x14ac:dyDescent="0.2">
      <c r="A4112" s="9">
        <v>40507</v>
      </c>
      <c r="B4112" s="38" t="s">
        <v>10</v>
      </c>
      <c r="C4112" s="38" t="s">
        <v>10</v>
      </c>
      <c r="D4112" s="38" t="s">
        <v>10</v>
      </c>
      <c r="E4112" s="38" t="s">
        <v>10</v>
      </c>
    </row>
    <row r="4113" spans="1:5" x14ac:dyDescent="0.2">
      <c r="A4113" s="9">
        <v>40506</v>
      </c>
      <c r="B4113" s="38">
        <v>1198.3499999999999</v>
      </c>
      <c r="C4113" s="38" t="s">
        <v>10</v>
      </c>
      <c r="D4113" s="38" t="s">
        <v>10</v>
      </c>
      <c r="E4113" s="38" t="s">
        <v>10</v>
      </c>
    </row>
    <row r="4114" spans="1:5" x14ac:dyDescent="0.2">
      <c r="A4114" s="9">
        <v>40505</v>
      </c>
      <c r="B4114" s="38">
        <v>1180.73</v>
      </c>
      <c r="C4114" s="38" t="s">
        <v>10</v>
      </c>
      <c r="D4114" s="38" t="s">
        <v>10</v>
      </c>
      <c r="E4114" s="38" t="s">
        <v>10</v>
      </c>
    </row>
    <row r="4115" spans="1:5" x14ac:dyDescent="0.2">
      <c r="A4115" s="9">
        <v>40504</v>
      </c>
      <c r="B4115" s="38">
        <v>1197.8399999999999</v>
      </c>
      <c r="C4115" s="38" t="s">
        <v>10</v>
      </c>
      <c r="D4115" s="38" t="s">
        <v>10</v>
      </c>
      <c r="E4115" s="38" t="s">
        <v>10</v>
      </c>
    </row>
    <row r="4116" spans="1:5" x14ac:dyDescent="0.2">
      <c r="A4116" s="9">
        <v>40503</v>
      </c>
      <c r="B4116" s="38" t="s">
        <v>10</v>
      </c>
      <c r="C4116" s="38" t="s">
        <v>10</v>
      </c>
      <c r="D4116" s="38" t="s">
        <v>10</v>
      </c>
      <c r="E4116" s="38" t="s">
        <v>10</v>
      </c>
    </row>
    <row r="4117" spans="1:5" x14ac:dyDescent="0.2">
      <c r="A4117" s="9">
        <v>40502</v>
      </c>
      <c r="B4117" s="38" t="s">
        <v>10</v>
      </c>
      <c r="C4117" s="38" t="s">
        <v>10</v>
      </c>
      <c r="D4117" s="38" t="s">
        <v>10</v>
      </c>
      <c r="E4117" s="38" t="s">
        <v>10</v>
      </c>
    </row>
    <row r="4118" spans="1:5" x14ac:dyDescent="0.2">
      <c r="A4118" s="9">
        <v>40501</v>
      </c>
      <c r="B4118" s="38">
        <v>1199.73</v>
      </c>
      <c r="C4118" s="38" t="s">
        <v>10</v>
      </c>
      <c r="D4118" s="38" t="s">
        <v>10</v>
      </c>
      <c r="E4118" s="38" t="s">
        <v>10</v>
      </c>
    </row>
    <row r="4119" spans="1:5" x14ac:dyDescent="0.2">
      <c r="A4119" s="9">
        <v>40500</v>
      </c>
      <c r="B4119" s="38">
        <v>1196.69</v>
      </c>
      <c r="C4119" s="38" t="s">
        <v>10</v>
      </c>
      <c r="D4119" s="38" t="s">
        <v>10</v>
      </c>
      <c r="E4119" s="38" t="s">
        <v>10</v>
      </c>
    </row>
    <row r="4120" spans="1:5" x14ac:dyDescent="0.2">
      <c r="A4120" s="9">
        <v>40499</v>
      </c>
      <c r="B4120" s="38">
        <v>1178.5899999999999</v>
      </c>
      <c r="C4120" s="38" t="s">
        <v>10</v>
      </c>
      <c r="D4120" s="38" t="s">
        <v>10</v>
      </c>
      <c r="E4120" s="38" t="s">
        <v>10</v>
      </c>
    </row>
    <row r="4121" spans="1:5" x14ac:dyDescent="0.2">
      <c r="A4121" s="9">
        <v>40498</v>
      </c>
      <c r="B4121" s="38">
        <v>1178.3399999999999</v>
      </c>
      <c r="C4121" s="38" t="s">
        <v>10</v>
      </c>
      <c r="D4121" s="38" t="s">
        <v>10</v>
      </c>
      <c r="E4121" s="38" t="s">
        <v>10</v>
      </c>
    </row>
    <row r="4122" spans="1:5" x14ac:dyDescent="0.2">
      <c r="A4122" s="9">
        <v>40497</v>
      </c>
      <c r="B4122" s="38">
        <v>1197.75</v>
      </c>
      <c r="C4122" s="38" t="s">
        <v>10</v>
      </c>
      <c r="D4122" s="38" t="s">
        <v>10</v>
      </c>
      <c r="E4122" s="38" t="s">
        <v>10</v>
      </c>
    </row>
    <row r="4123" spans="1:5" x14ac:dyDescent="0.2">
      <c r="A4123" s="9">
        <v>40496</v>
      </c>
      <c r="B4123" s="38" t="s">
        <v>10</v>
      </c>
      <c r="C4123" s="38" t="s">
        <v>10</v>
      </c>
      <c r="D4123" s="38" t="s">
        <v>10</v>
      </c>
      <c r="E4123" s="38" t="s">
        <v>10</v>
      </c>
    </row>
    <row r="4124" spans="1:5" x14ac:dyDescent="0.2">
      <c r="A4124" s="9">
        <v>40495</v>
      </c>
      <c r="B4124" s="38" t="s">
        <v>10</v>
      </c>
      <c r="C4124" s="38" t="s">
        <v>10</v>
      </c>
      <c r="D4124" s="38" t="s">
        <v>10</v>
      </c>
      <c r="E4124" s="38" t="s">
        <v>10</v>
      </c>
    </row>
    <row r="4125" spans="1:5" x14ac:dyDescent="0.2">
      <c r="A4125" s="9">
        <v>40494</v>
      </c>
      <c r="B4125" s="38">
        <v>1199.21</v>
      </c>
      <c r="C4125" s="38" t="s">
        <v>10</v>
      </c>
      <c r="D4125" s="38" t="s">
        <v>10</v>
      </c>
      <c r="E4125" s="38" t="s">
        <v>10</v>
      </c>
    </row>
    <row r="4126" spans="1:5" x14ac:dyDescent="0.2">
      <c r="A4126" s="9">
        <v>40493</v>
      </c>
      <c r="B4126" s="38">
        <v>1213.54</v>
      </c>
      <c r="C4126" s="38" t="s">
        <v>10</v>
      </c>
      <c r="D4126" s="38" t="s">
        <v>10</v>
      </c>
      <c r="E4126" s="38" t="s">
        <v>10</v>
      </c>
    </row>
    <row r="4127" spans="1:5" x14ac:dyDescent="0.2">
      <c r="A4127" s="9">
        <v>40492</v>
      </c>
      <c r="B4127" s="38">
        <v>1218.71</v>
      </c>
      <c r="C4127" s="38" t="s">
        <v>10</v>
      </c>
      <c r="D4127" s="38" t="s">
        <v>10</v>
      </c>
      <c r="E4127" s="38" t="s">
        <v>10</v>
      </c>
    </row>
    <row r="4128" spans="1:5" x14ac:dyDescent="0.2">
      <c r="A4128" s="9">
        <v>40491</v>
      </c>
      <c r="B4128" s="38">
        <v>1213.4000000000001</v>
      </c>
      <c r="C4128" s="38" t="s">
        <v>10</v>
      </c>
      <c r="D4128" s="38" t="s">
        <v>10</v>
      </c>
      <c r="E4128" s="38" t="s">
        <v>10</v>
      </c>
    </row>
    <row r="4129" spans="1:5" x14ac:dyDescent="0.2">
      <c r="A4129" s="9">
        <v>40490</v>
      </c>
      <c r="B4129" s="38">
        <v>1223.25</v>
      </c>
      <c r="C4129" s="38" t="s">
        <v>10</v>
      </c>
      <c r="D4129" s="38" t="s">
        <v>10</v>
      </c>
      <c r="E4129" s="38" t="s">
        <v>10</v>
      </c>
    </row>
    <row r="4130" spans="1:5" x14ac:dyDescent="0.2">
      <c r="A4130" s="9">
        <v>40489</v>
      </c>
      <c r="B4130" s="38" t="s">
        <v>10</v>
      </c>
      <c r="C4130" s="38" t="s">
        <v>10</v>
      </c>
      <c r="D4130" s="38" t="s">
        <v>10</v>
      </c>
      <c r="E4130" s="38" t="s">
        <v>10</v>
      </c>
    </row>
    <row r="4131" spans="1:5" x14ac:dyDescent="0.2">
      <c r="A4131" s="9">
        <v>40488</v>
      </c>
      <c r="B4131" s="38" t="s">
        <v>10</v>
      </c>
      <c r="C4131" s="38" t="s">
        <v>10</v>
      </c>
      <c r="D4131" s="38" t="s">
        <v>10</v>
      </c>
      <c r="E4131" s="38" t="s">
        <v>10</v>
      </c>
    </row>
    <row r="4132" spans="1:5" x14ac:dyDescent="0.2">
      <c r="A4132" s="9">
        <v>40487</v>
      </c>
      <c r="B4132" s="38">
        <v>1225.8499999999999</v>
      </c>
      <c r="C4132" s="38" t="s">
        <v>10</v>
      </c>
      <c r="D4132" s="38" t="s">
        <v>10</v>
      </c>
      <c r="E4132" s="38" t="s">
        <v>10</v>
      </c>
    </row>
    <row r="4133" spans="1:5" x14ac:dyDescent="0.2">
      <c r="A4133" s="9">
        <v>40486</v>
      </c>
      <c r="B4133" s="38">
        <v>1221.06</v>
      </c>
      <c r="C4133" s="38" t="s">
        <v>10</v>
      </c>
      <c r="D4133" s="38" t="s">
        <v>10</v>
      </c>
      <c r="E4133" s="38" t="s">
        <v>10</v>
      </c>
    </row>
    <row r="4134" spans="1:5" x14ac:dyDescent="0.2">
      <c r="A4134" s="9">
        <v>40485</v>
      </c>
      <c r="B4134" s="38">
        <v>1197.96</v>
      </c>
      <c r="C4134" s="38" t="s">
        <v>10</v>
      </c>
      <c r="D4134" s="38" t="s">
        <v>10</v>
      </c>
      <c r="E4134" s="38" t="s">
        <v>10</v>
      </c>
    </row>
    <row r="4135" spans="1:5" x14ac:dyDescent="0.2">
      <c r="A4135" s="9">
        <v>40484</v>
      </c>
      <c r="B4135" s="38">
        <v>1193.57</v>
      </c>
      <c r="C4135" s="38" t="s">
        <v>10</v>
      </c>
      <c r="D4135" s="38" t="s">
        <v>10</v>
      </c>
      <c r="E4135" s="38" t="s">
        <v>10</v>
      </c>
    </row>
    <row r="4136" spans="1:5" x14ac:dyDescent="0.2">
      <c r="A4136" s="9">
        <v>40483</v>
      </c>
      <c r="B4136" s="38">
        <v>1184.3800000000001</v>
      </c>
      <c r="C4136" s="38" t="s">
        <v>10</v>
      </c>
      <c r="D4136" s="38" t="s">
        <v>10</v>
      </c>
      <c r="E4136" s="38" t="s">
        <v>10</v>
      </c>
    </row>
    <row r="4137" spans="1:5" x14ac:dyDescent="0.2">
      <c r="A4137" s="9">
        <v>40482</v>
      </c>
      <c r="B4137" s="38" t="s">
        <v>10</v>
      </c>
      <c r="C4137" s="38" t="s">
        <v>10</v>
      </c>
      <c r="D4137" s="38" t="s">
        <v>10</v>
      </c>
      <c r="E4137" s="38" t="s">
        <v>10</v>
      </c>
    </row>
    <row r="4138" spans="1:5" x14ac:dyDescent="0.2">
      <c r="A4138" s="9">
        <v>40481</v>
      </c>
      <c r="B4138" s="38" t="s">
        <v>10</v>
      </c>
      <c r="C4138" s="38" t="s">
        <v>10</v>
      </c>
      <c r="D4138" s="38" t="s">
        <v>10</v>
      </c>
      <c r="E4138" s="38" t="s">
        <v>10</v>
      </c>
    </row>
    <row r="4139" spans="1:5" x14ac:dyDescent="0.2">
      <c r="A4139" s="9">
        <v>40480</v>
      </c>
      <c r="B4139" s="38">
        <v>1183.26</v>
      </c>
      <c r="C4139" s="38" t="s">
        <v>10</v>
      </c>
      <c r="D4139" s="38" t="s">
        <v>10</v>
      </c>
      <c r="E4139" s="38" t="s">
        <v>10</v>
      </c>
    </row>
    <row r="4140" spans="1:5" x14ac:dyDescent="0.2">
      <c r="A4140" s="9">
        <v>40479</v>
      </c>
      <c r="B4140" s="38">
        <v>1183.78</v>
      </c>
      <c r="C4140" s="38" t="s">
        <v>10</v>
      </c>
      <c r="D4140" s="38" t="s">
        <v>10</v>
      </c>
      <c r="E4140" s="38" t="s">
        <v>10</v>
      </c>
    </row>
    <row r="4141" spans="1:5" x14ac:dyDescent="0.2">
      <c r="A4141" s="9">
        <v>40478</v>
      </c>
      <c r="B4141" s="38">
        <v>1182.45</v>
      </c>
      <c r="C4141" s="38" t="s">
        <v>10</v>
      </c>
      <c r="D4141" s="38" t="s">
        <v>10</v>
      </c>
      <c r="E4141" s="38" t="s">
        <v>10</v>
      </c>
    </row>
    <row r="4142" spans="1:5" x14ac:dyDescent="0.2">
      <c r="A4142" s="9">
        <v>40477</v>
      </c>
      <c r="B4142" s="38">
        <v>1185.6400000000001</v>
      </c>
      <c r="C4142" s="38" t="s">
        <v>10</v>
      </c>
      <c r="D4142" s="38" t="s">
        <v>10</v>
      </c>
      <c r="E4142" s="38" t="s">
        <v>10</v>
      </c>
    </row>
    <row r="4143" spans="1:5" x14ac:dyDescent="0.2">
      <c r="A4143" s="9">
        <v>40476</v>
      </c>
      <c r="B4143" s="38">
        <v>1185.6199999999999</v>
      </c>
      <c r="C4143" s="38" t="s">
        <v>10</v>
      </c>
      <c r="D4143" s="38" t="s">
        <v>10</v>
      </c>
      <c r="E4143" s="38" t="s">
        <v>10</v>
      </c>
    </row>
    <row r="4144" spans="1:5" x14ac:dyDescent="0.2">
      <c r="A4144" s="9">
        <v>40475</v>
      </c>
      <c r="B4144" s="38" t="s">
        <v>10</v>
      </c>
      <c r="C4144" s="38" t="s">
        <v>10</v>
      </c>
      <c r="D4144" s="38" t="s">
        <v>10</v>
      </c>
      <c r="E4144" s="38" t="s">
        <v>10</v>
      </c>
    </row>
    <row r="4145" spans="1:5" x14ac:dyDescent="0.2">
      <c r="A4145" s="9">
        <v>40474</v>
      </c>
      <c r="B4145" s="38" t="s">
        <v>10</v>
      </c>
      <c r="C4145" s="38" t="s">
        <v>10</v>
      </c>
      <c r="D4145" s="38" t="s">
        <v>10</v>
      </c>
      <c r="E4145" s="38" t="s">
        <v>10</v>
      </c>
    </row>
    <row r="4146" spans="1:5" x14ac:dyDescent="0.2">
      <c r="A4146" s="9">
        <v>40473</v>
      </c>
      <c r="B4146" s="38">
        <v>1183.08</v>
      </c>
      <c r="C4146" s="38" t="s">
        <v>10</v>
      </c>
      <c r="D4146" s="38" t="s">
        <v>10</v>
      </c>
      <c r="E4146" s="38" t="s">
        <v>10</v>
      </c>
    </row>
    <row r="4147" spans="1:5" x14ac:dyDescent="0.2">
      <c r="A4147" s="9">
        <v>40472</v>
      </c>
      <c r="B4147" s="38">
        <v>1180.26</v>
      </c>
      <c r="C4147" s="38" t="s">
        <v>10</v>
      </c>
      <c r="D4147" s="38" t="s">
        <v>10</v>
      </c>
      <c r="E4147" s="38" t="s">
        <v>10</v>
      </c>
    </row>
    <row r="4148" spans="1:5" x14ac:dyDescent="0.2">
      <c r="A4148" s="9">
        <v>40471</v>
      </c>
      <c r="B4148" s="38">
        <v>1178.17</v>
      </c>
      <c r="C4148" s="38" t="s">
        <v>10</v>
      </c>
      <c r="D4148" s="38" t="s">
        <v>10</v>
      </c>
      <c r="E4148" s="38" t="s">
        <v>10</v>
      </c>
    </row>
    <row r="4149" spans="1:5" x14ac:dyDescent="0.2">
      <c r="A4149" s="9">
        <v>40470</v>
      </c>
      <c r="B4149" s="38">
        <v>1165.9000000000001</v>
      </c>
      <c r="C4149" s="38" t="s">
        <v>10</v>
      </c>
      <c r="D4149" s="38" t="s">
        <v>10</v>
      </c>
      <c r="E4149" s="38" t="s">
        <v>10</v>
      </c>
    </row>
    <row r="4150" spans="1:5" x14ac:dyDescent="0.2">
      <c r="A4150" s="9">
        <v>40469</v>
      </c>
      <c r="B4150" s="38">
        <v>1184.71</v>
      </c>
      <c r="C4150" s="38" t="s">
        <v>10</v>
      </c>
      <c r="D4150" s="38" t="s">
        <v>10</v>
      </c>
      <c r="E4150" s="38" t="s">
        <v>10</v>
      </c>
    </row>
    <row r="4151" spans="1:5" x14ac:dyDescent="0.2">
      <c r="A4151" s="9">
        <v>40468</v>
      </c>
      <c r="B4151" s="38" t="s">
        <v>10</v>
      </c>
      <c r="C4151" s="38" t="s">
        <v>10</v>
      </c>
      <c r="D4151" s="38" t="s">
        <v>10</v>
      </c>
      <c r="E4151" s="38" t="s">
        <v>10</v>
      </c>
    </row>
    <row r="4152" spans="1:5" x14ac:dyDescent="0.2">
      <c r="A4152" s="9">
        <v>40467</v>
      </c>
      <c r="B4152" s="38" t="s">
        <v>10</v>
      </c>
      <c r="C4152" s="38" t="s">
        <v>10</v>
      </c>
      <c r="D4152" s="38" t="s">
        <v>10</v>
      </c>
      <c r="E4152" s="38" t="s">
        <v>10</v>
      </c>
    </row>
    <row r="4153" spans="1:5" x14ac:dyDescent="0.2">
      <c r="A4153" s="9">
        <v>40466</v>
      </c>
      <c r="B4153" s="38">
        <v>1176.19</v>
      </c>
      <c r="C4153" s="38" t="s">
        <v>10</v>
      </c>
      <c r="D4153" s="38" t="s">
        <v>10</v>
      </c>
      <c r="E4153" s="38" t="s">
        <v>10</v>
      </c>
    </row>
    <row r="4154" spans="1:5" x14ac:dyDescent="0.2">
      <c r="A4154" s="9">
        <v>40465</v>
      </c>
      <c r="B4154" s="38">
        <v>1173.81</v>
      </c>
      <c r="C4154" s="38" t="s">
        <v>10</v>
      </c>
      <c r="D4154" s="38" t="s">
        <v>10</v>
      </c>
      <c r="E4154" s="38" t="s">
        <v>10</v>
      </c>
    </row>
    <row r="4155" spans="1:5" x14ac:dyDescent="0.2">
      <c r="A4155" s="9">
        <v>40464</v>
      </c>
      <c r="B4155" s="38">
        <v>1178.0999999999999</v>
      </c>
      <c r="C4155" s="38" t="s">
        <v>10</v>
      </c>
      <c r="D4155" s="38" t="s">
        <v>10</v>
      </c>
      <c r="E4155" s="38" t="s">
        <v>10</v>
      </c>
    </row>
    <row r="4156" spans="1:5" x14ac:dyDescent="0.2">
      <c r="A4156" s="9">
        <v>40463</v>
      </c>
      <c r="B4156" s="38">
        <v>1169.77</v>
      </c>
      <c r="C4156" s="38" t="s">
        <v>10</v>
      </c>
      <c r="D4156" s="38" t="s">
        <v>10</v>
      </c>
      <c r="E4156" s="38" t="s">
        <v>10</v>
      </c>
    </row>
    <row r="4157" spans="1:5" x14ac:dyDescent="0.2">
      <c r="A4157" s="9">
        <v>40462</v>
      </c>
      <c r="B4157" s="38">
        <v>1165.32</v>
      </c>
      <c r="C4157" s="38" t="s">
        <v>10</v>
      </c>
      <c r="D4157" s="38" t="s">
        <v>10</v>
      </c>
      <c r="E4157" s="38" t="s">
        <v>10</v>
      </c>
    </row>
    <row r="4158" spans="1:5" x14ac:dyDescent="0.2">
      <c r="A4158" s="9">
        <v>40461</v>
      </c>
      <c r="B4158" s="38" t="s">
        <v>10</v>
      </c>
      <c r="C4158" s="38" t="s">
        <v>10</v>
      </c>
      <c r="D4158" s="38" t="s">
        <v>10</v>
      </c>
      <c r="E4158" s="38" t="s">
        <v>10</v>
      </c>
    </row>
    <row r="4159" spans="1:5" x14ac:dyDescent="0.2">
      <c r="A4159" s="9">
        <v>40460</v>
      </c>
      <c r="B4159" s="38" t="s">
        <v>10</v>
      </c>
      <c r="C4159" s="38" t="s">
        <v>10</v>
      </c>
      <c r="D4159" s="38" t="s">
        <v>10</v>
      </c>
      <c r="E4159" s="38" t="s">
        <v>10</v>
      </c>
    </row>
    <row r="4160" spans="1:5" x14ac:dyDescent="0.2">
      <c r="A4160" s="9">
        <v>40459</v>
      </c>
      <c r="B4160" s="38">
        <v>1165.1500000000001</v>
      </c>
      <c r="C4160" s="38" t="s">
        <v>10</v>
      </c>
      <c r="D4160" s="38" t="s">
        <v>10</v>
      </c>
      <c r="E4160" s="38" t="s">
        <v>10</v>
      </c>
    </row>
    <row r="4161" spans="1:5" x14ac:dyDescent="0.2">
      <c r="A4161" s="9">
        <v>40458</v>
      </c>
      <c r="B4161" s="38">
        <v>1158.06</v>
      </c>
      <c r="C4161" s="38" t="s">
        <v>10</v>
      </c>
      <c r="D4161" s="38" t="s">
        <v>10</v>
      </c>
      <c r="E4161" s="38" t="s">
        <v>10</v>
      </c>
    </row>
    <row r="4162" spans="1:5" x14ac:dyDescent="0.2">
      <c r="A4162" s="9">
        <v>40457</v>
      </c>
      <c r="B4162" s="38">
        <v>1159.97</v>
      </c>
      <c r="C4162" s="38" t="s">
        <v>10</v>
      </c>
      <c r="D4162" s="38" t="s">
        <v>10</v>
      </c>
      <c r="E4162" s="38" t="s">
        <v>10</v>
      </c>
    </row>
    <row r="4163" spans="1:5" x14ac:dyDescent="0.2">
      <c r="A4163" s="9">
        <v>40456</v>
      </c>
      <c r="B4163" s="38">
        <v>1160.75</v>
      </c>
      <c r="C4163" s="38" t="s">
        <v>10</v>
      </c>
      <c r="D4163" s="38" t="s">
        <v>10</v>
      </c>
      <c r="E4163" s="38" t="s">
        <v>10</v>
      </c>
    </row>
    <row r="4164" spans="1:5" x14ac:dyDescent="0.2">
      <c r="A4164" s="9">
        <v>40455</v>
      </c>
      <c r="B4164" s="38">
        <v>1137.03</v>
      </c>
      <c r="C4164" s="38" t="s">
        <v>10</v>
      </c>
      <c r="D4164" s="38" t="s">
        <v>10</v>
      </c>
      <c r="E4164" s="38" t="s">
        <v>10</v>
      </c>
    </row>
    <row r="4165" spans="1:5" x14ac:dyDescent="0.2">
      <c r="A4165" s="9">
        <v>40454</v>
      </c>
      <c r="B4165" s="38" t="s">
        <v>10</v>
      </c>
      <c r="C4165" s="38" t="s">
        <v>10</v>
      </c>
      <c r="D4165" s="38" t="s">
        <v>10</v>
      </c>
      <c r="E4165" s="38" t="s">
        <v>10</v>
      </c>
    </row>
    <row r="4166" spans="1:5" x14ac:dyDescent="0.2">
      <c r="A4166" s="9">
        <v>40453</v>
      </c>
      <c r="B4166" s="38" t="s">
        <v>10</v>
      </c>
      <c r="C4166" s="38" t="s">
        <v>10</v>
      </c>
      <c r="D4166" s="38" t="s">
        <v>10</v>
      </c>
      <c r="E4166" s="38" t="s">
        <v>10</v>
      </c>
    </row>
    <row r="4167" spans="1:5" x14ac:dyDescent="0.2">
      <c r="A4167" s="9">
        <v>40452</v>
      </c>
      <c r="B4167" s="38">
        <v>1146.24</v>
      </c>
      <c r="C4167" s="38" t="s">
        <v>10</v>
      </c>
      <c r="D4167" s="38" t="s">
        <v>10</v>
      </c>
      <c r="E4167" s="38" t="s">
        <v>10</v>
      </c>
    </row>
    <row r="4168" spans="1:5" x14ac:dyDescent="0.2">
      <c r="A4168" s="9">
        <v>40451</v>
      </c>
      <c r="B4168" s="38">
        <v>1141.2</v>
      </c>
      <c r="C4168" s="38" t="s">
        <v>10</v>
      </c>
      <c r="D4168" s="38" t="s">
        <v>10</v>
      </c>
      <c r="E4168" s="38" t="s">
        <v>10</v>
      </c>
    </row>
    <row r="4169" spans="1:5" x14ac:dyDescent="0.2">
      <c r="A4169" s="9">
        <v>40450</v>
      </c>
      <c r="B4169" s="38">
        <v>1144.73</v>
      </c>
      <c r="C4169" s="38" t="s">
        <v>10</v>
      </c>
      <c r="D4169" s="38" t="s">
        <v>10</v>
      </c>
      <c r="E4169" s="38" t="s">
        <v>10</v>
      </c>
    </row>
    <row r="4170" spans="1:5" x14ac:dyDescent="0.2">
      <c r="A4170" s="9">
        <v>40449</v>
      </c>
      <c r="B4170" s="38">
        <v>1147.7</v>
      </c>
      <c r="C4170" s="38" t="s">
        <v>10</v>
      </c>
      <c r="D4170" s="38" t="s">
        <v>10</v>
      </c>
      <c r="E4170" s="38" t="s">
        <v>10</v>
      </c>
    </row>
    <row r="4171" spans="1:5" x14ac:dyDescent="0.2">
      <c r="A4171" s="9">
        <v>40448</v>
      </c>
      <c r="B4171" s="38">
        <v>1142.1600000000001</v>
      </c>
      <c r="C4171" s="38" t="s">
        <v>10</v>
      </c>
      <c r="D4171" s="38" t="s">
        <v>10</v>
      </c>
      <c r="E4171" s="38" t="s">
        <v>10</v>
      </c>
    </row>
    <row r="4172" spans="1:5" x14ac:dyDescent="0.2">
      <c r="A4172" s="9">
        <v>40447</v>
      </c>
      <c r="B4172" s="38" t="s">
        <v>10</v>
      </c>
      <c r="C4172" s="38" t="s">
        <v>10</v>
      </c>
      <c r="D4172" s="38" t="s">
        <v>10</v>
      </c>
      <c r="E4172" s="38" t="s">
        <v>10</v>
      </c>
    </row>
    <row r="4173" spans="1:5" x14ac:dyDescent="0.2">
      <c r="A4173" s="9">
        <v>40446</v>
      </c>
      <c r="B4173" s="38" t="s">
        <v>10</v>
      </c>
      <c r="C4173" s="38" t="s">
        <v>10</v>
      </c>
      <c r="D4173" s="38" t="s">
        <v>10</v>
      </c>
      <c r="E4173" s="38" t="s">
        <v>10</v>
      </c>
    </row>
    <row r="4174" spans="1:5" x14ac:dyDescent="0.2">
      <c r="A4174" s="9">
        <v>40445</v>
      </c>
      <c r="B4174" s="38">
        <v>1148.67</v>
      </c>
      <c r="C4174" s="38" t="s">
        <v>10</v>
      </c>
      <c r="D4174" s="38" t="s">
        <v>10</v>
      </c>
      <c r="E4174" s="38" t="s">
        <v>10</v>
      </c>
    </row>
    <row r="4175" spans="1:5" x14ac:dyDescent="0.2">
      <c r="A4175" s="9">
        <v>40444</v>
      </c>
      <c r="B4175" s="38">
        <v>1124.83</v>
      </c>
      <c r="C4175" s="38" t="s">
        <v>10</v>
      </c>
      <c r="D4175" s="38" t="s">
        <v>10</v>
      </c>
      <c r="E4175" s="38" t="s">
        <v>10</v>
      </c>
    </row>
    <row r="4176" spans="1:5" x14ac:dyDescent="0.2">
      <c r="A4176" s="9">
        <v>40443</v>
      </c>
      <c r="B4176" s="38">
        <v>1134.28</v>
      </c>
      <c r="C4176" s="38" t="s">
        <v>10</v>
      </c>
      <c r="D4176" s="38" t="s">
        <v>10</v>
      </c>
      <c r="E4176" s="38" t="s">
        <v>10</v>
      </c>
    </row>
    <row r="4177" spans="1:5" x14ac:dyDescent="0.2">
      <c r="A4177" s="9">
        <v>40442</v>
      </c>
      <c r="B4177" s="38">
        <v>1139.78</v>
      </c>
      <c r="C4177" s="38" t="s">
        <v>10</v>
      </c>
      <c r="D4177" s="38" t="s">
        <v>10</v>
      </c>
      <c r="E4177" s="38" t="s">
        <v>10</v>
      </c>
    </row>
    <row r="4178" spans="1:5" x14ac:dyDescent="0.2">
      <c r="A4178" s="9">
        <v>40441</v>
      </c>
      <c r="B4178" s="38">
        <v>1142.71</v>
      </c>
      <c r="C4178" s="38" t="s">
        <v>10</v>
      </c>
      <c r="D4178" s="38" t="s">
        <v>10</v>
      </c>
      <c r="E4178" s="38" t="s">
        <v>10</v>
      </c>
    </row>
    <row r="4179" spans="1:5" x14ac:dyDescent="0.2">
      <c r="A4179" s="9">
        <v>40440</v>
      </c>
      <c r="B4179" s="38" t="s">
        <v>10</v>
      </c>
      <c r="C4179" s="38" t="s">
        <v>10</v>
      </c>
      <c r="D4179" s="38" t="s">
        <v>10</v>
      </c>
      <c r="E4179" s="38" t="s">
        <v>10</v>
      </c>
    </row>
    <row r="4180" spans="1:5" x14ac:dyDescent="0.2">
      <c r="A4180" s="9">
        <v>40439</v>
      </c>
      <c r="B4180" s="38" t="s">
        <v>10</v>
      </c>
      <c r="C4180" s="38" t="s">
        <v>10</v>
      </c>
      <c r="D4180" s="38" t="s">
        <v>10</v>
      </c>
      <c r="E4180" s="38" t="s">
        <v>10</v>
      </c>
    </row>
    <row r="4181" spans="1:5" x14ac:dyDescent="0.2">
      <c r="A4181" s="9">
        <v>40438</v>
      </c>
      <c r="B4181" s="38">
        <v>1125.5899999999999</v>
      </c>
      <c r="C4181" s="38" t="s">
        <v>10</v>
      </c>
      <c r="D4181" s="38" t="s">
        <v>10</v>
      </c>
      <c r="E4181" s="38" t="s">
        <v>10</v>
      </c>
    </row>
    <row r="4182" spans="1:5" x14ac:dyDescent="0.2">
      <c r="A4182" s="9">
        <v>40437</v>
      </c>
      <c r="B4182" s="38">
        <v>1124.6600000000001</v>
      </c>
      <c r="C4182" s="38" t="s">
        <v>10</v>
      </c>
      <c r="D4182" s="38" t="s">
        <v>10</v>
      </c>
      <c r="E4182" s="38" t="s">
        <v>10</v>
      </c>
    </row>
    <row r="4183" spans="1:5" x14ac:dyDescent="0.2">
      <c r="A4183" s="9">
        <v>40436</v>
      </c>
      <c r="B4183" s="38">
        <v>1125.07</v>
      </c>
      <c r="C4183" s="38" t="s">
        <v>10</v>
      </c>
      <c r="D4183" s="38" t="s">
        <v>10</v>
      </c>
      <c r="E4183" s="38" t="s">
        <v>10</v>
      </c>
    </row>
    <row r="4184" spans="1:5" x14ac:dyDescent="0.2">
      <c r="A4184" s="9">
        <v>40435</v>
      </c>
      <c r="B4184" s="38">
        <v>1121.0999999999999</v>
      </c>
      <c r="C4184" s="38" t="s">
        <v>10</v>
      </c>
      <c r="D4184" s="38" t="s">
        <v>10</v>
      </c>
      <c r="E4184" s="38" t="s">
        <v>10</v>
      </c>
    </row>
    <row r="4185" spans="1:5" x14ac:dyDescent="0.2">
      <c r="A4185" s="9">
        <v>40434</v>
      </c>
      <c r="B4185" s="38">
        <v>1121.9000000000001</v>
      </c>
      <c r="C4185" s="38" t="s">
        <v>10</v>
      </c>
      <c r="D4185" s="38" t="s">
        <v>10</v>
      </c>
      <c r="E4185" s="38" t="s">
        <v>10</v>
      </c>
    </row>
    <row r="4186" spans="1:5" x14ac:dyDescent="0.2">
      <c r="A4186" s="9">
        <v>40433</v>
      </c>
      <c r="B4186" s="38" t="s">
        <v>10</v>
      </c>
      <c r="C4186" s="38" t="s">
        <v>10</v>
      </c>
      <c r="D4186" s="38" t="s">
        <v>10</v>
      </c>
      <c r="E4186" s="38" t="s">
        <v>10</v>
      </c>
    </row>
    <row r="4187" spans="1:5" x14ac:dyDescent="0.2">
      <c r="A4187" s="9">
        <v>40432</v>
      </c>
      <c r="B4187" s="38" t="s">
        <v>10</v>
      </c>
      <c r="C4187" s="38" t="s">
        <v>10</v>
      </c>
      <c r="D4187" s="38" t="s">
        <v>10</v>
      </c>
      <c r="E4187" s="38" t="s">
        <v>10</v>
      </c>
    </row>
    <row r="4188" spans="1:5" x14ac:dyDescent="0.2">
      <c r="A4188" s="9">
        <v>40431</v>
      </c>
      <c r="B4188" s="38">
        <v>1109.55</v>
      </c>
      <c r="C4188" s="38" t="s">
        <v>10</v>
      </c>
      <c r="D4188" s="38" t="s">
        <v>10</v>
      </c>
      <c r="E4188" s="38" t="s">
        <v>10</v>
      </c>
    </row>
    <row r="4189" spans="1:5" x14ac:dyDescent="0.2">
      <c r="A4189" s="9">
        <v>40430</v>
      </c>
      <c r="B4189" s="38">
        <v>1104.18</v>
      </c>
      <c r="C4189" s="38" t="s">
        <v>10</v>
      </c>
      <c r="D4189" s="38" t="s">
        <v>10</v>
      </c>
      <c r="E4189" s="38" t="s">
        <v>10</v>
      </c>
    </row>
    <row r="4190" spans="1:5" x14ac:dyDescent="0.2">
      <c r="A4190" s="9">
        <v>40429</v>
      </c>
      <c r="B4190" s="38">
        <v>1098.8699999999999</v>
      </c>
      <c r="C4190" s="38" t="s">
        <v>10</v>
      </c>
      <c r="D4190" s="38" t="s">
        <v>10</v>
      </c>
      <c r="E4190" s="38" t="s">
        <v>10</v>
      </c>
    </row>
    <row r="4191" spans="1:5" x14ac:dyDescent="0.2">
      <c r="A4191" s="9">
        <v>40428</v>
      </c>
      <c r="B4191" s="38">
        <v>1091.8399999999999</v>
      </c>
      <c r="C4191" s="38" t="s">
        <v>10</v>
      </c>
      <c r="D4191" s="38" t="s">
        <v>10</v>
      </c>
      <c r="E4191" s="38" t="s">
        <v>10</v>
      </c>
    </row>
    <row r="4192" spans="1:5" x14ac:dyDescent="0.2">
      <c r="A4192" s="9">
        <v>40427</v>
      </c>
      <c r="B4192" s="38" t="s">
        <v>10</v>
      </c>
      <c r="C4192" s="38" t="s">
        <v>10</v>
      </c>
      <c r="D4192" s="38" t="s">
        <v>10</v>
      </c>
      <c r="E4192" s="38" t="s">
        <v>10</v>
      </c>
    </row>
    <row r="4193" spans="1:5" x14ac:dyDescent="0.2">
      <c r="A4193" s="9">
        <v>40426</v>
      </c>
      <c r="B4193" s="38" t="s">
        <v>10</v>
      </c>
      <c r="C4193" s="38" t="s">
        <v>10</v>
      </c>
      <c r="D4193" s="38" t="s">
        <v>10</v>
      </c>
      <c r="E4193" s="38" t="s">
        <v>10</v>
      </c>
    </row>
    <row r="4194" spans="1:5" x14ac:dyDescent="0.2">
      <c r="A4194" s="9">
        <v>40425</v>
      </c>
      <c r="B4194" s="38" t="s">
        <v>10</v>
      </c>
      <c r="C4194" s="38" t="s">
        <v>10</v>
      </c>
      <c r="D4194" s="38" t="s">
        <v>10</v>
      </c>
      <c r="E4194" s="38" t="s">
        <v>10</v>
      </c>
    </row>
    <row r="4195" spans="1:5" x14ac:dyDescent="0.2">
      <c r="A4195" s="9">
        <v>40424</v>
      </c>
      <c r="B4195" s="38">
        <v>1104.51</v>
      </c>
      <c r="C4195" s="38" t="s">
        <v>10</v>
      </c>
      <c r="D4195" s="38" t="s">
        <v>10</v>
      </c>
      <c r="E4195" s="38" t="s">
        <v>10</v>
      </c>
    </row>
    <row r="4196" spans="1:5" x14ac:dyDescent="0.2">
      <c r="A4196" s="9">
        <v>40423</v>
      </c>
      <c r="B4196" s="38">
        <v>1090.0999999999999</v>
      </c>
      <c r="C4196" s="38" t="s">
        <v>10</v>
      </c>
      <c r="D4196" s="38" t="s">
        <v>10</v>
      </c>
      <c r="E4196" s="38" t="s">
        <v>10</v>
      </c>
    </row>
    <row r="4197" spans="1:5" x14ac:dyDescent="0.2">
      <c r="A4197" s="9">
        <v>40422</v>
      </c>
      <c r="B4197" s="38">
        <v>1080.29</v>
      </c>
      <c r="C4197" s="38" t="s">
        <v>10</v>
      </c>
      <c r="D4197" s="38" t="s">
        <v>10</v>
      </c>
      <c r="E4197" s="38" t="s">
        <v>10</v>
      </c>
    </row>
    <row r="4198" spans="1:5" x14ac:dyDescent="0.2">
      <c r="A4198" s="9">
        <v>40421</v>
      </c>
      <c r="B4198" s="38">
        <v>1049.33</v>
      </c>
      <c r="C4198" s="38" t="s">
        <v>10</v>
      </c>
      <c r="D4198" s="38" t="s">
        <v>10</v>
      </c>
      <c r="E4198" s="38" t="s">
        <v>10</v>
      </c>
    </row>
    <row r="4199" spans="1:5" x14ac:dyDescent="0.2">
      <c r="A4199" s="9">
        <v>40420</v>
      </c>
      <c r="B4199" s="38">
        <v>1048.92</v>
      </c>
      <c r="C4199" s="38" t="s">
        <v>10</v>
      </c>
      <c r="D4199" s="38" t="s">
        <v>10</v>
      </c>
      <c r="E4199" s="38" t="s">
        <v>10</v>
      </c>
    </row>
    <row r="4200" spans="1:5" x14ac:dyDescent="0.2">
      <c r="A4200" s="9">
        <v>40419</v>
      </c>
      <c r="B4200" s="38" t="s">
        <v>10</v>
      </c>
      <c r="C4200" s="38" t="s">
        <v>10</v>
      </c>
      <c r="D4200" s="38" t="s">
        <v>10</v>
      </c>
      <c r="E4200" s="38" t="s">
        <v>10</v>
      </c>
    </row>
    <row r="4201" spans="1:5" x14ac:dyDescent="0.2">
      <c r="A4201" s="9">
        <v>40418</v>
      </c>
      <c r="B4201" s="38" t="s">
        <v>10</v>
      </c>
      <c r="C4201" s="38" t="s">
        <v>10</v>
      </c>
      <c r="D4201" s="38" t="s">
        <v>10</v>
      </c>
      <c r="E4201" s="38" t="s">
        <v>10</v>
      </c>
    </row>
    <row r="4202" spans="1:5" x14ac:dyDescent="0.2">
      <c r="A4202" s="9">
        <v>40417</v>
      </c>
      <c r="B4202" s="38">
        <v>1064.5899999999999</v>
      </c>
      <c r="C4202" s="38" t="s">
        <v>10</v>
      </c>
      <c r="D4202" s="38" t="s">
        <v>10</v>
      </c>
      <c r="E4202" s="38" t="s">
        <v>10</v>
      </c>
    </row>
    <row r="4203" spans="1:5" x14ac:dyDescent="0.2">
      <c r="A4203" s="9">
        <v>40416</v>
      </c>
      <c r="B4203" s="38">
        <v>1047.22</v>
      </c>
      <c r="C4203" s="38" t="s">
        <v>10</v>
      </c>
      <c r="D4203" s="38" t="s">
        <v>10</v>
      </c>
      <c r="E4203" s="38" t="s">
        <v>10</v>
      </c>
    </row>
    <row r="4204" spans="1:5" x14ac:dyDescent="0.2">
      <c r="A4204" s="9">
        <v>40415</v>
      </c>
      <c r="B4204" s="38">
        <v>1055.33</v>
      </c>
      <c r="C4204" s="38" t="s">
        <v>10</v>
      </c>
      <c r="D4204" s="38" t="s">
        <v>10</v>
      </c>
      <c r="E4204" s="38" t="s">
        <v>10</v>
      </c>
    </row>
    <row r="4205" spans="1:5" x14ac:dyDescent="0.2">
      <c r="A4205" s="9">
        <v>40414</v>
      </c>
      <c r="B4205" s="38">
        <v>1051.8699999999999</v>
      </c>
      <c r="C4205" s="38" t="s">
        <v>10</v>
      </c>
      <c r="D4205" s="38" t="s">
        <v>10</v>
      </c>
      <c r="E4205" s="38" t="s">
        <v>10</v>
      </c>
    </row>
    <row r="4206" spans="1:5" x14ac:dyDescent="0.2">
      <c r="A4206" s="9">
        <v>40413</v>
      </c>
      <c r="B4206" s="38">
        <v>1067.3599999999999</v>
      </c>
      <c r="C4206" s="38" t="s">
        <v>10</v>
      </c>
      <c r="D4206" s="38" t="s">
        <v>10</v>
      </c>
      <c r="E4206" s="38" t="s">
        <v>10</v>
      </c>
    </row>
    <row r="4207" spans="1:5" x14ac:dyDescent="0.2">
      <c r="A4207" s="9">
        <v>40412</v>
      </c>
      <c r="B4207" s="38" t="s">
        <v>10</v>
      </c>
      <c r="C4207" s="38" t="s">
        <v>10</v>
      </c>
      <c r="D4207" s="38" t="s">
        <v>10</v>
      </c>
      <c r="E4207" s="38" t="s">
        <v>10</v>
      </c>
    </row>
    <row r="4208" spans="1:5" x14ac:dyDescent="0.2">
      <c r="A4208" s="9">
        <v>40411</v>
      </c>
      <c r="B4208" s="38" t="s">
        <v>10</v>
      </c>
      <c r="C4208" s="38" t="s">
        <v>10</v>
      </c>
      <c r="D4208" s="38" t="s">
        <v>10</v>
      </c>
      <c r="E4208" s="38" t="s">
        <v>10</v>
      </c>
    </row>
    <row r="4209" spans="1:5" x14ac:dyDescent="0.2">
      <c r="A4209" s="9">
        <v>40410</v>
      </c>
      <c r="B4209" s="38">
        <v>1071.69</v>
      </c>
      <c r="C4209" s="38" t="s">
        <v>10</v>
      </c>
      <c r="D4209" s="38" t="s">
        <v>10</v>
      </c>
      <c r="E4209" s="38" t="s">
        <v>10</v>
      </c>
    </row>
    <row r="4210" spans="1:5" x14ac:dyDescent="0.2">
      <c r="A4210" s="9">
        <v>40409</v>
      </c>
      <c r="B4210" s="38">
        <v>1075.6300000000001</v>
      </c>
      <c r="C4210" s="38" t="s">
        <v>10</v>
      </c>
      <c r="D4210" s="38" t="s">
        <v>10</v>
      </c>
      <c r="E4210" s="38" t="s">
        <v>10</v>
      </c>
    </row>
    <row r="4211" spans="1:5" x14ac:dyDescent="0.2">
      <c r="A4211" s="9">
        <v>40408</v>
      </c>
      <c r="B4211" s="38">
        <v>1094.1600000000001</v>
      </c>
      <c r="C4211" s="38" t="s">
        <v>10</v>
      </c>
      <c r="D4211" s="38" t="s">
        <v>10</v>
      </c>
      <c r="E4211" s="38" t="s">
        <v>10</v>
      </c>
    </row>
    <row r="4212" spans="1:5" x14ac:dyDescent="0.2">
      <c r="A4212" s="9">
        <v>40407</v>
      </c>
      <c r="B4212" s="38">
        <v>1092.54</v>
      </c>
      <c r="C4212" s="38" t="s">
        <v>10</v>
      </c>
      <c r="D4212" s="38" t="s">
        <v>10</v>
      </c>
      <c r="E4212" s="38" t="s">
        <v>10</v>
      </c>
    </row>
    <row r="4213" spans="1:5" x14ac:dyDescent="0.2">
      <c r="A4213" s="9">
        <v>40406</v>
      </c>
      <c r="B4213" s="38">
        <v>1079.3800000000001</v>
      </c>
      <c r="C4213" s="38" t="s">
        <v>10</v>
      </c>
      <c r="D4213" s="38" t="s">
        <v>10</v>
      </c>
      <c r="E4213" s="38" t="s">
        <v>10</v>
      </c>
    </row>
    <row r="4214" spans="1:5" x14ac:dyDescent="0.2">
      <c r="A4214" s="9">
        <v>40405</v>
      </c>
      <c r="B4214" s="38" t="s">
        <v>10</v>
      </c>
      <c r="C4214" s="38" t="s">
        <v>10</v>
      </c>
      <c r="D4214" s="38" t="s">
        <v>10</v>
      </c>
      <c r="E4214" s="38" t="s">
        <v>10</v>
      </c>
    </row>
    <row r="4215" spans="1:5" x14ac:dyDescent="0.2">
      <c r="A4215" s="9">
        <v>40404</v>
      </c>
      <c r="B4215" s="38" t="s">
        <v>10</v>
      </c>
      <c r="C4215" s="38" t="s">
        <v>10</v>
      </c>
      <c r="D4215" s="38" t="s">
        <v>10</v>
      </c>
      <c r="E4215" s="38" t="s">
        <v>10</v>
      </c>
    </row>
    <row r="4216" spans="1:5" x14ac:dyDescent="0.2">
      <c r="A4216" s="9">
        <v>40403</v>
      </c>
      <c r="B4216" s="38">
        <v>1079.25</v>
      </c>
      <c r="C4216" s="38" t="s">
        <v>10</v>
      </c>
      <c r="D4216" s="38" t="s">
        <v>10</v>
      </c>
      <c r="E4216" s="38" t="s">
        <v>10</v>
      </c>
    </row>
    <row r="4217" spans="1:5" x14ac:dyDescent="0.2">
      <c r="A4217" s="9">
        <v>40402</v>
      </c>
      <c r="B4217" s="38">
        <v>1083.6099999999999</v>
      </c>
      <c r="C4217" s="38" t="s">
        <v>10</v>
      </c>
      <c r="D4217" s="38" t="s">
        <v>10</v>
      </c>
      <c r="E4217" s="38" t="s">
        <v>10</v>
      </c>
    </row>
    <row r="4218" spans="1:5" x14ac:dyDescent="0.2">
      <c r="A4218" s="9">
        <v>40401</v>
      </c>
      <c r="B4218" s="38">
        <v>1089.47</v>
      </c>
      <c r="C4218" s="38" t="s">
        <v>10</v>
      </c>
      <c r="D4218" s="38" t="s">
        <v>10</v>
      </c>
      <c r="E4218" s="38" t="s">
        <v>10</v>
      </c>
    </row>
    <row r="4219" spans="1:5" x14ac:dyDescent="0.2">
      <c r="A4219" s="9">
        <v>40400</v>
      </c>
      <c r="B4219" s="38">
        <v>1121.06</v>
      </c>
      <c r="C4219" s="38" t="s">
        <v>10</v>
      </c>
      <c r="D4219" s="38" t="s">
        <v>10</v>
      </c>
      <c r="E4219" s="38" t="s">
        <v>10</v>
      </c>
    </row>
    <row r="4220" spans="1:5" x14ac:dyDescent="0.2">
      <c r="A4220" s="9">
        <v>40399</v>
      </c>
      <c r="B4220" s="38">
        <v>1127.79</v>
      </c>
      <c r="C4220" s="38" t="s">
        <v>10</v>
      </c>
      <c r="D4220" s="38" t="s">
        <v>10</v>
      </c>
      <c r="E4220" s="38" t="s">
        <v>10</v>
      </c>
    </row>
    <row r="4221" spans="1:5" x14ac:dyDescent="0.2">
      <c r="A4221" s="9">
        <v>40398</v>
      </c>
      <c r="B4221" s="38" t="s">
        <v>10</v>
      </c>
      <c r="C4221" s="38" t="s">
        <v>10</v>
      </c>
      <c r="D4221" s="38" t="s">
        <v>10</v>
      </c>
      <c r="E4221" s="38" t="s">
        <v>10</v>
      </c>
    </row>
    <row r="4222" spans="1:5" x14ac:dyDescent="0.2">
      <c r="A4222" s="9">
        <v>40397</v>
      </c>
      <c r="B4222" s="38" t="s">
        <v>10</v>
      </c>
      <c r="C4222" s="38" t="s">
        <v>10</v>
      </c>
      <c r="D4222" s="38" t="s">
        <v>10</v>
      </c>
      <c r="E4222" s="38" t="s">
        <v>10</v>
      </c>
    </row>
    <row r="4223" spans="1:5" x14ac:dyDescent="0.2">
      <c r="A4223" s="9">
        <v>40396</v>
      </c>
      <c r="B4223" s="38">
        <v>1121.6400000000001</v>
      </c>
      <c r="C4223" s="38" t="s">
        <v>10</v>
      </c>
      <c r="D4223" s="38" t="s">
        <v>10</v>
      </c>
      <c r="E4223" s="38" t="s">
        <v>10</v>
      </c>
    </row>
    <row r="4224" spans="1:5" x14ac:dyDescent="0.2">
      <c r="A4224" s="9">
        <v>40395</v>
      </c>
      <c r="B4224" s="38">
        <v>1125.81</v>
      </c>
      <c r="C4224" s="38" t="s">
        <v>10</v>
      </c>
      <c r="D4224" s="38" t="s">
        <v>10</v>
      </c>
      <c r="E4224" s="38" t="s">
        <v>10</v>
      </c>
    </row>
    <row r="4225" spans="1:5" x14ac:dyDescent="0.2">
      <c r="A4225" s="9">
        <v>40394</v>
      </c>
      <c r="B4225" s="38">
        <v>1127.24</v>
      </c>
      <c r="C4225" s="38" t="s">
        <v>10</v>
      </c>
      <c r="D4225" s="38" t="s">
        <v>10</v>
      </c>
      <c r="E4225" s="38" t="s">
        <v>10</v>
      </c>
    </row>
    <row r="4226" spans="1:5" x14ac:dyDescent="0.2">
      <c r="A4226" s="9">
        <v>40393</v>
      </c>
      <c r="B4226" s="38">
        <v>1120.46</v>
      </c>
      <c r="C4226" s="38" t="s">
        <v>10</v>
      </c>
      <c r="D4226" s="38" t="s">
        <v>10</v>
      </c>
      <c r="E4226" s="38" t="s">
        <v>10</v>
      </c>
    </row>
    <row r="4227" spans="1:5" x14ac:dyDescent="0.2">
      <c r="A4227" s="9">
        <v>40392</v>
      </c>
      <c r="B4227" s="38">
        <v>1125.8599999999999</v>
      </c>
      <c r="C4227" s="38" t="s">
        <v>10</v>
      </c>
      <c r="D4227" s="38" t="s">
        <v>10</v>
      </c>
      <c r="E4227" s="38" t="s">
        <v>10</v>
      </c>
    </row>
    <row r="4228" spans="1:5" x14ac:dyDescent="0.2">
      <c r="A4228" s="9">
        <v>40391</v>
      </c>
      <c r="B4228" s="38" t="s">
        <v>10</v>
      </c>
      <c r="C4228" s="38" t="s">
        <v>10</v>
      </c>
      <c r="D4228" s="38" t="s">
        <v>10</v>
      </c>
      <c r="E4228" s="38" t="s">
        <v>10</v>
      </c>
    </row>
    <row r="4229" spans="1:5" x14ac:dyDescent="0.2">
      <c r="A4229" s="9">
        <v>40390</v>
      </c>
      <c r="B4229" s="38" t="s">
        <v>10</v>
      </c>
      <c r="C4229" s="38" t="s">
        <v>10</v>
      </c>
      <c r="D4229" s="38" t="s">
        <v>10</v>
      </c>
      <c r="E4229" s="38" t="s">
        <v>10</v>
      </c>
    </row>
    <row r="4230" spans="1:5" x14ac:dyDescent="0.2">
      <c r="A4230" s="9">
        <v>40389</v>
      </c>
      <c r="B4230" s="38">
        <v>1101.5999999999999</v>
      </c>
      <c r="C4230" s="38" t="s">
        <v>10</v>
      </c>
      <c r="D4230" s="38" t="s">
        <v>10</v>
      </c>
      <c r="E4230" s="38" t="s">
        <v>10</v>
      </c>
    </row>
    <row r="4231" spans="1:5" x14ac:dyDescent="0.2">
      <c r="A4231" s="9">
        <v>40388</v>
      </c>
      <c r="B4231" s="38">
        <v>1101.53</v>
      </c>
      <c r="C4231" s="38" t="s">
        <v>10</v>
      </c>
      <c r="D4231" s="38" t="s">
        <v>10</v>
      </c>
      <c r="E4231" s="38" t="s">
        <v>10</v>
      </c>
    </row>
    <row r="4232" spans="1:5" x14ac:dyDescent="0.2">
      <c r="A4232" s="9">
        <v>40387</v>
      </c>
      <c r="B4232" s="38">
        <v>1106.1300000000001</v>
      </c>
      <c r="C4232" s="38" t="s">
        <v>10</v>
      </c>
      <c r="D4232" s="38" t="s">
        <v>10</v>
      </c>
      <c r="E4232" s="38" t="s">
        <v>10</v>
      </c>
    </row>
    <row r="4233" spans="1:5" x14ac:dyDescent="0.2">
      <c r="A4233" s="9">
        <v>40386</v>
      </c>
      <c r="B4233" s="38">
        <v>1113.8399999999999</v>
      </c>
      <c r="C4233" s="38" t="s">
        <v>10</v>
      </c>
      <c r="D4233" s="38" t="s">
        <v>10</v>
      </c>
      <c r="E4233" s="38" t="s">
        <v>10</v>
      </c>
    </row>
    <row r="4234" spans="1:5" x14ac:dyDescent="0.2">
      <c r="A4234" s="9">
        <v>40385</v>
      </c>
      <c r="B4234" s="38">
        <v>1115.01</v>
      </c>
      <c r="C4234" s="38" t="s">
        <v>10</v>
      </c>
      <c r="D4234" s="38" t="s">
        <v>10</v>
      </c>
      <c r="E4234" s="38" t="s">
        <v>10</v>
      </c>
    </row>
    <row r="4235" spans="1:5" x14ac:dyDescent="0.2">
      <c r="A4235" s="9">
        <v>40384</v>
      </c>
      <c r="B4235" s="38" t="s">
        <v>10</v>
      </c>
      <c r="C4235" s="38" t="s">
        <v>10</v>
      </c>
      <c r="D4235" s="38" t="s">
        <v>10</v>
      </c>
      <c r="E4235" s="38" t="s">
        <v>10</v>
      </c>
    </row>
    <row r="4236" spans="1:5" x14ac:dyDescent="0.2">
      <c r="A4236" s="9">
        <v>40383</v>
      </c>
      <c r="B4236" s="38" t="s">
        <v>10</v>
      </c>
      <c r="C4236" s="38" t="s">
        <v>10</v>
      </c>
      <c r="D4236" s="38" t="s">
        <v>10</v>
      </c>
      <c r="E4236" s="38" t="s">
        <v>10</v>
      </c>
    </row>
    <row r="4237" spans="1:5" x14ac:dyDescent="0.2">
      <c r="A4237" s="9">
        <v>40382</v>
      </c>
      <c r="B4237" s="38">
        <v>1102.6600000000001</v>
      </c>
      <c r="C4237" s="38" t="s">
        <v>10</v>
      </c>
      <c r="D4237" s="38" t="s">
        <v>10</v>
      </c>
      <c r="E4237" s="38" t="s">
        <v>10</v>
      </c>
    </row>
    <row r="4238" spans="1:5" x14ac:dyDescent="0.2">
      <c r="A4238" s="9">
        <v>40381</v>
      </c>
      <c r="B4238" s="38">
        <v>1093.67</v>
      </c>
      <c r="C4238" s="38" t="s">
        <v>10</v>
      </c>
      <c r="D4238" s="38" t="s">
        <v>10</v>
      </c>
      <c r="E4238" s="38" t="s">
        <v>10</v>
      </c>
    </row>
    <row r="4239" spans="1:5" x14ac:dyDescent="0.2">
      <c r="A4239" s="9">
        <v>40380</v>
      </c>
      <c r="B4239" s="38">
        <v>1069.5899999999999</v>
      </c>
      <c r="C4239" s="38" t="s">
        <v>10</v>
      </c>
      <c r="D4239" s="38" t="s">
        <v>10</v>
      </c>
      <c r="E4239" s="38" t="s">
        <v>10</v>
      </c>
    </row>
    <row r="4240" spans="1:5" x14ac:dyDescent="0.2">
      <c r="A4240" s="9">
        <v>40379</v>
      </c>
      <c r="B4240" s="38">
        <v>1083.48</v>
      </c>
      <c r="C4240" s="38" t="s">
        <v>10</v>
      </c>
      <c r="D4240" s="38" t="s">
        <v>10</v>
      </c>
      <c r="E4240" s="38" t="s">
        <v>10</v>
      </c>
    </row>
    <row r="4241" spans="1:5" x14ac:dyDescent="0.2">
      <c r="A4241" s="9">
        <v>40378</v>
      </c>
      <c r="B4241" s="38">
        <v>1071.25</v>
      </c>
      <c r="C4241" s="38" t="s">
        <v>10</v>
      </c>
      <c r="D4241" s="38" t="s">
        <v>10</v>
      </c>
      <c r="E4241" s="38" t="s">
        <v>10</v>
      </c>
    </row>
    <row r="4242" spans="1:5" x14ac:dyDescent="0.2">
      <c r="A4242" s="9">
        <v>40377</v>
      </c>
      <c r="B4242" s="38" t="s">
        <v>10</v>
      </c>
      <c r="C4242" s="38" t="s">
        <v>10</v>
      </c>
      <c r="D4242" s="38" t="s">
        <v>10</v>
      </c>
      <c r="E4242" s="38" t="s">
        <v>10</v>
      </c>
    </row>
    <row r="4243" spans="1:5" x14ac:dyDescent="0.2">
      <c r="A4243" s="9">
        <v>40376</v>
      </c>
      <c r="B4243" s="38" t="s">
        <v>10</v>
      </c>
      <c r="C4243" s="38" t="s">
        <v>10</v>
      </c>
      <c r="D4243" s="38" t="s">
        <v>10</v>
      </c>
      <c r="E4243" s="38" t="s">
        <v>10</v>
      </c>
    </row>
    <row r="4244" spans="1:5" x14ac:dyDescent="0.2">
      <c r="A4244" s="9">
        <v>40375</v>
      </c>
      <c r="B4244" s="38">
        <v>1064.8800000000001</v>
      </c>
      <c r="C4244" s="38" t="s">
        <v>10</v>
      </c>
      <c r="D4244" s="38" t="s">
        <v>10</v>
      </c>
      <c r="E4244" s="38" t="s">
        <v>10</v>
      </c>
    </row>
    <row r="4245" spans="1:5" x14ac:dyDescent="0.2">
      <c r="A4245" s="9">
        <v>40374</v>
      </c>
      <c r="B4245" s="38">
        <v>1096.48</v>
      </c>
      <c r="C4245" s="38" t="s">
        <v>10</v>
      </c>
      <c r="D4245" s="38" t="s">
        <v>10</v>
      </c>
      <c r="E4245" s="38" t="s">
        <v>10</v>
      </c>
    </row>
    <row r="4246" spans="1:5" x14ac:dyDescent="0.2">
      <c r="A4246" s="9">
        <v>40373</v>
      </c>
      <c r="B4246" s="38">
        <v>1095.17</v>
      </c>
      <c r="C4246" s="38" t="s">
        <v>10</v>
      </c>
      <c r="D4246" s="38" t="s">
        <v>10</v>
      </c>
      <c r="E4246" s="38" t="s">
        <v>10</v>
      </c>
    </row>
    <row r="4247" spans="1:5" x14ac:dyDescent="0.2">
      <c r="A4247" s="9">
        <v>40372</v>
      </c>
      <c r="B4247" s="38">
        <v>1095.3399999999999</v>
      </c>
      <c r="C4247" s="38" t="s">
        <v>10</v>
      </c>
      <c r="D4247" s="38" t="s">
        <v>10</v>
      </c>
      <c r="E4247" s="38" t="s">
        <v>10</v>
      </c>
    </row>
    <row r="4248" spans="1:5" x14ac:dyDescent="0.2">
      <c r="A4248" s="9">
        <v>40371</v>
      </c>
      <c r="B4248" s="38">
        <v>1078.75</v>
      </c>
      <c r="C4248" s="38" t="s">
        <v>10</v>
      </c>
      <c r="D4248" s="38" t="s">
        <v>10</v>
      </c>
      <c r="E4248" s="38" t="s">
        <v>10</v>
      </c>
    </row>
    <row r="4249" spans="1:5" x14ac:dyDescent="0.2">
      <c r="A4249" s="9">
        <v>40370</v>
      </c>
      <c r="B4249" s="38" t="s">
        <v>10</v>
      </c>
      <c r="C4249" s="38" t="s">
        <v>10</v>
      </c>
      <c r="D4249" s="38" t="s">
        <v>10</v>
      </c>
      <c r="E4249" s="38" t="s">
        <v>10</v>
      </c>
    </row>
    <row r="4250" spans="1:5" x14ac:dyDescent="0.2">
      <c r="A4250" s="9">
        <v>40369</v>
      </c>
      <c r="B4250" s="38" t="s">
        <v>10</v>
      </c>
      <c r="C4250" s="38" t="s">
        <v>10</v>
      </c>
      <c r="D4250" s="38" t="s">
        <v>10</v>
      </c>
      <c r="E4250" s="38" t="s">
        <v>10</v>
      </c>
    </row>
    <row r="4251" spans="1:5" x14ac:dyDescent="0.2">
      <c r="A4251" s="9">
        <v>40368</v>
      </c>
      <c r="B4251" s="38">
        <v>1077.96</v>
      </c>
      <c r="C4251" s="38" t="s">
        <v>10</v>
      </c>
      <c r="D4251" s="38" t="s">
        <v>10</v>
      </c>
      <c r="E4251" s="38" t="s">
        <v>10</v>
      </c>
    </row>
    <row r="4252" spans="1:5" x14ac:dyDescent="0.2">
      <c r="A4252" s="9">
        <v>40367</v>
      </c>
      <c r="B4252" s="38">
        <v>1070.25</v>
      </c>
      <c r="C4252" s="38" t="s">
        <v>10</v>
      </c>
      <c r="D4252" s="38" t="s">
        <v>10</v>
      </c>
      <c r="E4252" s="38" t="s">
        <v>10</v>
      </c>
    </row>
    <row r="4253" spans="1:5" x14ac:dyDescent="0.2">
      <c r="A4253" s="9">
        <v>40366</v>
      </c>
      <c r="B4253" s="38">
        <v>1060.27</v>
      </c>
      <c r="C4253" s="38" t="s">
        <v>10</v>
      </c>
      <c r="D4253" s="38" t="s">
        <v>10</v>
      </c>
      <c r="E4253" s="38" t="s">
        <v>10</v>
      </c>
    </row>
    <row r="4254" spans="1:5" x14ac:dyDescent="0.2">
      <c r="A4254" s="9">
        <v>40365</v>
      </c>
      <c r="B4254" s="38">
        <v>1028.06</v>
      </c>
      <c r="C4254" s="38" t="s">
        <v>10</v>
      </c>
      <c r="D4254" s="38" t="s">
        <v>10</v>
      </c>
      <c r="E4254" s="38" t="s">
        <v>10</v>
      </c>
    </row>
    <row r="4255" spans="1:5" x14ac:dyDescent="0.2">
      <c r="A4255" s="9">
        <v>40364</v>
      </c>
      <c r="B4255" s="38" t="s">
        <v>10</v>
      </c>
      <c r="C4255" s="38" t="s">
        <v>10</v>
      </c>
      <c r="D4255" s="38" t="s">
        <v>10</v>
      </c>
      <c r="E4255" s="38" t="s">
        <v>10</v>
      </c>
    </row>
    <row r="4256" spans="1:5" x14ac:dyDescent="0.2">
      <c r="A4256" s="9">
        <v>40363</v>
      </c>
      <c r="B4256" s="38" t="s">
        <v>10</v>
      </c>
      <c r="C4256" s="38" t="s">
        <v>10</v>
      </c>
      <c r="D4256" s="38" t="s">
        <v>10</v>
      </c>
      <c r="E4256" s="38" t="s">
        <v>10</v>
      </c>
    </row>
    <row r="4257" spans="1:5" x14ac:dyDescent="0.2">
      <c r="A4257" s="9">
        <v>40362</v>
      </c>
      <c r="B4257" s="38" t="s">
        <v>10</v>
      </c>
      <c r="C4257" s="38" t="s">
        <v>10</v>
      </c>
      <c r="D4257" s="38" t="s">
        <v>10</v>
      </c>
      <c r="E4257" s="38" t="s">
        <v>10</v>
      </c>
    </row>
    <row r="4258" spans="1:5" x14ac:dyDescent="0.2">
      <c r="A4258" s="9">
        <v>40361</v>
      </c>
      <c r="B4258" s="38">
        <v>1022.58</v>
      </c>
      <c r="C4258" s="38" t="s">
        <v>10</v>
      </c>
      <c r="D4258" s="38" t="s">
        <v>10</v>
      </c>
      <c r="E4258" s="38" t="s">
        <v>10</v>
      </c>
    </row>
    <row r="4259" spans="1:5" x14ac:dyDescent="0.2">
      <c r="A4259" s="9">
        <v>40360</v>
      </c>
      <c r="B4259" s="38">
        <v>1027.3699999999999</v>
      </c>
      <c r="C4259" s="38" t="s">
        <v>10</v>
      </c>
      <c r="D4259" s="38" t="s">
        <v>10</v>
      </c>
      <c r="E4259" s="38" t="s">
        <v>10</v>
      </c>
    </row>
    <row r="4260" spans="1:5" x14ac:dyDescent="0.2">
      <c r="A4260" s="9">
        <v>40359</v>
      </c>
      <c r="B4260" s="38">
        <v>1030.71</v>
      </c>
      <c r="C4260" s="38" t="s">
        <v>10</v>
      </c>
      <c r="D4260" s="38" t="s">
        <v>10</v>
      </c>
      <c r="E4260" s="38" t="s">
        <v>10</v>
      </c>
    </row>
    <row r="4261" spans="1:5" x14ac:dyDescent="0.2">
      <c r="A4261" s="9">
        <v>40358</v>
      </c>
      <c r="B4261" s="38">
        <v>1041.24</v>
      </c>
      <c r="C4261" s="38" t="s">
        <v>10</v>
      </c>
      <c r="D4261" s="38" t="s">
        <v>10</v>
      </c>
      <c r="E4261" s="38" t="s">
        <v>10</v>
      </c>
    </row>
    <row r="4262" spans="1:5" x14ac:dyDescent="0.2">
      <c r="A4262" s="9">
        <v>40357</v>
      </c>
      <c r="B4262" s="38">
        <v>1074.57</v>
      </c>
      <c r="C4262" s="38" t="s">
        <v>10</v>
      </c>
      <c r="D4262" s="38" t="s">
        <v>10</v>
      </c>
      <c r="E4262" s="38" t="s">
        <v>10</v>
      </c>
    </row>
    <row r="4263" spans="1:5" x14ac:dyDescent="0.2">
      <c r="A4263" s="9">
        <v>40356</v>
      </c>
      <c r="B4263" s="38" t="s">
        <v>10</v>
      </c>
      <c r="C4263" s="38" t="s">
        <v>10</v>
      </c>
      <c r="D4263" s="38" t="s">
        <v>10</v>
      </c>
      <c r="E4263" s="38" t="s">
        <v>10</v>
      </c>
    </row>
    <row r="4264" spans="1:5" x14ac:dyDescent="0.2">
      <c r="A4264" s="9">
        <v>40355</v>
      </c>
      <c r="B4264" s="38" t="s">
        <v>10</v>
      </c>
      <c r="C4264" s="38" t="s">
        <v>10</v>
      </c>
      <c r="D4264" s="38" t="s">
        <v>10</v>
      </c>
      <c r="E4264" s="38" t="s">
        <v>10</v>
      </c>
    </row>
    <row r="4265" spans="1:5" x14ac:dyDescent="0.2">
      <c r="A4265" s="9">
        <v>40354</v>
      </c>
      <c r="B4265" s="38">
        <v>1076.76</v>
      </c>
      <c r="C4265" s="38" t="s">
        <v>10</v>
      </c>
      <c r="D4265" s="38" t="s">
        <v>10</v>
      </c>
      <c r="E4265" s="38" t="s">
        <v>10</v>
      </c>
    </row>
    <row r="4266" spans="1:5" x14ac:dyDescent="0.2">
      <c r="A4266" s="9">
        <v>40353</v>
      </c>
      <c r="B4266" s="38">
        <v>1073.69</v>
      </c>
      <c r="C4266" s="38" t="s">
        <v>10</v>
      </c>
      <c r="D4266" s="38" t="s">
        <v>10</v>
      </c>
      <c r="E4266" s="38" t="s">
        <v>10</v>
      </c>
    </row>
    <row r="4267" spans="1:5" x14ac:dyDescent="0.2">
      <c r="A4267" s="9">
        <v>40352</v>
      </c>
      <c r="B4267" s="38">
        <v>1092.04</v>
      </c>
      <c r="C4267" s="38" t="s">
        <v>10</v>
      </c>
      <c r="D4267" s="38" t="s">
        <v>10</v>
      </c>
      <c r="E4267" s="38" t="s">
        <v>10</v>
      </c>
    </row>
    <row r="4268" spans="1:5" x14ac:dyDescent="0.2">
      <c r="A4268" s="9">
        <v>40351</v>
      </c>
      <c r="B4268" s="38">
        <v>1095.31</v>
      </c>
      <c r="C4268" s="38" t="s">
        <v>10</v>
      </c>
      <c r="D4268" s="38" t="s">
        <v>10</v>
      </c>
      <c r="E4268" s="38" t="s">
        <v>10</v>
      </c>
    </row>
    <row r="4269" spans="1:5" x14ac:dyDescent="0.2">
      <c r="A4269" s="9">
        <v>40350</v>
      </c>
      <c r="B4269" s="38">
        <v>1113.2</v>
      </c>
      <c r="C4269" s="38" t="s">
        <v>10</v>
      </c>
      <c r="D4269" s="38" t="s">
        <v>10</v>
      </c>
      <c r="E4269" s="38" t="s">
        <v>10</v>
      </c>
    </row>
    <row r="4270" spans="1:5" x14ac:dyDescent="0.2">
      <c r="A4270" s="9">
        <v>40349</v>
      </c>
      <c r="B4270" s="38" t="s">
        <v>10</v>
      </c>
      <c r="C4270" s="38" t="s">
        <v>10</v>
      </c>
      <c r="D4270" s="38" t="s">
        <v>10</v>
      </c>
      <c r="E4270" s="38" t="s">
        <v>10</v>
      </c>
    </row>
    <row r="4271" spans="1:5" x14ac:dyDescent="0.2">
      <c r="A4271" s="9">
        <v>40348</v>
      </c>
      <c r="B4271" s="38" t="s">
        <v>10</v>
      </c>
      <c r="C4271" s="38" t="s">
        <v>10</v>
      </c>
      <c r="D4271" s="38" t="s">
        <v>10</v>
      </c>
      <c r="E4271" s="38" t="s">
        <v>10</v>
      </c>
    </row>
    <row r="4272" spans="1:5" x14ac:dyDescent="0.2">
      <c r="A4272" s="9">
        <v>40347</v>
      </c>
      <c r="B4272" s="38">
        <v>1117.51</v>
      </c>
      <c r="C4272" s="38" t="s">
        <v>10</v>
      </c>
      <c r="D4272" s="38" t="s">
        <v>10</v>
      </c>
      <c r="E4272" s="38" t="s">
        <v>10</v>
      </c>
    </row>
    <row r="4273" spans="1:5" x14ac:dyDescent="0.2">
      <c r="A4273" s="9">
        <v>40346</v>
      </c>
      <c r="B4273" s="38">
        <v>1116.04</v>
      </c>
      <c r="C4273" s="38" t="s">
        <v>10</v>
      </c>
      <c r="D4273" s="38" t="s">
        <v>10</v>
      </c>
      <c r="E4273" s="38" t="s">
        <v>10</v>
      </c>
    </row>
    <row r="4274" spans="1:5" x14ac:dyDescent="0.2">
      <c r="A4274" s="9">
        <v>40345</v>
      </c>
      <c r="B4274" s="38">
        <v>1114.6099999999999</v>
      </c>
      <c r="C4274" s="38" t="s">
        <v>10</v>
      </c>
      <c r="D4274" s="38" t="s">
        <v>10</v>
      </c>
      <c r="E4274" s="38" t="s">
        <v>10</v>
      </c>
    </row>
    <row r="4275" spans="1:5" x14ac:dyDescent="0.2">
      <c r="A4275" s="9">
        <v>40344</v>
      </c>
      <c r="B4275" s="38">
        <v>1115.23</v>
      </c>
      <c r="C4275" s="38" t="s">
        <v>10</v>
      </c>
      <c r="D4275" s="38" t="s">
        <v>10</v>
      </c>
      <c r="E4275" s="38" t="s">
        <v>10</v>
      </c>
    </row>
    <row r="4276" spans="1:5" x14ac:dyDescent="0.2">
      <c r="A4276" s="9">
        <v>40343</v>
      </c>
      <c r="B4276" s="38">
        <v>1089.6300000000001</v>
      </c>
      <c r="C4276" s="38" t="s">
        <v>10</v>
      </c>
      <c r="D4276" s="38" t="s">
        <v>10</v>
      </c>
      <c r="E4276" s="38" t="s">
        <v>10</v>
      </c>
    </row>
    <row r="4277" spans="1:5" x14ac:dyDescent="0.2">
      <c r="A4277" s="9">
        <v>40342</v>
      </c>
      <c r="B4277" s="38" t="s">
        <v>10</v>
      </c>
      <c r="C4277" s="38" t="s">
        <v>10</v>
      </c>
      <c r="D4277" s="38" t="s">
        <v>10</v>
      </c>
      <c r="E4277" s="38" t="s">
        <v>10</v>
      </c>
    </row>
    <row r="4278" spans="1:5" x14ac:dyDescent="0.2">
      <c r="A4278" s="9">
        <v>40341</v>
      </c>
      <c r="B4278" s="38" t="s">
        <v>10</v>
      </c>
      <c r="C4278" s="38" t="s">
        <v>10</v>
      </c>
      <c r="D4278" s="38" t="s">
        <v>10</v>
      </c>
      <c r="E4278" s="38" t="s">
        <v>10</v>
      </c>
    </row>
    <row r="4279" spans="1:5" x14ac:dyDescent="0.2">
      <c r="A4279" s="9">
        <v>40340</v>
      </c>
      <c r="B4279" s="38">
        <v>1091.5999999999999</v>
      </c>
      <c r="C4279" s="38" t="s">
        <v>10</v>
      </c>
      <c r="D4279" s="38" t="s">
        <v>10</v>
      </c>
      <c r="E4279" s="38" t="s">
        <v>10</v>
      </c>
    </row>
    <row r="4280" spans="1:5" x14ac:dyDescent="0.2">
      <c r="A4280" s="9">
        <v>40339</v>
      </c>
      <c r="B4280" s="38">
        <v>1086.8399999999999</v>
      </c>
      <c r="C4280" s="38" t="s">
        <v>10</v>
      </c>
      <c r="D4280" s="38" t="s">
        <v>10</v>
      </c>
      <c r="E4280" s="38" t="s">
        <v>10</v>
      </c>
    </row>
    <row r="4281" spans="1:5" x14ac:dyDescent="0.2">
      <c r="A4281" s="9">
        <v>40338</v>
      </c>
      <c r="B4281" s="38">
        <v>1055.69</v>
      </c>
      <c r="C4281" s="38" t="s">
        <v>10</v>
      </c>
      <c r="D4281" s="38" t="s">
        <v>10</v>
      </c>
      <c r="E4281" s="38" t="s">
        <v>10</v>
      </c>
    </row>
    <row r="4282" spans="1:5" x14ac:dyDescent="0.2">
      <c r="A4282" s="9">
        <v>40337</v>
      </c>
      <c r="B4282" s="38">
        <v>1062</v>
      </c>
      <c r="C4282" s="38" t="s">
        <v>10</v>
      </c>
      <c r="D4282" s="38" t="s">
        <v>10</v>
      </c>
      <c r="E4282" s="38" t="s">
        <v>10</v>
      </c>
    </row>
    <row r="4283" spans="1:5" x14ac:dyDescent="0.2">
      <c r="A4283" s="9">
        <v>40336</v>
      </c>
      <c r="B4283" s="38">
        <v>1050.47</v>
      </c>
      <c r="C4283" s="38" t="s">
        <v>10</v>
      </c>
      <c r="D4283" s="38" t="s">
        <v>10</v>
      </c>
      <c r="E4283" s="38" t="s">
        <v>10</v>
      </c>
    </row>
    <row r="4284" spans="1:5" x14ac:dyDescent="0.2">
      <c r="A4284" s="9">
        <v>40335</v>
      </c>
      <c r="B4284" s="38" t="s">
        <v>10</v>
      </c>
      <c r="C4284" s="38" t="s">
        <v>10</v>
      </c>
      <c r="D4284" s="38" t="s">
        <v>10</v>
      </c>
      <c r="E4284" s="38" t="s">
        <v>10</v>
      </c>
    </row>
    <row r="4285" spans="1:5" x14ac:dyDescent="0.2">
      <c r="A4285" s="9">
        <v>40334</v>
      </c>
      <c r="B4285" s="38" t="s">
        <v>10</v>
      </c>
      <c r="C4285" s="38" t="s">
        <v>10</v>
      </c>
      <c r="D4285" s="38" t="s">
        <v>10</v>
      </c>
      <c r="E4285" s="38" t="s">
        <v>10</v>
      </c>
    </row>
    <row r="4286" spans="1:5" x14ac:dyDescent="0.2">
      <c r="A4286" s="9">
        <v>40333</v>
      </c>
      <c r="B4286" s="38">
        <v>1064.8800000000001</v>
      </c>
      <c r="C4286" s="38" t="s">
        <v>10</v>
      </c>
      <c r="D4286" s="38" t="s">
        <v>10</v>
      </c>
      <c r="E4286" s="38" t="s">
        <v>10</v>
      </c>
    </row>
    <row r="4287" spans="1:5" x14ac:dyDescent="0.2">
      <c r="A4287" s="9">
        <v>40332</v>
      </c>
      <c r="B4287" s="38">
        <v>1102.83</v>
      </c>
      <c r="C4287" s="38" t="s">
        <v>10</v>
      </c>
      <c r="D4287" s="38" t="s">
        <v>10</v>
      </c>
      <c r="E4287" s="38" t="s">
        <v>10</v>
      </c>
    </row>
    <row r="4288" spans="1:5" x14ac:dyDescent="0.2">
      <c r="A4288" s="9">
        <v>40331</v>
      </c>
      <c r="B4288" s="38">
        <v>1098.3800000000001</v>
      </c>
      <c r="C4288" s="38" t="s">
        <v>10</v>
      </c>
      <c r="D4288" s="38" t="s">
        <v>10</v>
      </c>
      <c r="E4288" s="38" t="s">
        <v>10</v>
      </c>
    </row>
    <row r="4289" spans="1:5" x14ac:dyDescent="0.2">
      <c r="A4289" s="9">
        <v>40330</v>
      </c>
      <c r="B4289" s="38">
        <v>1070.71</v>
      </c>
      <c r="C4289" s="38" t="s">
        <v>10</v>
      </c>
      <c r="D4289" s="38" t="s">
        <v>10</v>
      </c>
      <c r="E4289" s="38" t="s">
        <v>10</v>
      </c>
    </row>
    <row r="4290" spans="1:5" x14ac:dyDescent="0.2">
      <c r="A4290" s="9">
        <v>40329</v>
      </c>
      <c r="B4290" s="38" t="s">
        <v>10</v>
      </c>
      <c r="C4290" s="38" t="s">
        <v>10</v>
      </c>
      <c r="D4290" s="38" t="s">
        <v>10</v>
      </c>
      <c r="E4290" s="38" t="s">
        <v>10</v>
      </c>
    </row>
    <row r="4291" spans="1:5" x14ac:dyDescent="0.2">
      <c r="A4291" s="9">
        <v>40328</v>
      </c>
      <c r="B4291" s="38" t="s">
        <v>10</v>
      </c>
      <c r="C4291" s="38" t="s">
        <v>10</v>
      </c>
      <c r="D4291" s="38" t="s">
        <v>10</v>
      </c>
      <c r="E4291" s="38" t="s">
        <v>10</v>
      </c>
    </row>
    <row r="4292" spans="1:5" x14ac:dyDescent="0.2">
      <c r="A4292" s="9">
        <v>40327</v>
      </c>
      <c r="B4292" s="38" t="s">
        <v>10</v>
      </c>
      <c r="C4292" s="38" t="s">
        <v>10</v>
      </c>
      <c r="D4292" s="38" t="s">
        <v>10</v>
      </c>
      <c r="E4292" s="38" t="s">
        <v>10</v>
      </c>
    </row>
    <row r="4293" spans="1:5" x14ac:dyDescent="0.2">
      <c r="A4293" s="9">
        <v>40326</v>
      </c>
      <c r="B4293" s="38">
        <v>1089.4100000000001</v>
      </c>
      <c r="C4293" s="38" t="s">
        <v>10</v>
      </c>
      <c r="D4293" s="38" t="s">
        <v>10</v>
      </c>
      <c r="E4293" s="38" t="s">
        <v>10</v>
      </c>
    </row>
    <row r="4294" spans="1:5" x14ac:dyDescent="0.2">
      <c r="A4294" s="9">
        <v>40325</v>
      </c>
      <c r="B4294" s="38">
        <v>1103.06</v>
      </c>
      <c r="C4294" s="38" t="s">
        <v>10</v>
      </c>
      <c r="D4294" s="38" t="s">
        <v>10</v>
      </c>
      <c r="E4294" s="38" t="s">
        <v>10</v>
      </c>
    </row>
    <row r="4295" spans="1:5" x14ac:dyDescent="0.2">
      <c r="A4295" s="9">
        <v>40324</v>
      </c>
      <c r="B4295" s="38">
        <v>1067.95</v>
      </c>
      <c r="C4295" s="38" t="s">
        <v>10</v>
      </c>
      <c r="D4295" s="38" t="s">
        <v>10</v>
      </c>
      <c r="E4295" s="38" t="s">
        <v>10</v>
      </c>
    </row>
    <row r="4296" spans="1:5" x14ac:dyDescent="0.2">
      <c r="A4296" s="9">
        <v>40323</v>
      </c>
      <c r="B4296" s="38">
        <v>1074.03</v>
      </c>
      <c r="C4296" s="38" t="s">
        <v>10</v>
      </c>
      <c r="D4296" s="38" t="s">
        <v>10</v>
      </c>
      <c r="E4296" s="38" t="s">
        <v>10</v>
      </c>
    </row>
    <row r="4297" spans="1:5" x14ac:dyDescent="0.2">
      <c r="A4297" s="9">
        <v>40322</v>
      </c>
      <c r="B4297" s="38">
        <v>1073.6500000000001</v>
      </c>
      <c r="C4297" s="38" t="s">
        <v>10</v>
      </c>
      <c r="D4297" s="38" t="s">
        <v>10</v>
      </c>
      <c r="E4297" s="38" t="s">
        <v>10</v>
      </c>
    </row>
    <row r="4298" spans="1:5" x14ac:dyDescent="0.2">
      <c r="A4298" s="9">
        <v>40321</v>
      </c>
      <c r="B4298" s="38" t="s">
        <v>10</v>
      </c>
      <c r="C4298" s="38" t="s">
        <v>10</v>
      </c>
      <c r="D4298" s="38" t="s">
        <v>10</v>
      </c>
      <c r="E4298" s="38" t="s">
        <v>10</v>
      </c>
    </row>
    <row r="4299" spans="1:5" x14ac:dyDescent="0.2">
      <c r="A4299" s="9">
        <v>40320</v>
      </c>
      <c r="B4299" s="38" t="s">
        <v>10</v>
      </c>
      <c r="C4299" s="38" t="s">
        <v>10</v>
      </c>
      <c r="D4299" s="38" t="s">
        <v>10</v>
      </c>
      <c r="E4299" s="38" t="s">
        <v>10</v>
      </c>
    </row>
    <row r="4300" spans="1:5" x14ac:dyDescent="0.2">
      <c r="A4300" s="9">
        <v>40319</v>
      </c>
      <c r="B4300" s="38">
        <v>1087.69</v>
      </c>
      <c r="C4300" s="38" t="s">
        <v>10</v>
      </c>
      <c r="D4300" s="38" t="s">
        <v>10</v>
      </c>
      <c r="E4300" s="38" t="s">
        <v>10</v>
      </c>
    </row>
    <row r="4301" spans="1:5" x14ac:dyDescent="0.2">
      <c r="A4301" s="9">
        <v>40318</v>
      </c>
      <c r="B4301" s="38">
        <v>1071.5899999999999</v>
      </c>
      <c r="C4301" s="38" t="s">
        <v>10</v>
      </c>
      <c r="D4301" s="38" t="s">
        <v>10</v>
      </c>
      <c r="E4301" s="38" t="s">
        <v>10</v>
      </c>
    </row>
    <row r="4302" spans="1:5" x14ac:dyDescent="0.2">
      <c r="A4302" s="9">
        <v>40317</v>
      </c>
      <c r="B4302" s="38">
        <v>1115.05</v>
      </c>
      <c r="C4302" s="38" t="s">
        <v>10</v>
      </c>
      <c r="D4302" s="38" t="s">
        <v>10</v>
      </c>
      <c r="E4302" s="38" t="s">
        <v>10</v>
      </c>
    </row>
    <row r="4303" spans="1:5" x14ac:dyDescent="0.2">
      <c r="A4303" s="9">
        <v>40316</v>
      </c>
      <c r="B4303" s="38">
        <v>1120.8</v>
      </c>
      <c r="C4303" s="38" t="s">
        <v>10</v>
      </c>
      <c r="D4303" s="38" t="s">
        <v>10</v>
      </c>
      <c r="E4303" s="38" t="s">
        <v>10</v>
      </c>
    </row>
    <row r="4304" spans="1:5" x14ac:dyDescent="0.2">
      <c r="A4304" s="9">
        <v>40315</v>
      </c>
      <c r="B4304" s="38">
        <v>1136.94</v>
      </c>
      <c r="C4304" s="38" t="s">
        <v>10</v>
      </c>
      <c r="D4304" s="38" t="s">
        <v>10</v>
      </c>
      <c r="E4304" s="38" t="s">
        <v>10</v>
      </c>
    </row>
    <row r="4305" spans="1:5" x14ac:dyDescent="0.2">
      <c r="A4305" s="9">
        <v>40314</v>
      </c>
      <c r="B4305" s="38" t="s">
        <v>10</v>
      </c>
      <c r="C4305" s="38" t="s">
        <v>10</v>
      </c>
      <c r="D4305" s="38" t="s">
        <v>10</v>
      </c>
      <c r="E4305" s="38" t="s">
        <v>10</v>
      </c>
    </row>
    <row r="4306" spans="1:5" x14ac:dyDescent="0.2">
      <c r="A4306" s="9">
        <v>40313</v>
      </c>
      <c r="B4306" s="38" t="s">
        <v>10</v>
      </c>
      <c r="C4306" s="38" t="s">
        <v>10</v>
      </c>
      <c r="D4306" s="38" t="s">
        <v>10</v>
      </c>
      <c r="E4306" s="38" t="s">
        <v>10</v>
      </c>
    </row>
    <row r="4307" spans="1:5" x14ac:dyDescent="0.2">
      <c r="A4307" s="9">
        <v>40312</v>
      </c>
      <c r="B4307" s="38">
        <v>1135.68</v>
      </c>
      <c r="C4307" s="38" t="s">
        <v>10</v>
      </c>
      <c r="D4307" s="38" t="s">
        <v>10</v>
      </c>
      <c r="E4307" s="38" t="s">
        <v>10</v>
      </c>
    </row>
    <row r="4308" spans="1:5" x14ac:dyDescent="0.2">
      <c r="A4308" s="9">
        <v>40311</v>
      </c>
      <c r="B4308" s="38">
        <v>1157.44</v>
      </c>
      <c r="C4308" s="38" t="s">
        <v>10</v>
      </c>
      <c r="D4308" s="38" t="s">
        <v>10</v>
      </c>
      <c r="E4308" s="38" t="s">
        <v>10</v>
      </c>
    </row>
    <row r="4309" spans="1:5" x14ac:dyDescent="0.2">
      <c r="A4309" s="9">
        <v>40310</v>
      </c>
      <c r="B4309" s="38">
        <v>1171.67</v>
      </c>
      <c r="C4309" s="38" t="s">
        <v>10</v>
      </c>
      <c r="D4309" s="38" t="s">
        <v>10</v>
      </c>
      <c r="E4309" s="38" t="s">
        <v>10</v>
      </c>
    </row>
    <row r="4310" spans="1:5" x14ac:dyDescent="0.2">
      <c r="A4310" s="9">
        <v>40309</v>
      </c>
      <c r="B4310" s="38">
        <v>1155.79</v>
      </c>
      <c r="C4310" s="38" t="s">
        <v>10</v>
      </c>
      <c r="D4310" s="38" t="s">
        <v>10</v>
      </c>
      <c r="E4310" s="38" t="s">
        <v>10</v>
      </c>
    </row>
    <row r="4311" spans="1:5" x14ac:dyDescent="0.2">
      <c r="A4311" s="9">
        <v>40308</v>
      </c>
      <c r="B4311" s="38">
        <v>1159.73</v>
      </c>
      <c r="C4311" s="38" t="s">
        <v>10</v>
      </c>
      <c r="D4311" s="38" t="s">
        <v>10</v>
      </c>
      <c r="E4311" s="38" t="s">
        <v>10</v>
      </c>
    </row>
    <row r="4312" spans="1:5" x14ac:dyDescent="0.2">
      <c r="A4312" s="9">
        <v>40307</v>
      </c>
      <c r="B4312" s="38" t="s">
        <v>10</v>
      </c>
      <c r="C4312" s="38" t="s">
        <v>10</v>
      </c>
      <c r="D4312" s="38" t="s">
        <v>10</v>
      </c>
      <c r="E4312" s="38" t="s">
        <v>10</v>
      </c>
    </row>
    <row r="4313" spans="1:5" x14ac:dyDescent="0.2">
      <c r="A4313" s="9">
        <v>40306</v>
      </c>
      <c r="B4313" s="38" t="s">
        <v>10</v>
      </c>
      <c r="C4313" s="38" t="s">
        <v>10</v>
      </c>
      <c r="D4313" s="38" t="s">
        <v>10</v>
      </c>
      <c r="E4313" s="38" t="s">
        <v>10</v>
      </c>
    </row>
    <row r="4314" spans="1:5" x14ac:dyDescent="0.2">
      <c r="A4314" s="9">
        <v>40305</v>
      </c>
      <c r="B4314" s="38">
        <v>1110.8800000000001</v>
      </c>
      <c r="C4314" s="38" t="s">
        <v>10</v>
      </c>
      <c r="D4314" s="38" t="s">
        <v>10</v>
      </c>
      <c r="E4314" s="38" t="s">
        <v>10</v>
      </c>
    </row>
    <row r="4315" spans="1:5" x14ac:dyDescent="0.2">
      <c r="A4315" s="9">
        <v>40304</v>
      </c>
      <c r="B4315" s="38">
        <v>1128.1500000000001</v>
      </c>
      <c r="C4315" s="38" t="s">
        <v>10</v>
      </c>
      <c r="D4315" s="38" t="s">
        <v>10</v>
      </c>
      <c r="E4315" s="38" t="s">
        <v>10</v>
      </c>
    </row>
    <row r="4316" spans="1:5" x14ac:dyDescent="0.2">
      <c r="A4316" s="9">
        <v>40303</v>
      </c>
      <c r="B4316" s="38">
        <v>1165.8699999999999</v>
      </c>
      <c r="C4316" s="38" t="s">
        <v>10</v>
      </c>
      <c r="D4316" s="38" t="s">
        <v>10</v>
      </c>
      <c r="E4316" s="38" t="s">
        <v>10</v>
      </c>
    </row>
    <row r="4317" spans="1:5" x14ac:dyDescent="0.2">
      <c r="A4317" s="9">
        <v>40302</v>
      </c>
      <c r="B4317" s="38">
        <v>1173.5999999999999</v>
      </c>
      <c r="C4317" s="38" t="s">
        <v>10</v>
      </c>
      <c r="D4317" s="38" t="s">
        <v>10</v>
      </c>
      <c r="E4317" s="38" t="s">
        <v>10</v>
      </c>
    </row>
    <row r="4318" spans="1:5" x14ac:dyDescent="0.2">
      <c r="A4318" s="9">
        <v>40301</v>
      </c>
      <c r="B4318" s="38">
        <v>1202.26</v>
      </c>
      <c r="C4318" s="38" t="s">
        <v>10</v>
      </c>
      <c r="D4318" s="38" t="s">
        <v>10</v>
      </c>
      <c r="E4318" s="38" t="s">
        <v>10</v>
      </c>
    </row>
    <row r="4319" spans="1:5" x14ac:dyDescent="0.2">
      <c r="A4319" s="9">
        <v>40300</v>
      </c>
      <c r="B4319" s="38" t="s">
        <v>10</v>
      </c>
      <c r="C4319" s="38" t="s">
        <v>10</v>
      </c>
      <c r="D4319" s="38" t="s">
        <v>10</v>
      </c>
      <c r="E4319" s="38" t="s">
        <v>10</v>
      </c>
    </row>
    <row r="4320" spans="1:5" x14ac:dyDescent="0.2">
      <c r="A4320" s="9">
        <v>40299</v>
      </c>
      <c r="B4320" s="38" t="s">
        <v>10</v>
      </c>
      <c r="C4320" s="38" t="s">
        <v>10</v>
      </c>
      <c r="D4320" s="38" t="s">
        <v>10</v>
      </c>
      <c r="E4320" s="38" t="s">
        <v>10</v>
      </c>
    </row>
    <row r="4321" spans="1:5" x14ac:dyDescent="0.2">
      <c r="A4321" s="9">
        <v>40298</v>
      </c>
      <c r="B4321" s="38">
        <v>1186.69</v>
      </c>
      <c r="C4321" s="38" t="s">
        <v>10</v>
      </c>
      <c r="D4321" s="38" t="s">
        <v>10</v>
      </c>
      <c r="E4321" s="38" t="s">
        <v>10</v>
      </c>
    </row>
    <row r="4322" spans="1:5" x14ac:dyDescent="0.2">
      <c r="A4322" s="9">
        <v>40297</v>
      </c>
      <c r="B4322" s="38">
        <v>1206.78</v>
      </c>
      <c r="C4322" s="38" t="s">
        <v>10</v>
      </c>
      <c r="D4322" s="38" t="s">
        <v>10</v>
      </c>
      <c r="E4322" s="38" t="s">
        <v>10</v>
      </c>
    </row>
    <row r="4323" spans="1:5" x14ac:dyDescent="0.2">
      <c r="A4323" s="9">
        <v>40296</v>
      </c>
      <c r="B4323" s="38">
        <v>1191.3599999999999</v>
      </c>
      <c r="C4323" s="38" t="s">
        <v>10</v>
      </c>
      <c r="D4323" s="38" t="s">
        <v>10</v>
      </c>
      <c r="E4323" s="38" t="s">
        <v>10</v>
      </c>
    </row>
    <row r="4324" spans="1:5" x14ac:dyDescent="0.2">
      <c r="A4324" s="9">
        <v>40295</v>
      </c>
      <c r="B4324" s="38">
        <v>1183.71</v>
      </c>
      <c r="C4324" s="38" t="s">
        <v>10</v>
      </c>
      <c r="D4324" s="38" t="s">
        <v>10</v>
      </c>
      <c r="E4324" s="38" t="s">
        <v>10</v>
      </c>
    </row>
    <row r="4325" spans="1:5" x14ac:dyDescent="0.2">
      <c r="A4325" s="9">
        <v>40294</v>
      </c>
      <c r="B4325" s="38">
        <v>1212.05</v>
      </c>
      <c r="C4325" s="38" t="s">
        <v>10</v>
      </c>
      <c r="D4325" s="38" t="s">
        <v>10</v>
      </c>
      <c r="E4325" s="38" t="s">
        <v>10</v>
      </c>
    </row>
    <row r="4326" spans="1:5" x14ac:dyDescent="0.2">
      <c r="A4326" s="9">
        <v>40293</v>
      </c>
      <c r="B4326" s="38" t="s">
        <v>10</v>
      </c>
      <c r="C4326" s="38" t="s">
        <v>10</v>
      </c>
      <c r="D4326" s="38" t="s">
        <v>10</v>
      </c>
      <c r="E4326" s="38" t="s">
        <v>10</v>
      </c>
    </row>
    <row r="4327" spans="1:5" x14ac:dyDescent="0.2">
      <c r="A4327" s="9">
        <v>40292</v>
      </c>
      <c r="B4327" s="38" t="s">
        <v>10</v>
      </c>
      <c r="C4327" s="38" t="s">
        <v>10</v>
      </c>
      <c r="D4327" s="38" t="s">
        <v>10</v>
      </c>
      <c r="E4327" s="38" t="s">
        <v>10</v>
      </c>
    </row>
    <row r="4328" spans="1:5" x14ac:dyDescent="0.2">
      <c r="A4328" s="9">
        <v>40291</v>
      </c>
      <c r="B4328" s="38">
        <v>1217.28</v>
      </c>
      <c r="C4328" s="38" t="s">
        <v>10</v>
      </c>
      <c r="D4328" s="38" t="s">
        <v>10</v>
      </c>
      <c r="E4328" s="38" t="s">
        <v>10</v>
      </c>
    </row>
    <row r="4329" spans="1:5" x14ac:dyDescent="0.2">
      <c r="A4329" s="9">
        <v>40290</v>
      </c>
      <c r="B4329" s="38">
        <v>1208.67</v>
      </c>
      <c r="C4329" s="38" t="s">
        <v>10</v>
      </c>
      <c r="D4329" s="38" t="s">
        <v>10</v>
      </c>
      <c r="E4329" s="38" t="s">
        <v>10</v>
      </c>
    </row>
    <row r="4330" spans="1:5" x14ac:dyDescent="0.2">
      <c r="A4330" s="9">
        <v>40289</v>
      </c>
      <c r="B4330" s="38">
        <v>1205.94</v>
      </c>
      <c r="C4330" s="38" t="s">
        <v>10</v>
      </c>
      <c r="D4330" s="38" t="s">
        <v>10</v>
      </c>
      <c r="E4330" s="38" t="s">
        <v>10</v>
      </c>
    </row>
    <row r="4331" spans="1:5" x14ac:dyDescent="0.2">
      <c r="A4331" s="9">
        <v>40288</v>
      </c>
      <c r="B4331" s="38">
        <v>1207.17</v>
      </c>
      <c r="C4331" s="38" t="s">
        <v>10</v>
      </c>
      <c r="D4331" s="38" t="s">
        <v>10</v>
      </c>
      <c r="E4331" s="38" t="s">
        <v>10</v>
      </c>
    </row>
    <row r="4332" spans="1:5" x14ac:dyDescent="0.2">
      <c r="A4332" s="9">
        <v>40287</v>
      </c>
      <c r="B4332" s="38">
        <v>1197.52</v>
      </c>
      <c r="C4332" s="38" t="s">
        <v>10</v>
      </c>
      <c r="D4332" s="38" t="s">
        <v>10</v>
      </c>
      <c r="E4332" s="38" t="s">
        <v>10</v>
      </c>
    </row>
    <row r="4333" spans="1:5" x14ac:dyDescent="0.2">
      <c r="A4333" s="9">
        <v>40286</v>
      </c>
      <c r="B4333" s="38" t="s">
        <v>10</v>
      </c>
      <c r="C4333" s="38" t="s">
        <v>10</v>
      </c>
      <c r="D4333" s="38" t="s">
        <v>10</v>
      </c>
      <c r="E4333" s="38" t="s">
        <v>10</v>
      </c>
    </row>
    <row r="4334" spans="1:5" x14ac:dyDescent="0.2">
      <c r="A4334" s="9">
        <v>40285</v>
      </c>
      <c r="B4334" s="38" t="s">
        <v>10</v>
      </c>
      <c r="C4334" s="38" t="s">
        <v>10</v>
      </c>
      <c r="D4334" s="38" t="s">
        <v>10</v>
      </c>
      <c r="E4334" s="38" t="s">
        <v>10</v>
      </c>
    </row>
    <row r="4335" spans="1:5" x14ac:dyDescent="0.2">
      <c r="A4335" s="9">
        <v>40284</v>
      </c>
      <c r="B4335" s="38">
        <v>1192.1300000000001</v>
      </c>
      <c r="C4335" s="38" t="s">
        <v>10</v>
      </c>
      <c r="D4335" s="38" t="s">
        <v>10</v>
      </c>
      <c r="E4335" s="38" t="s">
        <v>10</v>
      </c>
    </row>
    <row r="4336" spans="1:5" x14ac:dyDescent="0.2">
      <c r="A4336" s="9">
        <v>40283</v>
      </c>
      <c r="B4336" s="38">
        <v>1211.67</v>
      </c>
      <c r="C4336" s="38" t="s">
        <v>10</v>
      </c>
      <c r="D4336" s="38" t="s">
        <v>10</v>
      </c>
      <c r="E4336" s="38" t="s">
        <v>10</v>
      </c>
    </row>
    <row r="4337" spans="1:5" x14ac:dyDescent="0.2">
      <c r="A4337" s="9">
        <v>40282</v>
      </c>
      <c r="B4337" s="38">
        <v>1210.6500000000001</v>
      </c>
      <c r="C4337" s="38" t="s">
        <v>10</v>
      </c>
      <c r="D4337" s="38" t="s">
        <v>10</v>
      </c>
      <c r="E4337" s="38" t="s">
        <v>10</v>
      </c>
    </row>
    <row r="4338" spans="1:5" x14ac:dyDescent="0.2">
      <c r="A4338" s="9">
        <v>40281</v>
      </c>
      <c r="B4338" s="38">
        <v>1197.3</v>
      </c>
      <c r="C4338" s="38" t="s">
        <v>10</v>
      </c>
      <c r="D4338" s="38" t="s">
        <v>10</v>
      </c>
      <c r="E4338" s="38" t="s">
        <v>10</v>
      </c>
    </row>
    <row r="4339" spans="1:5" x14ac:dyDescent="0.2">
      <c r="A4339" s="9">
        <v>40280</v>
      </c>
      <c r="B4339" s="38">
        <v>1196.48</v>
      </c>
      <c r="C4339" s="38" t="s">
        <v>10</v>
      </c>
      <c r="D4339" s="38" t="s">
        <v>10</v>
      </c>
      <c r="E4339" s="38" t="s">
        <v>10</v>
      </c>
    </row>
    <row r="4340" spans="1:5" x14ac:dyDescent="0.2">
      <c r="A4340" s="9">
        <v>40279</v>
      </c>
      <c r="B4340" s="38" t="s">
        <v>10</v>
      </c>
      <c r="C4340" s="38" t="s">
        <v>10</v>
      </c>
      <c r="D4340" s="38" t="s">
        <v>10</v>
      </c>
      <c r="E4340" s="38" t="s">
        <v>10</v>
      </c>
    </row>
    <row r="4341" spans="1:5" x14ac:dyDescent="0.2">
      <c r="A4341" s="9">
        <v>40278</v>
      </c>
      <c r="B4341" s="38" t="s">
        <v>10</v>
      </c>
      <c r="C4341" s="38" t="s">
        <v>10</v>
      </c>
      <c r="D4341" s="38" t="s">
        <v>10</v>
      </c>
      <c r="E4341" s="38" t="s">
        <v>10</v>
      </c>
    </row>
    <row r="4342" spans="1:5" x14ac:dyDescent="0.2">
      <c r="A4342" s="9">
        <v>40277</v>
      </c>
      <c r="B4342" s="38">
        <v>1194.3699999999999</v>
      </c>
      <c r="C4342" s="38" t="s">
        <v>10</v>
      </c>
      <c r="D4342" s="38" t="s">
        <v>10</v>
      </c>
      <c r="E4342" s="38" t="s">
        <v>10</v>
      </c>
    </row>
    <row r="4343" spans="1:5" x14ac:dyDescent="0.2">
      <c r="A4343" s="9">
        <v>40276</v>
      </c>
      <c r="B4343" s="38">
        <v>1186.44</v>
      </c>
      <c r="C4343" s="38" t="s">
        <v>10</v>
      </c>
      <c r="D4343" s="38" t="s">
        <v>10</v>
      </c>
      <c r="E4343" s="38" t="s">
        <v>10</v>
      </c>
    </row>
    <row r="4344" spans="1:5" x14ac:dyDescent="0.2">
      <c r="A4344" s="9">
        <v>40275</v>
      </c>
      <c r="B4344" s="38">
        <v>1182.45</v>
      </c>
      <c r="C4344" s="38" t="s">
        <v>10</v>
      </c>
      <c r="D4344" s="38" t="s">
        <v>10</v>
      </c>
      <c r="E4344" s="38" t="s">
        <v>10</v>
      </c>
    </row>
    <row r="4345" spans="1:5" x14ac:dyDescent="0.2">
      <c r="A4345" s="9">
        <v>40274</v>
      </c>
      <c r="B4345" s="38">
        <v>1189.44</v>
      </c>
      <c r="C4345" s="38" t="s">
        <v>10</v>
      </c>
      <c r="D4345" s="38" t="s">
        <v>10</v>
      </c>
      <c r="E4345" s="38" t="s">
        <v>10</v>
      </c>
    </row>
    <row r="4346" spans="1:5" x14ac:dyDescent="0.2">
      <c r="A4346" s="9">
        <v>40273</v>
      </c>
      <c r="B4346" s="38">
        <v>1187.44</v>
      </c>
      <c r="C4346" s="38" t="s">
        <v>10</v>
      </c>
      <c r="D4346" s="38" t="s">
        <v>10</v>
      </c>
      <c r="E4346" s="38" t="s">
        <v>10</v>
      </c>
    </row>
    <row r="4347" spans="1:5" x14ac:dyDescent="0.2">
      <c r="A4347" s="9">
        <v>40272</v>
      </c>
      <c r="B4347" s="38" t="s">
        <v>10</v>
      </c>
      <c r="C4347" s="38" t="s">
        <v>10</v>
      </c>
      <c r="D4347" s="38" t="s">
        <v>10</v>
      </c>
      <c r="E4347" s="38" t="s">
        <v>10</v>
      </c>
    </row>
    <row r="4348" spans="1:5" x14ac:dyDescent="0.2">
      <c r="A4348" s="9">
        <v>40271</v>
      </c>
      <c r="B4348" s="38" t="s">
        <v>10</v>
      </c>
      <c r="C4348" s="38" t="s">
        <v>10</v>
      </c>
      <c r="D4348" s="38" t="s">
        <v>10</v>
      </c>
      <c r="E4348" s="38" t="s">
        <v>10</v>
      </c>
    </row>
    <row r="4349" spans="1:5" x14ac:dyDescent="0.2">
      <c r="A4349" s="9">
        <v>40270</v>
      </c>
      <c r="B4349" s="38" t="s">
        <v>10</v>
      </c>
      <c r="C4349" s="38" t="s">
        <v>10</v>
      </c>
      <c r="D4349" s="38" t="s">
        <v>10</v>
      </c>
      <c r="E4349" s="38" t="s">
        <v>10</v>
      </c>
    </row>
    <row r="4350" spans="1:5" x14ac:dyDescent="0.2">
      <c r="A4350" s="9">
        <v>40269</v>
      </c>
      <c r="B4350" s="38">
        <v>1178.0999999999999</v>
      </c>
      <c r="C4350" s="38" t="s">
        <v>10</v>
      </c>
      <c r="D4350" s="38" t="s">
        <v>10</v>
      </c>
      <c r="E4350" s="38" t="s">
        <v>10</v>
      </c>
    </row>
    <row r="4351" spans="1:5" x14ac:dyDescent="0.2">
      <c r="A4351" s="9">
        <v>40268</v>
      </c>
      <c r="B4351" s="38">
        <v>1169.43</v>
      </c>
      <c r="C4351" s="38" t="s">
        <v>10</v>
      </c>
      <c r="D4351" s="38" t="s">
        <v>10</v>
      </c>
      <c r="E4351" s="38" t="s">
        <v>10</v>
      </c>
    </row>
    <row r="4352" spans="1:5" x14ac:dyDescent="0.2">
      <c r="A4352" s="9">
        <v>40267</v>
      </c>
      <c r="B4352" s="38">
        <v>1173.27</v>
      </c>
      <c r="C4352" s="38" t="s">
        <v>10</v>
      </c>
      <c r="D4352" s="38" t="s">
        <v>10</v>
      </c>
      <c r="E4352" s="38" t="s">
        <v>10</v>
      </c>
    </row>
    <row r="4353" spans="1:5" x14ac:dyDescent="0.2">
      <c r="A4353" s="9">
        <v>40266</v>
      </c>
      <c r="B4353" s="38">
        <v>1173.22</v>
      </c>
      <c r="C4353" s="38" t="s">
        <v>10</v>
      </c>
      <c r="D4353" s="38" t="s">
        <v>10</v>
      </c>
      <c r="E4353" s="38" t="s">
        <v>10</v>
      </c>
    </row>
    <row r="4354" spans="1:5" x14ac:dyDescent="0.2">
      <c r="A4354" s="9">
        <v>40265</v>
      </c>
      <c r="B4354" s="38" t="s">
        <v>10</v>
      </c>
      <c r="C4354" s="38" t="s">
        <v>10</v>
      </c>
      <c r="D4354" s="38" t="s">
        <v>10</v>
      </c>
      <c r="E4354" s="38" t="s">
        <v>10</v>
      </c>
    </row>
    <row r="4355" spans="1:5" x14ac:dyDescent="0.2">
      <c r="A4355" s="9">
        <v>40264</v>
      </c>
      <c r="B4355" s="38" t="s">
        <v>10</v>
      </c>
      <c r="C4355" s="38" t="s">
        <v>10</v>
      </c>
      <c r="D4355" s="38" t="s">
        <v>10</v>
      </c>
      <c r="E4355" s="38" t="s">
        <v>10</v>
      </c>
    </row>
    <row r="4356" spans="1:5" x14ac:dyDescent="0.2">
      <c r="A4356" s="9">
        <v>40263</v>
      </c>
      <c r="B4356" s="38">
        <v>1166.5899999999999</v>
      </c>
      <c r="C4356" s="38" t="s">
        <v>10</v>
      </c>
      <c r="D4356" s="38" t="s">
        <v>10</v>
      </c>
      <c r="E4356" s="38" t="s">
        <v>10</v>
      </c>
    </row>
    <row r="4357" spans="1:5" x14ac:dyDescent="0.2">
      <c r="A4357" s="9">
        <v>40262</v>
      </c>
      <c r="B4357" s="38">
        <v>1165.73</v>
      </c>
      <c r="C4357" s="38" t="s">
        <v>10</v>
      </c>
      <c r="D4357" s="38" t="s">
        <v>10</v>
      </c>
      <c r="E4357" s="38" t="s">
        <v>10</v>
      </c>
    </row>
    <row r="4358" spans="1:5" x14ac:dyDescent="0.2">
      <c r="A4358" s="9">
        <v>40261</v>
      </c>
      <c r="B4358" s="38">
        <v>1167.72</v>
      </c>
      <c r="C4358" s="38" t="s">
        <v>10</v>
      </c>
      <c r="D4358" s="38" t="s">
        <v>10</v>
      </c>
      <c r="E4358" s="38" t="s">
        <v>10</v>
      </c>
    </row>
    <row r="4359" spans="1:5" x14ac:dyDescent="0.2">
      <c r="A4359" s="9">
        <v>40260</v>
      </c>
      <c r="B4359" s="38">
        <v>1174.17</v>
      </c>
      <c r="C4359" s="38" t="s">
        <v>10</v>
      </c>
      <c r="D4359" s="38" t="s">
        <v>10</v>
      </c>
      <c r="E4359" s="38" t="s">
        <v>10</v>
      </c>
    </row>
    <row r="4360" spans="1:5" x14ac:dyDescent="0.2">
      <c r="A4360" s="9">
        <v>40259</v>
      </c>
      <c r="B4360" s="38">
        <v>1165.81</v>
      </c>
      <c r="C4360" s="38" t="s">
        <v>10</v>
      </c>
      <c r="D4360" s="38" t="s">
        <v>10</v>
      </c>
      <c r="E4360" s="38" t="s">
        <v>10</v>
      </c>
    </row>
    <row r="4361" spans="1:5" x14ac:dyDescent="0.2">
      <c r="A4361" s="9">
        <v>40258</v>
      </c>
      <c r="B4361" s="38" t="s">
        <v>10</v>
      </c>
      <c r="C4361" s="38" t="s">
        <v>10</v>
      </c>
      <c r="D4361" s="38" t="s">
        <v>10</v>
      </c>
      <c r="E4361" s="38" t="s">
        <v>10</v>
      </c>
    </row>
    <row r="4362" spans="1:5" x14ac:dyDescent="0.2">
      <c r="A4362" s="9">
        <v>40257</v>
      </c>
      <c r="B4362" s="38" t="s">
        <v>10</v>
      </c>
      <c r="C4362" s="38" t="s">
        <v>10</v>
      </c>
      <c r="D4362" s="38" t="s">
        <v>10</v>
      </c>
      <c r="E4362" s="38" t="s">
        <v>10</v>
      </c>
    </row>
    <row r="4363" spans="1:5" x14ac:dyDescent="0.2">
      <c r="A4363" s="9">
        <v>40256</v>
      </c>
      <c r="B4363" s="38">
        <v>1159.9000000000001</v>
      </c>
      <c r="C4363" s="38" t="s">
        <v>10</v>
      </c>
      <c r="D4363" s="38" t="s">
        <v>10</v>
      </c>
      <c r="E4363" s="38" t="s">
        <v>10</v>
      </c>
    </row>
    <row r="4364" spans="1:5" x14ac:dyDescent="0.2">
      <c r="A4364" s="9">
        <v>40255</v>
      </c>
      <c r="B4364" s="38">
        <v>1165.83</v>
      </c>
      <c r="C4364" s="38" t="s">
        <v>10</v>
      </c>
      <c r="D4364" s="38" t="s">
        <v>10</v>
      </c>
      <c r="E4364" s="38" t="s">
        <v>10</v>
      </c>
    </row>
    <row r="4365" spans="1:5" x14ac:dyDescent="0.2">
      <c r="A4365" s="9">
        <v>40254</v>
      </c>
      <c r="B4365" s="38">
        <v>1166.21</v>
      </c>
      <c r="C4365" s="38" t="s">
        <v>10</v>
      </c>
      <c r="D4365" s="38" t="s">
        <v>10</v>
      </c>
      <c r="E4365" s="38" t="s">
        <v>10</v>
      </c>
    </row>
    <row r="4366" spans="1:5" x14ac:dyDescent="0.2">
      <c r="A4366" s="9">
        <v>40253</v>
      </c>
      <c r="B4366" s="38">
        <v>1159.46</v>
      </c>
      <c r="C4366" s="38" t="s">
        <v>10</v>
      </c>
      <c r="D4366" s="38" t="s">
        <v>10</v>
      </c>
      <c r="E4366" s="38" t="s">
        <v>10</v>
      </c>
    </row>
    <row r="4367" spans="1:5" x14ac:dyDescent="0.2">
      <c r="A4367" s="9">
        <v>40252</v>
      </c>
      <c r="B4367" s="38">
        <v>1150.51</v>
      </c>
      <c r="C4367" s="38" t="s">
        <v>10</v>
      </c>
      <c r="D4367" s="38" t="s">
        <v>10</v>
      </c>
      <c r="E4367" s="38" t="s">
        <v>10</v>
      </c>
    </row>
    <row r="4368" spans="1:5" x14ac:dyDescent="0.2">
      <c r="A4368" s="9">
        <v>40251</v>
      </c>
      <c r="B4368" s="38" t="s">
        <v>10</v>
      </c>
      <c r="C4368" s="38" t="s">
        <v>10</v>
      </c>
      <c r="D4368" s="38" t="s">
        <v>10</v>
      </c>
      <c r="E4368" s="38" t="s">
        <v>10</v>
      </c>
    </row>
    <row r="4369" spans="1:5" x14ac:dyDescent="0.2">
      <c r="A4369" s="9">
        <v>40250</v>
      </c>
      <c r="B4369" s="38" t="s">
        <v>10</v>
      </c>
      <c r="C4369" s="38" t="s">
        <v>10</v>
      </c>
      <c r="D4369" s="38" t="s">
        <v>10</v>
      </c>
      <c r="E4369" s="38" t="s">
        <v>10</v>
      </c>
    </row>
    <row r="4370" spans="1:5" x14ac:dyDescent="0.2">
      <c r="A4370" s="9">
        <v>40249</v>
      </c>
      <c r="B4370" s="38">
        <v>1149.99</v>
      </c>
      <c r="C4370" s="38" t="s">
        <v>10</v>
      </c>
      <c r="D4370" s="38" t="s">
        <v>10</v>
      </c>
      <c r="E4370" s="38" t="s">
        <v>10</v>
      </c>
    </row>
    <row r="4371" spans="1:5" x14ac:dyDescent="0.2">
      <c r="A4371" s="9">
        <v>40248</v>
      </c>
      <c r="B4371" s="38">
        <v>1150.24</v>
      </c>
      <c r="C4371" s="38" t="s">
        <v>10</v>
      </c>
      <c r="D4371" s="38" t="s">
        <v>10</v>
      </c>
      <c r="E4371" s="38" t="s">
        <v>10</v>
      </c>
    </row>
    <row r="4372" spans="1:5" x14ac:dyDescent="0.2">
      <c r="A4372" s="9">
        <v>40247</v>
      </c>
      <c r="B4372" s="38">
        <v>1145.6099999999999</v>
      </c>
      <c r="C4372" s="38" t="s">
        <v>10</v>
      </c>
      <c r="D4372" s="38" t="s">
        <v>10</v>
      </c>
      <c r="E4372" s="38" t="s">
        <v>10</v>
      </c>
    </row>
    <row r="4373" spans="1:5" x14ac:dyDescent="0.2">
      <c r="A4373" s="9">
        <v>40246</v>
      </c>
      <c r="B4373" s="38">
        <v>1140.45</v>
      </c>
      <c r="C4373" s="38" t="s">
        <v>10</v>
      </c>
      <c r="D4373" s="38" t="s">
        <v>10</v>
      </c>
      <c r="E4373" s="38" t="s">
        <v>10</v>
      </c>
    </row>
    <row r="4374" spans="1:5" x14ac:dyDescent="0.2">
      <c r="A4374" s="9">
        <v>40245</v>
      </c>
      <c r="B4374" s="38">
        <v>1138.5</v>
      </c>
      <c r="C4374" s="38" t="s">
        <v>10</v>
      </c>
      <c r="D4374" s="38" t="s">
        <v>10</v>
      </c>
      <c r="E4374" s="38" t="s">
        <v>10</v>
      </c>
    </row>
    <row r="4375" spans="1:5" x14ac:dyDescent="0.2">
      <c r="A4375" s="9">
        <v>40244</v>
      </c>
      <c r="B4375" s="38" t="s">
        <v>10</v>
      </c>
      <c r="C4375" s="38" t="s">
        <v>10</v>
      </c>
      <c r="D4375" s="38" t="s">
        <v>10</v>
      </c>
      <c r="E4375" s="38" t="s">
        <v>10</v>
      </c>
    </row>
    <row r="4376" spans="1:5" x14ac:dyDescent="0.2">
      <c r="A4376" s="9">
        <v>40243</v>
      </c>
      <c r="B4376" s="38" t="s">
        <v>10</v>
      </c>
      <c r="C4376" s="38" t="s">
        <v>10</v>
      </c>
      <c r="D4376" s="38" t="s">
        <v>10</v>
      </c>
      <c r="E4376" s="38" t="s">
        <v>10</v>
      </c>
    </row>
    <row r="4377" spans="1:5" x14ac:dyDescent="0.2">
      <c r="A4377" s="9">
        <v>40242</v>
      </c>
      <c r="B4377" s="38">
        <v>1138.7</v>
      </c>
      <c r="C4377" s="38" t="s">
        <v>10</v>
      </c>
      <c r="D4377" s="38" t="s">
        <v>10</v>
      </c>
      <c r="E4377" s="38" t="s">
        <v>10</v>
      </c>
    </row>
    <row r="4378" spans="1:5" x14ac:dyDescent="0.2">
      <c r="A4378" s="9">
        <v>40241</v>
      </c>
      <c r="B4378" s="38">
        <v>1122.97</v>
      </c>
      <c r="C4378" s="38" t="s">
        <v>10</v>
      </c>
      <c r="D4378" s="38" t="s">
        <v>10</v>
      </c>
      <c r="E4378" s="38" t="s">
        <v>10</v>
      </c>
    </row>
    <row r="4379" spans="1:5" x14ac:dyDescent="0.2">
      <c r="A4379" s="9">
        <v>40240</v>
      </c>
      <c r="B4379" s="38">
        <v>1118.79</v>
      </c>
      <c r="C4379" s="38" t="s">
        <v>10</v>
      </c>
      <c r="D4379" s="38" t="s">
        <v>10</v>
      </c>
      <c r="E4379" s="38" t="s">
        <v>10</v>
      </c>
    </row>
    <row r="4380" spans="1:5" x14ac:dyDescent="0.2">
      <c r="A4380" s="9">
        <v>40239</v>
      </c>
      <c r="B4380" s="38">
        <v>1118.31</v>
      </c>
      <c r="C4380" s="38" t="s">
        <v>10</v>
      </c>
      <c r="D4380" s="38" t="s">
        <v>10</v>
      </c>
      <c r="E4380" s="38" t="s">
        <v>10</v>
      </c>
    </row>
    <row r="4381" spans="1:5" x14ac:dyDescent="0.2">
      <c r="A4381" s="9">
        <v>40238</v>
      </c>
      <c r="B4381" s="38">
        <v>1115.71</v>
      </c>
      <c r="C4381" s="38" t="s">
        <v>10</v>
      </c>
      <c r="D4381" s="38" t="s">
        <v>10</v>
      </c>
      <c r="E4381" s="38" t="s">
        <v>10</v>
      </c>
    </row>
    <row r="4382" spans="1:5" x14ac:dyDescent="0.2">
      <c r="A4382" s="9">
        <v>40237</v>
      </c>
      <c r="B4382" s="38" t="s">
        <v>10</v>
      </c>
      <c r="C4382" s="38" t="s">
        <v>10</v>
      </c>
      <c r="D4382" s="38" t="s">
        <v>10</v>
      </c>
      <c r="E4382" s="38" t="s">
        <v>10</v>
      </c>
    </row>
    <row r="4383" spans="1:5" x14ac:dyDescent="0.2">
      <c r="A4383" s="9">
        <v>40236</v>
      </c>
      <c r="B4383" s="38" t="s">
        <v>10</v>
      </c>
      <c r="C4383" s="38" t="s">
        <v>10</v>
      </c>
      <c r="D4383" s="38" t="s">
        <v>10</v>
      </c>
      <c r="E4383" s="38" t="s">
        <v>10</v>
      </c>
    </row>
    <row r="4384" spans="1:5" x14ac:dyDescent="0.2">
      <c r="A4384" s="9">
        <v>40235</v>
      </c>
      <c r="B4384" s="38">
        <v>1104.49</v>
      </c>
      <c r="C4384" s="38" t="s">
        <v>10</v>
      </c>
      <c r="D4384" s="38" t="s">
        <v>10</v>
      </c>
      <c r="E4384" s="38" t="s">
        <v>10</v>
      </c>
    </row>
    <row r="4385" spans="1:5" x14ac:dyDescent="0.2">
      <c r="A4385" s="9">
        <v>40234</v>
      </c>
      <c r="B4385" s="38">
        <v>1102.94</v>
      </c>
      <c r="C4385" s="38" t="s">
        <v>10</v>
      </c>
      <c r="D4385" s="38" t="s">
        <v>10</v>
      </c>
      <c r="E4385" s="38" t="s">
        <v>10</v>
      </c>
    </row>
    <row r="4386" spans="1:5" x14ac:dyDescent="0.2">
      <c r="A4386" s="9">
        <v>40233</v>
      </c>
      <c r="B4386" s="38">
        <v>1105.24</v>
      </c>
      <c r="C4386" s="38" t="s">
        <v>10</v>
      </c>
      <c r="D4386" s="38" t="s">
        <v>10</v>
      </c>
      <c r="E4386" s="38" t="s">
        <v>10</v>
      </c>
    </row>
    <row r="4387" spans="1:5" x14ac:dyDescent="0.2">
      <c r="A4387" s="9">
        <v>40232</v>
      </c>
      <c r="B4387" s="38">
        <v>1094.5999999999999</v>
      </c>
      <c r="C4387" s="38" t="s">
        <v>10</v>
      </c>
      <c r="D4387" s="38" t="s">
        <v>10</v>
      </c>
      <c r="E4387" s="38" t="s">
        <v>10</v>
      </c>
    </row>
    <row r="4388" spans="1:5" x14ac:dyDescent="0.2">
      <c r="A4388" s="9">
        <v>40231</v>
      </c>
      <c r="B4388" s="38">
        <v>1108.01</v>
      </c>
      <c r="C4388" s="38" t="s">
        <v>10</v>
      </c>
      <c r="D4388" s="38" t="s">
        <v>10</v>
      </c>
      <c r="E4388" s="38" t="s">
        <v>10</v>
      </c>
    </row>
    <row r="4389" spans="1:5" x14ac:dyDescent="0.2">
      <c r="A4389" s="9">
        <v>40230</v>
      </c>
      <c r="B4389" s="38" t="s">
        <v>10</v>
      </c>
      <c r="C4389" s="38" t="s">
        <v>10</v>
      </c>
      <c r="D4389" s="38" t="s">
        <v>10</v>
      </c>
      <c r="E4389" s="38" t="s">
        <v>10</v>
      </c>
    </row>
    <row r="4390" spans="1:5" x14ac:dyDescent="0.2">
      <c r="A4390" s="9">
        <v>40229</v>
      </c>
      <c r="B4390" s="38" t="s">
        <v>10</v>
      </c>
      <c r="C4390" s="38" t="s">
        <v>10</v>
      </c>
      <c r="D4390" s="38" t="s">
        <v>10</v>
      </c>
      <c r="E4390" s="38" t="s">
        <v>10</v>
      </c>
    </row>
    <row r="4391" spans="1:5" x14ac:dyDescent="0.2">
      <c r="A4391" s="9">
        <v>40228</v>
      </c>
      <c r="B4391" s="38">
        <v>1109.17</v>
      </c>
      <c r="C4391" s="38" t="s">
        <v>10</v>
      </c>
      <c r="D4391" s="38" t="s">
        <v>10</v>
      </c>
      <c r="E4391" s="38" t="s">
        <v>10</v>
      </c>
    </row>
    <row r="4392" spans="1:5" x14ac:dyDescent="0.2">
      <c r="A4392" s="9">
        <v>40227</v>
      </c>
      <c r="B4392" s="38">
        <v>1106.75</v>
      </c>
      <c r="C4392" s="38" t="s">
        <v>10</v>
      </c>
      <c r="D4392" s="38" t="s">
        <v>10</v>
      </c>
      <c r="E4392" s="38" t="s">
        <v>10</v>
      </c>
    </row>
    <row r="4393" spans="1:5" x14ac:dyDescent="0.2">
      <c r="A4393" s="9">
        <v>40226</v>
      </c>
      <c r="B4393" s="38">
        <v>1099.51</v>
      </c>
      <c r="C4393" s="38" t="s">
        <v>10</v>
      </c>
      <c r="D4393" s="38" t="s">
        <v>10</v>
      </c>
      <c r="E4393" s="38" t="s">
        <v>10</v>
      </c>
    </row>
    <row r="4394" spans="1:5" x14ac:dyDescent="0.2">
      <c r="A4394" s="9"/>
      <c r="B4394" s="38">
        <v>1094.8699999999999</v>
      </c>
      <c r="C4394" s="38" t="s">
        <v>10</v>
      </c>
      <c r="D4394" s="38" t="s">
        <v>10</v>
      </c>
      <c r="E4394" s="38" t="s">
        <v>10</v>
      </c>
    </row>
    <row r="4395" spans="1:5" x14ac:dyDescent="0.2">
      <c r="A4395" s="9"/>
      <c r="B4395" s="38" t="s">
        <v>10</v>
      </c>
      <c r="C4395" s="38" t="s">
        <v>10</v>
      </c>
      <c r="D4395" s="38" t="s">
        <v>10</v>
      </c>
      <c r="E4395" s="38" t="s">
        <v>10</v>
      </c>
    </row>
    <row r="4396" spans="1:5" x14ac:dyDescent="0.2">
      <c r="A4396" s="9"/>
      <c r="B4396" s="38" t="s">
        <v>10</v>
      </c>
      <c r="C4396" s="38" t="s">
        <v>10</v>
      </c>
      <c r="D4396" s="38" t="s">
        <v>10</v>
      </c>
      <c r="E4396" s="38" t="s">
        <v>10</v>
      </c>
    </row>
    <row r="4397" spans="1:5" x14ac:dyDescent="0.2">
      <c r="A4397" s="9"/>
      <c r="B4397" s="38" t="s">
        <v>10</v>
      </c>
      <c r="C4397" s="38" t="s">
        <v>10</v>
      </c>
      <c r="D4397" s="38" t="s">
        <v>10</v>
      </c>
      <c r="E4397" s="38" t="s">
        <v>10</v>
      </c>
    </row>
    <row r="4398" spans="1:5" x14ac:dyDescent="0.2">
      <c r="A4398" s="9"/>
      <c r="B4398" s="38">
        <v>1075.51</v>
      </c>
      <c r="C4398" s="38" t="s">
        <v>10</v>
      </c>
      <c r="D4398" s="38" t="s">
        <v>10</v>
      </c>
      <c r="E4398" s="38" t="s">
        <v>10</v>
      </c>
    </row>
    <row r="4399" spans="1:5" x14ac:dyDescent="0.2">
      <c r="A4399" s="9"/>
      <c r="B4399" s="38">
        <v>1078.47</v>
      </c>
      <c r="C4399" s="38" t="s">
        <v>10</v>
      </c>
      <c r="D4399" s="38" t="s">
        <v>10</v>
      </c>
      <c r="E4399" s="38" t="s">
        <v>10</v>
      </c>
    </row>
    <row r="4400" spans="1:5" x14ac:dyDescent="0.2">
      <c r="A4400" s="9"/>
      <c r="B4400" s="38">
        <v>1068.1300000000001</v>
      </c>
      <c r="C4400" s="38" t="s">
        <v>10</v>
      </c>
      <c r="D4400" s="38" t="s">
        <v>10</v>
      </c>
      <c r="E4400" s="38" t="s">
        <v>10</v>
      </c>
    </row>
    <row r="4401" spans="1:5" x14ac:dyDescent="0.2">
      <c r="A4401" s="9"/>
      <c r="B4401" s="38">
        <v>1070.52</v>
      </c>
      <c r="C4401" s="38" t="s">
        <v>10</v>
      </c>
      <c r="D4401" s="38" t="s">
        <v>10</v>
      </c>
      <c r="E4401" s="38" t="s">
        <v>10</v>
      </c>
    </row>
    <row r="4402" spans="1:5" x14ac:dyDescent="0.2">
      <c r="A4402" s="9"/>
      <c r="B4402" s="38">
        <v>1056.74</v>
      </c>
      <c r="C4402" s="38" t="s">
        <v>10</v>
      </c>
      <c r="D4402" s="38" t="s">
        <v>10</v>
      </c>
      <c r="E4402" s="38" t="s">
        <v>10</v>
      </c>
    </row>
    <row r="4403" spans="1:5" x14ac:dyDescent="0.2">
      <c r="A4403" s="9"/>
      <c r="B4403" s="38" t="s">
        <v>10</v>
      </c>
      <c r="C4403" s="38" t="s">
        <v>10</v>
      </c>
      <c r="D4403" s="38" t="s">
        <v>10</v>
      </c>
      <c r="E4403" s="38" t="s">
        <v>10</v>
      </c>
    </row>
    <row r="4404" spans="1:5" x14ac:dyDescent="0.2">
      <c r="A4404" s="9"/>
      <c r="B4404" s="38" t="s">
        <v>10</v>
      </c>
      <c r="C4404" s="38" t="s">
        <v>10</v>
      </c>
      <c r="D4404" s="38" t="s">
        <v>10</v>
      </c>
      <c r="E4404" s="38" t="s">
        <v>10</v>
      </c>
    </row>
    <row r="4405" spans="1:5" x14ac:dyDescent="0.2">
      <c r="A4405" s="9"/>
      <c r="B4405" s="38">
        <v>1066.19</v>
      </c>
      <c r="C4405" s="38" t="s">
        <v>10</v>
      </c>
      <c r="D4405" s="38" t="s">
        <v>10</v>
      </c>
      <c r="E4405" s="38" t="s">
        <v>10</v>
      </c>
    </row>
    <row r="4406" spans="1:5" x14ac:dyDescent="0.2">
      <c r="A4406" s="9"/>
      <c r="B4406" s="38">
        <v>1063.1099999999999</v>
      </c>
      <c r="C4406" s="38" t="s">
        <v>10</v>
      </c>
      <c r="D4406" s="38" t="s">
        <v>10</v>
      </c>
      <c r="E4406" s="38" t="s">
        <v>10</v>
      </c>
    </row>
    <row r="4407" spans="1:5" x14ac:dyDescent="0.2">
      <c r="A4407" s="9"/>
      <c r="B4407" s="38">
        <v>1097.28</v>
      </c>
      <c r="C4407" s="38" t="s">
        <v>10</v>
      </c>
      <c r="D4407" s="38" t="s">
        <v>10</v>
      </c>
      <c r="E4407" s="38" t="s">
        <v>10</v>
      </c>
    </row>
    <row r="4408" spans="1:5" x14ac:dyDescent="0.2">
      <c r="A4408" s="9"/>
      <c r="B4408" s="38">
        <v>1103.32</v>
      </c>
      <c r="C4408" s="38" t="s">
        <v>10</v>
      </c>
      <c r="D4408" s="38" t="s">
        <v>10</v>
      </c>
      <c r="E4408" s="38" t="s">
        <v>10</v>
      </c>
    </row>
    <row r="4409" spans="1:5" x14ac:dyDescent="0.2">
      <c r="A4409" s="9"/>
      <c r="B4409" s="38">
        <v>1089.19</v>
      </c>
      <c r="C4409" s="38" t="s">
        <v>10</v>
      </c>
      <c r="D4409" s="38" t="s">
        <v>10</v>
      </c>
      <c r="E4409" s="38" t="s">
        <v>10</v>
      </c>
    </row>
    <row r="4410" spans="1:5" x14ac:dyDescent="0.2">
      <c r="A4410" s="9"/>
      <c r="B4410" s="38" t="s">
        <v>10</v>
      </c>
      <c r="C4410" s="38" t="s">
        <v>10</v>
      </c>
      <c r="D4410" s="38" t="s">
        <v>10</v>
      </c>
      <c r="E4410" s="38" t="s">
        <v>10</v>
      </c>
    </row>
    <row r="4411" spans="1:5" x14ac:dyDescent="0.2">
      <c r="A4411" s="9"/>
      <c r="B4411" s="38" t="s">
        <v>10</v>
      </c>
      <c r="C4411" s="38" t="s">
        <v>10</v>
      </c>
      <c r="D4411" s="38" t="s">
        <v>10</v>
      </c>
      <c r="E4411" s="38" t="s">
        <v>10</v>
      </c>
    </row>
    <row r="4412" spans="1:5" x14ac:dyDescent="0.2">
      <c r="A4412" s="9"/>
      <c r="B4412" s="38">
        <v>1073.8699999999999</v>
      </c>
      <c r="C4412" s="38" t="s">
        <v>10</v>
      </c>
      <c r="D4412" s="38" t="s">
        <v>10</v>
      </c>
      <c r="E4412" s="38" t="s">
        <v>10</v>
      </c>
    </row>
    <row r="4413" spans="1:5" x14ac:dyDescent="0.2">
      <c r="A4413" s="9"/>
      <c r="B4413" s="38">
        <v>1084.53</v>
      </c>
      <c r="C4413" s="38" t="s">
        <v>10</v>
      </c>
      <c r="D4413" s="38" t="s">
        <v>10</v>
      </c>
      <c r="E4413" s="38" t="s">
        <v>10</v>
      </c>
    </row>
    <row r="4414" spans="1:5" x14ac:dyDescent="0.2">
      <c r="A4414" s="9"/>
      <c r="B4414" s="38">
        <v>1097.5</v>
      </c>
      <c r="C4414" s="38" t="s">
        <v>10</v>
      </c>
      <c r="D4414" s="38" t="s">
        <v>10</v>
      </c>
      <c r="E4414" s="38" t="s">
        <v>10</v>
      </c>
    </row>
    <row r="4415" spans="1:5" x14ac:dyDescent="0.2">
      <c r="A4415" s="9"/>
      <c r="B4415" s="38">
        <v>1092.17</v>
      </c>
      <c r="C4415" s="38" t="s">
        <v>10</v>
      </c>
      <c r="D4415" s="38" t="s">
        <v>10</v>
      </c>
      <c r="E4415" s="38" t="s">
        <v>10</v>
      </c>
    </row>
    <row r="4416" spans="1:5" x14ac:dyDescent="0.2">
      <c r="A4416" s="9"/>
      <c r="B4416" s="38">
        <v>1096.78</v>
      </c>
      <c r="C4416" s="38" t="s">
        <v>10</v>
      </c>
      <c r="D4416" s="38" t="s">
        <v>10</v>
      </c>
      <c r="E4416" s="38" t="s">
        <v>10</v>
      </c>
    </row>
    <row r="4417" spans="1:5" x14ac:dyDescent="0.2">
      <c r="A4417" s="9"/>
      <c r="B4417" s="38" t="s">
        <v>10</v>
      </c>
      <c r="C4417" s="38" t="s">
        <v>10</v>
      </c>
      <c r="D4417" s="38" t="s">
        <v>10</v>
      </c>
      <c r="E4417" s="38" t="s">
        <v>10</v>
      </c>
    </row>
    <row r="4418" spans="1:5" x14ac:dyDescent="0.2">
      <c r="A4418" s="9"/>
      <c r="B4418" s="38" t="s">
        <v>10</v>
      </c>
      <c r="C4418" s="38" t="s">
        <v>10</v>
      </c>
      <c r="D4418" s="38" t="s">
        <v>10</v>
      </c>
      <c r="E4418" s="38" t="s">
        <v>10</v>
      </c>
    </row>
    <row r="4419" spans="1:5" x14ac:dyDescent="0.2">
      <c r="A4419" s="9"/>
      <c r="B4419" s="38">
        <v>1091.76</v>
      </c>
      <c r="C4419" s="38" t="s">
        <v>10</v>
      </c>
      <c r="D4419" s="38" t="s">
        <v>10</v>
      </c>
      <c r="E4419" s="38" t="s">
        <v>10</v>
      </c>
    </row>
    <row r="4420" spans="1:5" x14ac:dyDescent="0.2">
      <c r="A4420" s="9"/>
      <c r="B4420" s="38">
        <v>1116.48</v>
      </c>
      <c r="C4420" s="38" t="s">
        <v>10</v>
      </c>
      <c r="D4420" s="38" t="s">
        <v>10</v>
      </c>
      <c r="E4420" s="38" t="s">
        <v>10</v>
      </c>
    </row>
    <row r="4421" spans="1:5" x14ac:dyDescent="0.2">
      <c r="A4421" s="9"/>
      <c r="B4421" s="38">
        <v>1138.04</v>
      </c>
      <c r="C4421" s="38" t="s">
        <v>10</v>
      </c>
      <c r="D4421" s="38" t="s">
        <v>10</v>
      </c>
      <c r="E4421" s="38" t="s">
        <v>10</v>
      </c>
    </row>
    <row r="4422" spans="1:5" x14ac:dyDescent="0.2">
      <c r="A4422" s="9"/>
      <c r="B4422" s="38">
        <v>1150.23</v>
      </c>
      <c r="C4422" s="38" t="s">
        <v>10</v>
      </c>
      <c r="D4422" s="38" t="s">
        <v>10</v>
      </c>
      <c r="E4422" s="38" t="s">
        <v>10</v>
      </c>
    </row>
    <row r="4423" spans="1:5" x14ac:dyDescent="0.2">
      <c r="A4423" s="9"/>
      <c r="B4423" s="38" t="s">
        <v>10</v>
      </c>
      <c r="C4423" s="38" t="s">
        <v>10</v>
      </c>
      <c r="D4423" s="38" t="s">
        <v>10</v>
      </c>
      <c r="E4423" s="38" t="s">
        <v>10</v>
      </c>
    </row>
    <row r="4424" spans="1:5" x14ac:dyDescent="0.2">
      <c r="A4424" s="9"/>
      <c r="B4424" s="38" t="s">
        <v>10</v>
      </c>
      <c r="C4424" s="38" t="s">
        <v>10</v>
      </c>
      <c r="D4424" s="38" t="s">
        <v>10</v>
      </c>
      <c r="E4424" s="38" t="s">
        <v>10</v>
      </c>
    </row>
    <row r="4425" spans="1:5" x14ac:dyDescent="0.2">
      <c r="A4425" s="9"/>
      <c r="B4425" s="38" t="s">
        <v>10</v>
      </c>
      <c r="C4425" s="38" t="s">
        <v>10</v>
      </c>
      <c r="D4425" s="38" t="s">
        <v>10</v>
      </c>
      <c r="E4425" s="38" t="s">
        <v>10</v>
      </c>
    </row>
    <row r="4426" spans="1:5" x14ac:dyDescent="0.2">
      <c r="A4426" s="9"/>
      <c r="B4426" s="38">
        <v>1136.03</v>
      </c>
      <c r="C4426" s="38" t="s">
        <v>10</v>
      </c>
      <c r="D4426" s="38" t="s">
        <v>10</v>
      </c>
      <c r="E4426" s="38" t="s">
        <v>10</v>
      </c>
    </row>
    <row r="4427" spans="1:5" x14ac:dyDescent="0.2">
      <c r="A4427" s="9"/>
      <c r="B4427" s="38">
        <v>1148.46</v>
      </c>
      <c r="C4427" s="38" t="s">
        <v>10</v>
      </c>
      <c r="D4427" s="38" t="s">
        <v>10</v>
      </c>
      <c r="E4427" s="38" t="s">
        <v>10</v>
      </c>
    </row>
    <row r="4428" spans="1:5" x14ac:dyDescent="0.2">
      <c r="A4428" s="9"/>
      <c r="B4428" s="38">
        <v>1145.68</v>
      </c>
      <c r="C4428" s="38" t="s">
        <v>10</v>
      </c>
      <c r="D4428" s="38" t="s">
        <v>10</v>
      </c>
      <c r="E4428" s="38" t="s">
        <v>10</v>
      </c>
    </row>
    <row r="4429" spans="1:5" x14ac:dyDescent="0.2">
      <c r="A4429" s="9"/>
      <c r="B4429" s="38">
        <v>1136.22</v>
      </c>
      <c r="C4429" s="38" t="s">
        <v>10</v>
      </c>
      <c r="D4429" s="38" t="s">
        <v>10</v>
      </c>
      <c r="E4429" s="38" t="s">
        <v>10</v>
      </c>
    </row>
    <row r="4430" spans="1:5" x14ac:dyDescent="0.2">
      <c r="A4430" s="9"/>
      <c r="B4430" s="38">
        <v>1146.98</v>
      </c>
      <c r="C4430" s="38" t="s">
        <v>10</v>
      </c>
      <c r="D4430" s="38" t="s">
        <v>10</v>
      </c>
      <c r="E4430" s="38" t="s">
        <v>10</v>
      </c>
    </row>
    <row r="4431" spans="1:5" x14ac:dyDescent="0.2">
      <c r="A4431" s="9"/>
      <c r="B4431" s="38" t="s">
        <v>10</v>
      </c>
      <c r="C4431" s="38" t="s">
        <v>10</v>
      </c>
      <c r="D4431" s="38" t="s">
        <v>10</v>
      </c>
      <c r="E4431" s="38" t="s">
        <v>10</v>
      </c>
    </row>
    <row r="4432" spans="1:5" x14ac:dyDescent="0.2">
      <c r="A4432" s="9"/>
      <c r="B4432" s="38" t="s">
        <v>10</v>
      </c>
      <c r="C4432" s="38" t="s">
        <v>10</v>
      </c>
      <c r="D4432" s="38" t="s">
        <v>10</v>
      </c>
      <c r="E4432" s="38" t="s">
        <v>10</v>
      </c>
    </row>
    <row r="4433" spans="1:5" x14ac:dyDescent="0.2">
      <c r="A4433" s="9"/>
      <c r="B4433" s="38">
        <v>1144.98</v>
      </c>
      <c r="C4433" s="38" t="s">
        <v>10</v>
      </c>
      <c r="D4433" s="38" t="s">
        <v>10</v>
      </c>
      <c r="E4433" s="38" t="s">
        <v>10</v>
      </c>
    </row>
    <row r="4434" spans="1:5" x14ac:dyDescent="0.2">
      <c r="A4434" s="9"/>
      <c r="B4434" s="38">
        <v>1141.69</v>
      </c>
      <c r="C4434" s="38" t="s">
        <v>10</v>
      </c>
      <c r="D4434" s="38" t="s">
        <v>10</v>
      </c>
      <c r="E4434" s="38" t="s">
        <v>10</v>
      </c>
    </row>
    <row r="4435" spans="1:5" x14ac:dyDescent="0.2">
      <c r="A4435" s="9"/>
      <c r="B4435" s="38">
        <v>1137.1400000000001</v>
      </c>
      <c r="C4435" s="38" t="s">
        <v>10</v>
      </c>
      <c r="D4435" s="38" t="s">
        <v>10</v>
      </c>
      <c r="E4435" s="38" t="s">
        <v>10</v>
      </c>
    </row>
    <row r="4436" spans="1:5" x14ac:dyDescent="0.2">
      <c r="A4436" s="9"/>
      <c r="B4436" s="38">
        <v>1136.52</v>
      </c>
      <c r="C4436" s="38" t="s">
        <v>10</v>
      </c>
      <c r="D4436" s="38" t="s">
        <v>10</v>
      </c>
      <c r="E4436" s="38" t="s">
        <v>10</v>
      </c>
    </row>
    <row r="4437" spans="1:5" x14ac:dyDescent="0.2">
      <c r="A4437" s="9"/>
      <c r="B4437" s="38">
        <v>1132.99</v>
      </c>
      <c r="C4437" s="38" t="s">
        <v>10</v>
      </c>
      <c r="D4437" s="38" t="s">
        <v>10</v>
      </c>
      <c r="E4437" s="38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BA899-F3E1-7B42-8223-8507D42166F6}">
  <dimension ref="A1:T3674"/>
  <sheetViews>
    <sheetView zoomScale="94" workbookViewId="0">
      <selection activeCell="K13" sqref="K13"/>
    </sheetView>
  </sheetViews>
  <sheetFormatPr baseColWidth="10" defaultRowHeight="16" x14ac:dyDescent="0.2"/>
  <cols>
    <col min="6" max="6" width="11.83203125" bestFit="1" customWidth="1"/>
    <col min="9" max="9" width="16.5" customWidth="1"/>
    <col min="11" max="11" width="22.5" bestFit="1" customWidth="1"/>
  </cols>
  <sheetData>
    <row r="1" spans="1:20" ht="24" x14ac:dyDescent="0.3">
      <c r="A1" s="4" t="s">
        <v>0</v>
      </c>
      <c r="B1" s="4" t="s">
        <v>6</v>
      </c>
      <c r="E1" s="4" t="s">
        <v>0</v>
      </c>
      <c r="F1" s="4" t="s">
        <v>7</v>
      </c>
    </row>
    <row r="2" spans="1:20" ht="21" x14ac:dyDescent="0.25">
      <c r="A2" s="5">
        <v>44616</v>
      </c>
      <c r="B2" s="37">
        <v>4288.7</v>
      </c>
      <c r="E2" s="9">
        <v>44617</v>
      </c>
      <c r="F2" s="38">
        <v>38289.1</v>
      </c>
      <c r="I2" s="13" t="s">
        <v>0</v>
      </c>
      <c r="J2" s="9">
        <v>44594</v>
      </c>
      <c r="K2" s="14">
        <f>EDATE(J2,-12)</f>
        <v>44229</v>
      </c>
      <c r="L2" s="14">
        <f>EDATE(K2,-12)+1</f>
        <v>43864</v>
      </c>
      <c r="M2" s="14">
        <f>EDATE(L2,-12)+1</f>
        <v>43500</v>
      </c>
      <c r="N2" s="14">
        <f>EDATE(M2,-12)+1</f>
        <v>43136</v>
      </c>
      <c r="O2" s="14">
        <f>EDATE(N2,-12)+1</f>
        <v>42772</v>
      </c>
      <c r="P2" s="14">
        <f>EDATE(O2,-12)+2</f>
        <v>42408</v>
      </c>
      <c r="Q2" s="14">
        <f>EDATE(P2,-12)+1</f>
        <v>42044</v>
      </c>
      <c r="R2" s="14">
        <f>EDATE(Q2,-12)+1</f>
        <v>41680</v>
      </c>
      <c r="S2" s="14">
        <f>EDATE(R2,-12)+1</f>
        <v>41316</v>
      </c>
      <c r="T2" s="14">
        <f>EDATE(S2,-12)+2</f>
        <v>40952</v>
      </c>
    </row>
    <row r="3" spans="1:20" ht="21" x14ac:dyDescent="0.25">
      <c r="A3" s="5">
        <v>44615</v>
      </c>
      <c r="B3" s="37">
        <v>4225.5</v>
      </c>
      <c r="E3" s="9">
        <v>44616</v>
      </c>
      <c r="F3" s="38">
        <v>38380</v>
      </c>
      <c r="I3" s="13" t="s">
        <v>17</v>
      </c>
      <c r="J3" s="6">
        <f t="shared" ref="J3:T3" si="0">VLOOKUP(J2,CRYPTOPRICES,2,FALSE)</f>
        <v>4589.32</v>
      </c>
      <c r="K3" s="6">
        <f t="shared" si="0"/>
        <v>3826.31</v>
      </c>
      <c r="L3" s="6">
        <f t="shared" si="0"/>
        <v>3248.92</v>
      </c>
      <c r="M3" s="6">
        <f t="shared" si="0"/>
        <v>2724.87</v>
      </c>
      <c r="N3" s="6">
        <f t="shared" si="0"/>
        <v>2648.94</v>
      </c>
      <c r="O3" s="6">
        <f t="shared" si="0"/>
        <v>2292.56</v>
      </c>
      <c r="P3" s="6">
        <f t="shared" si="0"/>
        <v>1853.44</v>
      </c>
      <c r="Q3" s="6">
        <f t="shared" si="0"/>
        <v>2046.74</v>
      </c>
      <c r="R3" s="6">
        <f t="shared" si="0"/>
        <v>1799.84</v>
      </c>
      <c r="S3" s="6">
        <f t="shared" si="0"/>
        <v>1517.01</v>
      </c>
      <c r="T3" s="6">
        <f t="shared" si="0"/>
        <v>1351.77</v>
      </c>
    </row>
    <row r="4" spans="1:20" ht="21" x14ac:dyDescent="0.25">
      <c r="A4" s="5">
        <v>44614</v>
      </c>
      <c r="B4" s="37">
        <v>4304.74</v>
      </c>
      <c r="E4" s="9">
        <v>44615</v>
      </c>
      <c r="F4" s="38">
        <v>37292</v>
      </c>
      <c r="I4" s="13" t="s">
        <v>18</v>
      </c>
      <c r="J4" s="6">
        <f>VLOOKUP(J2,$E$2:$F$3674,2,FALSE)</f>
        <v>36925</v>
      </c>
      <c r="K4" s="6">
        <f t="shared" ref="K4:T4" si="1">VLOOKUP(K2,$E$2:$F$3674,2,FALSE)</f>
        <v>35563</v>
      </c>
      <c r="L4" s="6">
        <f t="shared" si="1"/>
        <v>9309.2999999999993</v>
      </c>
      <c r="M4" s="6">
        <f t="shared" si="1"/>
        <v>3490.5</v>
      </c>
      <c r="N4" s="6">
        <f t="shared" si="1"/>
        <v>6949.9</v>
      </c>
      <c r="O4" s="6">
        <f t="shared" si="1"/>
        <v>1022.6</v>
      </c>
      <c r="P4" s="6">
        <f t="shared" si="1"/>
        <v>370.5</v>
      </c>
      <c r="Q4" s="6">
        <f t="shared" si="1"/>
        <v>221.1</v>
      </c>
      <c r="R4" s="6">
        <f t="shared" si="1"/>
        <v>706.3</v>
      </c>
      <c r="S4" s="6">
        <f t="shared" si="1"/>
        <v>24.6</v>
      </c>
      <c r="T4" s="6">
        <f t="shared" si="1"/>
        <v>5.3</v>
      </c>
    </row>
    <row r="5" spans="1:20" x14ac:dyDescent="0.2">
      <c r="A5" s="5">
        <v>44610</v>
      </c>
      <c r="B5" s="37">
        <v>4348.87</v>
      </c>
      <c r="E5" s="9">
        <v>44614</v>
      </c>
      <c r="F5" s="38">
        <v>38299</v>
      </c>
    </row>
    <row r="6" spans="1:20" x14ac:dyDescent="0.2">
      <c r="A6" s="5">
        <v>44609</v>
      </c>
      <c r="B6" s="37">
        <v>4380.26</v>
      </c>
      <c r="E6" s="9">
        <v>44613</v>
      </c>
      <c r="F6" s="38">
        <v>37054</v>
      </c>
    </row>
    <row r="7" spans="1:20" x14ac:dyDescent="0.2">
      <c r="A7" s="5">
        <v>44608</v>
      </c>
      <c r="B7" s="37">
        <v>4475.01</v>
      </c>
      <c r="E7" s="9">
        <v>44612</v>
      </c>
      <c r="F7" s="38">
        <v>38420</v>
      </c>
    </row>
    <row r="8" spans="1:20" x14ac:dyDescent="0.2">
      <c r="A8" s="5">
        <v>44607</v>
      </c>
      <c r="B8" s="37">
        <v>4471.07</v>
      </c>
      <c r="E8" s="9">
        <v>44611</v>
      </c>
      <c r="F8" s="38">
        <v>40141</v>
      </c>
    </row>
    <row r="9" spans="1:20" x14ac:dyDescent="0.2">
      <c r="A9" s="5">
        <v>44606</v>
      </c>
      <c r="B9" s="37">
        <v>4401.67</v>
      </c>
      <c r="E9" s="9">
        <v>44610</v>
      </c>
      <c r="F9" s="38">
        <v>40037</v>
      </c>
    </row>
    <row r="10" spans="1:20" x14ac:dyDescent="0.2">
      <c r="A10" s="5">
        <v>44603</v>
      </c>
      <c r="B10" s="37">
        <v>4418.6400000000003</v>
      </c>
      <c r="E10" s="9">
        <v>44609</v>
      </c>
      <c r="F10" s="38">
        <v>40556</v>
      </c>
    </row>
    <row r="11" spans="1:20" ht="21" x14ac:dyDescent="0.25">
      <c r="A11" s="5">
        <v>44602</v>
      </c>
      <c r="B11" s="37">
        <v>4504.0600000000004</v>
      </c>
      <c r="E11" s="9">
        <v>44608</v>
      </c>
      <c r="F11" s="38">
        <v>43885</v>
      </c>
      <c r="I11" s="13" t="s">
        <v>15</v>
      </c>
      <c r="J11" s="21"/>
      <c r="K11" s="21">
        <f>YEAR($J$2)-YEAR(K2)</f>
        <v>1</v>
      </c>
      <c r="L11" s="21">
        <f>YEAR($J$2)-YEAR(L2)</f>
        <v>2</v>
      </c>
      <c r="M11" s="21">
        <f>YEAR($J$2)-YEAR(M2)</f>
        <v>3</v>
      </c>
      <c r="N11" s="21">
        <f>YEAR($J$2)-YEAR(N2)</f>
        <v>4</v>
      </c>
      <c r="O11" s="21">
        <f>YEAR($J$2)-YEAR(O2)</f>
        <v>5</v>
      </c>
      <c r="P11" s="21">
        <f>YEAR($J$2)-YEAR(P2)</f>
        <v>6</v>
      </c>
      <c r="Q11" s="21">
        <f>YEAR($J$2)-YEAR(Q2)</f>
        <v>7</v>
      </c>
      <c r="R11" s="21">
        <f>YEAR($J$2)-YEAR(R2)</f>
        <v>8</v>
      </c>
      <c r="S11" s="21">
        <f>YEAR($J$2)-YEAR(S2)</f>
        <v>9</v>
      </c>
      <c r="T11" s="21">
        <f>YEAR($J$2)-YEAR(T2)</f>
        <v>10</v>
      </c>
    </row>
    <row r="12" spans="1:20" ht="21" x14ac:dyDescent="0.25">
      <c r="A12" s="5">
        <v>44601</v>
      </c>
      <c r="B12" s="37">
        <v>4587.18</v>
      </c>
      <c r="E12" s="9">
        <v>44607</v>
      </c>
      <c r="F12" s="38">
        <v>44559.9</v>
      </c>
      <c r="I12" s="16" t="s">
        <v>12</v>
      </c>
      <c r="J12" s="21"/>
      <c r="K12" s="22">
        <f>($J$3/K3)^(1/K11)-1</f>
        <v>0.19941144340108341</v>
      </c>
      <c r="L12" s="22">
        <f>($J$3/L3)^(1/L11)-1</f>
        <v>0.18851498463718985</v>
      </c>
      <c r="M12" s="22">
        <f>($J$3/M3)^(1/M11)-1</f>
        <v>0.18978233837465019</v>
      </c>
      <c r="N12" s="22">
        <f>($J$3/N3)^(1/N11)-1</f>
        <v>0.14727902802973314</v>
      </c>
      <c r="O12" s="22">
        <f>($J$3/O3)^(1/O11)-1</f>
        <v>0.14890872097831043</v>
      </c>
      <c r="P12" s="22">
        <f>($J$3/P3)^(1/P11)-1</f>
        <v>0.16313011825907209</v>
      </c>
      <c r="Q12" s="22">
        <f>($J$3/Q3)^(1/Q11)-1</f>
        <v>0.12227154591936706</v>
      </c>
      <c r="R12" s="22">
        <f>($J$3/R3)^(1/R11)-1</f>
        <v>0.12412422026031766</v>
      </c>
      <c r="S12" s="22">
        <f>($J$3/S3)^(1/S11)-1</f>
        <v>0.13088323636512533</v>
      </c>
      <c r="T12" s="22">
        <f>($J$3/T3)^(1/T11)-1</f>
        <v>0.13001589840965044</v>
      </c>
    </row>
    <row r="13" spans="1:20" ht="21" x14ac:dyDescent="0.25">
      <c r="A13" s="5">
        <v>44600</v>
      </c>
      <c r="B13" s="37">
        <v>4521.54</v>
      </c>
      <c r="E13" s="9">
        <v>44606</v>
      </c>
      <c r="F13" s="38">
        <v>42559.9</v>
      </c>
      <c r="I13" s="16" t="s">
        <v>16</v>
      </c>
      <c r="J13" s="21"/>
      <c r="K13" s="22">
        <f>($J$4/K4)^(1/K11)-1</f>
        <v>3.8298231307819952E-2</v>
      </c>
      <c r="L13" s="22">
        <f t="shared" ref="L13:T13" si="2">($J$4/L4)^(1/L11)-1</f>
        <v>0.99159826367744119</v>
      </c>
      <c r="M13" s="22">
        <f t="shared" si="2"/>
        <v>1.1952178253457739</v>
      </c>
      <c r="N13" s="22">
        <f t="shared" si="2"/>
        <v>0.5182227227017886</v>
      </c>
      <c r="O13" s="22">
        <f t="shared" si="2"/>
        <v>1.0489102879209571</v>
      </c>
      <c r="P13" s="22">
        <f t="shared" si="2"/>
        <v>1.1532215380058539</v>
      </c>
      <c r="Q13" s="22">
        <f t="shared" si="2"/>
        <v>1.0774620964484733</v>
      </c>
      <c r="R13" s="22">
        <f t="shared" si="2"/>
        <v>0.63980200169384549</v>
      </c>
      <c r="S13" s="22">
        <f t="shared" si="2"/>
        <v>1.2538847794425227</v>
      </c>
      <c r="T13" s="22">
        <f t="shared" si="2"/>
        <v>1.4227269114275987</v>
      </c>
    </row>
    <row r="14" spans="1:20" ht="21" x14ac:dyDescent="0.25">
      <c r="A14" s="5">
        <v>44599</v>
      </c>
      <c r="B14" s="37">
        <v>4483.87</v>
      </c>
      <c r="E14" s="9">
        <v>44605</v>
      </c>
      <c r="F14" s="38">
        <v>42091</v>
      </c>
      <c r="I14" s="16" t="s">
        <v>19</v>
      </c>
      <c r="J14" s="21"/>
      <c r="K14" s="22">
        <f>K13/K12</f>
        <v>0.19205633666062655</v>
      </c>
      <c r="L14" s="22">
        <f t="shared" ref="L14:S14" si="3">L13/L12</f>
        <v>5.2600500993904582</v>
      </c>
      <c r="M14" s="22">
        <f t="shared" si="3"/>
        <v>6.2978348542965517</v>
      </c>
      <c r="N14" s="22">
        <f t="shared" si="3"/>
        <v>3.5186457273276424</v>
      </c>
      <c r="O14" s="22">
        <f t="shared" si="3"/>
        <v>7.0439815816679943</v>
      </c>
      <c r="P14" s="22">
        <f t="shared" si="3"/>
        <v>7.0693355115110403</v>
      </c>
      <c r="Q14" s="22">
        <f t="shared" si="3"/>
        <v>8.812042804783168</v>
      </c>
      <c r="R14" s="22">
        <f t="shared" si="3"/>
        <v>5.1545298762161833</v>
      </c>
      <c r="S14" s="22">
        <f t="shared" si="3"/>
        <v>9.5801785947938889</v>
      </c>
      <c r="T14" s="22">
        <f>T13/T12</f>
        <v>10.942714920485422</v>
      </c>
    </row>
    <row r="15" spans="1:20" x14ac:dyDescent="0.2">
      <c r="A15" s="5">
        <v>44596</v>
      </c>
      <c r="B15" s="37">
        <v>4500.54</v>
      </c>
      <c r="E15" s="9">
        <v>44604</v>
      </c>
      <c r="F15" s="38">
        <v>42239.1</v>
      </c>
    </row>
    <row r="16" spans="1:20" x14ac:dyDescent="0.2">
      <c r="A16" s="5">
        <v>44595</v>
      </c>
      <c r="B16" s="37">
        <v>4477.4399999999996</v>
      </c>
      <c r="E16" s="9">
        <v>44603</v>
      </c>
      <c r="F16" s="38">
        <v>42418</v>
      </c>
    </row>
    <row r="17" spans="1:6" x14ac:dyDescent="0.2">
      <c r="A17" s="5">
        <v>44594</v>
      </c>
      <c r="B17" s="37">
        <v>4589.32</v>
      </c>
      <c r="E17" s="9">
        <v>44602</v>
      </c>
      <c r="F17" s="38">
        <v>43545</v>
      </c>
    </row>
    <row r="18" spans="1:6" x14ac:dyDescent="0.2">
      <c r="A18" s="5">
        <v>44593</v>
      </c>
      <c r="B18" s="37">
        <v>4546.54</v>
      </c>
      <c r="E18" s="9">
        <v>44601</v>
      </c>
      <c r="F18" s="38">
        <v>44432</v>
      </c>
    </row>
    <row r="19" spans="1:6" x14ac:dyDescent="0.2">
      <c r="A19" s="5">
        <v>44592</v>
      </c>
      <c r="B19" s="37">
        <v>4515.55</v>
      </c>
      <c r="E19" s="9">
        <v>44600</v>
      </c>
      <c r="F19" s="38">
        <v>44060.5</v>
      </c>
    </row>
    <row r="20" spans="1:6" x14ac:dyDescent="0.2">
      <c r="A20" s="5">
        <v>44589</v>
      </c>
      <c r="B20" s="37">
        <v>4431.8500000000004</v>
      </c>
      <c r="E20" s="9">
        <v>44599</v>
      </c>
      <c r="F20" s="38">
        <v>43865</v>
      </c>
    </row>
    <row r="21" spans="1:6" x14ac:dyDescent="0.2">
      <c r="A21" s="5">
        <v>44588</v>
      </c>
      <c r="B21" s="37">
        <v>4326.5</v>
      </c>
      <c r="E21" s="9">
        <v>44598</v>
      </c>
      <c r="F21" s="38">
        <v>42423</v>
      </c>
    </row>
    <row r="22" spans="1:6" x14ac:dyDescent="0.2">
      <c r="A22" s="5">
        <v>44587</v>
      </c>
      <c r="B22" s="37">
        <v>4349.93</v>
      </c>
      <c r="E22" s="9">
        <v>44597</v>
      </c>
      <c r="F22" s="38">
        <v>41454</v>
      </c>
    </row>
    <row r="23" spans="1:6" x14ac:dyDescent="0.2">
      <c r="A23" s="5">
        <v>44586</v>
      </c>
      <c r="B23" s="37">
        <v>4356.45</v>
      </c>
      <c r="E23" s="9">
        <v>44596</v>
      </c>
      <c r="F23" s="38">
        <v>41562.699999999997</v>
      </c>
    </row>
    <row r="24" spans="1:6" x14ac:dyDescent="0.2">
      <c r="A24" s="5">
        <v>44585</v>
      </c>
      <c r="B24" s="37">
        <v>4410.13</v>
      </c>
      <c r="E24" s="9">
        <v>44595</v>
      </c>
      <c r="F24" s="38">
        <v>37331</v>
      </c>
    </row>
    <row r="25" spans="1:6" x14ac:dyDescent="0.2">
      <c r="A25" s="5">
        <v>44582</v>
      </c>
      <c r="B25" s="37">
        <v>4397.93</v>
      </c>
      <c r="E25" s="9">
        <v>44594</v>
      </c>
      <c r="F25" s="38">
        <v>36925</v>
      </c>
    </row>
    <row r="26" spans="1:6" x14ac:dyDescent="0.2">
      <c r="A26" s="5">
        <v>44581</v>
      </c>
      <c r="B26" s="37">
        <v>4482.7299999999996</v>
      </c>
      <c r="E26" s="9">
        <v>44593</v>
      </c>
      <c r="F26" s="38">
        <v>38733</v>
      </c>
    </row>
    <row r="27" spans="1:6" x14ac:dyDescent="0.2">
      <c r="A27" s="5">
        <v>44580</v>
      </c>
      <c r="B27" s="37">
        <v>4532.76</v>
      </c>
      <c r="E27" s="9">
        <v>44592</v>
      </c>
      <c r="F27" s="38">
        <v>38526</v>
      </c>
    </row>
    <row r="28" spans="1:6" x14ac:dyDescent="0.2">
      <c r="A28" s="5">
        <v>44579</v>
      </c>
      <c r="B28" s="37">
        <v>4577.34</v>
      </c>
      <c r="E28" s="9">
        <v>44591</v>
      </c>
      <c r="F28" s="38">
        <v>37939</v>
      </c>
    </row>
    <row r="29" spans="1:6" x14ac:dyDescent="0.2">
      <c r="A29" s="5">
        <v>44575</v>
      </c>
      <c r="B29" s="37">
        <v>4662.8500000000004</v>
      </c>
      <c r="E29" s="9">
        <v>44590</v>
      </c>
      <c r="F29" s="38">
        <v>38197</v>
      </c>
    </row>
    <row r="30" spans="1:6" x14ac:dyDescent="0.2">
      <c r="A30" s="5">
        <v>44574</v>
      </c>
      <c r="B30" s="37">
        <v>4659.0200000000004</v>
      </c>
      <c r="E30" s="9">
        <v>44589</v>
      </c>
      <c r="F30" s="38">
        <v>37759.800000000003</v>
      </c>
    </row>
    <row r="31" spans="1:6" x14ac:dyDescent="0.2">
      <c r="A31" s="5">
        <v>44573</v>
      </c>
      <c r="B31" s="37">
        <v>4726.3500000000004</v>
      </c>
      <c r="E31" s="9">
        <v>44588</v>
      </c>
      <c r="F31" s="38">
        <v>37217</v>
      </c>
    </row>
    <row r="32" spans="1:6" x14ac:dyDescent="0.2">
      <c r="A32" s="5">
        <v>44572</v>
      </c>
      <c r="B32" s="37">
        <v>4713.07</v>
      </c>
      <c r="E32" s="9">
        <v>44587</v>
      </c>
      <c r="F32" s="38">
        <v>36830.800000000003</v>
      </c>
    </row>
    <row r="33" spans="1:6" x14ac:dyDescent="0.2">
      <c r="A33" s="5">
        <v>44571</v>
      </c>
      <c r="B33" s="37">
        <v>4670.29</v>
      </c>
      <c r="E33" s="9">
        <v>44586</v>
      </c>
      <c r="F33" s="38">
        <v>36994</v>
      </c>
    </row>
    <row r="34" spans="1:6" x14ac:dyDescent="0.2">
      <c r="A34" s="5">
        <v>44568</v>
      </c>
      <c r="B34" s="37">
        <v>4677.0200000000004</v>
      </c>
      <c r="E34" s="9">
        <v>44585</v>
      </c>
      <c r="F34" s="38">
        <v>36702</v>
      </c>
    </row>
    <row r="35" spans="1:6" x14ac:dyDescent="0.2">
      <c r="A35" s="5">
        <v>44567</v>
      </c>
      <c r="B35" s="37">
        <v>4696.05</v>
      </c>
      <c r="E35" s="9">
        <v>44584</v>
      </c>
      <c r="F35" s="38">
        <v>36308</v>
      </c>
    </row>
    <row r="36" spans="1:6" x14ac:dyDescent="0.2">
      <c r="A36" s="5">
        <v>44566</v>
      </c>
      <c r="B36" s="37">
        <v>4700.58</v>
      </c>
      <c r="E36" s="9">
        <v>44583</v>
      </c>
      <c r="F36" s="38">
        <v>35103</v>
      </c>
    </row>
    <row r="37" spans="1:6" x14ac:dyDescent="0.2">
      <c r="A37" s="5">
        <v>44565</v>
      </c>
      <c r="B37" s="37">
        <v>4793.54</v>
      </c>
      <c r="E37" s="9">
        <v>44582</v>
      </c>
      <c r="F37" s="38">
        <v>36501</v>
      </c>
    </row>
    <row r="38" spans="1:6" x14ac:dyDescent="0.2">
      <c r="A38" s="5">
        <v>44564</v>
      </c>
      <c r="B38" s="37">
        <v>4796.5600000000004</v>
      </c>
      <c r="E38" s="9">
        <v>44581</v>
      </c>
      <c r="F38" s="38">
        <v>40740</v>
      </c>
    </row>
    <row r="39" spans="1:6" x14ac:dyDescent="0.2">
      <c r="A39" s="5">
        <v>44561</v>
      </c>
      <c r="B39" s="37">
        <v>4766.18</v>
      </c>
      <c r="E39" s="9">
        <v>44580</v>
      </c>
      <c r="F39" s="38">
        <v>41676</v>
      </c>
    </row>
    <row r="40" spans="1:6" x14ac:dyDescent="0.2">
      <c r="A40" s="5">
        <v>44560</v>
      </c>
      <c r="B40" s="37">
        <v>4778.7299999999996</v>
      </c>
      <c r="E40" s="9">
        <v>44579</v>
      </c>
      <c r="F40" s="38">
        <v>42390</v>
      </c>
    </row>
    <row r="41" spans="1:6" x14ac:dyDescent="0.2">
      <c r="A41" s="5">
        <v>44559</v>
      </c>
      <c r="B41" s="37">
        <v>4793.0600000000004</v>
      </c>
      <c r="E41" s="9">
        <v>44578</v>
      </c>
      <c r="F41" s="38">
        <v>42242</v>
      </c>
    </row>
    <row r="42" spans="1:6" x14ac:dyDescent="0.2">
      <c r="A42" s="5">
        <v>44558</v>
      </c>
      <c r="B42" s="37">
        <v>4786.3599999999997</v>
      </c>
      <c r="E42" s="9">
        <v>44577</v>
      </c>
      <c r="F42" s="38">
        <v>43084</v>
      </c>
    </row>
    <row r="43" spans="1:6" x14ac:dyDescent="0.2">
      <c r="A43" s="5">
        <v>44557</v>
      </c>
      <c r="B43" s="37">
        <v>4791.1899999999996</v>
      </c>
      <c r="E43" s="9">
        <v>44576</v>
      </c>
      <c r="F43" s="38">
        <v>43069</v>
      </c>
    </row>
    <row r="44" spans="1:6" x14ac:dyDescent="0.2">
      <c r="A44" s="5">
        <v>44553</v>
      </c>
      <c r="B44" s="37">
        <v>4725.78</v>
      </c>
      <c r="E44" s="9">
        <v>44575</v>
      </c>
      <c r="F44" s="38">
        <v>43091</v>
      </c>
    </row>
    <row r="45" spans="1:6" x14ac:dyDescent="0.2">
      <c r="A45" s="5">
        <v>44552</v>
      </c>
      <c r="B45" s="37">
        <v>4696.5600000000004</v>
      </c>
      <c r="E45" s="9">
        <v>44574</v>
      </c>
      <c r="F45" s="38">
        <v>42562</v>
      </c>
    </row>
    <row r="46" spans="1:6" x14ac:dyDescent="0.2">
      <c r="A46" s="5">
        <v>44551</v>
      </c>
      <c r="B46" s="37">
        <v>4649.2299999999996</v>
      </c>
      <c r="E46" s="9">
        <v>44573</v>
      </c>
      <c r="F46" s="38">
        <v>43909</v>
      </c>
    </row>
    <row r="47" spans="1:6" x14ac:dyDescent="0.2">
      <c r="A47" s="5">
        <v>44550</v>
      </c>
      <c r="B47" s="37">
        <v>4568.0200000000004</v>
      </c>
      <c r="E47" s="9">
        <v>44572</v>
      </c>
      <c r="F47" s="38">
        <v>42743</v>
      </c>
    </row>
    <row r="48" spans="1:6" x14ac:dyDescent="0.2">
      <c r="A48" s="5">
        <v>44547</v>
      </c>
      <c r="B48" s="37">
        <v>4620.6400000000003</v>
      </c>
      <c r="E48" s="9">
        <v>44571</v>
      </c>
      <c r="F48" s="38">
        <v>41839</v>
      </c>
    </row>
    <row r="49" spans="1:6" x14ac:dyDescent="0.2">
      <c r="A49" s="5">
        <v>44546</v>
      </c>
      <c r="B49" s="37">
        <v>4668.67</v>
      </c>
      <c r="E49" s="9">
        <v>44570</v>
      </c>
      <c r="F49" s="38">
        <v>41850</v>
      </c>
    </row>
    <row r="50" spans="1:6" x14ac:dyDescent="0.2">
      <c r="A50" s="5">
        <v>44545</v>
      </c>
      <c r="B50" s="37">
        <v>4709.84</v>
      </c>
      <c r="E50" s="9">
        <v>44569</v>
      </c>
      <c r="F50" s="38">
        <v>41679</v>
      </c>
    </row>
    <row r="51" spans="1:6" x14ac:dyDescent="0.2">
      <c r="A51" s="5">
        <v>44544</v>
      </c>
      <c r="B51" s="37">
        <v>4634.09</v>
      </c>
      <c r="E51" s="9">
        <v>44568</v>
      </c>
      <c r="F51" s="38">
        <v>41518</v>
      </c>
    </row>
    <row r="52" spans="1:6" x14ac:dyDescent="0.2">
      <c r="A52" s="5">
        <v>44543</v>
      </c>
      <c r="B52" s="37">
        <v>4669.1499999999996</v>
      </c>
      <c r="E52" s="9">
        <v>44567</v>
      </c>
      <c r="F52" s="38">
        <v>43111</v>
      </c>
    </row>
    <row r="53" spans="1:6" x14ac:dyDescent="0.2">
      <c r="A53" s="5">
        <v>44540</v>
      </c>
      <c r="B53" s="37">
        <v>4712.0200000000004</v>
      </c>
      <c r="E53" s="9">
        <v>44566</v>
      </c>
      <c r="F53" s="38">
        <v>43418</v>
      </c>
    </row>
    <row r="54" spans="1:6" x14ac:dyDescent="0.2">
      <c r="A54" s="5">
        <v>44539</v>
      </c>
      <c r="B54" s="37">
        <v>4667.45</v>
      </c>
      <c r="E54" s="9">
        <v>44565</v>
      </c>
      <c r="F54" s="38">
        <v>45830</v>
      </c>
    </row>
    <row r="55" spans="1:6" x14ac:dyDescent="0.2">
      <c r="A55" s="5">
        <v>44538</v>
      </c>
      <c r="B55" s="37">
        <v>4701.21</v>
      </c>
      <c r="E55" s="9">
        <v>44564</v>
      </c>
      <c r="F55" s="38">
        <v>46445</v>
      </c>
    </row>
    <row r="56" spans="1:6" x14ac:dyDescent="0.2">
      <c r="A56" s="5">
        <v>44537</v>
      </c>
      <c r="B56" s="37">
        <v>4686.75</v>
      </c>
      <c r="E56" s="9">
        <v>44563</v>
      </c>
      <c r="F56" s="38">
        <v>47314</v>
      </c>
    </row>
    <row r="57" spans="1:6" x14ac:dyDescent="0.2">
      <c r="A57" s="5">
        <v>44536</v>
      </c>
      <c r="B57" s="37">
        <v>4591.67</v>
      </c>
      <c r="E57" s="9">
        <v>44562</v>
      </c>
      <c r="F57" s="38">
        <v>47755</v>
      </c>
    </row>
    <row r="58" spans="1:6" x14ac:dyDescent="0.2">
      <c r="A58" s="5">
        <v>44533</v>
      </c>
      <c r="B58" s="37">
        <v>4538.43</v>
      </c>
      <c r="E58" s="9">
        <v>44561</v>
      </c>
      <c r="F58" s="38">
        <v>46218</v>
      </c>
    </row>
    <row r="59" spans="1:6" x14ac:dyDescent="0.2">
      <c r="A59" s="5">
        <v>44532</v>
      </c>
      <c r="B59" s="37">
        <v>4577.1000000000004</v>
      </c>
      <c r="E59" s="9">
        <v>44560</v>
      </c>
      <c r="F59" s="38">
        <v>47156</v>
      </c>
    </row>
    <row r="60" spans="1:6" x14ac:dyDescent="0.2">
      <c r="A60" s="5">
        <v>44531</v>
      </c>
      <c r="B60" s="37">
        <v>4513.04</v>
      </c>
      <c r="E60" s="9">
        <v>44559</v>
      </c>
      <c r="F60" s="38">
        <v>46465</v>
      </c>
    </row>
    <row r="61" spans="1:6" x14ac:dyDescent="0.2">
      <c r="A61" s="5">
        <v>44530</v>
      </c>
      <c r="B61" s="37">
        <v>4567</v>
      </c>
      <c r="E61" s="9">
        <v>44558</v>
      </c>
      <c r="F61" s="38">
        <v>47554</v>
      </c>
    </row>
    <row r="62" spans="1:6" x14ac:dyDescent="0.2">
      <c r="A62" s="5">
        <v>44529</v>
      </c>
      <c r="B62" s="37">
        <v>4655.2700000000004</v>
      </c>
      <c r="E62" s="9">
        <v>44557</v>
      </c>
      <c r="F62" s="38">
        <v>50684</v>
      </c>
    </row>
    <row r="63" spans="1:6" x14ac:dyDescent="0.2">
      <c r="A63" s="5">
        <v>44526</v>
      </c>
      <c r="B63" s="37">
        <v>4594.62</v>
      </c>
      <c r="E63" s="9">
        <v>44556</v>
      </c>
      <c r="F63" s="38">
        <v>50797</v>
      </c>
    </row>
    <row r="64" spans="1:6" x14ac:dyDescent="0.2">
      <c r="A64" s="5">
        <v>44524</v>
      </c>
      <c r="B64" s="37">
        <v>4701.46</v>
      </c>
      <c r="E64" s="9">
        <v>44555</v>
      </c>
      <c r="F64" s="38">
        <v>50437</v>
      </c>
    </row>
    <row r="65" spans="1:6" x14ac:dyDescent="0.2">
      <c r="A65" s="5">
        <v>44523</v>
      </c>
      <c r="B65" s="37">
        <v>4690.7</v>
      </c>
      <c r="E65" s="9">
        <v>44554</v>
      </c>
      <c r="F65" s="38">
        <v>50815</v>
      </c>
    </row>
    <row r="66" spans="1:6" x14ac:dyDescent="0.2">
      <c r="A66" s="5">
        <v>44522</v>
      </c>
      <c r="B66" s="37">
        <v>4682.95</v>
      </c>
      <c r="E66" s="9">
        <v>44553</v>
      </c>
      <c r="F66" s="38">
        <v>50812</v>
      </c>
    </row>
    <row r="67" spans="1:6" x14ac:dyDescent="0.2">
      <c r="A67" s="5">
        <v>44519</v>
      </c>
      <c r="B67" s="37">
        <v>4697.96</v>
      </c>
      <c r="E67" s="9">
        <v>44552</v>
      </c>
      <c r="F67" s="38">
        <v>48626</v>
      </c>
    </row>
    <row r="68" spans="1:6" x14ac:dyDescent="0.2">
      <c r="A68" s="5">
        <v>44518</v>
      </c>
      <c r="B68" s="37">
        <v>4706.6400000000003</v>
      </c>
      <c r="E68" s="9">
        <v>44551</v>
      </c>
      <c r="F68" s="38">
        <v>48923</v>
      </c>
    </row>
    <row r="69" spans="1:6" x14ac:dyDescent="0.2">
      <c r="A69" s="5">
        <v>44517</v>
      </c>
      <c r="B69" s="37">
        <v>4688.67</v>
      </c>
      <c r="E69" s="9">
        <v>44550</v>
      </c>
      <c r="F69" s="38">
        <v>46898</v>
      </c>
    </row>
    <row r="70" spans="1:6" x14ac:dyDescent="0.2">
      <c r="A70" s="5">
        <v>44516</v>
      </c>
      <c r="B70" s="37">
        <v>4700.8999999999996</v>
      </c>
      <c r="E70" s="9">
        <v>44549</v>
      </c>
      <c r="F70" s="38">
        <v>46716.5</v>
      </c>
    </row>
    <row r="71" spans="1:6" x14ac:dyDescent="0.2">
      <c r="A71" s="5">
        <v>44515</v>
      </c>
      <c r="B71" s="37">
        <v>4682.8100000000004</v>
      </c>
      <c r="E71" s="9">
        <v>44548</v>
      </c>
      <c r="F71" s="38">
        <v>46879</v>
      </c>
    </row>
    <row r="72" spans="1:6" x14ac:dyDescent="0.2">
      <c r="A72" s="5">
        <v>44512</v>
      </c>
      <c r="B72" s="37">
        <v>4682.8500000000004</v>
      </c>
      <c r="E72" s="9">
        <v>44547</v>
      </c>
      <c r="F72" s="38">
        <v>46193</v>
      </c>
    </row>
    <row r="73" spans="1:6" x14ac:dyDescent="0.2">
      <c r="A73" s="5">
        <v>44511</v>
      </c>
      <c r="B73" s="37">
        <v>4649.2700000000004</v>
      </c>
      <c r="E73" s="9">
        <v>44546</v>
      </c>
      <c r="F73" s="38">
        <v>47675</v>
      </c>
    </row>
    <row r="74" spans="1:6" x14ac:dyDescent="0.2">
      <c r="A74" s="5">
        <v>44510</v>
      </c>
      <c r="B74" s="37">
        <v>4646.71</v>
      </c>
      <c r="E74" s="9">
        <v>44545</v>
      </c>
      <c r="F74" s="38">
        <v>48901</v>
      </c>
    </row>
    <row r="75" spans="1:6" x14ac:dyDescent="0.2">
      <c r="A75" s="5">
        <v>44509</v>
      </c>
      <c r="B75" s="37">
        <v>4685.25</v>
      </c>
      <c r="E75" s="9">
        <v>44544</v>
      </c>
      <c r="F75" s="38">
        <v>48408</v>
      </c>
    </row>
    <row r="76" spans="1:6" x14ac:dyDescent="0.2">
      <c r="A76" s="5">
        <v>44508</v>
      </c>
      <c r="B76" s="37">
        <v>4701.7</v>
      </c>
      <c r="E76" s="9">
        <v>44543</v>
      </c>
      <c r="F76" s="38">
        <v>46777</v>
      </c>
    </row>
    <row r="77" spans="1:6" x14ac:dyDescent="0.2">
      <c r="A77" s="5">
        <v>44505</v>
      </c>
      <c r="B77" s="37">
        <v>4697.53</v>
      </c>
      <c r="E77" s="9">
        <v>44542</v>
      </c>
      <c r="F77" s="38">
        <v>50123</v>
      </c>
    </row>
    <row r="78" spans="1:6" x14ac:dyDescent="0.2">
      <c r="A78" s="5">
        <v>44504</v>
      </c>
      <c r="B78" s="37">
        <v>4680.0600000000004</v>
      </c>
      <c r="E78" s="9">
        <v>44541</v>
      </c>
      <c r="F78" s="38">
        <v>49363.1</v>
      </c>
    </row>
    <row r="79" spans="1:6" x14ac:dyDescent="0.2">
      <c r="A79" s="5">
        <v>44503</v>
      </c>
      <c r="B79" s="37">
        <v>4660.57</v>
      </c>
      <c r="E79" s="9">
        <v>44540</v>
      </c>
      <c r="F79" s="38">
        <v>47170</v>
      </c>
    </row>
    <row r="80" spans="1:6" x14ac:dyDescent="0.2">
      <c r="A80" s="5">
        <v>44502</v>
      </c>
      <c r="B80" s="37">
        <v>4630.6499999999996</v>
      </c>
      <c r="E80" s="9">
        <v>44539</v>
      </c>
      <c r="F80" s="38">
        <v>47611</v>
      </c>
    </row>
    <row r="81" spans="1:6" x14ac:dyDescent="0.2">
      <c r="A81" s="5">
        <v>44501</v>
      </c>
      <c r="B81" s="37">
        <v>4613.67</v>
      </c>
      <c r="E81" s="9">
        <v>44538</v>
      </c>
      <c r="F81" s="38">
        <v>50503.4</v>
      </c>
    </row>
    <row r="82" spans="1:6" x14ac:dyDescent="0.2">
      <c r="A82" s="5">
        <v>44498</v>
      </c>
      <c r="B82" s="37">
        <v>4605.38</v>
      </c>
      <c r="E82" s="9">
        <v>44537</v>
      </c>
      <c r="F82" s="38">
        <v>50634</v>
      </c>
    </row>
    <row r="83" spans="1:6" x14ac:dyDescent="0.2">
      <c r="A83" s="5">
        <v>44497</v>
      </c>
      <c r="B83" s="37">
        <v>4596.42</v>
      </c>
      <c r="E83" s="9">
        <v>44536</v>
      </c>
      <c r="F83" s="38">
        <v>50566.6</v>
      </c>
    </row>
    <row r="84" spans="1:6" x14ac:dyDescent="0.2">
      <c r="A84" s="5">
        <v>44496</v>
      </c>
      <c r="B84" s="37">
        <v>4551.68</v>
      </c>
      <c r="E84" s="9">
        <v>44535</v>
      </c>
      <c r="F84" s="38">
        <v>49469</v>
      </c>
    </row>
    <row r="85" spans="1:6" x14ac:dyDescent="0.2">
      <c r="A85" s="5">
        <v>44495</v>
      </c>
      <c r="B85" s="37">
        <v>4574.79</v>
      </c>
      <c r="E85" s="9">
        <v>44534</v>
      </c>
      <c r="F85" s="38">
        <v>49272</v>
      </c>
    </row>
    <row r="86" spans="1:6" x14ac:dyDescent="0.2">
      <c r="A86" s="5">
        <v>44494</v>
      </c>
      <c r="B86" s="37">
        <v>4566.4799999999996</v>
      </c>
      <c r="E86" s="9">
        <v>44533</v>
      </c>
      <c r="F86" s="38">
        <v>53709</v>
      </c>
    </row>
    <row r="87" spans="1:6" x14ac:dyDescent="0.2">
      <c r="A87" s="5">
        <v>44491</v>
      </c>
      <c r="B87" s="37">
        <v>4544.8999999999996</v>
      </c>
      <c r="E87" s="9">
        <v>44532</v>
      </c>
      <c r="F87" s="38">
        <v>56517</v>
      </c>
    </row>
    <row r="88" spans="1:6" x14ac:dyDescent="0.2">
      <c r="A88" s="5">
        <v>44490</v>
      </c>
      <c r="B88" s="37">
        <v>4549.78</v>
      </c>
      <c r="E88" s="9">
        <v>44531</v>
      </c>
      <c r="F88" s="38">
        <v>57250</v>
      </c>
    </row>
    <row r="89" spans="1:6" x14ac:dyDescent="0.2">
      <c r="A89" s="5">
        <v>44489</v>
      </c>
      <c r="B89" s="37">
        <v>4536.1899999999996</v>
      </c>
      <c r="E89" s="9">
        <v>44530</v>
      </c>
      <c r="F89" s="38">
        <v>56938</v>
      </c>
    </row>
    <row r="90" spans="1:6" x14ac:dyDescent="0.2">
      <c r="A90" s="5">
        <v>44488</v>
      </c>
      <c r="B90" s="37">
        <v>4519.63</v>
      </c>
      <c r="E90" s="9">
        <v>44529</v>
      </c>
      <c r="F90" s="38">
        <v>57845</v>
      </c>
    </row>
    <row r="91" spans="1:6" x14ac:dyDescent="0.2">
      <c r="A91" s="5">
        <v>44487</v>
      </c>
      <c r="B91" s="37">
        <v>4486.4799999999996</v>
      </c>
      <c r="E91" s="9">
        <v>44528</v>
      </c>
      <c r="F91" s="38">
        <v>57325</v>
      </c>
    </row>
    <row r="92" spans="1:6" x14ac:dyDescent="0.2">
      <c r="A92" s="5">
        <v>44484</v>
      </c>
      <c r="B92" s="37">
        <v>4471.37</v>
      </c>
      <c r="E92" s="9">
        <v>44527</v>
      </c>
      <c r="F92" s="38">
        <v>54836</v>
      </c>
    </row>
    <row r="93" spans="1:6" x14ac:dyDescent="0.2">
      <c r="A93" s="5">
        <v>44483</v>
      </c>
      <c r="B93" s="37">
        <v>4438.2299999999996</v>
      </c>
      <c r="E93" s="9">
        <v>44526</v>
      </c>
      <c r="F93" s="38">
        <v>53738</v>
      </c>
    </row>
    <row r="94" spans="1:6" x14ac:dyDescent="0.2">
      <c r="A94" s="5">
        <v>44482</v>
      </c>
      <c r="B94" s="37">
        <v>4363.8</v>
      </c>
      <c r="E94" s="9">
        <v>44525</v>
      </c>
      <c r="F94" s="38">
        <v>58995</v>
      </c>
    </row>
    <row r="95" spans="1:6" x14ac:dyDescent="0.2">
      <c r="A95" s="5">
        <v>44481</v>
      </c>
      <c r="B95" s="37">
        <v>4350.6400000000003</v>
      </c>
      <c r="E95" s="9">
        <v>44524</v>
      </c>
      <c r="F95" s="38">
        <v>57209</v>
      </c>
    </row>
    <row r="96" spans="1:6" x14ac:dyDescent="0.2">
      <c r="A96" s="5">
        <v>44480</v>
      </c>
      <c r="B96" s="37">
        <v>4361.1899999999996</v>
      </c>
      <c r="E96" s="9">
        <v>44523</v>
      </c>
      <c r="F96" s="38">
        <v>57602</v>
      </c>
    </row>
    <row r="97" spans="1:6" x14ac:dyDescent="0.2">
      <c r="A97" s="5">
        <v>44477</v>
      </c>
      <c r="B97" s="37">
        <v>4391.3599999999997</v>
      </c>
      <c r="E97" s="9">
        <v>44522</v>
      </c>
      <c r="F97" s="38">
        <v>56299</v>
      </c>
    </row>
    <row r="98" spans="1:6" x14ac:dyDescent="0.2">
      <c r="A98" s="5">
        <v>44476</v>
      </c>
      <c r="B98" s="37">
        <v>4399.76</v>
      </c>
      <c r="E98" s="9">
        <v>44521</v>
      </c>
      <c r="F98" s="38">
        <v>58790</v>
      </c>
    </row>
    <row r="99" spans="1:6" x14ac:dyDescent="0.2">
      <c r="A99" s="5">
        <v>44475</v>
      </c>
      <c r="B99" s="37">
        <v>4363.55</v>
      </c>
      <c r="E99" s="9">
        <v>44520</v>
      </c>
      <c r="F99" s="38">
        <v>59739</v>
      </c>
    </row>
    <row r="100" spans="1:6" x14ac:dyDescent="0.2">
      <c r="A100" s="5">
        <v>44474</v>
      </c>
      <c r="B100" s="37">
        <v>4345.72</v>
      </c>
      <c r="E100" s="9">
        <v>44519</v>
      </c>
      <c r="F100" s="38">
        <v>58130</v>
      </c>
    </row>
    <row r="101" spans="1:6" x14ac:dyDescent="0.2">
      <c r="A101" s="5">
        <v>44473</v>
      </c>
      <c r="B101" s="37">
        <v>4300.46</v>
      </c>
      <c r="E101" s="9">
        <v>44518</v>
      </c>
      <c r="F101" s="38">
        <v>57014</v>
      </c>
    </row>
    <row r="102" spans="1:6" x14ac:dyDescent="0.2">
      <c r="A102" s="5">
        <v>44470</v>
      </c>
      <c r="B102" s="37">
        <v>4357.05</v>
      </c>
      <c r="E102" s="9">
        <v>44517</v>
      </c>
      <c r="F102" s="38">
        <v>60386.1</v>
      </c>
    </row>
    <row r="103" spans="1:6" x14ac:dyDescent="0.2">
      <c r="A103" s="5">
        <v>44469</v>
      </c>
      <c r="B103" s="37">
        <v>4307.54</v>
      </c>
      <c r="E103" s="9">
        <v>44516</v>
      </c>
      <c r="F103" s="38">
        <v>60124</v>
      </c>
    </row>
    <row r="104" spans="1:6" x14ac:dyDescent="0.2">
      <c r="A104" s="5">
        <v>44468</v>
      </c>
      <c r="B104" s="37">
        <v>4359.46</v>
      </c>
      <c r="E104" s="9">
        <v>44515</v>
      </c>
      <c r="F104" s="38">
        <v>63562</v>
      </c>
    </row>
    <row r="105" spans="1:6" x14ac:dyDescent="0.2">
      <c r="A105" s="5">
        <v>44467</v>
      </c>
      <c r="B105" s="37">
        <v>4352.63</v>
      </c>
      <c r="E105" s="9">
        <v>44514</v>
      </c>
      <c r="F105" s="38">
        <v>65471</v>
      </c>
    </row>
    <row r="106" spans="1:6" x14ac:dyDescent="0.2">
      <c r="A106" s="5">
        <v>44466</v>
      </c>
      <c r="B106" s="37">
        <v>4443.1099999999997</v>
      </c>
      <c r="E106" s="9">
        <v>44513</v>
      </c>
      <c r="F106" s="38">
        <v>64406</v>
      </c>
    </row>
    <row r="107" spans="1:6" x14ac:dyDescent="0.2">
      <c r="A107" s="5">
        <v>44463</v>
      </c>
      <c r="B107" s="37">
        <v>4455.4799999999996</v>
      </c>
      <c r="E107" s="9">
        <v>44512</v>
      </c>
      <c r="F107" s="38">
        <v>64156</v>
      </c>
    </row>
    <row r="108" spans="1:6" x14ac:dyDescent="0.2">
      <c r="A108" s="5">
        <v>44462</v>
      </c>
      <c r="B108" s="37">
        <v>4448.9799999999996</v>
      </c>
      <c r="E108" s="9">
        <v>44511</v>
      </c>
      <c r="F108" s="38">
        <v>64801</v>
      </c>
    </row>
    <row r="109" spans="1:6" x14ac:dyDescent="0.2">
      <c r="A109" s="5">
        <v>44461</v>
      </c>
      <c r="B109" s="37">
        <v>4395.6400000000003</v>
      </c>
      <c r="E109" s="9">
        <v>44510</v>
      </c>
      <c r="F109" s="38">
        <v>64954</v>
      </c>
    </row>
    <row r="110" spans="1:6" x14ac:dyDescent="0.2">
      <c r="A110" s="5">
        <v>44460</v>
      </c>
      <c r="B110" s="37">
        <v>4354.18</v>
      </c>
      <c r="E110" s="9">
        <v>44509</v>
      </c>
      <c r="F110" s="38">
        <v>66935</v>
      </c>
    </row>
    <row r="111" spans="1:6" x14ac:dyDescent="0.2">
      <c r="A111" s="5">
        <v>44459</v>
      </c>
      <c r="B111" s="37">
        <v>4357.7299999999996</v>
      </c>
      <c r="E111" s="9">
        <v>44508</v>
      </c>
      <c r="F111" s="38">
        <v>67526</v>
      </c>
    </row>
    <row r="112" spans="1:6" x14ac:dyDescent="0.2">
      <c r="A112" s="5">
        <v>44456</v>
      </c>
      <c r="B112" s="37">
        <v>4432.99</v>
      </c>
      <c r="E112" s="9">
        <v>44507</v>
      </c>
      <c r="F112" s="38">
        <v>63259.1</v>
      </c>
    </row>
    <row r="113" spans="1:6" x14ac:dyDescent="0.2">
      <c r="A113" s="5">
        <v>44455</v>
      </c>
      <c r="B113" s="37">
        <v>4473.76</v>
      </c>
      <c r="E113" s="9">
        <v>44506</v>
      </c>
      <c r="F113" s="38">
        <v>61496</v>
      </c>
    </row>
    <row r="114" spans="1:6" x14ac:dyDescent="0.2">
      <c r="A114" s="5">
        <v>44454</v>
      </c>
      <c r="B114" s="37">
        <v>4480.7</v>
      </c>
      <c r="E114" s="9">
        <v>44505</v>
      </c>
      <c r="F114" s="38">
        <v>61016.4</v>
      </c>
    </row>
    <row r="115" spans="1:6" x14ac:dyDescent="0.2">
      <c r="A115" s="5">
        <v>44453</v>
      </c>
      <c r="B115" s="37">
        <v>4443.05</v>
      </c>
      <c r="E115" s="9">
        <v>44504</v>
      </c>
      <c r="F115" s="38">
        <v>61422.8</v>
      </c>
    </row>
    <row r="116" spans="1:6" x14ac:dyDescent="0.2">
      <c r="A116" s="5">
        <v>44452</v>
      </c>
      <c r="B116" s="37">
        <v>4468.7299999999996</v>
      </c>
      <c r="E116" s="9">
        <v>44503</v>
      </c>
      <c r="F116" s="38">
        <v>62904</v>
      </c>
    </row>
    <row r="117" spans="1:6" x14ac:dyDescent="0.2">
      <c r="A117" s="5">
        <v>44449</v>
      </c>
      <c r="B117" s="37">
        <v>4458.58</v>
      </c>
      <c r="E117" s="9">
        <v>44502</v>
      </c>
      <c r="F117" s="38">
        <v>63249</v>
      </c>
    </row>
    <row r="118" spans="1:6" x14ac:dyDescent="0.2">
      <c r="A118" s="5">
        <v>44448</v>
      </c>
      <c r="B118" s="37">
        <v>4493.28</v>
      </c>
      <c r="E118" s="9">
        <v>44501</v>
      </c>
      <c r="F118" s="38">
        <v>60927</v>
      </c>
    </row>
    <row r="119" spans="1:6" x14ac:dyDescent="0.2">
      <c r="A119" s="5">
        <v>44447</v>
      </c>
      <c r="B119" s="37">
        <v>4514.07</v>
      </c>
      <c r="E119" s="9">
        <v>44500</v>
      </c>
      <c r="F119" s="38">
        <v>61330</v>
      </c>
    </row>
    <row r="120" spans="1:6" x14ac:dyDescent="0.2">
      <c r="A120" s="5">
        <v>44446</v>
      </c>
      <c r="B120" s="37">
        <v>4520.03</v>
      </c>
      <c r="E120" s="9">
        <v>44499</v>
      </c>
      <c r="F120" s="38">
        <v>61838.8</v>
      </c>
    </row>
    <row r="121" spans="1:6" x14ac:dyDescent="0.2">
      <c r="A121" s="5">
        <v>44442</v>
      </c>
      <c r="B121" s="37">
        <v>4535.43</v>
      </c>
      <c r="E121" s="9">
        <v>44498</v>
      </c>
      <c r="F121" s="38">
        <v>62235</v>
      </c>
    </row>
    <row r="122" spans="1:6" x14ac:dyDescent="0.2">
      <c r="A122" s="5">
        <v>44441</v>
      </c>
      <c r="B122" s="37">
        <v>4536.95</v>
      </c>
      <c r="E122" s="9">
        <v>44497</v>
      </c>
      <c r="F122" s="38">
        <v>60598</v>
      </c>
    </row>
    <row r="123" spans="1:6" x14ac:dyDescent="0.2">
      <c r="A123" s="5">
        <v>44440</v>
      </c>
      <c r="B123" s="37">
        <v>4524.09</v>
      </c>
      <c r="E123" s="9">
        <v>44496</v>
      </c>
      <c r="F123" s="38">
        <v>58453</v>
      </c>
    </row>
    <row r="124" spans="1:6" x14ac:dyDescent="0.2">
      <c r="A124" s="5">
        <v>44439</v>
      </c>
      <c r="B124" s="37">
        <v>4522.68</v>
      </c>
      <c r="E124" s="9">
        <v>44495</v>
      </c>
      <c r="F124" s="38">
        <v>60290</v>
      </c>
    </row>
    <row r="125" spans="1:6" x14ac:dyDescent="0.2">
      <c r="A125" s="5">
        <v>44438</v>
      </c>
      <c r="B125" s="37">
        <v>4528.79</v>
      </c>
      <c r="E125" s="9">
        <v>44494</v>
      </c>
      <c r="F125" s="38">
        <v>63100</v>
      </c>
    </row>
    <row r="126" spans="1:6" x14ac:dyDescent="0.2">
      <c r="A126" s="5">
        <v>44435</v>
      </c>
      <c r="B126" s="37">
        <v>4509.37</v>
      </c>
      <c r="E126" s="9">
        <v>44493</v>
      </c>
      <c r="F126" s="38">
        <v>60847</v>
      </c>
    </row>
    <row r="127" spans="1:6" x14ac:dyDescent="0.2">
      <c r="A127" s="5">
        <v>44434</v>
      </c>
      <c r="B127" s="37">
        <v>4469.91</v>
      </c>
      <c r="E127" s="9">
        <v>44492</v>
      </c>
      <c r="F127" s="38">
        <v>61302</v>
      </c>
    </row>
    <row r="128" spans="1:6" x14ac:dyDescent="0.2">
      <c r="A128" s="5">
        <v>44433</v>
      </c>
      <c r="B128" s="37">
        <v>4496.1899999999996</v>
      </c>
      <c r="E128" s="9">
        <v>44491</v>
      </c>
      <c r="F128" s="38">
        <v>60708</v>
      </c>
    </row>
    <row r="129" spans="1:6" x14ac:dyDescent="0.2">
      <c r="A129" s="5">
        <v>44432</v>
      </c>
      <c r="B129" s="37">
        <v>4486.2299999999996</v>
      </c>
      <c r="E129" s="9">
        <v>44490</v>
      </c>
      <c r="F129" s="38">
        <v>62200</v>
      </c>
    </row>
    <row r="130" spans="1:6" x14ac:dyDescent="0.2">
      <c r="A130" s="5">
        <v>44431</v>
      </c>
      <c r="B130" s="37">
        <v>4479.54</v>
      </c>
      <c r="E130" s="9">
        <v>44489</v>
      </c>
      <c r="F130" s="38">
        <v>65988</v>
      </c>
    </row>
    <row r="131" spans="1:6" x14ac:dyDescent="0.2">
      <c r="A131" s="5">
        <v>44428</v>
      </c>
      <c r="B131" s="37">
        <v>4441.67</v>
      </c>
      <c r="E131" s="9">
        <v>44488</v>
      </c>
      <c r="F131" s="38">
        <v>64237</v>
      </c>
    </row>
    <row r="132" spans="1:6" x14ac:dyDescent="0.2">
      <c r="A132" s="5">
        <v>44427</v>
      </c>
      <c r="B132" s="37">
        <v>4405.8</v>
      </c>
      <c r="E132" s="9">
        <v>44487</v>
      </c>
      <c r="F132" s="38">
        <v>62034</v>
      </c>
    </row>
    <row r="133" spans="1:6" x14ac:dyDescent="0.2">
      <c r="A133" s="5">
        <v>44426</v>
      </c>
      <c r="B133" s="37">
        <v>4400.2700000000004</v>
      </c>
      <c r="E133" s="9">
        <v>44486</v>
      </c>
      <c r="F133" s="38">
        <v>61511</v>
      </c>
    </row>
    <row r="134" spans="1:6" x14ac:dyDescent="0.2">
      <c r="A134" s="5">
        <v>44425</v>
      </c>
      <c r="B134" s="37">
        <v>4448.08</v>
      </c>
      <c r="E134" s="9">
        <v>44485</v>
      </c>
      <c r="F134" s="38">
        <v>60867.5</v>
      </c>
    </row>
    <row r="135" spans="1:6" x14ac:dyDescent="0.2">
      <c r="A135" s="5">
        <v>44424</v>
      </c>
      <c r="B135" s="37">
        <v>4479.66</v>
      </c>
      <c r="E135" s="9">
        <v>44484</v>
      </c>
      <c r="F135" s="38">
        <v>61709</v>
      </c>
    </row>
    <row r="136" spans="1:6" x14ac:dyDescent="0.2">
      <c r="A136" s="5">
        <v>44421</v>
      </c>
      <c r="B136" s="37">
        <v>4468</v>
      </c>
      <c r="E136" s="9">
        <v>44483</v>
      </c>
      <c r="F136" s="38">
        <v>57354</v>
      </c>
    </row>
    <row r="137" spans="1:6" x14ac:dyDescent="0.2">
      <c r="A137" s="5">
        <v>44420</v>
      </c>
      <c r="B137" s="37">
        <v>4460.84</v>
      </c>
      <c r="E137" s="9">
        <v>44482</v>
      </c>
      <c r="F137" s="38">
        <v>57381</v>
      </c>
    </row>
    <row r="138" spans="1:6" x14ac:dyDescent="0.2">
      <c r="A138" s="5">
        <v>44419</v>
      </c>
      <c r="B138" s="37">
        <v>4447.7</v>
      </c>
      <c r="E138" s="9">
        <v>44481</v>
      </c>
      <c r="F138" s="38">
        <v>55967</v>
      </c>
    </row>
    <row r="139" spans="1:6" x14ac:dyDescent="0.2">
      <c r="A139" s="5">
        <v>44418</v>
      </c>
      <c r="B139" s="37">
        <v>4436.75</v>
      </c>
      <c r="E139" s="9">
        <v>44480</v>
      </c>
      <c r="F139" s="38">
        <v>57468</v>
      </c>
    </row>
    <row r="140" spans="1:6" x14ac:dyDescent="0.2">
      <c r="A140" s="5">
        <v>44417</v>
      </c>
      <c r="B140" s="37">
        <v>4432.3500000000004</v>
      </c>
      <c r="E140" s="9">
        <v>44479</v>
      </c>
      <c r="F140" s="38">
        <v>54701</v>
      </c>
    </row>
    <row r="141" spans="1:6" x14ac:dyDescent="0.2">
      <c r="A141" s="5">
        <v>44414</v>
      </c>
      <c r="B141" s="37">
        <v>4436.5200000000004</v>
      </c>
      <c r="E141" s="9">
        <v>44478</v>
      </c>
      <c r="F141" s="38">
        <v>54978</v>
      </c>
    </row>
    <row r="142" spans="1:6" x14ac:dyDescent="0.2">
      <c r="A142" s="5">
        <v>44413</v>
      </c>
      <c r="B142" s="37">
        <v>4429.1000000000004</v>
      </c>
      <c r="E142" s="9">
        <v>44477</v>
      </c>
      <c r="F142" s="38">
        <v>53925</v>
      </c>
    </row>
    <row r="143" spans="1:6" x14ac:dyDescent="0.2">
      <c r="A143" s="5">
        <v>44412</v>
      </c>
      <c r="B143" s="37">
        <v>4402.68</v>
      </c>
      <c r="E143" s="9">
        <v>44476</v>
      </c>
      <c r="F143" s="38">
        <v>53793</v>
      </c>
    </row>
    <row r="144" spans="1:6" x14ac:dyDescent="0.2">
      <c r="A144" s="5">
        <v>44411</v>
      </c>
      <c r="B144" s="37">
        <v>4423.1499999999996</v>
      </c>
      <c r="E144" s="9">
        <v>44475</v>
      </c>
      <c r="F144" s="38">
        <v>55331</v>
      </c>
    </row>
    <row r="145" spans="1:6" x14ac:dyDescent="0.2">
      <c r="A145" s="5">
        <v>44410</v>
      </c>
      <c r="B145" s="37">
        <v>4387.1099999999997</v>
      </c>
      <c r="E145" s="9">
        <v>44474</v>
      </c>
      <c r="F145" s="38">
        <v>51508</v>
      </c>
    </row>
    <row r="146" spans="1:6" x14ac:dyDescent="0.2">
      <c r="A146" s="5">
        <v>44407</v>
      </c>
      <c r="B146" s="37">
        <v>4395.26</v>
      </c>
      <c r="E146" s="9">
        <v>44473</v>
      </c>
      <c r="F146" s="38">
        <v>49252</v>
      </c>
    </row>
    <row r="147" spans="1:6" x14ac:dyDescent="0.2">
      <c r="A147" s="5">
        <v>44406</v>
      </c>
      <c r="B147" s="37">
        <v>4419.1499999999996</v>
      </c>
      <c r="E147" s="9">
        <v>44472</v>
      </c>
      <c r="F147" s="38">
        <v>48243</v>
      </c>
    </row>
    <row r="148" spans="1:6" x14ac:dyDescent="0.2">
      <c r="A148" s="5">
        <v>44405</v>
      </c>
      <c r="B148" s="37">
        <v>4400.6499999999996</v>
      </c>
      <c r="E148" s="9">
        <v>44471</v>
      </c>
      <c r="F148" s="38">
        <v>47675</v>
      </c>
    </row>
    <row r="149" spans="1:6" x14ac:dyDescent="0.2">
      <c r="A149" s="5">
        <v>44404</v>
      </c>
      <c r="B149" s="37">
        <v>4401.46</v>
      </c>
      <c r="E149" s="9">
        <v>44470</v>
      </c>
      <c r="F149" s="38">
        <v>48157</v>
      </c>
    </row>
    <row r="150" spans="1:6" x14ac:dyDescent="0.2">
      <c r="A150" s="5">
        <v>44403</v>
      </c>
      <c r="B150" s="37">
        <v>4422.2299999999996</v>
      </c>
      <c r="E150" s="9">
        <v>44469</v>
      </c>
      <c r="F150" s="38">
        <v>43830</v>
      </c>
    </row>
    <row r="151" spans="1:6" x14ac:dyDescent="0.2">
      <c r="A151" s="5">
        <v>44400</v>
      </c>
      <c r="B151" s="37">
        <v>4411.8</v>
      </c>
      <c r="E151" s="9">
        <v>44468</v>
      </c>
      <c r="F151" s="38">
        <v>41551</v>
      </c>
    </row>
    <row r="152" spans="1:6" x14ac:dyDescent="0.2">
      <c r="A152" s="5">
        <v>44399</v>
      </c>
      <c r="B152" s="37">
        <v>4367.4799999999996</v>
      </c>
      <c r="E152" s="9">
        <v>44467</v>
      </c>
      <c r="F152" s="38">
        <v>41064</v>
      </c>
    </row>
    <row r="153" spans="1:6" x14ac:dyDescent="0.2">
      <c r="A153" s="5">
        <v>44398</v>
      </c>
      <c r="B153" s="37">
        <v>4358.6899999999996</v>
      </c>
      <c r="E153" s="9">
        <v>44466</v>
      </c>
      <c r="F153" s="38">
        <v>42191</v>
      </c>
    </row>
    <row r="154" spans="1:6" x14ac:dyDescent="0.2">
      <c r="A154" s="5">
        <v>44397</v>
      </c>
      <c r="B154" s="37">
        <v>4323.21</v>
      </c>
      <c r="E154" s="9">
        <v>44465</v>
      </c>
      <c r="F154" s="38">
        <v>43180</v>
      </c>
    </row>
    <row r="155" spans="1:6" x14ac:dyDescent="0.2">
      <c r="A155" s="5">
        <v>44396</v>
      </c>
      <c r="B155" s="37">
        <v>4258.63</v>
      </c>
      <c r="E155" s="9">
        <v>44464</v>
      </c>
      <c r="F155" s="38">
        <v>42711</v>
      </c>
    </row>
    <row r="156" spans="1:6" x14ac:dyDescent="0.2">
      <c r="A156" s="5">
        <v>44393</v>
      </c>
      <c r="B156" s="37">
        <v>4327.16</v>
      </c>
      <c r="E156" s="9">
        <v>44463</v>
      </c>
      <c r="F156" s="38">
        <v>42878</v>
      </c>
    </row>
    <row r="157" spans="1:6" x14ac:dyDescent="0.2">
      <c r="A157" s="5">
        <v>44392</v>
      </c>
      <c r="B157" s="37">
        <v>4360.03</v>
      </c>
      <c r="E157" s="9">
        <v>44462</v>
      </c>
      <c r="F157" s="38">
        <v>44882</v>
      </c>
    </row>
    <row r="158" spans="1:6" x14ac:dyDescent="0.2">
      <c r="A158" s="5">
        <v>44391</v>
      </c>
      <c r="B158" s="37">
        <v>4374.3</v>
      </c>
      <c r="E158" s="9">
        <v>44461</v>
      </c>
      <c r="F158" s="38">
        <v>43582.6</v>
      </c>
    </row>
    <row r="159" spans="1:6" x14ac:dyDescent="0.2">
      <c r="A159" s="5">
        <v>44390</v>
      </c>
      <c r="B159" s="37">
        <v>4369.21</v>
      </c>
      <c r="E159" s="9">
        <v>44460</v>
      </c>
      <c r="F159" s="38">
        <v>40664</v>
      </c>
    </row>
    <row r="160" spans="1:6" x14ac:dyDescent="0.2">
      <c r="A160" s="5">
        <v>44389</v>
      </c>
      <c r="B160" s="37">
        <v>4384.63</v>
      </c>
      <c r="E160" s="9">
        <v>44459</v>
      </c>
      <c r="F160" s="38">
        <v>43002</v>
      </c>
    </row>
    <row r="161" spans="1:6" x14ac:dyDescent="0.2">
      <c r="A161" s="5">
        <v>44386</v>
      </c>
      <c r="B161" s="37">
        <v>4369.55</v>
      </c>
      <c r="E161" s="9">
        <v>44458</v>
      </c>
      <c r="F161" s="38">
        <v>47239</v>
      </c>
    </row>
    <row r="162" spans="1:6" x14ac:dyDescent="0.2">
      <c r="A162" s="5">
        <v>44385</v>
      </c>
      <c r="B162" s="37">
        <v>4320.82</v>
      </c>
      <c r="E162" s="9">
        <v>44457</v>
      </c>
      <c r="F162" s="38">
        <v>48309</v>
      </c>
    </row>
    <row r="163" spans="1:6" x14ac:dyDescent="0.2">
      <c r="A163" s="5">
        <v>44384</v>
      </c>
      <c r="B163" s="37">
        <v>4358.13</v>
      </c>
      <c r="E163" s="9">
        <v>44456</v>
      </c>
      <c r="F163" s="38">
        <v>47292</v>
      </c>
    </row>
    <row r="164" spans="1:6" x14ac:dyDescent="0.2">
      <c r="A164" s="5">
        <v>44383</v>
      </c>
      <c r="B164" s="37">
        <v>4343.54</v>
      </c>
      <c r="E164" s="9">
        <v>44455</v>
      </c>
      <c r="F164" s="38">
        <v>47786</v>
      </c>
    </row>
    <row r="165" spans="1:6" x14ac:dyDescent="0.2">
      <c r="A165" s="5">
        <v>44379</v>
      </c>
      <c r="B165" s="37">
        <v>4352.34</v>
      </c>
      <c r="E165" s="9">
        <v>44454</v>
      </c>
      <c r="F165" s="38">
        <v>48136</v>
      </c>
    </row>
    <row r="166" spans="1:6" x14ac:dyDescent="0.2">
      <c r="A166" s="5">
        <v>44378</v>
      </c>
      <c r="B166" s="37">
        <v>4319.9399999999996</v>
      </c>
      <c r="E166" s="9">
        <v>44453</v>
      </c>
      <c r="F166" s="38">
        <v>47078</v>
      </c>
    </row>
    <row r="167" spans="1:6" x14ac:dyDescent="0.2">
      <c r="A167" s="5">
        <v>44377</v>
      </c>
      <c r="B167" s="37">
        <v>4297.5</v>
      </c>
      <c r="E167" s="9">
        <v>44452</v>
      </c>
      <c r="F167" s="38">
        <v>44960</v>
      </c>
    </row>
    <row r="168" spans="1:6" x14ac:dyDescent="0.2">
      <c r="A168" s="5">
        <v>44376</v>
      </c>
      <c r="B168" s="37">
        <v>4291.8</v>
      </c>
      <c r="E168" s="9">
        <v>44451</v>
      </c>
      <c r="F168" s="38">
        <v>46069</v>
      </c>
    </row>
    <row r="169" spans="1:6" x14ac:dyDescent="0.2">
      <c r="A169" s="5">
        <v>44375</v>
      </c>
      <c r="B169" s="37">
        <v>4290.6099999999997</v>
      </c>
      <c r="E169" s="9">
        <v>44450</v>
      </c>
      <c r="F169" s="38">
        <v>45169</v>
      </c>
    </row>
    <row r="170" spans="1:6" x14ac:dyDescent="0.2">
      <c r="A170" s="5">
        <v>44372</v>
      </c>
      <c r="B170" s="37">
        <v>4280.7</v>
      </c>
      <c r="E170" s="9">
        <v>44449</v>
      </c>
      <c r="F170" s="38">
        <v>44852</v>
      </c>
    </row>
    <row r="171" spans="1:6" x14ac:dyDescent="0.2">
      <c r="A171" s="5">
        <v>44371</v>
      </c>
      <c r="B171" s="37">
        <v>4266.49</v>
      </c>
      <c r="E171" s="9">
        <v>44448</v>
      </c>
      <c r="F171" s="38">
        <v>46389</v>
      </c>
    </row>
    <row r="172" spans="1:6" x14ac:dyDescent="0.2">
      <c r="A172" s="5">
        <v>44370</v>
      </c>
      <c r="B172" s="37">
        <v>4241.84</v>
      </c>
      <c r="E172" s="9">
        <v>44447</v>
      </c>
      <c r="F172" s="38">
        <v>46088</v>
      </c>
    </row>
    <row r="173" spans="1:6" x14ac:dyDescent="0.2">
      <c r="A173" s="5">
        <v>44369</v>
      </c>
      <c r="B173" s="37">
        <v>4246.4399999999996</v>
      </c>
      <c r="E173" s="9">
        <v>44446</v>
      </c>
      <c r="F173" s="38">
        <v>46778</v>
      </c>
    </row>
    <row r="174" spans="1:6" x14ac:dyDescent="0.2">
      <c r="A174" s="5">
        <v>44368</v>
      </c>
      <c r="B174" s="37">
        <v>4224.79</v>
      </c>
      <c r="E174" s="9">
        <v>44445</v>
      </c>
      <c r="F174" s="38">
        <v>52676</v>
      </c>
    </row>
    <row r="175" spans="1:6" x14ac:dyDescent="0.2">
      <c r="A175" s="5">
        <v>44365</v>
      </c>
      <c r="B175" s="37">
        <v>4166.45</v>
      </c>
      <c r="E175" s="9">
        <v>44444</v>
      </c>
      <c r="F175" s="38">
        <v>51762</v>
      </c>
    </row>
    <row r="176" spans="1:6" x14ac:dyDescent="0.2">
      <c r="A176" s="5">
        <v>44364</v>
      </c>
      <c r="B176" s="37">
        <v>4221.8599999999997</v>
      </c>
      <c r="E176" s="9">
        <v>44443</v>
      </c>
      <c r="F176" s="38">
        <v>49899</v>
      </c>
    </row>
    <row r="177" spans="1:6" x14ac:dyDescent="0.2">
      <c r="A177" s="5">
        <v>44363</v>
      </c>
      <c r="B177" s="37">
        <v>4223.7</v>
      </c>
      <c r="E177" s="9">
        <v>44442</v>
      </c>
      <c r="F177" s="38">
        <v>50000</v>
      </c>
    </row>
    <row r="178" spans="1:6" x14ac:dyDescent="0.2">
      <c r="A178" s="5">
        <v>44362</v>
      </c>
      <c r="B178" s="37">
        <v>4246.59</v>
      </c>
      <c r="E178" s="9">
        <v>44441</v>
      </c>
      <c r="F178" s="38">
        <v>49291</v>
      </c>
    </row>
    <row r="179" spans="1:6" x14ac:dyDescent="0.2">
      <c r="A179" s="5">
        <v>44361</v>
      </c>
      <c r="B179" s="37">
        <v>4255.1499999999996</v>
      </c>
      <c r="E179" s="9">
        <v>44440</v>
      </c>
      <c r="F179" s="38">
        <v>48844</v>
      </c>
    </row>
    <row r="180" spans="1:6" x14ac:dyDescent="0.2">
      <c r="A180" s="5">
        <v>44358</v>
      </c>
      <c r="B180" s="37">
        <v>4247.4399999999996</v>
      </c>
      <c r="E180" s="9">
        <v>44439</v>
      </c>
      <c r="F180" s="38">
        <v>47157</v>
      </c>
    </row>
    <row r="181" spans="1:6" x14ac:dyDescent="0.2">
      <c r="A181" s="5">
        <v>44357</v>
      </c>
      <c r="B181" s="37">
        <v>4239.18</v>
      </c>
      <c r="E181" s="9">
        <v>44438</v>
      </c>
      <c r="F181" s="38">
        <v>47008</v>
      </c>
    </row>
    <row r="182" spans="1:6" x14ac:dyDescent="0.2">
      <c r="A182" s="5">
        <v>44356</v>
      </c>
      <c r="B182" s="37">
        <v>4219.55</v>
      </c>
      <c r="E182" s="9">
        <v>44437</v>
      </c>
      <c r="F182" s="38">
        <v>48800</v>
      </c>
    </row>
    <row r="183" spans="1:6" x14ac:dyDescent="0.2">
      <c r="A183" s="5">
        <v>44355</v>
      </c>
      <c r="B183" s="37">
        <v>4227.26</v>
      </c>
      <c r="E183" s="9">
        <v>44436</v>
      </c>
      <c r="F183" s="38">
        <v>48914</v>
      </c>
    </row>
    <row r="184" spans="1:6" x14ac:dyDescent="0.2">
      <c r="A184" s="5">
        <v>44354</v>
      </c>
      <c r="B184" s="37">
        <v>4226.5200000000004</v>
      </c>
      <c r="E184" s="9">
        <v>44435</v>
      </c>
      <c r="F184" s="38">
        <v>49076.1</v>
      </c>
    </row>
    <row r="185" spans="1:6" x14ac:dyDescent="0.2">
      <c r="A185" s="5">
        <v>44351</v>
      </c>
      <c r="B185" s="37">
        <v>4229.8900000000003</v>
      </c>
      <c r="E185" s="9">
        <v>44434</v>
      </c>
      <c r="F185" s="38">
        <v>46832</v>
      </c>
    </row>
    <row r="186" spans="1:6" x14ac:dyDescent="0.2">
      <c r="A186" s="5">
        <v>44350</v>
      </c>
      <c r="B186" s="37">
        <v>4192.8500000000004</v>
      </c>
      <c r="E186" s="9">
        <v>44433</v>
      </c>
      <c r="F186" s="38">
        <v>48989</v>
      </c>
    </row>
    <row r="187" spans="1:6" x14ac:dyDescent="0.2">
      <c r="A187" s="5">
        <v>44349</v>
      </c>
      <c r="B187" s="37">
        <v>4208.12</v>
      </c>
      <c r="E187" s="9">
        <v>44432</v>
      </c>
      <c r="F187" s="38">
        <v>47714</v>
      </c>
    </row>
    <row r="188" spans="1:6" x14ac:dyDescent="0.2">
      <c r="A188" s="5">
        <v>44348</v>
      </c>
      <c r="B188" s="37">
        <v>4202.04</v>
      </c>
      <c r="E188" s="9">
        <v>44431</v>
      </c>
      <c r="F188" s="38">
        <v>49539</v>
      </c>
    </row>
    <row r="189" spans="1:6" x14ac:dyDescent="0.2">
      <c r="A189" s="5">
        <v>44344</v>
      </c>
      <c r="B189" s="37">
        <v>4204.1099999999997</v>
      </c>
      <c r="E189" s="9">
        <v>44430</v>
      </c>
      <c r="F189" s="38">
        <v>49264</v>
      </c>
    </row>
    <row r="190" spans="1:6" x14ac:dyDescent="0.2">
      <c r="A190" s="5">
        <v>44343</v>
      </c>
      <c r="B190" s="37">
        <v>4200.88</v>
      </c>
      <c r="E190" s="9">
        <v>44429</v>
      </c>
      <c r="F190" s="38">
        <v>48868</v>
      </c>
    </row>
    <row r="191" spans="1:6" x14ac:dyDescent="0.2">
      <c r="A191" s="5">
        <v>44342</v>
      </c>
      <c r="B191" s="37">
        <v>4195.99</v>
      </c>
      <c r="E191" s="9">
        <v>44428</v>
      </c>
      <c r="F191" s="38">
        <v>49332</v>
      </c>
    </row>
    <row r="192" spans="1:6" x14ac:dyDescent="0.2">
      <c r="A192" s="5">
        <v>44341</v>
      </c>
      <c r="B192" s="37">
        <v>4188.13</v>
      </c>
      <c r="E192" s="9">
        <v>44427</v>
      </c>
      <c r="F192" s="38">
        <v>46765</v>
      </c>
    </row>
    <row r="193" spans="1:6" x14ac:dyDescent="0.2">
      <c r="A193" s="5">
        <v>44340</v>
      </c>
      <c r="B193" s="37">
        <v>4197.05</v>
      </c>
      <c r="E193" s="9">
        <v>44426</v>
      </c>
      <c r="F193" s="38">
        <v>44744</v>
      </c>
    </row>
    <row r="194" spans="1:6" x14ac:dyDescent="0.2">
      <c r="A194" s="5">
        <v>44337</v>
      </c>
      <c r="B194" s="37">
        <v>4155.8599999999997</v>
      </c>
      <c r="E194" s="9">
        <v>44425</v>
      </c>
      <c r="F194" s="38">
        <v>44698</v>
      </c>
    </row>
    <row r="195" spans="1:6" x14ac:dyDescent="0.2">
      <c r="A195" s="5">
        <v>44336</v>
      </c>
      <c r="B195" s="37">
        <v>4159.12</v>
      </c>
      <c r="E195" s="9">
        <v>44424</v>
      </c>
      <c r="F195" s="38">
        <v>45940</v>
      </c>
    </row>
    <row r="196" spans="1:6" x14ac:dyDescent="0.2">
      <c r="A196" s="5">
        <v>44335</v>
      </c>
      <c r="B196" s="37">
        <v>4115.68</v>
      </c>
      <c r="E196" s="9">
        <v>44423</v>
      </c>
      <c r="F196" s="38">
        <v>47031</v>
      </c>
    </row>
    <row r="197" spans="1:6" x14ac:dyDescent="0.2">
      <c r="A197" s="5">
        <v>44334</v>
      </c>
      <c r="B197" s="37">
        <v>4127.83</v>
      </c>
      <c r="E197" s="9">
        <v>44422</v>
      </c>
      <c r="F197" s="38">
        <v>47084</v>
      </c>
    </row>
    <row r="198" spans="1:6" x14ac:dyDescent="0.2">
      <c r="A198" s="5">
        <v>44333</v>
      </c>
      <c r="B198" s="37">
        <v>4163.29</v>
      </c>
      <c r="E198" s="9">
        <v>44421</v>
      </c>
      <c r="F198" s="38">
        <v>47842</v>
      </c>
    </row>
    <row r="199" spans="1:6" x14ac:dyDescent="0.2">
      <c r="A199" s="5">
        <v>44330</v>
      </c>
      <c r="B199" s="37">
        <v>4173.8500000000004</v>
      </c>
      <c r="E199" s="9">
        <v>44420</v>
      </c>
      <c r="F199" s="38">
        <v>44423</v>
      </c>
    </row>
    <row r="200" spans="1:6" x14ac:dyDescent="0.2">
      <c r="A200" s="5">
        <v>44329</v>
      </c>
      <c r="B200" s="37">
        <v>4112.5</v>
      </c>
      <c r="E200" s="9">
        <v>44419</v>
      </c>
      <c r="F200" s="38">
        <v>45546</v>
      </c>
    </row>
    <row r="201" spans="1:6" x14ac:dyDescent="0.2">
      <c r="A201" s="5">
        <v>44328</v>
      </c>
      <c r="B201" s="37">
        <v>4063.04</v>
      </c>
      <c r="E201" s="9">
        <v>44418</v>
      </c>
      <c r="F201" s="38">
        <v>45612</v>
      </c>
    </row>
    <row r="202" spans="1:6" x14ac:dyDescent="0.2">
      <c r="A202" s="5">
        <v>44327</v>
      </c>
      <c r="B202" s="37">
        <v>4152.1000000000004</v>
      </c>
      <c r="E202" s="9">
        <v>44417</v>
      </c>
      <c r="F202" s="38">
        <v>46293</v>
      </c>
    </row>
    <row r="203" spans="1:6" x14ac:dyDescent="0.2">
      <c r="A203" s="5">
        <v>44326</v>
      </c>
      <c r="B203" s="37">
        <v>4188.43</v>
      </c>
      <c r="E203" s="9">
        <v>44416</v>
      </c>
      <c r="F203" s="38">
        <v>43770</v>
      </c>
    </row>
    <row r="204" spans="1:6" x14ac:dyDescent="0.2">
      <c r="A204" s="5">
        <v>44323</v>
      </c>
      <c r="B204" s="37">
        <v>4232.6000000000004</v>
      </c>
      <c r="E204" s="9">
        <v>44415</v>
      </c>
      <c r="F204" s="38">
        <v>44589</v>
      </c>
    </row>
    <row r="205" spans="1:6" x14ac:dyDescent="0.2">
      <c r="A205" s="5">
        <v>44322</v>
      </c>
      <c r="B205" s="37">
        <v>4201.62</v>
      </c>
      <c r="E205" s="9">
        <v>44414</v>
      </c>
      <c r="F205" s="38">
        <v>42830</v>
      </c>
    </row>
    <row r="206" spans="1:6" x14ac:dyDescent="0.2">
      <c r="A206" s="5">
        <v>44321</v>
      </c>
      <c r="B206" s="37">
        <v>4167.59</v>
      </c>
      <c r="E206" s="9">
        <v>44413</v>
      </c>
      <c r="F206" s="38">
        <v>40887</v>
      </c>
    </row>
    <row r="207" spans="1:6" x14ac:dyDescent="0.2">
      <c r="A207" s="5">
        <v>44320</v>
      </c>
      <c r="B207" s="37">
        <v>4164.66</v>
      </c>
      <c r="E207" s="9">
        <v>44412</v>
      </c>
      <c r="F207" s="38">
        <v>39754</v>
      </c>
    </row>
    <row r="208" spans="1:6" x14ac:dyDescent="0.2">
      <c r="A208" s="5">
        <v>44319</v>
      </c>
      <c r="B208" s="37">
        <v>4192.66</v>
      </c>
      <c r="E208" s="9">
        <v>44411</v>
      </c>
      <c r="F208" s="38">
        <v>38207</v>
      </c>
    </row>
    <row r="209" spans="1:6" x14ac:dyDescent="0.2">
      <c r="A209" s="5">
        <v>44316</v>
      </c>
      <c r="B209" s="37">
        <v>4181.17</v>
      </c>
      <c r="E209" s="9">
        <v>44410</v>
      </c>
      <c r="F209" s="38">
        <v>39156</v>
      </c>
    </row>
    <row r="210" spans="1:6" x14ac:dyDescent="0.2">
      <c r="A210" s="5">
        <v>44315</v>
      </c>
      <c r="B210" s="37">
        <v>4211.47</v>
      </c>
      <c r="E210" s="9">
        <v>44409</v>
      </c>
      <c r="F210" s="38">
        <v>39922</v>
      </c>
    </row>
    <row r="211" spans="1:6" x14ac:dyDescent="0.2">
      <c r="A211" s="5">
        <v>44314</v>
      </c>
      <c r="B211" s="37">
        <v>4183.18</v>
      </c>
      <c r="E211" s="9">
        <v>44408</v>
      </c>
      <c r="F211" s="38">
        <v>41409</v>
      </c>
    </row>
    <row r="212" spans="1:6" x14ac:dyDescent="0.2">
      <c r="A212" s="5">
        <v>44313</v>
      </c>
      <c r="B212" s="37">
        <v>4186.72</v>
      </c>
      <c r="E212" s="9">
        <v>44407</v>
      </c>
      <c r="F212" s="38">
        <v>42169</v>
      </c>
    </row>
    <row r="213" spans="1:6" x14ac:dyDescent="0.2">
      <c r="A213" s="5">
        <v>44312</v>
      </c>
      <c r="B213" s="37">
        <v>4187.62</v>
      </c>
      <c r="E213" s="9">
        <v>44406</v>
      </c>
      <c r="F213" s="38">
        <v>40041</v>
      </c>
    </row>
    <row r="214" spans="1:6" x14ac:dyDescent="0.2">
      <c r="A214" s="5">
        <v>44309</v>
      </c>
      <c r="B214" s="37">
        <v>4180.17</v>
      </c>
      <c r="E214" s="9">
        <v>44405</v>
      </c>
      <c r="F214" s="38">
        <v>40004</v>
      </c>
    </row>
    <row r="215" spans="1:6" x14ac:dyDescent="0.2">
      <c r="A215" s="5">
        <v>44308</v>
      </c>
      <c r="B215" s="37">
        <v>4134.9799999999996</v>
      </c>
      <c r="E215" s="9">
        <v>44404</v>
      </c>
      <c r="F215" s="38">
        <v>39563</v>
      </c>
    </row>
    <row r="216" spans="1:6" x14ac:dyDescent="0.2">
      <c r="A216" s="5">
        <v>44307</v>
      </c>
      <c r="B216" s="37">
        <v>4173.42</v>
      </c>
      <c r="E216" s="9">
        <v>44403</v>
      </c>
      <c r="F216" s="38">
        <v>37296</v>
      </c>
    </row>
    <row r="217" spans="1:6" x14ac:dyDescent="0.2">
      <c r="A217" s="5">
        <v>44306</v>
      </c>
      <c r="B217" s="37">
        <v>4134.9399999999996</v>
      </c>
      <c r="E217" s="9">
        <v>44402</v>
      </c>
      <c r="F217" s="38">
        <v>35407</v>
      </c>
    </row>
    <row r="218" spans="1:6" x14ac:dyDescent="0.2">
      <c r="A218" s="5">
        <v>44305</v>
      </c>
      <c r="B218" s="37">
        <v>4163.26</v>
      </c>
      <c r="E218" s="9">
        <v>44401</v>
      </c>
      <c r="F218" s="38">
        <v>33845</v>
      </c>
    </row>
    <row r="219" spans="1:6" x14ac:dyDescent="0.2">
      <c r="A219" s="5">
        <v>44302</v>
      </c>
      <c r="B219" s="37">
        <v>4185.47</v>
      </c>
      <c r="E219" s="9">
        <v>44400</v>
      </c>
      <c r="F219" s="38">
        <v>33597.1</v>
      </c>
    </row>
    <row r="220" spans="1:6" x14ac:dyDescent="0.2">
      <c r="A220" s="5">
        <v>44301</v>
      </c>
      <c r="B220" s="37">
        <v>4170.42</v>
      </c>
      <c r="E220" s="9">
        <v>44399</v>
      </c>
      <c r="F220" s="38">
        <v>32320</v>
      </c>
    </row>
    <row r="221" spans="1:6" x14ac:dyDescent="0.2">
      <c r="A221" s="5">
        <v>44300</v>
      </c>
      <c r="B221" s="37">
        <v>4124.66</v>
      </c>
      <c r="E221" s="9">
        <v>44398</v>
      </c>
      <c r="F221" s="38">
        <v>32141</v>
      </c>
    </row>
    <row r="222" spans="1:6" x14ac:dyDescent="0.2">
      <c r="A222" s="5">
        <v>44299</v>
      </c>
      <c r="B222" s="37">
        <v>4141.59</v>
      </c>
      <c r="E222" s="9">
        <v>44397</v>
      </c>
      <c r="F222" s="38">
        <v>29806.1</v>
      </c>
    </row>
    <row r="223" spans="1:6" x14ac:dyDescent="0.2">
      <c r="A223" s="5">
        <v>44298</v>
      </c>
      <c r="B223" s="37">
        <v>4127.99</v>
      </c>
      <c r="E223" s="9">
        <v>44396</v>
      </c>
      <c r="F223" s="38">
        <v>30847</v>
      </c>
    </row>
    <row r="224" spans="1:6" x14ac:dyDescent="0.2">
      <c r="A224" s="5">
        <v>44295</v>
      </c>
      <c r="B224" s="37">
        <v>4128.8</v>
      </c>
      <c r="E224" s="9">
        <v>44395</v>
      </c>
      <c r="F224" s="38">
        <v>31824</v>
      </c>
    </row>
    <row r="225" spans="1:6" x14ac:dyDescent="0.2">
      <c r="A225" s="5">
        <v>44294</v>
      </c>
      <c r="B225" s="37">
        <v>4097.17</v>
      </c>
      <c r="E225" s="9">
        <v>44394</v>
      </c>
      <c r="F225" s="38">
        <v>31559</v>
      </c>
    </row>
    <row r="226" spans="1:6" x14ac:dyDescent="0.2">
      <c r="A226" s="5">
        <v>44293</v>
      </c>
      <c r="B226" s="37">
        <v>4079.95</v>
      </c>
      <c r="E226" s="9">
        <v>44393</v>
      </c>
      <c r="F226" s="38">
        <v>31429</v>
      </c>
    </row>
    <row r="227" spans="1:6" x14ac:dyDescent="0.2">
      <c r="A227" s="5">
        <v>44292</v>
      </c>
      <c r="B227" s="37">
        <v>4073.94</v>
      </c>
      <c r="E227" s="9">
        <v>44392</v>
      </c>
      <c r="F227" s="38">
        <v>31857</v>
      </c>
    </row>
    <row r="228" spans="1:6" x14ac:dyDescent="0.2">
      <c r="A228" s="5">
        <v>44291</v>
      </c>
      <c r="B228" s="37">
        <v>4077.91</v>
      </c>
      <c r="E228" s="9">
        <v>44391</v>
      </c>
      <c r="F228" s="38">
        <v>32822.6</v>
      </c>
    </row>
    <row r="229" spans="1:6" x14ac:dyDescent="0.2">
      <c r="A229" s="5">
        <v>44287</v>
      </c>
      <c r="B229" s="37">
        <v>4019.87</v>
      </c>
      <c r="E229" s="9">
        <v>44390</v>
      </c>
      <c r="F229" s="38">
        <v>32727</v>
      </c>
    </row>
    <row r="230" spans="1:6" x14ac:dyDescent="0.2">
      <c r="A230" s="5">
        <v>44286</v>
      </c>
      <c r="B230" s="37">
        <v>3972.89</v>
      </c>
      <c r="E230" s="9">
        <v>44389</v>
      </c>
      <c r="F230" s="38">
        <v>33090</v>
      </c>
    </row>
    <row r="231" spans="1:6" x14ac:dyDescent="0.2">
      <c r="A231" s="5">
        <v>44285</v>
      </c>
      <c r="B231" s="37">
        <v>3958.55</v>
      </c>
      <c r="E231" s="9">
        <v>44388</v>
      </c>
      <c r="F231" s="38">
        <v>34239</v>
      </c>
    </row>
    <row r="232" spans="1:6" x14ac:dyDescent="0.2">
      <c r="A232" s="5">
        <v>44284</v>
      </c>
      <c r="B232" s="37">
        <v>3971.09</v>
      </c>
      <c r="E232" s="9">
        <v>44387</v>
      </c>
      <c r="F232" s="38">
        <v>33506</v>
      </c>
    </row>
    <row r="233" spans="1:6" x14ac:dyDescent="0.2">
      <c r="A233" s="5">
        <v>44281</v>
      </c>
      <c r="B233" s="37">
        <v>3974.54</v>
      </c>
      <c r="E233" s="9">
        <v>44386</v>
      </c>
      <c r="F233" s="38">
        <v>33769</v>
      </c>
    </row>
    <row r="234" spans="1:6" x14ac:dyDescent="0.2">
      <c r="A234" s="5">
        <v>44280</v>
      </c>
      <c r="B234" s="37">
        <v>3909.52</v>
      </c>
      <c r="E234" s="9">
        <v>44385</v>
      </c>
      <c r="F234" s="38">
        <v>32873.9</v>
      </c>
    </row>
    <row r="235" spans="1:6" x14ac:dyDescent="0.2">
      <c r="A235" s="5">
        <v>44279</v>
      </c>
      <c r="B235" s="37">
        <v>3889.14</v>
      </c>
      <c r="E235" s="9">
        <v>44384</v>
      </c>
      <c r="F235" s="38">
        <v>33886</v>
      </c>
    </row>
    <row r="236" spans="1:6" x14ac:dyDescent="0.2">
      <c r="A236" s="5">
        <v>44278</v>
      </c>
      <c r="B236" s="37">
        <v>3910.52</v>
      </c>
      <c r="E236" s="9">
        <v>44383</v>
      </c>
      <c r="F236" s="38">
        <v>34140</v>
      </c>
    </row>
    <row r="237" spans="1:6" x14ac:dyDescent="0.2">
      <c r="A237" s="5">
        <v>44277</v>
      </c>
      <c r="B237" s="37">
        <v>3940.59</v>
      </c>
      <c r="E237" s="9">
        <v>44382</v>
      </c>
      <c r="F237" s="38">
        <v>33668</v>
      </c>
    </row>
    <row r="238" spans="1:6" x14ac:dyDescent="0.2">
      <c r="A238" s="5">
        <v>44274</v>
      </c>
      <c r="B238" s="37">
        <v>3913.1</v>
      </c>
      <c r="E238" s="9">
        <v>44381</v>
      </c>
      <c r="F238" s="38">
        <v>35289</v>
      </c>
    </row>
    <row r="239" spans="1:6" x14ac:dyDescent="0.2">
      <c r="A239" s="5">
        <v>44273</v>
      </c>
      <c r="B239" s="37">
        <v>3915.46</v>
      </c>
      <c r="E239" s="9">
        <v>44380</v>
      </c>
      <c r="F239" s="38">
        <v>34758</v>
      </c>
    </row>
    <row r="240" spans="1:6" x14ac:dyDescent="0.2">
      <c r="A240" s="5">
        <v>44272</v>
      </c>
      <c r="B240" s="37">
        <v>3974.12</v>
      </c>
      <c r="E240" s="9">
        <v>44379</v>
      </c>
      <c r="F240" s="38">
        <v>33816</v>
      </c>
    </row>
    <row r="241" spans="1:6" x14ac:dyDescent="0.2">
      <c r="A241" s="5">
        <v>44271</v>
      </c>
      <c r="B241" s="37">
        <v>3962.71</v>
      </c>
      <c r="E241" s="9">
        <v>44378</v>
      </c>
      <c r="F241" s="38">
        <v>33554.400000000001</v>
      </c>
    </row>
    <row r="242" spans="1:6" x14ac:dyDescent="0.2">
      <c r="A242" s="5">
        <v>44270</v>
      </c>
      <c r="B242" s="37">
        <v>3968.94</v>
      </c>
      <c r="E242" s="9">
        <v>44377</v>
      </c>
      <c r="F242" s="38">
        <v>35043.5</v>
      </c>
    </row>
    <row r="243" spans="1:6" x14ac:dyDescent="0.2">
      <c r="A243" s="5">
        <v>44267</v>
      </c>
      <c r="B243" s="37">
        <v>3943.34</v>
      </c>
      <c r="E243" s="9">
        <v>44376</v>
      </c>
      <c r="F243" s="38">
        <v>35895.9</v>
      </c>
    </row>
    <row r="244" spans="1:6" x14ac:dyDescent="0.2">
      <c r="A244" s="5">
        <v>44266</v>
      </c>
      <c r="B244" s="37">
        <v>3939.34</v>
      </c>
      <c r="E244" s="9">
        <v>44375</v>
      </c>
      <c r="F244" s="38">
        <v>34484</v>
      </c>
    </row>
    <row r="245" spans="1:6" x14ac:dyDescent="0.2">
      <c r="A245" s="5">
        <v>44265</v>
      </c>
      <c r="B245" s="37">
        <v>3898.81</v>
      </c>
      <c r="E245" s="9">
        <v>44374</v>
      </c>
      <c r="F245" s="38">
        <v>34717</v>
      </c>
    </row>
    <row r="246" spans="1:6" x14ac:dyDescent="0.2">
      <c r="A246" s="5">
        <v>44264</v>
      </c>
      <c r="B246" s="37">
        <v>3875.44</v>
      </c>
      <c r="E246" s="9">
        <v>44373</v>
      </c>
      <c r="F246" s="38">
        <v>32359</v>
      </c>
    </row>
    <row r="247" spans="1:6" x14ac:dyDescent="0.2">
      <c r="A247" s="5">
        <v>44263</v>
      </c>
      <c r="B247" s="37">
        <v>3821.35</v>
      </c>
      <c r="E247" s="9">
        <v>44372</v>
      </c>
      <c r="F247" s="38">
        <v>31584</v>
      </c>
    </row>
    <row r="248" spans="1:6" x14ac:dyDescent="0.2">
      <c r="A248" s="5">
        <v>44260</v>
      </c>
      <c r="B248" s="37">
        <v>3841.94</v>
      </c>
      <c r="E248" s="9">
        <v>44371</v>
      </c>
      <c r="F248" s="38">
        <v>34656.6</v>
      </c>
    </row>
    <row r="249" spans="1:6" x14ac:dyDescent="0.2">
      <c r="A249" s="5">
        <v>44259</v>
      </c>
      <c r="B249" s="37">
        <v>3768.47</v>
      </c>
      <c r="E249" s="9">
        <v>44370</v>
      </c>
      <c r="F249" s="38">
        <v>33703</v>
      </c>
    </row>
    <row r="250" spans="1:6" x14ac:dyDescent="0.2">
      <c r="A250" s="5">
        <v>44258</v>
      </c>
      <c r="B250" s="37">
        <v>3819.72</v>
      </c>
      <c r="E250" s="9">
        <v>44369</v>
      </c>
      <c r="F250" s="38">
        <v>32553</v>
      </c>
    </row>
    <row r="251" spans="1:6" x14ac:dyDescent="0.2">
      <c r="A251" s="5">
        <v>44257</v>
      </c>
      <c r="B251" s="37">
        <v>3870.29</v>
      </c>
      <c r="E251" s="9">
        <v>44368</v>
      </c>
      <c r="F251" s="38">
        <v>31761</v>
      </c>
    </row>
    <row r="252" spans="1:6" x14ac:dyDescent="0.2">
      <c r="A252" s="5">
        <v>44256</v>
      </c>
      <c r="B252" s="37">
        <v>3901.82</v>
      </c>
      <c r="E252" s="9">
        <v>44367</v>
      </c>
      <c r="F252" s="38">
        <v>35631</v>
      </c>
    </row>
    <row r="253" spans="1:6" x14ac:dyDescent="0.2">
      <c r="A253" s="5">
        <v>44253</v>
      </c>
      <c r="B253" s="37">
        <v>3811.15</v>
      </c>
      <c r="E253" s="9">
        <v>44366</v>
      </c>
      <c r="F253" s="38">
        <v>35585.800000000003</v>
      </c>
    </row>
    <row r="254" spans="1:6" x14ac:dyDescent="0.2">
      <c r="A254" s="5">
        <v>44252</v>
      </c>
      <c r="B254" s="37">
        <v>3829.34</v>
      </c>
      <c r="E254" s="9">
        <v>44365</v>
      </c>
      <c r="F254" s="38">
        <v>35802</v>
      </c>
    </row>
    <row r="255" spans="1:6" x14ac:dyDescent="0.2">
      <c r="A255" s="5">
        <v>44251</v>
      </c>
      <c r="B255" s="37">
        <v>3925.43</v>
      </c>
      <c r="E255" s="9">
        <v>44364</v>
      </c>
      <c r="F255" s="38">
        <v>38061</v>
      </c>
    </row>
    <row r="256" spans="1:6" x14ac:dyDescent="0.2">
      <c r="A256" s="5">
        <v>44250</v>
      </c>
      <c r="B256" s="37">
        <v>3881.37</v>
      </c>
      <c r="E256" s="9">
        <v>44363</v>
      </c>
      <c r="F256" s="38">
        <v>38332</v>
      </c>
    </row>
    <row r="257" spans="1:6" x14ac:dyDescent="0.2">
      <c r="A257" s="5">
        <v>44249</v>
      </c>
      <c r="B257" s="37">
        <v>3876.5</v>
      </c>
      <c r="E257" s="9">
        <v>44362</v>
      </c>
      <c r="F257" s="38">
        <v>40139</v>
      </c>
    </row>
    <row r="258" spans="1:6" x14ac:dyDescent="0.2">
      <c r="A258" s="5">
        <v>44246</v>
      </c>
      <c r="B258" s="37">
        <v>3906.71</v>
      </c>
      <c r="E258" s="9">
        <v>44361</v>
      </c>
      <c r="F258" s="38">
        <v>40500</v>
      </c>
    </row>
    <row r="259" spans="1:6" x14ac:dyDescent="0.2">
      <c r="A259" s="5">
        <v>44245</v>
      </c>
      <c r="B259" s="37">
        <v>3913.97</v>
      </c>
      <c r="E259" s="9">
        <v>44360</v>
      </c>
      <c r="F259" s="38">
        <v>39004</v>
      </c>
    </row>
    <row r="260" spans="1:6" x14ac:dyDescent="0.2">
      <c r="A260" s="5">
        <v>44244</v>
      </c>
      <c r="B260" s="37">
        <v>3931.33</v>
      </c>
      <c r="E260" s="9">
        <v>44359</v>
      </c>
      <c r="F260" s="38">
        <v>35531</v>
      </c>
    </row>
    <row r="261" spans="1:6" x14ac:dyDescent="0.2">
      <c r="A261" s="5">
        <v>44243</v>
      </c>
      <c r="B261" s="37">
        <v>3932.59</v>
      </c>
      <c r="E261" s="9">
        <v>44358</v>
      </c>
      <c r="F261" s="38">
        <v>37338</v>
      </c>
    </row>
    <row r="262" spans="1:6" x14ac:dyDescent="0.2">
      <c r="A262" s="5">
        <v>44239</v>
      </c>
      <c r="B262" s="37">
        <v>3934.83</v>
      </c>
      <c r="E262" s="9">
        <v>44357</v>
      </c>
      <c r="F262" s="38">
        <v>36649.199999999997</v>
      </c>
    </row>
    <row r="263" spans="1:6" x14ac:dyDescent="0.2">
      <c r="A263" s="5">
        <v>44238</v>
      </c>
      <c r="B263" s="37">
        <v>3916.38</v>
      </c>
      <c r="E263" s="9">
        <v>44356</v>
      </c>
      <c r="F263" s="38">
        <v>37347</v>
      </c>
    </row>
    <row r="264" spans="1:6" x14ac:dyDescent="0.2">
      <c r="A264" s="5">
        <v>44237</v>
      </c>
      <c r="B264" s="37">
        <v>3909.88</v>
      </c>
      <c r="E264" s="9">
        <v>44355</v>
      </c>
      <c r="F264" s="38">
        <v>33415</v>
      </c>
    </row>
    <row r="265" spans="1:6" x14ac:dyDescent="0.2">
      <c r="A265" s="5">
        <v>44236</v>
      </c>
      <c r="B265" s="37">
        <v>3911.23</v>
      </c>
      <c r="E265" s="9">
        <v>44354</v>
      </c>
      <c r="F265" s="38">
        <v>33596</v>
      </c>
    </row>
    <row r="266" spans="1:6" x14ac:dyDescent="0.2">
      <c r="A266" s="5">
        <v>44235</v>
      </c>
      <c r="B266" s="37">
        <v>3915.59</v>
      </c>
      <c r="E266" s="9">
        <v>44353</v>
      </c>
      <c r="F266" s="38">
        <v>35782</v>
      </c>
    </row>
    <row r="267" spans="1:6" x14ac:dyDescent="0.2">
      <c r="A267" s="5">
        <v>44232</v>
      </c>
      <c r="B267" s="37">
        <v>3886.83</v>
      </c>
      <c r="E267" s="9">
        <v>44352</v>
      </c>
      <c r="F267" s="38">
        <v>35543</v>
      </c>
    </row>
    <row r="268" spans="1:6" x14ac:dyDescent="0.2">
      <c r="A268" s="5">
        <v>44231</v>
      </c>
      <c r="B268" s="37">
        <v>3871.74</v>
      </c>
      <c r="E268" s="9">
        <v>44351</v>
      </c>
      <c r="F268" s="38">
        <v>36854</v>
      </c>
    </row>
    <row r="269" spans="1:6" x14ac:dyDescent="0.2">
      <c r="A269" s="5">
        <v>44230</v>
      </c>
      <c r="B269" s="37">
        <v>3830.17</v>
      </c>
      <c r="E269" s="9">
        <v>44350</v>
      </c>
      <c r="F269" s="38">
        <v>39209</v>
      </c>
    </row>
    <row r="270" spans="1:6" x14ac:dyDescent="0.2">
      <c r="A270" s="5">
        <v>44229</v>
      </c>
      <c r="B270" s="37">
        <v>3826.31</v>
      </c>
      <c r="E270" s="9">
        <v>44349</v>
      </c>
      <c r="F270" s="38">
        <v>37590</v>
      </c>
    </row>
    <row r="271" spans="1:6" x14ac:dyDescent="0.2">
      <c r="A271" s="5">
        <v>44228</v>
      </c>
      <c r="B271" s="37">
        <v>3773.86</v>
      </c>
      <c r="E271" s="9">
        <v>44348</v>
      </c>
      <c r="F271" s="38">
        <v>36672.6</v>
      </c>
    </row>
    <row r="272" spans="1:6" x14ac:dyDescent="0.2">
      <c r="A272" s="5">
        <v>44225</v>
      </c>
      <c r="B272" s="37">
        <v>3714.24</v>
      </c>
      <c r="E272" s="9">
        <v>44347</v>
      </c>
      <c r="F272" s="38">
        <v>37305</v>
      </c>
    </row>
    <row r="273" spans="1:6" x14ac:dyDescent="0.2">
      <c r="A273" s="5">
        <v>44224</v>
      </c>
      <c r="B273" s="37">
        <v>3787.38</v>
      </c>
      <c r="E273" s="9">
        <v>44346</v>
      </c>
      <c r="F273" s="38">
        <v>35615</v>
      </c>
    </row>
    <row r="274" spans="1:6" x14ac:dyDescent="0.2">
      <c r="A274" s="5">
        <v>44223</v>
      </c>
      <c r="B274" s="37">
        <v>3750.77</v>
      </c>
      <c r="E274" s="9">
        <v>44345</v>
      </c>
      <c r="F274" s="38">
        <v>34570</v>
      </c>
    </row>
    <row r="275" spans="1:6" x14ac:dyDescent="0.2">
      <c r="A275" s="5">
        <v>44222</v>
      </c>
      <c r="B275" s="37">
        <v>3849.62</v>
      </c>
      <c r="E275" s="9">
        <v>44344</v>
      </c>
      <c r="F275" s="38">
        <v>35667</v>
      </c>
    </row>
    <row r="276" spans="1:6" x14ac:dyDescent="0.2">
      <c r="A276" s="5">
        <v>44221</v>
      </c>
      <c r="B276" s="37">
        <v>3855.36</v>
      </c>
      <c r="E276" s="9">
        <v>44343</v>
      </c>
      <c r="F276" s="38">
        <v>38435</v>
      </c>
    </row>
    <row r="277" spans="1:6" x14ac:dyDescent="0.2">
      <c r="A277" s="5">
        <v>44218</v>
      </c>
      <c r="B277" s="37">
        <v>3841.47</v>
      </c>
      <c r="E277" s="9">
        <v>44342</v>
      </c>
      <c r="F277" s="38">
        <v>39301</v>
      </c>
    </row>
    <row r="278" spans="1:6" x14ac:dyDescent="0.2">
      <c r="A278" s="5">
        <v>44217</v>
      </c>
      <c r="B278" s="37">
        <v>3853.07</v>
      </c>
      <c r="E278" s="9">
        <v>44341</v>
      </c>
      <c r="F278" s="38">
        <v>38363</v>
      </c>
    </row>
    <row r="279" spans="1:6" x14ac:dyDescent="0.2">
      <c r="A279" s="5">
        <v>44216</v>
      </c>
      <c r="B279" s="37">
        <v>3851.85</v>
      </c>
      <c r="E279" s="9">
        <v>44340</v>
      </c>
      <c r="F279" s="38">
        <v>38772.9</v>
      </c>
    </row>
    <row r="280" spans="1:6" x14ac:dyDescent="0.2">
      <c r="A280" s="5">
        <v>44215</v>
      </c>
      <c r="B280" s="37">
        <v>3798.91</v>
      </c>
      <c r="E280" s="9">
        <v>44339</v>
      </c>
      <c r="F280" s="38">
        <v>34730.300000000003</v>
      </c>
    </row>
    <row r="281" spans="1:6" x14ac:dyDescent="0.2">
      <c r="A281" s="5">
        <v>44211</v>
      </c>
      <c r="B281" s="37">
        <v>3768.25</v>
      </c>
      <c r="E281" s="9">
        <v>44338</v>
      </c>
      <c r="F281" s="38">
        <v>37585</v>
      </c>
    </row>
    <row r="282" spans="1:6" x14ac:dyDescent="0.2">
      <c r="A282" s="5">
        <v>44210</v>
      </c>
      <c r="B282" s="37">
        <v>3795.54</v>
      </c>
      <c r="E282" s="9">
        <v>44337</v>
      </c>
      <c r="F282" s="38">
        <v>37415</v>
      </c>
    </row>
    <row r="283" spans="1:6" x14ac:dyDescent="0.2">
      <c r="A283" s="5">
        <v>44209</v>
      </c>
      <c r="B283" s="37">
        <v>3809.84</v>
      </c>
      <c r="E283" s="9">
        <v>44336</v>
      </c>
      <c r="F283" s="38">
        <v>40578</v>
      </c>
    </row>
    <row r="284" spans="1:6" x14ac:dyDescent="0.2">
      <c r="A284" s="5">
        <v>44208</v>
      </c>
      <c r="B284" s="37">
        <v>3801.19</v>
      </c>
      <c r="E284" s="9">
        <v>44335</v>
      </c>
      <c r="F284" s="38">
        <v>36755</v>
      </c>
    </row>
    <row r="285" spans="1:6" x14ac:dyDescent="0.2">
      <c r="A285" s="5">
        <v>44207</v>
      </c>
      <c r="B285" s="37">
        <v>3799.61</v>
      </c>
      <c r="E285" s="9">
        <v>44334</v>
      </c>
      <c r="F285" s="38">
        <v>42935</v>
      </c>
    </row>
    <row r="286" spans="1:6" x14ac:dyDescent="0.2">
      <c r="A286" s="5">
        <v>44204</v>
      </c>
      <c r="B286" s="37">
        <v>3824.68</v>
      </c>
      <c r="E286" s="9">
        <v>44333</v>
      </c>
      <c r="F286" s="38">
        <v>43544</v>
      </c>
    </row>
    <row r="287" spans="1:6" x14ac:dyDescent="0.2">
      <c r="A287" s="5">
        <v>44203</v>
      </c>
      <c r="B287" s="37">
        <v>3803.79</v>
      </c>
      <c r="E287" s="9">
        <v>44332</v>
      </c>
      <c r="F287" s="38">
        <v>46582.9</v>
      </c>
    </row>
    <row r="288" spans="1:6" x14ac:dyDescent="0.2">
      <c r="A288" s="5">
        <v>44202</v>
      </c>
      <c r="B288" s="37">
        <v>3748.14</v>
      </c>
      <c r="E288" s="9">
        <v>44331</v>
      </c>
      <c r="F288" s="38">
        <v>46784.9</v>
      </c>
    </row>
    <row r="289" spans="1:6" x14ac:dyDescent="0.2">
      <c r="A289" s="5">
        <v>44201</v>
      </c>
      <c r="B289" s="37">
        <v>3726.86</v>
      </c>
      <c r="E289" s="9">
        <v>44330</v>
      </c>
      <c r="F289" s="38">
        <v>49917</v>
      </c>
    </row>
    <row r="290" spans="1:6" x14ac:dyDescent="0.2">
      <c r="A290" s="5">
        <v>44200</v>
      </c>
      <c r="B290" s="37">
        <v>3700.65</v>
      </c>
      <c r="E290" s="9">
        <v>44329</v>
      </c>
      <c r="F290" s="38">
        <v>49747</v>
      </c>
    </row>
    <row r="291" spans="1:6" x14ac:dyDescent="0.2">
      <c r="A291" s="5">
        <v>44196</v>
      </c>
      <c r="B291" s="37">
        <v>3756.07</v>
      </c>
      <c r="E291" s="9">
        <v>44328</v>
      </c>
      <c r="F291" s="38">
        <v>49725</v>
      </c>
    </row>
    <row r="292" spans="1:6" x14ac:dyDescent="0.2">
      <c r="A292" s="5">
        <v>44195</v>
      </c>
      <c r="B292" s="37">
        <v>3732.04</v>
      </c>
      <c r="E292" s="9">
        <v>44327</v>
      </c>
      <c r="F292" s="38">
        <v>56715</v>
      </c>
    </row>
    <row r="293" spans="1:6" x14ac:dyDescent="0.2">
      <c r="A293" s="5">
        <v>44194</v>
      </c>
      <c r="B293" s="37">
        <v>3727.04</v>
      </c>
      <c r="E293" s="9">
        <v>44326</v>
      </c>
      <c r="F293" s="38">
        <v>55851</v>
      </c>
    </row>
    <row r="294" spans="1:6" x14ac:dyDescent="0.2">
      <c r="A294" s="5">
        <v>44193</v>
      </c>
      <c r="B294" s="37">
        <v>3735.36</v>
      </c>
      <c r="E294" s="9">
        <v>44325</v>
      </c>
      <c r="F294" s="38">
        <v>58276</v>
      </c>
    </row>
    <row r="295" spans="1:6" x14ac:dyDescent="0.2">
      <c r="A295" s="5">
        <v>44189</v>
      </c>
      <c r="B295" s="37">
        <v>3703.06</v>
      </c>
      <c r="E295" s="9">
        <v>44324</v>
      </c>
      <c r="F295" s="38">
        <v>58894</v>
      </c>
    </row>
    <row r="296" spans="1:6" x14ac:dyDescent="0.2">
      <c r="A296" s="5">
        <v>44188</v>
      </c>
      <c r="B296" s="37">
        <v>3690.01</v>
      </c>
      <c r="E296" s="9">
        <v>44323</v>
      </c>
      <c r="F296" s="38">
        <v>57349</v>
      </c>
    </row>
    <row r="297" spans="1:6" x14ac:dyDescent="0.2">
      <c r="A297" s="5">
        <v>44187</v>
      </c>
      <c r="B297" s="37">
        <v>3687.26</v>
      </c>
      <c r="E297" s="9">
        <v>44322</v>
      </c>
      <c r="F297" s="38">
        <v>56451</v>
      </c>
    </row>
    <row r="298" spans="1:6" x14ac:dyDescent="0.2">
      <c r="A298" s="5">
        <v>44186</v>
      </c>
      <c r="B298" s="37">
        <v>3694.92</v>
      </c>
      <c r="E298" s="9">
        <v>44321</v>
      </c>
      <c r="F298" s="38">
        <v>57477</v>
      </c>
    </row>
    <row r="299" spans="1:6" x14ac:dyDescent="0.2">
      <c r="A299" s="5">
        <v>44183</v>
      </c>
      <c r="B299" s="37">
        <v>3709.41</v>
      </c>
      <c r="E299" s="9">
        <v>44320</v>
      </c>
      <c r="F299" s="38">
        <v>53264</v>
      </c>
    </row>
    <row r="300" spans="1:6" x14ac:dyDescent="0.2">
      <c r="A300" s="5">
        <v>44182</v>
      </c>
      <c r="B300" s="37">
        <v>3722.48</v>
      </c>
      <c r="E300" s="9">
        <v>44319</v>
      </c>
      <c r="F300" s="38">
        <v>57147</v>
      </c>
    </row>
    <row r="301" spans="1:6" x14ac:dyDescent="0.2">
      <c r="A301" s="5">
        <v>44181</v>
      </c>
      <c r="B301" s="37">
        <v>3701.17</v>
      </c>
      <c r="E301" s="9">
        <v>44318</v>
      </c>
      <c r="F301" s="38">
        <v>56605</v>
      </c>
    </row>
    <row r="302" spans="1:6" x14ac:dyDescent="0.2">
      <c r="A302" s="5">
        <v>44180</v>
      </c>
      <c r="B302" s="37">
        <v>3694.62</v>
      </c>
      <c r="E302" s="9">
        <v>44317</v>
      </c>
      <c r="F302" s="38">
        <v>57774</v>
      </c>
    </row>
    <row r="303" spans="1:6" x14ac:dyDescent="0.2">
      <c r="A303" s="5">
        <v>44179</v>
      </c>
      <c r="B303" s="37">
        <v>3647.49</v>
      </c>
      <c r="E303" s="9">
        <v>44316</v>
      </c>
      <c r="F303" s="38">
        <v>57637</v>
      </c>
    </row>
    <row r="304" spans="1:6" x14ac:dyDescent="0.2">
      <c r="A304" s="5">
        <v>44176</v>
      </c>
      <c r="B304" s="37">
        <v>3663.46</v>
      </c>
      <c r="E304" s="9">
        <v>44315</v>
      </c>
      <c r="F304" s="38">
        <v>53566</v>
      </c>
    </row>
    <row r="305" spans="1:6" x14ac:dyDescent="0.2">
      <c r="A305" s="5">
        <v>44175</v>
      </c>
      <c r="B305" s="37">
        <v>3668.1</v>
      </c>
      <c r="E305" s="9">
        <v>44314</v>
      </c>
      <c r="F305" s="38">
        <v>54860</v>
      </c>
    </row>
    <row r="306" spans="1:6" x14ac:dyDescent="0.2">
      <c r="A306" s="5">
        <v>44174</v>
      </c>
      <c r="B306" s="37">
        <v>3672.82</v>
      </c>
      <c r="E306" s="9">
        <v>44313</v>
      </c>
      <c r="F306" s="38">
        <v>55044</v>
      </c>
    </row>
    <row r="307" spans="1:6" x14ac:dyDescent="0.2">
      <c r="A307" s="5">
        <v>44173</v>
      </c>
      <c r="B307" s="37">
        <v>3702.25</v>
      </c>
      <c r="E307" s="9">
        <v>44312</v>
      </c>
      <c r="F307" s="38">
        <v>54103</v>
      </c>
    </row>
    <row r="308" spans="1:6" x14ac:dyDescent="0.2">
      <c r="A308" s="5">
        <v>44172</v>
      </c>
      <c r="B308" s="37">
        <v>3691.96</v>
      </c>
      <c r="E308" s="9">
        <v>44311</v>
      </c>
      <c r="F308" s="38">
        <v>49116.3</v>
      </c>
    </row>
    <row r="309" spans="1:6" x14ac:dyDescent="0.2">
      <c r="A309" s="5">
        <v>44169</v>
      </c>
      <c r="B309" s="37">
        <v>3699.12</v>
      </c>
      <c r="E309" s="9">
        <v>44310</v>
      </c>
      <c r="F309" s="38">
        <v>50167</v>
      </c>
    </row>
    <row r="310" spans="1:6" x14ac:dyDescent="0.2">
      <c r="A310" s="5">
        <v>44168</v>
      </c>
      <c r="B310" s="37">
        <v>3666.72</v>
      </c>
      <c r="E310" s="9">
        <v>44309</v>
      </c>
      <c r="F310" s="38">
        <v>51139</v>
      </c>
    </row>
    <row r="311" spans="1:6" x14ac:dyDescent="0.2">
      <c r="A311" s="5">
        <v>44167</v>
      </c>
      <c r="B311" s="37">
        <v>3669.01</v>
      </c>
      <c r="E311" s="9">
        <v>44308</v>
      </c>
      <c r="F311" s="38">
        <v>51781.3</v>
      </c>
    </row>
    <row r="312" spans="1:6" x14ac:dyDescent="0.2">
      <c r="A312" s="5">
        <v>44166</v>
      </c>
      <c r="B312" s="37">
        <v>3662.45</v>
      </c>
      <c r="E312" s="9">
        <v>44307</v>
      </c>
      <c r="F312" s="38">
        <v>53822</v>
      </c>
    </row>
    <row r="313" spans="1:6" x14ac:dyDescent="0.2">
      <c r="A313" s="5">
        <v>44165</v>
      </c>
      <c r="B313" s="37">
        <v>3621.63</v>
      </c>
      <c r="E313" s="9">
        <v>44306</v>
      </c>
      <c r="F313" s="38">
        <v>56476</v>
      </c>
    </row>
    <row r="314" spans="1:6" x14ac:dyDescent="0.2">
      <c r="A314" s="5">
        <v>44162</v>
      </c>
      <c r="B314" s="37">
        <v>3638.35</v>
      </c>
      <c r="E314" s="9">
        <v>44305</v>
      </c>
      <c r="F314" s="38">
        <v>55639</v>
      </c>
    </row>
    <row r="315" spans="1:6" x14ac:dyDescent="0.2">
      <c r="A315" s="5">
        <v>44160</v>
      </c>
      <c r="B315" s="37">
        <v>3629.65</v>
      </c>
      <c r="E315" s="9">
        <v>44304</v>
      </c>
      <c r="F315" s="38">
        <v>56163</v>
      </c>
    </row>
    <row r="316" spans="1:6" x14ac:dyDescent="0.2">
      <c r="A316" s="5">
        <v>44159</v>
      </c>
      <c r="B316" s="37">
        <v>3635.41</v>
      </c>
      <c r="E316" s="9">
        <v>44303</v>
      </c>
      <c r="F316" s="38">
        <v>59970</v>
      </c>
    </row>
    <row r="317" spans="1:6" x14ac:dyDescent="0.2">
      <c r="A317" s="5">
        <v>44158</v>
      </c>
      <c r="B317" s="37">
        <v>3577.59</v>
      </c>
      <c r="E317" s="9">
        <v>44302</v>
      </c>
      <c r="F317" s="38">
        <v>61325</v>
      </c>
    </row>
    <row r="318" spans="1:6" x14ac:dyDescent="0.2">
      <c r="A318" s="5">
        <v>44155</v>
      </c>
      <c r="B318" s="37">
        <v>3557.54</v>
      </c>
      <c r="E318" s="9">
        <v>44301</v>
      </c>
      <c r="F318" s="38">
        <v>63196</v>
      </c>
    </row>
    <row r="319" spans="1:6" x14ac:dyDescent="0.2">
      <c r="A319" s="5">
        <v>44154</v>
      </c>
      <c r="B319" s="37">
        <v>3581.87</v>
      </c>
      <c r="E319" s="9">
        <v>44300</v>
      </c>
      <c r="F319" s="38">
        <v>62942.7</v>
      </c>
    </row>
    <row r="320" spans="1:6" x14ac:dyDescent="0.2">
      <c r="A320" s="5">
        <v>44153</v>
      </c>
      <c r="B320" s="37">
        <v>3567.79</v>
      </c>
      <c r="E320" s="9">
        <v>44299</v>
      </c>
      <c r="F320" s="38">
        <v>63518</v>
      </c>
    </row>
    <row r="321" spans="1:6" x14ac:dyDescent="0.2">
      <c r="A321" s="5">
        <v>44152</v>
      </c>
      <c r="B321" s="37">
        <v>3609.53</v>
      </c>
      <c r="E321" s="9">
        <v>44298</v>
      </c>
      <c r="F321" s="38">
        <v>59900</v>
      </c>
    </row>
    <row r="322" spans="1:6" x14ac:dyDescent="0.2">
      <c r="A322" s="5">
        <v>44151</v>
      </c>
      <c r="B322" s="37">
        <v>3626.91</v>
      </c>
      <c r="E322" s="9">
        <v>44297</v>
      </c>
      <c r="F322" s="38">
        <v>60034.8</v>
      </c>
    </row>
    <row r="323" spans="1:6" x14ac:dyDescent="0.2">
      <c r="A323" s="5">
        <v>44148</v>
      </c>
      <c r="B323" s="37">
        <v>3585.15</v>
      </c>
      <c r="E323" s="9">
        <v>44296</v>
      </c>
      <c r="F323" s="38">
        <v>59823.8</v>
      </c>
    </row>
    <row r="324" spans="1:6" x14ac:dyDescent="0.2">
      <c r="A324" s="5">
        <v>44147</v>
      </c>
      <c r="B324" s="37">
        <v>3537.01</v>
      </c>
      <c r="E324" s="9">
        <v>44295</v>
      </c>
      <c r="F324" s="38">
        <v>58114</v>
      </c>
    </row>
    <row r="325" spans="1:6" x14ac:dyDescent="0.2">
      <c r="A325" s="5">
        <v>44146</v>
      </c>
      <c r="B325" s="37">
        <v>3572.66</v>
      </c>
      <c r="E325" s="9">
        <v>44294</v>
      </c>
      <c r="F325" s="38">
        <v>58110</v>
      </c>
    </row>
    <row r="326" spans="1:6" x14ac:dyDescent="0.2">
      <c r="A326" s="5">
        <v>44145</v>
      </c>
      <c r="B326" s="37">
        <v>3545.53</v>
      </c>
      <c r="E326" s="9">
        <v>44293</v>
      </c>
      <c r="F326" s="38">
        <v>55960</v>
      </c>
    </row>
    <row r="327" spans="1:6" x14ac:dyDescent="0.2">
      <c r="A327" s="5">
        <v>44144</v>
      </c>
      <c r="B327" s="37">
        <v>3550.5</v>
      </c>
      <c r="E327" s="9">
        <v>44292</v>
      </c>
      <c r="F327" s="38">
        <v>57991</v>
      </c>
    </row>
    <row r="328" spans="1:6" x14ac:dyDescent="0.2">
      <c r="A328" s="5">
        <v>44141</v>
      </c>
      <c r="B328" s="37">
        <v>3509.44</v>
      </c>
      <c r="E328" s="9">
        <v>44291</v>
      </c>
      <c r="F328" s="38">
        <v>59145</v>
      </c>
    </row>
    <row r="329" spans="1:6" x14ac:dyDescent="0.2">
      <c r="A329" s="5">
        <v>44140</v>
      </c>
      <c r="B329" s="37">
        <v>3510.45</v>
      </c>
      <c r="E329" s="9">
        <v>44290</v>
      </c>
      <c r="F329" s="38">
        <v>58240</v>
      </c>
    </row>
    <row r="330" spans="1:6" x14ac:dyDescent="0.2">
      <c r="A330" s="5">
        <v>44139</v>
      </c>
      <c r="B330" s="37">
        <v>3443.44</v>
      </c>
      <c r="E330" s="9">
        <v>44289</v>
      </c>
      <c r="F330" s="38">
        <v>57023</v>
      </c>
    </row>
    <row r="331" spans="1:6" x14ac:dyDescent="0.2">
      <c r="A331" s="5">
        <v>44138</v>
      </c>
      <c r="B331" s="37">
        <v>3369.16</v>
      </c>
      <c r="E331" s="9">
        <v>44288</v>
      </c>
      <c r="F331" s="38">
        <v>58959</v>
      </c>
    </row>
    <row r="332" spans="1:6" x14ac:dyDescent="0.2">
      <c r="A332" s="5">
        <v>44137</v>
      </c>
      <c r="B332" s="37">
        <v>3310.24</v>
      </c>
      <c r="E332" s="9">
        <v>44287</v>
      </c>
      <c r="F332" s="38">
        <v>58727.4</v>
      </c>
    </row>
    <row r="333" spans="1:6" x14ac:dyDescent="0.2">
      <c r="A333" s="5">
        <v>44134</v>
      </c>
      <c r="B333" s="37">
        <v>3269.96</v>
      </c>
      <c r="E333" s="9">
        <v>44286</v>
      </c>
      <c r="F333" s="38">
        <v>58796</v>
      </c>
    </row>
    <row r="334" spans="1:6" x14ac:dyDescent="0.2">
      <c r="A334" s="5">
        <v>44133</v>
      </c>
      <c r="B334" s="37">
        <v>3310.11</v>
      </c>
      <c r="E334" s="9">
        <v>44285</v>
      </c>
      <c r="F334" s="38">
        <v>58841</v>
      </c>
    </row>
    <row r="335" spans="1:6" x14ac:dyDescent="0.2">
      <c r="A335" s="5">
        <v>44132</v>
      </c>
      <c r="B335" s="37">
        <v>3271.03</v>
      </c>
      <c r="E335" s="9">
        <v>44284</v>
      </c>
      <c r="F335" s="38">
        <v>57672.3</v>
      </c>
    </row>
    <row r="336" spans="1:6" x14ac:dyDescent="0.2">
      <c r="A336" s="5">
        <v>44131</v>
      </c>
      <c r="B336" s="37">
        <v>3390.68</v>
      </c>
      <c r="E336" s="9">
        <v>44283</v>
      </c>
      <c r="F336" s="38">
        <v>55773</v>
      </c>
    </row>
    <row r="337" spans="1:6" x14ac:dyDescent="0.2">
      <c r="A337" s="5">
        <v>44130</v>
      </c>
      <c r="B337" s="37">
        <v>3400.97</v>
      </c>
      <c r="E337" s="9">
        <v>44282</v>
      </c>
      <c r="F337" s="38">
        <v>55886</v>
      </c>
    </row>
    <row r="338" spans="1:6" x14ac:dyDescent="0.2">
      <c r="A338" s="5">
        <v>44127</v>
      </c>
      <c r="B338" s="37">
        <v>3465.39</v>
      </c>
      <c r="E338" s="9">
        <v>44281</v>
      </c>
      <c r="F338" s="38">
        <v>54992.9</v>
      </c>
    </row>
    <row r="339" spans="1:6" x14ac:dyDescent="0.2">
      <c r="A339" s="5">
        <v>44126</v>
      </c>
      <c r="B339" s="37">
        <v>3453.49</v>
      </c>
      <c r="E339" s="9">
        <v>44280</v>
      </c>
      <c r="F339" s="38">
        <v>51363</v>
      </c>
    </row>
    <row r="340" spans="1:6" x14ac:dyDescent="0.2">
      <c r="A340" s="5">
        <v>44125</v>
      </c>
      <c r="B340" s="37">
        <v>3435.56</v>
      </c>
      <c r="E340" s="9">
        <v>44279</v>
      </c>
      <c r="F340" s="38">
        <v>52347.199999999997</v>
      </c>
    </row>
    <row r="341" spans="1:6" x14ac:dyDescent="0.2">
      <c r="A341" s="5">
        <v>44124</v>
      </c>
      <c r="B341" s="37">
        <v>3443.12</v>
      </c>
      <c r="E341" s="9">
        <v>44278</v>
      </c>
      <c r="F341" s="38">
        <v>54331</v>
      </c>
    </row>
    <row r="342" spans="1:6" x14ac:dyDescent="0.2">
      <c r="A342" s="5">
        <v>44123</v>
      </c>
      <c r="B342" s="37">
        <v>3426.92</v>
      </c>
      <c r="E342" s="9">
        <v>44277</v>
      </c>
      <c r="F342" s="38">
        <v>54074</v>
      </c>
    </row>
    <row r="343" spans="1:6" x14ac:dyDescent="0.2">
      <c r="A343" s="5">
        <v>44120</v>
      </c>
      <c r="B343" s="37">
        <v>3483.81</v>
      </c>
      <c r="E343" s="9">
        <v>44276</v>
      </c>
      <c r="F343" s="38">
        <v>57368</v>
      </c>
    </row>
    <row r="344" spans="1:6" x14ac:dyDescent="0.2">
      <c r="A344" s="5">
        <v>44119</v>
      </c>
      <c r="B344" s="37">
        <v>3483.34</v>
      </c>
      <c r="E344" s="9">
        <v>44275</v>
      </c>
      <c r="F344" s="38">
        <v>58087</v>
      </c>
    </row>
    <row r="345" spans="1:6" x14ac:dyDescent="0.2">
      <c r="A345" s="5">
        <v>44118</v>
      </c>
      <c r="B345" s="37">
        <v>3488.67</v>
      </c>
      <c r="E345" s="9">
        <v>44274</v>
      </c>
      <c r="F345" s="38">
        <v>58074</v>
      </c>
    </row>
    <row r="346" spans="1:6" x14ac:dyDescent="0.2">
      <c r="A346" s="5">
        <v>44117</v>
      </c>
      <c r="B346" s="37">
        <v>3511.93</v>
      </c>
      <c r="E346" s="9">
        <v>44273</v>
      </c>
      <c r="F346" s="38">
        <v>57640</v>
      </c>
    </row>
    <row r="347" spans="1:6" x14ac:dyDescent="0.2">
      <c r="A347" s="5">
        <v>44116</v>
      </c>
      <c r="B347" s="37">
        <v>3534.22</v>
      </c>
      <c r="E347" s="9">
        <v>44272</v>
      </c>
      <c r="F347" s="38">
        <v>58870</v>
      </c>
    </row>
    <row r="348" spans="1:6" x14ac:dyDescent="0.2">
      <c r="A348" s="5">
        <v>44113</v>
      </c>
      <c r="B348" s="37">
        <v>3477.13</v>
      </c>
      <c r="E348" s="9">
        <v>44271</v>
      </c>
      <c r="F348" s="38">
        <v>56924</v>
      </c>
    </row>
    <row r="349" spans="1:6" x14ac:dyDescent="0.2">
      <c r="A349" s="5">
        <v>44112</v>
      </c>
      <c r="B349" s="37">
        <v>3446.83</v>
      </c>
      <c r="E349" s="9">
        <v>44270</v>
      </c>
      <c r="F349" s="38">
        <v>55644</v>
      </c>
    </row>
    <row r="350" spans="1:6" x14ac:dyDescent="0.2">
      <c r="A350" s="5">
        <v>44111</v>
      </c>
      <c r="B350" s="37">
        <v>3419.45</v>
      </c>
      <c r="E350" s="9">
        <v>44269</v>
      </c>
      <c r="F350" s="38">
        <v>59005</v>
      </c>
    </row>
    <row r="351" spans="1:6" x14ac:dyDescent="0.2">
      <c r="A351" s="5">
        <v>44110</v>
      </c>
      <c r="B351" s="37">
        <v>3360.95</v>
      </c>
      <c r="E351" s="9">
        <v>44268</v>
      </c>
      <c r="F351" s="38">
        <v>61207</v>
      </c>
    </row>
    <row r="352" spans="1:6" x14ac:dyDescent="0.2">
      <c r="A352" s="5">
        <v>44109</v>
      </c>
      <c r="B352" s="37">
        <v>3408.63</v>
      </c>
      <c r="E352" s="9">
        <v>44267</v>
      </c>
      <c r="F352" s="38">
        <v>57315</v>
      </c>
    </row>
    <row r="353" spans="1:6" x14ac:dyDescent="0.2">
      <c r="A353" s="5">
        <v>44106</v>
      </c>
      <c r="B353" s="37">
        <v>3348.44</v>
      </c>
      <c r="E353" s="9">
        <v>44266</v>
      </c>
      <c r="F353" s="38">
        <v>57869</v>
      </c>
    </row>
    <row r="354" spans="1:6" x14ac:dyDescent="0.2">
      <c r="A354" s="5">
        <v>44105</v>
      </c>
      <c r="B354" s="37">
        <v>3380.8</v>
      </c>
      <c r="E354" s="9">
        <v>44265</v>
      </c>
      <c r="F354" s="38">
        <v>55955.199999999997</v>
      </c>
    </row>
    <row r="355" spans="1:6" x14ac:dyDescent="0.2">
      <c r="A355" s="5">
        <v>44104</v>
      </c>
      <c r="B355" s="37">
        <v>3363</v>
      </c>
      <c r="E355" s="9">
        <v>44264</v>
      </c>
      <c r="F355" s="38">
        <v>54949.4</v>
      </c>
    </row>
    <row r="356" spans="1:6" x14ac:dyDescent="0.2">
      <c r="A356" s="5">
        <v>44103</v>
      </c>
      <c r="B356" s="37">
        <v>3335.47</v>
      </c>
      <c r="E356" s="9">
        <v>44263</v>
      </c>
      <c r="F356" s="38">
        <v>52395</v>
      </c>
    </row>
    <row r="357" spans="1:6" x14ac:dyDescent="0.2">
      <c r="A357" s="5">
        <v>44102</v>
      </c>
      <c r="B357" s="37">
        <v>3351.6</v>
      </c>
      <c r="E357" s="9">
        <v>44262</v>
      </c>
      <c r="F357" s="38">
        <v>51031.199999999997</v>
      </c>
    </row>
    <row r="358" spans="1:6" x14ac:dyDescent="0.2">
      <c r="A358" s="5">
        <v>44099</v>
      </c>
      <c r="B358" s="37">
        <v>3298.46</v>
      </c>
      <c r="E358" s="9">
        <v>44261</v>
      </c>
      <c r="F358" s="38">
        <v>48895</v>
      </c>
    </row>
    <row r="359" spans="1:6" x14ac:dyDescent="0.2">
      <c r="A359" s="5">
        <v>44098</v>
      </c>
      <c r="B359" s="37">
        <v>3246.59</v>
      </c>
      <c r="E359" s="9">
        <v>44260</v>
      </c>
      <c r="F359" s="38">
        <v>48811</v>
      </c>
    </row>
    <row r="360" spans="1:6" x14ac:dyDescent="0.2">
      <c r="A360" s="5">
        <v>44097</v>
      </c>
      <c r="B360" s="37">
        <v>3236.92</v>
      </c>
      <c r="E360" s="9">
        <v>44259</v>
      </c>
      <c r="F360" s="38">
        <v>48368</v>
      </c>
    </row>
    <row r="361" spans="1:6" x14ac:dyDescent="0.2">
      <c r="A361" s="5">
        <v>44096</v>
      </c>
      <c r="B361" s="37">
        <v>3315.57</v>
      </c>
      <c r="E361" s="9">
        <v>44258</v>
      </c>
      <c r="F361" s="38">
        <v>50425</v>
      </c>
    </row>
    <row r="362" spans="1:6" x14ac:dyDescent="0.2">
      <c r="A362" s="5">
        <v>44095</v>
      </c>
      <c r="B362" s="37">
        <v>3281.06</v>
      </c>
      <c r="E362" s="9">
        <v>44257</v>
      </c>
      <c r="F362" s="38">
        <v>48526</v>
      </c>
    </row>
    <row r="363" spans="1:6" x14ac:dyDescent="0.2">
      <c r="A363" s="5">
        <v>44092</v>
      </c>
      <c r="B363" s="37">
        <v>3319.47</v>
      </c>
      <c r="E363" s="9">
        <v>44256</v>
      </c>
      <c r="F363" s="38">
        <v>49572</v>
      </c>
    </row>
    <row r="364" spans="1:6" x14ac:dyDescent="0.2">
      <c r="A364" s="5">
        <v>44091</v>
      </c>
      <c r="B364" s="37">
        <v>3357.01</v>
      </c>
      <c r="E364" s="9">
        <v>44255</v>
      </c>
      <c r="F364" s="38">
        <v>45300</v>
      </c>
    </row>
    <row r="365" spans="1:6" x14ac:dyDescent="0.2">
      <c r="A365" s="5">
        <v>44090</v>
      </c>
      <c r="B365" s="37">
        <v>3385.49</v>
      </c>
      <c r="E365" s="9">
        <v>44254</v>
      </c>
      <c r="F365" s="38">
        <v>46217</v>
      </c>
    </row>
    <row r="366" spans="1:6" x14ac:dyDescent="0.2">
      <c r="A366" s="5">
        <v>44089</v>
      </c>
      <c r="B366" s="37">
        <v>3401.2</v>
      </c>
      <c r="E366" s="9">
        <v>44253</v>
      </c>
      <c r="F366" s="38">
        <v>46319</v>
      </c>
    </row>
    <row r="367" spans="1:6" x14ac:dyDescent="0.2">
      <c r="A367" s="5">
        <v>44088</v>
      </c>
      <c r="B367" s="37">
        <v>3383.54</v>
      </c>
      <c r="E367" s="9">
        <v>44252</v>
      </c>
      <c r="F367" s="38">
        <v>47144</v>
      </c>
    </row>
    <row r="368" spans="1:6" x14ac:dyDescent="0.2">
      <c r="A368" s="5">
        <v>44085</v>
      </c>
      <c r="B368" s="37">
        <v>3340.97</v>
      </c>
      <c r="E368" s="9">
        <v>44251</v>
      </c>
      <c r="F368" s="38">
        <v>49715</v>
      </c>
    </row>
    <row r="369" spans="1:6" x14ac:dyDescent="0.2">
      <c r="A369" s="5">
        <v>44084</v>
      </c>
      <c r="B369" s="37">
        <v>3339.19</v>
      </c>
      <c r="E369" s="9">
        <v>44250</v>
      </c>
      <c r="F369" s="38">
        <v>48888</v>
      </c>
    </row>
    <row r="370" spans="1:6" x14ac:dyDescent="0.2">
      <c r="A370" s="5">
        <v>44083</v>
      </c>
      <c r="B370" s="37">
        <v>3398.96</v>
      </c>
      <c r="E370" s="9">
        <v>44249</v>
      </c>
      <c r="F370" s="38">
        <v>54078</v>
      </c>
    </row>
    <row r="371" spans="1:6" x14ac:dyDescent="0.2">
      <c r="A371" s="5">
        <v>44082</v>
      </c>
      <c r="B371" s="37">
        <v>3331.84</v>
      </c>
      <c r="E371" s="9">
        <v>44248</v>
      </c>
      <c r="F371" s="38">
        <v>57376</v>
      </c>
    </row>
    <row r="372" spans="1:6" x14ac:dyDescent="0.2">
      <c r="A372" s="5">
        <v>44078</v>
      </c>
      <c r="B372" s="37">
        <v>3426.96</v>
      </c>
      <c r="E372" s="9">
        <v>44247</v>
      </c>
      <c r="F372" s="38">
        <v>55838</v>
      </c>
    </row>
    <row r="373" spans="1:6" x14ac:dyDescent="0.2">
      <c r="A373" s="5">
        <v>44077</v>
      </c>
      <c r="B373" s="37">
        <v>3455.06</v>
      </c>
      <c r="E373" s="9">
        <v>44246</v>
      </c>
      <c r="F373" s="38">
        <v>55847</v>
      </c>
    </row>
    <row r="374" spans="1:6" x14ac:dyDescent="0.2">
      <c r="A374" s="5">
        <v>44076</v>
      </c>
      <c r="B374" s="37">
        <v>3580.84</v>
      </c>
      <c r="E374" s="9">
        <v>44245</v>
      </c>
      <c r="F374" s="38">
        <v>51566</v>
      </c>
    </row>
    <row r="375" spans="1:6" x14ac:dyDescent="0.2">
      <c r="A375" s="5">
        <v>44075</v>
      </c>
      <c r="B375" s="37">
        <v>3526.65</v>
      </c>
      <c r="E375" s="9">
        <v>44244</v>
      </c>
      <c r="F375" s="38">
        <v>52060</v>
      </c>
    </row>
    <row r="376" spans="1:6" x14ac:dyDescent="0.2">
      <c r="A376" s="5">
        <v>44074</v>
      </c>
      <c r="B376" s="37">
        <v>3500.31</v>
      </c>
      <c r="E376" s="9">
        <v>44243</v>
      </c>
      <c r="F376" s="38">
        <v>49225</v>
      </c>
    </row>
    <row r="377" spans="1:6" x14ac:dyDescent="0.2">
      <c r="A377" s="5">
        <v>44071</v>
      </c>
      <c r="B377" s="37">
        <v>3508.01</v>
      </c>
      <c r="E377" s="9">
        <v>44242</v>
      </c>
      <c r="F377" s="38">
        <v>47941</v>
      </c>
    </row>
    <row r="378" spans="1:6" x14ac:dyDescent="0.2">
      <c r="A378" s="5">
        <v>44070</v>
      </c>
      <c r="B378" s="37">
        <v>3484.55</v>
      </c>
      <c r="E378" s="9">
        <v>44241</v>
      </c>
      <c r="F378" s="38">
        <v>48587</v>
      </c>
    </row>
    <row r="379" spans="1:6" x14ac:dyDescent="0.2">
      <c r="A379" s="5">
        <v>44069</v>
      </c>
      <c r="B379" s="37">
        <v>3478.73</v>
      </c>
      <c r="E379" s="9">
        <v>44240</v>
      </c>
      <c r="F379" s="38">
        <v>47177</v>
      </c>
    </row>
    <row r="380" spans="1:6" x14ac:dyDescent="0.2">
      <c r="A380" s="5">
        <v>44068</v>
      </c>
      <c r="B380" s="37">
        <v>3443.62</v>
      </c>
      <c r="E380" s="9">
        <v>44239</v>
      </c>
      <c r="F380" s="38">
        <v>47389</v>
      </c>
    </row>
    <row r="381" spans="1:6" x14ac:dyDescent="0.2">
      <c r="A381" s="5">
        <v>44067</v>
      </c>
      <c r="B381" s="37">
        <v>3431.28</v>
      </c>
      <c r="E381" s="9">
        <v>44238</v>
      </c>
      <c r="F381" s="38">
        <v>47966</v>
      </c>
    </row>
    <row r="382" spans="1:6" x14ac:dyDescent="0.2">
      <c r="A382" s="5">
        <v>44064</v>
      </c>
      <c r="B382" s="37">
        <v>3397.16</v>
      </c>
      <c r="E382" s="9">
        <v>44237</v>
      </c>
      <c r="F382" s="38">
        <v>44835</v>
      </c>
    </row>
    <row r="383" spans="1:6" x14ac:dyDescent="0.2">
      <c r="A383" s="5">
        <v>44063</v>
      </c>
      <c r="B383" s="37">
        <v>3385.51</v>
      </c>
      <c r="E383" s="9">
        <v>44236</v>
      </c>
      <c r="F383" s="38">
        <v>46486</v>
      </c>
    </row>
    <row r="384" spans="1:6" x14ac:dyDescent="0.2">
      <c r="A384" s="5">
        <v>44062</v>
      </c>
      <c r="B384" s="37">
        <v>3374.85</v>
      </c>
      <c r="E384" s="9">
        <v>44235</v>
      </c>
      <c r="F384" s="38">
        <v>46440</v>
      </c>
    </row>
    <row r="385" spans="1:6" x14ac:dyDescent="0.2">
      <c r="A385" s="5">
        <v>44061</v>
      </c>
      <c r="B385" s="37">
        <v>3389.78</v>
      </c>
      <c r="E385" s="9">
        <v>44234</v>
      </c>
      <c r="F385" s="38">
        <v>38841</v>
      </c>
    </row>
    <row r="386" spans="1:6" x14ac:dyDescent="0.2">
      <c r="A386" s="5">
        <v>44060</v>
      </c>
      <c r="B386" s="37">
        <v>3381.99</v>
      </c>
      <c r="E386" s="9">
        <v>44233</v>
      </c>
      <c r="F386" s="38">
        <v>39257</v>
      </c>
    </row>
    <row r="387" spans="1:6" x14ac:dyDescent="0.2">
      <c r="A387" s="5">
        <v>44057</v>
      </c>
      <c r="B387" s="37">
        <v>3372.85</v>
      </c>
      <c r="E387" s="9">
        <v>44232</v>
      </c>
      <c r="F387" s="38">
        <v>38260</v>
      </c>
    </row>
    <row r="388" spans="1:6" x14ac:dyDescent="0.2">
      <c r="A388" s="5">
        <v>44056</v>
      </c>
      <c r="B388" s="37">
        <v>3373.43</v>
      </c>
      <c r="E388" s="9">
        <v>44231</v>
      </c>
      <c r="F388" s="38">
        <v>36975</v>
      </c>
    </row>
    <row r="389" spans="1:6" x14ac:dyDescent="0.2">
      <c r="A389" s="5">
        <v>44055</v>
      </c>
      <c r="B389" s="37">
        <v>3380.35</v>
      </c>
      <c r="E389" s="9">
        <v>44230</v>
      </c>
      <c r="F389" s="38">
        <v>37677</v>
      </c>
    </row>
    <row r="390" spans="1:6" x14ac:dyDescent="0.2">
      <c r="A390" s="5">
        <v>44054</v>
      </c>
      <c r="B390" s="37">
        <v>3333.69</v>
      </c>
      <c r="E390" s="9">
        <v>44229</v>
      </c>
      <c r="F390" s="38">
        <v>35563</v>
      </c>
    </row>
    <row r="391" spans="1:6" x14ac:dyDescent="0.2">
      <c r="A391" s="5">
        <v>44053</v>
      </c>
      <c r="B391" s="37">
        <v>3360.47</v>
      </c>
      <c r="E391" s="9">
        <v>44228</v>
      </c>
      <c r="F391" s="38">
        <v>33559</v>
      </c>
    </row>
    <row r="392" spans="1:6" x14ac:dyDescent="0.2">
      <c r="A392" s="5">
        <v>44050</v>
      </c>
      <c r="B392" s="37">
        <v>3351.28</v>
      </c>
      <c r="E392" s="9">
        <v>44227</v>
      </c>
      <c r="F392" s="38">
        <v>33141</v>
      </c>
    </row>
    <row r="393" spans="1:6" x14ac:dyDescent="0.2">
      <c r="A393" s="5">
        <v>44049</v>
      </c>
      <c r="B393" s="37">
        <v>3349.16</v>
      </c>
      <c r="E393" s="9">
        <v>44226</v>
      </c>
      <c r="F393" s="38">
        <v>34334</v>
      </c>
    </row>
    <row r="394" spans="1:6" x14ac:dyDescent="0.2">
      <c r="A394" s="5">
        <v>44048</v>
      </c>
      <c r="B394" s="37">
        <v>3327.77</v>
      </c>
      <c r="E394" s="9">
        <v>44225</v>
      </c>
      <c r="F394" s="38">
        <v>34280.699999999997</v>
      </c>
    </row>
    <row r="395" spans="1:6" x14ac:dyDescent="0.2">
      <c r="A395" s="5">
        <v>44047</v>
      </c>
      <c r="B395" s="37">
        <v>3306.51</v>
      </c>
      <c r="E395" s="9">
        <v>44224</v>
      </c>
      <c r="F395" s="38">
        <v>33331</v>
      </c>
    </row>
    <row r="396" spans="1:6" x14ac:dyDescent="0.2">
      <c r="A396" s="5">
        <v>44046</v>
      </c>
      <c r="B396" s="37">
        <v>3294.61</v>
      </c>
      <c r="E396" s="9">
        <v>44223</v>
      </c>
      <c r="F396" s="38">
        <v>30454</v>
      </c>
    </row>
    <row r="397" spans="1:6" x14ac:dyDescent="0.2">
      <c r="A397" s="5">
        <v>44043</v>
      </c>
      <c r="B397" s="37">
        <v>3271.12</v>
      </c>
      <c r="E397" s="9">
        <v>44222</v>
      </c>
      <c r="F397" s="38">
        <v>32519</v>
      </c>
    </row>
    <row r="398" spans="1:6" x14ac:dyDescent="0.2">
      <c r="A398" s="5">
        <v>44042</v>
      </c>
      <c r="B398" s="37">
        <v>3246.22</v>
      </c>
      <c r="E398" s="9">
        <v>44221</v>
      </c>
      <c r="F398" s="38">
        <v>32268.1</v>
      </c>
    </row>
    <row r="399" spans="1:6" x14ac:dyDescent="0.2">
      <c r="A399" s="5">
        <v>44041</v>
      </c>
      <c r="B399" s="37">
        <v>3258.44</v>
      </c>
      <c r="E399" s="9">
        <v>44220</v>
      </c>
      <c r="F399" s="38">
        <v>32298</v>
      </c>
    </row>
    <row r="400" spans="1:6" x14ac:dyDescent="0.2">
      <c r="A400" s="5">
        <v>44040</v>
      </c>
      <c r="B400" s="37">
        <v>3218.44</v>
      </c>
      <c r="E400" s="9">
        <v>44219</v>
      </c>
      <c r="F400" s="38">
        <v>32099</v>
      </c>
    </row>
    <row r="401" spans="1:6" x14ac:dyDescent="0.2">
      <c r="A401" s="5">
        <v>44039</v>
      </c>
      <c r="B401" s="37">
        <v>3239.41</v>
      </c>
      <c r="E401" s="9">
        <v>44218</v>
      </c>
      <c r="F401" s="38">
        <v>33062</v>
      </c>
    </row>
    <row r="402" spans="1:6" x14ac:dyDescent="0.2">
      <c r="A402" s="5">
        <v>44036</v>
      </c>
      <c r="B402" s="37">
        <v>3215.63</v>
      </c>
      <c r="E402" s="9">
        <v>44217</v>
      </c>
      <c r="F402" s="38">
        <v>30873</v>
      </c>
    </row>
    <row r="403" spans="1:6" x14ac:dyDescent="0.2">
      <c r="A403" s="5">
        <v>44035</v>
      </c>
      <c r="B403" s="37">
        <v>3235.66</v>
      </c>
      <c r="E403" s="9">
        <v>44216</v>
      </c>
      <c r="F403" s="38">
        <v>35521.1</v>
      </c>
    </row>
    <row r="404" spans="1:6" x14ac:dyDescent="0.2">
      <c r="A404" s="5">
        <v>44034</v>
      </c>
      <c r="B404" s="37">
        <v>3276.02</v>
      </c>
      <c r="E404" s="9">
        <v>44215</v>
      </c>
      <c r="F404" s="38">
        <v>35958</v>
      </c>
    </row>
    <row r="405" spans="1:6" x14ac:dyDescent="0.2">
      <c r="A405" s="5">
        <v>44033</v>
      </c>
      <c r="B405" s="37">
        <v>3257.3</v>
      </c>
      <c r="E405" s="9">
        <v>44214</v>
      </c>
      <c r="F405" s="38">
        <v>36699</v>
      </c>
    </row>
    <row r="406" spans="1:6" x14ac:dyDescent="0.2">
      <c r="A406" s="5">
        <v>44032</v>
      </c>
      <c r="B406" s="37">
        <v>3251.84</v>
      </c>
      <c r="E406" s="9">
        <v>44213</v>
      </c>
      <c r="F406" s="38">
        <v>35903</v>
      </c>
    </row>
    <row r="407" spans="1:6" x14ac:dyDescent="0.2">
      <c r="A407" s="5">
        <v>44029</v>
      </c>
      <c r="B407" s="37">
        <v>3224.73</v>
      </c>
      <c r="E407" s="9">
        <v>44212</v>
      </c>
      <c r="F407" s="38">
        <v>36055</v>
      </c>
    </row>
    <row r="408" spans="1:6" x14ac:dyDescent="0.2">
      <c r="A408" s="5">
        <v>44028</v>
      </c>
      <c r="B408" s="37">
        <v>3215.57</v>
      </c>
      <c r="E408" s="9">
        <v>44211</v>
      </c>
      <c r="F408" s="38">
        <v>36741</v>
      </c>
    </row>
    <row r="409" spans="1:6" x14ac:dyDescent="0.2">
      <c r="A409" s="5">
        <v>44027</v>
      </c>
      <c r="B409" s="37">
        <v>3226.56</v>
      </c>
      <c r="E409" s="9">
        <v>44210</v>
      </c>
      <c r="F409" s="38">
        <v>39170</v>
      </c>
    </row>
    <row r="410" spans="1:6" x14ac:dyDescent="0.2">
      <c r="A410" s="5">
        <v>44026</v>
      </c>
      <c r="B410" s="37">
        <v>3197.52</v>
      </c>
      <c r="E410" s="9">
        <v>44209</v>
      </c>
      <c r="F410" s="38">
        <v>37375</v>
      </c>
    </row>
    <row r="411" spans="1:6" x14ac:dyDescent="0.2">
      <c r="A411" s="5">
        <v>44025</v>
      </c>
      <c r="B411" s="37">
        <v>3155.22</v>
      </c>
      <c r="E411" s="9">
        <v>44208</v>
      </c>
      <c r="F411" s="38">
        <v>34103</v>
      </c>
    </row>
    <row r="412" spans="1:6" x14ac:dyDescent="0.2">
      <c r="A412" s="5">
        <v>44022</v>
      </c>
      <c r="B412" s="37">
        <v>3185.04</v>
      </c>
      <c r="E412" s="9">
        <v>44207</v>
      </c>
      <c r="F412" s="38">
        <v>35476</v>
      </c>
    </row>
    <row r="413" spans="1:6" x14ac:dyDescent="0.2">
      <c r="A413" s="5">
        <v>44021</v>
      </c>
      <c r="B413" s="37">
        <v>3152.05</v>
      </c>
      <c r="E413" s="9">
        <v>44206</v>
      </c>
      <c r="F413" s="38">
        <v>38226</v>
      </c>
    </row>
    <row r="414" spans="1:6" x14ac:dyDescent="0.2">
      <c r="A414" s="5">
        <v>44020</v>
      </c>
      <c r="B414" s="37">
        <v>3169.94</v>
      </c>
      <c r="E414" s="9">
        <v>44205</v>
      </c>
      <c r="F414" s="38">
        <v>40171</v>
      </c>
    </row>
    <row r="415" spans="1:6" x14ac:dyDescent="0.2">
      <c r="A415" s="5">
        <v>44019</v>
      </c>
      <c r="B415" s="37">
        <v>3145.32</v>
      </c>
      <c r="E415" s="9">
        <v>44204</v>
      </c>
      <c r="F415" s="38">
        <v>40509</v>
      </c>
    </row>
    <row r="416" spans="1:6" x14ac:dyDescent="0.2">
      <c r="A416" s="5">
        <v>44018</v>
      </c>
      <c r="B416" s="37">
        <v>3179.72</v>
      </c>
      <c r="E416" s="9">
        <v>44203</v>
      </c>
      <c r="F416" s="38">
        <v>39407</v>
      </c>
    </row>
    <row r="417" spans="1:6" x14ac:dyDescent="0.2">
      <c r="A417" s="5">
        <v>44014</v>
      </c>
      <c r="B417" s="37">
        <v>3130.01</v>
      </c>
      <c r="E417" s="9">
        <v>44202</v>
      </c>
      <c r="F417" s="38">
        <v>36755</v>
      </c>
    </row>
    <row r="418" spans="1:6" x14ac:dyDescent="0.2">
      <c r="A418" s="5">
        <v>44013</v>
      </c>
      <c r="B418" s="37">
        <v>3115.86</v>
      </c>
      <c r="E418" s="9">
        <v>44201</v>
      </c>
      <c r="F418" s="38">
        <v>33996</v>
      </c>
    </row>
    <row r="419" spans="1:6" x14ac:dyDescent="0.2">
      <c r="A419" s="5">
        <v>44012</v>
      </c>
      <c r="B419" s="37">
        <v>3100.29</v>
      </c>
      <c r="E419" s="9">
        <v>44200</v>
      </c>
      <c r="F419" s="38">
        <v>32020</v>
      </c>
    </row>
    <row r="420" spans="1:6" x14ac:dyDescent="0.2">
      <c r="A420" s="5">
        <v>44011</v>
      </c>
      <c r="B420" s="37">
        <v>3053.24</v>
      </c>
      <c r="E420" s="9">
        <v>44199</v>
      </c>
      <c r="F420" s="38">
        <v>32971</v>
      </c>
    </row>
    <row r="421" spans="1:6" x14ac:dyDescent="0.2">
      <c r="A421" s="5">
        <v>44008</v>
      </c>
      <c r="B421" s="37">
        <v>3009.05</v>
      </c>
      <c r="E421" s="9">
        <v>44198</v>
      </c>
      <c r="F421" s="38">
        <v>32185</v>
      </c>
    </row>
    <row r="422" spans="1:6" x14ac:dyDescent="0.2">
      <c r="A422" s="5">
        <v>44007</v>
      </c>
      <c r="B422" s="37">
        <v>3083.76</v>
      </c>
      <c r="E422" s="9">
        <v>44197</v>
      </c>
      <c r="F422" s="38">
        <v>29346</v>
      </c>
    </row>
    <row r="423" spans="1:6" x14ac:dyDescent="0.2">
      <c r="A423" s="5">
        <v>44006</v>
      </c>
      <c r="B423" s="37">
        <v>3050.33</v>
      </c>
      <c r="E423" s="9">
        <v>44196</v>
      </c>
      <c r="F423" s="38">
        <v>28933</v>
      </c>
    </row>
    <row r="424" spans="1:6" x14ac:dyDescent="0.2">
      <c r="A424" s="5">
        <v>44005</v>
      </c>
      <c r="B424" s="37">
        <v>3131.29</v>
      </c>
      <c r="E424" s="9">
        <v>44195</v>
      </c>
      <c r="F424" s="38">
        <v>28880</v>
      </c>
    </row>
    <row r="425" spans="1:6" x14ac:dyDescent="0.2">
      <c r="A425" s="5">
        <v>44004</v>
      </c>
      <c r="B425" s="37">
        <v>3117.86</v>
      </c>
      <c r="E425" s="9">
        <v>44194</v>
      </c>
      <c r="F425" s="38">
        <v>27315</v>
      </c>
    </row>
    <row r="426" spans="1:6" x14ac:dyDescent="0.2">
      <c r="A426" s="5">
        <v>44001</v>
      </c>
      <c r="B426" s="37">
        <v>3097.74</v>
      </c>
      <c r="E426" s="9">
        <v>44193</v>
      </c>
      <c r="F426" s="38">
        <v>27058</v>
      </c>
    </row>
    <row r="427" spans="1:6" x14ac:dyDescent="0.2">
      <c r="A427" s="5">
        <v>44000</v>
      </c>
      <c r="B427" s="37">
        <v>3115.34</v>
      </c>
      <c r="E427" s="9">
        <v>44192</v>
      </c>
      <c r="F427" s="38">
        <v>26241</v>
      </c>
    </row>
    <row r="428" spans="1:6" x14ac:dyDescent="0.2">
      <c r="A428" s="5">
        <v>43999</v>
      </c>
      <c r="B428" s="37">
        <v>3113.49</v>
      </c>
      <c r="E428" s="9">
        <v>44191</v>
      </c>
      <c r="F428" s="38">
        <v>26412</v>
      </c>
    </row>
    <row r="429" spans="1:6" x14ac:dyDescent="0.2">
      <c r="A429" s="5">
        <v>43998</v>
      </c>
      <c r="B429" s="37">
        <v>3124.74</v>
      </c>
      <c r="E429" s="9">
        <v>44190</v>
      </c>
      <c r="F429" s="38">
        <v>24717</v>
      </c>
    </row>
    <row r="430" spans="1:6" x14ac:dyDescent="0.2">
      <c r="A430" s="5">
        <v>43997</v>
      </c>
      <c r="B430" s="37">
        <v>3066.59</v>
      </c>
      <c r="E430" s="9">
        <v>44189</v>
      </c>
      <c r="F430" s="38">
        <v>23735</v>
      </c>
    </row>
    <row r="431" spans="1:6" x14ac:dyDescent="0.2">
      <c r="A431" s="5">
        <v>43994</v>
      </c>
      <c r="B431" s="37">
        <v>3041.31</v>
      </c>
      <c r="E431" s="9">
        <v>44188</v>
      </c>
      <c r="F431" s="38">
        <v>23234</v>
      </c>
    </row>
    <row r="432" spans="1:6" x14ac:dyDescent="0.2">
      <c r="A432" s="5">
        <v>43993</v>
      </c>
      <c r="B432" s="37">
        <v>3002.1</v>
      </c>
      <c r="E432" s="9">
        <v>44187</v>
      </c>
      <c r="F432" s="38">
        <v>23805</v>
      </c>
    </row>
    <row r="433" spans="1:6" x14ac:dyDescent="0.2">
      <c r="A433" s="5">
        <v>43992</v>
      </c>
      <c r="B433" s="37">
        <v>3190.14</v>
      </c>
      <c r="E433" s="9">
        <v>44186</v>
      </c>
      <c r="F433" s="38">
        <v>22701</v>
      </c>
    </row>
    <row r="434" spans="1:6" x14ac:dyDescent="0.2">
      <c r="A434" s="5">
        <v>43991</v>
      </c>
      <c r="B434" s="37">
        <v>3207.18</v>
      </c>
      <c r="E434" s="9">
        <v>44185</v>
      </c>
      <c r="F434" s="38">
        <v>23427</v>
      </c>
    </row>
    <row r="435" spans="1:6" x14ac:dyDescent="0.2">
      <c r="A435" s="5">
        <v>43990</v>
      </c>
      <c r="B435" s="37">
        <v>3232.39</v>
      </c>
      <c r="E435" s="9">
        <v>44184</v>
      </c>
      <c r="F435" s="38">
        <v>23804</v>
      </c>
    </row>
    <row r="436" spans="1:6" x14ac:dyDescent="0.2">
      <c r="A436" s="5">
        <v>43987</v>
      </c>
      <c r="B436" s="37">
        <v>3193.93</v>
      </c>
      <c r="E436" s="9">
        <v>44183</v>
      </c>
      <c r="F436" s="38">
        <v>23127</v>
      </c>
    </row>
    <row r="437" spans="1:6" x14ac:dyDescent="0.2">
      <c r="A437" s="5">
        <v>43986</v>
      </c>
      <c r="B437" s="37">
        <v>3112.35</v>
      </c>
      <c r="E437" s="9">
        <v>44182</v>
      </c>
      <c r="F437" s="38">
        <v>22806.6</v>
      </c>
    </row>
    <row r="438" spans="1:6" x14ac:dyDescent="0.2">
      <c r="A438" s="5">
        <v>43985</v>
      </c>
      <c r="B438" s="37">
        <v>3122.87</v>
      </c>
      <c r="E438" s="9">
        <v>44181</v>
      </c>
      <c r="F438" s="38">
        <v>21322</v>
      </c>
    </row>
    <row r="439" spans="1:6" x14ac:dyDescent="0.2">
      <c r="A439" s="5">
        <v>43984</v>
      </c>
      <c r="B439" s="37">
        <v>3080.82</v>
      </c>
      <c r="E439" s="9">
        <v>44180</v>
      </c>
      <c r="F439" s="38">
        <v>19459</v>
      </c>
    </row>
    <row r="440" spans="1:6" x14ac:dyDescent="0.2">
      <c r="A440" s="5">
        <v>43983</v>
      </c>
      <c r="B440" s="37">
        <v>3055.73</v>
      </c>
      <c r="E440" s="9">
        <v>44179</v>
      </c>
      <c r="F440" s="38">
        <v>19281</v>
      </c>
    </row>
    <row r="441" spans="1:6" x14ac:dyDescent="0.2">
      <c r="A441" s="5">
        <v>43980</v>
      </c>
      <c r="B441" s="37">
        <v>3044.31</v>
      </c>
      <c r="E441" s="9">
        <v>44178</v>
      </c>
      <c r="F441" s="38">
        <v>19180</v>
      </c>
    </row>
    <row r="442" spans="1:6" x14ac:dyDescent="0.2">
      <c r="A442" s="5">
        <v>43979</v>
      </c>
      <c r="B442" s="37">
        <v>3029.73</v>
      </c>
      <c r="E442" s="9">
        <v>44177</v>
      </c>
      <c r="F442" s="38">
        <v>18810.599999999999</v>
      </c>
    </row>
    <row r="443" spans="1:6" x14ac:dyDescent="0.2">
      <c r="A443" s="5">
        <v>43978</v>
      </c>
      <c r="B443" s="37">
        <v>3036.13</v>
      </c>
      <c r="E443" s="9">
        <v>44176</v>
      </c>
      <c r="F443" s="38">
        <v>18050</v>
      </c>
    </row>
    <row r="444" spans="1:6" x14ac:dyDescent="0.2">
      <c r="A444" s="5">
        <v>43977</v>
      </c>
      <c r="B444" s="37">
        <v>2991.77</v>
      </c>
      <c r="E444" s="9">
        <v>44175</v>
      </c>
      <c r="F444" s="38">
        <v>18260</v>
      </c>
    </row>
    <row r="445" spans="1:6" x14ac:dyDescent="0.2">
      <c r="A445" s="5">
        <v>43973</v>
      </c>
      <c r="B445" s="37">
        <v>2955.45</v>
      </c>
      <c r="E445" s="9">
        <v>44174</v>
      </c>
      <c r="F445" s="38">
        <v>18560</v>
      </c>
    </row>
    <row r="446" spans="1:6" x14ac:dyDescent="0.2">
      <c r="A446" s="5">
        <v>43972</v>
      </c>
      <c r="B446" s="37">
        <v>2948.51</v>
      </c>
      <c r="E446" s="9">
        <v>44173</v>
      </c>
      <c r="F446" s="38">
        <v>18335</v>
      </c>
    </row>
    <row r="447" spans="1:6" x14ac:dyDescent="0.2">
      <c r="A447" s="5">
        <v>43971</v>
      </c>
      <c r="B447" s="37">
        <v>2971.61</v>
      </c>
      <c r="E447" s="9">
        <v>44172</v>
      </c>
      <c r="F447" s="38">
        <v>19196</v>
      </c>
    </row>
    <row r="448" spans="1:6" x14ac:dyDescent="0.2">
      <c r="A448" s="5">
        <v>43970</v>
      </c>
      <c r="B448" s="37">
        <v>2922.94</v>
      </c>
      <c r="E448" s="9">
        <v>44171</v>
      </c>
      <c r="F448" s="38">
        <v>19410</v>
      </c>
    </row>
    <row r="449" spans="1:6" x14ac:dyDescent="0.2">
      <c r="A449" s="5">
        <v>43969</v>
      </c>
      <c r="B449" s="37">
        <v>2953.91</v>
      </c>
      <c r="E449" s="9">
        <v>44170</v>
      </c>
      <c r="F449" s="38">
        <v>19157</v>
      </c>
    </row>
    <row r="450" spans="1:6" x14ac:dyDescent="0.2">
      <c r="A450" s="5">
        <v>43966</v>
      </c>
      <c r="B450" s="37">
        <v>2863.7</v>
      </c>
      <c r="E450" s="9">
        <v>44169</v>
      </c>
      <c r="F450" s="38">
        <v>18657</v>
      </c>
    </row>
    <row r="451" spans="1:6" x14ac:dyDescent="0.2">
      <c r="A451" s="5">
        <v>43965</v>
      </c>
      <c r="B451" s="37">
        <v>2852.5</v>
      </c>
      <c r="E451" s="9">
        <v>44168</v>
      </c>
      <c r="F451" s="38">
        <v>19447</v>
      </c>
    </row>
    <row r="452" spans="1:6" x14ac:dyDescent="0.2">
      <c r="A452" s="5">
        <v>43964</v>
      </c>
      <c r="B452" s="37">
        <v>2820</v>
      </c>
      <c r="E452" s="9">
        <v>44167</v>
      </c>
      <c r="F452" s="38">
        <v>19241</v>
      </c>
    </row>
    <row r="453" spans="1:6" x14ac:dyDescent="0.2">
      <c r="A453" s="5">
        <v>43963</v>
      </c>
      <c r="B453" s="37">
        <v>2870.12</v>
      </c>
      <c r="E453" s="9">
        <v>44166</v>
      </c>
      <c r="F453" s="38">
        <v>18807</v>
      </c>
    </row>
    <row r="454" spans="1:6" x14ac:dyDescent="0.2">
      <c r="A454" s="5">
        <v>43962</v>
      </c>
      <c r="B454" s="37">
        <v>2930.32</v>
      </c>
      <c r="E454" s="9">
        <v>44165</v>
      </c>
      <c r="F454" s="38">
        <v>19686</v>
      </c>
    </row>
    <row r="455" spans="1:6" x14ac:dyDescent="0.2">
      <c r="A455" s="5">
        <v>43959</v>
      </c>
      <c r="B455" s="37">
        <v>2929.8</v>
      </c>
      <c r="E455" s="9">
        <v>44164</v>
      </c>
      <c r="F455" s="38">
        <v>18196</v>
      </c>
    </row>
    <row r="456" spans="1:6" x14ac:dyDescent="0.2">
      <c r="A456" s="5">
        <v>43958</v>
      </c>
      <c r="B456" s="37">
        <v>2881.19</v>
      </c>
      <c r="E456" s="9">
        <v>44163</v>
      </c>
      <c r="F456" s="38">
        <v>17746</v>
      </c>
    </row>
    <row r="457" spans="1:6" x14ac:dyDescent="0.2">
      <c r="A457" s="5">
        <v>43957</v>
      </c>
      <c r="B457" s="37">
        <v>2848.42</v>
      </c>
      <c r="E457" s="9">
        <v>44162</v>
      </c>
      <c r="F457" s="38">
        <v>17169.3</v>
      </c>
    </row>
    <row r="458" spans="1:6" x14ac:dyDescent="0.2">
      <c r="A458" s="5">
        <v>43956</v>
      </c>
      <c r="B458" s="37">
        <v>2868.44</v>
      </c>
      <c r="E458" s="9">
        <v>44161</v>
      </c>
      <c r="F458" s="38">
        <v>17219</v>
      </c>
    </row>
    <row r="459" spans="1:6" x14ac:dyDescent="0.2">
      <c r="A459" s="5">
        <v>43955</v>
      </c>
      <c r="B459" s="37">
        <v>2842.74</v>
      </c>
      <c r="E459" s="9">
        <v>44160</v>
      </c>
      <c r="F459" s="38">
        <v>18730</v>
      </c>
    </row>
    <row r="460" spans="1:6" x14ac:dyDescent="0.2">
      <c r="A460" s="5">
        <v>43952</v>
      </c>
      <c r="B460" s="37">
        <v>2830.71</v>
      </c>
      <c r="E460" s="9">
        <v>44159</v>
      </c>
      <c r="F460" s="38">
        <v>19134.8</v>
      </c>
    </row>
    <row r="461" spans="1:6" x14ac:dyDescent="0.2">
      <c r="A461" s="5">
        <v>43951</v>
      </c>
      <c r="B461" s="37">
        <v>2912.43</v>
      </c>
      <c r="E461" s="9">
        <v>44158</v>
      </c>
      <c r="F461" s="38">
        <v>18373</v>
      </c>
    </row>
    <row r="462" spans="1:6" x14ac:dyDescent="0.2">
      <c r="A462" s="5">
        <v>43950</v>
      </c>
      <c r="B462" s="37">
        <v>2939.51</v>
      </c>
      <c r="E462" s="9">
        <v>44157</v>
      </c>
      <c r="F462" s="38">
        <v>18399</v>
      </c>
    </row>
    <row r="463" spans="1:6" x14ac:dyDescent="0.2">
      <c r="A463" s="5">
        <v>43949</v>
      </c>
      <c r="B463" s="37">
        <v>2863.39</v>
      </c>
      <c r="E463" s="9">
        <v>44156</v>
      </c>
      <c r="F463" s="38">
        <v>18660</v>
      </c>
    </row>
    <row r="464" spans="1:6" x14ac:dyDescent="0.2">
      <c r="A464" s="5">
        <v>43948</v>
      </c>
      <c r="B464" s="37">
        <v>2878.48</v>
      </c>
      <c r="E464" s="9">
        <v>44155</v>
      </c>
      <c r="F464" s="38">
        <v>18669</v>
      </c>
    </row>
    <row r="465" spans="1:6" x14ac:dyDescent="0.2">
      <c r="A465" s="5">
        <v>43945</v>
      </c>
      <c r="B465" s="37">
        <v>2836.74</v>
      </c>
      <c r="E465" s="9">
        <v>44154</v>
      </c>
      <c r="F465" s="38">
        <v>17810</v>
      </c>
    </row>
    <row r="466" spans="1:6" x14ac:dyDescent="0.2">
      <c r="A466" s="5">
        <v>43944</v>
      </c>
      <c r="B466" s="37">
        <v>2797.8</v>
      </c>
      <c r="E466" s="9">
        <v>44153</v>
      </c>
      <c r="F466" s="38">
        <v>17773</v>
      </c>
    </row>
    <row r="467" spans="1:6" x14ac:dyDescent="0.2">
      <c r="A467" s="5">
        <v>43943</v>
      </c>
      <c r="B467" s="37">
        <v>2799.31</v>
      </c>
      <c r="E467" s="9">
        <v>44152</v>
      </c>
      <c r="F467" s="38">
        <v>17674.900000000001</v>
      </c>
    </row>
    <row r="468" spans="1:6" x14ac:dyDescent="0.2">
      <c r="A468" s="5">
        <v>43942</v>
      </c>
      <c r="B468" s="37">
        <v>2736.56</v>
      </c>
      <c r="E468" s="9">
        <v>44151</v>
      </c>
      <c r="F468" s="38">
        <v>16710</v>
      </c>
    </row>
    <row r="469" spans="1:6" x14ac:dyDescent="0.2">
      <c r="A469" s="5">
        <v>43941</v>
      </c>
      <c r="B469" s="37">
        <v>2823.16</v>
      </c>
      <c r="E469" s="9">
        <v>44150</v>
      </c>
      <c r="F469" s="38">
        <v>15962.2</v>
      </c>
    </row>
    <row r="470" spans="1:6" x14ac:dyDescent="0.2">
      <c r="A470" s="5">
        <v>43938</v>
      </c>
      <c r="B470" s="37">
        <v>2874.56</v>
      </c>
      <c r="E470" s="9">
        <v>44149</v>
      </c>
      <c r="F470" s="38">
        <v>16058.3</v>
      </c>
    </row>
    <row r="471" spans="1:6" x14ac:dyDescent="0.2">
      <c r="A471" s="5">
        <v>43937</v>
      </c>
      <c r="B471" s="37">
        <v>2799.55</v>
      </c>
      <c r="E471" s="9">
        <v>44148</v>
      </c>
      <c r="F471" s="38">
        <v>16310</v>
      </c>
    </row>
    <row r="472" spans="1:6" x14ac:dyDescent="0.2">
      <c r="A472" s="5">
        <v>43936</v>
      </c>
      <c r="B472" s="37">
        <v>2783.36</v>
      </c>
      <c r="E472" s="9">
        <v>44147</v>
      </c>
      <c r="F472" s="38">
        <v>16294</v>
      </c>
    </row>
    <row r="473" spans="1:6" x14ac:dyDescent="0.2">
      <c r="A473" s="5">
        <v>43935</v>
      </c>
      <c r="B473" s="37">
        <v>2846.06</v>
      </c>
      <c r="E473" s="9">
        <v>44146</v>
      </c>
      <c r="F473" s="38">
        <v>15710</v>
      </c>
    </row>
    <row r="474" spans="1:6" x14ac:dyDescent="0.2">
      <c r="A474" s="5">
        <v>43934</v>
      </c>
      <c r="B474" s="37">
        <v>2761.63</v>
      </c>
      <c r="E474" s="9">
        <v>44145</v>
      </c>
      <c r="F474" s="38">
        <v>15312</v>
      </c>
    </row>
    <row r="475" spans="1:6" x14ac:dyDescent="0.2">
      <c r="A475" s="5">
        <v>43930</v>
      </c>
      <c r="B475" s="37">
        <v>2789.82</v>
      </c>
      <c r="E475" s="9">
        <v>44144</v>
      </c>
      <c r="F475" s="38">
        <v>15329</v>
      </c>
    </row>
    <row r="476" spans="1:6" x14ac:dyDescent="0.2">
      <c r="A476" s="5">
        <v>43929</v>
      </c>
      <c r="B476" s="37">
        <v>2749.98</v>
      </c>
      <c r="E476" s="9">
        <v>44143</v>
      </c>
      <c r="F476" s="38">
        <v>15501</v>
      </c>
    </row>
    <row r="477" spans="1:6" x14ac:dyDescent="0.2">
      <c r="A477" s="5">
        <v>43928</v>
      </c>
      <c r="B477" s="37">
        <v>2659.41</v>
      </c>
      <c r="E477" s="9">
        <v>44142</v>
      </c>
      <c r="F477" s="38">
        <v>14844.1</v>
      </c>
    </row>
    <row r="478" spans="1:6" x14ac:dyDescent="0.2">
      <c r="A478" s="5">
        <v>43927</v>
      </c>
      <c r="B478" s="37">
        <v>2663.68</v>
      </c>
      <c r="E478" s="9">
        <v>44141</v>
      </c>
      <c r="F478" s="38">
        <v>15571.7</v>
      </c>
    </row>
    <row r="479" spans="1:6" x14ac:dyDescent="0.2">
      <c r="A479" s="5">
        <v>43924</v>
      </c>
      <c r="B479" s="37">
        <v>2488.65</v>
      </c>
      <c r="E479" s="9">
        <v>44140</v>
      </c>
      <c r="F479" s="38">
        <v>15574</v>
      </c>
    </row>
    <row r="480" spans="1:6" x14ac:dyDescent="0.2">
      <c r="A480" s="5">
        <v>43923</v>
      </c>
      <c r="B480" s="37">
        <v>2526.9</v>
      </c>
      <c r="E480" s="9">
        <v>44139</v>
      </c>
      <c r="F480" s="38">
        <v>14160</v>
      </c>
    </row>
    <row r="481" spans="1:6" x14ac:dyDescent="0.2">
      <c r="A481" s="5">
        <v>43922</v>
      </c>
      <c r="B481" s="37">
        <v>2470.5</v>
      </c>
      <c r="E481" s="9">
        <v>44138</v>
      </c>
      <c r="F481" s="38">
        <v>14025</v>
      </c>
    </row>
    <row r="482" spans="1:6" x14ac:dyDescent="0.2">
      <c r="A482" s="5">
        <v>43921</v>
      </c>
      <c r="B482" s="37">
        <v>2584.59</v>
      </c>
      <c r="E482" s="9">
        <v>44137</v>
      </c>
      <c r="F482" s="38">
        <v>13563</v>
      </c>
    </row>
    <row r="483" spans="1:6" x14ac:dyDescent="0.2">
      <c r="A483" s="5">
        <v>43920</v>
      </c>
      <c r="B483" s="37">
        <v>2626.65</v>
      </c>
      <c r="E483" s="9">
        <v>44136</v>
      </c>
      <c r="F483" s="38">
        <v>13756</v>
      </c>
    </row>
    <row r="484" spans="1:6" x14ac:dyDescent="0.2">
      <c r="A484" s="5">
        <v>43917</v>
      </c>
      <c r="B484" s="37">
        <v>2541.4699999999998</v>
      </c>
      <c r="E484" s="9">
        <v>44135</v>
      </c>
      <c r="F484" s="38">
        <v>13788</v>
      </c>
    </row>
    <row r="485" spans="1:6" x14ac:dyDescent="0.2">
      <c r="A485" s="5">
        <v>43916</v>
      </c>
      <c r="B485" s="37">
        <v>2630.07</v>
      </c>
      <c r="E485" s="9">
        <v>44134</v>
      </c>
      <c r="F485" s="38">
        <v>13568</v>
      </c>
    </row>
    <row r="486" spans="1:6" x14ac:dyDescent="0.2">
      <c r="A486" s="5">
        <v>43915</v>
      </c>
      <c r="B486" s="37">
        <v>2475.56</v>
      </c>
      <c r="E486" s="9">
        <v>44133</v>
      </c>
      <c r="F486" s="38">
        <v>13451</v>
      </c>
    </row>
    <row r="487" spans="1:6" x14ac:dyDescent="0.2">
      <c r="A487" s="5">
        <v>43914</v>
      </c>
      <c r="B487" s="37">
        <v>2447.33</v>
      </c>
      <c r="E487" s="9">
        <v>44132</v>
      </c>
      <c r="F487" s="38">
        <v>13272</v>
      </c>
    </row>
    <row r="488" spans="1:6" x14ac:dyDescent="0.2">
      <c r="A488" s="5">
        <v>43913</v>
      </c>
      <c r="B488" s="37">
        <v>2237.4</v>
      </c>
      <c r="E488" s="9">
        <v>44131</v>
      </c>
      <c r="F488" s="38">
        <v>13626.3</v>
      </c>
    </row>
    <row r="489" spans="1:6" x14ac:dyDescent="0.2">
      <c r="A489" s="5">
        <v>43910</v>
      </c>
      <c r="B489" s="37">
        <v>2304.92</v>
      </c>
      <c r="E489" s="9">
        <v>44130</v>
      </c>
      <c r="F489" s="38">
        <v>13061</v>
      </c>
    </row>
    <row r="490" spans="1:6" x14ac:dyDescent="0.2">
      <c r="A490" s="5">
        <v>43909</v>
      </c>
      <c r="B490" s="37">
        <v>2409.39</v>
      </c>
      <c r="E490" s="9">
        <v>44129</v>
      </c>
      <c r="F490" s="38">
        <v>13037</v>
      </c>
    </row>
    <row r="491" spans="1:6" x14ac:dyDescent="0.2">
      <c r="A491" s="5">
        <v>43908</v>
      </c>
      <c r="B491" s="37">
        <v>2398.1</v>
      </c>
      <c r="E491" s="9">
        <v>44128</v>
      </c>
      <c r="F491" s="38">
        <v>13132</v>
      </c>
    </row>
    <row r="492" spans="1:6" x14ac:dyDescent="0.2">
      <c r="A492" s="5">
        <v>43907</v>
      </c>
      <c r="B492" s="37">
        <v>2529.19</v>
      </c>
      <c r="E492" s="9">
        <v>44127</v>
      </c>
      <c r="F492" s="38">
        <v>12935</v>
      </c>
    </row>
    <row r="493" spans="1:6" x14ac:dyDescent="0.2">
      <c r="A493" s="5">
        <v>43906</v>
      </c>
      <c r="B493" s="37">
        <v>2386.13</v>
      </c>
      <c r="E493" s="9">
        <v>44126</v>
      </c>
      <c r="F493" s="38">
        <v>12988</v>
      </c>
    </row>
    <row r="494" spans="1:6" x14ac:dyDescent="0.2">
      <c r="A494" s="5">
        <v>43903</v>
      </c>
      <c r="B494" s="37">
        <v>2711.02</v>
      </c>
      <c r="E494" s="9">
        <v>44125</v>
      </c>
      <c r="F494" s="38">
        <v>12825</v>
      </c>
    </row>
    <row r="495" spans="1:6" x14ac:dyDescent="0.2">
      <c r="A495" s="5">
        <v>43902</v>
      </c>
      <c r="B495" s="37">
        <v>2480.64</v>
      </c>
      <c r="E495" s="9">
        <v>44124</v>
      </c>
      <c r="F495" s="38">
        <v>11925</v>
      </c>
    </row>
    <row r="496" spans="1:6" x14ac:dyDescent="0.2">
      <c r="A496" s="5">
        <v>43901</v>
      </c>
      <c r="B496" s="37">
        <v>2741.38</v>
      </c>
      <c r="E496" s="9">
        <v>44123</v>
      </c>
      <c r="F496" s="38">
        <v>11757</v>
      </c>
    </row>
    <row r="497" spans="1:6" x14ac:dyDescent="0.2">
      <c r="A497" s="5">
        <v>43900</v>
      </c>
      <c r="B497" s="37">
        <v>2882.23</v>
      </c>
      <c r="E497" s="9">
        <v>44122</v>
      </c>
      <c r="F497" s="38">
        <v>11518</v>
      </c>
    </row>
    <row r="498" spans="1:6" x14ac:dyDescent="0.2">
      <c r="A498" s="5">
        <v>43899</v>
      </c>
      <c r="B498" s="37">
        <v>2746.56</v>
      </c>
      <c r="E498" s="9">
        <v>44121</v>
      </c>
      <c r="F498" s="38">
        <v>11375</v>
      </c>
    </row>
    <row r="499" spans="1:6" x14ac:dyDescent="0.2">
      <c r="A499" s="5">
        <v>43896</v>
      </c>
      <c r="B499" s="37">
        <v>2972.37</v>
      </c>
      <c r="E499" s="9">
        <v>44120</v>
      </c>
      <c r="F499" s="38">
        <v>11325</v>
      </c>
    </row>
    <row r="500" spans="1:6" x14ac:dyDescent="0.2">
      <c r="A500" s="5">
        <v>43895</v>
      </c>
      <c r="B500" s="37">
        <v>3023.94</v>
      </c>
      <c r="E500" s="9">
        <v>44119</v>
      </c>
      <c r="F500" s="38">
        <v>11509</v>
      </c>
    </row>
    <row r="501" spans="1:6" x14ac:dyDescent="0.2">
      <c r="A501" s="5">
        <v>43894</v>
      </c>
      <c r="B501" s="37">
        <v>3130.12</v>
      </c>
      <c r="E501" s="9">
        <v>44118</v>
      </c>
      <c r="F501" s="38">
        <v>11440</v>
      </c>
    </row>
    <row r="502" spans="1:6" x14ac:dyDescent="0.2">
      <c r="A502" s="5">
        <v>43893</v>
      </c>
      <c r="B502" s="37">
        <v>3003.37</v>
      </c>
      <c r="E502" s="9">
        <v>44117</v>
      </c>
      <c r="F502" s="38">
        <v>11442</v>
      </c>
    </row>
    <row r="503" spans="1:6" x14ac:dyDescent="0.2">
      <c r="A503" s="5">
        <v>43892</v>
      </c>
      <c r="B503" s="37">
        <v>3090.23</v>
      </c>
      <c r="E503" s="9">
        <v>44116</v>
      </c>
      <c r="F503" s="38">
        <v>11560</v>
      </c>
    </row>
    <row r="504" spans="1:6" x14ac:dyDescent="0.2">
      <c r="A504" s="5">
        <v>43889</v>
      </c>
      <c r="B504" s="37">
        <v>2954.22</v>
      </c>
      <c r="E504" s="9">
        <v>44115</v>
      </c>
      <c r="F504" s="38">
        <v>11385</v>
      </c>
    </row>
    <row r="505" spans="1:6" x14ac:dyDescent="0.2">
      <c r="A505" s="5">
        <v>43888</v>
      </c>
      <c r="B505" s="37">
        <v>2978.76</v>
      </c>
      <c r="E505" s="9">
        <v>44114</v>
      </c>
      <c r="F505" s="38">
        <v>11308</v>
      </c>
    </row>
    <row r="506" spans="1:6" x14ac:dyDescent="0.2">
      <c r="A506" s="5">
        <v>43887</v>
      </c>
      <c r="B506" s="37">
        <v>3116.39</v>
      </c>
      <c r="E506" s="9">
        <v>44113</v>
      </c>
      <c r="F506" s="38">
        <v>11071</v>
      </c>
    </row>
    <row r="507" spans="1:6" x14ac:dyDescent="0.2">
      <c r="A507" s="5">
        <v>43886</v>
      </c>
      <c r="B507" s="37">
        <v>3128.21</v>
      </c>
      <c r="E507" s="9">
        <v>44112</v>
      </c>
      <c r="F507" s="38">
        <v>10943</v>
      </c>
    </row>
    <row r="508" spans="1:6" x14ac:dyDescent="0.2">
      <c r="A508" s="5">
        <v>43885</v>
      </c>
      <c r="B508" s="37">
        <v>3225.89</v>
      </c>
      <c r="E508" s="9">
        <v>44111</v>
      </c>
      <c r="F508" s="38">
        <v>10687</v>
      </c>
    </row>
    <row r="509" spans="1:6" x14ac:dyDescent="0.2">
      <c r="A509" s="5">
        <v>43882</v>
      </c>
      <c r="B509" s="37">
        <v>3337.75</v>
      </c>
      <c r="E509" s="9">
        <v>44110</v>
      </c>
      <c r="F509" s="38">
        <v>10613.7</v>
      </c>
    </row>
    <row r="510" spans="1:6" x14ac:dyDescent="0.2">
      <c r="A510" s="5">
        <v>43881</v>
      </c>
      <c r="B510" s="37">
        <v>3373.23</v>
      </c>
      <c r="E510" s="9">
        <v>44109</v>
      </c>
      <c r="F510" s="38">
        <v>10807</v>
      </c>
    </row>
    <row r="511" spans="1:6" x14ac:dyDescent="0.2">
      <c r="A511" s="5">
        <v>43880</v>
      </c>
      <c r="B511" s="37">
        <v>3386.15</v>
      </c>
      <c r="E511" s="9">
        <v>44108</v>
      </c>
      <c r="F511" s="38">
        <v>10687</v>
      </c>
    </row>
    <row r="512" spans="1:6" x14ac:dyDescent="0.2">
      <c r="A512" s="5">
        <v>43879</v>
      </c>
      <c r="B512" s="37">
        <v>3370.29</v>
      </c>
      <c r="E512" s="9">
        <v>44107</v>
      </c>
      <c r="F512" s="38">
        <v>10558.6</v>
      </c>
    </row>
    <row r="513" spans="1:6" x14ac:dyDescent="0.2">
      <c r="A513" s="5">
        <v>43875</v>
      </c>
      <c r="B513" s="37">
        <v>3380.16</v>
      </c>
      <c r="E513" s="9">
        <v>44106</v>
      </c>
      <c r="F513" s="38">
        <v>10586</v>
      </c>
    </row>
    <row r="514" spans="1:6" x14ac:dyDescent="0.2">
      <c r="A514" s="5">
        <v>43874</v>
      </c>
      <c r="B514" s="37">
        <v>3373.94</v>
      </c>
      <c r="E514" s="9">
        <v>44105</v>
      </c>
      <c r="F514" s="38">
        <v>10634</v>
      </c>
    </row>
    <row r="515" spans="1:6" x14ac:dyDescent="0.2">
      <c r="A515" s="5">
        <v>43873</v>
      </c>
      <c r="B515" s="37">
        <v>3379.45</v>
      </c>
      <c r="E515" s="9">
        <v>44104</v>
      </c>
      <c r="F515" s="38">
        <v>10794</v>
      </c>
    </row>
    <row r="516" spans="1:6" x14ac:dyDescent="0.2">
      <c r="A516" s="5">
        <v>43872</v>
      </c>
      <c r="B516" s="37">
        <v>3357.75</v>
      </c>
      <c r="E516" s="9">
        <v>44103</v>
      </c>
      <c r="F516" s="38">
        <v>10856</v>
      </c>
    </row>
    <row r="517" spans="1:6" x14ac:dyDescent="0.2">
      <c r="A517" s="5">
        <v>43871</v>
      </c>
      <c r="B517" s="37">
        <v>3352.09</v>
      </c>
      <c r="E517" s="9">
        <v>44102</v>
      </c>
      <c r="F517" s="38">
        <v>10712</v>
      </c>
    </row>
    <row r="518" spans="1:6" x14ac:dyDescent="0.2">
      <c r="A518" s="5">
        <v>43868</v>
      </c>
      <c r="B518" s="37">
        <v>3327.71</v>
      </c>
      <c r="E518" s="9">
        <v>44101</v>
      </c>
      <c r="F518" s="38">
        <v>10803</v>
      </c>
    </row>
    <row r="519" spans="1:6" x14ac:dyDescent="0.2">
      <c r="A519" s="5">
        <v>43867</v>
      </c>
      <c r="B519" s="37">
        <v>3345.78</v>
      </c>
      <c r="E519" s="9">
        <v>44100</v>
      </c>
      <c r="F519" s="38">
        <v>10750</v>
      </c>
    </row>
    <row r="520" spans="1:6" x14ac:dyDescent="0.2">
      <c r="A520" s="5">
        <v>43866</v>
      </c>
      <c r="B520" s="37">
        <v>3334.69</v>
      </c>
      <c r="E520" s="9">
        <v>44099</v>
      </c>
      <c r="F520" s="38">
        <v>10708</v>
      </c>
    </row>
    <row r="521" spans="1:6" x14ac:dyDescent="0.2">
      <c r="A521" s="5">
        <v>43865</v>
      </c>
      <c r="B521" s="37">
        <v>3297.59</v>
      </c>
      <c r="E521" s="9">
        <v>44098</v>
      </c>
      <c r="F521" s="38">
        <v>10754</v>
      </c>
    </row>
    <row r="522" spans="1:6" x14ac:dyDescent="0.2">
      <c r="A522" s="5">
        <v>43864</v>
      </c>
      <c r="B522" s="37">
        <v>3248.92</v>
      </c>
      <c r="E522" s="9">
        <v>44097</v>
      </c>
      <c r="F522" s="38">
        <v>10263</v>
      </c>
    </row>
    <row r="523" spans="1:6" x14ac:dyDescent="0.2">
      <c r="A523" s="5">
        <v>43861</v>
      </c>
      <c r="B523" s="37">
        <v>3225.52</v>
      </c>
      <c r="E523" s="9">
        <v>44096</v>
      </c>
      <c r="F523" s="38">
        <v>10549</v>
      </c>
    </row>
    <row r="524" spans="1:6" x14ac:dyDescent="0.2">
      <c r="A524" s="5">
        <v>43860</v>
      </c>
      <c r="B524" s="37">
        <v>3283.66</v>
      </c>
      <c r="E524" s="9">
        <v>44095</v>
      </c>
      <c r="F524" s="38">
        <v>10434</v>
      </c>
    </row>
    <row r="525" spans="1:6" x14ac:dyDescent="0.2">
      <c r="A525" s="5">
        <v>43859</v>
      </c>
      <c r="B525" s="37">
        <v>3273.4</v>
      </c>
      <c r="E525" s="9">
        <v>44094</v>
      </c>
      <c r="F525" s="38">
        <v>10934.5</v>
      </c>
    </row>
    <row r="526" spans="1:6" x14ac:dyDescent="0.2">
      <c r="A526" s="5">
        <v>43858</v>
      </c>
      <c r="B526" s="37">
        <v>3276.24</v>
      </c>
      <c r="E526" s="9">
        <v>44093</v>
      </c>
      <c r="F526" s="38">
        <v>11099</v>
      </c>
    </row>
    <row r="527" spans="1:6" x14ac:dyDescent="0.2">
      <c r="A527" s="5">
        <v>43857</v>
      </c>
      <c r="B527" s="37">
        <v>3243.63</v>
      </c>
      <c r="E527" s="9">
        <v>44092</v>
      </c>
      <c r="F527" s="38">
        <v>10957.2</v>
      </c>
    </row>
    <row r="528" spans="1:6" x14ac:dyDescent="0.2">
      <c r="A528" s="5">
        <v>43854</v>
      </c>
      <c r="B528" s="37">
        <v>3295.47</v>
      </c>
      <c r="E528" s="9">
        <v>44091</v>
      </c>
      <c r="F528" s="38">
        <v>10959</v>
      </c>
    </row>
    <row r="529" spans="1:6" x14ac:dyDescent="0.2">
      <c r="A529" s="5">
        <v>43853</v>
      </c>
      <c r="B529" s="37">
        <v>3325.54</v>
      </c>
      <c r="E529" s="9">
        <v>44090</v>
      </c>
      <c r="F529" s="38">
        <v>10971.3</v>
      </c>
    </row>
    <row r="530" spans="1:6" x14ac:dyDescent="0.2">
      <c r="A530" s="5">
        <v>43852</v>
      </c>
      <c r="B530" s="37">
        <v>3321.75</v>
      </c>
      <c r="E530" s="9">
        <v>44089</v>
      </c>
      <c r="F530" s="38">
        <v>10797</v>
      </c>
    </row>
    <row r="531" spans="1:6" x14ac:dyDescent="0.2">
      <c r="A531" s="5">
        <v>43851</v>
      </c>
      <c r="B531" s="37">
        <v>3320.79</v>
      </c>
      <c r="E531" s="9">
        <v>44088</v>
      </c>
      <c r="F531" s="38">
        <v>10686</v>
      </c>
    </row>
    <row r="532" spans="1:6" x14ac:dyDescent="0.2">
      <c r="A532" s="5">
        <v>43847</v>
      </c>
      <c r="B532" s="37">
        <v>3329.62</v>
      </c>
      <c r="E532" s="9">
        <v>44087</v>
      </c>
      <c r="F532" s="38">
        <v>10331</v>
      </c>
    </row>
    <row r="533" spans="1:6" x14ac:dyDescent="0.2">
      <c r="A533" s="5">
        <v>43846</v>
      </c>
      <c r="B533" s="37">
        <v>3316.81</v>
      </c>
      <c r="E533" s="9">
        <v>44086</v>
      </c>
      <c r="F533" s="38">
        <v>10458</v>
      </c>
    </row>
    <row r="534" spans="1:6" x14ac:dyDescent="0.2">
      <c r="A534" s="5">
        <v>43845</v>
      </c>
      <c r="B534" s="37">
        <v>3289.29</v>
      </c>
      <c r="E534" s="9">
        <v>44085</v>
      </c>
      <c r="F534" s="38">
        <v>10405</v>
      </c>
    </row>
    <row r="535" spans="1:6" x14ac:dyDescent="0.2">
      <c r="A535" s="5">
        <v>43844</v>
      </c>
      <c r="B535" s="37">
        <v>3283.15</v>
      </c>
      <c r="E535" s="9">
        <v>44084</v>
      </c>
      <c r="F535" s="38">
        <v>10355</v>
      </c>
    </row>
    <row r="536" spans="1:6" x14ac:dyDescent="0.2">
      <c r="A536" s="5">
        <v>43843</v>
      </c>
      <c r="B536" s="37">
        <v>3288.13</v>
      </c>
      <c r="E536" s="9">
        <v>44083</v>
      </c>
      <c r="F536" s="38">
        <v>10240</v>
      </c>
    </row>
    <row r="537" spans="1:6" x14ac:dyDescent="0.2">
      <c r="A537" s="5">
        <v>43840</v>
      </c>
      <c r="B537" s="37">
        <v>3265.35</v>
      </c>
      <c r="E537" s="9">
        <v>44082</v>
      </c>
      <c r="F537" s="38">
        <v>10149.799999999999</v>
      </c>
    </row>
    <row r="538" spans="1:6" x14ac:dyDescent="0.2">
      <c r="A538" s="5">
        <v>43839</v>
      </c>
      <c r="B538" s="37">
        <v>3274.7</v>
      </c>
      <c r="E538" s="9">
        <v>44081</v>
      </c>
      <c r="F538" s="38">
        <v>10397</v>
      </c>
    </row>
    <row r="539" spans="1:6" x14ac:dyDescent="0.2">
      <c r="A539" s="5">
        <v>43838</v>
      </c>
      <c r="B539" s="37">
        <v>3253.05</v>
      </c>
      <c r="E539" s="9">
        <v>44080</v>
      </c>
      <c r="F539" s="38">
        <v>10276</v>
      </c>
    </row>
    <row r="540" spans="1:6" x14ac:dyDescent="0.2">
      <c r="A540" s="5">
        <v>43837</v>
      </c>
      <c r="B540" s="37">
        <v>3237.18</v>
      </c>
      <c r="E540" s="9">
        <v>44079</v>
      </c>
      <c r="F540" s="38">
        <v>10197</v>
      </c>
    </row>
    <row r="541" spans="1:6" x14ac:dyDescent="0.2">
      <c r="A541" s="5">
        <v>43836</v>
      </c>
      <c r="B541" s="37">
        <v>3246.28</v>
      </c>
      <c r="E541" s="9">
        <v>44078</v>
      </c>
      <c r="F541" s="38">
        <v>10484.700000000001</v>
      </c>
    </row>
    <row r="542" spans="1:6" x14ac:dyDescent="0.2">
      <c r="A542" s="5">
        <v>43833</v>
      </c>
      <c r="B542" s="37">
        <v>3234.85</v>
      </c>
      <c r="E542" s="9">
        <v>44077</v>
      </c>
      <c r="F542" s="38">
        <v>10170</v>
      </c>
    </row>
    <row r="543" spans="1:6" x14ac:dyDescent="0.2">
      <c r="A543" s="5">
        <v>43832</v>
      </c>
      <c r="B543" s="37">
        <v>3257.85</v>
      </c>
      <c r="E543" s="9">
        <v>44076</v>
      </c>
      <c r="F543" s="38">
        <v>11408</v>
      </c>
    </row>
    <row r="544" spans="1:6" x14ac:dyDescent="0.2">
      <c r="A544" s="5">
        <v>43830</v>
      </c>
      <c r="B544" s="37">
        <v>3230.78</v>
      </c>
      <c r="E544" s="9">
        <v>44075</v>
      </c>
      <c r="F544" s="38">
        <v>11942</v>
      </c>
    </row>
    <row r="545" spans="1:6" x14ac:dyDescent="0.2">
      <c r="A545" s="5">
        <v>43829</v>
      </c>
      <c r="B545" s="37">
        <v>3221.29</v>
      </c>
      <c r="E545" s="9">
        <v>44074</v>
      </c>
      <c r="F545" s="38">
        <v>11671</v>
      </c>
    </row>
    <row r="546" spans="1:6" x14ac:dyDescent="0.2">
      <c r="A546" s="5">
        <v>43826</v>
      </c>
      <c r="B546" s="37">
        <v>3240.02</v>
      </c>
      <c r="E546" s="9">
        <v>44073</v>
      </c>
      <c r="F546" s="38">
        <v>11729.9</v>
      </c>
    </row>
    <row r="547" spans="1:6" x14ac:dyDescent="0.2">
      <c r="A547" s="5">
        <v>43825</v>
      </c>
      <c r="B547" s="37">
        <v>3239.91</v>
      </c>
      <c r="E547" s="9">
        <v>44072</v>
      </c>
      <c r="F547" s="38">
        <v>11492</v>
      </c>
    </row>
    <row r="548" spans="1:6" x14ac:dyDescent="0.2">
      <c r="A548" s="5">
        <v>43823</v>
      </c>
      <c r="B548" s="37">
        <v>3223.38</v>
      </c>
      <c r="E548" s="9">
        <v>44071</v>
      </c>
      <c r="F548" s="38">
        <v>11545</v>
      </c>
    </row>
    <row r="549" spans="1:6" x14ac:dyDescent="0.2">
      <c r="A549" s="5">
        <v>43822</v>
      </c>
      <c r="B549" s="37">
        <v>3224.01</v>
      </c>
      <c r="E549" s="9">
        <v>44070</v>
      </c>
      <c r="F549" s="38">
        <v>11343</v>
      </c>
    </row>
    <row r="550" spans="1:6" x14ac:dyDescent="0.2">
      <c r="A550" s="5">
        <v>43819</v>
      </c>
      <c r="B550" s="37">
        <v>3221.22</v>
      </c>
      <c r="E550" s="9">
        <v>44069</v>
      </c>
      <c r="F550" s="38">
        <v>11471</v>
      </c>
    </row>
    <row r="551" spans="1:6" x14ac:dyDescent="0.2">
      <c r="A551" s="5">
        <v>43818</v>
      </c>
      <c r="B551" s="37">
        <v>3205.37</v>
      </c>
      <c r="E551" s="9">
        <v>44068</v>
      </c>
      <c r="F551" s="38">
        <v>11341</v>
      </c>
    </row>
    <row r="552" spans="1:6" x14ac:dyDescent="0.2">
      <c r="A552" s="5">
        <v>43817</v>
      </c>
      <c r="B552" s="37">
        <v>3191.14</v>
      </c>
      <c r="E552" s="9">
        <v>44067</v>
      </c>
      <c r="F552" s="38">
        <v>11768</v>
      </c>
    </row>
    <row r="553" spans="1:6" x14ac:dyDescent="0.2">
      <c r="A553" s="5">
        <v>43816</v>
      </c>
      <c r="B553" s="37">
        <v>3192.52</v>
      </c>
      <c r="E553" s="9">
        <v>44066</v>
      </c>
      <c r="F553" s="38">
        <v>11663</v>
      </c>
    </row>
    <row r="554" spans="1:6" x14ac:dyDescent="0.2">
      <c r="A554" s="5">
        <v>43815</v>
      </c>
      <c r="B554" s="37">
        <v>3191.45</v>
      </c>
      <c r="E554" s="9">
        <v>44065</v>
      </c>
      <c r="F554" s="38">
        <v>11685</v>
      </c>
    </row>
    <row r="555" spans="1:6" x14ac:dyDescent="0.2">
      <c r="A555" s="5">
        <v>43812</v>
      </c>
      <c r="B555" s="37">
        <v>3168.8</v>
      </c>
      <c r="E555" s="9">
        <v>44064</v>
      </c>
      <c r="F555" s="38">
        <v>11531</v>
      </c>
    </row>
    <row r="556" spans="1:6" x14ac:dyDescent="0.2">
      <c r="A556" s="5">
        <v>43811</v>
      </c>
      <c r="B556" s="37">
        <v>3168.57</v>
      </c>
      <c r="E556" s="9">
        <v>44063</v>
      </c>
      <c r="F556" s="38">
        <v>11884</v>
      </c>
    </row>
    <row r="557" spans="1:6" x14ac:dyDescent="0.2">
      <c r="A557" s="5">
        <v>43810</v>
      </c>
      <c r="B557" s="37">
        <v>3141.63</v>
      </c>
      <c r="E557" s="9">
        <v>44062</v>
      </c>
      <c r="F557" s="38">
        <v>11778</v>
      </c>
    </row>
    <row r="558" spans="1:6" x14ac:dyDescent="0.2">
      <c r="A558" s="5">
        <v>43809</v>
      </c>
      <c r="B558" s="37">
        <v>3132.52</v>
      </c>
      <c r="E558" s="9">
        <v>44061</v>
      </c>
      <c r="F558" s="38">
        <v>11961.8</v>
      </c>
    </row>
    <row r="559" spans="1:6" x14ac:dyDescent="0.2">
      <c r="A559" s="5">
        <v>43808</v>
      </c>
      <c r="B559" s="37">
        <v>3135.96</v>
      </c>
      <c r="E559" s="9">
        <v>44060</v>
      </c>
      <c r="F559" s="38">
        <v>12300</v>
      </c>
    </row>
    <row r="560" spans="1:6" x14ac:dyDescent="0.2">
      <c r="A560" s="5">
        <v>43805</v>
      </c>
      <c r="B560" s="37">
        <v>3145.91</v>
      </c>
      <c r="E560" s="9">
        <v>44059</v>
      </c>
      <c r="F560" s="38">
        <v>11925</v>
      </c>
    </row>
    <row r="561" spans="1:6" x14ac:dyDescent="0.2">
      <c r="A561" s="5">
        <v>43804</v>
      </c>
      <c r="B561" s="37">
        <v>3117.43</v>
      </c>
      <c r="E561" s="9">
        <v>44058</v>
      </c>
      <c r="F561" s="38">
        <v>11873.4</v>
      </c>
    </row>
    <row r="562" spans="1:6" x14ac:dyDescent="0.2">
      <c r="A562" s="5">
        <v>43803</v>
      </c>
      <c r="B562" s="37">
        <v>3112.76</v>
      </c>
      <c r="E562" s="9">
        <v>44057</v>
      </c>
      <c r="F562" s="38">
        <v>11761</v>
      </c>
    </row>
    <row r="563" spans="1:6" x14ac:dyDescent="0.2">
      <c r="A563" s="5">
        <v>43802</v>
      </c>
      <c r="B563" s="37">
        <v>3093.2</v>
      </c>
      <c r="E563" s="9">
        <v>44056</v>
      </c>
      <c r="F563" s="38">
        <v>11792.5</v>
      </c>
    </row>
    <row r="564" spans="1:6" x14ac:dyDescent="0.2">
      <c r="A564" s="5">
        <v>43801</v>
      </c>
      <c r="B564" s="37">
        <v>3113.87</v>
      </c>
      <c r="E564" s="9">
        <v>44055</v>
      </c>
      <c r="F564" s="38">
        <v>11591</v>
      </c>
    </row>
    <row r="565" spans="1:6" x14ac:dyDescent="0.2">
      <c r="A565" s="5">
        <v>43798</v>
      </c>
      <c r="B565" s="37">
        <v>3140.98</v>
      </c>
      <c r="E565" s="9">
        <v>44054</v>
      </c>
      <c r="F565" s="38">
        <v>11379.8</v>
      </c>
    </row>
    <row r="566" spans="1:6" x14ac:dyDescent="0.2">
      <c r="A566" s="5">
        <v>43796</v>
      </c>
      <c r="B566" s="37">
        <v>3153.63</v>
      </c>
      <c r="E566" s="9">
        <v>44053</v>
      </c>
      <c r="F566" s="38">
        <v>11892</v>
      </c>
    </row>
    <row r="567" spans="1:6" x14ac:dyDescent="0.2">
      <c r="A567" s="5">
        <v>43795</v>
      </c>
      <c r="B567" s="37">
        <v>3140.52</v>
      </c>
      <c r="E567" s="9">
        <v>44052</v>
      </c>
      <c r="F567" s="38">
        <v>11675.7</v>
      </c>
    </row>
    <row r="568" spans="1:6" x14ac:dyDescent="0.2">
      <c r="A568" s="5">
        <v>43794</v>
      </c>
      <c r="B568" s="37">
        <v>3133.64</v>
      </c>
      <c r="E568" s="9">
        <v>44051</v>
      </c>
      <c r="F568" s="38">
        <v>11764</v>
      </c>
    </row>
    <row r="569" spans="1:6" x14ac:dyDescent="0.2">
      <c r="A569" s="5">
        <v>43791</v>
      </c>
      <c r="B569" s="37">
        <v>3110.29</v>
      </c>
      <c r="E569" s="9">
        <v>44050</v>
      </c>
      <c r="F569" s="38">
        <v>11580</v>
      </c>
    </row>
    <row r="570" spans="1:6" x14ac:dyDescent="0.2">
      <c r="A570" s="5">
        <v>43790</v>
      </c>
      <c r="B570" s="37">
        <v>3103.54</v>
      </c>
      <c r="E570" s="9">
        <v>44049</v>
      </c>
      <c r="F570" s="38">
        <v>11759</v>
      </c>
    </row>
    <row r="571" spans="1:6" x14ac:dyDescent="0.2">
      <c r="A571" s="5">
        <v>43789</v>
      </c>
      <c r="B571" s="37">
        <v>3108.46</v>
      </c>
      <c r="E571" s="9">
        <v>44048</v>
      </c>
      <c r="F571" s="38">
        <v>11735.8</v>
      </c>
    </row>
    <row r="572" spans="1:6" x14ac:dyDescent="0.2">
      <c r="A572" s="5">
        <v>43788</v>
      </c>
      <c r="B572" s="37">
        <v>3120.18</v>
      </c>
      <c r="E572" s="9">
        <v>44047</v>
      </c>
      <c r="F572" s="38">
        <v>11184</v>
      </c>
    </row>
    <row r="573" spans="1:6" x14ac:dyDescent="0.2">
      <c r="A573" s="5">
        <v>43787</v>
      </c>
      <c r="B573" s="37">
        <v>3122.03</v>
      </c>
      <c r="E573" s="9">
        <v>44046</v>
      </c>
      <c r="F573" s="38">
        <v>11226.5</v>
      </c>
    </row>
    <row r="574" spans="1:6" x14ac:dyDescent="0.2">
      <c r="A574" s="5">
        <v>43784</v>
      </c>
      <c r="B574" s="37">
        <v>3120.46</v>
      </c>
      <c r="E574" s="9">
        <v>44045</v>
      </c>
      <c r="F574" s="38">
        <v>11053.8</v>
      </c>
    </row>
    <row r="575" spans="1:6" x14ac:dyDescent="0.2">
      <c r="A575" s="5">
        <v>43783</v>
      </c>
      <c r="B575" s="37">
        <v>3096.63</v>
      </c>
      <c r="E575" s="9">
        <v>44044</v>
      </c>
      <c r="F575" s="38">
        <v>11804.7</v>
      </c>
    </row>
    <row r="576" spans="1:6" x14ac:dyDescent="0.2">
      <c r="A576" s="5">
        <v>43782</v>
      </c>
      <c r="B576" s="37">
        <v>3094.04</v>
      </c>
      <c r="E576" s="9">
        <v>44043</v>
      </c>
      <c r="F576" s="38">
        <v>11350</v>
      </c>
    </row>
    <row r="577" spans="1:6" x14ac:dyDescent="0.2">
      <c r="A577" s="5">
        <v>43781</v>
      </c>
      <c r="B577" s="37">
        <v>3091.84</v>
      </c>
      <c r="E577" s="9">
        <v>44042</v>
      </c>
      <c r="F577" s="38">
        <v>11123</v>
      </c>
    </row>
    <row r="578" spans="1:6" x14ac:dyDescent="0.2">
      <c r="A578" s="5">
        <v>43780</v>
      </c>
      <c r="B578" s="37">
        <v>3087.01</v>
      </c>
      <c r="E578" s="9">
        <v>44041</v>
      </c>
      <c r="F578" s="38">
        <v>11117</v>
      </c>
    </row>
    <row r="579" spans="1:6" x14ac:dyDescent="0.2">
      <c r="A579" s="5">
        <v>43777</v>
      </c>
      <c r="B579" s="37">
        <v>3093.08</v>
      </c>
      <c r="E579" s="9">
        <v>44040</v>
      </c>
      <c r="F579" s="38">
        <v>10932</v>
      </c>
    </row>
    <row r="580" spans="1:6" x14ac:dyDescent="0.2">
      <c r="A580" s="5">
        <v>43776</v>
      </c>
      <c r="B580" s="37">
        <v>3085.18</v>
      </c>
      <c r="E580" s="9">
        <v>44039</v>
      </c>
      <c r="F580" s="38">
        <v>11044</v>
      </c>
    </row>
    <row r="581" spans="1:6" x14ac:dyDescent="0.2">
      <c r="A581" s="5">
        <v>43775</v>
      </c>
      <c r="B581" s="37">
        <v>3076.78</v>
      </c>
      <c r="E581" s="9">
        <v>44038</v>
      </c>
      <c r="F581" s="38">
        <v>9948.1</v>
      </c>
    </row>
    <row r="582" spans="1:6" x14ac:dyDescent="0.2">
      <c r="A582" s="5">
        <v>43774</v>
      </c>
      <c r="B582" s="37">
        <v>3074.62</v>
      </c>
      <c r="E582" s="9">
        <v>44037</v>
      </c>
      <c r="F582" s="38">
        <v>9714.9</v>
      </c>
    </row>
    <row r="583" spans="1:6" x14ac:dyDescent="0.2">
      <c r="A583" s="5">
        <v>43773</v>
      </c>
      <c r="B583" s="37">
        <v>3078.27</v>
      </c>
      <c r="E583" s="9">
        <v>44036</v>
      </c>
      <c r="F583" s="38">
        <v>9559.4</v>
      </c>
    </row>
    <row r="584" spans="1:6" x14ac:dyDescent="0.2">
      <c r="A584" s="5">
        <v>43770</v>
      </c>
      <c r="B584" s="37">
        <v>3066.91</v>
      </c>
      <c r="E584" s="9">
        <v>44035</v>
      </c>
      <c r="F584" s="38">
        <v>9615</v>
      </c>
    </row>
    <row r="585" spans="1:6" x14ac:dyDescent="0.2">
      <c r="A585" s="5">
        <v>43769</v>
      </c>
      <c r="B585" s="37">
        <v>3037.56</v>
      </c>
      <c r="E585" s="9">
        <v>44034</v>
      </c>
      <c r="F585" s="38">
        <v>9557.7000000000007</v>
      </c>
    </row>
    <row r="586" spans="1:6" x14ac:dyDescent="0.2">
      <c r="A586" s="5">
        <v>43768</v>
      </c>
      <c r="B586" s="37">
        <v>3046.77</v>
      </c>
      <c r="E586" s="9">
        <v>44033</v>
      </c>
      <c r="F586" s="38">
        <v>9402</v>
      </c>
    </row>
    <row r="587" spans="1:6" x14ac:dyDescent="0.2">
      <c r="A587" s="5">
        <v>43767</v>
      </c>
      <c r="B587" s="37">
        <v>3036.89</v>
      </c>
      <c r="E587" s="9">
        <v>44032</v>
      </c>
      <c r="F587" s="38">
        <v>9179.2000000000007</v>
      </c>
    </row>
    <row r="588" spans="1:6" x14ac:dyDescent="0.2">
      <c r="A588" s="5">
        <v>43766</v>
      </c>
      <c r="B588" s="37">
        <v>3039.42</v>
      </c>
      <c r="E588" s="9">
        <v>44031</v>
      </c>
      <c r="F588" s="38">
        <v>9231.2000000000007</v>
      </c>
    </row>
    <row r="589" spans="1:6" x14ac:dyDescent="0.2">
      <c r="A589" s="5">
        <v>43763</v>
      </c>
      <c r="B589" s="37">
        <v>3022.55</v>
      </c>
      <c r="E589" s="9">
        <v>44030</v>
      </c>
      <c r="F589" s="38">
        <v>9189.1</v>
      </c>
    </row>
    <row r="590" spans="1:6" x14ac:dyDescent="0.2">
      <c r="A590" s="5">
        <v>43762</v>
      </c>
      <c r="B590" s="37">
        <v>3010.29</v>
      </c>
      <c r="E590" s="9">
        <v>44029</v>
      </c>
      <c r="F590" s="38">
        <v>9167.2999999999993</v>
      </c>
    </row>
    <row r="591" spans="1:6" x14ac:dyDescent="0.2">
      <c r="A591" s="5">
        <v>43761</v>
      </c>
      <c r="B591" s="37">
        <v>3004.52</v>
      </c>
      <c r="E591" s="9">
        <v>44028</v>
      </c>
      <c r="F591" s="38">
        <v>9149.9</v>
      </c>
    </row>
    <row r="592" spans="1:6" x14ac:dyDescent="0.2">
      <c r="A592" s="5">
        <v>43760</v>
      </c>
      <c r="B592" s="37">
        <v>2995.99</v>
      </c>
      <c r="E592" s="9">
        <v>44027</v>
      </c>
      <c r="F592" s="38">
        <v>9210.1</v>
      </c>
    </row>
    <row r="593" spans="1:6" x14ac:dyDescent="0.2">
      <c r="A593" s="5">
        <v>43759</v>
      </c>
      <c r="B593" s="37">
        <v>3006.72</v>
      </c>
      <c r="E593" s="9">
        <v>44026</v>
      </c>
      <c r="F593" s="38">
        <v>9263.4</v>
      </c>
    </row>
    <row r="594" spans="1:6" x14ac:dyDescent="0.2">
      <c r="A594" s="5">
        <v>43756</v>
      </c>
      <c r="B594" s="37">
        <v>2986.2</v>
      </c>
      <c r="E594" s="9">
        <v>44025</v>
      </c>
      <c r="F594" s="38">
        <v>9252</v>
      </c>
    </row>
    <row r="595" spans="1:6" x14ac:dyDescent="0.2">
      <c r="A595" s="5">
        <v>43755</v>
      </c>
      <c r="B595" s="37">
        <v>2997.95</v>
      </c>
      <c r="E595" s="9">
        <v>44024</v>
      </c>
      <c r="F595" s="38">
        <v>9315.7999999999993</v>
      </c>
    </row>
    <row r="596" spans="1:6" x14ac:dyDescent="0.2">
      <c r="A596" s="5">
        <v>43754</v>
      </c>
      <c r="B596" s="37">
        <v>2989.69</v>
      </c>
      <c r="E596" s="9">
        <v>44023</v>
      </c>
      <c r="F596" s="38">
        <v>9246.2999999999993</v>
      </c>
    </row>
    <row r="597" spans="1:6" x14ac:dyDescent="0.2">
      <c r="A597" s="5">
        <v>43753</v>
      </c>
      <c r="B597" s="37">
        <v>2995.68</v>
      </c>
      <c r="E597" s="9">
        <v>44022</v>
      </c>
      <c r="F597" s="38">
        <v>9305.7000000000007</v>
      </c>
    </row>
    <row r="598" spans="1:6" x14ac:dyDescent="0.2">
      <c r="A598" s="5">
        <v>43752</v>
      </c>
      <c r="B598" s="37">
        <v>2966.15</v>
      </c>
      <c r="E598" s="9">
        <v>44021</v>
      </c>
      <c r="F598" s="38">
        <v>9248.9</v>
      </c>
    </row>
    <row r="599" spans="1:6" x14ac:dyDescent="0.2">
      <c r="A599" s="5">
        <v>43749</v>
      </c>
      <c r="B599" s="37">
        <v>2970.27</v>
      </c>
      <c r="E599" s="9">
        <v>44020</v>
      </c>
      <c r="F599" s="38">
        <v>9447</v>
      </c>
    </row>
    <row r="600" spans="1:6" x14ac:dyDescent="0.2">
      <c r="A600" s="5">
        <v>43748</v>
      </c>
      <c r="B600" s="37">
        <v>2938.13</v>
      </c>
      <c r="E600" s="9">
        <v>44019</v>
      </c>
      <c r="F600" s="38">
        <v>9267.5</v>
      </c>
    </row>
    <row r="601" spans="1:6" x14ac:dyDescent="0.2">
      <c r="A601" s="5">
        <v>43747</v>
      </c>
      <c r="B601" s="37">
        <v>2919.4</v>
      </c>
      <c r="E601" s="9">
        <v>44018</v>
      </c>
      <c r="F601" s="38">
        <v>9361</v>
      </c>
    </row>
    <row r="602" spans="1:6" x14ac:dyDescent="0.2">
      <c r="A602" s="5">
        <v>43746</v>
      </c>
      <c r="B602" s="37">
        <v>2893.06</v>
      </c>
      <c r="E602" s="9">
        <v>44017</v>
      </c>
      <c r="F602" s="38">
        <v>9089.7000000000007</v>
      </c>
    </row>
    <row r="603" spans="1:6" x14ac:dyDescent="0.2">
      <c r="A603" s="5">
        <v>43745</v>
      </c>
      <c r="B603" s="37">
        <v>2938.79</v>
      </c>
      <c r="E603" s="9">
        <v>44016</v>
      </c>
      <c r="F603" s="38">
        <v>9147.7000000000007</v>
      </c>
    </row>
    <row r="604" spans="1:6" x14ac:dyDescent="0.2">
      <c r="A604" s="5">
        <v>43742</v>
      </c>
      <c r="B604" s="37">
        <v>2952.01</v>
      </c>
      <c r="E604" s="9">
        <v>44015</v>
      </c>
      <c r="F604" s="38">
        <v>9073.9</v>
      </c>
    </row>
    <row r="605" spans="1:6" x14ac:dyDescent="0.2">
      <c r="A605" s="5">
        <v>43741</v>
      </c>
      <c r="B605" s="37">
        <v>2910.63</v>
      </c>
      <c r="E605" s="9">
        <v>44014</v>
      </c>
      <c r="F605" s="38">
        <v>9100</v>
      </c>
    </row>
    <row r="606" spans="1:6" x14ac:dyDescent="0.2">
      <c r="A606" s="5">
        <v>43740</v>
      </c>
      <c r="B606" s="37">
        <v>2887.61</v>
      </c>
      <c r="E606" s="9">
        <v>44013</v>
      </c>
      <c r="F606" s="38">
        <v>9239.9</v>
      </c>
    </row>
    <row r="607" spans="1:6" x14ac:dyDescent="0.2">
      <c r="A607" s="5">
        <v>43739</v>
      </c>
      <c r="B607" s="37">
        <v>2940.25</v>
      </c>
      <c r="E607" s="9">
        <v>44012</v>
      </c>
      <c r="F607" s="38">
        <v>9150.6</v>
      </c>
    </row>
    <row r="608" spans="1:6" x14ac:dyDescent="0.2">
      <c r="A608" s="5">
        <v>43738</v>
      </c>
      <c r="B608" s="37">
        <v>2976.74</v>
      </c>
      <c r="E608" s="9">
        <v>44011</v>
      </c>
      <c r="F608" s="38">
        <v>9194.4</v>
      </c>
    </row>
    <row r="609" spans="1:6" x14ac:dyDescent="0.2">
      <c r="A609" s="5">
        <v>43735</v>
      </c>
      <c r="B609" s="37">
        <v>2961.79</v>
      </c>
      <c r="E609" s="9">
        <v>44010</v>
      </c>
      <c r="F609" s="38">
        <v>9127.7999999999993</v>
      </c>
    </row>
    <row r="610" spans="1:6" x14ac:dyDescent="0.2">
      <c r="A610" s="5">
        <v>43734</v>
      </c>
      <c r="B610" s="37">
        <v>2977.62</v>
      </c>
      <c r="E610" s="9">
        <v>44009</v>
      </c>
      <c r="F610" s="38">
        <v>9015.2999999999993</v>
      </c>
    </row>
    <row r="611" spans="1:6" x14ac:dyDescent="0.2">
      <c r="A611" s="5">
        <v>43733</v>
      </c>
      <c r="B611" s="37">
        <v>2984.87</v>
      </c>
      <c r="E611" s="9">
        <v>44008</v>
      </c>
      <c r="F611" s="38">
        <v>9173.1</v>
      </c>
    </row>
    <row r="612" spans="1:6" x14ac:dyDescent="0.2">
      <c r="A612" s="5">
        <v>43732</v>
      </c>
      <c r="B612" s="37">
        <v>2966.6</v>
      </c>
      <c r="E612" s="9">
        <v>44007</v>
      </c>
      <c r="F612" s="38">
        <v>9257</v>
      </c>
    </row>
    <row r="613" spans="1:6" x14ac:dyDescent="0.2">
      <c r="A613" s="5">
        <v>43731</v>
      </c>
      <c r="B613" s="37">
        <v>2991.78</v>
      </c>
      <c r="E613" s="9">
        <v>44006</v>
      </c>
      <c r="F613" s="38">
        <v>9312.1</v>
      </c>
    </row>
    <row r="614" spans="1:6" x14ac:dyDescent="0.2">
      <c r="A614" s="5">
        <v>43728</v>
      </c>
      <c r="B614" s="37">
        <v>2992.07</v>
      </c>
      <c r="E614" s="9">
        <v>44005</v>
      </c>
      <c r="F614" s="38">
        <v>9635.1</v>
      </c>
    </row>
    <row r="615" spans="1:6" x14ac:dyDescent="0.2">
      <c r="A615" s="5">
        <v>43727</v>
      </c>
      <c r="B615" s="37">
        <v>3006.79</v>
      </c>
      <c r="E615" s="9">
        <v>44004</v>
      </c>
      <c r="F615" s="38">
        <v>9697.7000000000007</v>
      </c>
    </row>
    <row r="616" spans="1:6" x14ac:dyDescent="0.2">
      <c r="A616" s="5">
        <v>43726</v>
      </c>
      <c r="B616" s="37">
        <v>3006.73</v>
      </c>
      <c r="E616" s="9">
        <v>44003</v>
      </c>
      <c r="F616" s="38">
        <v>9298.1</v>
      </c>
    </row>
    <row r="617" spans="1:6" x14ac:dyDescent="0.2">
      <c r="A617" s="5">
        <v>43725</v>
      </c>
      <c r="B617" s="37">
        <v>3005.7</v>
      </c>
      <c r="E617" s="9">
        <v>44002</v>
      </c>
      <c r="F617" s="38">
        <v>9371.2999999999993</v>
      </c>
    </row>
    <row r="618" spans="1:6" x14ac:dyDescent="0.2">
      <c r="A618" s="5">
        <v>43724</v>
      </c>
      <c r="B618" s="37">
        <v>2997.96</v>
      </c>
      <c r="E618" s="9">
        <v>44001</v>
      </c>
      <c r="F618" s="38">
        <v>9315.5</v>
      </c>
    </row>
    <row r="619" spans="1:6" x14ac:dyDescent="0.2">
      <c r="A619" s="5">
        <v>43721</v>
      </c>
      <c r="B619" s="37">
        <v>3007.39</v>
      </c>
      <c r="E619" s="9">
        <v>44000</v>
      </c>
      <c r="F619" s="38">
        <v>9400</v>
      </c>
    </row>
    <row r="620" spans="1:6" x14ac:dyDescent="0.2">
      <c r="A620" s="5">
        <v>43720</v>
      </c>
      <c r="B620" s="37">
        <v>3009.57</v>
      </c>
      <c r="E620" s="9">
        <v>43999</v>
      </c>
      <c r="F620" s="38">
        <v>9473.2999999999993</v>
      </c>
    </row>
    <row r="621" spans="1:6" x14ac:dyDescent="0.2">
      <c r="A621" s="5">
        <v>43719</v>
      </c>
      <c r="B621" s="37">
        <v>3000.93</v>
      </c>
      <c r="E621" s="9">
        <v>43998</v>
      </c>
      <c r="F621" s="38">
        <v>9534.4</v>
      </c>
    </row>
    <row r="622" spans="1:6" x14ac:dyDescent="0.2">
      <c r="A622" s="5">
        <v>43718</v>
      </c>
      <c r="B622" s="37">
        <v>2979.39</v>
      </c>
      <c r="E622" s="9">
        <v>43997</v>
      </c>
      <c r="F622" s="38">
        <v>9433.9</v>
      </c>
    </row>
    <row r="623" spans="1:6" x14ac:dyDescent="0.2">
      <c r="A623" s="5">
        <v>43717</v>
      </c>
      <c r="B623" s="37">
        <v>2978.43</v>
      </c>
      <c r="E623" s="9">
        <v>43996</v>
      </c>
      <c r="F623" s="38">
        <v>9345.4</v>
      </c>
    </row>
    <row r="624" spans="1:6" x14ac:dyDescent="0.2">
      <c r="A624" s="5">
        <v>43714</v>
      </c>
      <c r="B624" s="37">
        <v>2978.71</v>
      </c>
      <c r="E624" s="9">
        <v>43995</v>
      </c>
      <c r="F624" s="38">
        <v>9480.7999999999993</v>
      </c>
    </row>
    <row r="625" spans="1:6" x14ac:dyDescent="0.2">
      <c r="A625" s="5">
        <v>43713</v>
      </c>
      <c r="B625" s="37">
        <v>2976</v>
      </c>
      <c r="E625" s="9">
        <v>43994</v>
      </c>
      <c r="F625" s="38">
        <v>9468.2999999999993</v>
      </c>
    </row>
    <row r="626" spans="1:6" x14ac:dyDescent="0.2">
      <c r="A626" s="5">
        <v>43712</v>
      </c>
      <c r="B626" s="37">
        <v>2937.78</v>
      </c>
      <c r="E626" s="9">
        <v>43993</v>
      </c>
      <c r="F626" s="38">
        <v>9272.2000000000007</v>
      </c>
    </row>
    <row r="627" spans="1:6" x14ac:dyDescent="0.2">
      <c r="A627" s="5">
        <v>43711</v>
      </c>
      <c r="B627" s="37">
        <v>2906.27</v>
      </c>
      <c r="E627" s="9">
        <v>43992</v>
      </c>
      <c r="F627" s="38">
        <v>9898.7999999999993</v>
      </c>
    </row>
    <row r="628" spans="1:6" x14ac:dyDescent="0.2">
      <c r="A628" s="5">
        <v>43707</v>
      </c>
      <c r="B628" s="37">
        <v>2926.46</v>
      </c>
      <c r="E628" s="9">
        <v>43991</v>
      </c>
      <c r="F628" s="38">
        <v>9770.7999999999993</v>
      </c>
    </row>
    <row r="629" spans="1:6" x14ac:dyDescent="0.2">
      <c r="A629" s="5">
        <v>43706</v>
      </c>
      <c r="B629" s="37">
        <v>2924.58</v>
      </c>
      <c r="E629" s="9">
        <v>43990</v>
      </c>
      <c r="F629" s="38">
        <v>9783.2000000000007</v>
      </c>
    </row>
    <row r="630" spans="1:6" x14ac:dyDescent="0.2">
      <c r="A630" s="5">
        <v>43705</v>
      </c>
      <c r="B630" s="37">
        <v>2887.94</v>
      </c>
      <c r="E630" s="9">
        <v>43989</v>
      </c>
      <c r="F630" s="38">
        <v>9746.2999999999993</v>
      </c>
    </row>
    <row r="631" spans="1:6" x14ac:dyDescent="0.2">
      <c r="A631" s="5">
        <v>43704</v>
      </c>
      <c r="B631" s="37">
        <v>2869.16</v>
      </c>
      <c r="E631" s="9">
        <v>43988</v>
      </c>
      <c r="F631" s="38">
        <v>9668.4</v>
      </c>
    </row>
    <row r="632" spans="1:6" x14ac:dyDescent="0.2">
      <c r="A632" s="5">
        <v>43703</v>
      </c>
      <c r="B632" s="37">
        <v>2878.38</v>
      </c>
      <c r="E632" s="9">
        <v>43987</v>
      </c>
      <c r="F632" s="38">
        <v>9620.5</v>
      </c>
    </row>
    <row r="633" spans="1:6" x14ac:dyDescent="0.2">
      <c r="A633" s="5">
        <v>43700</v>
      </c>
      <c r="B633" s="37">
        <v>2847.11</v>
      </c>
      <c r="E633" s="9">
        <v>43986</v>
      </c>
      <c r="F633" s="38">
        <v>9790.7000000000007</v>
      </c>
    </row>
    <row r="634" spans="1:6" x14ac:dyDescent="0.2">
      <c r="A634" s="5">
        <v>43699</v>
      </c>
      <c r="B634" s="37">
        <v>2922.95</v>
      </c>
      <c r="E634" s="9">
        <v>43985</v>
      </c>
      <c r="F634" s="38">
        <v>9672</v>
      </c>
    </row>
    <row r="635" spans="1:6" x14ac:dyDescent="0.2">
      <c r="A635" s="5">
        <v>43698</v>
      </c>
      <c r="B635" s="37">
        <v>2924.43</v>
      </c>
      <c r="E635" s="9">
        <v>43984</v>
      </c>
      <c r="F635" s="38">
        <v>9530</v>
      </c>
    </row>
    <row r="636" spans="1:6" x14ac:dyDescent="0.2">
      <c r="A636" s="5">
        <v>43697</v>
      </c>
      <c r="B636" s="37">
        <v>2900.51</v>
      </c>
      <c r="E636" s="9">
        <v>43983</v>
      </c>
      <c r="F636" s="38">
        <v>10221</v>
      </c>
    </row>
    <row r="637" spans="1:6" x14ac:dyDescent="0.2">
      <c r="A637" s="5">
        <v>43696</v>
      </c>
      <c r="B637" s="37">
        <v>2923.65</v>
      </c>
      <c r="E637" s="9">
        <v>43982</v>
      </c>
      <c r="F637" s="38">
        <v>9452.1</v>
      </c>
    </row>
    <row r="638" spans="1:6" x14ac:dyDescent="0.2">
      <c r="A638" s="5">
        <v>43693</v>
      </c>
      <c r="B638" s="37">
        <v>2888.68</v>
      </c>
      <c r="E638" s="9">
        <v>43981</v>
      </c>
      <c r="F638" s="38">
        <v>9706.4</v>
      </c>
    </row>
    <row r="639" spans="1:6" x14ac:dyDescent="0.2">
      <c r="A639" s="5">
        <v>43692</v>
      </c>
      <c r="B639" s="37">
        <v>2847.6</v>
      </c>
      <c r="E639" s="9">
        <v>43980</v>
      </c>
      <c r="F639" s="38">
        <v>9426.2000000000007</v>
      </c>
    </row>
    <row r="640" spans="1:6" x14ac:dyDescent="0.2">
      <c r="A640" s="5">
        <v>43691</v>
      </c>
      <c r="B640" s="37">
        <v>2840.6</v>
      </c>
      <c r="E640" s="9">
        <v>43979</v>
      </c>
      <c r="F640" s="38">
        <v>9589.2999999999993</v>
      </c>
    </row>
    <row r="641" spans="1:6" x14ac:dyDescent="0.2">
      <c r="A641" s="5">
        <v>43690</v>
      </c>
      <c r="B641" s="37">
        <v>2926.32</v>
      </c>
      <c r="E641" s="9">
        <v>43978</v>
      </c>
      <c r="F641" s="38">
        <v>9210.2999999999993</v>
      </c>
    </row>
    <row r="642" spans="1:6" x14ac:dyDescent="0.2">
      <c r="A642" s="5">
        <v>43689</v>
      </c>
      <c r="B642" s="37">
        <v>2883.75</v>
      </c>
      <c r="E642" s="9">
        <v>43977</v>
      </c>
      <c r="F642" s="38">
        <v>8845.5</v>
      </c>
    </row>
    <row r="643" spans="1:6" x14ac:dyDescent="0.2">
      <c r="A643" s="5">
        <v>43686</v>
      </c>
      <c r="B643" s="37">
        <v>2918.65</v>
      </c>
      <c r="E643" s="9">
        <v>43976</v>
      </c>
      <c r="F643" s="38">
        <v>8902</v>
      </c>
    </row>
    <row r="644" spans="1:6" x14ac:dyDescent="0.2">
      <c r="A644" s="5">
        <v>43685</v>
      </c>
      <c r="B644" s="37">
        <v>2938.09</v>
      </c>
      <c r="E644" s="9">
        <v>43975</v>
      </c>
      <c r="F644" s="38">
        <v>8711.5</v>
      </c>
    </row>
    <row r="645" spans="1:6" x14ac:dyDescent="0.2">
      <c r="A645" s="5">
        <v>43684</v>
      </c>
      <c r="B645" s="37">
        <v>2883.98</v>
      </c>
      <c r="E645" s="9">
        <v>43974</v>
      </c>
      <c r="F645" s="38">
        <v>9174.6</v>
      </c>
    </row>
    <row r="646" spans="1:6" x14ac:dyDescent="0.2">
      <c r="A646" s="5">
        <v>43683</v>
      </c>
      <c r="B646" s="37">
        <v>2881.77</v>
      </c>
      <c r="E646" s="9">
        <v>43973</v>
      </c>
      <c r="F646" s="38">
        <v>9162.4</v>
      </c>
    </row>
    <row r="647" spans="1:6" x14ac:dyDescent="0.2">
      <c r="A647" s="5">
        <v>43682</v>
      </c>
      <c r="B647" s="37">
        <v>2844.74</v>
      </c>
      <c r="E647" s="9">
        <v>43972</v>
      </c>
      <c r="F647" s="38">
        <v>9059.5</v>
      </c>
    </row>
    <row r="648" spans="1:6" x14ac:dyDescent="0.2">
      <c r="A648" s="5">
        <v>43679</v>
      </c>
      <c r="B648" s="37">
        <v>2932.05</v>
      </c>
      <c r="E648" s="9">
        <v>43971</v>
      </c>
      <c r="F648" s="38">
        <v>9502</v>
      </c>
    </row>
    <row r="649" spans="1:6" x14ac:dyDescent="0.2">
      <c r="A649" s="5">
        <v>43678</v>
      </c>
      <c r="B649" s="37">
        <v>2953.56</v>
      </c>
      <c r="E649" s="9">
        <v>43970</v>
      </c>
      <c r="F649" s="38">
        <v>9770.1</v>
      </c>
    </row>
    <row r="650" spans="1:6" x14ac:dyDescent="0.2">
      <c r="A650" s="5">
        <v>43677</v>
      </c>
      <c r="B650" s="37">
        <v>2980.38</v>
      </c>
      <c r="E650" s="9">
        <v>43969</v>
      </c>
      <c r="F650" s="38">
        <v>9714.7999999999993</v>
      </c>
    </row>
    <row r="651" spans="1:6" x14ac:dyDescent="0.2">
      <c r="A651" s="5">
        <v>43676</v>
      </c>
      <c r="B651" s="37">
        <v>3013.18</v>
      </c>
      <c r="E651" s="9">
        <v>43968</v>
      </c>
      <c r="F651" s="38">
        <v>9668.2000000000007</v>
      </c>
    </row>
    <row r="652" spans="1:6" x14ac:dyDescent="0.2">
      <c r="A652" s="5">
        <v>43675</v>
      </c>
      <c r="B652" s="37">
        <v>3020.97</v>
      </c>
      <c r="E652" s="9">
        <v>43967</v>
      </c>
      <c r="F652" s="38">
        <v>9388</v>
      </c>
    </row>
    <row r="653" spans="1:6" x14ac:dyDescent="0.2">
      <c r="A653" s="5">
        <v>43672</v>
      </c>
      <c r="B653" s="37">
        <v>3025.86</v>
      </c>
      <c r="E653" s="9">
        <v>43966</v>
      </c>
      <c r="F653" s="38">
        <v>9313.2999999999993</v>
      </c>
    </row>
    <row r="654" spans="1:6" x14ac:dyDescent="0.2">
      <c r="A654" s="5">
        <v>43671</v>
      </c>
      <c r="B654" s="37">
        <v>3003.67</v>
      </c>
      <c r="E654" s="9">
        <v>43965</v>
      </c>
      <c r="F654" s="38">
        <v>9791</v>
      </c>
    </row>
    <row r="655" spans="1:6" x14ac:dyDescent="0.2">
      <c r="A655" s="5">
        <v>43670</v>
      </c>
      <c r="B655" s="37">
        <v>3019.56</v>
      </c>
      <c r="E655" s="9">
        <v>43964</v>
      </c>
      <c r="F655" s="38">
        <v>9312</v>
      </c>
    </row>
    <row r="656" spans="1:6" x14ac:dyDescent="0.2">
      <c r="A656" s="5">
        <v>43669</v>
      </c>
      <c r="B656" s="37">
        <v>3005.47</v>
      </c>
      <c r="E656" s="9">
        <v>43963</v>
      </c>
      <c r="F656" s="38">
        <v>8811.4</v>
      </c>
    </row>
    <row r="657" spans="1:6" x14ac:dyDescent="0.2">
      <c r="A657" s="5">
        <v>43668</v>
      </c>
      <c r="B657" s="37">
        <v>2985.03</v>
      </c>
      <c r="E657" s="9">
        <v>43962</v>
      </c>
      <c r="F657" s="38">
        <v>8555</v>
      </c>
    </row>
    <row r="658" spans="1:6" x14ac:dyDescent="0.2">
      <c r="A658" s="5">
        <v>43665</v>
      </c>
      <c r="B658" s="37">
        <v>2976.61</v>
      </c>
      <c r="E658" s="9">
        <v>43961</v>
      </c>
      <c r="F658" s="38">
        <v>8726</v>
      </c>
    </row>
    <row r="659" spans="1:6" x14ac:dyDescent="0.2">
      <c r="A659" s="5">
        <v>43664</v>
      </c>
      <c r="B659" s="37">
        <v>2995.11</v>
      </c>
      <c r="E659" s="9">
        <v>43960</v>
      </c>
      <c r="F659" s="38">
        <v>9537.9</v>
      </c>
    </row>
    <row r="660" spans="1:6" x14ac:dyDescent="0.2">
      <c r="A660" s="5">
        <v>43663</v>
      </c>
      <c r="B660" s="37">
        <v>2984.42</v>
      </c>
      <c r="E660" s="9">
        <v>43959</v>
      </c>
      <c r="F660" s="38">
        <v>9792.7999999999993</v>
      </c>
    </row>
    <row r="661" spans="1:6" x14ac:dyDescent="0.2">
      <c r="A661" s="5">
        <v>43662</v>
      </c>
      <c r="B661" s="37">
        <v>3004.04</v>
      </c>
      <c r="E661" s="9">
        <v>43958</v>
      </c>
      <c r="F661" s="38">
        <v>9979.6</v>
      </c>
    </row>
    <row r="662" spans="1:6" x14ac:dyDescent="0.2">
      <c r="A662" s="5">
        <v>43661</v>
      </c>
      <c r="B662" s="37">
        <v>3014.3</v>
      </c>
      <c r="E662" s="9">
        <v>43957</v>
      </c>
      <c r="F662" s="38">
        <v>9157.9</v>
      </c>
    </row>
    <row r="663" spans="1:6" x14ac:dyDescent="0.2">
      <c r="A663" s="5">
        <v>43658</v>
      </c>
      <c r="B663" s="37">
        <v>3013.77</v>
      </c>
      <c r="E663" s="9">
        <v>43956</v>
      </c>
      <c r="F663" s="38">
        <v>9020.1</v>
      </c>
    </row>
    <row r="664" spans="1:6" x14ac:dyDescent="0.2">
      <c r="A664" s="5">
        <v>43657</v>
      </c>
      <c r="B664" s="37">
        <v>2999.91</v>
      </c>
      <c r="E664" s="9">
        <v>43955</v>
      </c>
      <c r="F664" s="38">
        <v>8865.7999999999993</v>
      </c>
    </row>
    <row r="665" spans="1:6" x14ac:dyDescent="0.2">
      <c r="A665" s="5">
        <v>43656</v>
      </c>
      <c r="B665" s="37">
        <v>2993.07</v>
      </c>
      <c r="E665" s="9">
        <v>43954</v>
      </c>
      <c r="F665" s="38">
        <v>8899.7999999999993</v>
      </c>
    </row>
    <row r="666" spans="1:6" x14ac:dyDescent="0.2">
      <c r="A666" s="5">
        <v>43655</v>
      </c>
      <c r="B666" s="37">
        <v>2979.63</v>
      </c>
      <c r="E666" s="9">
        <v>43953</v>
      </c>
      <c r="F666" s="38">
        <v>8982.2999999999993</v>
      </c>
    </row>
    <row r="667" spans="1:6" x14ac:dyDescent="0.2">
      <c r="A667" s="5">
        <v>43654</v>
      </c>
      <c r="B667" s="37">
        <v>2975.95</v>
      </c>
      <c r="E667" s="9">
        <v>43952</v>
      </c>
      <c r="F667" s="38">
        <v>8822.9</v>
      </c>
    </row>
    <row r="668" spans="1:6" x14ac:dyDescent="0.2">
      <c r="A668" s="5">
        <v>43651</v>
      </c>
      <c r="B668" s="37">
        <v>2990.41</v>
      </c>
      <c r="E668" s="9">
        <v>43951</v>
      </c>
      <c r="F668" s="38">
        <v>8635.2999999999993</v>
      </c>
    </row>
    <row r="669" spans="1:6" x14ac:dyDescent="0.2">
      <c r="A669" s="5">
        <v>43649</v>
      </c>
      <c r="B669" s="37">
        <v>2995.82</v>
      </c>
      <c r="E669" s="9">
        <v>43950</v>
      </c>
      <c r="F669" s="38">
        <v>8773.2999999999993</v>
      </c>
    </row>
    <row r="670" spans="1:6" x14ac:dyDescent="0.2">
      <c r="A670" s="5">
        <v>43648</v>
      </c>
      <c r="B670" s="37">
        <v>2973.01</v>
      </c>
      <c r="E670" s="9">
        <v>43949</v>
      </c>
      <c r="F670" s="38">
        <v>7755.8</v>
      </c>
    </row>
    <row r="671" spans="1:6" x14ac:dyDescent="0.2">
      <c r="A671" s="5">
        <v>43647</v>
      </c>
      <c r="B671" s="37">
        <v>2964.33</v>
      </c>
      <c r="E671" s="9">
        <v>43948</v>
      </c>
      <c r="F671" s="38">
        <v>7777.7</v>
      </c>
    </row>
    <row r="672" spans="1:6" x14ac:dyDescent="0.2">
      <c r="A672" s="5">
        <v>43644</v>
      </c>
      <c r="B672" s="37">
        <v>2941.76</v>
      </c>
      <c r="E672" s="9">
        <v>43947</v>
      </c>
      <c r="F672" s="38">
        <v>7697.1</v>
      </c>
    </row>
    <row r="673" spans="1:6" x14ac:dyDescent="0.2">
      <c r="A673" s="5">
        <v>43643</v>
      </c>
      <c r="B673" s="37">
        <v>2924.92</v>
      </c>
      <c r="E673" s="9">
        <v>43946</v>
      </c>
      <c r="F673" s="38">
        <v>7538.5</v>
      </c>
    </row>
    <row r="674" spans="1:6" x14ac:dyDescent="0.2">
      <c r="A674" s="5">
        <v>43642</v>
      </c>
      <c r="B674" s="37">
        <v>2913.78</v>
      </c>
      <c r="E674" s="9">
        <v>43945</v>
      </c>
      <c r="F674" s="38">
        <v>7506.8</v>
      </c>
    </row>
    <row r="675" spans="1:6" x14ac:dyDescent="0.2">
      <c r="A675" s="5">
        <v>43641</v>
      </c>
      <c r="B675" s="37">
        <v>2917.38</v>
      </c>
      <c r="E675" s="9">
        <v>43944</v>
      </c>
      <c r="F675" s="38">
        <v>7495.2</v>
      </c>
    </row>
    <row r="676" spans="1:6" x14ac:dyDescent="0.2">
      <c r="A676" s="5">
        <v>43640</v>
      </c>
      <c r="B676" s="37">
        <v>2945.35</v>
      </c>
      <c r="E676" s="9">
        <v>43943</v>
      </c>
      <c r="F676" s="38">
        <v>7133</v>
      </c>
    </row>
    <row r="677" spans="1:6" x14ac:dyDescent="0.2">
      <c r="A677" s="5">
        <v>43637</v>
      </c>
      <c r="B677" s="37">
        <v>2950.46</v>
      </c>
      <c r="E677" s="9">
        <v>43942</v>
      </c>
      <c r="F677" s="38">
        <v>6850</v>
      </c>
    </row>
    <row r="678" spans="1:6" x14ac:dyDescent="0.2">
      <c r="A678" s="5">
        <v>43636</v>
      </c>
      <c r="B678" s="37">
        <v>2954.18</v>
      </c>
      <c r="E678" s="9">
        <v>43941</v>
      </c>
      <c r="F678" s="38">
        <v>6841.9</v>
      </c>
    </row>
    <row r="679" spans="1:6" x14ac:dyDescent="0.2">
      <c r="A679" s="5">
        <v>43635</v>
      </c>
      <c r="B679" s="37">
        <v>2926.46</v>
      </c>
      <c r="E679" s="9">
        <v>43940</v>
      </c>
      <c r="F679" s="38">
        <v>7133.3</v>
      </c>
    </row>
    <row r="680" spans="1:6" x14ac:dyDescent="0.2">
      <c r="A680" s="5">
        <v>43634</v>
      </c>
      <c r="B680" s="37">
        <v>2917.75</v>
      </c>
      <c r="E680" s="9">
        <v>43939</v>
      </c>
      <c r="F680" s="38">
        <v>7269.1</v>
      </c>
    </row>
    <row r="681" spans="1:6" x14ac:dyDescent="0.2">
      <c r="A681" s="5">
        <v>43633</v>
      </c>
      <c r="B681" s="37">
        <v>2889.67</v>
      </c>
      <c r="E681" s="9">
        <v>43938</v>
      </c>
      <c r="F681" s="38">
        <v>7045.8</v>
      </c>
    </row>
    <row r="682" spans="1:6" x14ac:dyDescent="0.2">
      <c r="A682" s="5">
        <v>43630</v>
      </c>
      <c r="B682" s="37">
        <v>2886.98</v>
      </c>
      <c r="E682" s="9">
        <v>43937</v>
      </c>
      <c r="F682" s="38">
        <v>7114.9</v>
      </c>
    </row>
    <row r="683" spans="1:6" x14ac:dyDescent="0.2">
      <c r="A683" s="5">
        <v>43629</v>
      </c>
      <c r="B683" s="37">
        <v>2891.64</v>
      </c>
      <c r="E683" s="9">
        <v>43936</v>
      </c>
      <c r="F683" s="38">
        <v>6633.8</v>
      </c>
    </row>
    <row r="684" spans="1:6" x14ac:dyDescent="0.2">
      <c r="A684" s="5">
        <v>43628</v>
      </c>
      <c r="B684" s="37">
        <v>2879.84</v>
      </c>
      <c r="E684" s="9">
        <v>43935</v>
      </c>
      <c r="F684" s="38">
        <v>6872.4</v>
      </c>
    </row>
    <row r="685" spans="1:6" x14ac:dyDescent="0.2">
      <c r="A685" s="5">
        <v>43627</v>
      </c>
      <c r="B685" s="37">
        <v>2885.72</v>
      </c>
      <c r="E685" s="9">
        <v>43934</v>
      </c>
      <c r="F685" s="38">
        <v>6848.7</v>
      </c>
    </row>
    <row r="686" spans="1:6" x14ac:dyDescent="0.2">
      <c r="A686" s="5">
        <v>43626</v>
      </c>
      <c r="B686" s="37">
        <v>2886.73</v>
      </c>
      <c r="E686" s="9">
        <v>43933</v>
      </c>
      <c r="F686" s="38">
        <v>6913</v>
      </c>
    </row>
    <row r="687" spans="1:6" x14ac:dyDescent="0.2">
      <c r="A687" s="5">
        <v>43623</v>
      </c>
      <c r="B687" s="37">
        <v>2873.34</v>
      </c>
      <c r="E687" s="9">
        <v>43932</v>
      </c>
      <c r="F687" s="38">
        <v>6884.5</v>
      </c>
    </row>
    <row r="688" spans="1:6" x14ac:dyDescent="0.2">
      <c r="A688" s="5">
        <v>43622</v>
      </c>
      <c r="B688" s="37">
        <v>2843.49</v>
      </c>
      <c r="E688" s="9">
        <v>43931</v>
      </c>
      <c r="F688" s="38">
        <v>6875.5</v>
      </c>
    </row>
    <row r="689" spans="1:6" x14ac:dyDescent="0.2">
      <c r="A689" s="5">
        <v>43621</v>
      </c>
      <c r="B689" s="37">
        <v>2826.15</v>
      </c>
      <c r="E689" s="9">
        <v>43930</v>
      </c>
      <c r="F689" s="38">
        <v>7293.5</v>
      </c>
    </row>
    <row r="690" spans="1:6" x14ac:dyDescent="0.2">
      <c r="A690" s="5">
        <v>43620</v>
      </c>
      <c r="B690" s="37">
        <v>2803.27</v>
      </c>
      <c r="E690" s="9">
        <v>43929</v>
      </c>
      <c r="F690" s="38">
        <v>7367</v>
      </c>
    </row>
    <row r="691" spans="1:6" x14ac:dyDescent="0.2">
      <c r="A691" s="5">
        <v>43619</v>
      </c>
      <c r="B691" s="37">
        <v>2744.45</v>
      </c>
      <c r="E691" s="9">
        <v>43928</v>
      </c>
      <c r="F691" s="38">
        <v>7203</v>
      </c>
    </row>
    <row r="692" spans="1:6" x14ac:dyDescent="0.2">
      <c r="A692" s="5">
        <v>43616</v>
      </c>
      <c r="B692" s="37">
        <v>2752.06</v>
      </c>
      <c r="E692" s="9">
        <v>43927</v>
      </c>
      <c r="F692" s="38">
        <v>7346</v>
      </c>
    </row>
    <row r="693" spans="1:6" x14ac:dyDescent="0.2">
      <c r="A693" s="5">
        <v>43615</v>
      </c>
      <c r="B693" s="37">
        <v>2788.86</v>
      </c>
      <c r="E693" s="9">
        <v>43926</v>
      </c>
      <c r="F693" s="38">
        <v>6778</v>
      </c>
    </row>
    <row r="694" spans="1:6" x14ac:dyDescent="0.2">
      <c r="A694" s="5">
        <v>43614</v>
      </c>
      <c r="B694" s="37">
        <v>2783.02</v>
      </c>
      <c r="E694" s="9">
        <v>43925</v>
      </c>
      <c r="F694" s="38">
        <v>6881.6</v>
      </c>
    </row>
    <row r="695" spans="1:6" x14ac:dyDescent="0.2">
      <c r="A695" s="5">
        <v>43613</v>
      </c>
      <c r="B695" s="37">
        <v>2802.39</v>
      </c>
      <c r="E695" s="9">
        <v>43924</v>
      </c>
      <c r="F695" s="38">
        <v>6740.8</v>
      </c>
    </row>
    <row r="696" spans="1:6" x14ac:dyDescent="0.2">
      <c r="A696" s="5">
        <v>43609</v>
      </c>
      <c r="B696" s="37">
        <v>2826.06</v>
      </c>
      <c r="E696" s="9">
        <v>43923</v>
      </c>
      <c r="F696" s="38">
        <v>6818.3</v>
      </c>
    </row>
    <row r="697" spans="1:6" x14ac:dyDescent="0.2">
      <c r="A697" s="5">
        <v>43608</v>
      </c>
      <c r="B697" s="37">
        <v>2822.24</v>
      </c>
      <c r="E697" s="9">
        <v>43922</v>
      </c>
      <c r="F697" s="38">
        <v>6675</v>
      </c>
    </row>
    <row r="698" spans="1:6" x14ac:dyDescent="0.2">
      <c r="A698" s="5">
        <v>43607</v>
      </c>
      <c r="B698" s="37">
        <v>2856.27</v>
      </c>
      <c r="E698" s="9">
        <v>43921</v>
      </c>
      <c r="F698" s="38">
        <v>6427.7</v>
      </c>
    </row>
    <row r="699" spans="1:6" x14ac:dyDescent="0.2">
      <c r="A699" s="5">
        <v>43606</v>
      </c>
      <c r="B699" s="37">
        <v>2864.36</v>
      </c>
      <c r="E699" s="9">
        <v>43920</v>
      </c>
      <c r="F699" s="38">
        <v>6407.6</v>
      </c>
    </row>
    <row r="700" spans="1:6" x14ac:dyDescent="0.2">
      <c r="A700" s="5">
        <v>43605</v>
      </c>
      <c r="B700" s="37">
        <v>2840.23</v>
      </c>
      <c r="E700" s="9">
        <v>43919</v>
      </c>
      <c r="F700" s="38">
        <v>5892.6</v>
      </c>
    </row>
    <row r="701" spans="1:6" x14ac:dyDescent="0.2">
      <c r="A701" s="5">
        <v>43602</v>
      </c>
      <c r="B701" s="37">
        <v>2859.53</v>
      </c>
      <c r="E701" s="9">
        <v>43918</v>
      </c>
      <c r="F701" s="38">
        <v>6249.3</v>
      </c>
    </row>
    <row r="702" spans="1:6" x14ac:dyDescent="0.2">
      <c r="A702" s="5">
        <v>43601</v>
      </c>
      <c r="B702" s="37">
        <v>2876.32</v>
      </c>
      <c r="E702" s="9">
        <v>43917</v>
      </c>
      <c r="F702" s="38">
        <v>6370</v>
      </c>
    </row>
    <row r="703" spans="1:6" x14ac:dyDescent="0.2">
      <c r="A703" s="5">
        <v>43600</v>
      </c>
      <c r="B703" s="37">
        <v>2850.96</v>
      </c>
      <c r="E703" s="9">
        <v>43916</v>
      </c>
      <c r="F703" s="38">
        <v>6750.7</v>
      </c>
    </row>
    <row r="704" spans="1:6" x14ac:dyDescent="0.2">
      <c r="A704" s="5">
        <v>43599</v>
      </c>
      <c r="B704" s="37">
        <v>2834.41</v>
      </c>
      <c r="E704" s="9">
        <v>43915</v>
      </c>
      <c r="F704" s="38">
        <v>6688.2</v>
      </c>
    </row>
    <row r="705" spans="1:6" x14ac:dyDescent="0.2">
      <c r="A705" s="5">
        <v>43598</v>
      </c>
      <c r="B705" s="37">
        <v>2811.87</v>
      </c>
      <c r="E705" s="9">
        <v>43914</v>
      </c>
      <c r="F705" s="38">
        <v>6762</v>
      </c>
    </row>
    <row r="706" spans="1:6" x14ac:dyDescent="0.2">
      <c r="A706" s="5">
        <v>43595</v>
      </c>
      <c r="B706" s="37">
        <v>2881.4</v>
      </c>
      <c r="E706" s="9">
        <v>43913</v>
      </c>
      <c r="F706" s="38">
        <v>6491.2</v>
      </c>
    </row>
    <row r="707" spans="1:6" x14ac:dyDescent="0.2">
      <c r="A707" s="5">
        <v>43594</v>
      </c>
      <c r="B707" s="37">
        <v>2870.72</v>
      </c>
      <c r="E707" s="9">
        <v>43912</v>
      </c>
      <c r="F707" s="38">
        <v>5827</v>
      </c>
    </row>
    <row r="708" spans="1:6" x14ac:dyDescent="0.2">
      <c r="A708" s="5">
        <v>43593</v>
      </c>
      <c r="B708" s="37">
        <v>2879.42</v>
      </c>
      <c r="E708" s="9">
        <v>43911</v>
      </c>
      <c r="F708" s="38">
        <v>6201.8</v>
      </c>
    </row>
    <row r="709" spans="1:6" x14ac:dyDescent="0.2">
      <c r="A709" s="5">
        <v>43592</v>
      </c>
      <c r="B709" s="37">
        <v>2884.05</v>
      </c>
      <c r="E709" s="9">
        <v>43910</v>
      </c>
      <c r="F709" s="38">
        <v>6205.8</v>
      </c>
    </row>
    <row r="710" spans="1:6" x14ac:dyDescent="0.2">
      <c r="A710" s="5">
        <v>43591</v>
      </c>
      <c r="B710" s="37">
        <v>2932.47</v>
      </c>
      <c r="E710" s="9">
        <v>43909</v>
      </c>
      <c r="F710" s="38">
        <v>6173.4</v>
      </c>
    </row>
    <row r="711" spans="1:6" x14ac:dyDescent="0.2">
      <c r="A711" s="5">
        <v>43588</v>
      </c>
      <c r="B711" s="37">
        <v>2945.64</v>
      </c>
      <c r="E711" s="9">
        <v>43908</v>
      </c>
      <c r="F711" s="38">
        <v>5416.2</v>
      </c>
    </row>
    <row r="712" spans="1:6" x14ac:dyDescent="0.2">
      <c r="A712" s="5">
        <v>43587</v>
      </c>
      <c r="B712" s="37">
        <v>2917.52</v>
      </c>
      <c r="E712" s="9">
        <v>43907</v>
      </c>
      <c r="F712" s="38">
        <v>5345.2</v>
      </c>
    </row>
    <row r="713" spans="1:6" x14ac:dyDescent="0.2">
      <c r="A713" s="5">
        <v>43586</v>
      </c>
      <c r="B713" s="37">
        <v>2923.73</v>
      </c>
      <c r="E713" s="9">
        <v>43906</v>
      </c>
      <c r="F713" s="38">
        <v>5058.5</v>
      </c>
    </row>
    <row r="714" spans="1:6" x14ac:dyDescent="0.2">
      <c r="A714" s="5">
        <v>43585</v>
      </c>
      <c r="B714" s="37">
        <v>2945.83</v>
      </c>
      <c r="E714" s="9">
        <v>43905</v>
      </c>
      <c r="F714" s="38">
        <v>5383.2</v>
      </c>
    </row>
    <row r="715" spans="1:6" x14ac:dyDescent="0.2">
      <c r="A715" s="5">
        <v>43584</v>
      </c>
      <c r="B715" s="37">
        <v>2943.03</v>
      </c>
      <c r="E715" s="9">
        <v>43904</v>
      </c>
      <c r="F715" s="38">
        <v>5218.2</v>
      </c>
    </row>
    <row r="716" spans="1:6" x14ac:dyDescent="0.2">
      <c r="A716" s="5">
        <v>43581</v>
      </c>
      <c r="B716" s="37">
        <v>2939.88</v>
      </c>
      <c r="E716" s="9">
        <v>43903</v>
      </c>
      <c r="F716" s="38">
        <v>5625.4</v>
      </c>
    </row>
    <row r="717" spans="1:6" x14ac:dyDescent="0.2">
      <c r="A717" s="5">
        <v>43580</v>
      </c>
      <c r="B717" s="37">
        <v>2926.17</v>
      </c>
      <c r="E717" s="9">
        <v>43902</v>
      </c>
      <c r="F717" s="38">
        <v>4927</v>
      </c>
    </row>
    <row r="718" spans="1:6" x14ac:dyDescent="0.2">
      <c r="A718" s="5">
        <v>43579</v>
      </c>
      <c r="B718" s="37">
        <v>2927.25</v>
      </c>
      <c r="E718" s="9">
        <v>43901</v>
      </c>
      <c r="F718" s="38">
        <v>7969.6</v>
      </c>
    </row>
    <row r="719" spans="1:6" x14ac:dyDescent="0.2">
      <c r="A719" s="5">
        <v>43578</v>
      </c>
      <c r="B719" s="37">
        <v>2933.68</v>
      </c>
      <c r="E719" s="9">
        <v>43900</v>
      </c>
      <c r="F719" s="38">
        <v>7913.8</v>
      </c>
    </row>
    <row r="720" spans="1:6" x14ac:dyDescent="0.2">
      <c r="A720" s="5">
        <v>43577</v>
      </c>
      <c r="B720" s="37">
        <v>2907.97</v>
      </c>
      <c r="E720" s="9">
        <v>43899</v>
      </c>
      <c r="F720" s="38">
        <v>7967.3</v>
      </c>
    </row>
    <row r="721" spans="1:6" x14ac:dyDescent="0.2">
      <c r="A721" s="5">
        <v>43573</v>
      </c>
      <c r="B721" s="37">
        <v>2905.03</v>
      </c>
      <c r="E721" s="9">
        <v>43898</v>
      </c>
      <c r="F721" s="38">
        <v>8074</v>
      </c>
    </row>
    <row r="722" spans="1:6" x14ac:dyDescent="0.2">
      <c r="A722" s="5">
        <v>43572</v>
      </c>
      <c r="B722" s="37">
        <v>2900.45</v>
      </c>
      <c r="E722" s="9">
        <v>43897</v>
      </c>
      <c r="F722" s="38">
        <v>8919</v>
      </c>
    </row>
    <row r="723" spans="1:6" x14ac:dyDescent="0.2">
      <c r="A723" s="5">
        <v>43571</v>
      </c>
      <c r="B723" s="37">
        <v>2907.06</v>
      </c>
      <c r="E723" s="9">
        <v>43896</v>
      </c>
      <c r="F723" s="38">
        <v>9180.6</v>
      </c>
    </row>
    <row r="724" spans="1:6" x14ac:dyDescent="0.2">
      <c r="A724" s="5">
        <v>43570</v>
      </c>
      <c r="B724" s="37">
        <v>2905.58</v>
      </c>
      <c r="E724" s="9">
        <v>43895</v>
      </c>
      <c r="F724" s="38">
        <v>9090.7999999999993</v>
      </c>
    </row>
    <row r="725" spans="1:6" x14ac:dyDescent="0.2">
      <c r="A725" s="5">
        <v>43567</v>
      </c>
      <c r="B725" s="37">
        <v>2907.41</v>
      </c>
      <c r="E725" s="9">
        <v>43894</v>
      </c>
      <c r="F725" s="38">
        <v>8788.6</v>
      </c>
    </row>
    <row r="726" spans="1:6" x14ac:dyDescent="0.2">
      <c r="A726" s="5">
        <v>43566</v>
      </c>
      <c r="B726" s="37">
        <v>2888.32</v>
      </c>
      <c r="E726" s="9">
        <v>43893</v>
      </c>
      <c r="F726" s="38">
        <v>8791.1</v>
      </c>
    </row>
    <row r="727" spans="1:6" x14ac:dyDescent="0.2">
      <c r="A727" s="5">
        <v>43565</v>
      </c>
      <c r="B727" s="37">
        <v>2888.21</v>
      </c>
      <c r="E727" s="9">
        <v>43892</v>
      </c>
      <c r="F727" s="38">
        <v>8938.1</v>
      </c>
    </row>
    <row r="728" spans="1:6" x14ac:dyDescent="0.2">
      <c r="A728" s="5">
        <v>43564</v>
      </c>
      <c r="B728" s="37">
        <v>2878.2</v>
      </c>
      <c r="E728" s="9">
        <v>43891</v>
      </c>
      <c r="F728" s="38">
        <v>8565.2000000000007</v>
      </c>
    </row>
    <row r="729" spans="1:6" x14ac:dyDescent="0.2">
      <c r="A729" s="5">
        <v>43563</v>
      </c>
      <c r="B729" s="37">
        <v>2895.77</v>
      </c>
      <c r="E729" s="9">
        <v>43890</v>
      </c>
      <c r="F729" s="38">
        <v>8557.2999999999993</v>
      </c>
    </row>
    <row r="730" spans="1:6" x14ac:dyDescent="0.2">
      <c r="A730" s="5">
        <v>43560</v>
      </c>
      <c r="B730" s="37">
        <v>2892.74</v>
      </c>
      <c r="E730" s="9">
        <v>43889</v>
      </c>
      <c r="F730" s="38">
        <v>8728</v>
      </c>
    </row>
    <row r="731" spans="1:6" x14ac:dyDescent="0.2">
      <c r="A731" s="5">
        <v>43559</v>
      </c>
      <c r="B731" s="37">
        <v>2879.39</v>
      </c>
      <c r="E731" s="9">
        <v>43888</v>
      </c>
      <c r="F731" s="38">
        <v>8825.7999999999993</v>
      </c>
    </row>
    <row r="732" spans="1:6" x14ac:dyDescent="0.2">
      <c r="A732" s="5">
        <v>43558</v>
      </c>
      <c r="B732" s="37">
        <v>2873.4</v>
      </c>
      <c r="E732" s="9">
        <v>43887</v>
      </c>
      <c r="F732" s="38">
        <v>8813.2000000000007</v>
      </c>
    </row>
    <row r="733" spans="1:6" x14ac:dyDescent="0.2">
      <c r="A733" s="5">
        <v>43557</v>
      </c>
      <c r="B733" s="37">
        <v>2867.24</v>
      </c>
      <c r="E733" s="9">
        <v>43886</v>
      </c>
      <c r="F733" s="38">
        <v>9327.5</v>
      </c>
    </row>
    <row r="734" spans="1:6" x14ac:dyDescent="0.2">
      <c r="A734" s="5">
        <v>43556</v>
      </c>
      <c r="B734" s="37">
        <v>2867.19</v>
      </c>
      <c r="E734" s="9">
        <v>43885</v>
      </c>
      <c r="F734" s="38">
        <v>9674.1</v>
      </c>
    </row>
    <row r="735" spans="1:6" x14ac:dyDescent="0.2">
      <c r="A735" s="5">
        <v>43553</v>
      </c>
      <c r="B735" s="37">
        <v>2834.4</v>
      </c>
      <c r="E735" s="9">
        <v>43884</v>
      </c>
      <c r="F735" s="38">
        <v>9985</v>
      </c>
    </row>
    <row r="736" spans="1:6" x14ac:dyDescent="0.2">
      <c r="A736" s="5">
        <v>43552</v>
      </c>
      <c r="B736" s="37">
        <v>2815.44</v>
      </c>
      <c r="E736" s="9">
        <v>43883</v>
      </c>
      <c r="F736" s="38">
        <v>9662.4</v>
      </c>
    </row>
    <row r="737" spans="1:6" x14ac:dyDescent="0.2">
      <c r="A737" s="5">
        <v>43551</v>
      </c>
      <c r="B737" s="37">
        <v>2805.37</v>
      </c>
      <c r="E737" s="9">
        <v>43882</v>
      </c>
      <c r="F737" s="38">
        <v>9693.5</v>
      </c>
    </row>
    <row r="738" spans="1:6" x14ac:dyDescent="0.2">
      <c r="A738" s="5">
        <v>43550</v>
      </c>
      <c r="B738" s="37">
        <v>2818.46</v>
      </c>
      <c r="E738" s="9">
        <v>43881</v>
      </c>
      <c r="F738" s="38">
        <v>9608.1</v>
      </c>
    </row>
    <row r="739" spans="1:6" x14ac:dyDescent="0.2">
      <c r="A739" s="5">
        <v>43549</v>
      </c>
      <c r="B739" s="37">
        <v>2798.36</v>
      </c>
      <c r="E739" s="9">
        <v>43880</v>
      </c>
      <c r="F739" s="38">
        <v>9592.2000000000007</v>
      </c>
    </row>
    <row r="740" spans="1:6" x14ac:dyDescent="0.2">
      <c r="A740" s="5">
        <v>43546</v>
      </c>
      <c r="B740" s="37">
        <v>2800.71</v>
      </c>
      <c r="E740" s="9">
        <v>43879</v>
      </c>
      <c r="F740" s="38">
        <v>10183</v>
      </c>
    </row>
    <row r="741" spans="1:6" x14ac:dyDescent="0.2">
      <c r="A741" s="5">
        <v>43545</v>
      </c>
      <c r="B741" s="37">
        <v>2854.88</v>
      </c>
      <c r="E741" s="9">
        <v>43878</v>
      </c>
      <c r="F741" s="38">
        <v>9708</v>
      </c>
    </row>
    <row r="742" spans="1:6" x14ac:dyDescent="0.2">
      <c r="A742" s="5">
        <v>43544</v>
      </c>
      <c r="B742" s="37">
        <v>2824.23</v>
      </c>
      <c r="E742" s="9">
        <v>43877</v>
      </c>
      <c r="F742" s="38">
        <v>9929.7000000000007</v>
      </c>
    </row>
    <row r="743" spans="1:6" x14ac:dyDescent="0.2">
      <c r="A743" s="5">
        <v>43543</v>
      </c>
      <c r="B743" s="37">
        <v>2832.57</v>
      </c>
      <c r="E743" s="9">
        <v>43876</v>
      </c>
      <c r="F743" s="38">
        <v>9901</v>
      </c>
    </row>
    <row r="744" spans="1:6" x14ac:dyDescent="0.2">
      <c r="A744" s="5">
        <v>43542</v>
      </c>
      <c r="B744" s="37">
        <v>2832.94</v>
      </c>
      <c r="E744" s="9">
        <v>43875</v>
      </c>
      <c r="F744" s="38">
        <v>10335</v>
      </c>
    </row>
    <row r="745" spans="1:6" x14ac:dyDescent="0.2">
      <c r="A745" s="5">
        <v>43539</v>
      </c>
      <c r="B745" s="37">
        <v>2822.48</v>
      </c>
      <c r="E745" s="9">
        <v>43874</v>
      </c>
      <c r="F745" s="38">
        <v>10222</v>
      </c>
    </row>
    <row r="746" spans="1:6" x14ac:dyDescent="0.2">
      <c r="A746" s="5">
        <v>43538</v>
      </c>
      <c r="B746" s="37">
        <v>2808.48</v>
      </c>
      <c r="E746" s="9">
        <v>43873</v>
      </c>
      <c r="F746" s="38">
        <v>10339</v>
      </c>
    </row>
    <row r="747" spans="1:6" x14ac:dyDescent="0.2">
      <c r="A747" s="5">
        <v>43537</v>
      </c>
      <c r="B747" s="37">
        <v>2810.92</v>
      </c>
      <c r="E747" s="9">
        <v>43872</v>
      </c>
      <c r="F747" s="38">
        <v>10247</v>
      </c>
    </row>
    <row r="748" spans="1:6" x14ac:dyDescent="0.2">
      <c r="A748" s="5">
        <v>43536</v>
      </c>
      <c r="B748" s="37">
        <v>2791.52</v>
      </c>
      <c r="E748" s="9">
        <v>43871</v>
      </c>
      <c r="F748" s="38">
        <v>9850.2000000000007</v>
      </c>
    </row>
    <row r="749" spans="1:6" x14ac:dyDescent="0.2">
      <c r="A749" s="5">
        <v>43535</v>
      </c>
      <c r="B749" s="37">
        <v>2783.3</v>
      </c>
      <c r="E749" s="9">
        <v>43870</v>
      </c>
      <c r="F749" s="38">
        <v>10151</v>
      </c>
    </row>
    <row r="750" spans="1:6" x14ac:dyDescent="0.2">
      <c r="A750" s="5">
        <v>43532</v>
      </c>
      <c r="B750" s="37">
        <v>2743.07</v>
      </c>
      <c r="E750" s="9">
        <v>43869</v>
      </c>
      <c r="F750" s="38">
        <v>9877.2000000000007</v>
      </c>
    </row>
    <row r="751" spans="1:6" x14ac:dyDescent="0.2">
      <c r="A751" s="5">
        <v>43531</v>
      </c>
      <c r="B751" s="37">
        <v>2748.93</v>
      </c>
      <c r="E751" s="9">
        <v>43868</v>
      </c>
      <c r="F751" s="38">
        <v>9805.2000000000007</v>
      </c>
    </row>
    <row r="752" spans="1:6" x14ac:dyDescent="0.2">
      <c r="A752" s="5">
        <v>43530</v>
      </c>
      <c r="B752" s="37">
        <v>2771.45</v>
      </c>
      <c r="E752" s="9">
        <v>43867</v>
      </c>
      <c r="F752" s="38">
        <v>9744.9</v>
      </c>
    </row>
    <row r="753" spans="1:6" x14ac:dyDescent="0.2">
      <c r="A753" s="5">
        <v>43529</v>
      </c>
      <c r="B753" s="37">
        <v>2789.65</v>
      </c>
      <c r="E753" s="9">
        <v>43866</v>
      </c>
      <c r="F753" s="38">
        <v>9612</v>
      </c>
    </row>
    <row r="754" spans="1:6" x14ac:dyDescent="0.2">
      <c r="A754" s="5">
        <v>43528</v>
      </c>
      <c r="B754" s="37">
        <v>2792.81</v>
      </c>
      <c r="E754" s="9">
        <v>43865</v>
      </c>
      <c r="F754" s="38">
        <v>9197.4</v>
      </c>
    </row>
    <row r="755" spans="1:6" x14ac:dyDescent="0.2">
      <c r="A755" s="5">
        <v>43525</v>
      </c>
      <c r="B755" s="37">
        <v>2803.69</v>
      </c>
      <c r="E755" s="9">
        <v>43864</v>
      </c>
      <c r="F755" s="38">
        <v>9309.2999999999993</v>
      </c>
    </row>
    <row r="756" spans="1:6" x14ac:dyDescent="0.2">
      <c r="A756" s="5">
        <v>43524</v>
      </c>
      <c r="B756" s="37">
        <v>2784.49</v>
      </c>
      <c r="E756" s="9">
        <v>43863</v>
      </c>
      <c r="F756" s="38">
        <v>9353.1</v>
      </c>
    </row>
    <row r="757" spans="1:6" x14ac:dyDescent="0.2">
      <c r="A757" s="5">
        <v>43523</v>
      </c>
      <c r="B757" s="37">
        <v>2792.38</v>
      </c>
      <c r="E757" s="9">
        <v>43862</v>
      </c>
      <c r="F757" s="38">
        <v>9410.6</v>
      </c>
    </row>
    <row r="758" spans="1:6" x14ac:dyDescent="0.2">
      <c r="A758" s="5">
        <v>43522</v>
      </c>
      <c r="B758" s="37">
        <v>2793.9</v>
      </c>
      <c r="E758" s="9">
        <v>43861</v>
      </c>
      <c r="F758" s="38">
        <v>9367.4</v>
      </c>
    </row>
    <row r="759" spans="1:6" x14ac:dyDescent="0.2">
      <c r="A759" s="5">
        <v>43521</v>
      </c>
      <c r="B759" s="37">
        <v>2796.11</v>
      </c>
      <c r="E759" s="9">
        <v>43860</v>
      </c>
      <c r="F759" s="38">
        <v>9512.7000000000007</v>
      </c>
    </row>
    <row r="760" spans="1:6" x14ac:dyDescent="0.2">
      <c r="A760" s="5">
        <v>43518</v>
      </c>
      <c r="B760" s="37">
        <v>2792.67</v>
      </c>
      <c r="E760" s="9">
        <v>43859</v>
      </c>
      <c r="F760" s="38">
        <v>9304.2000000000007</v>
      </c>
    </row>
    <row r="761" spans="1:6" x14ac:dyDescent="0.2">
      <c r="A761" s="5">
        <v>43517</v>
      </c>
      <c r="B761" s="37">
        <v>2774.88</v>
      </c>
      <c r="E761" s="9">
        <v>43858</v>
      </c>
      <c r="F761" s="38">
        <v>9393.7000000000007</v>
      </c>
    </row>
    <row r="762" spans="1:6" x14ac:dyDescent="0.2">
      <c r="A762" s="5">
        <v>43516</v>
      </c>
      <c r="B762" s="37">
        <v>2784.7</v>
      </c>
      <c r="E762" s="9">
        <v>43857</v>
      </c>
      <c r="F762" s="38">
        <v>8912</v>
      </c>
    </row>
    <row r="763" spans="1:6" x14ac:dyDescent="0.2">
      <c r="A763" s="5">
        <v>43515</v>
      </c>
      <c r="B763" s="37">
        <v>2779.76</v>
      </c>
      <c r="E763" s="9">
        <v>43856</v>
      </c>
      <c r="F763" s="38">
        <v>8621.6</v>
      </c>
    </row>
    <row r="764" spans="1:6" x14ac:dyDescent="0.2">
      <c r="A764" s="5">
        <v>43511</v>
      </c>
      <c r="B764" s="37">
        <v>2775.6</v>
      </c>
      <c r="E764" s="9">
        <v>43855</v>
      </c>
      <c r="F764" s="38">
        <v>8353.7000000000007</v>
      </c>
    </row>
    <row r="765" spans="1:6" x14ac:dyDescent="0.2">
      <c r="A765" s="5">
        <v>43510</v>
      </c>
      <c r="B765" s="37">
        <v>2745.73</v>
      </c>
      <c r="E765" s="9">
        <v>43854</v>
      </c>
      <c r="F765" s="38">
        <v>8447.1</v>
      </c>
    </row>
    <row r="766" spans="1:6" x14ac:dyDescent="0.2">
      <c r="A766" s="5">
        <v>43509</v>
      </c>
      <c r="B766" s="37">
        <v>2753.03</v>
      </c>
      <c r="E766" s="9">
        <v>43853</v>
      </c>
      <c r="F766" s="38">
        <v>8403.5</v>
      </c>
    </row>
    <row r="767" spans="1:6" x14ac:dyDescent="0.2">
      <c r="A767" s="5">
        <v>43508</v>
      </c>
      <c r="B767" s="37">
        <v>2744.73</v>
      </c>
      <c r="E767" s="9">
        <v>43852</v>
      </c>
      <c r="F767" s="38">
        <v>8663.9</v>
      </c>
    </row>
    <row r="768" spans="1:6" x14ac:dyDescent="0.2">
      <c r="A768" s="5">
        <v>43507</v>
      </c>
      <c r="B768" s="37">
        <v>2709.8</v>
      </c>
      <c r="E768" s="9">
        <v>43851</v>
      </c>
      <c r="F768" s="38">
        <v>8734.1</v>
      </c>
    </row>
    <row r="769" spans="1:6" x14ac:dyDescent="0.2">
      <c r="A769" s="5">
        <v>43504</v>
      </c>
      <c r="B769" s="37">
        <v>2707.88</v>
      </c>
      <c r="E769" s="9">
        <v>43850</v>
      </c>
      <c r="F769" s="38">
        <v>8638.2000000000007</v>
      </c>
    </row>
    <row r="770" spans="1:6" x14ac:dyDescent="0.2">
      <c r="A770" s="5">
        <v>43503</v>
      </c>
      <c r="B770" s="37">
        <v>2706.05</v>
      </c>
      <c r="E770" s="9">
        <v>43849</v>
      </c>
      <c r="F770" s="38">
        <v>8694</v>
      </c>
    </row>
    <row r="771" spans="1:6" x14ac:dyDescent="0.2">
      <c r="A771" s="5">
        <v>43502</v>
      </c>
      <c r="B771" s="37">
        <v>2731.61</v>
      </c>
      <c r="E771" s="9">
        <v>43848</v>
      </c>
      <c r="F771" s="38">
        <v>8891.5</v>
      </c>
    </row>
    <row r="772" spans="1:6" x14ac:dyDescent="0.2">
      <c r="A772" s="5">
        <v>43501</v>
      </c>
      <c r="B772" s="37">
        <v>2737.7</v>
      </c>
      <c r="E772" s="9">
        <v>43847</v>
      </c>
      <c r="F772" s="38">
        <v>8875.4</v>
      </c>
    </row>
    <row r="773" spans="1:6" x14ac:dyDescent="0.2">
      <c r="A773" s="5">
        <v>43500</v>
      </c>
      <c r="B773" s="37">
        <v>2724.87</v>
      </c>
      <c r="E773" s="9">
        <v>43846</v>
      </c>
      <c r="F773" s="38">
        <v>8720.6</v>
      </c>
    </row>
    <row r="774" spans="1:6" x14ac:dyDescent="0.2">
      <c r="A774" s="5">
        <v>43497</v>
      </c>
      <c r="B774" s="37">
        <v>2706.53</v>
      </c>
      <c r="E774" s="9">
        <v>43845</v>
      </c>
      <c r="F774" s="38">
        <v>8807.7000000000007</v>
      </c>
    </row>
    <row r="775" spans="1:6" x14ac:dyDescent="0.2">
      <c r="A775" s="5">
        <v>43496</v>
      </c>
      <c r="B775" s="37">
        <v>2704.1</v>
      </c>
      <c r="E775" s="9">
        <v>43844</v>
      </c>
      <c r="F775" s="38">
        <v>8775.6</v>
      </c>
    </row>
    <row r="776" spans="1:6" x14ac:dyDescent="0.2">
      <c r="A776" s="5">
        <v>43495</v>
      </c>
      <c r="B776" s="37">
        <v>2681.05</v>
      </c>
      <c r="E776" s="9">
        <v>43843</v>
      </c>
      <c r="F776" s="38">
        <v>8094.5</v>
      </c>
    </row>
    <row r="777" spans="1:6" x14ac:dyDescent="0.2">
      <c r="A777" s="5">
        <v>43494</v>
      </c>
      <c r="B777" s="37">
        <v>2640</v>
      </c>
      <c r="E777" s="9">
        <v>43842</v>
      </c>
      <c r="F777" s="38">
        <v>8174.7</v>
      </c>
    </row>
    <row r="778" spans="1:6" x14ac:dyDescent="0.2">
      <c r="A778" s="5">
        <v>43493</v>
      </c>
      <c r="B778" s="37">
        <v>2643.85</v>
      </c>
      <c r="E778" s="9">
        <v>43841</v>
      </c>
      <c r="F778" s="38">
        <v>8013.8</v>
      </c>
    </row>
    <row r="779" spans="1:6" x14ac:dyDescent="0.2">
      <c r="A779" s="5">
        <v>43490</v>
      </c>
      <c r="B779" s="37">
        <v>2664.76</v>
      </c>
      <c r="E779" s="9">
        <v>43840</v>
      </c>
      <c r="F779" s="38">
        <v>8176.3</v>
      </c>
    </row>
    <row r="780" spans="1:6" x14ac:dyDescent="0.2">
      <c r="A780" s="5">
        <v>43489</v>
      </c>
      <c r="B780" s="37">
        <v>2642.33</v>
      </c>
      <c r="E780" s="9">
        <v>43839</v>
      </c>
      <c r="F780" s="38">
        <v>7817.5</v>
      </c>
    </row>
    <row r="781" spans="1:6" x14ac:dyDescent="0.2">
      <c r="A781" s="5">
        <v>43488</v>
      </c>
      <c r="B781" s="37">
        <v>2638.7</v>
      </c>
      <c r="E781" s="9">
        <v>43838</v>
      </c>
      <c r="F781" s="38">
        <v>8036.8</v>
      </c>
    </row>
    <row r="782" spans="1:6" x14ac:dyDescent="0.2">
      <c r="A782" s="5">
        <v>43487</v>
      </c>
      <c r="B782" s="37">
        <v>2632.9</v>
      </c>
      <c r="E782" s="9">
        <v>43837</v>
      </c>
      <c r="F782" s="38">
        <v>8150</v>
      </c>
    </row>
    <row r="783" spans="1:6" x14ac:dyDescent="0.2">
      <c r="A783" s="5">
        <v>43483</v>
      </c>
      <c r="B783" s="37">
        <v>2670.71</v>
      </c>
      <c r="E783" s="9">
        <v>43836</v>
      </c>
      <c r="F783" s="38">
        <v>7757.9</v>
      </c>
    </row>
    <row r="784" spans="1:6" x14ac:dyDescent="0.2">
      <c r="A784" s="5">
        <v>43482</v>
      </c>
      <c r="B784" s="37">
        <v>2635.96</v>
      </c>
      <c r="E784" s="9">
        <v>43835</v>
      </c>
      <c r="F784" s="38">
        <v>7364.6</v>
      </c>
    </row>
    <row r="785" spans="1:6" x14ac:dyDescent="0.2">
      <c r="A785" s="5">
        <v>43481</v>
      </c>
      <c r="B785" s="37">
        <v>2616.1</v>
      </c>
      <c r="E785" s="9">
        <v>43834</v>
      </c>
      <c r="F785" s="38">
        <v>7369.8</v>
      </c>
    </row>
    <row r="786" spans="1:6" x14ac:dyDescent="0.2">
      <c r="A786" s="5">
        <v>43480</v>
      </c>
      <c r="B786" s="37">
        <v>2610.3000000000002</v>
      </c>
      <c r="E786" s="9">
        <v>43833</v>
      </c>
      <c r="F786" s="38">
        <v>7367.5</v>
      </c>
    </row>
    <row r="787" spans="1:6" x14ac:dyDescent="0.2">
      <c r="A787" s="5">
        <v>43479</v>
      </c>
      <c r="B787" s="37">
        <v>2582.61</v>
      </c>
      <c r="E787" s="9">
        <v>43832</v>
      </c>
      <c r="F787" s="38">
        <v>6989.4</v>
      </c>
    </row>
    <row r="788" spans="1:6" x14ac:dyDescent="0.2">
      <c r="A788" s="5">
        <v>43476</v>
      </c>
      <c r="B788" s="37">
        <v>2596.2600000000002</v>
      </c>
      <c r="E788" s="9">
        <v>43831</v>
      </c>
      <c r="F788" s="38">
        <v>7212.7</v>
      </c>
    </row>
    <row r="789" spans="1:6" x14ac:dyDescent="0.2">
      <c r="A789" s="5">
        <v>43475</v>
      </c>
      <c r="B789" s="37">
        <v>2596.64</v>
      </c>
      <c r="E789" s="9">
        <v>43830</v>
      </c>
      <c r="F789" s="38">
        <v>7208.3</v>
      </c>
    </row>
    <row r="790" spans="1:6" x14ac:dyDescent="0.2">
      <c r="A790" s="5">
        <v>43474</v>
      </c>
      <c r="B790" s="37">
        <v>2584.96</v>
      </c>
      <c r="E790" s="9">
        <v>43829</v>
      </c>
      <c r="F790" s="38">
        <v>7260.9</v>
      </c>
    </row>
    <row r="791" spans="1:6" x14ac:dyDescent="0.2">
      <c r="A791" s="5">
        <v>43473</v>
      </c>
      <c r="B791" s="37">
        <v>2574.41</v>
      </c>
      <c r="E791" s="9">
        <v>43828</v>
      </c>
      <c r="F791" s="38">
        <v>7417.9</v>
      </c>
    </row>
    <row r="792" spans="1:6" x14ac:dyDescent="0.2">
      <c r="A792" s="5">
        <v>43472</v>
      </c>
      <c r="B792" s="37">
        <v>2549.69</v>
      </c>
      <c r="E792" s="9">
        <v>43827</v>
      </c>
      <c r="F792" s="38">
        <v>7334.4</v>
      </c>
    </row>
    <row r="793" spans="1:6" x14ac:dyDescent="0.2">
      <c r="A793" s="5">
        <v>43469</v>
      </c>
      <c r="B793" s="37">
        <v>2531.94</v>
      </c>
      <c r="E793" s="9">
        <v>43826</v>
      </c>
      <c r="F793" s="38">
        <v>7287</v>
      </c>
    </row>
    <row r="794" spans="1:6" x14ac:dyDescent="0.2">
      <c r="A794" s="5">
        <v>43468</v>
      </c>
      <c r="B794" s="37">
        <v>2447.89</v>
      </c>
      <c r="E794" s="9">
        <v>43825</v>
      </c>
      <c r="F794" s="38">
        <v>7232.4</v>
      </c>
    </row>
    <row r="795" spans="1:6" x14ac:dyDescent="0.2">
      <c r="A795" s="5">
        <v>43467</v>
      </c>
      <c r="B795" s="37">
        <v>2510.0300000000002</v>
      </c>
      <c r="E795" s="9">
        <v>43824</v>
      </c>
      <c r="F795" s="38">
        <v>7220.1</v>
      </c>
    </row>
    <row r="796" spans="1:6" x14ac:dyDescent="0.2">
      <c r="A796" s="5">
        <v>43465</v>
      </c>
      <c r="B796" s="37">
        <v>2506.85</v>
      </c>
      <c r="E796" s="9">
        <v>43823</v>
      </c>
      <c r="F796" s="38">
        <v>7276.9</v>
      </c>
    </row>
    <row r="797" spans="1:6" x14ac:dyDescent="0.2">
      <c r="A797" s="5">
        <v>43462</v>
      </c>
      <c r="B797" s="37">
        <v>2485.7399999999998</v>
      </c>
      <c r="E797" s="9">
        <v>43822</v>
      </c>
      <c r="F797" s="38">
        <v>7347.4</v>
      </c>
    </row>
    <row r="798" spans="1:6" x14ac:dyDescent="0.2">
      <c r="A798" s="5">
        <v>43461</v>
      </c>
      <c r="B798" s="37">
        <v>2488.83</v>
      </c>
      <c r="E798" s="9">
        <v>43821</v>
      </c>
      <c r="F798" s="38">
        <v>7532</v>
      </c>
    </row>
    <row r="799" spans="1:6" x14ac:dyDescent="0.2">
      <c r="A799" s="5">
        <v>43460</v>
      </c>
      <c r="B799" s="37">
        <v>2467.6999999999998</v>
      </c>
      <c r="E799" s="9">
        <v>43820</v>
      </c>
      <c r="F799" s="38">
        <v>7166.4</v>
      </c>
    </row>
    <row r="800" spans="1:6" x14ac:dyDescent="0.2">
      <c r="A800" s="5">
        <v>43458</v>
      </c>
      <c r="B800" s="37">
        <v>2351.1</v>
      </c>
      <c r="E800" s="9">
        <v>43819</v>
      </c>
      <c r="F800" s="38">
        <v>7212.9</v>
      </c>
    </row>
    <row r="801" spans="1:6" x14ac:dyDescent="0.2">
      <c r="A801" s="5">
        <v>43455</v>
      </c>
      <c r="B801" s="37">
        <v>2416.62</v>
      </c>
      <c r="E801" s="9">
        <v>43818</v>
      </c>
      <c r="F801" s="38">
        <v>7181.8</v>
      </c>
    </row>
    <row r="802" spans="1:6" x14ac:dyDescent="0.2">
      <c r="A802" s="5">
        <v>43454</v>
      </c>
      <c r="B802" s="37">
        <v>2467.42</v>
      </c>
      <c r="E802" s="9">
        <v>43817</v>
      </c>
      <c r="F802" s="38">
        <v>7323.4</v>
      </c>
    </row>
    <row r="803" spans="1:6" x14ac:dyDescent="0.2">
      <c r="A803" s="5">
        <v>43453</v>
      </c>
      <c r="B803" s="37">
        <v>2506.96</v>
      </c>
      <c r="E803" s="9">
        <v>43816</v>
      </c>
      <c r="F803" s="38">
        <v>6667.1</v>
      </c>
    </row>
    <row r="804" spans="1:6" x14ac:dyDescent="0.2">
      <c r="A804" s="5">
        <v>43452</v>
      </c>
      <c r="B804" s="37">
        <v>2546.16</v>
      </c>
      <c r="E804" s="9">
        <v>43815</v>
      </c>
      <c r="F804" s="38">
        <v>6926.8</v>
      </c>
    </row>
    <row r="805" spans="1:6" x14ac:dyDescent="0.2">
      <c r="A805" s="5">
        <v>43451</v>
      </c>
      <c r="B805" s="37">
        <v>2545.94</v>
      </c>
      <c r="E805" s="9">
        <v>43814</v>
      </c>
      <c r="F805" s="38">
        <v>7152.7</v>
      </c>
    </row>
    <row r="806" spans="1:6" x14ac:dyDescent="0.2">
      <c r="A806" s="5">
        <v>43448</v>
      </c>
      <c r="B806" s="37">
        <v>2599.9499999999998</v>
      </c>
      <c r="E806" s="9">
        <v>43813</v>
      </c>
      <c r="F806" s="38">
        <v>7100.8</v>
      </c>
    </row>
    <row r="807" spans="1:6" x14ac:dyDescent="0.2">
      <c r="A807" s="5">
        <v>43447</v>
      </c>
      <c r="B807" s="37">
        <v>2650.54</v>
      </c>
      <c r="E807" s="9">
        <v>43812</v>
      </c>
      <c r="F807" s="38">
        <v>7283.2</v>
      </c>
    </row>
    <row r="808" spans="1:6" x14ac:dyDescent="0.2">
      <c r="A808" s="5">
        <v>43446</v>
      </c>
      <c r="B808" s="37">
        <v>2651.07</v>
      </c>
      <c r="E808" s="9">
        <v>43811</v>
      </c>
      <c r="F808" s="38">
        <v>7224</v>
      </c>
    </row>
    <row r="809" spans="1:6" x14ac:dyDescent="0.2">
      <c r="A809" s="5">
        <v>43445</v>
      </c>
      <c r="B809" s="37">
        <v>2636.78</v>
      </c>
      <c r="E809" s="9">
        <v>43810</v>
      </c>
      <c r="F809" s="38">
        <v>7230.7</v>
      </c>
    </row>
    <row r="810" spans="1:6" x14ac:dyDescent="0.2">
      <c r="A810" s="5">
        <v>43444</v>
      </c>
      <c r="B810" s="37">
        <v>2637.72</v>
      </c>
      <c r="E810" s="9">
        <v>43809</v>
      </c>
      <c r="F810" s="38">
        <v>7254.6</v>
      </c>
    </row>
    <row r="811" spans="1:6" x14ac:dyDescent="0.2">
      <c r="A811" s="5">
        <v>43441</v>
      </c>
      <c r="B811" s="37">
        <v>2633.08</v>
      </c>
      <c r="E811" s="9">
        <v>43808</v>
      </c>
      <c r="F811" s="38">
        <v>7379.5</v>
      </c>
    </row>
    <row r="812" spans="1:6" x14ac:dyDescent="0.2">
      <c r="A812" s="5">
        <v>43440</v>
      </c>
      <c r="B812" s="37">
        <v>2695.95</v>
      </c>
      <c r="E812" s="9">
        <v>43807</v>
      </c>
      <c r="F812" s="38">
        <v>7564.6</v>
      </c>
    </row>
    <row r="813" spans="1:6" x14ac:dyDescent="0.2">
      <c r="A813" s="5">
        <v>43438</v>
      </c>
      <c r="B813" s="37">
        <v>2700.06</v>
      </c>
      <c r="E813" s="9">
        <v>43806</v>
      </c>
      <c r="F813" s="38">
        <v>7543.2</v>
      </c>
    </row>
    <row r="814" spans="1:6" x14ac:dyDescent="0.2">
      <c r="A814" s="5">
        <v>43437</v>
      </c>
      <c r="B814" s="37">
        <v>2790.37</v>
      </c>
      <c r="E814" s="9">
        <v>43805</v>
      </c>
      <c r="F814" s="38">
        <v>7588.3</v>
      </c>
    </row>
    <row r="815" spans="1:6" x14ac:dyDescent="0.2">
      <c r="A815" s="5">
        <v>43434</v>
      </c>
      <c r="B815" s="37">
        <v>2760.17</v>
      </c>
      <c r="E815" s="9">
        <v>43804</v>
      </c>
      <c r="F815" s="38">
        <v>7440</v>
      </c>
    </row>
    <row r="816" spans="1:6" x14ac:dyDescent="0.2">
      <c r="A816" s="5">
        <v>43433</v>
      </c>
      <c r="B816" s="37">
        <v>2737.76</v>
      </c>
      <c r="E816" s="9">
        <v>43803</v>
      </c>
      <c r="F816" s="38">
        <v>7238.2</v>
      </c>
    </row>
    <row r="817" spans="1:6" x14ac:dyDescent="0.2">
      <c r="A817" s="5">
        <v>43432</v>
      </c>
      <c r="B817" s="37">
        <v>2743.79</v>
      </c>
      <c r="E817" s="9">
        <v>43802</v>
      </c>
      <c r="F817" s="38">
        <v>7336</v>
      </c>
    </row>
    <row r="818" spans="1:6" x14ac:dyDescent="0.2">
      <c r="A818" s="5">
        <v>43431</v>
      </c>
      <c r="B818" s="37">
        <v>2682.17</v>
      </c>
      <c r="E818" s="9">
        <v>43801</v>
      </c>
      <c r="F818" s="38">
        <v>7350.3</v>
      </c>
    </row>
    <row r="819" spans="1:6" x14ac:dyDescent="0.2">
      <c r="A819" s="5">
        <v>43430</v>
      </c>
      <c r="B819" s="37">
        <v>2673.45</v>
      </c>
      <c r="E819" s="9">
        <v>43800</v>
      </c>
      <c r="F819" s="38">
        <v>7450.1</v>
      </c>
    </row>
    <row r="820" spans="1:6" x14ac:dyDescent="0.2">
      <c r="A820" s="5">
        <v>43427</v>
      </c>
      <c r="B820" s="37">
        <v>2632.56</v>
      </c>
      <c r="E820" s="9">
        <v>43799</v>
      </c>
      <c r="F820" s="38">
        <v>7599.9</v>
      </c>
    </row>
    <row r="821" spans="1:6" x14ac:dyDescent="0.2">
      <c r="A821" s="5">
        <v>43425</v>
      </c>
      <c r="B821" s="37">
        <v>2649.93</v>
      </c>
      <c r="E821" s="9">
        <v>43798</v>
      </c>
      <c r="F821" s="38">
        <v>7796.6</v>
      </c>
    </row>
    <row r="822" spans="1:6" x14ac:dyDescent="0.2">
      <c r="A822" s="5">
        <v>43424</v>
      </c>
      <c r="B822" s="37">
        <v>2641.89</v>
      </c>
      <c r="E822" s="9">
        <v>43797</v>
      </c>
      <c r="F822" s="38">
        <v>7460.8</v>
      </c>
    </row>
    <row r="823" spans="1:6" x14ac:dyDescent="0.2">
      <c r="A823" s="5">
        <v>43423</v>
      </c>
      <c r="B823" s="37">
        <v>2690.73</v>
      </c>
      <c r="E823" s="9">
        <v>43796</v>
      </c>
      <c r="F823" s="38">
        <v>7549.3</v>
      </c>
    </row>
    <row r="824" spans="1:6" x14ac:dyDescent="0.2">
      <c r="A824" s="5">
        <v>43420</v>
      </c>
      <c r="B824" s="37">
        <v>2736.27</v>
      </c>
      <c r="E824" s="9">
        <v>43795</v>
      </c>
      <c r="F824" s="38">
        <v>7198.3</v>
      </c>
    </row>
    <row r="825" spans="1:6" x14ac:dyDescent="0.2">
      <c r="A825" s="5">
        <v>43419</v>
      </c>
      <c r="B825" s="37">
        <v>2730.2</v>
      </c>
      <c r="E825" s="9">
        <v>43794</v>
      </c>
      <c r="F825" s="38">
        <v>7168</v>
      </c>
    </row>
    <row r="826" spans="1:6" x14ac:dyDescent="0.2">
      <c r="A826" s="5">
        <v>43418</v>
      </c>
      <c r="B826" s="37">
        <v>2701.58</v>
      </c>
      <c r="E826" s="9">
        <v>43793</v>
      </c>
      <c r="F826" s="38">
        <v>6965.3</v>
      </c>
    </row>
    <row r="827" spans="1:6" x14ac:dyDescent="0.2">
      <c r="A827" s="5">
        <v>43417</v>
      </c>
      <c r="B827" s="37">
        <v>2722.18</v>
      </c>
      <c r="E827" s="9">
        <v>43792</v>
      </c>
      <c r="F827" s="38">
        <v>7352.6</v>
      </c>
    </row>
    <row r="828" spans="1:6" x14ac:dyDescent="0.2">
      <c r="A828" s="5">
        <v>43416</v>
      </c>
      <c r="B828" s="37">
        <v>2726.22</v>
      </c>
      <c r="E828" s="9">
        <v>43791</v>
      </c>
      <c r="F828" s="38">
        <v>7323</v>
      </c>
    </row>
    <row r="829" spans="1:6" x14ac:dyDescent="0.2">
      <c r="A829" s="5">
        <v>43413</v>
      </c>
      <c r="B829" s="37">
        <v>2781.01</v>
      </c>
      <c r="E829" s="9">
        <v>43790</v>
      </c>
      <c r="F829" s="38">
        <v>7671.1</v>
      </c>
    </row>
    <row r="830" spans="1:6" x14ac:dyDescent="0.2">
      <c r="A830" s="5">
        <v>43412</v>
      </c>
      <c r="B830" s="37">
        <v>2806.83</v>
      </c>
      <c r="E830" s="9">
        <v>43789</v>
      </c>
      <c r="F830" s="38">
        <v>8126.4</v>
      </c>
    </row>
    <row r="831" spans="1:6" x14ac:dyDescent="0.2">
      <c r="A831" s="5">
        <v>43411</v>
      </c>
      <c r="B831" s="37">
        <v>2813.89</v>
      </c>
      <c r="E831" s="9">
        <v>43788</v>
      </c>
      <c r="F831" s="38">
        <v>8164.9</v>
      </c>
    </row>
    <row r="832" spans="1:6" x14ac:dyDescent="0.2">
      <c r="A832" s="5">
        <v>43410</v>
      </c>
      <c r="B832" s="37">
        <v>2755.45</v>
      </c>
      <c r="E832" s="9">
        <v>43787</v>
      </c>
      <c r="F832" s="38">
        <v>8219.5</v>
      </c>
    </row>
    <row r="833" spans="1:6" x14ac:dyDescent="0.2">
      <c r="A833" s="5">
        <v>43409</v>
      </c>
      <c r="B833" s="37">
        <v>2738.31</v>
      </c>
      <c r="E833" s="9">
        <v>43786</v>
      </c>
      <c r="F833" s="38">
        <v>8537.2999999999993</v>
      </c>
    </row>
    <row r="834" spans="1:6" x14ac:dyDescent="0.2">
      <c r="A834" s="5">
        <v>43406</v>
      </c>
      <c r="B834" s="37">
        <v>2723.06</v>
      </c>
      <c r="E834" s="9">
        <v>43785</v>
      </c>
      <c r="F834" s="38">
        <v>8523.5</v>
      </c>
    </row>
    <row r="835" spans="1:6" x14ac:dyDescent="0.2">
      <c r="A835" s="5">
        <v>43405</v>
      </c>
      <c r="B835" s="37">
        <v>2740.37</v>
      </c>
      <c r="E835" s="9">
        <v>43784</v>
      </c>
      <c r="F835" s="38">
        <v>8495.7999999999993</v>
      </c>
    </row>
    <row r="836" spans="1:6" x14ac:dyDescent="0.2">
      <c r="A836" s="5">
        <v>43404</v>
      </c>
      <c r="B836" s="37">
        <v>2711.74</v>
      </c>
      <c r="E836" s="9">
        <v>43783</v>
      </c>
      <c r="F836" s="38">
        <v>8655.7000000000007</v>
      </c>
    </row>
    <row r="837" spans="1:6" x14ac:dyDescent="0.2">
      <c r="A837" s="5">
        <v>43403</v>
      </c>
      <c r="B837" s="37">
        <v>2682.63</v>
      </c>
      <c r="E837" s="9">
        <v>43782</v>
      </c>
      <c r="F837" s="38">
        <v>8801.1</v>
      </c>
    </row>
    <row r="838" spans="1:6" x14ac:dyDescent="0.2">
      <c r="A838" s="5">
        <v>43402</v>
      </c>
      <c r="B838" s="37">
        <v>2641.25</v>
      </c>
      <c r="E838" s="9">
        <v>43781</v>
      </c>
      <c r="F838" s="38">
        <v>8830</v>
      </c>
    </row>
    <row r="839" spans="1:6" x14ac:dyDescent="0.2">
      <c r="A839" s="5">
        <v>43399</v>
      </c>
      <c r="B839" s="37">
        <v>2658.69</v>
      </c>
      <c r="E839" s="9">
        <v>43780</v>
      </c>
      <c r="F839" s="38">
        <v>8737.7000000000007</v>
      </c>
    </row>
    <row r="840" spans="1:6" x14ac:dyDescent="0.2">
      <c r="A840" s="5">
        <v>43398</v>
      </c>
      <c r="B840" s="37">
        <v>2705.57</v>
      </c>
      <c r="E840" s="9">
        <v>43779</v>
      </c>
      <c r="F840" s="38">
        <v>9068.4</v>
      </c>
    </row>
    <row r="841" spans="1:6" x14ac:dyDescent="0.2">
      <c r="A841" s="5">
        <v>43397</v>
      </c>
      <c r="B841" s="37">
        <v>2656.1</v>
      </c>
      <c r="E841" s="9">
        <v>43778</v>
      </c>
      <c r="F841" s="38">
        <v>8828</v>
      </c>
    </row>
    <row r="842" spans="1:6" x14ac:dyDescent="0.2">
      <c r="A842" s="5">
        <v>43396</v>
      </c>
      <c r="B842" s="37">
        <v>2740.69</v>
      </c>
      <c r="E842" s="9">
        <v>43777</v>
      </c>
      <c r="F842" s="38">
        <v>8782.4</v>
      </c>
    </row>
    <row r="843" spans="1:6" x14ac:dyDescent="0.2">
      <c r="A843" s="5">
        <v>43395</v>
      </c>
      <c r="B843" s="37">
        <v>2755.88</v>
      </c>
      <c r="E843" s="9">
        <v>43776</v>
      </c>
      <c r="F843" s="38">
        <v>9208</v>
      </c>
    </row>
    <row r="844" spans="1:6" x14ac:dyDescent="0.2">
      <c r="A844" s="5">
        <v>43392</v>
      </c>
      <c r="B844" s="37">
        <v>2767.78</v>
      </c>
      <c r="E844" s="9">
        <v>43775</v>
      </c>
      <c r="F844" s="38">
        <v>9353</v>
      </c>
    </row>
    <row r="845" spans="1:6" x14ac:dyDescent="0.2">
      <c r="A845" s="5">
        <v>43391</v>
      </c>
      <c r="B845" s="37">
        <v>2768.78</v>
      </c>
      <c r="E845" s="9">
        <v>43774</v>
      </c>
      <c r="F845" s="38">
        <v>9333.9</v>
      </c>
    </row>
    <row r="846" spans="1:6" x14ac:dyDescent="0.2">
      <c r="A846" s="5">
        <v>43390</v>
      </c>
      <c r="B846" s="37">
        <v>2809.21</v>
      </c>
      <c r="E846" s="9">
        <v>43773</v>
      </c>
      <c r="F846" s="38">
        <v>9441.2000000000007</v>
      </c>
    </row>
    <row r="847" spans="1:6" x14ac:dyDescent="0.2">
      <c r="A847" s="5">
        <v>43389</v>
      </c>
      <c r="B847" s="37">
        <v>2809.92</v>
      </c>
      <c r="E847" s="9">
        <v>43772</v>
      </c>
      <c r="F847" s="38">
        <v>9222.4</v>
      </c>
    </row>
    <row r="848" spans="1:6" x14ac:dyDescent="0.2">
      <c r="A848" s="5">
        <v>43388</v>
      </c>
      <c r="B848" s="37">
        <v>2750.79</v>
      </c>
      <c r="E848" s="9">
        <v>43771</v>
      </c>
      <c r="F848" s="38">
        <v>9332.1</v>
      </c>
    </row>
    <row r="849" spans="1:6" x14ac:dyDescent="0.2">
      <c r="A849" s="5">
        <v>43385</v>
      </c>
      <c r="B849" s="37">
        <v>2767.13</v>
      </c>
      <c r="E849" s="9">
        <v>43770</v>
      </c>
      <c r="F849" s="38">
        <v>9289.1</v>
      </c>
    </row>
    <row r="850" spans="1:6" x14ac:dyDescent="0.2">
      <c r="A850" s="5">
        <v>43384</v>
      </c>
      <c r="B850" s="37">
        <v>2728.37</v>
      </c>
      <c r="E850" s="9">
        <v>43769</v>
      </c>
      <c r="F850" s="38">
        <v>9185.6</v>
      </c>
    </row>
    <row r="851" spans="1:6" x14ac:dyDescent="0.2">
      <c r="A851" s="5">
        <v>43383</v>
      </c>
      <c r="B851" s="37">
        <v>2785.68</v>
      </c>
      <c r="E851" s="9">
        <v>43768</v>
      </c>
      <c r="F851" s="38">
        <v>9184.2999999999993</v>
      </c>
    </row>
    <row r="852" spans="1:6" x14ac:dyDescent="0.2">
      <c r="A852" s="5">
        <v>43382</v>
      </c>
      <c r="B852" s="37">
        <v>2880.34</v>
      </c>
      <c r="E852" s="9">
        <v>43767</v>
      </c>
      <c r="F852" s="38">
        <v>9445.5</v>
      </c>
    </row>
    <row r="853" spans="1:6" x14ac:dyDescent="0.2">
      <c r="A853" s="5">
        <v>43381</v>
      </c>
      <c r="B853" s="37">
        <v>2884.43</v>
      </c>
      <c r="E853" s="9">
        <v>43766</v>
      </c>
      <c r="F853" s="38">
        <v>9225.7000000000007</v>
      </c>
    </row>
    <row r="854" spans="1:6" x14ac:dyDescent="0.2">
      <c r="A854" s="5">
        <v>43378</v>
      </c>
      <c r="B854" s="37">
        <v>2885.57</v>
      </c>
      <c r="E854" s="9">
        <v>43765</v>
      </c>
      <c r="F854" s="38">
        <v>9571.7999999999993</v>
      </c>
    </row>
    <row r="855" spans="1:6" x14ac:dyDescent="0.2">
      <c r="A855" s="5">
        <v>43377</v>
      </c>
      <c r="B855" s="37">
        <v>2901.61</v>
      </c>
      <c r="E855" s="9">
        <v>43764</v>
      </c>
      <c r="F855" s="38">
        <v>9270.9</v>
      </c>
    </row>
    <row r="856" spans="1:6" x14ac:dyDescent="0.2">
      <c r="A856" s="5">
        <v>43376</v>
      </c>
      <c r="B856" s="37">
        <v>2925.51</v>
      </c>
      <c r="E856" s="9">
        <v>43763</v>
      </c>
      <c r="F856" s="38">
        <v>8679.1</v>
      </c>
    </row>
    <row r="857" spans="1:6" x14ac:dyDescent="0.2">
      <c r="A857" s="5">
        <v>43375</v>
      </c>
      <c r="B857" s="37">
        <v>2923.43</v>
      </c>
      <c r="E857" s="9">
        <v>43762</v>
      </c>
      <c r="F857" s="38">
        <v>7453</v>
      </c>
    </row>
    <row r="858" spans="1:6" x14ac:dyDescent="0.2">
      <c r="A858" s="5">
        <v>43374</v>
      </c>
      <c r="B858" s="37">
        <v>2924.59</v>
      </c>
      <c r="E858" s="9">
        <v>43761</v>
      </c>
      <c r="F858" s="38">
        <v>7493.7</v>
      </c>
    </row>
    <row r="859" spans="1:6" x14ac:dyDescent="0.2">
      <c r="A859" s="5">
        <v>43371</v>
      </c>
      <c r="B859" s="37">
        <v>2913.98</v>
      </c>
      <c r="E859" s="9">
        <v>43760</v>
      </c>
      <c r="F859" s="38">
        <v>8058.9</v>
      </c>
    </row>
    <row r="860" spans="1:6" x14ac:dyDescent="0.2">
      <c r="A860" s="5">
        <v>43370</v>
      </c>
      <c r="B860" s="37">
        <v>2914</v>
      </c>
      <c r="E860" s="9">
        <v>43759</v>
      </c>
      <c r="F860" s="38">
        <v>8243.9</v>
      </c>
    </row>
    <row r="861" spans="1:6" x14ac:dyDescent="0.2">
      <c r="A861" s="5">
        <v>43369</v>
      </c>
      <c r="B861" s="37">
        <v>2905.97</v>
      </c>
      <c r="E861" s="9">
        <v>43758</v>
      </c>
      <c r="F861" s="38">
        <v>8260.6</v>
      </c>
    </row>
    <row r="862" spans="1:6" x14ac:dyDescent="0.2">
      <c r="A862" s="5">
        <v>43368</v>
      </c>
      <c r="B862" s="37">
        <v>2915.56</v>
      </c>
      <c r="E862" s="9">
        <v>43757</v>
      </c>
      <c r="F862" s="38">
        <v>7992.9</v>
      </c>
    </row>
    <row r="863" spans="1:6" x14ac:dyDescent="0.2">
      <c r="A863" s="5">
        <v>43367</v>
      </c>
      <c r="B863" s="37">
        <v>2919.37</v>
      </c>
      <c r="E863" s="9">
        <v>43756</v>
      </c>
      <c r="F863" s="38">
        <v>7987.2</v>
      </c>
    </row>
    <row r="864" spans="1:6" x14ac:dyDescent="0.2">
      <c r="A864" s="5">
        <v>43364</v>
      </c>
      <c r="B864" s="37">
        <v>2929.67</v>
      </c>
      <c r="E864" s="9">
        <v>43755</v>
      </c>
      <c r="F864" s="38">
        <v>8092.3</v>
      </c>
    </row>
    <row r="865" spans="1:6" x14ac:dyDescent="0.2">
      <c r="A865" s="5">
        <v>43363</v>
      </c>
      <c r="B865" s="37">
        <v>2930.75</v>
      </c>
      <c r="E865" s="9">
        <v>43754</v>
      </c>
      <c r="F865" s="38">
        <v>8016</v>
      </c>
    </row>
    <row r="866" spans="1:6" x14ac:dyDescent="0.2">
      <c r="A866" s="5">
        <v>43362</v>
      </c>
      <c r="B866" s="37">
        <v>2907.95</v>
      </c>
      <c r="E866" s="9">
        <v>43753</v>
      </c>
      <c r="F866" s="38">
        <v>8191.1</v>
      </c>
    </row>
    <row r="867" spans="1:6" x14ac:dyDescent="0.2">
      <c r="A867" s="5">
        <v>43361</v>
      </c>
      <c r="B867" s="37">
        <v>2904.31</v>
      </c>
      <c r="E867" s="9">
        <v>43752</v>
      </c>
      <c r="F867" s="38">
        <v>8370</v>
      </c>
    </row>
    <row r="868" spans="1:6" x14ac:dyDescent="0.2">
      <c r="A868" s="5">
        <v>43360</v>
      </c>
      <c r="B868" s="37">
        <v>2888.8</v>
      </c>
      <c r="E868" s="9">
        <v>43751</v>
      </c>
      <c r="F868" s="38">
        <v>8305.7000000000007</v>
      </c>
    </row>
    <row r="869" spans="1:6" x14ac:dyDescent="0.2">
      <c r="A869" s="5">
        <v>43357</v>
      </c>
      <c r="B869" s="37">
        <v>2904.98</v>
      </c>
      <c r="E869" s="9">
        <v>43750</v>
      </c>
      <c r="F869" s="38">
        <v>8318.2999999999993</v>
      </c>
    </row>
    <row r="870" spans="1:6" x14ac:dyDescent="0.2">
      <c r="A870" s="5">
        <v>43356</v>
      </c>
      <c r="B870" s="37">
        <v>2904.18</v>
      </c>
      <c r="E870" s="9">
        <v>43749</v>
      </c>
      <c r="F870" s="38">
        <v>8280</v>
      </c>
    </row>
    <row r="871" spans="1:6" x14ac:dyDescent="0.2">
      <c r="A871" s="5">
        <v>43355</v>
      </c>
      <c r="B871" s="37">
        <v>2888.92</v>
      </c>
      <c r="E871" s="9">
        <v>43748</v>
      </c>
      <c r="F871" s="38">
        <v>8596</v>
      </c>
    </row>
    <row r="872" spans="1:6" x14ac:dyDescent="0.2">
      <c r="A872" s="5">
        <v>43354</v>
      </c>
      <c r="B872" s="37">
        <v>2887.89</v>
      </c>
      <c r="E872" s="9">
        <v>43747</v>
      </c>
      <c r="F872" s="38">
        <v>8607.5</v>
      </c>
    </row>
    <row r="873" spans="1:6" x14ac:dyDescent="0.2">
      <c r="A873" s="5">
        <v>43353</v>
      </c>
      <c r="B873" s="37">
        <v>2877.13</v>
      </c>
      <c r="E873" s="9">
        <v>43746</v>
      </c>
      <c r="F873" s="38">
        <v>8211.2000000000007</v>
      </c>
    </row>
    <row r="874" spans="1:6" x14ac:dyDescent="0.2">
      <c r="A874" s="5">
        <v>43350</v>
      </c>
      <c r="B874" s="37">
        <v>2871.68</v>
      </c>
      <c r="E874" s="9">
        <v>43745</v>
      </c>
      <c r="F874" s="38">
        <v>8227</v>
      </c>
    </row>
    <row r="875" spans="1:6" x14ac:dyDescent="0.2">
      <c r="A875" s="5">
        <v>43349</v>
      </c>
      <c r="B875" s="37">
        <v>2878.05</v>
      </c>
      <c r="E875" s="9">
        <v>43744</v>
      </c>
      <c r="F875" s="38">
        <v>7883.1</v>
      </c>
    </row>
    <row r="876" spans="1:6" x14ac:dyDescent="0.2">
      <c r="A876" s="5">
        <v>43348</v>
      </c>
      <c r="B876" s="37">
        <v>2888.6</v>
      </c>
      <c r="E876" s="9">
        <v>43743</v>
      </c>
      <c r="F876" s="38">
        <v>8162.5</v>
      </c>
    </row>
    <row r="877" spans="1:6" x14ac:dyDescent="0.2">
      <c r="A877" s="5">
        <v>43347</v>
      </c>
      <c r="B877" s="37">
        <v>2896.72</v>
      </c>
      <c r="E877" s="9">
        <v>43742</v>
      </c>
      <c r="F877" s="38">
        <v>8170</v>
      </c>
    </row>
    <row r="878" spans="1:6" x14ac:dyDescent="0.2">
      <c r="A878" s="5">
        <v>43343</v>
      </c>
      <c r="B878" s="37">
        <v>2901.52</v>
      </c>
      <c r="E878" s="9">
        <v>43741</v>
      </c>
      <c r="F878" s="38">
        <v>8257.9</v>
      </c>
    </row>
    <row r="879" spans="1:6" x14ac:dyDescent="0.2">
      <c r="A879" s="5">
        <v>43342</v>
      </c>
      <c r="B879" s="37">
        <v>2901.13</v>
      </c>
      <c r="E879" s="9">
        <v>43740</v>
      </c>
      <c r="F879" s="38">
        <v>8413.4</v>
      </c>
    </row>
    <row r="880" spans="1:6" x14ac:dyDescent="0.2">
      <c r="A880" s="5">
        <v>43341</v>
      </c>
      <c r="B880" s="37">
        <v>2914.04</v>
      </c>
      <c r="E880" s="9">
        <v>43739</v>
      </c>
      <c r="F880" s="38">
        <v>8334.9</v>
      </c>
    </row>
    <row r="881" spans="1:6" x14ac:dyDescent="0.2">
      <c r="A881" s="5">
        <v>43340</v>
      </c>
      <c r="B881" s="37">
        <v>2897.52</v>
      </c>
      <c r="E881" s="9">
        <v>43738</v>
      </c>
      <c r="F881" s="38">
        <v>8331.1</v>
      </c>
    </row>
    <row r="882" spans="1:6" x14ac:dyDescent="0.2">
      <c r="A882" s="5">
        <v>43339</v>
      </c>
      <c r="B882" s="37">
        <v>2896.74</v>
      </c>
      <c r="E882" s="9">
        <v>43737</v>
      </c>
      <c r="F882" s="38">
        <v>8090</v>
      </c>
    </row>
    <row r="883" spans="1:6" x14ac:dyDescent="0.2">
      <c r="A883" s="5">
        <v>43336</v>
      </c>
      <c r="B883" s="37">
        <v>2874.69</v>
      </c>
      <c r="E883" s="9">
        <v>43736</v>
      </c>
      <c r="F883" s="38">
        <v>8238.6</v>
      </c>
    </row>
    <row r="884" spans="1:6" x14ac:dyDescent="0.2">
      <c r="A884" s="5">
        <v>43335</v>
      </c>
      <c r="B884" s="37">
        <v>2856.98</v>
      </c>
      <c r="E884" s="9">
        <v>43735</v>
      </c>
      <c r="F884" s="38">
        <v>8213.4</v>
      </c>
    </row>
    <row r="885" spans="1:6" x14ac:dyDescent="0.2">
      <c r="A885" s="5">
        <v>43334</v>
      </c>
      <c r="B885" s="37">
        <v>2861.82</v>
      </c>
      <c r="E885" s="9">
        <v>43734</v>
      </c>
      <c r="F885" s="38">
        <v>8103.6</v>
      </c>
    </row>
    <row r="886" spans="1:6" x14ac:dyDescent="0.2">
      <c r="A886" s="5">
        <v>43333</v>
      </c>
      <c r="B886" s="37">
        <v>2862.96</v>
      </c>
      <c r="E886" s="9">
        <v>43733</v>
      </c>
      <c r="F886" s="38">
        <v>8474.7000000000007</v>
      </c>
    </row>
    <row r="887" spans="1:6" x14ac:dyDescent="0.2">
      <c r="A887" s="5">
        <v>43332</v>
      </c>
      <c r="B887" s="37">
        <v>2857.05</v>
      </c>
      <c r="E887" s="9">
        <v>43732</v>
      </c>
      <c r="F887" s="38">
        <v>8547.9</v>
      </c>
    </row>
    <row r="888" spans="1:6" x14ac:dyDescent="0.2">
      <c r="A888" s="5">
        <v>43329</v>
      </c>
      <c r="B888" s="37">
        <v>2850.13</v>
      </c>
      <c r="E888" s="9">
        <v>43731</v>
      </c>
      <c r="F888" s="38">
        <v>9702.6</v>
      </c>
    </row>
    <row r="889" spans="1:6" x14ac:dyDescent="0.2">
      <c r="A889" s="5">
        <v>43328</v>
      </c>
      <c r="B889" s="37">
        <v>2840.69</v>
      </c>
      <c r="E889" s="9">
        <v>43730</v>
      </c>
      <c r="F889" s="38">
        <v>10052</v>
      </c>
    </row>
    <row r="890" spans="1:6" x14ac:dyDescent="0.2">
      <c r="A890" s="5">
        <v>43327</v>
      </c>
      <c r="B890" s="37">
        <v>2818.37</v>
      </c>
      <c r="E890" s="9">
        <v>43729</v>
      </c>
      <c r="F890" s="38">
        <v>10013</v>
      </c>
    </row>
    <row r="891" spans="1:6" x14ac:dyDescent="0.2">
      <c r="A891" s="5">
        <v>43326</v>
      </c>
      <c r="B891" s="37">
        <v>2839.96</v>
      </c>
      <c r="E891" s="9">
        <v>43728</v>
      </c>
      <c r="F891" s="38">
        <v>10198</v>
      </c>
    </row>
    <row r="892" spans="1:6" x14ac:dyDescent="0.2">
      <c r="A892" s="5">
        <v>43325</v>
      </c>
      <c r="B892" s="37">
        <v>2821.93</v>
      </c>
      <c r="E892" s="9">
        <v>43727</v>
      </c>
      <c r="F892" s="38">
        <v>10301</v>
      </c>
    </row>
    <row r="893" spans="1:6" x14ac:dyDescent="0.2">
      <c r="A893" s="5">
        <v>43322</v>
      </c>
      <c r="B893" s="37">
        <v>2833.28</v>
      </c>
      <c r="E893" s="9">
        <v>43726</v>
      </c>
      <c r="F893" s="38">
        <v>10185</v>
      </c>
    </row>
    <row r="894" spans="1:6" x14ac:dyDescent="0.2">
      <c r="A894" s="5">
        <v>43321</v>
      </c>
      <c r="B894" s="37">
        <v>2853.58</v>
      </c>
      <c r="E894" s="9">
        <v>43725</v>
      </c>
      <c r="F894" s="38">
        <v>10214.1</v>
      </c>
    </row>
    <row r="895" spans="1:6" x14ac:dyDescent="0.2">
      <c r="A895" s="5">
        <v>43320</v>
      </c>
      <c r="B895" s="37">
        <v>2857.7</v>
      </c>
      <c r="E895" s="9">
        <v>43724</v>
      </c>
      <c r="F895" s="38">
        <v>10295</v>
      </c>
    </row>
    <row r="896" spans="1:6" x14ac:dyDescent="0.2">
      <c r="A896" s="5">
        <v>43319</v>
      </c>
      <c r="B896" s="37">
        <v>2858.45</v>
      </c>
      <c r="E896" s="9">
        <v>43723</v>
      </c>
      <c r="F896" s="38">
        <v>10322</v>
      </c>
    </row>
    <row r="897" spans="1:6" x14ac:dyDescent="0.2">
      <c r="A897" s="5">
        <v>43318</v>
      </c>
      <c r="B897" s="37">
        <v>2850.4</v>
      </c>
      <c r="E897" s="9">
        <v>43722</v>
      </c>
      <c r="F897" s="38">
        <v>10379</v>
      </c>
    </row>
    <row r="898" spans="1:6" x14ac:dyDescent="0.2">
      <c r="A898" s="5">
        <v>43315</v>
      </c>
      <c r="B898" s="37">
        <v>2840.35</v>
      </c>
      <c r="E898" s="9">
        <v>43721</v>
      </c>
      <c r="F898" s="38">
        <v>10374</v>
      </c>
    </row>
    <row r="899" spans="1:6" x14ac:dyDescent="0.2">
      <c r="A899" s="5">
        <v>43314</v>
      </c>
      <c r="B899" s="37">
        <v>2827.22</v>
      </c>
      <c r="E899" s="9">
        <v>43720</v>
      </c>
      <c r="F899" s="38">
        <v>10452</v>
      </c>
    </row>
    <row r="900" spans="1:6" x14ac:dyDescent="0.2">
      <c r="A900" s="5">
        <v>43313</v>
      </c>
      <c r="B900" s="37">
        <v>2813.36</v>
      </c>
      <c r="E900" s="9">
        <v>43719</v>
      </c>
      <c r="F900" s="38">
        <v>10175</v>
      </c>
    </row>
    <row r="901" spans="1:6" x14ac:dyDescent="0.2">
      <c r="A901" s="5">
        <v>43312</v>
      </c>
      <c r="B901" s="37">
        <v>2816.29</v>
      </c>
      <c r="E901" s="9">
        <v>43718</v>
      </c>
      <c r="F901" s="38">
        <v>10122</v>
      </c>
    </row>
    <row r="902" spans="1:6" x14ac:dyDescent="0.2">
      <c r="A902" s="5">
        <v>43311</v>
      </c>
      <c r="B902" s="37">
        <v>2802.6</v>
      </c>
      <c r="E902" s="9">
        <v>43717</v>
      </c>
      <c r="F902" s="38">
        <v>10318</v>
      </c>
    </row>
    <row r="903" spans="1:6" x14ac:dyDescent="0.2">
      <c r="A903" s="5">
        <v>43308</v>
      </c>
      <c r="B903" s="37">
        <v>2818.82</v>
      </c>
      <c r="E903" s="9">
        <v>43716</v>
      </c>
      <c r="F903" s="38">
        <v>10415</v>
      </c>
    </row>
    <row r="904" spans="1:6" x14ac:dyDescent="0.2">
      <c r="A904" s="5">
        <v>43307</v>
      </c>
      <c r="B904" s="37">
        <v>2837.44</v>
      </c>
      <c r="E904" s="9">
        <v>43715</v>
      </c>
      <c r="F904" s="38">
        <v>10488</v>
      </c>
    </row>
    <row r="905" spans="1:6" x14ac:dyDescent="0.2">
      <c r="A905" s="5">
        <v>43306</v>
      </c>
      <c r="B905" s="37">
        <v>2846.07</v>
      </c>
      <c r="E905" s="9">
        <v>43714</v>
      </c>
      <c r="F905" s="38">
        <v>10317</v>
      </c>
    </row>
    <row r="906" spans="1:6" x14ac:dyDescent="0.2">
      <c r="A906" s="5">
        <v>43305</v>
      </c>
      <c r="B906" s="37">
        <v>2820.4</v>
      </c>
      <c r="E906" s="9">
        <v>43713</v>
      </c>
      <c r="F906" s="38">
        <v>10578.7</v>
      </c>
    </row>
    <row r="907" spans="1:6" x14ac:dyDescent="0.2">
      <c r="A907" s="5">
        <v>43304</v>
      </c>
      <c r="B907" s="37">
        <v>2806.98</v>
      </c>
      <c r="E907" s="9">
        <v>43712</v>
      </c>
      <c r="F907" s="38">
        <v>10590</v>
      </c>
    </row>
    <row r="908" spans="1:6" x14ac:dyDescent="0.2">
      <c r="A908" s="5">
        <v>43301</v>
      </c>
      <c r="B908" s="37">
        <v>2801.83</v>
      </c>
      <c r="E908" s="9">
        <v>43711</v>
      </c>
      <c r="F908" s="38">
        <v>10641</v>
      </c>
    </row>
    <row r="909" spans="1:6" x14ac:dyDescent="0.2">
      <c r="A909" s="5">
        <v>43300</v>
      </c>
      <c r="B909" s="37">
        <v>2804.49</v>
      </c>
      <c r="E909" s="9">
        <v>43710</v>
      </c>
      <c r="F909" s="38">
        <v>10388</v>
      </c>
    </row>
    <row r="910" spans="1:6" x14ac:dyDescent="0.2">
      <c r="A910" s="5">
        <v>43299</v>
      </c>
      <c r="B910" s="37">
        <v>2815.62</v>
      </c>
      <c r="E910" s="9">
        <v>43709</v>
      </c>
      <c r="F910" s="38">
        <v>9779.1</v>
      </c>
    </row>
    <row r="911" spans="1:6" x14ac:dyDescent="0.2">
      <c r="A911" s="5">
        <v>43298</v>
      </c>
      <c r="B911" s="37">
        <v>2809.55</v>
      </c>
      <c r="E911" s="9">
        <v>43708</v>
      </c>
      <c r="F911" s="38">
        <v>9623.9</v>
      </c>
    </row>
    <row r="912" spans="1:6" x14ac:dyDescent="0.2">
      <c r="A912" s="5">
        <v>43297</v>
      </c>
      <c r="B912" s="37">
        <v>2798.43</v>
      </c>
      <c r="E912" s="9">
        <v>43707</v>
      </c>
      <c r="F912" s="38">
        <v>9601</v>
      </c>
    </row>
    <row r="913" spans="1:6" x14ac:dyDescent="0.2">
      <c r="A913" s="5">
        <v>43294</v>
      </c>
      <c r="B913" s="37">
        <v>2801.31</v>
      </c>
      <c r="E913" s="9">
        <v>43706</v>
      </c>
      <c r="F913" s="38">
        <v>9509</v>
      </c>
    </row>
    <row r="914" spans="1:6" x14ac:dyDescent="0.2">
      <c r="A914" s="5">
        <v>43293</v>
      </c>
      <c r="B914" s="37">
        <v>2798.29</v>
      </c>
      <c r="E914" s="9">
        <v>43705</v>
      </c>
      <c r="F914" s="38">
        <v>9727.4</v>
      </c>
    </row>
    <row r="915" spans="1:6" x14ac:dyDescent="0.2">
      <c r="A915" s="5">
        <v>43292</v>
      </c>
      <c r="B915" s="37">
        <v>2774.02</v>
      </c>
      <c r="E915" s="9">
        <v>43704</v>
      </c>
      <c r="F915" s="38">
        <v>10184</v>
      </c>
    </row>
    <row r="916" spans="1:6" x14ac:dyDescent="0.2">
      <c r="A916" s="5">
        <v>43291</v>
      </c>
      <c r="B916" s="37">
        <v>2793.84</v>
      </c>
      <c r="E916" s="9">
        <v>43703</v>
      </c>
      <c r="F916" s="38">
        <v>10377</v>
      </c>
    </row>
    <row r="917" spans="1:6" x14ac:dyDescent="0.2">
      <c r="A917" s="5">
        <v>43290</v>
      </c>
      <c r="B917" s="37">
        <v>2784.17</v>
      </c>
      <c r="E917" s="9">
        <v>43702</v>
      </c>
      <c r="F917" s="38">
        <v>10132</v>
      </c>
    </row>
    <row r="918" spans="1:6" x14ac:dyDescent="0.2">
      <c r="A918" s="5">
        <v>43287</v>
      </c>
      <c r="B918" s="37">
        <v>2759.82</v>
      </c>
      <c r="E918" s="9">
        <v>43701</v>
      </c>
      <c r="F918" s="38">
        <v>10152</v>
      </c>
    </row>
    <row r="919" spans="1:6" x14ac:dyDescent="0.2">
      <c r="A919" s="5">
        <v>43286</v>
      </c>
      <c r="B919" s="37">
        <v>2736.61</v>
      </c>
      <c r="E919" s="9">
        <v>43700</v>
      </c>
      <c r="F919" s="38">
        <v>10408</v>
      </c>
    </row>
    <row r="920" spans="1:6" x14ac:dyDescent="0.2">
      <c r="A920" s="5">
        <v>43284</v>
      </c>
      <c r="B920" s="37">
        <v>2713.22</v>
      </c>
      <c r="E920" s="9">
        <v>43699</v>
      </c>
      <c r="F920" s="38">
        <v>10117</v>
      </c>
    </row>
    <row r="921" spans="1:6" x14ac:dyDescent="0.2">
      <c r="A921" s="5">
        <v>43283</v>
      </c>
      <c r="B921" s="37">
        <v>2726.71</v>
      </c>
      <c r="E921" s="9">
        <v>43698</v>
      </c>
      <c r="F921" s="38">
        <v>10146</v>
      </c>
    </row>
    <row r="922" spans="1:6" x14ac:dyDescent="0.2">
      <c r="A922" s="5">
        <v>43280</v>
      </c>
      <c r="B922" s="37">
        <v>2718.37</v>
      </c>
      <c r="E922" s="9">
        <v>43697</v>
      </c>
      <c r="F922" s="38">
        <v>10793</v>
      </c>
    </row>
    <row r="923" spans="1:6" x14ac:dyDescent="0.2">
      <c r="A923" s="5">
        <v>43279</v>
      </c>
      <c r="B923" s="37">
        <v>2716.31</v>
      </c>
      <c r="E923" s="9">
        <v>43696</v>
      </c>
      <c r="F923" s="38">
        <v>10937</v>
      </c>
    </row>
    <row r="924" spans="1:6" x14ac:dyDescent="0.2">
      <c r="A924" s="5">
        <v>43278</v>
      </c>
      <c r="B924" s="37">
        <v>2699.63</v>
      </c>
      <c r="E924" s="9">
        <v>43695</v>
      </c>
      <c r="F924" s="38">
        <v>10327</v>
      </c>
    </row>
    <row r="925" spans="1:6" x14ac:dyDescent="0.2">
      <c r="A925" s="5">
        <v>43277</v>
      </c>
      <c r="B925" s="37">
        <v>2723.06</v>
      </c>
      <c r="E925" s="9">
        <v>43694</v>
      </c>
      <c r="F925" s="38">
        <v>10228</v>
      </c>
    </row>
    <row r="926" spans="1:6" x14ac:dyDescent="0.2">
      <c r="A926" s="5">
        <v>43276</v>
      </c>
      <c r="B926" s="37">
        <v>2717.07</v>
      </c>
      <c r="E926" s="9">
        <v>43693</v>
      </c>
      <c r="F926" s="38">
        <v>10366</v>
      </c>
    </row>
    <row r="927" spans="1:6" x14ac:dyDescent="0.2">
      <c r="A927" s="5">
        <v>43273</v>
      </c>
      <c r="B927" s="37">
        <v>2754.88</v>
      </c>
      <c r="E927" s="9">
        <v>43692</v>
      </c>
      <c r="F927" s="38">
        <v>10327</v>
      </c>
    </row>
    <row r="928" spans="1:6" x14ac:dyDescent="0.2">
      <c r="A928" s="5">
        <v>43272</v>
      </c>
      <c r="B928" s="37">
        <v>2749.76</v>
      </c>
      <c r="E928" s="9">
        <v>43691</v>
      </c>
      <c r="F928" s="38">
        <v>10067</v>
      </c>
    </row>
    <row r="929" spans="1:6" x14ac:dyDescent="0.2">
      <c r="A929" s="5">
        <v>43271</v>
      </c>
      <c r="B929" s="37">
        <v>2767.32</v>
      </c>
      <c r="E929" s="9">
        <v>43690</v>
      </c>
      <c r="F929" s="38">
        <v>10904</v>
      </c>
    </row>
    <row r="930" spans="1:6" x14ac:dyDescent="0.2">
      <c r="A930" s="5">
        <v>43270</v>
      </c>
      <c r="B930" s="37">
        <v>2762.59</v>
      </c>
      <c r="E930" s="9">
        <v>43689</v>
      </c>
      <c r="F930" s="38">
        <v>11404</v>
      </c>
    </row>
    <row r="931" spans="1:6" x14ac:dyDescent="0.2">
      <c r="A931" s="5">
        <v>43269</v>
      </c>
      <c r="B931" s="37">
        <v>2773.75</v>
      </c>
      <c r="E931" s="9">
        <v>43688</v>
      </c>
      <c r="F931" s="38">
        <v>11586</v>
      </c>
    </row>
    <row r="932" spans="1:6" x14ac:dyDescent="0.2">
      <c r="A932" s="5">
        <v>43266</v>
      </c>
      <c r="B932" s="37">
        <v>2779.66</v>
      </c>
      <c r="E932" s="9">
        <v>43687</v>
      </c>
      <c r="F932" s="38">
        <v>11314</v>
      </c>
    </row>
    <row r="933" spans="1:6" x14ac:dyDescent="0.2">
      <c r="A933" s="5">
        <v>43265</v>
      </c>
      <c r="B933" s="37">
        <v>2782.49</v>
      </c>
      <c r="E933" s="9">
        <v>43686</v>
      </c>
      <c r="F933" s="38">
        <v>11893</v>
      </c>
    </row>
    <row r="934" spans="1:6" x14ac:dyDescent="0.2">
      <c r="A934" s="5">
        <v>43264</v>
      </c>
      <c r="B934" s="37">
        <v>2775.63</v>
      </c>
      <c r="E934" s="9">
        <v>43685</v>
      </c>
      <c r="F934" s="38">
        <v>12060</v>
      </c>
    </row>
    <row r="935" spans="1:6" x14ac:dyDescent="0.2">
      <c r="A935" s="5">
        <v>43263</v>
      </c>
      <c r="B935" s="37">
        <v>2786.85</v>
      </c>
      <c r="E935" s="9">
        <v>43684</v>
      </c>
      <c r="F935" s="38">
        <v>11997</v>
      </c>
    </row>
    <row r="936" spans="1:6" x14ac:dyDescent="0.2">
      <c r="A936" s="5">
        <v>43262</v>
      </c>
      <c r="B936" s="37">
        <v>2782</v>
      </c>
      <c r="E936" s="9">
        <v>43683</v>
      </c>
      <c r="F936" s="38">
        <v>11471.2</v>
      </c>
    </row>
    <row r="937" spans="1:6" x14ac:dyDescent="0.2">
      <c r="A937" s="5">
        <v>43259</v>
      </c>
      <c r="B937" s="37">
        <v>2779.03</v>
      </c>
      <c r="E937" s="9">
        <v>43682</v>
      </c>
      <c r="F937" s="38">
        <v>11808</v>
      </c>
    </row>
    <row r="938" spans="1:6" x14ac:dyDescent="0.2">
      <c r="A938" s="5">
        <v>43258</v>
      </c>
      <c r="B938" s="37">
        <v>2770.37</v>
      </c>
      <c r="E938" s="9">
        <v>43681</v>
      </c>
      <c r="F938" s="38">
        <v>10973</v>
      </c>
    </row>
    <row r="939" spans="1:6" x14ac:dyDescent="0.2">
      <c r="A939" s="5">
        <v>43257</v>
      </c>
      <c r="B939" s="37">
        <v>2772.35</v>
      </c>
      <c r="E939" s="9">
        <v>43680</v>
      </c>
      <c r="F939" s="38">
        <v>10822</v>
      </c>
    </row>
    <row r="940" spans="1:6" x14ac:dyDescent="0.2">
      <c r="A940" s="5">
        <v>43256</v>
      </c>
      <c r="B940" s="37">
        <v>2748.8</v>
      </c>
      <c r="E940" s="9">
        <v>43679</v>
      </c>
      <c r="F940" s="38">
        <v>10519</v>
      </c>
    </row>
    <row r="941" spans="1:6" x14ac:dyDescent="0.2">
      <c r="A941" s="5">
        <v>43255</v>
      </c>
      <c r="B941" s="37">
        <v>2746.87</v>
      </c>
      <c r="E941" s="9">
        <v>43678</v>
      </c>
      <c r="F941" s="38">
        <v>10399</v>
      </c>
    </row>
    <row r="942" spans="1:6" x14ac:dyDescent="0.2">
      <c r="A942" s="5">
        <v>43252</v>
      </c>
      <c r="B942" s="37">
        <v>2734.62</v>
      </c>
      <c r="E942" s="9">
        <v>43677</v>
      </c>
      <c r="F942" s="38">
        <v>10088</v>
      </c>
    </row>
    <row r="943" spans="1:6" x14ac:dyDescent="0.2">
      <c r="A943" s="5">
        <v>43251</v>
      </c>
      <c r="B943" s="37">
        <v>2705.27</v>
      </c>
      <c r="E943" s="9">
        <v>43676</v>
      </c>
      <c r="F943" s="38">
        <v>9589</v>
      </c>
    </row>
    <row r="944" spans="1:6" x14ac:dyDescent="0.2">
      <c r="A944" s="5">
        <v>43250</v>
      </c>
      <c r="B944" s="37">
        <v>2724.01</v>
      </c>
      <c r="E944" s="9">
        <v>43675</v>
      </c>
      <c r="F944" s="38">
        <v>9507</v>
      </c>
    </row>
    <row r="945" spans="1:6" x14ac:dyDescent="0.2">
      <c r="A945" s="5">
        <v>43249</v>
      </c>
      <c r="B945" s="37">
        <v>2689.86</v>
      </c>
      <c r="E945" s="9">
        <v>43674</v>
      </c>
      <c r="F945" s="38">
        <v>9519</v>
      </c>
    </row>
    <row r="946" spans="1:6" x14ac:dyDescent="0.2">
      <c r="A946" s="5">
        <v>43245</v>
      </c>
      <c r="B946" s="37">
        <v>2721.33</v>
      </c>
      <c r="E946" s="9">
        <v>43673</v>
      </c>
      <c r="F946" s="38">
        <v>9465.7000000000007</v>
      </c>
    </row>
    <row r="947" spans="1:6" x14ac:dyDescent="0.2">
      <c r="A947" s="5">
        <v>43244</v>
      </c>
      <c r="B947" s="37">
        <v>2727.76</v>
      </c>
      <c r="E947" s="9">
        <v>43672</v>
      </c>
      <c r="F947" s="38">
        <v>9842.5</v>
      </c>
    </row>
    <row r="948" spans="1:6" x14ac:dyDescent="0.2">
      <c r="A948" s="5">
        <v>43243</v>
      </c>
      <c r="B948" s="37">
        <v>2733.29</v>
      </c>
      <c r="E948" s="9">
        <v>43671</v>
      </c>
      <c r="F948" s="38">
        <v>9890.1</v>
      </c>
    </row>
    <row r="949" spans="1:6" x14ac:dyDescent="0.2">
      <c r="A949" s="5">
        <v>43242</v>
      </c>
      <c r="B949" s="37">
        <v>2724.44</v>
      </c>
      <c r="E949" s="9">
        <v>43670</v>
      </c>
      <c r="F949" s="38">
        <v>9771</v>
      </c>
    </row>
    <row r="950" spans="1:6" x14ac:dyDescent="0.2">
      <c r="A950" s="5">
        <v>43241</v>
      </c>
      <c r="B950" s="37">
        <v>2733.01</v>
      </c>
      <c r="E950" s="9">
        <v>43669</v>
      </c>
      <c r="F950" s="38">
        <v>9854.9</v>
      </c>
    </row>
    <row r="951" spans="1:6" x14ac:dyDescent="0.2">
      <c r="A951" s="5">
        <v>43238</v>
      </c>
      <c r="B951" s="37">
        <v>2712.97</v>
      </c>
      <c r="E951" s="9">
        <v>43668</v>
      </c>
      <c r="F951" s="38">
        <v>10329</v>
      </c>
    </row>
    <row r="952" spans="1:6" x14ac:dyDescent="0.2">
      <c r="A952" s="5">
        <v>43237</v>
      </c>
      <c r="B952" s="37">
        <v>2720.13</v>
      </c>
      <c r="E952" s="9">
        <v>43667</v>
      </c>
      <c r="F952" s="38">
        <v>10569.4</v>
      </c>
    </row>
    <row r="953" spans="1:6" x14ac:dyDescent="0.2">
      <c r="A953" s="5">
        <v>43236</v>
      </c>
      <c r="B953" s="37">
        <v>2722.46</v>
      </c>
      <c r="E953" s="9">
        <v>43666</v>
      </c>
      <c r="F953" s="38">
        <v>10740</v>
      </c>
    </row>
    <row r="954" spans="1:6" x14ac:dyDescent="0.2">
      <c r="A954" s="5">
        <v>43235</v>
      </c>
      <c r="B954" s="37">
        <v>2711.45</v>
      </c>
      <c r="E954" s="9">
        <v>43665</v>
      </c>
      <c r="F954" s="38">
        <v>10519</v>
      </c>
    </row>
    <row r="955" spans="1:6" x14ac:dyDescent="0.2">
      <c r="A955" s="5">
        <v>43234</v>
      </c>
      <c r="B955" s="37">
        <v>2730.13</v>
      </c>
      <c r="E955" s="9">
        <v>43664</v>
      </c>
      <c r="F955" s="38">
        <v>10622</v>
      </c>
    </row>
    <row r="956" spans="1:6" x14ac:dyDescent="0.2">
      <c r="A956" s="5">
        <v>43231</v>
      </c>
      <c r="B956" s="37">
        <v>2727.72</v>
      </c>
      <c r="E956" s="9">
        <v>43663</v>
      </c>
      <c r="F956" s="38">
        <v>9683.2000000000007</v>
      </c>
    </row>
    <row r="957" spans="1:6" x14ac:dyDescent="0.2">
      <c r="A957" s="5">
        <v>43230</v>
      </c>
      <c r="B957" s="37">
        <v>2723.07</v>
      </c>
      <c r="E957" s="9">
        <v>43662</v>
      </c>
      <c r="F957" s="38">
        <v>9410</v>
      </c>
    </row>
    <row r="958" spans="1:6" x14ac:dyDescent="0.2">
      <c r="A958" s="5">
        <v>43229</v>
      </c>
      <c r="B958" s="37">
        <v>2697.79</v>
      </c>
      <c r="E958" s="9">
        <v>43661</v>
      </c>
      <c r="F958" s="38">
        <v>10820</v>
      </c>
    </row>
    <row r="959" spans="1:6" x14ac:dyDescent="0.2">
      <c r="A959" s="5">
        <v>43228</v>
      </c>
      <c r="B959" s="37">
        <v>2671.92</v>
      </c>
      <c r="E959" s="9">
        <v>43660</v>
      </c>
      <c r="F959" s="38">
        <v>10206.799999999999</v>
      </c>
    </row>
    <row r="960" spans="1:6" x14ac:dyDescent="0.2">
      <c r="A960" s="5">
        <v>43227</v>
      </c>
      <c r="B960" s="37">
        <v>2672.63</v>
      </c>
      <c r="E960" s="9">
        <v>43659</v>
      </c>
      <c r="F960" s="38">
        <v>11312</v>
      </c>
    </row>
    <row r="961" spans="1:6" x14ac:dyDescent="0.2">
      <c r="A961" s="5">
        <v>43224</v>
      </c>
      <c r="B961" s="37">
        <v>2663.42</v>
      </c>
      <c r="E961" s="9">
        <v>43658</v>
      </c>
      <c r="F961" s="38">
        <v>11765</v>
      </c>
    </row>
    <row r="962" spans="1:6" x14ac:dyDescent="0.2">
      <c r="A962" s="5">
        <v>43223</v>
      </c>
      <c r="B962" s="37">
        <v>2629.73</v>
      </c>
      <c r="E962" s="9">
        <v>43657</v>
      </c>
      <c r="F962" s="38">
        <v>11340</v>
      </c>
    </row>
    <row r="963" spans="1:6" x14ac:dyDescent="0.2">
      <c r="A963" s="5">
        <v>43222</v>
      </c>
      <c r="B963" s="37">
        <v>2635.67</v>
      </c>
      <c r="E963" s="9">
        <v>43656</v>
      </c>
      <c r="F963" s="38">
        <v>12093</v>
      </c>
    </row>
    <row r="964" spans="1:6" x14ac:dyDescent="0.2">
      <c r="A964" s="5">
        <v>43221</v>
      </c>
      <c r="B964" s="37">
        <v>2654.8</v>
      </c>
      <c r="E964" s="9">
        <v>43655</v>
      </c>
      <c r="F964" s="38">
        <v>12553</v>
      </c>
    </row>
    <row r="965" spans="1:6" x14ac:dyDescent="0.2">
      <c r="A965" s="5">
        <v>43220</v>
      </c>
      <c r="B965" s="37">
        <v>2648.05</v>
      </c>
      <c r="E965" s="9">
        <v>43654</v>
      </c>
      <c r="F965" s="38">
        <v>12301</v>
      </c>
    </row>
    <row r="966" spans="1:6" x14ac:dyDescent="0.2">
      <c r="A966" s="5">
        <v>43217</v>
      </c>
      <c r="B966" s="37">
        <v>2669.91</v>
      </c>
      <c r="E966" s="9">
        <v>43653</v>
      </c>
      <c r="F966" s="38">
        <v>11486</v>
      </c>
    </row>
    <row r="967" spans="1:6" x14ac:dyDescent="0.2">
      <c r="A967" s="5">
        <v>43216</v>
      </c>
      <c r="B967" s="37">
        <v>2666.94</v>
      </c>
      <c r="E967" s="9">
        <v>43652</v>
      </c>
      <c r="F967" s="38">
        <v>11283</v>
      </c>
    </row>
    <row r="968" spans="1:6" x14ac:dyDescent="0.2">
      <c r="A968" s="5">
        <v>43215</v>
      </c>
      <c r="B968" s="37">
        <v>2639.4</v>
      </c>
      <c r="E968" s="9">
        <v>43651</v>
      </c>
      <c r="F968" s="38">
        <v>10998</v>
      </c>
    </row>
    <row r="969" spans="1:6" x14ac:dyDescent="0.2">
      <c r="A969" s="5">
        <v>43214</v>
      </c>
      <c r="B969" s="37">
        <v>2634.56</v>
      </c>
      <c r="E969" s="9">
        <v>43650</v>
      </c>
      <c r="F969" s="38">
        <v>11169</v>
      </c>
    </row>
    <row r="970" spans="1:6" x14ac:dyDescent="0.2">
      <c r="A970" s="5">
        <v>43213</v>
      </c>
      <c r="B970" s="37">
        <v>2670.29</v>
      </c>
      <c r="E970" s="9">
        <v>43649</v>
      </c>
      <c r="F970" s="38">
        <v>11984</v>
      </c>
    </row>
    <row r="971" spans="1:6" x14ac:dyDescent="0.2">
      <c r="A971" s="5">
        <v>43210</v>
      </c>
      <c r="B971" s="37">
        <v>2670.14</v>
      </c>
      <c r="E971" s="9">
        <v>43648</v>
      </c>
      <c r="F971" s="38">
        <v>10866</v>
      </c>
    </row>
    <row r="972" spans="1:6" x14ac:dyDescent="0.2">
      <c r="A972" s="5">
        <v>43209</v>
      </c>
      <c r="B972" s="37">
        <v>2693.13</v>
      </c>
      <c r="E972" s="9">
        <v>43647</v>
      </c>
      <c r="F972" s="38">
        <v>10639</v>
      </c>
    </row>
    <row r="973" spans="1:6" x14ac:dyDescent="0.2">
      <c r="A973" s="5">
        <v>43208</v>
      </c>
      <c r="B973" s="37">
        <v>2708.64</v>
      </c>
      <c r="E973" s="9">
        <v>43646</v>
      </c>
      <c r="F973" s="38">
        <v>10745</v>
      </c>
    </row>
    <row r="974" spans="1:6" x14ac:dyDescent="0.2">
      <c r="A974" s="5">
        <v>43207</v>
      </c>
      <c r="B974" s="37">
        <v>2706.39</v>
      </c>
      <c r="E974" s="9">
        <v>43645</v>
      </c>
      <c r="F974" s="38">
        <v>11921</v>
      </c>
    </row>
    <row r="975" spans="1:6" x14ac:dyDescent="0.2">
      <c r="A975" s="5">
        <v>43206</v>
      </c>
      <c r="B975" s="37">
        <v>2677.84</v>
      </c>
      <c r="E975" s="9">
        <v>43644</v>
      </c>
      <c r="F975" s="38">
        <v>12349</v>
      </c>
    </row>
    <row r="976" spans="1:6" x14ac:dyDescent="0.2">
      <c r="A976" s="5">
        <v>43203</v>
      </c>
      <c r="B976" s="37">
        <v>2656.3</v>
      </c>
      <c r="E976" s="9">
        <v>43643</v>
      </c>
      <c r="F976" s="38">
        <v>11200</v>
      </c>
    </row>
    <row r="977" spans="1:6" x14ac:dyDescent="0.2">
      <c r="A977" s="5">
        <v>43202</v>
      </c>
      <c r="B977" s="37">
        <v>2663.99</v>
      </c>
      <c r="E977" s="9">
        <v>43642</v>
      </c>
      <c r="F977" s="38">
        <v>12876</v>
      </c>
    </row>
    <row r="978" spans="1:6" x14ac:dyDescent="0.2">
      <c r="A978" s="5">
        <v>43201</v>
      </c>
      <c r="B978" s="37">
        <v>2642.19</v>
      </c>
      <c r="E978" s="9">
        <v>43641</v>
      </c>
      <c r="F978" s="38">
        <v>11751</v>
      </c>
    </row>
    <row r="979" spans="1:6" x14ac:dyDescent="0.2">
      <c r="A979" s="5">
        <v>43200</v>
      </c>
      <c r="B979" s="37">
        <v>2656.87</v>
      </c>
      <c r="E979" s="9">
        <v>43640</v>
      </c>
      <c r="F979" s="38">
        <v>11053</v>
      </c>
    </row>
    <row r="980" spans="1:6" x14ac:dyDescent="0.2">
      <c r="A980" s="5">
        <v>43199</v>
      </c>
      <c r="B980" s="37">
        <v>2613.16</v>
      </c>
      <c r="E980" s="9">
        <v>43639</v>
      </c>
      <c r="F980" s="38">
        <v>10916</v>
      </c>
    </row>
    <row r="981" spans="1:6" x14ac:dyDescent="0.2">
      <c r="A981" s="5">
        <v>43196</v>
      </c>
      <c r="B981" s="37">
        <v>2604.4699999999998</v>
      </c>
      <c r="E981" s="9">
        <v>43638</v>
      </c>
      <c r="F981" s="38">
        <v>10747.9</v>
      </c>
    </row>
    <row r="982" spans="1:6" x14ac:dyDescent="0.2">
      <c r="A982" s="5">
        <v>43195</v>
      </c>
      <c r="B982" s="37">
        <v>2662.84</v>
      </c>
      <c r="E982" s="9">
        <v>43637</v>
      </c>
      <c r="F982" s="38">
        <v>10236</v>
      </c>
    </row>
    <row r="983" spans="1:6" x14ac:dyDescent="0.2">
      <c r="A983" s="5">
        <v>43194</v>
      </c>
      <c r="B983" s="37">
        <v>2644.69</v>
      </c>
      <c r="E983" s="9">
        <v>43636</v>
      </c>
      <c r="F983" s="38">
        <v>9557.1</v>
      </c>
    </row>
    <row r="984" spans="1:6" x14ac:dyDescent="0.2">
      <c r="A984" s="5">
        <v>43193</v>
      </c>
      <c r="B984" s="37">
        <v>2614.4499999999998</v>
      </c>
      <c r="E984" s="9">
        <v>43635</v>
      </c>
      <c r="F984" s="38">
        <v>9305.9</v>
      </c>
    </row>
    <row r="985" spans="1:6" x14ac:dyDescent="0.2">
      <c r="A985" s="5">
        <v>43192</v>
      </c>
      <c r="B985" s="37">
        <v>2581.88</v>
      </c>
      <c r="E985" s="9">
        <v>43634</v>
      </c>
      <c r="F985" s="38">
        <v>9095.9</v>
      </c>
    </row>
    <row r="986" spans="1:6" x14ac:dyDescent="0.2">
      <c r="A986" s="5">
        <v>43188</v>
      </c>
      <c r="B986" s="37">
        <v>2640.87</v>
      </c>
      <c r="E986" s="9">
        <v>43633</v>
      </c>
      <c r="F986" s="38">
        <v>9356</v>
      </c>
    </row>
    <row r="987" spans="1:6" x14ac:dyDescent="0.2">
      <c r="A987" s="5">
        <v>43187</v>
      </c>
      <c r="B987" s="37">
        <v>2605</v>
      </c>
      <c r="E987" s="9">
        <v>43632</v>
      </c>
      <c r="F987" s="38">
        <v>8986</v>
      </c>
    </row>
    <row r="988" spans="1:6" x14ac:dyDescent="0.2">
      <c r="A988" s="5">
        <v>43186</v>
      </c>
      <c r="B988" s="37">
        <v>2612.62</v>
      </c>
      <c r="E988" s="9">
        <v>43631</v>
      </c>
      <c r="F988" s="38">
        <v>8856</v>
      </c>
    </row>
    <row r="989" spans="1:6" x14ac:dyDescent="0.2">
      <c r="A989" s="5">
        <v>43185</v>
      </c>
      <c r="B989" s="37">
        <v>2658.55</v>
      </c>
      <c r="E989" s="9">
        <v>43630</v>
      </c>
      <c r="F989" s="38">
        <v>8689.1</v>
      </c>
    </row>
    <row r="990" spans="1:6" x14ac:dyDescent="0.2">
      <c r="A990" s="5">
        <v>43182</v>
      </c>
      <c r="B990" s="37">
        <v>2588.2600000000002</v>
      </c>
      <c r="E990" s="9">
        <v>43629</v>
      </c>
      <c r="F990" s="38">
        <v>8227.4</v>
      </c>
    </row>
    <row r="991" spans="1:6" x14ac:dyDescent="0.2">
      <c r="A991" s="5">
        <v>43181</v>
      </c>
      <c r="B991" s="37">
        <v>2643.69</v>
      </c>
      <c r="E991" s="9">
        <v>43628</v>
      </c>
      <c r="F991" s="38">
        <v>8175.4</v>
      </c>
    </row>
    <row r="992" spans="1:6" x14ac:dyDescent="0.2">
      <c r="A992" s="5">
        <v>43180</v>
      </c>
      <c r="B992" s="37">
        <v>2711.93</v>
      </c>
      <c r="E992" s="9">
        <v>43627</v>
      </c>
      <c r="F992" s="38">
        <v>7904.1</v>
      </c>
    </row>
    <row r="993" spans="1:6" x14ac:dyDescent="0.2">
      <c r="A993" s="5">
        <v>43179</v>
      </c>
      <c r="B993" s="37">
        <v>2716.94</v>
      </c>
      <c r="E993" s="9">
        <v>43626</v>
      </c>
      <c r="F993" s="38">
        <v>8013.7</v>
      </c>
    </row>
    <row r="994" spans="1:6" x14ac:dyDescent="0.2">
      <c r="A994" s="5">
        <v>43178</v>
      </c>
      <c r="B994" s="37">
        <v>2712.92</v>
      </c>
      <c r="E994" s="9">
        <v>43625</v>
      </c>
      <c r="F994" s="38">
        <v>7639.2</v>
      </c>
    </row>
    <row r="995" spans="1:6" x14ac:dyDescent="0.2">
      <c r="A995" s="5">
        <v>43175</v>
      </c>
      <c r="B995" s="37">
        <v>2752.01</v>
      </c>
      <c r="E995" s="9">
        <v>43624</v>
      </c>
      <c r="F995" s="38">
        <v>7924.6</v>
      </c>
    </row>
    <row r="996" spans="1:6" x14ac:dyDescent="0.2">
      <c r="A996" s="5">
        <v>43174</v>
      </c>
      <c r="B996" s="37">
        <v>2747.33</v>
      </c>
      <c r="E996" s="9">
        <v>43623</v>
      </c>
      <c r="F996" s="38">
        <v>7991.5</v>
      </c>
    </row>
    <row r="997" spans="1:6" x14ac:dyDescent="0.2">
      <c r="A997" s="5">
        <v>43173</v>
      </c>
      <c r="B997" s="37">
        <v>2749.48</v>
      </c>
      <c r="E997" s="9">
        <v>43622</v>
      </c>
      <c r="F997" s="38">
        <v>7805.6</v>
      </c>
    </row>
    <row r="998" spans="1:6" x14ac:dyDescent="0.2">
      <c r="A998" s="5">
        <v>43172</v>
      </c>
      <c r="B998" s="37">
        <v>2765.31</v>
      </c>
      <c r="E998" s="9">
        <v>43621</v>
      </c>
      <c r="F998" s="38">
        <v>7789.3</v>
      </c>
    </row>
    <row r="999" spans="1:6" x14ac:dyDescent="0.2">
      <c r="A999" s="5">
        <v>43171</v>
      </c>
      <c r="B999" s="37">
        <v>2783.02</v>
      </c>
      <c r="E999" s="9">
        <v>43620</v>
      </c>
      <c r="F999" s="38">
        <v>7692.8</v>
      </c>
    </row>
    <row r="1000" spans="1:6" x14ac:dyDescent="0.2">
      <c r="A1000" s="5">
        <v>43168</v>
      </c>
      <c r="B1000" s="37">
        <v>2786.57</v>
      </c>
      <c r="E1000" s="9">
        <v>43619</v>
      </c>
      <c r="F1000" s="38">
        <v>8103.4</v>
      </c>
    </row>
    <row r="1001" spans="1:6" x14ac:dyDescent="0.2">
      <c r="A1001" s="5">
        <v>43167</v>
      </c>
      <c r="B1001" s="37">
        <v>2738.97</v>
      </c>
      <c r="E1001" s="9">
        <v>43618</v>
      </c>
      <c r="F1001" s="38">
        <v>8740</v>
      </c>
    </row>
    <row r="1002" spans="1:6" x14ac:dyDescent="0.2">
      <c r="A1002" s="5">
        <v>43166</v>
      </c>
      <c r="B1002" s="37">
        <v>2726.8</v>
      </c>
      <c r="E1002" s="9">
        <v>43617</v>
      </c>
      <c r="F1002" s="38">
        <v>8547</v>
      </c>
    </row>
    <row r="1003" spans="1:6" x14ac:dyDescent="0.2">
      <c r="A1003" s="5">
        <v>43165</v>
      </c>
      <c r="B1003" s="37">
        <v>2728.12</v>
      </c>
      <c r="E1003" s="9">
        <v>43616</v>
      </c>
      <c r="F1003" s="38">
        <v>8533.2999999999993</v>
      </c>
    </row>
    <row r="1004" spans="1:6" x14ac:dyDescent="0.2">
      <c r="A1004" s="5">
        <v>43164</v>
      </c>
      <c r="B1004" s="37">
        <v>2720.94</v>
      </c>
      <c r="E1004" s="9">
        <v>43615</v>
      </c>
      <c r="F1004" s="38">
        <v>8269.9</v>
      </c>
    </row>
    <row r="1005" spans="1:6" x14ac:dyDescent="0.2">
      <c r="A1005" s="5">
        <v>43161</v>
      </c>
      <c r="B1005" s="37">
        <v>2691.25</v>
      </c>
      <c r="E1005" s="9">
        <v>43614</v>
      </c>
      <c r="F1005" s="38">
        <v>8680.9</v>
      </c>
    </row>
    <row r="1006" spans="1:6" x14ac:dyDescent="0.2">
      <c r="A1006" s="5">
        <v>43160</v>
      </c>
      <c r="B1006" s="37">
        <v>2677.67</v>
      </c>
      <c r="E1006" s="9">
        <v>43613</v>
      </c>
      <c r="F1006" s="38">
        <v>8740.9</v>
      </c>
    </row>
    <row r="1007" spans="1:6" x14ac:dyDescent="0.2">
      <c r="A1007" s="5">
        <v>43159</v>
      </c>
      <c r="B1007" s="37">
        <v>2713.83</v>
      </c>
      <c r="E1007" s="9">
        <v>43612</v>
      </c>
      <c r="F1007" s="38">
        <v>8806</v>
      </c>
    </row>
    <row r="1008" spans="1:6" x14ac:dyDescent="0.2">
      <c r="A1008" s="5">
        <v>43158</v>
      </c>
      <c r="B1008" s="37">
        <v>2744.28</v>
      </c>
      <c r="E1008" s="9">
        <v>43611</v>
      </c>
      <c r="F1008" s="38">
        <v>8729.9</v>
      </c>
    </row>
    <row r="1009" spans="1:6" x14ac:dyDescent="0.2">
      <c r="A1009" s="5">
        <v>43157</v>
      </c>
      <c r="B1009" s="37">
        <v>2779.6</v>
      </c>
      <c r="E1009" s="9">
        <v>43610</v>
      </c>
      <c r="F1009" s="38">
        <v>8054.9</v>
      </c>
    </row>
    <row r="1010" spans="1:6" x14ac:dyDescent="0.2">
      <c r="A1010" s="5">
        <v>43154</v>
      </c>
      <c r="B1010" s="37">
        <v>2747.3</v>
      </c>
      <c r="E1010" s="9">
        <v>43609</v>
      </c>
      <c r="F1010" s="38">
        <v>7994.9</v>
      </c>
    </row>
    <row r="1011" spans="1:6" x14ac:dyDescent="0.2">
      <c r="A1011" s="5">
        <v>43153</v>
      </c>
      <c r="B1011" s="37">
        <v>2703.96</v>
      </c>
      <c r="E1011" s="9">
        <v>43608</v>
      </c>
      <c r="F1011" s="38">
        <v>7872.4</v>
      </c>
    </row>
    <row r="1012" spans="1:6" x14ac:dyDescent="0.2">
      <c r="A1012" s="5">
        <v>43152</v>
      </c>
      <c r="B1012" s="37">
        <v>2701.33</v>
      </c>
      <c r="E1012" s="9">
        <v>43607</v>
      </c>
      <c r="F1012" s="38">
        <v>7621.1</v>
      </c>
    </row>
    <row r="1013" spans="1:6" x14ac:dyDescent="0.2">
      <c r="A1013" s="5">
        <v>43151</v>
      </c>
      <c r="B1013" s="37">
        <v>2716.26</v>
      </c>
      <c r="E1013" s="9">
        <v>43606</v>
      </c>
      <c r="F1013" s="38">
        <v>7937</v>
      </c>
    </row>
    <row r="1014" spans="1:6" x14ac:dyDescent="0.2">
      <c r="A1014" s="5">
        <v>43147</v>
      </c>
      <c r="B1014" s="37">
        <v>2732.22</v>
      </c>
      <c r="E1014" s="9">
        <v>43605</v>
      </c>
      <c r="F1014" s="38">
        <v>7985</v>
      </c>
    </row>
    <row r="1015" spans="1:6" x14ac:dyDescent="0.2">
      <c r="A1015" s="5">
        <v>43146</v>
      </c>
      <c r="B1015" s="37">
        <v>2731.2</v>
      </c>
      <c r="E1015" s="9">
        <v>43604</v>
      </c>
      <c r="F1015" s="38">
        <v>8189.5</v>
      </c>
    </row>
    <row r="1016" spans="1:6" x14ac:dyDescent="0.2">
      <c r="A1016" s="5">
        <v>43145</v>
      </c>
      <c r="B1016" s="37">
        <v>2698.63</v>
      </c>
      <c r="E1016" s="9">
        <v>43603</v>
      </c>
      <c r="F1016" s="38">
        <v>7260</v>
      </c>
    </row>
    <row r="1017" spans="1:6" x14ac:dyDescent="0.2">
      <c r="A1017" s="5">
        <v>43144</v>
      </c>
      <c r="B1017" s="37">
        <v>2662.94</v>
      </c>
      <c r="E1017" s="9">
        <v>43602</v>
      </c>
      <c r="F1017" s="38">
        <v>7415.4</v>
      </c>
    </row>
    <row r="1018" spans="1:6" x14ac:dyDescent="0.2">
      <c r="A1018" s="5">
        <v>43143</v>
      </c>
      <c r="B1018" s="37">
        <v>2656</v>
      </c>
      <c r="E1018" s="9">
        <v>43601</v>
      </c>
      <c r="F1018" s="38">
        <v>7857</v>
      </c>
    </row>
    <row r="1019" spans="1:6" x14ac:dyDescent="0.2">
      <c r="A1019" s="5">
        <v>43140</v>
      </c>
      <c r="B1019" s="37">
        <v>2619.5500000000002</v>
      </c>
      <c r="E1019" s="9">
        <v>43600</v>
      </c>
      <c r="F1019" s="38">
        <v>8132.9</v>
      </c>
    </row>
    <row r="1020" spans="1:6" x14ac:dyDescent="0.2">
      <c r="A1020" s="5">
        <v>43139</v>
      </c>
      <c r="B1020" s="37">
        <v>2581</v>
      </c>
      <c r="E1020" s="9">
        <v>43599</v>
      </c>
      <c r="F1020" s="38">
        <v>7958.3</v>
      </c>
    </row>
    <row r="1021" spans="1:6" x14ac:dyDescent="0.2">
      <c r="A1021" s="5">
        <v>43138</v>
      </c>
      <c r="B1021" s="37">
        <v>2681.66</v>
      </c>
      <c r="E1021" s="9">
        <v>43598</v>
      </c>
      <c r="F1021" s="38">
        <v>7753.2</v>
      </c>
    </row>
    <row r="1022" spans="1:6" x14ac:dyDescent="0.2">
      <c r="A1022" s="5">
        <v>43137</v>
      </c>
      <c r="B1022" s="37">
        <v>2695.14</v>
      </c>
      <c r="E1022" s="9">
        <v>43597</v>
      </c>
      <c r="F1022" s="38">
        <v>6979.9</v>
      </c>
    </row>
    <row r="1023" spans="1:6" x14ac:dyDescent="0.2">
      <c r="A1023" s="5">
        <v>43136</v>
      </c>
      <c r="B1023" s="37">
        <v>2648.94</v>
      </c>
      <c r="E1023" s="9">
        <v>43596</v>
      </c>
      <c r="F1023" s="38">
        <v>7136.4</v>
      </c>
    </row>
    <row r="1024" spans="1:6" x14ac:dyDescent="0.2">
      <c r="A1024" s="5">
        <v>43133</v>
      </c>
      <c r="B1024" s="37">
        <v>2762.13</v>
      </c>
      <c r="E1024" s="9">
        <v>43595</v>
      </c>
      <c r="F1024" s="38">
        <v>6438.7</v>
      </c>
    </row>
    <row r="1025" spans="1:6" x14ac:dyDescent="0.2">
      <c r="A1025" s="5">
        <v>43132</v>
      </c>
      <c r="B1025" s="37">
        <v>2821.98</v>
      </c>
      <c r="E1025" s="9">
        <v>43594</v>
      </c>
      <c r="F1025" s="38">
        <v>6258.4</v>
      </c>
    </row>
    <row r="1026" spans="1:6" x14ac:dyDescent="0.2">
      <c r="A1026" s="5">
        <v>43131</v>
      </c>
      <c r="B1026" s="37">
        <v>2823.81</v>
      </c>
      <c r="E1026" s="9">
        <v>43593</v>
      </c>
      <c r="F1026" s="38">
        <v>6201</v>
      </c>
    </row>
    <row r="1027" spans="1:6" x14ac:dyDescent="0.2">
      <c r="A1027" s="5">
        <v>43130</v>
      </c>
      <c r="B1027" s="37">
        <v>2822.43</v>
      </c>
      <c r="E1027" s="9">
        <v>43592</v>
      </c>
      <c r="F1027" s="38">
        <v>6087.9</v>
      </c>
    </row>
    <row r="1028" spans="1:6" x14ac:dyDescent="0.2">
      <c r="A1028" s="5">
        <v>43129</v>
      </c>
      <c r="B1028" s="37">
        <v>2853.53</v>
      </c>
      <c r="E1028" s="9">
        <v>43591</v>
      </c>
      <c r="F1028" s="38">
        <v>6027.9</v>
      </c>
    </row>
    <row r="1029" spans="1:6" x14ac:dyDescent="0.2">
      <c r="A1029" s="5">
        <v>43126</v>
      </c>
      <c r="B1029" s="37">
        <v>2872.87</v>
      </c>
      <c r="E1029" s="9">
        <v>43590</v>
      </c>
      <c r="F1029" s="38">
        <v>6042</v>
      </c>
    </row>
    <row r="1030" spans="1:6" x14ac:dyDescent="0.2">
      <c r="A1030" s="5">
        <v>43125</v>
      </c>
      <c r="B1030" s="37">
        <v>2839.25</v>
      </c>
      <c r="E1030" s="9">
        <v>43589</v>
      </c>
      <c r="F1030" s="38">
        <v>6098.3</v>
      </c>
    </row>
    <row r="1031" spans="1:6" x14ac:dyDescent="0.2">
      <c r="A1031" s="5">
        <v>43124</v>
      </c>
      <c r="B1031" s="37">
        <v>2837.54</v>
      </c>
      <c r="E1031" s="9">
        <v>43588</v>
      </c>
      <c r="F1031" s="38">
        <v>6016</v>
      </c>
    </row>
    <row r="1032" spans="1:6" x14ac:dyDescent="0.2">
      <c r="A1032" s="5">
        <v>43123</v>
      </c>
      <c r="B1032" s="37">
        <v>2839.13</v>
      </c>
      <c r="E1032" s="9">
        <v>43587</v>
      </c>
      <c r="F1032" s="38">
        <v>5723.8</v>
      </c>
    </row>
    <row r="1033" spans="1:6" x14ac:dyDescent="0.2">
      <c r="A1033" s="5">
        <v>43122</v>
      </c>
      <c r="B1033" s="37">
        <v>2832.97</v>
      </c>
      <c r="E1033" s="9">
        <v>43586</v>
      </c>
      <c r="F1033" s="38">
        <v>5629.6</v>
      </c>
    </row>
    <row r="1034" spans="1:6" x14ac:dyDescent="0.2">
      <c r="A1034" s="5">
        <v>43119</v>
      </c>
      <c r="B1034" s="37">
        <v>2810.3</v>
      </c>
      <c r="E1034" s="9">
        <v>43585</v>
      </c>
      <c r="F1034" s="38">
        <v>5599.5</v>
      </c>
    </row>
    <row r="1035" spans="1:6" x14ac:dyDescent="0.2">
      <c r="A1035" s="5">
        <v>43118</v>
      </c>
      <c r="B1035" s="37">
        <v>2798.03</v>
      </c>
      <c r="E1035" s="9">
        <v>43584</v>
      </c>
      <c r="F1035" s="38">
        <v>5480.1</v>
      </c>
    </row>
    <row r="1036" spans="1:6" x14ac:dyDescent="0.2">
      <c r="A1036" s="5">
        <v>43117</v>
      </c>
      <c r="B1036" s="37">
        <v>2802.56</v>
      </c>
      <c r="E1036" s="9">
        <v>43583</v>
      </c>
      <c r="F1036" s="38">
        <v>5486.8</v>
      </c>
    </row>
    <row r="1037" spans="1:6" x14ac:dyDescent="0.2">
      <c r="A1037" s="5">
        <v>43116</v>
      </c>
      <c r="B1037" s="37">
        <v>2776.42</v>
      </c>
      <c r="E1037" s="9">
        <v>43582</v>
      </c>
      <c r="F1037" s="38">
        <v>5401.8</v>
      </c>
    </row>
    <row r="1038" spans="1:6" x14ac:dyDescent="0.2">
      <c r="A1038" s="5">
        <v>43112</v>
      </c>
      <c r="B1038" s="37">
        <v>2786.24</v>
      </c>
      <c r="E1038" s="9">
        <v>43581</v>
      </c>
      <c r="F1038" s="38">
        <v>5410.8</v>
      </c>
    </row>
    <row r="1039" spans="1:6" x14ac:dyDescent="0.2">
      <c r="A1039" s="5">
        <v>43111</v>
      </c>
      <c r="B1039" s="37">
        <v>2767.56</v>
      </c>
      <c r="E1039" s="9">
        <v>43580</v>
      </c>
      <c r="F1039" s="38">
        <v>5219</v>
      </c>
    </row>
    <row r="1040" spans="1:6" x14ac:dyDescent="0.2">
      <c r="A1040" s="5">
        <v>43110</v>
      </c>
      <c r="B1040" s="37">
        <v>2748.23</v>
      </c>
      <c r="E1040" s="9">
        <v>43579</v>
      </c>
      <c r="F1040" s="38">
        <v>5480.3</v>
      </c>
    </row>
    <row r="1041" spans="1:6" x14ac:dyDescent="0.2">
      <c r="A1041" s="5">
        <v>43109</v>
      </c>
      <c r="B1041" s="37">
        <v>2751.29</v>
      </c>
      <c r="E1041" s="9">
        <v>43578</v>
      </c>
      <c r="F1041" s="38">
        <v>5550.9</v>
      </c>
    </row>
    <row r="1042" spans="1:6" x14ac:dyDescent="0.2">
      <c r="A1042" s="5">
        <v>43108</v>
      </c>
      <c r="B1042" s="37">
        <v>2747.71</v>
      </c>
      <c r="E1042" s="9">
        <v>43577</v>
      </c>
      <c r="F1042" s="38">
        <v>5417.8</v>
      </c>
    </row>
    <row r="1043" spans="1:6" x14ac:dyDescent="0.2">
      <c r="A1043" s="5">
        <v>43105</v>
      </c>
      <c r="B1043" s="37">
        <v>2743.15</v>
      </c>
      <c r="E1043" s="9">
        <v>43576</v>
      </c>
      <c r="F1043" s="38">
        <v>5321.9</v>
      </c>
    </row>
    <row r="1044" spans="1:6" x14ac:dyDescent="0.2">
      <c r="A1044" s="5">
        <v>43104</v>
      </c>
      <c r="B1044" s="37">
        <v>2723.99</v>
      </c>
      <c r="E1044" s="9">
        <v>43575</v>
      </c>
      <c r="F1044" s="38">
        <v>5340</v>
      </c>
    </row>
    <row r="1045" spans="1:6" x14ac:dyDescent="0.2">
      <c r="A1045" s="5">
        <v>43103</v>
      </c>
      <c r="B1045" s="37">
        <v>2713.06</v>
      </c>
      <c r="E1045" s="9">
        <v>43574</v>
      </c>
      <c r="F1045" s="38">
        <v>5314</v>
      </c>
    </row>
    <row r="1046" spans="1:6" x14ac:dyDescent="0.2">
      <c r="A1046" s="5">
        <v>43102</v>
      </c>
      <c r="B1046" s="37">
        <v>2695.81</v>
      </c>
      <c r="E1046" s="9">
        <v>43573</v>
      </c>
      <c r="F1046" s="38">
        <v>5310.8</v>
      </c>
    </row>
    <row r="1047" spans="1:6" x14ac:dyDescent="0.2">
      <c r="A1047" s="5">
        <v>43098</v>
      </c>
      <c r="B1047" s="37">
        <v>2673.61</v>
      </c>
      <c r="E1047" s="9">
        <v>43572</v>
      </c>
      <c r="F1047" s="38">
        <v>5254.5</v>
      </c>
    </row>
    <row r="1048" spans="1:6" x14ac:dyDescent="0.2">
      <c r="A1048" s="5">
        <v>43097</v>
      </c>
      <c r="B1048" s="37">
        <v>2687.54</v>
      </c>
      <c r="E1048" s="9">
        <v>43571</v>
      </c>
      <c r="F1048" s="38">
        <v>5234.3</v>
      </c>
    </row>
    <row r="1049" spans="1:6" x14ac:dyDescent="0.2">
      <c r="A1049" s="5">
        <v>43096</v>
      </c>
      <c r="B1049" s="37">
        <v>2682.62</v>
      </c>
      <c r="E1049" s="9">
        <v>43570</v>
      </c>
      <c r="F1049" s="38">
        <v>5049.2</v>
      </c>
    </row>
    <row r="1050" spans="1:6" x14ac:dyDescent="0.2">
      <c r="A1050" s="5">
        <v>43095</v>
      </c>
      <c r="B1050" s="37">
        <v>2680.5</v>
      </c>
      <c r="E1050" s="9">
        <v>43569</v>
      </c>
      <c r="F1050" s="38">
        <v>5194.3</v>
      </c>
    </row>
    <row r="1051" spans="1:6" x14ac:dyDescent="0.2">
      <c r="A1051" s="5">
        <v>43091</v>
      </c>
      <c r="B1051" s="37">
        <v>2683.34</v>
      </c>
      <c r="E1051" s="9">
        <v>43568</v>
      </c>
      <c r="F1051" s="38">
        <v>5101.8</v>
      </c>
    </row>
    <row r="1052" spans="1:6" x14ac:dyDescent="0.2">
      <c r="A1052" s="5">
        <v>43090</v>
      </c>
      <c r="B1052" s="37">
        <v>2684.57</v>
      </c>
      <c r="E1052" s="9">
        <v>43567</v>
      </c>
      <c r="F1052" s="38">
        <v>5114</v>
      </c>
    </row>
    <row r="1053" spans="1:6" x14ac:dyDescent="0.2">
      <c r="A1053" s="5">
        <v>43089</v>
      </c>
      <c r="B1053" s="37">
        <v>2679.25</v>
      </c>
      <c r="E1053" s="9">
        <v>43566</v>
      </c>
      <c r="F1053" s="38">
        <v>5065.8</v>
      </c>
    </row>
    <row r="1054" spans="1:6" x14ac:dyDescent="0.2">
      <c r="A1054" s="5">
        <v>43088</v>
      </c>
      <c r="B1054" s="37">
        <v>2681.47</v>
      </c>
      <c r="E1054" s="9">
        <v>43565</v>
      </c>
      <c r="F1054" s="38">
        <v>5311.7</v>
      </c>
    </row>
    <row r="1055" spans="1:6" x14ac:dyDescent="0.2">
      <c r="A1055" s="5">
        <v>43087</v>
      </c>
      <c r="B1055" s="37">
        <v>2690.16</v>
      </c>
      <c r="E1055" s="9">
        <v>43564</v>
      </c>
      <c r="F1055" s="38">
        <v>5216.3</v>
      </c>
    </row>
    <row r="1056" spans="1:6" x14ac:dyDescent="0.2">
      <c r="A1056" s="5">
        <v>43084</v>
      </c>
      <c r="B1056" s="37">
        <v>2675.81</v>
      </c>
      <c r="E1056" s="9">
        <v>43563</v>
      </c>
      <c r="F1056" s="38">
        <v>5312.5</v>
      </c>
    </row>
    <row r="1057" spans="1:6" x14ac:dyDescent="0.2">
      <c r="A1057" s="5">
        <v>43083</v>
      </c>
      <c r="B1057" s="37">
        <v>2652.01</v>
      </c>
      <c r="E1057" s="9">
        <v>43562</v>
      </c>
      <c r="F1057" s="38">
        <v>5238.1000000000004</v>
      </c>
    </row>
    <row r="1058" spans="1:6" x14ac:dyDescent="0.2">
      <c r="A1058" s="5">
        <v>43082</v>
      </c>
      <c r="B1058" s="37">
        <v>2662.85</v>
      </c>
      <c r="E1058" s="9">
        <v>43561</v>
      </c>
      <c r="F1058" s="38">
        <v>5090.5</v>
      </c>
    </row>
    <row r="1059" spans="1:6" x14ac:dyDescent="0.2">
      <c r="A1059" s="5">
        <v>43081</v>
      </c>
      <c r="B1059" s="37">
        <v>2664.11</v>
      </c>
      <c r="E1059" s="9">
        <v>43560</v>
      </c>
      <c r="F1059" s="38">
        <v>5080.3999999999996</v>
      </c>
    </row>
    <row r="1060" spans="1:6" x14ac:dyDescent="0.2">
      <c r="A1060" s="5">
        <v>43080</v>
      </c>
      <c r="B1060" s="37">
        <v>2659.99</v>
      </c>
      <c r="E1060" s="9">
        <v>43559</v>
      </c>
      <c r="F1060" s="38">
        <v>4938.8999999999996</v>
      </c>
    </row>
    <row r="1061" spans="1:6" x14ac:dyDescent="0.2">
      <c r="A1061" s="5">
        <v>43077</v>
      </c>
      <c r="B1061" s="37">
        <v>2651.5</v>
      </c>
      <c r="E1061" s="9">
        <v>43558</v>
      </c>
      <c r="F1061" s="38">
        <v>4978</v>
      </c>
    </row>
    <row r="1062" spans="1:6" x14ac:dyDescent="0.2">
      <c r="A1062" s="5">
        <v>43076</v>
      </c>
      <c r="B1062" s="37">
        <v>2636.98</v>
      </c>
      <c r="E1062" s="9">
        <v>43557</v>
      </c>
      <c r="F1062" s="38">
        <v>4927.1000000000004</v>
      </c>
    </row>
    <row r="1063" spans="1:6" x14ac:dyDescent="0.2">
      <c r="A1063" s="5">
        <v>43075</v>
      </c>
      <c r="B1063" s="37">
        <v>2629.27</v>
      </c>
      <c r="E1063" s="9">
        <v>43556</v>
      </c>
      <c r="F1063" s="38">
        <v>4196.8</v>
      </c>
    </row>
    <row r="1064" spans="1:6" x14ac:dyDescent="0.2">
      <c r="A1064" s="5">
        <v>43074</v>
      </c>
      <c r="B1064" s="37">
        <v>2629.57</v>
      </c>
      <c r="E1064" s="9">
        <v>43555</v>
      </c>
      <c r="F1064" s="38">
        <v>4167.6000000000004</v>
      </c>
    </row>
    <row r="1065" spans="1:6" x14ac:dyDescent="0.2">
      <c r="A1065" s="5">
        <v>43073</v>
      </c>
      <c r="B1065" s="37">
        <v>2639.44</v>
      </c>
      <c r="E1065" s="9">
        <v>43554</v>
      </c>
      <c r="F1065" s="38">
        <v>4165.1000000000004</v>
      </c>
    </row>
    <row r="1066" spans="1:6" x14ac:dyDescent="0.2">
      <c r="A1066" s="5">
        <v>43070</v>
      </c>
      <c r="B1066" s="37">
        <v>2642.22</v>
      </c>
      <c r="E1066" s="9">
        <v>43553</v>
      </c>
      <c r="F1066" s="38">
        <v>4179</v>
      </c>
    </row>
    <row r="1067" spans="1:6" x14ac:dyDescent="0.2">
      <c r="A1067" s="5">
        <v>43069</v>
      </c>
      <c r="B1067" s="37">
        <v>2647.58</v>
      </c>
      <c r="E1067" s="9">
        <v>43552</v>
      </c>
      <c r="F1067" s="38">
        <v>4092.6</v>
      </c>
    </row>
    <row r="1068" spans="1:6" x14ac:dyDescent="0.2">
      <c r="A1068" s="5">
        <v>43068</v>
      </c>
      <c r="B1068" s="37">
        <v>2626.07</v>
      </c>
      <c r="E1068" s="9">
        <v>43551</v>
      </c>
      <c r="F1068" s="38">
        <v>4102.5</v>
      </c>
    </row>
    <row r="1069" spans="1:6" x14ac:dyDescent="0.2">
      <c r="A1069" s="5">
        <v>43067</v>
      </c>
      <c r="B1069" s="37">
        <v>2627.04</v>
      </c>
      <c r="E1069" s="9">
        <v>43550</v>
      </c>
      <c r="F1069" s="38">
        <v>3991.7</v>
      </c>
    </row>
    <row r="1070" spans="1:6" x14ac:dyDescent="0.2">
      <c r="A1070" s="5">
        <v>43066</v>
      </c>
      <c r="B1070" s="37">
        <v>2601.42</v>
      </c>
      <c r="E1070" s="9">
        <v>43549</v>
      </c>
      <c r="F1070" s="38">
        <v>3970</v>
      </c>
    </row>
    <row r="1071" spans="1:6" x14ac:dyDescent="0.2">
      <c r="A1071" s="5">
        <v>43063</v>
      </c>
      <c r="B1071" s="37">
        <v>2602.42</v>
      </c>
      <c r="E1071" s="9">
        <v>43548</v>
      </c>
      <c r="F1071" s="38">
        <v>4041.4</v>
      </c>
    </row>
    <row r="1072" spans="1:6" x14ac:dyDescent="0.2">
      <c r="A1072" s="5">
        <v>43061</v>
      </c>
      <c r="B1072" s="37">
        <v>2597.08</v>
      </c>
      <c r="E1072" s="9">
        <v>43547</v>
      </c>
      <c r="F1072" s="38">
        <v>4063.2</v>
      </c>
    </row>
    <row r="1073" spans="1:6" x14ac:dyDescent="0.2">
      <c r="A1073" s="5">
        <v>43060</v>
      </c>
      <c r="B1073" s="37">
        <v>2599.0300000000002</v>
      </c>
      <c r="E1073" s="9">
        <v>43546</v>
      </c>
      <c r="F1073" s="38">
        <v>4045.3</v>
      </c>
    </row>
    <row r="1074" spans="1:6" x14ac:dyDescent="0.2">
      <c r="A1074" s="5">
        <v>43059</v>
      </c>
      <c r="B1074" s="37">
        <v>2582.14</v>
      </c>
      <c r="E1074" s="9">
        <v>43545</v>
      </c>
      <c r="F1074" s="38">
        <v>4044.8</v>
      </c>
    </row>
    <row r="1075" spans="1:6" x14ac:dyDescent="0.2">
      <c r="A1075" s="5">
        <v>43056</v>
      </c>
      <c r="B1075" s="37">
        <v>2578.85</v>
      </c>
      <c r="E1075" s="9">
        <v>43544</v>
      </c>
      <c r="F1075" s="38">
        <v>4127.2</v>
      </c>
    </row>
    <row r="1076" spans="1:6" x14ac:dyDescent="0.2">
      <c r="A1076" s="5">
        <v>43055</v>
      </c>
      <c r="B1076" s="37">
        <v>2585.64</v>
      </c>
      <c r="E1076" s="9">
        <v>43543</v>
      </c>
      <c r="F1076" s="38">
        <v>4104.7</v>
      </c>
    </row>
    <row r="1077" spans="1:6" x14ac:dyDescent="0.2">
      <c r="A1077" s="5">
        <v>43054</v>
      </c>
      <c r="B1077" s="37">
        <v>2564.62</v>
      </c>
      <c r="E1077" s="9">
        <v>43542</v>
      </c>
      <c r="F1077" s="38">
        <v>4073.5</v>
      </c>
    </row>
    <row r="1078" spans="1:6" x14ac:dyDescent="0.2">
      <c r="A1078" s="5">
        <v>43053</v>
      </c>
      <c r="B1078" s="37">
        <v>2578.87</v>
      </c>
      <c r="E1078" s="9">
        <v>43541</v>
      </c>
      <c r="F1078" s="38">
        <v>4068.9</v>
      </c>
    </row>
    <row r="1079" spans="1:6" x14ac:dyDescent="0.2">
      <c r="A1079" s="5">
        <v>43052</v>
      </c>
      <c r="B1079" s="37">
        <v>2584.84</v>
      </c>
      <c r="E1079" s="9">
        <v>43540</v>
      </c>
      <c r="F1079" s="38">
        <v>4088</v>
      </c>
    </row>
    <row r="1080" spans="1:6" x14ac:dyDescent="0.2">
      <c r="A1080" s="5">
        <v>43049</v>
      </c>
      <c r="B1080" s="37">
        <v>2582.3000000000002</v>
      </c>
      <c r="E1080" s="9">
        <v>43539</v>
      </c>
      <c r="F1080" s="38">
        <v>4003.1</v>
      </c>
    </row>
    <row r="1081" spans="1:6" x14ac:dyDescent="0.2">
      <c r="A1081" s="5">
        <v>43048</v>
      </c>
      <c r="B1081" s="37">
        <v>2584.62</v>
      </c>
      <c r="E1081" s="9">
        <v>43538</v>
      </c>
      <c r="F1081" s="38">
        <v>3948.3</v>
      </c>
    </row>
    <row r="1082" spans="1:6" x14ac:dyDescent="0.2">
      <c r="A1082" s="5">
        <v>43047</v>
      </c>
      <c r="B1082" s="37">
        <v>2594.38</v>
      </c>
      <c r="E1082" s="9">
        <v>43537</v>
      </c>
      <c r="F1082" s="38">
        <v>3947.9</v>
      </c>
    </row>
    <row r="1083" spans="1:6" x14ac:dyDescent="0.2">
      <c r="A1083" s="5">
        <v>43046</v>
      </c>
      <c r="B1083" s="37">
        <v>2590.64</v>
      </c>
      <c r="E1083" s="9">
        <v>43536</v>
      </c>
      <c r="F1083" s="38">
        <v>3954.1</v>
      </c>
    </row>
    <row r="1084" spans="1:6" x14ac:dyDescent="0.2">
      <c r="A1084" s="5">
        <v>43045</v>
      </c>
      <c r="B1084" s="37">
        <v>2591.13</v>
      </c>
      <c r="E1084" s="9">
        <v>43535</v>
      </c>
      <c r="F1084" s="38">
        <v>3949</v>
      </c>
    </row>
    <row r="1085" spans="1:6" x14ac:dyDescent="0.2">
      <c r="A1085" s="5">
        <v>43042</v>
      </c>
      <c r="B1085" s="37">
        <v>2587.84</v>
      </c>
      <c r="E1085" s="9">
        <v>43534</v>
      </c>
      <c r="F1085" s="38">
        <v>4000</v>
      </c>
    </row>
    <row r="1086" spans="1:6" x14ac:dyDescent="0.2">
      <c r="A1086" s="5">
        <v>43041</v>
      </c>
      <c r="B1086" s="37">
        <v>2579.85</v>
      </c>
      <c r="E1086" s="9">
        <v>43533</v>
      </c>
      <c r="F1086" s="38">
        <v>4017.3</v>
      </c>
    </row>
    <row r="1087" spans="1:6" x14ac:dyDescent="0.2">
      <c r="A1087" s="5">
        <v>43040</v>
      </c>
      <c r="B1087" s="37">
        <v>2579.36</v>
      </c>
      <c r="E1087" s="9">
        <v>43532</v>
      </c>
      <c r="F1087" s="38">
        <v>3940.5</v>
      </c>
    </row>
    <row r="1088" spans="1:6" x14ac:dyDescent="0.2">
      <c r="A1088" s="5">
        <v>43039</v>
      </c>
      <c r="B1088" s="37">
        <v>2575.2600000000002</v>
      </c>
      <c r="E1088" s="9">
        <v>43531</v>
      </c>
      <c r="F1088" s="38">
        <v>3964.7</v>
      </c>
    </row>
    <row r="1089" spans="1:6" x14ac:dyDescent="0.2">
      <c r="A1089" s="5">
        <v>43038</v>
      </c>
      <c r="B1089" s="37">
        <v>2572.83</v>
      </c>
      <c r="E1089" s="9">
        <v>43530</v>
      </c>
      <c r="F1089" s="38">
        <v>3951.4</v>
      </c>
    </row>
    <row r="1090" spans="1:6" x14ac:dyDescent="0.2">
      <c r="A1090" s="5">
        <v>43035</v>
      </c>
      <c r="B1090" s="37">
        <v>2581.0700000000002</v>
      </c>
      <c r="E1090" s="9">
        <v>43529</v>
      </c>
      <c r="F1090" s="38">
        <v>3951.6</v>
      </c>
    </row>
    <row r="1091" spans="1:6" x14ac:dyDescent="0.2">
      <c r="A1091" s="5">
        <v>43034</v>
      </c>
      <c r="B1091" s="37">
        <v>2560.4</v>
      </c>
      <c r="E1091" s="9">
        <v>43528</v>
      </c>
      <c r="F1091" s="38">
        <v>3800</v>
      </c>
    </row>
    <row r="1092" spans="1:6" x14ac:dyDescent="0.2">
      <c r="A1092" s="5">
        <v>43033</v>
      </c>
      <c r="B1092" s="37">
        <v>2557.15</v>
      </c>
      <c r="E1092" s="9">
        <v>43527</v>
      </c>
      <c r="F1092" s="38">
        <v>3884.8</v>
      </c>
    </row>
    <row r="1093" spans="1:6" x14ac:dyDescent="0.2">
      <c r="A1093" s="5">
        <v>43032</v>
      </c>
      <c r="B1093" s="37">
        <v>2569.13</v>
      </c>
      <c r="E1093" s="9">
        <v>43526</v>
      </c>
      <c r="F1093" s="38">
        <v>3913</v>
      </c>
    </row>
    <row r="1094" spans="1:6" x14ac:dyDescent="0.2">
      <c r="A1094" s="5">
        <v>43031</v>
      </c>
      <c r="B1094" s="37">
        <v>2564.98</v>
      </c>
      <c r="E1094" s="9">
        <v>43525</v>
      </c>
      <c r="F1094" s="38">
        <v>3914</v>
      </c>
    </row>
    <row r="1095" spans="1:6" x14ac:dyDescent="0.2">
      <c r="A1095" s="5">
        <v>43028</v>
      </c>
      <c r="B1095" s="37">
        <v>2575.21</v>
      </c>
      <c r="E1095" s="9">
        <v>43524</v>
      </c>
      <c r="F1095" s="38">
        <v>3894</v>
      </c>
    </row>
    <row r="1096" spans="1:6" x14ac:dyDescent="0.2">
      <c r="A1096" s="5">
        <v>43027</v>
      </c>
      <c r="B1096" s="37">
        <v>2562.1</v>
      </c>
      <c r="E1096" s="9">
        <v>43523</v>
      </c>
      <c r="F1096" s="38">
        <v>3902.7</v>
      </c>
    </row>
    <row r="1097" spans="1:6" x14ac:dyDescent="0.2">
      <c r="A1097" s="5">
        <v>43026</v>
      </c>
      <c r="B1097" s="37">
        <v>2561.2600000000002</v>
      </c>
      <c r="E1097" s="9">
        <v>43522</v>
      </c>
      <c r="F1097" s="38">
        <v>3896.8</v>
      </c>
    </row>
    <row r="1098" spans="1:6" x14ac:dyDescent="0.2">
      <c r="A1098" s="5">
        <v>43025</v>
      </c>
      <c r="B1098" s="37">
        <v>2559.36</v>
      </c>
      <c r="E1098" s="9">
        <v>43521</v>
      </c>
      <c r="F1098" s="38">
        <v>3921.8</v>
      </c>
    </row>
    <row r="1099" spans="1:6" x14ac:dyDescent="0.2">
      <c r="A1099" s="5">
        <v>43024</v>
      </c>
      <c r="B1099" s="37">
        <v>2557.64</v>
      </c>
      <c r="E1099" s="9">
        <v>43520</v>
      </c>
      <c r="F1099" s="38">
        <v>3832</v>
      </c>
    </row>
    <row r="1100" spans="1:6" x14ac:dyDescent="0.2">
      <c r="A1100" s="5">
        <v>43021</v>
      </c>
      <c r="B1100" s="37">
        <v>2553.17</v>
      </c>
      <c r="E1100" s="9">
        <v>43519</v>
      </c>
      <c r="F1100" s="38">
        <v>4211.7</v>
      </c>
    </row>
    <row r="1101" spans="1:6" x14ac:dyDescent="0.2">
      <c r="A1101" s="5">
        <v>43020</v>
      </c>
      <c r="B1101" s="37">
        <v>2550.9299999999998</v>
      </c>
      <c r="E1101" s="9">
        <v>43518</v>
      </c>
      <c r="F1101" s="38">
        <v>4058.3</v>
      </c>
    </row>
    <row r="1102" spans="1:6" x14ac:dyDescent="0.2">
      <c r="A1102" s="5">
        <v>43019</v>
      </c>
      <c r="B1102" s="37">
        <v>2555.2399999999998</v>
      </c>
      <c r="E1102" s="9">
        <v>43517</v>
      </c>
      <c r="F1102" s="38">
        <v>4008.8</v>
      </c>
    </row>
    <row r="1103" spans="1:6" x14ac:dyDescent="0.2">
      <c r="A1103" s="5">
        <v>43018</v>
      </c>
      <c r="B1103" s="37">
        <v>2550.64</v>
      </c>
      <c r="E1103" s="9">
        <v>43516</v>
      </c>
      <c r="F1103" s="38">
        <v>4055</v>
      </c>
    </row>
    <row r="1104" spans="1:6" x14ac:dyDescent="0.2">
      <c r="A1104" s="5">
        <v>43017</v>
      </c>
      <c r="B1104" s="37">
        <v>2544.73</v>
      </c>
      <c r="E1104" s="9">
        <v>43515</v>
      </c>
      <c r="F1104" s="38">
        <v>3989.9</v>
      </c>
    </row>
    <row r="1105" spans="1:6" x14ac:dyDescent="0.2">
      <c r="A1105" s="5">
        <v>43014</v>
      </c>
      <c r="B1105" s="37">
        <v>2549.33</v>
      </c>
      <c r="E1105" s="9">
        <v>43514</v>
      </c>
      <c r="F1105" s="38">
        <v>3978.1</v>
      </c>
    </row>
    <row r="1106" spans="1:6" x14ac:dyDescent="0.2">
      <c r="A1106" s="5">
        <v>43013</v>
      </c>
      <c r="B1106" s="37">
        <v>2552.0700000000002</v>
      </c>
      <c r="E1106" s="9">
        <v>43513</v>
      </c>
      <c r="F1106" s="38">
        <v>3734.5</v>
      </c>
    </row>
    <row r="1107" spans="1:6" x14ac:dyDescent="0.2">
      <c r="A1107" s="5">
        <v>43012</v>
      </c>
      <c r="B1107" s="37">
        <v>2537.7399999999998</v>
      </c>
      <c r="E1107" s="9">
        <v>43512</v>
      </c>
      <c r="F1107" s="38">
        <v>3676.4</v>
      </c>
    </row>
    <row r="1108" spans="1:6" x14ac:dyDescent="0.2">
      <c r="A1108" s="5">
        <v>43011</v>
      </c>
      <c r="B1108" s="37">
        <v>2534.58</v>
      </c>
      <c r="E1108" s="9">
        <v>43511</v>
      </c>
      <c r="F1108" s="38">
        <v>3670</v>
      </c>
    </row>
    <row r="1109" spans="1:6" x14ac:dyDescent="0.2">
      <c r="A1109" s="5">
        <v>43010</v>
      </c>
      <c r="B1109" s="37">
        <v>2529.12</v>
      </c>
      <c r="E1109" s="9">
        <v>43510</v>
      </c>
      <c r="F1109" s="38">
        <v>3656.7</v>
      </c>
    </row>
    <row r="1110" spans="1:6" x14ac:dyDescent="0.2">
      <c r="A1110" s="5">
        <v>43007</v>
      </c>
      <c r="B1110" s="37">
        <v>2519.36</v>
      </c>
      <c r="E1110" s="9">
        <v>43509</v>
      </c>
      <c r="F1110" s="38">
        <v>3666.1</v>
      </c>
    </row>
    <row r="1111" spans="1:6" x14ac:dyDescent="0.2">
      <c r="A1111" s="5">
        <v>43006</v>
      </c>
      <c r="B1111" s="37">
        <v>2510.06</v>
      </c>
      <c r="E1111" s="9">
        <v>43508</v>
      </c>
      <c r="F1111" s="38">
        <v>3694.2</v>
      </c>
    </row>
    <row r="1112" spans="1:6" x14ac:dyDescent="0.2">
      <c r="A1112" s="5">
        <v>43005</v>
      </c>
      <c r="B1112" s="37">
        <v>2507.04</v>
      </c>
      <c r="E1112" s="9">
        <v>43507</v>
      </c>
      <c r="F1112" s="38">
        <v>3681.1</v>
      </c>
    </row>
    <row r="1113" spans="1:6" x14ac:dyDescent="0.2">
      <c r="A1113" s="5">
        <v>43004</v>
      </c>
      <c r="B1113" s="37">
        <v>2496.84</v>
      </c>
      <c r="E1113" s="9">
        <v>43506</v>
      </c>
      <c r="F1113" s="38">
        <v>3746.3</v>
      </c>
    </row>
    <row r="1114" spans="1:6" x14ac:dyDescent="0.2">
      <c r="A1114" s="5">
        <v>43003</v>
      </c>
      <c r="B1114" s="37">
        <v>2496.66</v>
      </c>
      <c r="E1114" s="9">
        <v>43505</v>
      </c>
      <c r="F1114" s="38">
        <v>3718.4</v>
      </c>
    </row>
    <row r="1115" spans="1:6" x14ac:dyDescent="0.2">
      <c r="A1115" s="5">
        <v>43000</v>
      </c>
      <c r="B1115" s="37">
        <v>2502.2199999999998</v>
      </c>
      <c r="E1115" s="9">
        <v>43504</v>
      </c>
      <c r="F1115" s="38">
        <v>3724</v>
      </c>
    </row>
    <row r="1116" spans="1:6" x14ac:dyDescent="0.2">
      <c r="A1116" s="5">
        <v>42999</v>
      </c>
      <c r="B1116" s="37">
        <v>2500.6</v>
      </c>
      <c r="E1116" s="9">
        <v>43503</v>
      </c>
      <c r="F1116" s="38">
        <v>3436.1</v>
      </c>
    </row>
    <row r="1117" spans="1:6" x14ac:dyDescent="0.2">
      <c r="A1117" s="5">
        <v>42998</v>
      </c>
      <c r="B1117" s="37">
        <v>2508.2399999999998</v>
      </c>
      <c r="E1117" s="9">
        <v>43502</v>
      </c>
      <c r="F1117" s="38">
        <v>3452</v>
      </c>
    </row>
    <row r="1118" spans="1:6" x14ac:dyDescent="0.2">
      <c r="A1118" s="5">
        <v>42997</v>
      </c>
      <c r="B1118" s="37">
        <v>2506.65</v>
      </c>
      <c r="E1118" s="9">
        <v>43501</v>
      </c>
      <c r="F1118" s="38">
        <v>3512.6</v>
      </c>
    </row>
    <row r="1119" spans="1:6" x14ac:dyDescent="0.2">
      <c r="A1119" s="5">
        <v>42996</v>
      </c>
      <c r="B1119" s="37">
        <v>2503.87</v>
      </c>
      <c r="E1119" s="9">
        <v>43500</v>
      </c>
      <c r="F1119" s="38">
        <v>3490.5</v>
      </c>
    </row>
    <row r="1120" spans="1:6" x14ac:dyDescent="0.2">
      <c r="A1120" s="5">
        <v>42993</v>
      </c>
      <c r="B1120" s="37">
        <v>2500.23</v>
      </c>
      <c r="E1120" s="9">
        <v>43499</v>
      </c>
      <c r="F1120" s="38">
        <v>3501.7</v>
      </c>
    </row>
    <row r="1121" spans="1:6" x14ac:dyDescent="0.2">
      <c r="A1121" s="5">
        <v>42992</v>
      </c>
      <c r="B1121" s="37">
        <v>2495.62</v>
      </c>
      <c r="E1121" s="9">
        <v>43498</v>
      </c>
      <c r="F1121" s="38">
        <v>3564.3</v>
      </c>
    </row>
    <row r="1122" spans="1:6" x14ac:dyDescent="0.2">
      <c r="A1122" s="5">
        <v>42991</v>
      </c>
      <c r="B1122" s="37">
        <v>2498.37</v>
      </c>
      <c r="E1122" s="9">
        <v>43497</v>
      </c>
      <c r="F1122" s="38">
        <v>3536.2</v>
      </c>
    </row>
    <row r="1123" spans="1:6" x14ac:dyDescent="0.2">
      <c r="A1123" s="5">
        <v>42990</v>
      </c>
      <c r="B1123" s="37">
        <v>2496.48</v>
      </c>
      <c r="E1123" s="9">
        <v>43496</v>
      </c>
      <c r="F1123" s="38">
        <v>3501.1</v>
      </c>
    </row>
    <row r="1124" spans="1:6" x14ac:dyDescent="0.2">
      <c r="A1124" s="5">
        <v>42989</v>
      </c>
      <c r="B1124" s="37">
        <v>2488.11</v>
      </c>
      <c r="E1124" s="9">
        <v>43495</v>
      </c>
      <c r="F1124" s="38">
        <v>3529.6</v>
      </c>
    </row>
    <row r="1125" spans="1:6" x14ac:dyDescent="0.2">
      <c r="A1125" s="5">
        <v>42986</v>
      </c>
      <c r="B1125" s="37">
        <v>2461.4299999999998</v>
      </c>
      <c r="E1125" s="9">
        <v>43494</v>
      </c>
      <c r="F1125" s="38">
        <v>3477.9</v>
      </c>
    </row>
    <row r="1126" spans="1:6" x14ac:dyDescent="0.2">
      <c r="A1126" s="5">
        <v>42985</v>
      </c>
      <c r="B1126" s="37">
        <v>2465.1</v>
      </c>
      <c r="E1126" s="9">
        <v>43493</v>
      </c>
      <c r="F1126" s="38">
        <v>3501.9</v>
      </c>
    </row>
    <row r="1127" spans="1:6" x14ac:dyDescent="0.2">
      <c r="A1127" s="5">
        <v>42984</v>
      </c>
      <c r="B1127" s="37">
        <v>2465.54</v>
      </c>
      <c r="E1127" s="9">
        <v>43492</v>
      </c>
      <c r="F1127" s="38">
        <v>3597.1</v>
      </c>
    </row>
    <row r="1128" spans="1:6" x14ac:dyDescent="0.2">
      <c r="A1128" s="5">
        <v>42983</v>
      </c>
      <c r="B1128" s="37">
        <v>2457.85</v>
      </c>
      <c r="E1128" s="9">
        <v>43491</v>
      </c>
      <c r="F1128" s="38">
        <v>3630.7</v>
      </c>
    </row>
    <row r="1129" spans="1:6" x14ac:dyDescent="0.2">
      <c r="A1129" s="5">
        <v>42979</v>
      </c>
      <c r="B1129" s="37">
        <v>2476.5500000000002</v>
      </c>
      <c r="E1129" s="9">
        <v>43490</v>
      </c>
      <c r="F1129" s="38">
        <v>3628.9</v>
      </c>
    </row>
    <row r="1130" spans="1:6" x14ac:dyDescent="0.2">
      <c r="A1130" s="5">
        <v>42978</v>
      </c>
      <c r="B1130" s="37">
        <v>2471.65</v>
      </c>
      <c r="E1130" s="9">
        <v>43489</v>
      </c>
      <c r="F1130" s="38">
        <v>3652.6</v>
      </c>
    </row>
    <row r="1131" spans="1:6" x14ac:dyDescent="0.2">
      <c r="A1131" s="5">
        <v>42977</v>
      </c>
      <c r="B1131" s="37">
        <v>2457.59</v>
      </c>
      <c r="E1131" s="9">
        <v>43488</v>
      </c>
      <c r="F1131" s="38">
        <v>3619.9</v>
      </c>
    </row>
    <row r="1132" spans="1:6" x14ac:dyDescent="0.2">
      <c r="A1132" s="5">
        <v>42976</v>
      </c>
      <c r="B1132" s="37">
        <v>2446.3000000000002</v>
      </c>
      <c r="E1132" s="9">
        <v>43487</v>
      </c>
      <c r="F1132" s="38">
        <v>3639.1</v>
      </c>
    </row>
    <row r="1133" spans="1:6" x14ac:dyDescent="0.2">
      <c r="A1133" s="5">
        <v>42975</v>
      </c>
      <c r="B1133" s="37">
        <v>2444.2399999999998</v>
      </c>
      <c r="E1133" s="9">
        <v>43486</v>
      </c>
      <c r="F1133" s="38">
        <v>3579.4</v>
      </c>
    </row>
    <row r="1134" spans="1:6" x14ac:dyDescent="0.2">
      <c r="A1134" s="5">
        <v>42972</v>
      </c>
      <c r="B1134" s="37">
        <v>2443.0500000000002</v>
      </c>
      <c r="E1134" s="9">
        <v>43485</v>
      </c>
      <c r="F1134" s="38">
        <v>3586.1</v>
      </c>
    </row>
    <row r="1135" spans="1:6" x14ac:dyDescent="0.2">
      <c r="A1135" s="5">
        <v>42971</v>
      </c>
      <c r="B1135" s="37">
        <v>2438.9699999999998</v>
      </c>
      <c r="E1135" s="9">
        <v>43484</v>
      </c>
      <c r="F1135" s="38">
        <v>3760</v>
      </c>
    </row>
    <row r="1136" spans="1:6" x14ac:dyDescent="0.2">
      <c r="A1136" s="5">
        <v>42970</v>
      </c>
      <c r="B1136" s="37">
        <v>2444.04</v>
      </c>
      <c r="E1136" s="9">
        <v>43483</v>
      </c>
      <c r="F1136" s="38">
        <v>3675.7</v>
      </c>
    </row>
    <row r="1137" spans="1:6" x14ac:dyDescent="0.2">
      <c r="A1137" s="5">
        <v>42969</v>
      </c>
      <c r="B1137" s="37">
        <v>2452.5100000000002</v>
      </c>
      <c r="E1137" s="9">
        <v>43482</v>
      </c>
      <c r="F1137" s="38">
        <v>3723</v>
      </c>
    </row>
    <row r="1138" spans="1:6" x14ac:dyDescent="0.2">
      <c r="A1138" s="5">
        <v>42968</v>
      </c>
      <c r="B1138" s="37">
        <v>2428.37</v>
      </c>
      <c r="E1138" s="9">
        <v>43481</v>
      </c>
      <c r="F1138" s="38">
        <v>3671.2</v>
      </c>
    </row>
    <row r="1139" spans="1:6" x14ac:dyDescent="0.2">
      <c r="A1139" s="5">
        <v>42965</v>
      </c>
      <c r="B1139" s="37">
        <v>2425.5500000000002</v>
      </c>
      <c r="E1139" s="9">
        <v>43480</v>
      </c>
      <c r="F1139" s="38">
        <v>3656.5</v>
      </c>
    </row>
    <row r="1140" spans="1:6" x14ac:dyDescent="0.2">
      <c r="A1140" s="5">
        <v>42964</v>
      </c>
      <c r="B1140" s="37">
        <v>2430.0100000000002</v>
      </c>
      <c r="E1140" s="9">
        <v>43479</v>
      </c>
      <c r="F1140" s="38">
        <v>3749.3</v>
      </c>
    </row>
    <row r="1141" spans="1:6" x14ac:dyDescent="0.2">
      <c r="A1141" s="5">
        <v>42963</v>
      </c>
      <c r="B1141" s="37">
        <v>2468.11</v>
      </c>
      <c r="E1141" s="9">
        <v>43478</v>
      </c>
      <c r="F1141" s="38">
        <v>3591</v>
      </c>
    </row>
    <row r="1142" spans="1:6" x14ac:dyDescent="0.2">
      <c r="A1142" s="5">
        <v>42962</v>
      </c>
      <c r="B1142" s="37">
        <v>2464.61</v>
      </c>
      <c r="E1142" s="9">
        <v>43477</v>
      </c>
      <c r="F1142" s="38">
        <v>3702</v>
      </c>
    </row>
    <row r="1143" spans="1:6" x14ac:dyDescent="0.2">
      <c r="A1143" s="5">
        <v>42961</v>
      </c>
      <c r="B1143" s="37">
        <v>2465.84</v>
      </c>
      <c r="E1143" s="9">
        <v>43476</v>
      </c>
      <c r="F1143" s="38">
        <v>3716.1</v>
      </c>
    </row>
    <row r="1144" spans="1:6" x14ac:dyDescent="0.2">
      <c r="A1144" s="5">
        <v>42958</v>
      </c>
      <c r="B1144" s="37">
        <v>2441.3200000000002</v>
      </c>
      <c r="E1144" s="9">
        <v>43475</v>
      </c>
      <c r="F1144" s="38">
        <v>3712.8</v>
      </c>
    </row>
    <row r="1145" spans="1:6" x14ac:dyDescent="0.2">
      <c r="A1145" s="5">
        <v>42957</v>
      </c>
      <c r="B1145" s="37">
        <v>2438.21</v>
      </c>
      <c r="E1145" s="9">
        <v>43474</v>
      </c>
      <c r="F1145" s="38">
        <v>4083.2</v>
      </c>
    </row>
    <row r="1146" spans="1:6" x14ac:dyDescent="0.2">
      <c r="A1146" s="5">
        <v>42956</v>
      </c>
      <c r="B1146" s="37">
        <v>2474.02</v>
      </c>
      <c r="E1146" s="9">
        <v>43473</v>
      </c>
      <c r="F1146" s="38">
        <v>4100</v>
      </c>
    </row>
    <row r="1147" spans="1:6" x14ac:dyDescent="0.2">
      <c r="A1147" s="5">
        <v>42955</v>
      </c>
      <c r="B1147" s="37">
        <v>2474.92</v>
      </c>
      <c r="E1147" s="9">
        <v>43472</v>
      </c>
      <c r="F1147" s="38">
        <v>4113.8999999999996</v>
      </c>
    </row>
    <row r="1148" spans="1:6" x14ac:dyDescent="0.2">
      <c r="A1148" s="5">
        <v>42954</v>
      </c>
      <c r="B1148" s="37">
        <v>2480.91</v>
      </c>
      <c r="E1148" s="9">
        <v>43471</v>
      </c>
      <c r="F1148" s="38">
        <v>4171.5</v>
      </c>
    </row>
    <row r="1149" spans="1:6" x14ac:dyDescent="0.2">
      <c r="A1149" s="5">
        <v>42951</v>
      </c>
      <c r="B1149" s="37">
        <v>2476.83</v>
      </c>
      <c r="E1149" s="9">
        <v>43470</v>
      </c>
      <c r="F1149" s="38">
        <v>3911</v>
      </c>
    </row>
    <row r="1150" spans="1:6" x14ac:dyDescent="0.2">
      <c r="A1150" s="5">
        <v>42950</v>
      </c>
      <c r="B1150" s="37">
        <v>2472.16</v>
      </c>
      <c r="E1150" s="9">
        <v>43469</v>
      </c>
      <c r="F1150" s="38">
        <v>3954.9</v>
      </c>
    </row>
    <row r="1151" spans="1:6" x14ac:dyDescent="0.2">
      <c r="A1151" s="5">
        <v>42949</v>
      </c>
      <c r="B1151" s="37">
        <v>2477.5700000000002</v>
      </c>
      <c r="E1151" s="9">
        <v>43468</v>
      </c>
      <c r="F1151" s="38">
        <v>3923.2</v>
      </c>
    </row>
    <row r="1152" spans="1:6" x14ac:dyDescent="0.2">
      <c r="A1152" s="5">
        <v>42948</v>
      </c>
      <c r="B1152" s="37">
        <v>2476.35</v>
      </c>
      <c r="E1152" s="9">
        <v>43467</v>
      </c>
      <c r="F1152" s="38">
        <v>4048.5</v>
      </c>
    </row>
    <row r="1153" spans="1:6" x14ac:dyDescent="0.2">
      <c r="A1153" s="5">
        <v>42947</v>
      </c>
      <c r="B1153" s="37">
        <v>2470.3000000000002</v>
      </c>
      <c r="E1153" s="9">
        <v>43466</v>
      </c>
      <c r="F1153" s="38">
        <v>3963</v>
      </c>
    </row>
    <row r="1154" spans="1:6" x14ac:dyDescent="0.2">
      <c r="A1154" s="5">
        <v>42944</v>
      </c>
      <c r="B1154" s="37">
        <v>2472.1</v>
      </c>
      <c r="E1154" s="9">
        <v>43465</v>
      </c>
      <c r="F1154" s="38">
        <v>3830.5</v>
      </c>
    </row>
    <row r="1155" spans="1:6" x14ac:dyDescent="0.2">
      <c r="A1155" s="5">
        <v>42943</v>
      </c>
      <c r="B1155" s="37">
        <v>2475.42</v>
      </c>
      <c r="E1155" s="9">
        <v>43464</v>
      </c>
      <c r="F1155" s="38">
        <v>3978.3</v>
      </c>
    </row>
    <row r="1156" spans="1:6" x14ac:dyDescent="0.2">
      <c r="A1156" s="5">
        <v>42942</v>
      </c>
      <c r="B1156" s="37">
        <v>2477.83</v>
      </c>
      <c r="E1156" s="9">
        <v>43463</v>
      </c>
      <c r="F1156" s="38">
        <v>3887</v>
      </c>
    </row>
    <row r="1157" spans="1:6" x14ac:dyDescent="0.2">
      <c r="A1157" s="5">
        <v>42941</v>
      </c>
      <c r="B1157" s="37">
        <v>2477.13</v>
      </c>
      <c r="E1157" s="9">
        <v>43462</v>
      </c>
      <c r="F1157" s="38">
        <v>4036.7</v>
      </c>
    </row>
    <row r="1158" spans="1:6" x14ac:dyDescent="0.2">
      <c r="A1158" s="5">
        <v>42940</v>
      </c>
      <c r="B1158" s="37">
        <v>2469.91</v>
      </c>
      <c r="E1158" s="9">
        <v>43461</v>
      </c>
      <c r="F1158" s="38">
        <v>3714.7</v>
      </c>
    </row>
    <row r="1159" spans="1:6" x14ac:dyDescent="0.2">
      <c r="A1159" s="5">
        <v>42937</v>
      </c>
      <c r="B1159" s="37">
        <v>2472.54</v>
      </c>
      <c r="E1159" s="9">
        <v>43460</v>
      </c>
      <c r="F1159" s="38">
        <v>3929.8</v>
      </c>
    </row>
    <row r="1160" spans="1:6" x14ac:dyDescent="0.2">
      <c r="A1160" s="5">
        <v>42936</v>
      </c>
      <c r="B1160" s="37">
        <v>2473.4499999999998</v>
      </c>
      <c r="E1160" s="9">
        <v>43459</v>
      </c>
      <c r="F1160" s="38">
        <v>3909.7</v>
      </c>
    </row>
    <row r="1161" spans="1:6" x14ac:dyDescent="0.2">
      <c r="A1161" s="5">
        <v>42935</v>
      </c>
      <c r="B1161" s="37">
        <v>2473.83</v>
      </c>
      <c r="E1161" s="9">
        <v>43458</v>
      </c>
      <c r="F1161" s="38">
        <v>4145.2</v>
      </c>
    </row>
    <row r="1162" spans="1:6" x14ac:dyDescent="0.2">
      <c r="A1162" s="5">
        <v>42934</v>
      </c>
      <c r="B1162" s="37">
        <v>2460.61</v>
      </c>
      <c r="E1162" s="9">
        <v>43457</v>
      </c>
      <c r="F1162" s="38">
        <v>4075.7</v>
      </c>
    </row>
    <row r="1163" spans="1:6" x14ac:dyDescent="0.2">
      <c r="A1163" s="5">
        <v>42933</v>
      </c>
      <c r="B1163" s="37">
        <v>2459.14</v>
      </c>
      <c r="E1163" s="9">
        <v>43456</v>
      </c>
      <c r="F1163" s="38">
        <v>4135</v>
      </c>
    </row>
    <row r="1164" spans="1:6" x14ac:dyDescent="0.2">
      <c r="A1164" s="5">
        <v>42930</v>
      </c>
      <c r="B1164" s="37">
        <v>2459.27</v>
      </c>
      <c r="E1164" s="9">
        <v>43455</v>
      </c>
      <c r="F1164" s="38">
        <v>3976.1</v>
      </c>
    </row>
    <row r="1165" spans="1:6" x14ac:dyDescent="0.2">
      <c r="A1165" s="5">
        <v>42929</v>
      </c>
      <c r="B1165" s="37">
        <v>2447.83</v>
      </c>
      <c r="E1165" s="9">
        <v>43454</v>
      </c>
      <c r="F1165" s="38">
        <v>4214.5</v>
      </c>
    </row>
    <row r="1166" spans="1:6" x14ac:dyDescent="0.2">
      <c r="A1166" s="5">
        <v>42928</v>
      </c>
      <c r="B1166" s="37">
        <v>2443.25</v>
      </c>
      <c r="E1166" s="9">
        <v>43453</v>
      </c>
      <c r="F1166" s="38">
        <v>3810</v>
      </c>
    </row>
    <row r="1167" spans="1:6" x14ac:dyDescent="0.2">
      <c r="A1167" s="5">
        <v>42927</v>
      </c>
      <c r="B1167" s="37">
        <v>2425.5300000000002</v>
      </c>
      <c r="E1167" s="9">
        <v>43452</v>
      </c>
      <c r="F1167" s="38">
        <v>3780.1</v>
      </c>
    </row>
    <row r="1168" spans="1:6" x14ac:dyDescent="0.2">
      <c r="A1168" s="5">
        <v>42926</v>
      </c>
      <c r="B1168" s="37">
        <v>2427.4299999999998</v>
      </c>
      <c r="E1168" s="9">
        <v>43451</v>
      </c>
      <c r="F1168" s="38">
        <v>3625.1</v>
      </c>
    </row>
    <row r="1169" spans="1:6" x14ac:dyDescent="0.2">
      <c r="A1169" s="5">
        <v>42923</v>
      </c>
      <c r="B1169" s="37">
        <v>2425.1799999999998</v>
      </c>
      <c r="E1169" s="9">
        <v>43450</v>
      </c>
      <c r="F1169" s="38">
        <v>3299.9</v>
      </c>
    </row>
    <row r="1170" spans="1:6" x14ac:dyDescent="0.2">
      <c r="A1170" s="5">
        <v>42922</v>
      </c>
      <c r="B1170" s="37">
        <v>2409.75</v>
      </c>
      <c r="E1170" s="9">
        <v>43449</v>
      </c>
      <c r="F1170" s="38">
        <v>3285.1</v>
      </c>
    </row>
    <row r="1171" spans="1:6" x14ac:dyDescent="0.2">
      <c r="A1171" s="5">
        <v>42921</v>
      </c>
      <c r="B1171" s="37">
        <v>2432.54</v>
      </c>
      <c r="E1171" s="9">
        <v>43448</v>
      </c>
      <c r="F1171" s="38">
        <v>3282.8</v>
      </c>
    </row>
    <row r="1172" spans="1:6" x14ac:dyDescent="0.2">
      <c r="A1172" s="5">
        <v>42919</v>
      </c>
      <c r="B1172" s="37">
        <v>2429.0100000000002</v>
      </c>
      <c r="E1172" s="9">
        <v>43447</v>
      </c>
      <c r="F1172" s="38">
        <v>3354.4</v>
      </c>
    </row>
    <row r="1173" spans="1:6" x14ac:dyDescent="0.2">
      <c r="A1173" s="5">
        <v>42916</v>
      </c>
      <c r="B1173" s="37">
        <v>2423.41</v>
      </c>
      <c r="E1173" s="9">
        <v>43446</v>
      </c>
      <c r="F1173" s="38">
        <v>3535.6</v>
      </c>
    </row>
    <row r="1174" spans="1:6" x14ac:dyDescent="0.2">
      <c r="A1174" s="5">
        <v>42915</v>
      </c>
      <c r="B1174" s="37">
        <v>2419.6999999999998</v>
      </c>
      <c r="E1174" s="9">
        <v>43445</v>
      </c>
      <c r="F1174" s="38">
        <v>3435.3</v>
      </c>
    </row>
    <row r="1175" spans="1:6" x14ac:dyDescent="0.2">
      <c r="A1175" s="5">
        <v>42914</v>
      </c>
      <c r="B1175" s="37">
        <v>2440.69</v>
      </c>
      <c r="E1175" s="9">
        <v>43444</v>
      </c>
      <c r="F1175" s="38">
        <v>3524.9</v>
      </c>
    </row>
    <row r="1176" spans="1:6" x14ac:dyDescent="0.2">
      <c r="A1176" s="5">
        <v>42913</v>
      </c>
      <c r="B1176" s="37">
        <v>2419.38</v>
      </c>
      <c r="E1176" s="9">
        <v>43443</v>
      </c>
      <c r="F1176" s="38">
        <v>3639.6</v>
      </c>
    </row>
    <row r="1177" spans="1:6" x14ac:dyDescent="0.2">
      <c r="A1177" s="5">
        <v>42912</v>
      </c>
      <c r="B1177" s="37">
        <v>2439.0700000000002</v>
      </c>
      <c r="E1177" s="9">
        <v>43442</v>
      </c>
      <c r="F1177" s="38">
        <v>3506</v>
      </c>
    </row>
    <row r="1178" spans="1:6" x14ac:dyDescent="0.2">
      <c r="A1178" s="5">
        <v>42909</v>
      </c>
      <c r="B1178" s="37">
        <v>2438.3000000000002</v>
      </c>
      <c r="E1178" s="9">
        <v>43441</v>
      </c>
      <c r="F1178" s="38">
        <v>3460</v>
      </c>
    </row>
    <row r="1179" spans="1:6" x14ac:dyDescent="0.2">
      <c r="A1179" s="5">
        <v>42908</v>
      </c>
      <c r="B1179" s="37">
        <v>2434.5</v>
      </c>
      <c r="E1179" s="9">
        <v>43440</v>
      </c>
      <c r="F1179" s="38">
        <v>3531.3</v>
      </c>
    </row>
    <row r="1180" spans="1:6" x14ac:dyDescent="0.2">
      <c r="A1180" s="5">
        <v>42907</v>
      </c>
      <c r="B1180" s="37">
        <v>2435.61</v>
      </c>
      <c r="E1180" s="9">
        <v>43439</v>
      </c>
      <c r="F1180" s="38">
        <v>3765.3</v>
      </c>
    </row>
    <row r="1181" spans="1:6" x14ac:dyDescent="0.2">
      <c r="A1181" s="5">
        <v>42906</v>
      </c>
      <c r="B1181" s="37">
        <v>2437.0300000000002</v>
      </c>
      <c r="E1181" s="9">
        <v>43438</v>
      </c>
      <c r="F1181" s="38">
        <v>3981.9</v>
      </c>
    </row>
    <row r="1182" spans="1:6" x14ac:dyDescent="0.2">
      <c r="A1182" s="5">
        <v>42905</v>
      </c>
      <c r="B1182" s="37">
        <v>2453.46</v>
      </c>
      <c r="E1182" s="9">
        <v>43437</v>
      </c>
      <c r="F1182" s="38">
        <v>3901.2</v>
      </c>
    </row>
    <row r="1183" spans="1:6" x14ac:dyDescent="0.2">
      <c r="A1183" s="5">
        <v>42902</v>
      </c>
      <c r="B1183" s="37">
        <v>2433.15</v>
      </c>
      <c r="E1183" s="9">
        <v>43436</v>
      </c>
      <c r="F1183" s="38">
        <v>4159.7</v>
      </c>
    </row>
    <row r="1184" spans="1:6" x14ac:dyDescent="0.2">
      <c r="A1184" s="5">
        <v>42901</v>
      </c>
      <c r="B1184" s="37">
        <v>2432.46</v>
      </c>
      <c r="E1184" s="9">
        <v>43435</v>
      </c>
      <c r="F1184" s="38">
        <v>4243</v>
      </c>
    </row>
    <row r="1185" spans="1:6" x14ac:dyDescent="0.2">
      <c r="A1185" s="5">
        <v>42900</v>
      </c>
      <c r="B1185" s="37">
        <v>2437.92</v>
      </c>
      <c r="E1185" s="9">
        <v>43434</v>
      </c>
      <c r="F1185" s="38">
        <v>4038.3</v>
      </c>
    </row>
    <row r="1186" spans="1:6" x14ac:dyDescent="0.2">
      <c r="A1186" s="5">
        <v>42899</v>
      </c>
      <c r="B1186" s="37">
        <v>2440.35</v>
      </c>
      <c r="E1186" s="9">
        <v>43433</v>
      </c>
      <c r="F1186" s="38">
        <v>4312.8999999999996</v>
      </c>
    </row>
    <row r="1187" spans="1:6" x14ac:dyDescent="0.2">
      <c r="A1187" s="5">
        <v>42898</v>
      </c>
      <c r="B1187" s="37">
        <v>2429.39</v>
      </c>
      <c r="E1187" s="9">
        <v>43432</v>
      </c>
      <c r="F1187" s="38">
        <v>4306.3</v>
      </c>
    </row>
    <row r="1188" spans="1:6" x14ac:dyDescent="0.2">
      <c r="A1188" s="5">
        <v>42895</v>
      </c>
      <c r="B1188" s="37">
        <v>2431.77</v>
      </c>
      <c r="E1188" s="9">
        <v>43431</v>
      </c>
      <c r="F1188" s="38">
        <v>3884.4</v>
      </c>
    </row>
    <row r="1189" spans="1:6" x14ac:dyDescent="0.2">
      <c r="A1189" s="5">
        <v>42894</v>
      </c>
      <c r="B1189" s="37">
        <v>2433.79</v>
      </c>
      <c r="E1189" s="9">
        <v>43430</v>
      </c>
      <c r="F1189" s="38">
        <v>3858</v>
      </c>
    </row>
    <row r="1190" spans="1:6" x14ac:dyDescent="0.2">
      <c r="A1190" s="5">
        <v>42893</v>
      </c>
      <c r="B1190" s="37">
        <v>2433.14</v>
      </c>
      <c r="E1190" s="9">
        <v>43429</v>
      </c>
      <c r="F1190" s="38">
        <v>4087.8</v>
      </c>
    </row>
    <row r="1191" spans="1:6" x14ac:dyDescent="0.2">
      <c r="A1191" s="5">
        <v>42892</v>
      </c>
      <c r="B1191" s="37">
        <v>2429.33</v>
      </c>
      <c r="E1191" s="9">
        <v>43428</v>
      </c>
      <c r="F1191" s="38">
        <v>3929.8</v>
      </c>
    </row>
    <row r="1192" spans="1:6" x14ac:dyDescent="0.2">
      <c r="A1192" s="5">
        <v>42891</v>
      </c>
      <c r="B1192" s="37">
        <v>2436.1</v>
      </c>
      <c r="E1192" s="9">
        <v>43427</v>
      </c>
      <c r="F1192" s="38">
        <v>4422.7</v>
      </c>
    </row>
    <row r="1193" spans="1:6" x14ac:dyDescent="0.2">
      <c r="A1193" s="5">
        <v>42888</v>
      </c>
      <c r="B1193" s="37">
        <v>2439.0700000000002</v>
      </c>
      <c r="E1193" s="9">
        <v>43426</v>
      </c>
      <c r="F1193" s="38">
        <v>4392.3999999999996</v>
      </c>
    </row>
    <row r="1194" spans="1:6" x14ac:dyDescent="0.2">
      <c r="A1194" s="5">
        <v>42887</v>
      </c>
      <c r="B1194" s="37">
        <v>2430.06</v>
      </c>
      <c r="E1194" s="9">
        <v>43425</v>
      </c>
      <c r="F1194" s="38">
        <v>4666.6000000000004</v>
      </c>
    </row>
    <row r="1195" spans="1:6" x14ac:dyDescent="0.2">
      <c r="A1195" s="5">
        <v>42886</v>
      </c>
      <c r="B1195" s="37">
        <v>2411.8000000000002</v>
      </c>
      <c r="E1195" s="9">
        <v>43424</v>
      </c>
      <c r="F1195" s="38">
        <v>4600.1000000000004</v>
      </c>
    </row>
    <row r="1196" spans="1:6" x14ac:dyDescent="0.2">
      <c r="A1196" s="5">
        <v>42885</v>
      </c>
      <c r="B1196" s="37">
        <v>2412.91</v>
      </c>
      <c r="E1196" s="9">
        <v>43423</v>
      </c>
      <c r="F1196" s="38">
        <v>4938.1000000000004</v>
      </c>
    </row>
    <row r="1197" spans="1:6" x14ac:dyDescent="0.2">
      <c r="A1197" s="5">
        <v>42881</v>
      </c>
      <c r="B1197" s="37">
        <v>2415.8200000000002</v>
      </c>
      <c r="E1197" s="9">
        <v>43422</v>
      </c>
      <c r="F1197" s="38">
        <v>5659.4</v>
      </c>
    </row>
    <row r="1198" spans="1:6" x14ac:dyDescent="0.2">
      <c r="A1198" s="5">
        <v>42880</v>
      </c>
      <c r="B1198" s="37">
        <v>2415.0700000000002</v>
      </c>
      <c r="E1198" s="9">
        <v>43421</v>
      </c>
      <c r="F1198" s="38">
        <v>5626.7</v>
      </c>
    </row>
    <row r="1199" spans="1:6" x14ac:dyDescent="0.2">
      <c r="A1199" s="5">
        <v>42879</v>
      </c>
      <c r="B1199" s="37">
        <v>2404.39</v>
      </c>
      <c r="E1199" s="9">
        <v>43420</v>
      </c>
      <c r="F1199" s="38">
        <v>5660.5</v>
      </c>
    </row>
    <row r="1200" spans="1:6" x14ac:dyDescent="0.2">
      <c r="A1200" s="5">
        <v>42878</v>
      </c>
      <c r="B1200" s="37">
        <v>2398.42</v>
      </c>
      <c r="E1200" s="9">
        <v>43419</v>
      </c>
      <c r="F1200" s="38">
        <v>5753.4</v>
      </c>
    </row>
    <row r="1201" spans="1:6" x14ac:dyDescent="0.2">
      <c r="A1201" s="5">
        <v>42877</v>
      </c>
      <c r="B1201" s="37">
        <v>2394.02</v>
      </c>
      <c r="E1201" s="9">
        <v>43418</v>
      </c>
      <c r="F1201" s="38">
        <v>5884.6</v>
      </c>
    </row>
    <row r="1202" spans="1:6" x14ac:dyDescent="0.2">
      <c r="A1202" s="5">
        <v>42874</v>
      </c>
      <c r="B1202" s="37">
        <v>2381.73</v>
      </c>
      <c r="E1202" s="9">
        <v>43417</v>
      </c>
      <c r="F1202" s="38">
        <v>6464.4</v>
      </c>
    </row>
    <row r="1203" spans="1:6" x14ac:dyDescent="0.2">
      <c r="A1203" s="5">
        <v>42873</v>
      </c>
      <c r="B1203" s="37">
        <v>2365.7199999999998</v>
      </c>
      <c r="E1203" s="9">
        <v>43416</v>
      </c>
      <c r="F1203" s="38">
        <v>6446.9</v>
      </c>
    </row>
    <row r="1204" spans="1:6" x14ac:dyDescent="0.2">
      <c r="A1204" s="5">
        <v>42872</v>
      </c>
      <c r="B1204" s="37">
        <v>2357.0300000000002</v>
      </c>
      <c r="E1204" s="9">
        <v>43415</v>
      </c>
      <c r="F1204" s="38">
        <v>6450</v>
      </c>
    </row>
    <row r="1205" spans="1:6" x14ac:dyDescent="0.2">
      <c r="A1205" s="5">
        <v>42871</v>
      </c>
      <c r="B1205" s="37">
        <v>2400.67</v>
      </c>
      <c r="E1205" s="9">
        <v>43414</v>
      </c>
      <c r="F1205" s="38">
        <v>6431.1</v>
      </c>
    </row>
    <row r="1206" spans="1:6" x14ac:dyDescent="0.2">
      <c r="A1206" s="5">
        <v>42870</v>
      </c>
      <c r="B1206" s="37">
        <v>2402.3200000000002</v>
      </c>
      <c r="E1206" s="9">
        <v>43413</v>
      </c>
      <c r="F1206" s="38">
        <v>6420.2</v>
      </c>
    </row>
    <row r="1207" spans="1:6" x14ac:dyDescent="0.2">
      <c r="A1207" s="5">
        <v>42867</v>
      </c>
      <c r="B1207" s="37">
        <v>2390.9</v>
      </c>
      <c r="E1207" s="9">
        <v>43412</v>
      </c>
      <c r="F1207" s="38">
        <v>6479.6</v>
      </c>
    </row>
    <row r="1208" spans="1:6" x14ac:dyDescent="0.2">
      <c r="A1208" s="5">
        <v>42866</v>
      </c>
      <c r="B1208" s="37">
        <v>2394.44</v>
      </c>
      <c r="E1208" s="9">
        <v>43411</v>
      </c>
      <c r="F1208" s="38">
        <v>6572.7</v>
      </c>
    </row>
    <row r="1209" spans="1:6" x14ac:dyDescent="0.2">
      <c r="A1209" s="5">
        <v>42865</v>
      </c>
      <c r="B1209" s="37">
        <v>2399.63</v>
      </c>
      <c r="E1209" s="9">
        <v>43410</v>
      </c>
      <c r="F1209" s="38">
        <v>6515.2</v>
      </c>
    </row>
    <row r="1210" spans="1:6" x14ac:dyDescent="0.2">
      <c r="A1210" s="5">
        <v>42864</v>
      </c>
      <c r="B1210" s="37">
        <v>2396.92</v>
      </c>
      <c r="E1210" s="9">
        <v>43409</v>
      </c>
      <c r="F1210" s="38">
        <v>6470.1</v>
      </c>
    </row>
    <row r="1211" spans="1:6" x14ac:dyDescent="0.2">
      <c r="A1211" s="5">
        <v>42863</v>
      </c>
      <c r="B1211" s="37">
        <v>2399.38</v>
      </c>
      <c r="E1211" s="9">
        <v>43408</v>
      </c>
      <c r="F1211" s="38">
        <v>6485.2</v>
      </c>
    </row>
    <row r="1212" spans="1:6" x14ac:dyDescent="0.2">
      <c r="A1212" s="5">
        <v>42860</v>
      </c>
      <c r="B1212" s="37">
        <v>2399.29</v>
      </c>
      <c r="E1212" s="9">
        <v>43407</v>
      </c>
      <c r="F1212" s="38">
        <v>6387.9</v>
      </c>
    </row>
    <row r="1213" spans="1:6" x14ac:dyDescent="0.2">
      <c r="A1213" s="5">
        <v>42859</v>
      </c>
      <c r="B1213" s="37">
        <v>2389.52</v>
      </c>
      <c r="E1213" s="9">
        <v>43406</v>
      </c>
      <c r="F1213" s="38">
        <v>6426.9</v>
      </c>
    </row>
    <row r="1214" spans="1:6" x14ac:dyDescent="0.2">
      <c r="A1214" s="5">
        <v>42858</v>
      </c>
      <c r="B1214" s="37">
        <v>2388.13</v>
      </c>
      <c r="E1214" s="9">
        <v>43405</v>
      </c>
      <c r="F1214" s="38">
        <v>6399.7</v>
      </c>
    </row>
    <row r="1215" spans="1:6" x14ac:dyDescent="0.2">
      <c r="A1215" s="5">
        <v>42857</v>
      </c>
      <c r="B1215" s="37">
        <v>2391.17</v>
      </c>
      <c r="E1215" s="9">
        <v>43404</v>
      </c>
      <c r="F1215" s="38">
        <v>6368.4</v>
      </c>
    </row>
    <row r="1216" spans="1:6" x14ac:dyDescent="0.2">
      <c r="A1216" s="5">
        <v>42856</v>
      </c>
      <c r="B1216" s="37">
        <v>2388.33</v>
      </c>
      <c r="E1216" s="9">
        <v>43403</v>
      </c>
      <c r="F1216" s="38">
        <v>6330.1</v>
      </c>
    </row>
    <row r="1217" spans="1:6" x14ac:dyDescent="0.2">
      <c r="A1217" s="5">
        <v>42853</v>
      </c>
      <c r="B1217" s="37">
        <v>2384.1999999999998</v>
      </c>
      <c r="E1217" s="9">
        <v>43402</v>
      </c>
      <c r="F1217" s="38">
        <v>6344</v>
      </c>
    </row>
    <row r="1218" spans="1:6" x14ac:dyDescent="0.2">
      <c r="A1218" s="5">
        <v>42852</v>
      </c>
      <c r="B1218" s="37">
        <v>2388.77</v>
      </c>
      <c r="E1218" s="9">
        <v>43401</v>
      </c>
      <c r="F1218" s="38">
        <v>6490.1</v>
      </c>
    </row>
    <row r="1219" spans="1:6" x14ac:dyDescent="0.2">
      <c r="A1219" s="5">
        <v>42851</v>
      </c>
      <c r="B1219" s="37">
        <v>2387.4499999999998</v>
      </c>
      <c r="E1219" s="9">
        <v>43400</v>
      </c>
      <c r="F1219" s="38">
        <v>6500.2</v>
      </c>
    </row>
    <row r="1220" spans="1:6" x14ac:dyDescent="0.2">
      <c r="A1220" s="5">
        <v>42850</v>
      </c>
      <c r="B1220" s="37">
        <v>2388.61</v>
      </c>
      <c r="E1220" s="9">
        <v>43399</v>
      </c>
      <c r="F1220" s="38">
        <v>6531.5</v>
      </c>
    </row>
    <row r="1221" spans="1:6" x14ac:dyDescent="0.2">
      <c r="A1221" s="5">
        <v>42849</v>
      </c>
      <c r="B1221" s="37">
        <v>2374.15</v>
      </c>
      <c r="E1221" s="9">
        <v>43398</v>
      </c>
      <c r="F1221" s="38">
        <v>6528.1</v>
      </c>
    </row>
    <row r="1222" spans="1:6" x14ac:dyDescent="0.2">
      <c r="A1222" s="5">
        <v>42846</v>
      </c>
      <c r="B1222" s="37">
        <v>2348.69</v>
      </c>
      <c r="E1222" s="9">
        <v>43397</v>
      </c>
      <c r="F1222" s="38">
        <v>6554.1</v>
      </c>
    </row>
    <row r="1223" spans="1:6" x14ac:dyDescent="0.2">
      <c r="A1223" s="5">
        <v>42845</v>
      </c>
      <c r="B1223" s="37">
        <v>2355.84</v>
      </c>
      <c r="E1223" s="9">
        <v>43396</v>
      </c>
      <c r="F1223" s="38">
        <v>6550</v>
      </c>
    </row>
    <row r="1224" spans="1:6" x14ac:dyDescent="0.2">
      <c r="A1224" s="5">
        <v>42844</v>
      </c>
      <c r="B1224" s="37">
        <v>2338.17</v>
      </c>
      <c r="E1224" s="9">
        <v>43395</v>
      </c>
      <c r="F1224" s="38">
        <v>6567.2</v>
      </c>
    </row>
    <row r="1225" spans="1:6" x14ac:dyDescent="0.2">
      <c r="A1225" s="5">
        <v>42843</v>
      </c>
      <c r="B1225" s="37">
        <v>2342.19</v>
      </c>
      <c r="E1225" s="9">
        <v>43394</v>
      </c>
      <c r="F1225" s="38">
        <v>6591.6</v>
      </c>
    </row>
    <row r="1226" spans="1:6" x14ac:dyDescent="0.2">
      <c r="A1226" s="5">
        <v>42842</v>
      </c>
      <c r="B1226" s="37">
        <v>2349.0100000000002</v>
      </c>
      <c r="E1226" s="9">
        <v>43393</v>
      </c>
      <c r="F1226" s="38">
        <v>6586.7</v>
      </c>
    </row>
    <row r="1227" spans="1:6" x14ac:dyDescent="0.2">
      <c r="A1227" s="5">
        <v>42838</v>
      </c>
      <c r="B1227" s="37">
        <v>2328.9499999999998</v>
      </c>
      <c r="E1227" s="9">
        <v>43392</v>
      </c>
      <c r="F1227" s="38">
        <v>6527.3</v>
      </c>
    </row>
    <row r="1228" spans="1:6" x14ac:dyDescent="0.2">
      <c r="A1228" s="5">
        <v>42837</v>
      </c>
      <c r="B1228" s="37">
        <v>2344.9299999999998</v>
      </c>
      <c r="E1228" s="9">
        <v>43391</v>
      </c>
      <c r="F1228" s="38">
        <v>6613</v>
      </c>
    </row>
    <row r="1229" spans="1:6" x14ac:dyDescent="0.2">
      <c r="A1229" s="5">
        <v>42836</v>
      </c>
      <c r="B1229" s="37">
        <v>2353.7800000000002</v>
      </c>
      <c r="E1229" s="9">
        <v>43390</v>
      </c>
      <c r="F1229" s="38">
        <v>6737.1</v>
      </c>
    </row>
    <row r="1230" spans="1:6" x14ac:dyDescent="0.2">
      <c r="A1230" s="5">
        <v>42835</v>
      </c>
      <c r="B1230" s="37">
        <v>2357.16</v>
      </c>
      <c r="E1230" s="9">
        <v>43389</v>
      </c>
      <c r="F1230" s="38">
        <v>6754.1</v>
      </c>
    </row>
    <row r="1231" spans="1:6" x14ac:dyDescent="0.2">
      <c r="A1231" s="5">
        <v>42832</v>
      </c>
      <c r="B1231" s="37">
        <v>2355.54</v>
      </c>
      <c r="E1231" s="9">
        <v>43388</v>
      </c>
      <c r="F1231" s="38">
        <v>6742</v>
      </c>
    </row>
    <row r="1232" spans="1:6" x14ac:dyDescent="0.2">
      <c r="A1232" s="5">
        <v>42831</v>
      </c>
      <c r="B1232" s="37">
        <v>2357.4899999999998</v>
      </c>
      <c r="E1232" s="9">
        <v>43387</v>
      </c>
      <c r="F1232" s="38">
        <v>6335.2</v>
      </c>
    </row>
    <row r="1233" spans="1:6" x14ac:dyDescent="0.2">
      <c r="A1233" s="5">
        <v>42830</v>
      </c>
      <c r="B1233" s="37">
        <v>2352.9499999999998</v>
      </c>
      <c r="E1233" s="9">
        <v>43386</v>
      </c>
      <c r="F1233" s="38">
        <v>6326.5</v>
      </c>
    </row>
    <row r="1234" spans="1:6" x14ac:dyDescent="0.2">
      <c r="A1234" s="5">
        <v>42829</v>
      </c>
      <c r="B1234" s="37">
        <v>2360.16</v>
      </c>
      <c r="E1234" s="9">
        <v>43385</v>
      </c>
      <c r="F1234" s="38">
        <v>6293.2</v>
      </c>
    </row>
    <row r="1235" spans="1:6" x14ac:dyDescent="0.2">
      <c r="A1235" s="5">
        <v>42828</v>
      </c>
      <c r="B1235" s="37">
        <v>2358.84</v>
      </c>
      <c r="E1235" s="9">
        <v>43384</v>
      </c>
      <c r="F1235" s="38">
        <v>6252</v>
      </c>
    </row>
    <row r="1236" spans="1:6" x14ac:dyDescent="0.2">
      <c r="A1236" s="5">
        <v>42825</v>
      </c>
      <c r="B1236" s="37">
        <v>2362.7199999999998</v>
      </c>
      <c r="E1236" s="9">
        <v>43383</v>
      </c>
      <c r="F1236" s="38">
        <v>6630.2</v>
      </c>
    </row>
    <row r="1237" spans="1:6" x14ac:dyDescent="0.2">
      <c r="A1237" s="5">
        <v>42824</v>
      </c>
      <c r="B1237" s="37">
        <v>2368.06</v>
      </c>
      <c r="E1237" s="9">
        <v>43382</v>
      </c>
      <c r="F1237" s="38">
        <v>6663</v>
      </c>
    </row>
    <row r="1238" spans="1:6" x14ac:dyDescent="0.2">
      <c r="A1238" s="5">
        <v>42823</v>
      </c>
      <c r="B1238" s="37">
        <v>2361.13</v>
      </c>
      <c r="E1238" s="9">
        <v>43381</v>
      </c>
      <c r="F1238" s="38">
        <v>6673.2</v>
      </c>
    </row>
    <row r="1239" spans="1:6" x14ac:dyDescent="0.2">
      <c r="A1239" s="5">
        <v>42822</v>
      </c>
      <c r="B1239" s="37">
        <v>2358.5700000000002</v>
      </c>
      <c r="E1239" s="9">
        <v>43380</v>
      </c>
      <c r="F1239" s="38">
        <v>6601</v>
      </c>
    </row>
    <row r="1240" spans="1:6" x14ac:dyDescent="0.2">
      <c r="A1240" s="5">
        <v>42821</v>
      </c>
      <c r="B1240" s="37">
        <v>2341.59</v>
      </c>
      <c r="E1240" s="9">
        <v>43379</v>
      </c>
      <c r="F1240" s="38">
        <v>6592</v>
      </c>
    </row>
    <row r="1241" spans="1:6" x14ac:dyDescent="0.2">
      <c r="A1241" s="5">
        <v>42818</v>
      </c>
      <c r="B1241" s="37">
        <v>2343.98</v>
      </c>
      <c r="E1241" s="9">
        <v>43378</v>
      </c>
      <c r="F1241" s="38">
        <v>6644.7</v>
      </c>
    </row>
    <row r="1242" spans="1:6" x14ac:dyDescent="0.2">
      <c r="A1242" s="5">
        <v>42817</v>
      </c>
      <c r="B1242" s="37">
        <v>2345.96</v>
      </c>
      <c r="E1242" s="9">
        <v>43377</v>
      </c>
      <c r="F1242" s="38">
        <v>6580.1</v>
      </c>
    </row>
    <row r="1243" spans="1:6" x14ac:dyDescent="0.2">
      <c r="A1243" s="5">
        <v>42816</v>
      </c>
      <c r="B1243" s="37">
        <v>2348.4499999999998</v>
      </c>
      <c r="E1243" s="9">
        <v>43376</v>
      </c>
      <c r="F1243" s="38">
        <v>6503.2</v>
      </c>
    </row>
    <row r="1244" spans="1:6" x14ac:dyDescent="0.2">
      <c r="A1244" s="5">
        <v>42815</v>
      </c>
      <c r="B1244" s="37">
        <v>2344.02</v>
      </c>
      <c r="E1244" s="9">
        <v>43375</v>
      </c>
      <c r="F1244" s="38">
        <v>6533.3</v>
      </c>
    </row>
    <row r="1245" spans="1:6" x14ac:dyDescent="0.2">
      <c r="A1245" s="5">
        <v>42814</v>
      </c>
      <c r="B1245" s="37">
        <v>2373.4699999999998</v>
      </c>
      <c r="E1245" s="9">
        <v>43374</v>
      </c>
      <c r="F1245" s="38">
        <v>6601.9</v>
      </c>
    </row>
    <row r="1246" spans="1:6" x14ac:dyDescent="0.2">
      <c r="A1246" s="5">
        <v>42811</v>
      </c>
      <c r="B1246" s="37">
        <v>2378.25</v>
      </c>
      <c r="E1246" s="9">
        <v>43373</v>
      </c>
      <c r="F1246" s="38">
        <v>6618.1</v>
      </c>
    </row>
    <row r="1247" spans="1:6" x14ac:dyDescent="0.2">
      <c r="A1247" s="5">
        <v>42810</v>
      </c>
      <c r="B1247" s="37">
        <v>2381.38</v>
      </c>
      <c r="E1247" s="9">
        <v>43372</v>
      </c>
      <c r="F1247" s="38">
        <v>6604.6</v>
      </c>
    </row>
    <row r="1248" spans="1:6" x14ac:dyDescent="0.2">
      <c r="A1248" s="5">
        <v>42809</v>
      </c>
      <c r="B1248" s="37">
        <v>2385.2600000000002</v>
      </c>
      <c r="E1248" s="9">
        <v>43371</v>
      </c>
      <c r="F1248" s="38">
        <v>6635.1</v>
      </c>
    </row>
    <row r="1249" spans="1:6" x14ac:dyDescent="0.2">
      <c r="A1249" s="5">
        <v>42808</v>
      </c>
      <c r="B1249" s="37">
        <v>2365.4499999999998</v>
      </c>
      <c r="E1249" s="9">
        <v>43370</v>
      </c>
      <c r="F1249" s="38">
        <v>6692.5</v>
      </c>
    </row>
    <row r="1250" spans="1:6" x14ac:dyDescent="0.2">
      <c r="A1250" s="5">
        <v>42807</v>
      </c>
      <c r="B1250" s="37">
        <v>2373.4699999999998</v>
      </c>
      <c r="E1250" s="9">
        <v>43369</v>
      </c>
      <c r="F1250" s="38">
        <v>6462.4</v>
      </c>
    </row>
    <row r="1251" spans="1:6" x14ac:dyDescent="0.2">
      <c r="A1251" s="5">
        <v>42804</v>
      </c>
      <c r="B1251" s="37">
        <v>2372.6</v>
      </c>
      <c r="E1251" s="9">
        <v>43368</v>
      </c>
      <c r="F1251" s="38">
        <v>6434.7</v>
      </c>
    </row>
    <row r="1252" spans="1:6" x14ac:dyDescent="0.2">
      <c r="A1252" s="5">
        <v>42803</v>
      </c>
      <c r="B1252" s="37">
        <v>2364.87</v>
      </c>
      <c r="E1252" s="9">
        <v>43367</v>
      </c>
      <c r="F1252" s="38">
        <v>6585</v>
      </c>
    </row>
    <row r="1253" spans="1:6" x14ac:dyDescent="0.2">
      <c r="A1253" s="5">
        <v>42802</v>
      </c>
      <c r="B1253" s="37">
        <v>2362.98</v>
      </c>
      <c r="E1253" s="9">
        <v>43366</v>
      </c>
      <c r="F1253" s="38">
        <v>6710</v>
      </c>
    </row>
    <row r="1254" spans="1:6" x14ac:dyDescent="0.2">
      <c r="A1254" s="5">
        <v>42801</v>
      </c>
      <c r="B1254" s="37">
        <v>2368.39</v>
      </c>
      <c r="E1254" s="9">
        <v>43365</v>
      </c>
      <c r="F1254" s="38">
        <v>6723</v>
      </c>
    </row>
    <row r="1255" spans="1:6" x14ac:dyDescent="0.2">
      <c r="A1255" s="5">
        <v>42800</v>
      </c>
      <c r="B1255" s="37">
        <v>2375.31</v>
      </c>
      <c r="E1255" s="9">
        <v>43364</v>
      </c>
      <c r="F1255" s="38">
        <v>6762.7</v>
      </c>
    </row>
    <row r="1256" spans="1:6" x14ac:dyDescent="0.2">
      <c r="A1256" s="5">
        <v>42797</v>
      </c>
      <c r="B1256" s="37">
        <v>2383.12</v>
      </c>
      <c r="E1256" s="9">
        <v>43363</v>
      </c>
      <c r="F1256" s="38">
        <v>6500.5</v>
      </c>
    </row>
    <row r="1257" spans="1:6" x14ac:dyDescent="0.2">
      <c r="A1257" s="5">
        <v>42796</v>
      </c>
      <c r="B1257" s="37">
        <v>2381.92</v>
      </c>
      <c r="E1257" s="9">
        <v>43362</v>
      </c>
      <c r="F1257" s="38">
        <v>6390.9</v>
      </c>
    </row>
    <row r="1258" spans="1:6" x14ac:dyDescent="0.2">
      <c r="A1258" s="5">
        <v>42795</v>
      </c>
      <c r="B1258" s="37">
        <v>2395.96</v>
      </c>
      <c r="E1258" s="9">
        <v>43361</v>
      </c>
      <c r="F1258" s="38">
        <v>6342.8</v>
      </c>
    </row>
    <row r="1259" spans="1:6" x14ac:dyDescent="0.2">
      <c r="A1259" s="5">
        <v>42794</v>
      </c>
      <c r="B1259" s="37">
        <v>2363.64</v>
      </c>
      <c r="E1259" s="9">
        <v>43360</v>
      </c>
      <c r="F1259" s="38">
        <v>6254.2</v>
      </c>
    </row>
    <row r="1260" spans="1:6" x14ac:dyDescent="0.2">
      <c r="A1260" s="5">
        <v>42793</v>
      </c>
      <c r="B1260" s="37">
        <v>2369.75</v>
      </c>
      <c r="E1260" s="9">
        <v>43359</v>
      </c>
      <c r="F1260" s="38">
        <v>6498.5</v>
      </c>
    </row>
    <row r="1261" spans="1:6" x14ac:dyDescent="0.2">
      <c r="A1261" s="5">
        <v>42790</v>
      </c>
      <c r="B1261" s="37">
        <v>2367.34</v>
      </c>
      <c r="E1261" s="9">
        <v>43358</v>
      </c>
      <c r="F1261" s="38">
        <v>6513.6</v>
      </c>
    </row>
    <row r="1262" spans="1:6" x14ac:dyDescent="0.2">
      <c r="A1262" s="5">
        <v>42789</v>
      </c>
      <c r="B1262" s="37">
        <v>2363.81</v>
      </c>
      <c r="E1262" s="9">
        <v>43357</v>
      </c>
      <c r="F1262" s="38">
        <v>6485</v>
      </c>
    </row>
    <row r="1263" spans="1:6" x14ac:dyDescent="0.2">
      <c r="A1263" s="5">
        <v>42788</v>
      </c>
      <c r="B1263" s="37">
        <v>2362.8200000000002</v>
      </c>
      <c r="E1263" s="9">
        <v>43356</v>
      </c>
      <c r="F1263" s="38">
        <v>6475.6</v>
      </c>
    </row>
    <row r="1264" spans="1:6" x14ac:dyDescent="0.2">
      <c r="A1264" s="5">
        <v>42787</v>
      </c>
      <c r="B1264" s="37">
        <v>2365.38</v>
      </c>
      <c r="E1264" s="9">
        <v>43355</v>
      </c>
      <c r="F1264" s="38">
        <v>6332</v>
      </c>
    </row>
    <row r="1265" spans="1:6" x14ac:dyDescent="0.2">
      <c r="A1265" s="5">
        <v>42783</v>
      </c>
      <c r="B1265" s="37">
        <v>2351.16</v>
      </c>
      <c r="E1265" s="9">
        <v>43354</v>
      </c>
      <c r="F1265" s="38">
        <v>6290.8</v>
      </c>
    </row>
    <row r="1266" spans="1:6" x14ac:dyDescent="0.2">
      <c r="A1266" s="5">
        <v>42782</v>
      </c>
      <c r="B1266" s="37">
        <v>2347.2199999999998</v>
      </c>
      <c r="E1266" s="9">
        <v>43353</v>
      </c>
      <c r="F1266" s="38">
        <v>6308</v>
      </c>
    </row>
    <row r="1267" spans="1:6" x14ac:dyDescent="0.2">
      <c r="A1267" s="5">
        <v>42781</v>
      </c>
      <c r="B1267" s="37">
        <v>2349.25</v>
      </c>
      <c r="E1267" s="9">
        <v>43352</v>
      </c>
      <c r="F1267" s="38">
        <v>6239.9</v>
      </c>
    </row>
    <row r="1268" spans="1:6" x14ac:dyDescent="0.2">
      <c r="A1268" s="5">
        <v>42780</v>
      </c>
      <c r="B1268" s="37">
        <v>2337.58</v>
      </c>
      <c r="E1268" s="9">
        <v>43351</v>
      </c>
      <c r="F1268" s="38">
        <v>6185</v>
      </c>
    </row>
    <row r="1269" spans="1:6" x14ac:dyDescent="0.2">
      <c r="A1269" s="5">
        <v>42779</v>
      </c>
      <c r="B1269" s="37">
        <v>2328.25</v>
      </c>
      <c r="E1269" s="9">
        <v>43350</v>
      </c>
      <c r="F1269" s="38">
        <v>6404.1</v>
      </c>
    </row>
    <row r="1270" spans="1:6" x14ac:dyDescent="0.2">
      <c r="A1270" s="5">
        <v>42776</v>
      </c>
      <c r="B1270" s="37">
        <v>2316.1</v>
      </c>
      <c r="E1270" s="9">
        <v>43349</v>
      </c>
      <c r="F1270" s="38">
        <v>6515.6</v>
      </c>
    </row>
    <row r="1271" spans="1:6" x14ac:dyDescent="0.2">
      <c r="A1271" s="5">
        <v>42775</v>
      </c>
      <c r="B1271" s="37">
        <v>2307.87</v>
      </c>
      <c r="E1271" s="9">
        <v>43348</v>
      </c>
      <c r="F1271" s="38">
        <v>6710.5</v>
      </c>
    </row>
    <row r="1272" spans="1:6" x14ac:dyDescent="0.2">
      <c r="A1272" s="5">
        <v>42774</v>
      </c>
      <c r="B1272" s="37">
        <v>2294.67</v>
      </c>
      <c r="E1272" s="9">
        <v>43347</v>
      </c>
      <c r="F1272" s="38">
        <v>7358.9</v>
      </c>
    </row>
    <row r="1273" spans="1:6" x14ac:dyDescent="0.2">
      <c r="A1273" s="5">
        <v>42773</v>
      </c>
      <c r="B1273" s="37">
        <v>2293.08</v>
      </c>
      <c r="E1273" s="9">
        <v>43346</v>
      </c>
      <c r="F1273" s="38">
        <v>7268</v>
      </c>
    </row>
    <row r="1274" spans="1:6" x14ac:dyDescent="0.2">
      <c r="A1274" s="5">
        <v>42772</v>
      </c>
      <c r="B1274" s="37">
        <v>2292.56</v>
      </c>
      <c r="E1274" s="9">
        <v>43345</v>
      </c>
      <c r="F1274" s="38">
        <v>7290.4</v>
      </c>
    </row>
    <row r="1275" spans="1:6" x14ac:dyDescent="0.2">
      <c r="A1275" s="5">
        <v>42769</v>
      </c>
      <c r="B1275" s="37">
        <v>2297.42</v>
      </c>
      <c r="E1275" s="9">
        <v>43344</v>
      </c>
      <c r="F1275" s="38">
        <v>7197.5</v>
      </c>
    </row>
    <row r="1276" spans="1:6" x14ac:dyDescent="0.2">
      <c r="A1276" s="5">
        <v>42768</v>
      </c>
      <c r="B1276" s="37">
        <v>2280.85</v>
      </c>
      <c r="E1276" s="9">
        <v>43343</v>
      </c>
      <c r="F1276" s="38">
        <v>7025.9</v>
      </c>
    </row>
    <row r="1277" spans="1:6" x14ac:dyDescent="0.2">
      <c r="A1277" s="5">
        <v>42767</v>
      </c>
      <c r="B1277" s="37">
        <v>2279.5500000000002</v>
      </c>
      <c r="E1277" s="9">
        <v>43342</v>
      </c>
      <c r="F1277" s="38">
        <v>6994.7</v>
      </c>
    </row>
    <row r="1278" spans="1:6" x14ac:dyDescent="0.2">
      <c r="A1278" s="5">
        <v>42766</v>
      </c>
      <c r="B1278" s="37">
        <v>2278.87</v>
      </c>
      <c r="E1278" s="9">
        <v>43341</v>
      </c>
      <c r="F1278" s="38">
        <v>7045.7</v>
      </c>
    </row>
    <row r="1279" spans="1:6" x14ac:dyDescent="0.2">
      <c r="A1279" s="5">
        <v>42765</v>
      </c>
      <c r="B1279" s="37">
        <v>2280.9</v>
      </c>
      <c r="E1279" s="9">
        <v>43340</v>
      </c>
      <c r="F1279" s="38">
        <v>7079.7</v>
      </c>
    </row>
    <row r="1280" spans="1:6" x14ac:dyDescent="0.2">
      <c r="A1280" s="5">
        <v>42762</v>
      </c>
      <c r="B1280" s="37">
        <v>2294.69</v>
      </c>
      <c r="E1280" s="9">
        <v>43339</v>
      </c>
      <c r="F1280" s="38">
        <v>6909.5</v>
      </c>
    </row>
    <row r="1281" spans="1:6" x14ac:dyDescent="0.2">
      <c r="A1281" s="5">
        <v>42761</v>
      </c>
      <c r="B1281" s="37">
        <v>2296.6799999999998</v>
      </c>
      <c r="E1281" s="9">
        <v>43338</v>
      </c>
      <c r="F1281" s="38">
        <v>6708.4</v>
      </c>
    </row>
    <row r="1282" spans="1:6" x14ac:dyDescent="0.2">
      <c r="A1282" s="5">
        <v>42760</v>
      </c>
      <c r="B1282" s="37">
        <v>2298.37</v>
      </c>
      <c r="E1282" s="9">
        <v>43337</v>
      </c>
      <c r="F1282" s="38">
        <v>6732.9</v>
      </c>
    </row>
    <row r="1283" spans="1:6" x14ac:dyDescent="0.2">
      <c r="A1283" s="5">
        <v>42759</v>
      </c>
      <c r="B1283" s="37">
        <v>2280.0700000000002</v>
      </c>
      <c r="E1283" s="9">
        <v>43336</v>
      </c>
      <c r="F1283" s="38">
        <v>6695.9</v>
      </c>
    </row>
    <row r="1284" spans="1:6" x14ac:dyDescent="0.2">
      <c r="A1284" s="5">
        <v>42758</v>
      </c>
      <c r="B1284" s="37">
        <v>2265.1999999999998</v>
      </c>
      <c r="E1284" s="9">
        <v>43335</v>
      </c>
      <c r="F1284" s="38">
        <v>6527.2</v>
      </c>
    </row>
    <row r="1285" spans="1:6" x14ac:dyDescent="0.2">
      <c r="A1285" s="5">
        <v>42755</v>
      </c>
      <c r="B1285" s="37">
        <v>2271.31</v>
      </c>
      <c r="E1285" s="9">
        <v>43334</v>
      </c>
      <c r="F1285" s="38">
        <v>6354.9</v>
      </c>
    </row>
    <row r="1286" spans="1:6" x14ac:dyDescent="0.2">
      <c r="A1286" s="5">
        <v>42754</v>
      </c>
      <c r="B1286" s="37">
        <v>2263.69</v>
      </c>
      <c r="E1286" s="9">
        <v>43333</v>
      </c>
      <c r="F1286" s="38">
        <v>6479.1</v>
      </c>
    </row>
    <row r="1287" spans="1:6" x14ac:dyDescent="0.2">
      <c r="A1287" s="5">
        <v>42753</v>
      </c>
      <c r="B1287" s="37">
        <v>2271.89</v>
      </c>
      <c r="E1287" s="9">
        <v>43332</v>
      </c>
      <c r="F1287" s="38">
        <v>6255.9</v>
      </c>
    </row>
    <row r="1288" spans="1:6" x14ac:dyDescent="0.2">
      <c r="A1288" s="5">
        <v>42752</v>
      </c>
      <c r="B1288" s="37">
        <v>2267.89</v>
      </c>
      <c r="E1288" s="9">
        <v>43331</v>
      </c>
      <c r="F1288" s="38">
        <v>6485.1</v>
      </c>
    </row>
    <row r="1289" spans="1:6" x14ac:dyDescent="0.2">
      <c r="A1289" s="5">
        <v>42748</v>
      </c>
      <c r="B1289" s="37">
        <v>2274.64</v>
      </c>
      <c r="E1289" s="9">
        <v>43330</v>
      </c>
      <c r="F1289" s="38">
        <v>6391.2</v>
      </c>
    </row>
    <row r="1290" spans="1:6" x14ac:dyDescent="0.2">
      <c r="A1290" s="5">
        <v>42747</v>
      </c>
      <c r="B1290" s="37">
        <v>2270.44</v>
      </c>
      <c r="E1290" s="9">
        <v>43329</v>
      </c>
      <c r="F1290" s="38">
        <v>6583.3</v>
      </c>
    </row>
    <row r="1291" spans="1:6" x14ac:dyDescent="0.2">
      <c r="A1291" s="5">
        <v>42746</v>
      </c>
      <c r="B1291" s="37">
        <v>2275.3200000000002</v>
      </c>
      <c r="E1291" s="9">
        <v>43328</v>
      </c>
      <c r="F1291" s="38">
        <v>6314</v>
      </c>
    </row>
    <row r="1292" spans="1:6" x14ac:dyDescent="0.2">
      <c r="A1292" s="5">
        <v>42745</v>
      </c>
      <c r="B1292" s="37">
        <v>2268.9</v>
      </c>
      <c r="E1292" s="9">
        <v>43327</v>
      </c>
      <c r="F1292" s="38">
        <v>6270.1</v>
      </c>
    </row>
    <row r="1293" spans="1:6" x14ac:dyDescent="0.2">
      <c r="A1293" s="5">
        <v>42744</v>
      </c>
      <c r="B1293" s="37">
        <v>2268.9</v>
      </c>
      <c r="E1293" s="9">
        <v>43326</v>
      </c>
      <c r="F1293" s="38">
        <v>6189</v>
      </c>
    </row>
    <row r="1294" spans="1:6" x14ac:dyDescent="0.2">
      <c r="A1294" s="5">
        <v>42741</v>
      </c>
      <c r="B1294" s="37">
        <v>2276.98</v>
      </c>
      <c r="E1294" s="9">
        <v>43325</v>
      </c>
      <c r="F1294" s="38">
        <v>6251.9</v>
      </c>
    </row>
    <row r="1295" spans="1:6" x14ac:dyDescent="0.2">
      <c r="A1295" s="5">
        <v>42740</v>
      </c>
      <c r="B1295" s="37">
        <v>2269</v>
      </c>
      <c r="E1295" s="9">
        <v>43324</v>
      </c>
      <c r="F1295" s="38">
        <v>6313.9</v>
      </c>
    </row>
    <row r="1296" spans="1:6" x14ac:dyDescent="0.2">
      <c r="A1296" s="5">
        <v>42739</v>
      </c>
      <c r="B1296" s="37">
        <v>2270.75</v>
      </c>
      <c r="E1296" s="9">
        <v>43323</v>
      </c>
      <c r="F1296" s="38">
        <v>6232.7</v>
      </c>
    </row>
    <row r="1297" spans="1:6" x14ac:dyDescent="0.2">
      <c r="A1297" s="5">
        <v>42738</v>
      </c>
      <c r="B1297" s="37">
        <v>2257.83</v>
      </c>
      <c r="E1297" s="9">
        <v>43322</v>
      </c>
      <c r="F1297" s="38">
        <v>6146.8</v>
      </c>
    </row>
    <row r="1298" spans="1:6" x14ac:dyDescent="0.2">
      <c r="A1298" s="5">
        <v>42734</v>
      </c>
      <c r="B1298" s="37">
        <v>2238.83</v>
      </c>
      <c r="E1298" s="9">
        <v>43321</v>
      </c>
      <c r="F1298" s="38">
        <v>6529.1</v>
      </c>
    </row>
    <row r="1299" spans="1:6" x14ac:dyDescent="0.2">
      <c r="A1299" s="5">
        <v>42733</v>
      </c>
      <c r="B1299" s="37">
        <v>2249.2600000000002</v>
      </c>
      <c r="E1299" s="9">
        <v>43320</v>
      </c>
      <c r="F1299" s="38">
        <v>6279.2</v>
      </c>
    </row>
    <row r="1300" spans="1:6" x14ac:dyDescent="0.2">
      <c r="A1300" s="5">
        <v>42732</v>
      </c>
      <c r="B1300" s="37">
        <v>2249.92</v>
      </c>
      <c r="E1300" s="9">
        <v>43319</v>
      </c>
      <c r="F1300" s="38">
        <v>6720.5</v>
      </c>
    </row>
    <row r="1301" spans="1:6" x14ac:dyDescent="0.2">
      <c r="A1301" s="5">
        <v>42731</v>
      </c>
      <c r="B1301" s="37">
        <v>2268.88</v>
      </c>
      <c r="E1301" s="9">
        <v>43318</v>
      </c>
      <c r="F1301" s="38">
        <v>6941.3</v>
      </c>
    </row>
    <row r="1302" spans="1:6" x14ac:dyDescent="0.2">
      <c r="A1302" s="5">
        <v>42727</v>
      </c>
      <c r="B1302" s="37">
        <v>2263.79</v>
      </c>
      <c r="E1302" s="9">
        <v>43317</v>
      </c>
      <c r="F1302" s="38">
        <v>7025.8</v>
      </c>
    </row>
    <row r="1303" spans="1:6" x14ac:dyDescent="0.2">
      <c r="A1303" s="5">
        <v>42726</v>
      </c>
      <c r="B1303" s="37">
        <v>2260.96</v>
      </c>
      <c r="E1303" s="9">
        <v>43316</v>
      </c>
      <c r="F1303" s="38">
        <v>7013.2</v>
      </c>
    </row>
    <row r="1304" spans="1:6" x14ac:dyDescent="0.2">
      <c r="A1304" s="5">
        <v>42725</v>
      </c>
      <c r="B1304" s="37">
        <v>2265.1799999999998</v>
      </c>
      <c r="E1304" s="9">
        <v>43315</v>
      </c>
      <c r="F1304" s="38">
        <v>7420</v>
      </c>
    </row>
    <row r="1305" spans="1:6" x14ac:dyDescent="0.2">
      <c r="A1305" s="5">
        <v>42724</v>
      </c>
      <c r="B1305" s="37">
        <v>2270.7600000000002</v>
      </c>
      <c r="E1305" s="9">
        <v>43314</v>
      </c>
      <c r="F1305" s="38">
        <v>7535.2</v>
      </c>
    </row>
    <row r="1306" spans="1:6" x14ac:dyDescent="0.2">
      <c r="A1306" s="5">
        <v>42723</v>
      </c>
      <c r="B1306" s="37">
        <v>2262.5300000000002</v>
      </c>
      <c r="E1306" s="9">
        <v>43313</v>
      </c>
      <c r="F1306" s="38">
        <v>7608.8</v>
      </c>
    </row>
    <row r="1307" spans="1:6" x14ac:dyDescent="0.2">
      <c r="A1307" s="5">
        <v>42720</v>
      </c>
      <c r="B1307" s="37">
        <v>2258.0700000000002</v>
      </c>
      <c r="E1307" s="9">
        <v>43312</v>
      </c>
      <c r="F1307" s="38">
        <v>7730.6</v>
      </c>
    </row>
    <row r="1308" spans="1:6" x14ac:dyDescent="0.2">
      <c r="A1308" s="5">
        <v>42719</v>
      </c>
      <c r="B1308" s="37">
        <v>2262.0300000000002</v>
      </c>
      <c r="E1308" s="9">
        <v>43311</v>
      </c>
      <c r="F1308" s="38">
        <v>8179.6</v>
      </c>
    </row>
    <row r="1309" spans="1:6" x14ac:dyDescent="0.2">
      <c r="A1309" s="5">
        <v>42718</v>
      </c>
      <c r="B1309" s="37">
        <v>2253.2800000000002</v>
      </c>
      <c r="E1309" s="9">
        <v>43310</v>
      </c>
      <c r="F1309" s="38">
        <v>8221</v>
      </c>
    </row>
    <row r="1310" spans="1:6" x14ac:dyDescent="0.2">
      <c r="A1310" s="5">
        <v>42717</v>
      </c>
      <c r="B1310" s="37">
        <v>2271.7199999999998</v>
      </c>
      <c r="E1310" s="9">
        <v>43309</v>
      </c>
      <c r="F1310" s="38">
        <v>8246.4</v>
      </c>
    </row>
    <row r="1311" spans="1:6" x14ac:dyDescent="0.2">
      <c r="A1311" s="5">
        <v>42716</v>
      </c>
      <c r="B1311" s="37">
        <v>2256.96</v>
      </c>
      <c r="E1311" s="9">
        <v>43308</v>
      </c>
      <c r="F1311" s="38">
        <v>8185.7</v>
      </c>
    </row>
    <row r="1312" spans="1:6" x14ac:dyDescent="0.2">
      <c r="A1312" s="5">
        <v>42713</v>
      </c>
      <c r="B1312" s="37">
        <v>2259.5300000000002</v>
      </c>
      <c r="E1312" s="9">
        <v>43307</v>
      </c>
      <c r="F1312" s="38">
        <v>7939</v>
      </c>
    </row>
    <row r="1313" spans="1:6" x14ac:dyDescent="0.2">
      <c r="A1313" s="5">
        <v>42712</v>
      </c>
      <c r="B1313" s="37">
        <v>2246.19</v>
      </c>
      <c r="E1313" s="9">
        <v>43306</v>
      </c>
      <c r="F1313" s="38">
        <v>8176</v>
      </c>
    </row>
    <row r="1314" spans="1:6" x14ac:dyDescent="0.2">
      <c r="A1314" s="5">
        <v>42711</v>
      </c>
      <c r="B1314" s="37">
        <v>2241.35</v>
      </c>
      <c r="E1314" s="9">
        <v>43305</v>
      </c>
      <c r="F1314" s="38">
        <v>8394.5</v>
      </c>
    </row>
    <row r="1315" spans="1:6" x14ac:dyDescent="0.2">
      <c r="A1315" s="5">
        <v>42710</v>
      </c>
      <c r="B1315" s="37">
        <v>2212.23</v>
      </c>
      <c r="E1315" s="9">
        <v>43304</v>
      </c>
      <c r="F1315" s="38">
        <v>7719.8</v>
      </c>
    </row>
    <row r="1316" spans="1:6" x14ac:dyDescent="0.2">
      <c r="A1316" s="5">
        <v>42709</v>
      </c>
      <c r="B1316" s="37">
        <v>2204.71</v>
      </c>
      <c r="E1316" s="9">
        <v>43303</v>
      </c>
      <c r="F1316" s="38">
        <v>7400.5</v>
      </c>
    </row>
    <row r="1317" spans="1:6" x14ac:dyDescent="0.2">
      <c r="A1317" s="5">
        <v>42706</v>
      </c>
      <c r="B1317" s="37">
        <v>2191.9499999999998</v>
      </c>
      <c r="E1317" s="9">
        <v>43302</v>
      </c>
      <c r="F1317" s="38">
        <v>7403.3</v>
      </c>
    </row>
    <row r="1318" spans="1:6" x14ac:dyDescent="0.2">
      <c r="A1318" s="5">
        <v>42705</v>
      </c>
      <c r="B1318" s="37">
        <v>2191.08</v>
      </c>
      <c r="E1318" s="9">
        <v>43301</v>
      </c>
      <c r="F1318" s="38">
        <v>7333.1</v>
      </c>
    </row>
    <row r="1319" spans="1:6" x14ac:dyDescent="0.2">
      <c r="A1319" s="5">
        <v>42704</v>
      </c>
      <c r="B1319" s="37">
        <v>2198.81</v>
      </c>
      <c r="E1319" s="9">
        <v>43300</v>
      </c>
      <c r="F1319" s="38">
        <v>7473.5</v>
      </c>
    </row>
    <row r="1320" spans="1:6" x14ac:dyDescent="0.2">
      <c r="A1320" s="5">
        <v>42703</v>
      </c>
      <c r="B1320" s="37">
        <v>2204.66</v>
      </c>
      <c r="E1320" s="9">
        <v>43299</v>
      </c>
      <c r="F1320" s="38">
        <v>7379.4</v>
      </c>
    </row>
    <row r="1321" spans="1:6" x14ac:dyDescent="0.2">
      <c r="A1321" s="5">
        <v>42702</v>
      </c>
      <c r="B1321" s="37">
        <v>2201.7199999999998</v>
      </c>
      <c r="E1321" s="9">
        <v>43298</v>
      </c>
      <c r="F1321" s="38">
        <v>7319.8</v>
      </c>
    </row>
    <row r="1322" spans="1:6" x14ac:dyDescent="0.2">
      <c r="A1322" s="5">
        <v>42699</v>
      </c>
      <c r="B1322" s="37">
        <v>2213.35</v>
      </c>
      <c r="E1322" s="9">
        <v>43297</v>
      </c>
      <c r="F1322" s="38">
        <v>6729.2</v>
      </c>
    </row>
    <row r="1323" spans="1:6" x14ac:dyDescent="0.2">
      <c r="A1323" s="5">
        <v>42697</v>
      </c>
      <c r="B1323" s="37">
        <v>2204.7199999999998</v>
      </c>
      <c r="E1323" s="9">
        <v>43296</v>
      </c>
      <c r="F1323" s="38">
        <v>6347.2</v>
      </c>
    </row>
    <row r="1324" spans="1:6" x14ac:dyDescent="0.2">
      <c r="A1324" s="5">
        <v>42696</v>
      </c>
      <c r="B1324" s="37">
        <v>2202.94</v>
      </c>
      <c r="E1324" s="9">
        <v>43295</v>
      </c>
      <c r="F1324" s="38">
        <v>6250.1</v>
      </c>
    </row>
    <row r="1325" spans="1:6" x14ac:dyDescent="0.2">
      <c r="A1325" s="5">
        <v>42695</v>
      </c>
      <c r="B1325" s="37">
        <v>2198.1799999999998</v>
      </c>
      <c r="E1325" s="9">
        <v>43294</v>
      </c>
      <c r="F1325" s="38">
        <v>6220</v>
      </c>
    </row>
    <row r="1326" spans="1:6" x14ac:dyDescent="0.2">
      <c r="A1326" s="5">
        <v>42692</v>
      </c>
      <c r="B1326" s="37">
        <v>2181.9</v>
      </c>
      <c r="E1326" s="9">
        <v>43293</v>
      </c>
      <c r="F1326" s="38">
        <v>6249</v>
      </c>
    </row>
    <row r="1327" spans="1:6" x14ac:dyDescent="0.2">
      <c r="A1327" s="5">
        <v>42691</v>
      </c>
      <c r="B1327" s="37">
        <v>2187.12</v>
      </c>
      <c r="E1327" s="9">
        <v>43292</v>
      </c>
      <c r="F1327" s="38">
        <v>6377.8</v>
      </c>
    </row>
    <row r="1328" spans="1:6" x14ac:dyDescent="0.2">
      <c r="A1328" s="5">
        <v>42690</v>
      </c>
      <c r="B1328" s="37">
        <v>2176.94</v>
      </c>
      <c r="E1328" s="9">
        <v>43291</v>
      </c>
      <c r="F1328" s="38">
        <v>6301.5</v>
      </c>
    </row>
    <row r="1329" spans="1:6" x14ac:dyDescent="0.2">
      <c r="A1329" s="5">
        <v>42689</v>
      </c>
      <c r="B1329" s="37">
        <v>2180.39</v>
      </c>
      <c r="E1329" s="9">
        <v>43290</v>
      </c>
      <c r="F1329" s="38">
        <v>6666.7</v>
      </c>
    </row>
    <row r="1330" spans="1:6" x14ac:dyDescent="0.2">
      <c r="A1330" s="5">
        <v>42688</v>
      </c>
      <c r="B1330" s="37">
        <v>2164.1999999999998</v>
      </c>
      <c r="E1330" s="9">
        <v>43289</v>
      </c>
      <c r="F1330" s="38">
        <v>6707</v>
      </c>
    </row>
    <row r="1331" spans="1:6" x14ac:dyDescent="0.2">
      <c r="A1331" s="5">
        <v>42685</v>
      </c>
      <c r="B1331" s="37">
        <v>2164.4499999999998</v>
      </c>
      <c r="E1331" s="9">
        <v>43288</v>
      </c>
      <c r="F1331" s="38">
        <v>6761.7</v>
      </c>
    </row>
    <row r="1332" spans="1:6" x14ac:dyDescent="0.2">
      <c r="A1332" s="5">
        <v>42684</v>
      </c>
      <c r="B1332" s="37">
        <v>2167.48</v>
      </c>
      <c r="E1332" s="9">
        <v>43287</v>
      </c>
      <c r="F1332" s="38">
        <v>6602.1</v>
      </c>
    </row>
    <row r="1333" spans="1:6" x14ac:dyDescent="0.2">
      <c r="A1333" s="5">
        <v>42683</v>
      </c>
      <c r="B1333" s="37">
        <v>2163.2600000000002</v>
      </c>
      <c r="E1333" s="9">
        <v>43286</v>
      </c>
      <c r="F1333" s="38">
        <v>6540.2</v>
      </c>
    </row>
    <row r="1334" spans="1:6" x14ac:dyDescent="0.2">
      <c r="A1334" s="5">
        <v>42682</v>
      </c>
      <c r="B1334" s="37">
        <v>2139.56</v>
      </c>
      <c r="E1334" s="9">
        <v>43285</v>
      </c>
      <c r="F1334" s="38">
        <v>6590</v>
      </c>
    </row>
    <row r="1335" spans="1:6" x14ac:dyDescent="0.2">
      <c r="A1335" s="5">
        <v>42681</v>
      </c>
      <c r="B1335" s="37">
        <v>2131.52</v>
      </c>
      <c r="E1335" s="9">
        <v>43284</v>
      </c>
      <c r="F1335" s="38">
        <v>6500</v>
      </c>
    </row>
    <row r="1336" spans="1:6" x14ac:dyDescent="0.2">
      <c r="A1336" s="5">
        <v>42678</v>
      </c>
      <c r="B1336" s="37">
        <v>2085.1799999999998</v>
      </c>
      <c r="E1336" s="9">
        <v>43283</v>
      </c>
      <c r="F1336" s="38">
        <v>6581.3</v>
      </c>
    </row>
    <row r="1337" spans="1:6" x14ac:dyDescent="0.2">
      <c r="A1337" s="5">
        <v>42677</v>
      </c>
      <c r="B1337" s="37">
        <v>2088.66</v>
      </c>
      <c r="E1337" s="9">
        <v>43282</v>
      </c>
      <c r="F1337" s="38">
        <v>6349.7</v>
      </c>
    </row>
    <row r="1338" spans="1:6" x14ac:dyDescent="0.2">
      <c r="A1338" s="5">
        <v>42676</v>
      </c>
      <c r="B1338" s="37">
        <v>2097.94</v>
      </c>
      <c r="E1338" s="9">
        <v>43281</v>
      </c>
      <c r="F1338" s="38">
        <v>6391.5</v>
      </c>
    </row>
    <row r="1339" spans="1:6" x14ac:dyDescent="0.2">
      <c r="A1339" s="5">
        <v>42675</v>
      </c>
      <c r="B1339" s="37">
        <v>2111.7199999999998</v>
      </c>
      <c r="E1339" s="9">
        <v>43280</v>
      </c>
      <c r="F1339" s="38">
        <v>6208.1</v>
      </c>
    </row>
    <row r="1340" spans="1:6" x14ac:dyDescent="0.2">
      <c r="A1340" s="5">
        <v>42674</v>
      </c>
      <c r="B1340" s="37">
        <v>2126.15</v>
      </c>
      <c r="E1340" s="9">
        <v>43279</v>
      </c>
      <c r="F1340" s="38">
        <v>5850</v>
      </c>
    </row>
    <row r="1341" spans="1:6" x14ac:dyDescent="0.2">
      <c r="A1341" s="5">
        <v>42671</v>
      </c>
      <c r="B1341" s="37">
        <v>2126.41</v>
      </c>
      <c r="E1341" s="9">
        <v>43278</v>
      </c>
      <c r="F1341" s="38">
        <v>6133.1</v>
      </c>
    </row>
    <row r="1342" spans="1:6" x14ac:dyDescent="0.2">
      <c r="A1342" s="5">
        <v>42670</v>
      </c>
      <c r="B1342" s="37">
        <v>2133.04</v>
      </c>
      <c r="E1342" s="9">
        <v>43277</v>
      </c>
      <c r="F1342" s="38">
        <v>6078.5</v>
      </c>
    </row>
    <row r="1343" spans="1:6" x14ac:dyDescent="0.2">
      <c r="A1343" s="5">
        <v>42669</v>
      </c>
      <c r="B1343" s="37">
        <v>2139.4299999999998</v>
      </c>
      <c r="E1343" s="9">
        <v>43276</v>
      </c>
      <c r="F1343" s="38">
        <v>6246.6</v>
      </c>
    </row>
    <row r="1344" spans="1:6" x14ac:dyDescent="0.2">
      <c r="A1344" s="5">
        <v>42668</v>
      </c>
      <c r="B1344" s="37">
        <v>2143.16</v>
      </c>
      <c r="E1344" s="9">
        <v>43275</v>
      </c>
      <c r="F1344" s="38">
        <v>6148</v>
      </c>
    </row>
    <row r="1345" spans="1:6" x14ac:dyDescent="0.2">
      <c r="A1345" s="5">
        <v>42667</v>
      </c>
      <c r="B1345" s="37">
        <v>2151.33</v>
      </c>
      <c r="E1345" s="9">
        <v>43274</v>
      </c>
      <c r="F1345" s="38">
        <v>6152</v>
      </c>
    </row>
    <row r="1346" spans="1:6" x14ac:dyDescent="0.2">
      <c r="A1346" s="5">
        <v>42664</v>
      </c>
      <c r="B1346" s="37">
        <v>2141.16</v>
      </c>
      <c r="E1346" s="9">
        <v>43273</v>
      </c>
      <c r="F1346" s="38">
        <v>6042.6</v>
      </c>
    </row>
    <row r="1347" spans="1:6" x14ac:dyDescent="0.2">
      <c r="A1347" s="5">
        <v>42663</v>
      </c>
      <c r="B1347" s="37">
        <v>2141.34</v>
      </c>
      <c r="E1347" s="9">
        <v>43272</v>
      </c>
      <c r="F1347" s="38">
        <v>6713.5</v>
      </c>
    </row>
    <row r="1348" spans="1:6" x14ac:dyDescent="0.2">
      <c r="A1348" s="5">
        <v>42662</v>
      </c>
      <c r="B1348" s="37">
        <v>2144.29</v>
      </c>
      <c r="E1348" s="9">
        <v>43271</v>
      </c>
      <c r="F1348" s="38">
        <v>6760.4</v>
      </c>
    </row>
    <row r="1349" spans="1:6" x14ac:dyDescent="0.2">
      <c r="A1349" s="5">
        <v>42661</v>
      </c>
      <c r="B1349" s="37">
        <v>2139.6</v>
      </c>
      <c r="E1349" s="9">
        <v>43270</v>
      </c>
      <c r="F1349" s="38">
        <v>6737.5</v>
      </c>
    </row>
    <row r="1350" spans="1:6" x14ac:dyDescent="0.2">
      <c r="A1350" s="5">
        <v>42660</v>
      </c>
      <c r="B1350" s="37">
        <v>2126.5</v>
      </c>
      <c r="E1350" s="9">
        <v>43269</v>
      </c>
      <c r="F1350" s="38">
        <v>6709.2</v>
      </c>
    </row>
    <row r="1351" spans="1:6" x14ac:dyDescent="0.2">
      <c r="A1351" s="5">
        <v>42657</v>
      </c>
      <c r="B1351" s="37">
        <v>2132.98</v>
      </c>
      <c r="E1351" s="9">
        <v>43268</v>
      </c>
      <c r="F1351" s="38">
        <v>6435.7</v>
      </c>
    </row>
    <row r="1352" spans="1:6" x14ac:dyDescent="0.2">
      <c r="A1352" s="5">
        <v>42656</v>
      </c>
      <c r="B1352" s="37">
        <v>2132.5500000000002</v>
      </c>
      <c r="E1352" s="9">
        <v>43267</v>
      </c>
      <c r="F1352" s="38">
        <v>6485.9</v>
      </c>
    </row>
    <row r="1353" spans="1:6" x14ac:dyDescent="0.2">
      <c r="A1353" s="5">
        <v>42655</v>
      </c>
      <c r="B1353" s="37">
        <v>2139.1799999999998</v>
      </c>
      <c r="E1353" s="9">
        <v>43266</v>
      </c>
      <c r="F1353" s="38">
        <v>6385</v>
      </c>
    </row>
    <row r="1354" spans="1:6" x14ac:dyDescent="0.2">
      <c r="A1354" s="5">
        <v>42654</v>
      </c>
      <c r="B1354" s="37">
        <v>2136.73</v>
      </c>
      <c r="E1354" s="9">
        <v>43265</v>
      </c>
      <c r="F1354" s="38">
        <v>6633.7</v>
      </c>
    </row>
    <row r="1355" spans="1:6" x14ac:dyDescent="0.2">
      <c r="A1355" s="5">
        <v>42653</v>
      </c>
      <c r="B1355" s="37">
        <v>2163.66</v>
      </c>
      <c r="E1355" s="9">
        <v>43264</v>
      </c>
      <c r="F1355" s="38">
        <v>6295.2</v>
      </c>
    </row>
    <row r="1356" spans="1:6" x14ac:dyDescent="0.2">
      <c r="A1356" s="5">
        <v>42650</v>
      </c>
      <c r="B1356" s="37">
        <v>2153.7399999999998</v>
      </c>
      <c r="E1356" s="9">
        <v>43263</v>
      </c>
      <c r="F1356" s="38">
        <v>6543.9</v>
      </c>
    </row>
    <row r="1357" spans="1:6" x14ac:dyDescent="0.2">
      <c r="A1357" s="5">
        <v>42649</v>
      </c>
      <c r="B1357" s="37">
        <v>2160.77</v>
      </c>
      <c r="E1357" s="9">
        <v>43262</v>
      </c>
      <c r="F1357" s="38">
        <v>6873.3</v>
      </c>
    </row>
    <row r="1358" spans="1:6" x14ac:dyDescent="0.2">
      <c r="A1358" s="5">
        <v>42648</v>
      </c>
      <c r="B1358" s="37">
        <v>2159.73</v>
      </c>
      <c r="E1358" s="9">
        <v>43261</v>
      </c>
      <c r="F1358" s="38">
        <v>6757.3</v>
      </c>
    </row>
    <row r="1359" spans="1:6" x14ac:dyDescent="0.2">
      <c r="A1359" s="5">
        <v>42647</v>
      </c>
      <c r="B1359" s="37">
        <v>2150.4899999999998</v>
      </c>
      <c r="E1359" s="9">
        <v>43260</v>
      </c>
      <c r="F1359" s="38">
        <v>7498.6</v>
      </c>
    </row>
    <row r="1360" spans="1:6" x14ac:dyDescent="0.2">
      <c r="A1360" s="5">
        <v>42646</v>
      </c>
      <c r="B1360" s="37">
        <v>2161.1999999999998</v>
      </c>
      <c r="E1360" s="9">
        <v>43259</v>
      </c>
      <c r="F1360" s="38">
        <v>7615.1</v>
      </c>
    </row>
    <row r="1361" spans="1:6" x14ac:dyDescent="0.2">
      <c r="A1361" s="5">
        <v>42643</v>
      </c>
      <c r="B1361" s="37">
        <v>2168.27</v>
      </c>
      <c r="E1361" s="9">
        <v>43258</v>
      </c>
      <c r="F1361" s="38">
        <v>7688.9</v>
      </c>
    </row>
    <row r="1362" spans="1:6" x14ac:dyDescent="0.2">
      <c r="A1362" s="5">
        <v>42642</v>
      </c>
      <c r="B1362" s="37">
        <v>2151.13</v>
      </c>
      <c r="E1362" s="9">
        <v>43257</v>
      </c>
      <c r="F1362" s="38">
        <v>7654</v>
      </c>
    </row>
    <row r="1363" spans="1:6" x14ac:dyDescent="0.2">
      <c r="A1363" s="5">
        <v>42641</v>
      </c>
      <c r="B1363" s="37">
        <v>2171.37</v>
      </c>
      <c r="E1363" s="9">
        <v>43256</v>
      </c>
      <c r="F1363" s="38">
        <v>7621.7</v>
      </c>
    </row>
    <row r="1364" spans="1:6" x14ac:dyDescent="0.2">
      <c r="A1364" s="5">
        <v>42640</v>
      </c>
      <c r="B1364" s="37">
        <v>2159.9299999999998</v>
      </c>
      <c r="E1364" s="9">
        <v>43255</v>
      </c>
      <c r="F1364" s="38">
        <v>7488.3</v>
      </c>
    </row>
    <row r="1365" spans="1:6" x14ac:dyDescent="0.2">
      <c r="A1365" s="5">
        <v>42639</v>
      </c>
      <c r="B1365" s="37">
        <v>2146.1</v>
      </c>
      <c r="E1365" s="9">
        <v>43254</v>
      </c>
      <c r="F1365" s="38">
        <v>7718</v>
      </c>
    </row>
    <row r="1366" spans="1:6" x14ac:dyDescent="0.2">
      <c r="A1366" s="5">
        <v>42636</v>
      </c>
      <c r="B1366" s="37">
        <v>2164.69</v>
      </c>
      <c r="E1366" s="9">
        <v>43253</v>
      </c>
      <c r="F1366" s="38">
        <v>7638.1</v>
      </c>
    </row>
    <row r="1367" spans="1:6" x14ac:dyDescent="0.2">
      <c r="A1367" s="5">
        <v>42635</v>
      </c>
      <c r="B1367" s="37">
        <v>2177.1799999999998</v>
      </c>
      <c r="E1367" s="9">
        <v>43252</v>
      </c>
      <c r="F1367" s="38">
        <v>7521</v>
      </c>
    </row>
    <row r="1368" spans="1:6" x14ac:dyDescent="0.2">
      <c r="A1368" s="5">
        <v>42634</v>
      </c>
      <c r="B1368" s="37">
        <v>2163.12</v>
      </c>
      <c r="E1368" s="9">
        <v>43251</v>
      </c>
      <c r="F1368" s="38">
        <v>7485.8</v>
      </c>
    </row>
    <row r="1369" spans="1:6" x14ac:dyDescent="0.2">
      <c r="A1369" s="5">
        <v>42633</v>
      </c>
      <c r="B1369" s="37">
        <v>2139.7600000000002</v>
      </c>
      <c r="E1369" s="9">
        <v>43250</v>
      </c>
      <c r="F1369" s="38">
        <v>7375.1</v>
      </c>
    </row>
    <row r="1370" spans="1:6" x14ac:dyDescent="0.2">
      <c r="A1370" s="5">
        <v>42632</v>
      </c>
      <c r="B1370" s="37">
        <v>2139.12</v>
      </c>
      <c r="E1370" s="9">
        <v>43249</v>
      </c>
      <c r="F1370" s="38">
        <v>7460</v>
      </c>
    </row>
    <row r="1371" spans="1:6" x14ac:dyDescent="0.2">
      <c r="A1371" s="5">
        <v>42629</v>
      </c>
      <c r="B1371" s="37">
        <v>2139.16</v>
      </c>
      <c r="E1371" s="9">
        <v>43248</v>
      </c>
      <c r="F1371" s="38">
        <v>7097.9</v>
      </c>
    </row>
    <row r="1372" spans="1:6" x14ac:dyDescent="0.2">
      <c r="A1372" s="5">
        <v>42628</v>
      </c>
      <c r="B1372" s="37">
        <v>2147.2600000000002</v>
      </c>
      <c r="E1372" s="9">
        <v>43247</v>
      </c>
      <c r="F1372" s="38">
        <v>7339.7</v>
      </c>
    </row>
    <row r="1373" spans="1:6" x14ac:dyDescent="0.2">
      <c r="A1373" s="5">
        <v>42627</v>
      </c>
      <c r="B1373" s="37">
        <v>2125.77</v>
      </c>
      <c r="E1373" s="9">
        <v>43246</v>
      </c>
      <c r="F1373" s="38">
        <v>7330.3</v>
      </c>
    </row>
    <row r="1374" spans="1:6" x14ac:dyDescent="0.2">
      <c r="A1374" s="5">
        <v>42626</v>
      </c>
      <c r="B1374" s="37">
        <v>2127.02</v>
      </c>
      <c r="E1374" s="9">
        <v>43245</v>
      </c>
      <c r="F1374" s="38">
        <v>7458</v>
      </c>
    </row>
    <row r="1375" spans="1:6" x14ac:dyDescent="0.2">
      <c r="A1375" s="5">
        <v>42625</v>
      </c>
      <c r="B1375" s="37">
        <v>2159.04</v>
      </c>
      <c r="E1375" s="9">
        <v>43244</v>
      </c>
      <c r="F1375" s="38">
        <v>7576.7</v>
      </c>
    </row>
    <row r="1376" spans="1:6" x14ac:dyDescent="0.2">
      <c r="A1376" s="5">
        <v>42622</v>
      </c>
      <c r="B1376" s="37">
        <v>2127.81</v>
      </c>
      <c r="E1376" s="9">
        <v>43243</v>
      </c>
      <c r="F1376" s="38">
        <v>7494.8</v>
      </c>
    </row>
    <row r="1377" spans="1:6" x14ac:dyDescent="0.2">
      <c r="A1377" s="5">
        <v>42621</v>
      </c>
      <c r="B1377" s="37">
        <v>2181.3000000000002</v>
      </c>
      <c r="E1377" s="9">
        <v>43242</v>
      </c>
      <c r="F1377" s="38">
        <v>7977.3</v>
      </c>
    </row>
    <row r="1378" spans="1:6" x14ac:dyDescent="0.2">
      <c r="A1378" s="5">
        <v>42620</v>
      </c>
      <c r="B1378" s="37">
        <v>2186.16</v>
      </c>
      <c r="E1378" s="9">
        <v>43241</v>
      </c>
      <c r="F1378" s="38">
        <v>8393.4</v>
      </c>
    </row>
    <row r="1379" spans="1:6" x14ac:dyDescent="0.2">
      <c r="A1379" s="5">
        <v>42619</v>
      </c>
      <c r="B1379" s="37">
        <v>2186.48</v>
      </c>
      <c r="E1379" s="9">
        <v>43240</v>
      </c>
      <c r="F1379" s="38">
        <v>8523.7000000000007</v>
      </c>
    </row>
    <row r="1380" spans="1:6" x14ac:dyDescent="0.2">
      <c r="A1380" s="5">
        <v>42615</v>
      </c>
      <c r="B1380" s="37">
        <v>2179.98</v>
      </c>
      <c r="E1380" s="9">
        <v>43239</v>
      </c>
      <c r="F1380" s="38">
        <v>8232.2999999999993</v>
      </c>
    </row>
    <row r="1381" spans="1:6" x14ac:dyDescent="0.2">
      <c r="A1381" s="5">
        <v>42614</v>
      </c>
      <c r="B1381" s="37">
        <v>2170.86</v>
      </c>
      <c r="E1381" s="9">
        <v>43238</v>
      </c>
      <c r="F1381" s="38">
        <v>8239</v>
      </c>
    </row>
    <row r="1382" spans="1:6" x14ac:dyDescent="0.2">
      <c r="A1382" s="5">
        <v>42613</v>
      </c>
      <c r="B1382" s="37">
        <v>2170.9499999999998</v>
      </c>
      <c r="E1382" s="9">
        <v>43237</v>
      </c>
      <c r="F1382" s="38">
        <v>8051.8</v>
      </c>
    </row>
    <row r="1383" spans="1:6" x14ac:dyDescent="0.2">
      <c r="A1383" s="5">
        <v>42612</v>
      </c>
      <c r="B1383" s="37">
        <v>2176.12</v>
      </c>
      <c r="E1383" s="9">
        <v>43236</v>
      </c>
      <c r="F1383" s="38">
        <v>8336.1</v>
      </c>
    </row>
    <row r="1384" spans="1:6" x14ac:dyDescent="0.2">
      <c r="A1384" s="5">
        <v>42611</v>
      </c>
      <c r="B1384" s="37">
        <v>2180.38</v>
      </c>
      <c r="E1384" s="9">
        <v>43235</v>
      </c>
      <c r="F1384" s="38">
        <v>8467.5</v>
      </c>
    </row>
    <row r="1385" spans="1:6" x14ac:dyDescent="0.2">
      <c r="A1385" s="5">
        <v>42608</v>
      </c>
      <c r="B1385" s="37">
        <v>2169.04</v>
      </c>
      <c r="E1385" s="9">
        <v>43234</v>
      </c>
      <c r="F1385" s="38">
        <v>8670.7999999999993</v>
      </c>
    </row>
    <row r="1386" spans="1:6" x14ac:dyDescent="0.2">
      <c r="A1386" s="5">
        <v>42607</v>
      </c>
      <c r="B1386" s="37">
        <v>2172.4699999999998</v>
      </c>
      <c r="E1386" s="9">
        <v>43233</v>
      </c>
      <c r="F1386" s="38">
        <v>8683.6</v>
      </c>
    </row>
    <row r="1387" spans="1:6" x14ac:dyDescent="0.2">
      <c r="A1387" s="5">
        <v>42606</v>
      </c>
      <c r="B1387" s="37">
        <v>2175.44</v>
      </c>
      <c r="E1387" s="9">
        <v>43232</v>
      </c>
      <c r="F1387" s="38">
        <v>8462.7000000000007</v>
      </c>
    </row>
    <row r="1388" spans="1:6" x14ac:dyDescent="0.2">
      <c r="A1388" s="5">
        <v>42605</v>
      </c>
      <c r="B1388" s="37">
        <v>2186.9</v>
      </c>
      <c r="E1388" s="9">
        <v>43231</v>
      </c>
      <c r="F1388" s="38">
        <v>8412.4</v>
      </c>
    </row>
    <row r="1389" spans="1:6" x14ac:dyDescent="0.2">
      <c r="A1389" s="5">
        <v>42604</v>
      </c>
      <c r="B1389" s="37">
        <v>2182.64</v>
      </c>
      <c r="E1389" s="9">
        <v>43230</v>
      </c>
      <c r="F1389" s="38">
        <v>9018.7000000000007</v>
      </c>
    </row>
    <row r="1390" spans="1:6" x14ac:dyDescent="0.2">
      <c r="A1390" s="5">
        <v>42601</v>
      </c>
      <c r="B1390" s="37">
        <v>2183.87</v>
      </c>
      <c r="E1390" s="9">
        <v>43229</v>
      </c>
      <c r="F1390" s="38">
        <v>9318.2000000000007</v>
      </c>
    </row>
    <row r="1391" spans="1:6" x14ac:dyDescent="0.2">
      <c r="A1391" s="5">
        <v>42600</v>
      </c>
      <c r="B1391" s="37">
        <v>2187.02</v>
      </c>
      <c r="E1391" s="9">
        <v>43228</v>
      </c>
      <c r="F1391" s="38">
        <v>9184.7000000000007</v>
      </c>
    </row>
    <row r="1392" spans="1:6" x14ac:dyDescent="0.2">
      <c r="A1392" s="5">
        <v>42599</v>
      </c>
      <c r="B1392" s="37">
        <v>2182.2199999999998</v>
      </c>
      <c r="E1392" s="9">
        <v>43227</v>
      </c>
      <c r="F1392" s="38">
        <v>9370</v>
      </c>
    </row>
    <row r="1393" spans="1:6" x14ac:dyDescent="0.2">
      <c r="A1393" s="5">
        <v>42598</v>
      </c>
      <c r="B1393" s="37">
        <v>2178.15</v>
      </c>
      <c r="E1393" s="9">
        <v>43226</v>
      </c>
      <c r="F1393" s="38">
        <v>9658.7000000000007</v>
      </c>
    </row>
    <row r="1394" spans="1:6" x14ac:dyDescent="0.2">
      <c r="A1394" s="5">
        <v>42597</v>
      </c>
      <c r="B1394" s="37">
        <v>2190.15</v>
      </c>
      <c r="E1394" s="9">
        <v>43225</v>
      </c>
      <c r="F1394" s="38">
        <v>9859.6</v>
      </c>
    </row>
    <row r="1395" spans="1:6" x14ac:dyDescent="0.2">
      <c r="A1395" s="5">
        <v>42594</v>
      </c>
      <c r="B1395" s="37">
        <v>2184.0500000000002</v>
      </c>
      <c r="E1395" s="9">
        <v>43224</v>
      </c>
      <c r="F1395" s="38">
        <v>9702.7999999999993</v>
      </c>
    </row>
    <row r="1396" spans="1:6" x14ac:dyDescent="0.2">
      <c r="A1396" s="5">
        <v>42593</v>
      </c>
      <c r="B1396" s="37">
        <v>2185.79</v>
      </c>
      <c r="E1396" s="9">
        <v>43223</v>
      </c>
      <c r="F1396" s="38">
        <v>9762.1</v>
      </c>
    </row>
    <row r="1397" spans="1:6" x14ac:dyDescent="0.2">
      <c r="A1397" s="5">
        <v>42592</v>
      </c>
      <c r="B1397" s="37">
        <v>2175.4899999999998</v>
      </c>
      <c r="E1397" s="9">
        <v>43222</v>
      </c>
      <c r="F1397" s="38">
        <v>9236.4</v>
      </c>
    </row>
    <row r="1398" spans="1:6" x14ac:dyDescent="0.2">
      <c r="A1398" s="5">
        <v>42591</v>
      </c>
      <c r="B1398" s="37">
        <v>2181.7399999999998</v>
      </c>
      <c r="E1398" s="9">
        <v>43221</v>
      </c>
      <c r="F1398" s="38">
        <v>9067</v>
      </c>
    </row>
    <row r="1399" spans="1:6" x14ac:dyDescent="0.2">
      <c r="A1399" s="5">
        <v>42590</v>
      </c>
      <c r="B1399" s="37">
        <v>2180.89</v>
      </c>
      <c r="E1399" s="9">
        <v>43220</v>
      </c>
      <c r="F1399" s="38">
        <v>9240</v>
      </c>
    </row>
    <row r="1400" spans="1:6" x14ac:dyDescent="0.2">
      <c r="A1400" s="5">
        <v>42587</v>
      </c>
      <c r="B1400" s="37">
        <v>2182.87</v>
      </c>
      <c r="E1400" s="9">
        <v>43219</v>
      </c>
      <c r="F1400" s="38">
        <v>9398.6</v>
      </c>
    </row>
    <row r="1401" spans="1:6" x14ac:dyDescent="0.2">
      <c r="A1401" s="5">
        <v>42586</v>
      </c>
      <c r="B1401" s="37">
        <v>2164.25</v>
      </c>
      <c r="E1401" s="9">
        <v>43218</v>
      </c>
      <c r="F1401" s="38">
        <v>9345.2999999999993</v>
      </c>
    </row>
    <row r="1402" spans="1:6" x14ac:dyDescent="0.2">
      <c r="A1402" s="5">
        <v>42585</v>
      </c>
      <c r="B1402" s="37">
        <v>2163.79</v>
      </c>
      <c r="E1402" s="9">
        <v>43217</v>
      </c>
      <c r="F1402" s="38">
        <v>8920.1</v>
      </c>
    </row>
    <row r="1403" spans="1:6" x14ac:dyDescent="0.2">
      <c r="A1403" s="5">
        <v>42584</v>
      </c>
      <c r="B1403" s="37">
        <v>2157.0300000000002</v>
      </c>
      <c r="E1403" s="9">
        <v>43216</v>
      </c>
      <c r="F1403" s="38">
        <v>9279.2999999999993</v>
      </c>
    </row>
    <row r="1404" spans="1:6" x14ac:dyDescent="0.2">
      <c r="A1404" s="5">
        <v>42583</v>
      </c>
      <c r="B1404" s="37">
        <v>2170.84</v>
      </c>
      <c r="E1404" s="9">
        <v>43215</v>
      </c>
      <c r="F1404" s="38">
        <v>8878.4</v>
      </c>
    </row>
    <row r="1405" spans="1:6" x14ac:dyDescent="0.2">
      <c r="A1405" s="5">
        <v>42580</v>
      </c>
      <c r="B1405" s="37">
        <v>2173.6</v>
      </c>
      <c r="E1405" s="9">
        <v>43214</v>
      </c>
      <c r="F1405" s="38">
        <v>9644.4</v>
      </c>
    </row>
    <row r="1406" spans="1:6" x14ac:dyDescent="0.2">
      <c r="A1406" s="5">
        <v>42579</v>
      </c>
      <c r="B1406" s="37">
        <v>2170.06</v>
      </c>
      <c r="E1406" s="9">
        <v>43213</v>
      </c>
      <c r="F1406" s="38">
        <v>8940</v>
      </c>
    </row>
    <row r="1407" spans="1:6" x14ac:dyDescent="0.2">
      <c r="A1407" s="5">
        <v>42578</v>
      </c>
      <c r="B1407" s="37">
        <v>2166.58</v>
      </c>
      <c r="E1407" s="9">
        <v>43212</v>
      </c>
      <c r="F1407" s="38">
        <v>8800</v>
      </c>
    </row>
    <row r="1408" spans="1:6" x14ac:dyDescent="0.2">
      <c r="A1408" s="5">
        <v>42577</v>
      </c>
      <c r="B1408" s="37">
        <v>2169.1799999999998</v>
      </c>
      <c r="E1408" s="9">
        <v>43211</v>
      </c>
      <c r="F1408" s="38">
        <v>8919.1</v>
      </c>
    </row>
    <row r="1409" spans="1:6" x14ac:dyDescent="0.2">
      <c r="A1409" s="5">
        <v>42576</v>
      </c>
      <c r="B1409" s="37">
        <v>2168.48</v>
      </c>
      <c r="E1409" s="9">
        <v>43210</v>
      </c>
      <c r="F1409" s="38">
        <v>8866.1</v>
      </c>
    </row>
    <row r="1410" spans="1:6" x14ac:dyDescent="0.2">
      <c r="A1410" s="5">
        <v>42573</v>
      </c>
      <c r="B1410" s="37">
        <v>2175.0300000000002</v>
      </c>
      <c r="E1410" s="9">
        <v>43209</v>
      </c>
      <c r="F1410" s="38">
        <v>8272.7999999999993</v>
      </c>
    </row>
    <row r="1411" spans="1:6" x14ac:dyDescent="0.2">
      <c r="A1411" s="5">
        <v>42572</v>
      </c>
      <c r="B1411" s="37">
        <v>2165.17</v>
      </c>
      <c r="E1411" s="9">
        <v>43208</v>
      </c>
      <c r="F1411" s="38">
        <v>8166.3</v>
      </c>
    </row>
    <row r="1412" spans="1:6" x14ac:dyDescent="0.2">
      <c r="A1412" s="5">
        <v>42571</v>
      </c>
      <c r="B1412" s="37">
        <v>2173.02</v>
      </c>
      <c r="E1412" s="9">
        <v>43207</v>
      </c>
      <c r="F1412" s="38">
        <v>7889.9</v>
      </c>
    </row>
    <row r="1413" spans="1:6" x14ac:dyDescent="0.2">
      <c r="A1413" s="5">
        <v>42570</v>
      </c>
      <c r="B1413" s="37">
        <v>2163.7800000000002</v>
      </c>
      <c r="E1413" s="9">
        <v>43206</v>
      </c>
      <c r="F1413" s="38">
        <v>8056.2</v>
      </c>
    </row>
    <row r="1414" spans="1:6" x14ac:dyDescent="0.2">
      <c r="A1414" s="5">
        <v>42569</v>
      </c>
      <c r="B1414" s="37">
        <v>2166.89</v>
      </c>
      <c r="E1414" s="9">
        <v>43205</v>
      </c>
      <c r="F1414" s="38">
        <v>8354.1</v>
      </c>
    </row>
    <row r="1415" spans="1:6" x14ac:dyDescent="0.2">
      <c r="A1415" s="5">
        <v>42566</v>
      </c>
      <c r="B1415" s="37">
        <v>2161.7399999999998</v>
      </c>
      <c r="E1415" s="9">
        <v>43204</v>
      </c>
      <c r="F1415" s="38">
        <v>8002.9</v>
      </c>
    </row>
    <row r="1416" spans="1:6" x14ac:dyDescent="0.2">
      <c r="A1416" s="5">
        <v>42565</v>
      </c>
      <c r="B1416" s="37">
        <v>2163.75</v>
      </c>
      <c r="E1416" s="9">
        <v>43203</v>
      </c>
      <c r="F1416" s="38">
        <v>7885.8</v>
      </c>
    </row>
    <row r="1417" spans="1:6" x14ac:dyDescent="0.2">
      <c r="A1417" s="5">
        <v>42564</v>
      </c>
      <c r="B1417" s="37">
        <v>2152.4299999999998</v>
      </c>
      <c r="E1417" s="9">
        <v>43202</v>
      </c>
      <c r="F1417" s="38">
        <v>7912</v>
      </c>
    </row>
    <row r="1418" spans="1:6" x14ac:dyDescent="0.2">
      <c r="A1418" s="5">
        <v>42563</v>
      </c>
      <c r="B1418" s="37">
        <v>2152.14</v>
      </c>
      <c r="E1418" s="9">
        <v>43201</v>
      </c>
      <c r="F1418" s="38">
        <v>6943.1</v>
      </c>
    </row>
    <row r="1419" spans="1:6" x14ac:dyDescent="0.2">
      <c r="A1419" s="5">
        <v>42562</v>
      </c>
      <c r="B1419" s="37">
        <v>2137.16</v>
      </c>
      <c r="E1419" s="9">
        <v>43200</v>
      </c>
      <c r="F1419" s="38">
        <v>6839.3</v>
      </c>
    </row>
    <row r="1420" spans="1:6" x14ac:dyDescent="0.2">
      <c r="A1420" s="5">
        <v>42559</v>
      </c>
      <c r="B1420" s="37">
        <v>2129.9</v>
      </c>
      <c r="E1420" s="9">
        <v>43199</v>
      </c>
      <c r="F1420" s="38">
        <v>6764.6</v>
      </c>
    </row>
    <row r="1421" spans="1:6" x14ac:dyDescent="0.2">
      <c r="A1421" s="5">
        <v>42558</v>
      </c>
      <c r="B1421" s="37">
        <v>2097.9</v>
      </c>
      <c r="E1421" s="9">
        <v>43198</v>
      </c>
      <c r="F1421" s="38">
        <v>7023.9</v>
      </c>
    </row>
    <row r="1422" spans="1:6" x14ac:dyDescent="0.2">
      <c r="A1422" s="5">
        <v>42557</v>
      </c>
      <c r="B1422" s="37">
        <v>2099.73</v>
      </c>
      <c r="E1422" s="9">
        <v>43197</v>
      </c>
      <c r="F1422" s="38">
        <v>6892.6</v>
      </c>
    </row>
    <row r="1423" spans="1:6" x14ac:dyDescent="0.2">
      <c r="A1423" s="5">
        <v>42556</v>
      </c>
      <c r="B1423" s="37">
        <v>2088.5500000000002</v>
      </c>
      <c r="E1423" s="9">
        <v>43196</v>
      </c>
      <c r="F1423" s="38">
        <v>6610.2</v>
      </c>
    </row>
    <row r="1424" spans="1:6" x14ac:dyDescent="0.2">
      <c r="A1424" s="5">
        <v>42552</v>
      </c>
      <c r="B1424" s="37">
        <v>2102.9499999999998</v>
      </c>
      <c r="E1424" s="9">
        <v>43195</v>
      </c>
      <c r="F1424" s="38">
        <v>6765</v>
      </c>
    </row>
    <row r="1425" spans="1:6" x14ac:dyDescent="0.2">
      <c r="A1425" s="5">
        <v>42551</v>
      </c>
      <c r="B1425" s="37">
        <v>2098.86</v>
      </c>
      <c r="E1425" s="9">
        <v>43194</v>
      </c>
      <c r="F1425" s="38">
        <v>6785.9</v>
      </c>
    </row>
    <row r="1426" spans="1:6" x14ac:dyDescent="0.2">
      <c r="A1426" s="5">
        <v>42550</v>
      </c>
      <c r="B1426" s="37">
        <v>2070.77</v>
      </c>
      <c r="E1426" s="9">
        <v>43193</v>
      </c>
      <c r="F1426" s="38">
        <v>7405.6</v>
      </c>
    </row>
    <row r="1427" spans="1:6" x14ac:dyDescent="0.2">
      <c r="A1427" s="5">
        <v>42549</v>
      </c>
      <c r="B1427" s="37">
        <v>2036.09</v>
      </c>
      <c r="E1427" s="9">
        <v>43192</v>
      </c>
      <c r="F1427" s="38">
        <v>7052.7</v>
      </c>
    </row>
    <row r="1428" spans="1:6" x14ac:dyDescent="0.2">
      <c r="A1428" s="5">
        <v>42548</v>
      </c>
      <c r="B1428" s="37">
        <v>2000.54</v>
      </c>
      <c r="E1428" s="9">
        <v>43191</v>
      </c>
      <c r="F1428" s="38">
        <v>6810</v>
      </c>
    </row>
    <row r="1429" spans="1:6" x14ac:dyDescent="0.2">
      <c r="A1429" s="5">
        <v>42545</v>
      </c>
      <c r="B1429" s="37">
        <v>2037.41</v>
      </c>
      <c r="E1429" s="9">
        <v>43190</v>
      </c>
      <c r="F1429" s="38">
        <v>6925.3</v>
      </c>
    </row>
    <row r="1430" spans="1:6" x14ac:dyDescent="0.2">
      <c r="A1430" s="5">
        <v>42544</v>
      </c>
      <c r="B1430" s="37">
        <v>2113.3200000000002</v>
      </c>
      <c r="E1430" s="9">
        <v>43189</v>
      </c>
      <c r="F1430" s="38">
        <v>6840.4</v>
      </c>
    </row>
    <row r="1431" spans="1:6" x14ac:dyDescent="0.2">
      <c r="A1431" s="5">
        <v>42543</v>
      </c>
      <c r="B1431" s="37">
        <v>2085.4499999999998</v>
      </c>
      <c r="E1431" s="9">
        <v>43188</v>
      </c>
      <c r="F1431" s="38">
        <v>7094</v>
      </c>
    </row>
    <row r="1432" spans="1:6" x14ac:dyDescent="0.2">
      <c r="A1432" s="5">
        <v>42542</v>
      </c>
      <c r="B1432" s="37">
        <v>2088.9</v>
      </c>
      <c r="E1432" s="9">
        <v>43187</v>
      </c>
      <c r="F1432" s="38">
        <v>7936.1</v>
      </c>
    </row>
    <row r="1433" spans="1:6" x14ac:dyDescent="0.2">
      <c r="A1433" s="5">
        <v>42541</v>
      </c>
      <c r="B1433" s="37">
        <v>2083.25</v>
      </c>
      <c r="E1433" s="9">
        <v>43186</v>
      </c>
      <c r="F1433" s="38">
        <v>7784.5</v>
      </c>
    </row>
    <row r="1434" spans="1:6" x14ac:dyDescent="0.2">
      <c r="A1434" s="5">
        <v>42538</v>
      </c>
      <c r="B1434" s="37">
        <v>2071.2199999999998</v>
      </c>
      <c r="E1434" s="9">
        <v>43185</v>
      </c>
      <c r="F1434" s="38">
        <v>8119.1</v>
      </c>
    </row>
    <row r="1435" spans="1:6" x14ac:dyDescent="0.2">
      <c r="A1435" s="5">
        <v>42537</v>
      </c>
      <c r="B1435" s="37">
        <v>2077.9899999999998</v>
      </c>
      <c r="E1435" s="9">
        <v>43184</v>
      </c>
      <c r="F1435" s="38">
        <v>8445.1</v>
      </c>
    </row>
    <row r="1436" spans="1:6" x14ac:dyDescent="0.2">
      <c r="A1436" s="5">
        <v>42536</v>
      </c>
      <c r="B1436" s="37">
        <v>2071.5</v>
      </c>
      <c r="E1436" s="9">
        <v>43183</v>
      </c>
      <c r="F1436" s="38">
        <v>8535</v>
      </c>
    </row>
    <row r="1437" spans="1:6" x14ac:dyDescent="0.2">
      <c r="A1437" s="5">
        <v>42535</v>
      </c>
      <c r="B1437" s="37">
        <v>2075.3200000000002</v>
      </c>
      <c r="E1437" s="9">
        <v>43182</v>
      </c>
      <c r="F1437" s="38">
        <v>8908</v>
      </c>
    </row>
    <row r="1438" spans="1:6" x14ac:dyDescent="0.2">
      <c r="A1438" s="5">
        <v>42534</v>
      </c>
      <c r="B1438" s="37">
        <v>2079.06</v>
      </c>
      <c r="E1438" s="9">
        <v>43181</v>
      </c>
      <c r="F1438" s="38">
        <v>8706.4</v>
      </c>
    </row>
    <row r="1439" spans="1:6" x14ac:dyDescent="0.2">
      <c r="A1439" s="5">
        <v>42531</v>
      </c>
      <c r="B1439" s="37">
        <v>2096.0700000000002</v>
      </c>
      <c r="E1439" s="9">
        <v>43180</v>
      </c>
      <c r="F1439" s="38">
        <v>8900.1</v>
      </c>
    </row>
    <row r="1440" spans="1:6" x14ac:dyDescent="0.2">
      <c r="A1440" s="5">
        <v>42530</v>
      </c>
      <c r="B1440" s="37">
        <v>2115.48</v>
      </c>
      <c r="E1440" s="9">
        <v>43179</v>
      </c>
      <c r="F1440" s="38">
        <v>8899.7000000000007</v>
      </c>
    </row>
    <row r="1441" spans="1:6" x14ac:dyDescent="0.2">
      <c r="A1441" s="5">
        <v>42529</v>
      </c>
      <c r="B1441" s="37">
        <v>2119.12</v>
      </c>
      <c r="E1441" s="9">
        <v>43178</v>
      </c>
      <c r="F1441" s="38">
        <v>8600.1</v>
      </c>
    </row>
    <row r="1442" spans="1:6" x14ac:dyDescent="0.2">
      <c r="A1442" s="5">
        <v>42528</v>
      </c>
      <c r="B1442" s="37">
        <v>2112.13</v>
      </c>
      <c r="E1442" s="9">
        <v>43177</v>
      </c>
      <c r="F1442" s="38">
        <v>8200.2000000000007</v>
      </c>
    </row>
    <row r="1443" spans="1:6" x14ac:dyDescent="0.2">
      <c r="A1443" s="5">
        <v>42527</v>
      </c>
      <c r="B1443" s="37">
        <v>2109.41</v>
      </c>
      <c r="E1443" s="9">
        <v>43176</v>
      </c>
      <c r="F1443" s="38">
        <v>7851</v>
      </c>
    </row>
    <row r="1444" spans="1:6" x14ac:dyDescent="0.2">
      <c r="A1444" s="5">
        <v>42524</v>
      </c>
      <c r="B1444" s="37">
        <v>2099.13</v>
      </c>
      <c r="E1444" s="9">
        <v>43175</v>
      </c>
      <c r="F1444" s="38">
        <v>8251</v>
      </c>
    </row>
    <row r="1445" spans="1:6" x14ac:dyDescent="0.2">
      <c r="A1445" s="5">
        <v>42523</v>
      </c>
      <c r="B1445" s="37">
        <v>2105.2600000000002</v>
      </c>
      <c r="E1445" s="9">
        <v>43174</v>
      </c>
      <c r="F1445" s="38">
        <v>8252.9</v>
      </c>
    </row>
    <row r="1446" spans="1:6" x14ac:dyDescent="0.2">
      <c r="A1446" s="5">
        <v>42522</v>
      </c>
      <c r="B1446" s="37">
        <v>2099.33</v>
      </c>
      <c r="E1446" s="9">
        <v>43173</v>
      </c>
      <c r="F1446" s="38">
        <v>8186.6</v>
      </c>
    </row>
    <row r="1447" spans="1:6" x14ac:dyDescent="0.2">
      <c r="A1447" s="5">
        <v>42521</v>
      </c>
      <c r="B1447" s="37">
        <v>2096.96</v>
      </c>
      <c r="E1447" s="9">
        <v>43172</v>
      </c>
      <c r="F1447" s="38">
        <v>9135</v>
      </c>
    </row>
    <row r="1448" spans="1:6" x14ac:dyDescent="0.2">
      <c r="A1448" s="5">
        <v>42517</v>
      </c>
      <c r="B1448" s="37">
        <v>2099.06</v>
      </c>
      <c r="E1448" s="9">
        <v>43171</v>
      </c>
      <c r="F1448" s="38">
        <v>9121</v>
      </c>
    </row>
    <row r="1449" spans="1:6" x14ac:dyDescent="0.2">
      <c r="A1449" s="5">
        <v>42516</v>
      </c>
      <c r="B1449" s="37">
        <v>2090.1</v>
      </c>
      <c r="E1449" s="9">
        <v>43170</v>
      </c>
      <c r="F1449" s="38">
        <v>9528</v>
      </c>
    </row>
    <row r="1450" spans="1:6" x14ac:dyDescent="0.2">
      <c r="A1450" s="5">
        <v>42515</v>
      </c>
      <c r="B1450" s="37">
        <v>2090.54</v>
      </c>
      <c r="E1450" s="9">
        <v>43169</v>
      </c>
      <c r="F1450" s="38">
        <v>8762</v>
      </c>
    </row>
    <row r="1451" spans="1:6" x14ac:dyDescent="0.2">
      <c r="A1451" s="5">
        <v>42514</v>
      </c>
      <c r="B1451" s="37">
        <v>2076.06</v>
      </c>
      <c r="E1451" s="9">
        <v>43168</v>
      </c>
      <c r="F1451" s="38">
        <v>9217</v>
      </c>
    </row>
    <row r="1452" spans="1:6" x14ac:dyDescent="0.2">
      <c r="A1452" s="5">
        <v>42513</v>
      </c>
      <c r="B1452" s="37">
        <v>2048.04</v>
      </c>
      <c r="E1452" s="9">
        <v>43167</v>
      </c>
      <c r="F1452" s="38">
        <v>9300</v>
      </c>
    </row>
    <row r="1453" spans="1:6" x14ac:dyDescent="0.2">
      <c r="A1453" s="5">
        <v>42510</v>
      </c>
      <c r="B1453" s="37">
        <v>2052.3200000000002</v>
      </c>
      <c r="E1453" s="9">
        <v>43166</v>
      </c>
      <c r="F1453" s="38">
        <v>9902.9</v>
      </c>
    </row>
    <row r="1454" spans="1:6" x14ac:dyDescent="0.2">
      <c r="A1454" s="5">
        <v>42509</v>
      </c>
      <c r="B1454" s="37">
        <v>2040.04</v>
      </c>
      <c r="E1454" s="9">
        <v>43165</v>
      </c>
      <c r="F1454" s="38">
        <v>10720</v>
      </c>
    </row>
    <row r="1455" spans="1:6" x14ac:dyDescent="0.2">
      <c r="A1455" s="5">
        <v>42508</v>
      </c>
      <c r="B1455" s="37">
        <v>2047.63</v>
      </c>
      <c r="E1455" s="9">
        <v>43164</v>
      </c>
      <c r="F1455" s="38">
        <v>11416</v>
      </c>
    </row>
    <row r="1456" spans="1:6" x14ac:dyDescent="0.2">
      <c r="A1456" s="5">
        <v>42507</v>
      </c>
      <c r="B1456" s="37">
        <v>2047.21</v>
      </c>
      <c r="E1456" s="9">
        <v>43163</v>
      </c>
      <c r="F1456" s="38">
        <v>11501</v>
      </c>
    </row>
    <row r="1457" spans="1:6" x14ac:dyDescent="0.2">
      <c r="A1457" s="5">
        <v>42506</v>
      </c>
      <c r="B1457" s="37">
        <v>2066.66</v>
      </c>
      <c r="E1457" s="9">
        <v>43162</v>
      </c>
      <c r="F1457" s="38">
        <v>11440</v>
      </c>
    </row>
    <row r="1458" spans="1:6" x14ac:dyDescent="0.2">
      <c r="A1458" s="5">
        <v>42503</v>
      </c>
      <c r="B1458" s="37">
        <v>2046.61</v>
      </c>
      <c r="E1458" s="9">
        <v>43161</v>
      </c>
      <c r="F1458" s="38">
        <v>11025</v>
      </c>
    </row>
    <row r="1459" spans="1:6" x14ac:dyDescent="0.2">
      <c r="A1459" s="5">
        <v>42502</v>
      </c>
      <c r="B1459" s="37">
        <v>2064.11</v>
      </c>
      <c r="E1459" s="9">
        <v>43160</v>
      </c>
      <c r="F1459" s="38">
        <v>10925</v>
      </c>
    </row>
    <row r="1460" spans="1:6" x14ac:dyDescent="0.2">
      <c r="A1460" s="5">
        <v>42501</v>
      </c>
      <c r="B1460" s="37">
        <v>2064.46</v>
      </c>
      <c r="E1460" s="9">
        <v>43159</v>
      </c>
      <c r="F1460" s="38">
        <v>10315</v>
      </c>
    </row>
    <row r="1461" spans="1:6" x14ac:dyDescent="0.2">
      <c r="A1461" s="5">
        <v>42500</v>
      </c>
      <c r="B1461" s="37">
        <v>2084.39</v>
      </c>
      <c r="E1461" s="9">
        <v>43158</v>
      </c>
      <c r="F1461" s="38">
        <v>10569</v>
      </c>
    </row>
    <row r="1462" spans="1:6" x14ac:dyDescent="0.2">
      <c r="A1462" s="5">
        <v>42499</v>
      </c>
      <c r="B1462" s="37">
        <v>2058.69</v>
      </c>
      <c r="E1462" s="9">
        <v>43157</v>
      </c>
      <c r="F1462" s="38">
        <v>10321</v>
      </c>
    </row>
    <row r="1463" spans="1:6" x14ac:dyDescent="0.2">
      <c r="A1463" s="5">
        <v>42496</v>
      </c>
      <c r="B1463" s="37">
        <v>2057.14</v>
      </c>
      <c r="E1463" s="9">
        <v>43156</v>
      </c>
      <c r="F1463" s="38">
        <v>9557.4</v>
      </c>
    </row>
    <row r="1464" spans="1:6" x14ac:dyDescent="0.2">
      <c r="A1464" s="5">
        <v>42495</v>
      </c>
      <c r="B1464" s="37">
        <v>2050.63</v>
      </c>
      <c r="E1464" s="9">
        <v>43155</v>
      </c>
      <c r="F1464" s="38">
        <v>9666.2999999999993</v>
      </c>
    </row>
    <row r="1465" spans="1:6" x14ac:dyDescent="0.2">
      <c r="A1465" s="5">
        <v>42494</v>
      </c>
      <c r="B1465" s="37">
        <v>2051.12</v>
      </c>
      <c r="E1465" s="9">
        <v>43154</v>
      </c>
      <c r="F1465" s="38">
        <v>10145</v>
      </c>
    </row>
    <row r="1466" spans="1:6" x14ac:dyDescent="0.2">
      <c r="A1466" s="5">
        <v>42493</v>
      </c>
      <c r="B1466" s="37">
        <v>2063.37</v>
      </c>
      <c r="E1466" s="9">
        <v>43153</v>
      </c>
      <c r="F1466" s="38">
        <v>9830</v>
      </c>
    </row>
    <row r="1467" spans="1:6" x14ac:dyDescent="0.2">
      <c r="A1467" s="5">
        <v>42492</v>
      </c>
      <c r="B1467" s="37">
        <v>2081.4299999999998</v>
      </c>
      <c r="E1467" s="9">
        <v>43152</v>
      </c>
      <c r="F1467" s="38">
        <v>10455</v>
      </c>
    </row>
    <row r="1468" spans="1:6" x14ac:dyDescent="0.2">
      <c r="A1468" s="5">
        <v>42489</v>
      </c>
      <c r="B1468" s="37">
        <v>2065.3000000000002</v>
      </c>
      <c r="E1468" s="9">
        <v>43151</v>
      </c>
      <c r="F1468" s="38">
        <v>11218</v>
      </c>
    </row>
    <row r="1469" spans="1:6" x14ac:dyDescent="0.2">
      <c r="A1469" s="5">
        <v>42488</v>
      </c>
      <c r="B1469" s="37">
        <v>2075.81</v>
      </c>
      <c r="E1469" s="9">
        <v>43150</v>
      </c>
      <c r="F1469" s="38">
        <v>11173</v>
      </c>
    </row>
    <row r="1470" spans="1:6" x14ac:dyDescent="0.2">
      <c r="A1470" s="5">
        <v>42487</v>
      </c>
      <c r="B1470" s="37">
        <v>2095.15</v>
      </c>
      <c r="E1470" s="9">
        <v>43149</v>
      </c>
      <c r="F1470" s="38">
        <v>10372</v>
      </c>
    </row>
    <row r="1471" spans="1:6" x14ac:dyDescent="0.2">
      <c r="A1471" s="5">
        <v>42486</v>
      </c>
      <c r="B1471" s="37">
        <v>2091.6999999999998</v>
      </c>
      <c r="E1471" s="9">
        <v>43148</v>
      </c>
      <c r="F1471" s="38">
        <v>11053.5</v>
      </c>
    </row>
    <row r="1472" spans="1:6" x14ac:dyDescent="0.2">
      <c r="A1472" s="5">
        <v>42485</v>
      </c>
      <c r="B1472" s="37">
        <v>2087.79</v>
      </c>
      <c r="E1472" s="9">
        <v>43147</v>
      </c>
      <c r="F1472" s="38">
        <v>10162</v>
      </c>
    </row>
    <row r="1473" spans="1:6" x14ac:dyDescent="0.2">
      <c r="A1473" s="5">
        <v>42482</v>
      </c>
      <c r="B1473" s="37">
        <v>2091.58</v>
      </c>
      <c r="E1473" s="9">
        <v>43146</v>
      </c>
      <c r="F1473" s="38">
        <v>9996.9</v>
      </c>
    </row>
    <row r="1474" spans="1:6" x14ac:dyDescent="0.2">
      <c r="A1474" s="5">
        <v>42481</v>
      </c>
      <c r="B1474" s="37">
        <v>2091.48</v>
      </c>
      <c r="E1474" s="9">
        <v>43145</v>
      </c>
      <c r="F1474" s="38">
        <v>9455.4</v>
      </c>
    </row>
    <row r="1475" spans="1:6" x14ac:dyDescent="0.2">
      <c r="A1475" s="5">
        <v>42480</v>
      </c>
      <c r="B1475" s="37">
        <v>2102.4</v>
      </c>
      <c r="E1475" s="9">
        <v>43144</v>
      </c>
      <c r="F1475" s="38">
        <v>8515.9</v>
      </c>
    </row>
    <row r="1476" spans="1:6" x14ac:dyDescent="0.2">
      <c r="A1476" s="5">
        <v>42479</v>
      </c>
      <c r="B1476" s="37">
        <v>2100.8000000000002</v>
      </c>
      <c r="E1476" s="9">
        <v>43143</v>
      </c>
      <c r="F1476" s="38">
        <v>8900.6</v>
      </c>
    </row>
    <row r="1477" spans="1:6" x14ac:dyDescent="0.2">
      <c r="A1477" s="5">
        <v>42478</v>
      </c>
      <c r="B1477" s="37">
        <v>2094.34</v>
      </c>
      <c r="E1477" s="9">
        <v>43142</v>
      </c>
      <c r="F1477" s="38">
        <v>8069</v>
      </c>
    </row>
    <row r="1478" spans="1:6" x14ac:dyDescent="0.2">
      <c r="A1478" s="5">
        <v>42475</v>
      </c>
      <c r="B1478" s="37">
        <v>2080.73</v>
      </c>
      <c r="E1478" s="9">
        <v>43141</v>
      </c>
      <c r="F1478" s="38">
        <v>8563.1</v>
      </c>
    </row>
    <row r="1479" spans="1:6" x14ac:dyDescent="0.2">
      <c r="A1479" s="5">
        <v>42474</v>
      </c>
      <c r="B1479" s="37">
        <v>2082.7800000000002</v>
      </c>
      <c r="E1479" s="9">
        <v>43140</v>
      </c>
      <c r="F1479" s="38">
        <v>8683.2000000000007</v>
      </c>
    </row>
    <row r="1480" spans="1:6" x14ac:dyDescent="0.2">
      <c r="A1480" s="5">
        <v>42473</v>
      </c>
      <c r="B1480" s="37">
        <v>2082.42</v>
      </c>
      <c r="E1480" s="9">
        <v>43139</v>
      </c>
      <c r="F1480" s="38">
        <v>8235.1</v>
      </c>
    </row>
    <row r="1481" spans="1:6" x14ac:dyDescent="0.2">
      <c r="A1481" s="5">
        <v>42472</v>
      </c>
      <c r="B1481" s="37">
        <v>2061.7199999999998</v>
      </c>
      <c r="E1481" s="9">
        <v>43138</v>
      </c>
      <c r="F1481" s="38">
        <v>7587</v>
      </c>
    </row>
    <row r="1482" spans="1:6" x14ac:dyDescent="0.2">
      <c r="A1482" s="5">
        <v>42471</v>
      </c>
      <c r="B1482" s="37">
        <v>2041.99</v>
      </c>
      <c r="E1482" s="9">
        <v>43137</v>
      </c>
      <c r="F1482" s="38">
        <v>7673.8</v>
      </c>
    </row>
    <row r="1483" spans="1:6" x14ac:dyDescent="0.2">
      <c r="A1483" s="5">
        <v>42468</v>
      </c>
      <c r="B1483" s="37">
        <v>2047.6</v>
      </c>
      <c r="E1483" s="9">
        <v>43136</v>
      </c>
      <c r="F1483" s="38">
        <v>6949.9</v>
      </c>
    </row>
    <row r="1484" spans="1:6" x14ac:dyDescent="0.2">
      <c r="A1484" s="5">
        <v>42467</v>
      </c>
      <c r="B1484" s="37">
        <v>2041.91</v>
      </c>
      <c r="E1484" s="9">
        <v>43135</v>
      </c>
      <c r="F1484" s="38">
        <v>8200</v>
      </c>
    </row>
    <row r="1485" spans="1:6" x14ac:dyDescent="0.2">
      <c r="A1485" s="5">
        <v>42466</v>
      </c>
      <c r="B1485" s="37">
        <v>2066.66</v>
      </c>
      <c r="E1485" s="9">
        <v>43134</v>
      </c>
      <c r="F1485" s="38">
        <v>9219.4</v>
      </c>
    </row>
    <row r="1486" spans="1:6" x14ac:dyDescent="0.2">
      <c r="A1486" s="5">
        <v>42465</v>
      </c>
      <c r="B1486" s="37">
        <v>2045.17</v>
      </c>
      <c r="E1486" s="9">
        <v>43133</v>
      </c>
      <c r="F1486" s="38">
        <v>8895.7999999999993</v>
      </c>
    </row>
    <row r="1487" spans="1:6" x14ac:dyDescent="0.2">
      <c r="A1487" s="5">
        <v>42464</v>
      </c>
      <c r="B1487" s="37">
        <v>2066.13</v>
      </c>
      <c r="E1487" s="9">
        <v>43132</v>
      </c>
      <c r="F1487" s="38">
        <v>9181.1</v>
      </c>
    </row>
    <row r="1488" spans="1:6" x14ac:dyDescent="0.2">
      <c r="A1488" s="5">
        <v>42461</v>
      </c>
      <c r="B1488" s="37">
        <v>2072.7800000000002</v>
      </c>
      <c r="E1488" s="9">
        <v>43131</v>
      </c>
      <c r="F1488" s="38">
        <v>10284</v>
      </c>
    </row>
    <row r="1489" spans="1:6" x14ac:dyDescent="0.2">
      <c r="A1489" s="5">
        <v>42460</v>
      </c>
      <c r="B1489" s="37">
        <v>2059.7399999999998</v>
      </c>
      <c r="E1489" s="9">
        <v>43130</v>
      </c>
      <c r="F1489" s="38">
        <v>10175</v>
      </c>
    </row>
    <row r="1490" spans="1:6" x14ac:dyDescent="0.2">
      <c r="A1490" s="5">
        <v>42459</v>
      </c>
      <c r="B1490" s="37">
        <v>2063.9499999999998</v>
      </c>
      <c r="E1490" s="9">
        <v>43129</v>
      </c>
      <c r="F1490" s="38">
        <v>11212</v>
      </c>
    </row>
    <row r="1491" spans="1:6" x14ac:dyDescent="0.2">
      <c r="A1491" s="5">
        <v>42458</v>
      </c>
      <c r="B1491" s="37">
        <v>2055.0100000000002</v>
      </c>
      <c r="E1491" s="9">
        <v>43128</v>
      </c>
      <c r="F1491" s="38">
        <v>11839</v>
      </c>
    </row>
    <row r="1492" spans="1:6" x14ac:dyDescent="0.2">
      <c r="A1492" s="5">
        <v>42457</v>
      </c>
      <c r="B1492" s="37">
        <v>2037.05</v>
      </c>
      <c r="E1492" s="9">
        <v>43127</v>
      </c>
      <c r="F1492" s="38">
        <v>11461</v>
      </c>
    </row>
    <row r="1493" spans="1:6" x14ac:dyDescent="0.2">
      <c r="A1493" s="5">
        <v>42453</v>
      </c>
      <c r="B1493" s="37">
        <v>2035.94</v>
      </c>
      <c r="E1493" s="9">
        <v>43126</v>
      </c>
      <c r="F1493" s="38">
        <v>11070</v>
      </c>
    </row>
    <row r="1494" spans="1:6" x14ac:dyDescent="0.2">
      <c r="A1494" s="5">
        <v>42452</v>
      </c>
      <c r="B1494" s="37">
        <v>2036.71</v>
      </c>
      <c r="E1494" s="9">
        <v>43125</v>
      </c>
      <c r="F1494" s="38">
        <v>11146</v>
      </c>
    </row>
    <row r="1495" spans="1:6" x14ac:dyDescent="0.2">
      <c r="A1495" s="5">
        <v>42451</v>
      </c>
      <c r="B1495" s="37">
        <v>2049.8000000000002</v>
      </c>
      <c r="E1495" s="9">
        <v>43124</v>
      </c>
      <c r="F1495" s="38">
        <v>11414</v>
      </c>
    </row>
    <row r="1496" spans="1:6" x14ac:dyDescent="0.2">
      <c r="A1496" s="5">
        <v>42450</v>
      </c>
      <c r="B1496" s="37">
        <v>2051.6</v>
      </c>
      <c r="E1496" s="9">
        <v>43123</v>
      </c>
      <c r="F1496" s="38">
        <v>10819</v>
      </c>
    </row>
    <row r="1497" spans="1:6" x14ac:dyDescent="0.2">
      <c r="A1497" s="5">
        <v>42447</v>
      </c>
      <c r="B1497" s="37">
        <v>2049.58</v>
      </c>
      <c r="E1497" s="9">
        <v>43122</v>
      </c>
      <c r="F1497" s="38">
        <v>10771</v>
      </c>
    </row>
    <row r="1498" spans="1:6" x14ac:dyDescent="0.2">
      <c r="A1498" s="5">
        <v>42446</v>
      </c>
      <c r="B1498" s="37">
        <v>2040.59</v>
      </c>
      <c r="E1498" s="9">
        <v>43121</v>
      </c>
      <c r="F1498" s="38">
        <v>11514</v>
      </c>
    </row>
    <row r="1499" spans="1:6" x14ac:dyDescent="0.2">
      <c r="A1499" s="5">
        <v>42445</v>
      </c>
      <c r="B1499" s="37">
        <v>2027.22</v>
      </c>
      <c r="E1499" s="9">
        <v>43120</v>
      </c>
      <c r="F1499" s="38">
        <v>12728</v>
      </c>
    </row>
    <row r="1500" spans="1:6" x14ac:dyDescent="0.2">
      <c r="A1500" s="5">
        <v>42444</v>
      </c>
      <c r="B1500" s="37">
        <v>2015.93</v>
      </c>
      <c r="E1500" s="9">
        <v>43119</v>
      </c>
      <c r="F1500" s="38">
        <v>11476</v>
      </c>
    </row>
    <row r="1501" spans="1:6" x14ac:dyDescent="0.2">
      <c r="A1501" s="5">
        <v>42443</v>
      </c>
      <c r="B1501" s="37">
        <v>2019.64</v>
      </c>
      <c r="E1501" s="9">
        <v>43118</v>
      </c>
      <c r="F1501" s="38">
        <v>11045</v>
      </c>
    </row>
    <row r="1502" spans="1:6" x14ac:dyDescent="0.2">
      <c r="A1502" s="5">
        <v>42440</v>
      </c>
      <c r="B1502" s="37">
        <v>2022.19</v>
      </c>
      <c r="E1502" s="9">
        <v>43117</v>
      </c>
      <c r="F1502" s="38">
        <v>11082</v>
      </c>
    </row>
    <row r="1503" spans="1:6" x14ac:dyDescent="0.2">
      <c r="A1503" s="5">
        <v>42439</v>
      </c>
      <c r="B1503" s="37">
        <v>1989.57</v>
      </c>
      <c r="E1503" s="9">
        <v>43116</v>
      </c>
      <c r="F1503" s="38">
        <v>11072</v>
      </c>
    </row>
    <row r="1504" spans="1:6" x14ac:dyDescent="0.2">
      <c r="A1504" s="5">
        <v>42438</v>
      </c>
      <c r="B1504" s="37">
        <v>1989.26</v>
      </c>
      <c r="E1504" s="9">
        <v>43115</v>
      </c>
      <c r="F1504" s="38">
        <v>13575</v>
      </c>
    </row>
    <row r="1505" spans="1:6" x14ac:dyDescent="0.2">
      <c r="A1505" s="5">
        <v>42437</v>
      </c>
      <c r="B1505" s="37">
        <v>1979.26</v>
      </c>
      <c r="E1505" s="9">
        <v>43114</v>
      </c>
      <c r="F1505" s="38">
        <v>13558</v>
      </c>
    </row>
    <row r="1506" spans="1:6" x14ac:dyDescent="0.2">
      <c r="A1506" s="5">
        <v>42436</v>
      </c>
      <c r="B1506" s="37">
        <v>2001.76</v>
      </c>
      <c r="E1506" s="9">
        <v>43113</v>
      </c>
      <c r="F1506" s="38">
        <v>14191</v>
      </c>
    </row>
    <row r="1507" spans="1:6" x14ac:dyDescent="0.2">
      <c r="A1507" s="5">
        <v>42433</v>
      </c>
      <c r="B1507" s="37">
        <v>1999.99</v>
      </c>
      <c r="E1507" s="9">
        <v>43112</v>
      </c>
      <c r="F1507" s="38">
        <v>13783</v>
      </c>
    </row>
    <row r="1508" spans="1:6" x14ac:dyDescent="0.2">
      <c r="A1508" s="5">
        <v>42432</v>
      </c>
      <c r="B1508" s="37">
        <v>1993.4</v>
      </c>
      <c r="E1508" s="9">
        <v>43111</v>
      </c>
      <c r="F1508" s="38">
        <v>13266</v>
      </c>
    </row>
    <row r="1509" spans="1:6" x14ac:dyDescent="0.2">
      <c r="A1509" s="5">
        <v>42431</v>
      </c>
      <c r="B1509" s="37">
        <v>1986.45</v>
      </c>
      <c r="E1509" s="9">
        <v>43110</v>
      </c>
      <c r="F1509" s="38">
        <v>14896</v>
      </c>
    </row>
    <row r="1510" spans="1:6" x14ac:dyDescent="0.2">
      <c r="A1510" s="5">
        <v>42430</v>
      </c>
      <c r="B1510" s="37">
        <v>1978.35</v>
      </c>
      <c r="E1510" s="9">
        <v>43109</v>
      </c>
      <c r="F1510" s="38">
        <v>14423</v>
      </c>
    </row>
    <row r="1511" spans="1:6" x14ac:dyDescent="0.2">
      <c r="A1511" s="5">
        <v>42429</v>
      </c>
      <c r="B1511" s="37">
        <v>1932.23</v>
      </c>
      <c r="E1511" s="9">
        <v>43108</v>
      </c>
      <c r="F1511" s="38">
        <v>14930</v>
      </c>
    </row>
    <row r="1512" spans="1:6" x14ac:dyDescent="0.2">
      <c r="A1512" s="5">
        <v>42426</v>
      </c>
      <c r="B1512" s="37">
        <v>1948.05</v>
      </c>
      <c r="E1512" s="9">
        <v>43107</v>
      </c>
      <c r="F1512" s="38">
        <v>16196</v>
      </c>
    </row>
    <row r="1513" spans="1:6" x14ac:dyDescent="0.2">
      <c r="A1513" s="5">
        <v>42425</v>
      </c>
      <c r="B1513" s="37">
        <v>1951.7</v>
      </c>
      <c r="E1513" s="9">
        <v>43106</v>
      </c>
      <c r="F1513" s="38">
        <v>17161</v>
      </c>
    </row>
    <row r="1514" spans="1:6" x14ac:dyDescent="0.2">
      <c r="A1514" s="5">
        <v>42424</v>
      </c>
      <c r="B1514" s="37">
        <v>1929.8</v>
      </c>
      <c r="E1514" s="9">
        <v>43105</v>
      </c>
      <c r="F1514" s="38">
        <v>16917</v>
      </c>
    </row>
    <row r="1515" spans="1:6" x14ac:dyDescent="0.2">
      <c r="A1515" s="5">
        <v>42423</v>
      </c>
      <c r="B1515" s="37">
        <v>1921.27</v>
      </c>
      <c r="E1515" s="9">
        <v>43104</v>
      </c>
      <c r="F1515" s="38">
        <v>15160</v>
      </c>
    </row>
    <row r="1516" spans="1:6" x14ac:dyDescent="0.2">
      <c r="A1516" s="5">
        <v>42422</v>
      </c>
      <c r="B1516" s="37">
        <v>1945.5</v>
      </c>
      <c r="E1516" s="9">
        <v>43103</v>
      </c>
      <c r="F1516" s="38">
        <v>15155</v>
      </c>
    </row>
    <row r="1517" spans="1:6" x14ac:dyDescent="0.2">
      <c r="A1517" s="5">
        <v>42419</v>
      </c>
      <c r="B1517" s="37">
        <v>1917.78</v>
      </c>
      <c r="E1517" s="9">
        <v>43102</v>
      </c>
      <c r="F1517" s="38">
        <v>14709.8</v>
      </c>
    </row>
    <row r="1518" spans="1:6" x14ac:dyDescent="0.2">
      <c r="A1518" s="5">
        <v>42418</v>
      </c>
      <c r="B1518" s="37">
        <v>1917.83</v>
      </c>
      <c r="E1518" s="9">
        <v>43101</v>
      </c>
      <c r="F1518" s="38">
        <v>13354</v>
      </c>
    </row>
    <row r="1519" spans="1:6" x14ac:dyDescent="0.2">
      <c r="A1519" s="5">
        <v>42417</v>
      </c>
      <c r="B1519" s="37">
        <v>1926.82</v>
      </c>
      <c r="E1519" s="9">
        <v>43100</v>
      </c>
      <c r="F1519" s="38">
        <v>13800</v>
      </c>
    </row>
    <row r="1520" spans="1:6" x14ac:dyDescent="0.2">
      <c r="A1520" s="5">
        <v>42416</v>
      </c>
      <c r="B1520" s="37">
        <v>1895.58</v>
      </c>
      <c r="E1520" s="9">
        <v>43099</v>
      </c>
      <c r="F1520" s="38">
        <v>12377</v>
      </c>
    </row>
    <row r="1521" spans="1:6" x14ac:dyDescent="0.2">
      <c r="A1521" s="5">
        <v>42412</v>
      </c>
      <c r="B1521" s="37">
        <v>1864.78</v>
      </c>
      <c r="E1521" s="9">
        <v>43098</v>
      </c>
      <c r="F1521" s="38">
        <v>14317</v>
      </c>
    </row>
    <row r="1522" spans="1:6" x14ac:dyDescent="0.2">
      <c r="A1522" s="5">
        <v>42411</v>
      </c>
      <c r="B1522" s="37">
        <v>1829.08</v>
      </c>
      <c r="E1522" s="9">
        <v>43097</v>
      </c>
      <c r="F1522" s="38">
        <v>14315</v>
      </c>
    </row>
    <row r="1523" spans="1:6" x14ac:dyDescent="0.2">
      <c r="A1523" s="5">
        <v>42410</v>
      </c>
      <c r="B1523" s="37">
        <v>1851.86</v>
      </c>
      <c r="E1523" s="9">
        <v>43096</v>
      </c>
      <c r="F1523" s="38">
        <v>15374</v>
      </c>
    </row>
    <row r="1524" spans="1:6" x14ac:dyDescent="0.2">
      <c r="A1524" s="5">
        <v>42409</v>
      </c>
      <c r="B1524" s="37">
        <v>1852.21</v>
      </c>
      <c r="E1524" s="9">
        <v>43095</v>
      </c>
      <c r="F1524" s="38">
        <v>15679</v>
      </c>
    </row>
    <row r="1525" spans="1:6" x14ac:dyDescent="0.2">
      <c r="A1525" s="5">
        <v>42408</v>
      </c>
      <c r="B1525" s="37">
        <v>1853.44</v>
      </c>
      <c r="E1525" s="9">
        <v>43094</v>
      </c>
      <c r="F1525" s="38">
        <v>13623</v>
      </c>
    </row>
    <row r="1526" spans="1:6" x14ac:dyDescent="0.2">
      <c r="A1526" s="5">
        <v>42405</v>
      </c>
      <c r="B1526" s="37">
        <v>1880.05</v>
      </c>
      <c r="E1526" s="9">
        <v>43093</v>
      </c>
      <c r="F1526" s="38">
        <v>13476</v>
      </c>
    </row>
    <row r="1527" spans="1:6" x14ac:dyDescent="0.2">
      <c r="A1527" s="5">
        <v>42404</v>
      </c>
      <c r="B1527" s="37">
        <v>1915.45</v>
      </c>
      <c r="E1527" s="9">
        <v>43092</v>
      </c>
      <c r="F1527" s="38">
        <v>14035</v>
      </c>
    </row>
    <row r="1528" spans="1:6" x14ac:dyDescent="0.2">
      <c r="A1528" s="5">
        <v>42403</v>
      </c>
      <c r="B1528" s="37">
        <v>1912.53</v>
      </c>
      <c r="E1528" s="9">
        <v>43091</v>
      </c>
      <c r="F1528" s="38">
        <v>13170</v>
      </c>
    </row>
    <row r="1529" spans="1:6" x14ac:dyDescent="0.2">
      <c r="A1529" s="5">
        <v>42402</v>
      </c>
      <c r="B1529" s="37">
        <v>1903.03</v>
      </c>
      <c r="E1529" s="9">
        <v>43090</v>
      </c>
      <c r="F1529" s="38">
        <v>15666.8</v>
      </c>
    </row>
    <row r="1530" spans="1:6" x14ac:dyDescent="0.2">
      <c r="A1530" s="5">
        <v>42401</v>
      </c>
      <c r="B1530" s="37">
        <v>1939.38</v>
      </c>
      <c r="E1530" s="9">
        <v>43089</v>
      </c>
      <c r="F1530" s="38">
        <v>16425</v>
      </c>
    </row>
    <row r="1531" spans="1:6" x14ac:dyDescent="0.2">
      <c r="A1531" s="5">
        <v>42398</v>
      </c>
      <c r="B1531" s="37">
        <v>1940.24</v>
      </c>
      <c r="E1531" s="9">
        <v>43088</v>
      </c>
      <c r="F1531" s="38">
        <v>17345</v>
      </c>
    </row>
    <row r="1532" spans="1:6" x14ac:dyDescent="0.2">
      <c r="A1532" s="5">
        <v>42397</v>
      </c>
      <c r="B1532" s="37">
        <v>1893.36</v>
      </c>
      <c r="E1532" s="9">
        <v>43087</v>
      </c>
      <c r="F1532" s="38">
        <v>18934</v>
      </c>
    </row>
    <row r="1533" spans="1:6" x14ac:dyDescent="0.2">
      <c r="A1533" s="5">
        <v>42396</v>
      </c>
      <c r="B1533" s="37">
        <v>1882.95</v>
      </c>
      <c r="E1533" s="9">
        <v>43086</v>
      </c>
      <c r="F1533" s="38">
        <v>18971</v>
      </c>
    </row>
    <row r="1534" spans="1:6" x14ac:dyDescent="0.2">
      <c r="A1534" s="5">
        <v>42395</v>
      </c>
      <c r="B1534" s="37">
        <v>1903.63</v>
      </c>
      <c r="E1534" s="9">
        <v>43085</v>
      </c>
      <c r="F1534" s="38">
        <v>19187</v>
      </c>
    </row>
    <row r="1535" spans="1:6" x14ac:dyDescent="0.2">
      <c r="A1535" s="5">
        <v>42394</v>
      </c>
      <c r="B1535" s="37">
        <v>1877.08</v>
      </c>
      <c r="E1535" s="9">
        <v>43084</v>
      </c>
      <c r="F1535" s="38">
        <v>17522</v>
      </c>
    </row>
    <row r="1536" spans="1:6" x14ac:dyDescent="0.2">
      <c r="A1536" s="5">
        <v>42391</v>
      </c>
      <c r="B1536" s="37">
        <v>1906.9</v>
      </c>
      <c r="E1536" s="9">
        <v>43083</v>
      </c>
      <c r="F1536" s="38">
        <v>16383</v>
      </c>
    </row>
    <row r="1537" spans="1:6" x14ac:dyDescent="0.2">
      <c r="A1537" s="5">
        <v>42390</v>
      </c>
      <c r="B1537" s="37">
        <v>1868.99</v>
      </c>
      <c r="E1537" s="9">
        <v>43082</v>
      </c>
      <c r="F1537" s="38">
        <v>16181</v>
      </c>
    </row>
    <row r="1538" spans="1:6" x14ac:dyDescent="0.2">
      <c r="A1538" s="5">
        <v>42389</v>
      </c>
      <c r="B1538" s="37">
        <v>1859.33</v>
      </c>
      <c r="E1538" s="9">
        <v>43081</v>
      </c>
      <c r="F1538" s="38">
        <v>16967</v>
      </c>
    </row>
    <row r="1539" spans="1:6" x14ac:dyDescent="0.2">
      <c r="A1539" s="5">
        <v>42388</v>
      </c>
      <c r="B1539" s="37">
        <v>1881.33</v>
      </c>
      <c r="E1539" s="9">
        <v>43080</v>
      </c>
      <c r="F1539" s="38">
        <v>16754</v>
      </c>
    </row>
    <row r="1540" spans="1:6" x14ac:dyDescent="0.2">
      <c r="A1540" s="5">
        <v>42384</v>
      </c>
      <c r="B1540" s="37">
        <v>1880.33</v>
      </c>
      <c r="E1540" s="9">
        <v>43079</v>
      </c>
      <c r="F1540" s="38">
        <v>14997</v>
      </c>
    </row>
    <row r="1541" spans="1:6" x14ac:dyDescent="0.2">
      <c r="A1541" s="5">
        <v>42383</v>
      </c>
      <c r="B1541" s="37">
        <v>1921.84</v>
      </c>
      <c r="E1541" s="9">
        <v>43078</v>
      </c>
      <c r="F1541" s="38">
        <v>14660</v>
      </c>
    </row>
    <row r="1542" spans="1:6" x14ac:dyDescent="0.2">
      <c r="A1542" s="5">
        <v>42382</v>
      </c>
      <c r="B1542" s="37">
        <v>1890.28</v>
      </c>
      <c r="E1542" s="9">
        <v>43077</v>
      </c>
      <c r="F1542" s="38">
        <v>15869</v>
      </c>
    </row>
    <row r="1543" spans="1:6" x14ac:dyDescent="0.2">
      <c r="A1543" s="5">
        <v>42381</v>
      </c>
      <c r="B1543" s="37">
        <v>1938.68</v>
      </c>
      <c r="E1543" s="9">
        <v>43076</v>
      </c>
      <c r="F1543" s="38">
        <v>16601</v>
      </c>
    </row>
    <row r="1544" spans="1:6" x14ac:dyDescent="0.2">
      <c r="A1544" s="5">
        <v>42380</v>
      </c>
      <c r="B1544" s="37">
        <v>1923.67</v>
      </c>
      <c r="E1544" s="9">
        <v>43075</v>
      </c>
      <c r="F1544" s="38">
        <v>13527</v>
      </c>
    </row>
    <row r="1545" spans="1:6" x14ac:dyDescent="0.2">
      <c r="A1545" s="5">
        <v>42377</v>
      </c>
      <c r="B1545" s="37">
        <v>1922.03</v>
      </c>
      <c r="E1545" s="9">
        <v>43074</v>
      </c>
      <c r="F1545" s="38">
        <v>11595</v>
      </c>
    </row>
    <row r="1546" spans="1:6" x14ac:dyDescent="0.2">
      <c r="A1546" s="5">
        <v>42376</v>
      </c>
      <c r="B1546" s="37">
        <v>1943.09</v>
      </c>
      <c r="E1546" s="9">
        <v>43073</v>
      </c>
      <c r="F1546" s="38">
        <v>11595</v>
      </c>
    </row>
    <row r="1547" spans="1:6" x14ac:dyDescent="0.2">
      <c r="A1547" s="5">
        <v>42375</v>
      </c>
      <c r="B1547" s="37">
        <v>1990.26</v>
      </c>
      <c r="E1547" s="9">
        <v>43072</v>
      </c>
      <c r="F1547" s="38">
        <v>11157</v>
      </c>
    </row>
    <row r="1548" spans="1:6" x14ac:dyDescent="0.2">
      <c r="A1548" s="5">
        <v>42374</v>
      </c>
      <c r="B1548" s="37">
        <v>2016.71</v>
      </c>
      <c r="E1548" s="9">
        <v>43071</v>
      </c>
      <c r="F1548" s="38">
        <v>10881</v>
      </c>
    </row>
    <row r="1549" spans="1:6" x14ac:dyDescent="0.2">
      <c r="A1549" s="5">
        <v>42373</v>
      </c>
      <c r="B1549" s="37">
        <v>2012.66</v>
      </c>
      <c r="E1549" s="9">
        <v>43070</v>
      </c>
      <c r="F1549" s="38">
        <v>10869</v>
      </c>
    </row>
    <row r="1550" spans="1:6" x14ac:dyDescent="0.2">
      <c r="A1550" s="5">
        <v>42369</v>
      </c>
      <c r="B1550" s="37">
        <v>2043.94</v>
      </c>
      <c r="E1550" s="9">
        <v>43069</v>
      </c>
      <c r="F1550" s="38">
        <v>9907</v>
      </c>
    </row>
    <row r="1551" spans="1:6" x14ac:dyDescent="0.2">
      <c r="A1551" s="5">
        <v>42368</v>
      </c>
      <c r="B1551" s="37">
        <v>2063.36</v>
      </c>
      <c r="E1551" s="9">
        <v>43068</v>
      </c>
      <c r="F1551" s="38">
        <v>9749.4</v>
      </c>
    </row>
    <row r="1552" spans="1:6" x14ac:dyDescent="0.2">
      <c r="A1552" s="5">
        <v>42367</v>
      </c>
      <c r="B1552" s="37">
        <v>2078.36</v>
      </c>
      <c r="E1552" s="9">
        <v>43067</v>
      </c>
      <c r="F1552" s="38">
        <v>9898</v>
      </c>
    </row>
    <row r="1553" spans="1:6" x14ac:dyDescent="0.2">
      <c r="A1553" s="5">
        <v>42366</v>
      </c>
      <c r="B1553" s="37">
        <v>2056.5</v>
      </c>
      <c r="E1553" s="9">
        <v>43066</v>
      </c>
      <c r="F1553" s="38">
        <v>9728.7999999999993</v>
      </c>
    </row>
    <row r="1554" spans="1:6" x14ac:dyDescent="0.2">
      <c r="A1554" s="5">
        <v>42362</v>
      </c>
      <c r="B1554" s="37">
        <v>2060.9899999999998</v>
      </c>
      <c r="E1554" s="9">
        <v>43065</v>
      </c>
      <c r="F1554" s="38">
        <v>9316</v>
      </c>
    </row>
    <row r="1555" spans="1:6" x14ac:dyDescent="0.2">
      <c r="A1555" s="5">
        <v>42361</v>
      </c>
      <c r="B1555" s="37">
        <v>2064.29</v>
      </c>
      <c r="E1555" s="9">
        <v>43064</v>
      </c>
      <c r="F1555" s="38">
        <v>8766.2000000000007</v>
      </c>
    </row>
    <row r="1556" spans="1:6" x14ac:dyDescent="0.2">
      <c r="A1556" s="5">
        <v>42360</v>
      </c>
      <c r="B1556" s="37">
        <v>2038.97</v>
      </c>
      <c r="E1556" s="9">
        <v>43063</v>
      </c>
      <c r="F1556" s="38">
        <v>8191.6</v>
      </c>
    </row>
    <row r="1557" spans="1:6" x14ac:dyDescent="0.2">
      <c r="A1557" s="5">
        <v>42359</v>
      </c>
      <c r="B1557" s="37">
        <v>2021.15</v>
      </c>
      <c r="E1557" s="9">
        <v>43062</v>
      </c>
      <c r="F1557" s="38">
        <v>7977.1</v>
      </c>
    </row>
    <row r="1558" spans="1:6" x14ac:dyDescent="0.2">
      <c r="A1558" s="5">
        <v>42356</v>
      </c>
      <c r="B1558" s="37">
        <v>2005.55</v>
      </c>
      <c r="E1558" s="9">
        <v>43061</v>
      </c>
      <c r="F1558" s="38">
        <v>8230.1</v>
      </c>
    </row>
    <row r="1559" spans="1:6" x14ac:dyDescent="0.2">
      <c r="A1559" s="5">
        <v>42355</v>
      </c>
      <c r="B1559" s="37">
        <v>2041.89</v>
      </c>
      <c r="E1559" s="9">
        <v>43060</v>
      </c>
      <c r="F1559" s="38">
        <v>8097.3</v>
      </c>
    </row>
    <row r="1560" spans="1:6" x14ac:dyDescent="0.2">
      <c r="A1560" s="5">
        <v>42354</v>
      </c>
      <c r="B1560" s="37">
        <v>2073.0700000000002</v>
      </c>
      <c r="E1560" s="9">
        <v>43059</v>
      </c>
      <c r="F1560" s="38">
        <v>8245.1</v>
      </c>
    </row>
    <row r="1561" spans="1:6" x14ac:dyDescent="0.2">
      <c r="A1561" s="5">
        <v>42353</v>
      </c>
      <c r="B1561" s="37">
        <v>2043.41</v>
      </c>
      <c r="E1561" s="9">
        <v>43058</v>
      </c>
      <c r="F1561" s="38">
        <v>8054.2</v>
      </c>
    </row>
    <row r="1562" spans="1:6" x14ac:dyDescent="0.2">
      <c r="A1562" s="5">
        <v>42352</v>
      </c>
      <c r="B1562" s="37">
        <v>2021.94</v>
      </c>
      <c r="E1562" s="9">
        <v>43057</v>
      </c>
      <c r="F1562" s="38">
        <v>7773.3</v>
      </c>
    </row>
    <row r="1563" spans="1:6" x14ac:dyDescent="0.2">
      <c r="A1563" s="5">
        <v>42349</v>
      </c>
      <c r="B1563" s="37">
        <v>2012.37</v>
      </c>
      <c r="E1563" s="9">
        <v>43056</v>
      </c>
      <c r="F1563" s="38">
        <v>7677.9</v>
      </c>
    </row>
    <row r="1564" spans="1:6" x14ac:dyDescent="0.2">
      <c r="A1564" s="5">
        <v>42348</v>
      </c>
      <c r="B1564" s="37">
        <v>2052.23</v>
      </c>
      <c r="E1564" s="9">
        <v>43055</v>
      </c>
      <c r="F1564" s="38">
        <v>7864.2</v>
      </c>
    </row>
    <row r="1565" spans="1:6" x14ac:dyDescent="0.2">
      <c r="A1565" s="5">
        <v>42347</v>
      </c>
      <c r="B1565" s="37">
        <v>2047.62</v>
      </c>
      <c r="E1565" s="9">
        <v>43054</v>
      </c>
      <c r="F1565" s="38">
        <v>7278.3</v>
      </c>
    </row>
    <row r="1566" spans="1:6" x14ac:dyDescent="0.2">
      <c r="A1566" s="5">
        <v>42346</v>
      </c>
      <c r="B1566" s="37">
        <v>2063.59</v>
      </c>
      <c r="E1566" s="9">
        <v>43053</v>
      </c>
      <c r="F1566" s="38">
        <v>6579.2</v>
      </c>
    </row>
    <row r="1567" spans="1:6" x14ac:dyDescent="0.2">
      <c r="A1567" s="5">
        <v>42345</v>
      </c>
      <c r="B1567" s="37">
        <v>2077.0700000000002</v>
      </c>
      <c r="E1567" s="9">
        <v>43052</v>
      </c>
      <c r="F1567" s="38">
        <v>6474.6</v>
      </c>
    </row>
    <row r="1568" spans="1:6" x14ac:dyDescent="0.2">
      <c r="A1568" s="5">
        <v>42342</v>
      </c>
      <c r="B1568" s="37">
        <v>2091.69</v>
      </c>
      <c r="E1568" s="9">
        <v>43051</v>
      </c>
      <c r="F1568" s="38">
        <v>5822.1</v>
      </c>
    </row>
    <row r="1569" spans="1:6" x14ac:dyDescent="0.2">
      <c r="A1569" s="5">
        <v>42341</v>
      </c>
      <c r="B1569" s="37">
        <v>2049.62</v>
      </c>
      <c r="E1569" s="9">
        <v>43050</v>
      </c>
      <c r="F1569" s="38">
        <v>6300.7</v>
      </c>
    </row>
    <row r="1570" spans="1:6" x14ac:dyDescent="0.2">
      <c r="A1570" s="5">
        <v>42340</v>
      </c>
      <c r="B1570" s="37">
        <v>2079.5100000000002</v>
      </c>
      <c r="E1570" s="9">
        <v>43049</v>
      </c>
      <c r="F1570" s="38">
        <v>6542.2</v>
      </c>
    </row>
    <row r="1571" spans="1:6" x14ac:dyDescent="0.2">
      <c r="A1571" s="5">
        <v>42339</v>
      </c>
      <c r="B1571" s="37">
        <v>2102.63</v>
      </c>
      <c r="E1571" s="9">
        <v>43048</v>
      </c>
      <c r="F1571" s="38">
        <v>7126.2</v>
      </c>
    </row>
    <row r="1572" spans="1:6" x14ac:dyDescent="0.2">
      <c r="A1572" s="5">
        <v>42338</v>
      </c>
      <c r="B1572" s="37">
        <v>2080.41</v>
      </c>
      <c r="E1572" s="9">
        <v>43047</v>
      </c>
      <c r="F1572" s="38">
        <v>7442.4</v>
      </c>
    </row>
    <row r="1573" spans="1:6" x14ac:dyDescent="0.2">
      <c r="A1573" s="5">
        <v>42335</v>
      </c>
      <c r="B1573" s="37">
        <v>2090.11</v>
      </c>
      <c r="E1573" s="9">
        <v>43046</v>
      </c>
      <c r="F1573" s="38">
        <v>7103.3</v>
      </c>
    </row>
    <row r="1574" spans="1:6" x14ac:dyDescent="0.2">
      <c r="A1574" s="5">
        <v>42333</v>
      </c>
      <c r="B1574" s="37">
        <v>2088.87</v>
      </c>
      <c r="E1574" s="9">
        <v>43045</v>
      </c>
      <c r="F1574" s="38">
        <v>6955</v>
      </c>
    </row>
    <row r="1575" spans="1:6" x14ac:dyDescent="0.2">
      <c r="A1575" s="5">
        <v>42332</v>
      </c>
      <c r="B1575" s="37">
        <v>2089.14</v>
      </c>
      <c r="E1575" s="9">
        <v>43044</v>
      </c>
      <c r="F1575" s="38">
        <v>7382</v>
      </c>
    </row>
    <row r="1576" spans="1:6" x14ac:dyDescent="0.2">
      <c r="A1576" s="5">
        <v>42331</v>
      </c>
      <c r="B1576" s="37">
        <v>2086.59</v>
      </c>
      <c r="E1576" s="9">
        <v>43043</v>
      </c>
      <c r="F1576" s="38">
        <v>7369</v>
      </c>
    </row>
    <row r="1577" spans="1:6" x14ac:dyDescent="0.2">
      <c r="A1577" s="5">
        <v>42328</v>
      </c>
      <c r="B1577" s="37">
        <v>2089.17</v>
      </c>
      <c r="E1577" s="9">
        <v>43042</v>
      </c>
      <c r="F1577" s="38">
        <v>7278.4</v>
      </c>
    </row>
    <row r="1578" spans="1:6" x14ac:dyDescent="0.2">
      <c r="A1578" s="5">
        <v>42327</v>
      </c>
      <c r="B1578" s="37">
        <v>2081.2399999999998</v>
      </c>
      <c r="E1578" s="9">
        <v>43041</v>
      </c>
      <c r="F1578" s="38">
        <v>7019.9</v>
      </c>
    </row>
    <row r="1579" spans="1:6" x14ac:dyDescent="0.2">
      <c r="A1579" s="5">
        <v>42326</v>
      </c>
      <c r="B1579" s="37">
        <v>2083.58</v>
      </c>
      <c r="E1579" s="9">
        <v>43040</v>
      </c>
      <c r="F1579" s="38">
        <v>6727.3</v>
      </c>
    </row>
    <row r="1580" spans="1:6" x14ac:dyDescent="0.2">
      <c r="A1580" s="5">
        <v>42325</v>
      </c>
      <c r="B1580" s="37">
        <v>2050.44</v>
      </c>
      <c r="E1580" s="9">
        <v>43039</v>
      </c>
      <c r="F1580" s="38">
        <v>6458.3</v>
      </c>
    </row>
    <row r="1581" spans="1:6" x14ac:dyDescent="0.2">
      <c r="A1581" s="5">
        <v>42324</v>
      </c>
      <c r="B1581" s="37">
        <v>2053.19</v>
      </c>
      <c r="E1581" s="9">
        <v>43038</v>
      </c>
      <c r="F1581" s="38">
        <v>6125.3</v>
      </c>
    </row>
    <row r="1582" spans="1:6" x14ac:dyDescent="0.2">
      <c r="A1582" s="5">
        <v>42321</v>
      </c>
      <c r="B1582" s="37">
        <v>2023.04</v>
      </c>
      <c r="E1582" s="9">
        <v>43037</v>
      </c>
      <c r="F1582" s="38">
        <v>6156</v>
      </c>
    </row>
    <row r="1583" spans="1:6" x14ac:dyDescent="0.2">
      <c r="A1583" s="5">
        <v>42320</v>
      </c>
      <c r="B1583" s="37">
        <v>2045.97</v>
      </c>
      <c r="E1583" s="9">
        <v>43036</v>
      </c>
      <c r="F1583" s="38">
        <v>5720.6</v>
      </c>
    </row>
    <row r="1584" spans="1:6" x14ac:dyDescent="0.2">
      <c r="A1584" s="5">
        <v>42319</v>
      </c>
      <c r="B1584" s="37">
        <v>2075</v>
      </c>
      <c r="E1584" s="9">
        <v>43035</v>
      </c>
      <c r="F1584" s="38">
        <v>5759.6</v>
      </c>
    </row>
    <row r="1585" spans="1:6" x14ac:dyDescent="0.2">
      <c r="A1585" s="5">
        <v>42318</v>
      </c>
      <c r="B1585" s="37">
        <v>2081.7199999999998</v>
      </c>
      <c r="E1585" s="9">
        <v>43034</v>
      </c>
      <c r="F1585" s="38">
        <v>5890</v>
      </c>
    </row>
    <row r="1586" spans="1:6" x14ac:dyDescent="0.2">
      <c r="A1586" s="5">
        <v>42317</v>
      </c>
      <c r="B1586" s="37">
        <v>2078.58</v>
      </c>
      <c r="E1586" s="9">
        <v>43033</v>
      </c>
      <c r="F1586" s="38">
        <v>5720</v>
      </c>
    </row>
    <row r="1587" spans="1:6" x14ac:dyDescent="0.2">
      <c r="A1587" s="5">
        <v>42314</v>
      </c>
      <c r="B1587" s="37">
        <v>2099.1999999999998</v>
      </c>
      <c r="E1587" s="9">
        <v>43032</v>
      </c>
      <c r="F1587" s="38">
        <v>5509.5</v>
      </c>
    </row>
    <row r="1588" spans="1:6" x14ac:dyDescent="0.2">
      <c r="A1588" s="5">
        <v>42313</v>
      </c>
      <c r="B1588" s="37">
        <v>2099.9299999999998</v>
      </c>
      <c r="E1588" s="9">
        <v>43031</v>
      </c>
      <c r="F1588" s="38">
        <v>5906.9</v>
      </c>
    </row>
    <row r="1589" spans="1:6" x14ac:dyDescent="0.2">
      <c r="A1589" s="5">
        <v>42312</v>
      </c>
      <c r="B1589" s="37">
        <v>2102.31</v>
      </c>
      <c r="E1589" s="9">
        <v>43030</v>
      </c>
      <c r="F1589" s="38">
        <v>5980.5</v>
      </c>
    </row>
    <row r="1590" spans="1:6" x14ac:dyDescent="0.2">
      <c r="A1590" s="5">
        <v>42311</v>
      </c>
      <c r="B1590" s="37">
        <v>2109.79</v>
      </c>
      <c r="E1590" s="9">
        <v>43029</v>
      </c>
      <c r="F1590" s="38">
        <v>6005.1</v>
      </c>
    </row>
    <row r="1591" spans="1:6" x14ac:dyDescent="0.2">
      <c r="A1591" s="5">
        <v>42310</v>
      </c>
      <c r="B1591" s="37">
        <v>2104.0500000000002</v>
      </c>
      <c r="E1591" s="9">
        <v>43028</v>
      </c>
      <c r="F1591" s="38">
        <v>5984.5</v>
      </c>
    </row>
    <row r="1592" spans="1:6" x14ac:dyDescent="0.2">
      <c r="A1592" s="5">
        <v>42307</v>
      </c>
      <c r="B1592" s="37">
        <v>2079.36</v>
      </c>
      <c r="E1592" s="9">
        <v>43027</v>
      </c>
      <c r="F1592" s="38">
        <v>5694</v>
      </c>
    </row>
    <row r="1593" spans="1:6" x14ac:dyDescent="0.2">
      <c r="A1593" s="5">
        <v>42306</v>
      </c>
      <c r="B1593" s="37">
        <v>2089.41</v>
      </c>
      <c r="E1593" s="9">
        <v>43026</v>
      </c>
      <c r="F1593" s="38">
        <v>5565</v>
      </c>
    </row>
    <row r="1594" spans="1:6" x14ac:dyDescent="0.2">
      <c r="A1594" s="5">
        <v>42305</v>
      </c>
      <c r="B1594" s="37">
        <v>2090.35</v>
      </c>
      <c r="E1594" s="9">
        <v>43025</v>
      </c>
      <c r="F1594" s="38">
        <v>5597.1</v>
      </c>
    </row>
    <row r="1595" spans="1:6" x14ac:dyDescent="0.2">
      <c r="A1595" s="5">
        <v>42304</v>
      </c>
      <c r="B1595" s="37">
        <v>2065.89</v>
      </c>
      <c r="E1595" s="9">
        <v>43024</v>
      </c>
      <c r="F1595" s="38">
        <v>5764.4</v>
      </c>
    </row>
    <row r="1596" spans="1:6" x14ac:dyDescent="0.2">
      <c r="A1596" s="5">
        <v>42303</v>
      </c>
      <c r="B1596" s="37">
        <v>2071.1799999999998</v>
      </c>
      <c r="E1596" s="9">
        <v>43023</v>
      </c>
      <c r="F1596" s="38">
        <v>5698.6</v>
      </c>
    </row>
    <row r="1597" spans="1:6" x14ac:dyDescent="0.2">
      <c r="A1597" s="5">
        <v>42300</v>
      </c>
      <c r="B1597" s="37">
        <v>2075.15</v>
      </c>
      <c r="E1597" s="9">
        <v>43022</v>
      </c>
      <c r="F1597" s="38">
        <v>5835</v>
      </c>
    </row>
    <row r="1598" spans="1:6" x14ac:dyDescent="0.2">
      <c r="A1598" s="5">
        <v>42299</v>
      </c>
      <c r="B1598" s="37">
        <v>2052.5100000000002</v>
      </c>
      <c r="E1598" s="9">
        <v>43021</v>
      </c>
      <c r="F1598" s="38">
        <v>5636.8</v>
      </c>
    </row>
    <row r="1599" spans="1:6" x14ac:dyDescent="0.2">
      <c r="A1599" s="5">
        <v>42298</v>
      </c>
      <c r="B1599" s="37">
        <v>2018.94</v>
      </c>
      <c r="E1599" s="9">
        <v>43020</v>
      </c>
      <c r="F1599" s="38">
        <v>5428.5</v>
      </c>
    </row>
    <row r="1600" spans="1:6" x14ac:dyDescent="0.2">
      <c r="A1600" s="5">
        <v>42297</v>
      </c>
      <c r="B1600" s="37">
        <v>2030.77</v>
      </c>
      <c r="E1600" s="9">
        <v>43019</v>
      </c>
      <c r="F1600" s="38">
        <v>4824.8999999999996</v>
      </c>
    </row>
    <row r="1601" spans="1:6" x14ac:dyDescent="0.2">
      <c r="A1601" s="5">
        <v>42296</v>
      </c>
      <c r="B1601" s="37">
        <v>2033.66</v>
      </c>
      <c r="E1601" s="9">
        <v>43018</v>
      </c>
      <c r="F1601" s="38">
        <v>4777</v>
      </c>
    </row>
    <row r="1602" spans="1:6" x14ac:dyDescent="0.2">
      <c r="A1602" s="5">
        <v>42293</v>
      </c>
      <c r="B1602" s="37">
        <v>2033.11</v>
      </c>
      <c r="E1602" s="9">
        <v>43017</v>
      </c>
      <c r="F1602" s="38">
        <v>4782.3</v>
      </c>
    </row>
    <row r="1603" spans="1:6" x14ac:dyDescent="0.2">
      <c r="A1603" s="5">
        <v>42292</v>
      </c>
      <c r="B1603" s="37">
        <v>2023.86</v>
      </c>
      <c r="E1603" s="9">
        <v>43016</v>
      </c>
      <c r="F1603" s="38">
        <v>4613.1000000000004</v>
      </c>
    </row>
    <row r="1604" spans="1:6" x14ac:dyDescent="0.2">
      <c r="A1604" s="5">
        <v>42291</v>
      </c>
      <c r="B1604" s="37">
        <v>1994.24</v>
      </c>
      <c r="E1604" s="9">
        <v>43015</v>
      </c>
      <c r="F1604" s="38">
        <v>4436</v>
      </c>
    </row>
    <row r="1605" spans="1:6" x14ac:dyDescent="0.2">
      <c r="A1605" s="5">
        <v>42290</v>
      </c>
      <c r="B1605" s="37">
        <v>2003.69</v>
      </c>
      <c r="E1605" s="9">
        <v>43014</v>
      </c>
      <c r="F1605" s="38">
        <v>4371</v>
      </c>
    </row>
    <row r="1606" spans="1:6" x14ac:dyDescent="0.2">
      <c r="A1606" s="5">
        <v>42289</v>
      </c>
      <c r="B1606" s="37">
        <v>2017.46</v>
      </c>
      <c r="E1606" s="9">
        <v>43013</v>
      </c>
      <c r="F1606" s="38">
        <v>4315.3999999999996</v>
      </c>
    </row>
    <row r="1607" spans="1:6" x14ac:dyDescent="0.2">
      <c r="A1607" s="5">
        <v>42286</v>
      </c>
      <c r="B1607" s="37">
        <v>2014.89</v>
      </c>
      <c r="E1607" s="9">
        <v>43012</v>
      </c>
      <c r="F1607" s="38">
        <v>4215.1000000000004</v>
      </c>
    </row>
    <row r="1608" spans="1:6" x14ac:dyDescent="0.2">
      <c r="A1608" s="5">
        <v>42285</v>
      </c>
      <c r="B1608" s="37">
        <v>2013.43</v>
      </c>
      <c r="E1608" s="9">
        <v>43011</v>
      </c>
      <c r="F1608" s="38">
        <v>4311.1000000000004</v>
      </c>
    </row>
    <row r="1609" spans="1:6" x14ac:dyDescent="0.2">
      <c r="A1609" s="5">
        <v>42284</v>
      </c>
      <c r="B1609" s="37">
        <v>1995.83</v>
      </c>
      <c r="E1609" s="9">
        <v>43010</v>
      </c>
      <c r="F1609" s="38">
        <v>4400.1000000000004</v>
      </c>
    </row>
    <row r="1610" spans="1:6" x14ac:dyDescent="0.2">
      <c r="A1610" s="5">
        <v>42283</v>
      </c>
      <c r="B1610" s="37">
        <v>1979.92</v>
      </c>
      <c r="E1610" s="9">
        <v>43009</v>
      </c>
      <c r="F1610" s="38">
        <v>4404.3</v>
      </c>
    </row>
    <row r="1611" spans="1:6" x14ac:dyDescent="0.2">
      <c r="A1611" s="5">
        <v>42282</v>
      </c>
      <c r="B1611" s="37">
        <v>1987.05</v>
      </c>
      <c r="E1611" s="9">
        <v>43008</v>
      </c>
      <c r="F1611" s="38">
        <v>4367</v>
      </c>
    </row>
    <row r="1612" spans="1:6" x14ac:dyDescent="0.2">
      <c r="A1612" s="5">
        <v>42279</v>
      </c>
      <c r="B1612" s="37">
        <v>1951.36</v>
      </c>
      <c r="E1612" s="9">
        <v>43007</v>
      </c>
      <c r="F1612" s="38">
        <v>4169.8999999999996</v>
      </c>
    </row>
    <row r="1613" spans="1:6" x14ac:dyDescent="0.2">
      <c r="A1613" s="5">
        <v>42278</v>
      </c>
      <c r="B1613" s="37">
        <v>1923.82</v>
      </c>
      <c r="E1613" s="9">
        <v>43006</v>
      </c>
      <c r="F1613" s="38">
        <v>4190</v>
      </c>
    </row>
    <row r="1614" spans="1:6" x14ac:dyDescent="0.2">
      <c r="A1614" s="5">
        <v>42277</v>
      </c>
      <c r="B1614" s="37">
        <v>1920.03</v>
      </c>
      <c r="E1614" s="9">
        <v>43005</v>
      </c>
      <c r="F1614" s="38">
        <v>4205.3999999999996</v>
      </c>
    </row>
    <row r="1615" spans="1:6" x14ac:dyDescent="0.2">
      <c r="A1615" s="5">
        <v>42276</v>
      </c>
      <c r="B1615" s="37">
        <v>1884.09</v>
      </c>
      <c r="E1615" s="9">
        <v>43004</v>
      </c>
      <c r="F1615" s="38">
        <v>3879.1</v>
      </c>
    </row>
    <row r="1616" spans="1:6" x14ac:dyDescent="0.2">
      <c r="A1616" s="5">
        <v>42275</v>
      </c>
      <c r="B1616" s="37">
        <v>1881.77</v>
      </c>
      <c r="E1616" s="9">
        <v>43003</v>
      </c>
      <c r="F1616" s="38">
        <v>3930</v>
      </c>
    </row>
    <row r="1617" spans="1:6" x14ac:dyDescent="0.2">
      <c r="A1617" s="5">
        <v>42272</v>
      </c>
      <c r="B1617" s="37">
        <v>1931.34</v>
      </c>
      <c r="E1617" s="9">
        <v>43002</v>
      </c>
      <c r="F1617" s="38">
        <v>3652.8</v>
      </c>
    </row>
    <row r="1618" spans="1:6" x14ac:dyDescent="0.2">
      <c r="A1618" s="5">
        <v>42271</v>
      </c>
      <c r="B1618" s="37">
        <v>1932.24</v>
      </c>
      <c r="E1618" s="9">
        <v>43001</v>
      </c>
      <c r="F1618" s="38">
        <v>3779.6</v>
      </c>
    </row>
    <row r="1619" spans="1:6" x14ac:dyDescent="0.2">
      <c r="A1619" s="5">
        <v>42270</v>
      </c>
      <c r="B1619" s="37">
        <v>1938.76</v>
      </c>
      <c r="E1619" s="9">
        <v>43000</v>
      </c>
      <c r="F1619" s="38">
        <v>3598.5</v>
      </c>
    </row>
    <row r="1620" spans="1:6" x14ac:dyDescent="0.2">
      <c r="A1620" s="5">
        <v>42269</v>
      </c>
      <c r="B1620" s="37">
        <v>1942.74</v>
      </c>
      <c r="E1620" s="9">
        <v>42999</v>
      </c>
      <c r="F1620" s="38">
        <v>3603.4</v>
      </c>
    </row>
    <row r="1621" spans="1:6" x14ac:dyDescent="0.2">
      <c r="A1621" s="5">
        <v>42268</v>
      </c>
      <c r="B1621" s="37">
        <v>1966.97</v>
      </c>
      <c r="E1621" s="9">
        <v>42998</v>
      </c>
      <c r="F1621" s="38">
        <v>3873.2</v>
      </c>
    </row>
    <row r="1622" spans="1:6" x14ac:dyDescent="0.2">
      <c r="A1622" s="5">
        <v>42265</v>
      </c>
      <c r="B1622" s="37">
        <v>1958.03</v>
      </c>
      <c r="E1622" s="9">
        <v>42997</v>
      </c>
      <c r="F1622" s="38">
        <v>3900</v>
      </c>
    </row>
    <row r="1623" spans="1:6" x14ac:dyDescent="0.2">
      <c r="A1623" s="5">
        <v>42264</v>
      </c>
      <c r="B1623" s="37">
        <v>1990.2</v>
      </c>
      <c r="E1623" s="9">
        <v>42996</v>
      </c>
      <c r="F1623" s="38">
        <v>4084.1</v>
      </c>
    </row>
    <row r="1624" spans="1:6" x14ac:dyDescent="0.2">
      <c r="A1624" s="5">
        <v>42263</v>
      </c>
      <c r="B1624" s="37">
        <v>1995.31</v>
      </c>
      <c r="E1624" s="9">
        <v>42995</v>
      </c>
      <c r="F1624" s="38">
        <v>3666.3</v>
      </c>
    </row>
    <row r="1625" spans="1:6" x14ac:dyDescent="0.2">
      <c r="A1625" s="5">
        <v>42262</v>
      </c>
      <c r="B1625" s="37">
        <v>1978.09</v>
      </c>
      <c r="E1625" s="9">
        <v>42994</v>
      </c>
      <c r="F1625" s="38">
        <v>3685.4</v>
      </c>
    </row>
    <row r="1626" spans="1:6" x14ac:dyDescent="0.2">
      <c r="A1626" s="5">
        <v>42261</v>
      </c>
      <c r="B1626" s="37">
        <v>1953.03</v>
      </c>
      <c r="E1626" s="9">
        <v>42993</v>
      </c>
      <c r="F1626" s="38">
        <v>3698</v>
      </c>
    </row>
    <row r="1627" spans="1:6" x14ac:dyDescent="0.2">
      <c r="A1627" s="5">
        <v>42258</v>
      </c>
      <c r="B1627" s="37">
        <v>1961.05</v>
      </c>
      <c r="E1627" s="9">
        <v>42992</v>
      </c>
      <c r="F1627" s="38">
        <v>3238.1</v>
      </c>
    </row>
    <row r="1628" spans="1:6" x14ac:dyDescent="0.2">
      <c r="A1628" s="5">
        <v>42257</v>
      </c>
      <c r="B1628" s="37">
        <v>1952.29</v>
      </c>
      <c r="E1628" s="9">
        <v>42991</v>
      </c>
      <c r="F1628" s="38">
        <v>3849.7</v>
      </c>
    </row>
    <row r="1629" spans="1:6" x14ac:dyDescent="0.2">
      <c r="A1629" s="5">
        <v>42256</v>
      </c>
      <c r="B1629" s="37">
        <v>1942.04</v>
      </c>
      <c r="E1629" s="9">
        <v>42990</v>
      </c>
      <c r="F1629" s="38">
        <v>4142.8999999999996</v>
      </c>
    </row>
    <row r="1630" spans="1:6" x14ac:dyDescent="0.2">
      <c r="A1630" s="5">
        <v>42255</v>
      </c>
      <c r="B1630" s="37">
        <v>1969.41</v>
      </c>
      <c r="E1630" s="9">
        <v>42989</v>
      </c>
      <c r="F1630" s="38">
        <v>4203</v>
      </c>
    </row>
    <row r="1631" spans="1:6" x14ac:dyDescent="0.2">
      <c r="A1631" s="5">
        <v>42251</v>
      </c>
      <c r="B1631" s="37">
        <v>1921.22</v>
      </c>
      <c r="E1631" s="9">
        <v>42988</v>
      </c>
      <c r="F1631" s="38">
        <v>4232.1000000000004</v>
      </c>
    </row>
    <row r="1632" spans="1:6" x14ac:dyDescent="0.2">
      <c r="A1632" s="5">
        <v>42250</v>
      </c>
      <c r="B1632" s="37">
        <v>1951.13</v>
      </c>
      <c r="E1632" s="9">
        <v>42987</v>
      </c>
      <c r="F1632" s="38">
        <v>4317.8999999999996</v>
      </c>
    </row>
    <row r="1633" spans="1:6" x14ac:dyDescent="0.2">
      <c r="A1633" s="5">
        <v>42249</v>
      </c>
      <c r="B1633" s="37">
        <v>1948.86</v>
      </c>
      <c r="E1633" s="9">
        <v>42986</v>
      </c>
      <c r="F1633" s="38">
        <v>4305.8</v>
      </c>
    </row>
    <row r="1634" spans="1:6" x14ac:dyDescent="0.2">
      <c r="A1634" s="5">
        <v>42248</v>
      </c>
      <c r="B1634" s="37">
        <v>1913.85</v>
      </c>
      <c r="E1634" s="9">
        <v>42985</v>
      </c>
      <c r="F1634" s="38">
        <v>4613.5</v>
      </c>
    </row>
    <row r="1635" spans="1:6" x14ac:dyDescent="0.2">
      <c r="A1635" s="5">
        <v>42247</v>
      </c>
      <c r="B1635" s="37">
        <v>1972.18</v>
      </c>
      <c r="E1635" s="9">
        <v>42984</v>
      </c>
      <c r="F1635" s="38">
        <v>4589.1000000000004</v>
      </c>
    </row>
    <row r="1636" spans="1:6" x14ac:dyDescent="0.2">
      <c r="A1636" s="5">
        <v>42244</v>
      </c>
      <c r="B1636" s="37">
        <v>1988.87</v>
      </c>
      <c r="E1636" s="9">
        <v>42983</v>
      </c>
      <c r="F1636" s="38">
        <v>4374.8999999999996</v>
      </c>
    </row>
    <row r="1637" spans="1:6" x14ac:dyDescent="0.2">
      <c r="A1637" s="5">
        <v>42243</v>
      </c>
      <c r="B1637" s="37">
        <v>1987.66</v>
      </c>
      <c r="E1637" s="9">
        <v>42982</v>
      </c>
      <c r="F1637" s="38">
        <v>4200.3999999999996</v>
      </c>
    </row>
    <row r="1638" spans="1:6" x14ac:dyDescent="0.2">
      <c r="A1638" s="5">
        <v>42242</v>
      </c>
      <c r="B1638" s="37">
        <v>1940.51</v>
      </c>
      <c r="E1638" s="9">
        <v>42981</v>
      </c>
      <c r="F1638" s="38">
        <v>4595</v>
      </c>
    </row>
    <row r="1639" spans="1:6" x14ac:dyDescent="0.2">
      <c r="A1639" s="5">
        <v>42241</v>
      </c>
      <c r="B1639" s="37">
        <v>1867.61</v>
      </c>
      <c r="E1639" s="9">
        <v>42980</v>
      </c>
      <c r="F1639" s="38">
        <v>4534.3999999999996</v>
      </c>
    </row>
    <row r="1640" spans="1:6" x14ac:dyDescent="0.2">
      <c r="A1640" s="5">
        <v>42240</v>
      </c>
      <c r="B1640" s="37">
        <v>1893.21</v>
      </c>
      <c r="E1640" s="9">
        <v>42979</v>
      </c>
      <c r="F1640" s="38">
        <v>4904.8999999999996</v>
      </c>
    </row>
    <row r="1641" spans="1:6" x14ac:dyDescent="0.2">
      <c r="A1641" s="5">
        <v>42237</v>
      </c>
      <c r="B1641" s="37">
        <v>1970.89</v>
      </c>
      <c r="E1641" s="9">
        <v>42978</v>
      </c>
      <c r="F1641" s="38">
        <v>4718.2</v>
      </c>
    </row>
    <row r="1642" spans="1:6" x14ac:dyDescent="0.2">
      <c r="A1642" s="5">
        <v>42236</v>
      </c>
      <c r="B1642" s="37">
        <v>2035.73</v>
      </c>
      <c r="E1642" s="9">
        <v>42977</v>
      </c>
      <c r="F1642" s="38">
        <v>4569</v>
      </c>
    </row>
    <row r="1643" spans="1:6" x14ac:dyDescent="0.2">
      <c r="A1643" s="5">
        <v>42235</v>
      </c>
      <c r="B1643" s="37">
        <v>2079.61</v>
      </c>
      <c r="E1643" s="9">
        <v>42976</v>
      </c>
      <c r="F1643" s="38">
        <v>4587.1000000000004</v>
      </c>
    </row>
    <row r="1644" spans="1:6" x14ac:dyDescent="0.2">
      <c r="A1644" s="5">
        <v>42234</v>
      </c>
      <c r="B1644" s="37">
        <v>2096.92</v>
      </c>
      <c r="E1644" s="9">
        <v>42975</v>
      </c>
      <c r="F1644" s="38">
        <v>4383.8</v>
      </c>
    </row>
    <row r="1645" spans="1:6" x14ac:dyDescent="0.2">
      <c r="A1645" s="5">
        <v>42233</v>
      </c>
      <c r="B1645" s="37">
        <v>2102.44</v>
      </c>
      <c r="E1645" s="9">
        <v>42974</v>
      </c>
      <c r="F1645" s="38">
        <v>4331.8</v>
      </c>
    </row>
    <row r="1646" spans="1:6" x14ac:dyDescent="0.2">
      <c r="A1646" s="5">
        <v>42230</v>
      </c>
      <c r="B1646" s="37">
        <v>2091.54</v>
      </c>
      <c r="E1646" s="9">
        <v>42973</v>
      </c>
      <c r="F1646" s="38">
        <v>4341.7</v>
      </c>
    </row>
    <row r="1647" spans="1:6" x14ac:dyDescent="0.2">
      <c r="A1647" s="5">
        <v>42229</v>
      </c>
      <c r="B1647" s="37">
        <v>2083.39</v>
      </c>
      <c r="E1647" s="9">
        <v>42972</v>
      </c>
      <c r="F1647" s="38">
        <v>4351.5</v>
      </c>
    </row>
    <row r="1648" spans="1:6" x14ac:dyDescent="0.2">
      <c r="A1648" s="5">
        <v>42228</v>
      </c>
      <c r="B1648" s="37">
        <v>2086.0500000000002</v>
      </c>
      <c r="E1648" s="9">
        <v>42971</v>
      </c>
      <c r="F1648" s="38">
        <v>4325.2</v>
      </c>
    </row>
    <row r="1649" spans="1:6" x14ac:dyDescent="0.2">
      <c r="A1649" s="5">
        <v>42227</v>
      </c>
      <c r="B1649" s="37">
        <v>2084.0700000000002</v>
      </c>
      <c r="E1649" s="9">
        <v>42970</v>
      </c>
      <c r="F1649" s="38">
        <v>4129.1000000000004</v>
      </c>
    </row>
    <row r="1650" spans="1:6" x14ac:dyDescent="0.2">
      <c r="A1650" s="5">
        <v>42226</v>
      </c>
      <c r="B1650" s="37">
        <v>2104.1799999999998</v>
      </c>
      <c r="E1650" s="9">
        <v>42969</v>
      </c>
      <c r="F1650" s="38">
        <v>4074</v>
      </c>
    </row>
    <row r="1651" spans="1:6" x14ac:dyDescent="0.2">
      <c r="A1651" s="5">
        <v>42223</v>
      </c>
      <c r="B1651" s="37">
        <v>2077.5700000000002</v>
      </c>
      <c r="E1651" s="9">
        <v>42968</v>
      </c>
      <c r="F1651" s="38">
        <v>4002.5</v>
      </c>
    </row>
    <row r="1652" spans="1:6" x14ac:dyDescent="0.2">
      <c r="A1652" s="5">
        <v>42222</v>
      </c>
      <c r="B1652" s="37">
        <v>2083.56</v>
      </c>
      <c r="E1652" s="9">
        <v>42967</v>
      </c>
      <c r="F1652" s="38">
        <v>4064.3</v>
      </c>
    </row>
    <row r="1653" spans="1:6" x14ac:dyDescent="0.2">
      <c r="A1653" s="5">
        <v>42221</v>
      </c>
      <c r="B1653" s="37">
        <v>2099.84</v>
      </c>
      <c r="E1653" s="9">
        <v>42966</v>
      </c>
      <c r="F1653" s="38">
        <v>4145.1000000000004</v>
      </c>
    </row>
    <row r="1654" spans="1:6" x14ac:dyDescent="0.2">
      <c r="A1654" s="5">
        <v>42220</v>
      </c>
      <c r="B1654" s="37">
        <v>2093.3200000000002</v>
      </c>
      <c r="E1654" s="9">
        <v>42965</v>
      </c>
      <c r="F1654" s="38">
        <v>4090.2</v>
      </c>
    </row>
    <row r="1655" spans="1:6" x14ac:dyDescent="0.2">
      <c r="A1655" s="5">
        <v>42219</v>
      </c>
      <c r="B1655" s="37">
        <v>2098.04</v>
      </c>
      <c r="E1655" s="9">
        <v>42964</v>
      </c>
      <c r="F1655" s="38">
        <v>4260</v>
      </c>
    </row>
    <row r="1656" spans="1:6" x14ac:dyDescent="0.2">
      <c r="A1656" s="5">
        <v>42216</v>
      </c>
      <c r="B1656" s="37">
        <v>2103.84</v>
      </c>
      <c r="E1656" s="9">
        <v>42963</v>
      </c>
      <c r="F1656" s="38">
        <v>4386.3</v>
      </c>
    </row>
    <row r="1657" spans="1:6" x14ac:dyDescent="0.2">
      <c r="A1657" s="5">
        <v>42215</v>
      </c>
      <c r="B1657" s="37">
        <v>2108.63</v>
      </c>
      <c r="E1657" s="9">
        <v>42962</v>
      </c>
      <c r="F1657" s="38">
        <v>4151.8999999999996</v>
      </c>
    </row>
    <row r="1658" spans="1:6" x14ac:dyDescent="0.2">
      <c r="A1658" s="5">
        <v>42214</v>
      </c>
      <c r="B1658" s="37">
        <v>2108.5700000000002</v>
      </c>
      <c r="E1658" s="9">
        <v>42961</v>
      </c>
      <c r="F1658" s="38">
        <v>4319.5</v>
      </c>
    </row>
    <row r="1659" spans="1:6" x14ac:dyDescent="0.2">
      <c r="A1659" s="5">
        <v>42213</v>
      </c>
      <c r="B1659" s="37">
        <v>2093.25</v>
      </c>
      <c r="E1659" s="9">
        <v>42960</v>
      </c>
      <c r="F1659" s="38">
        <v>4053.3</v>
      </c>
    </row>
    <row r="1660" spans="1:6" x14ac:dyDescent="0.2">
      <c r="A1660" s="5">
        <v>42212</v>
      </c>
      <c r="B1660" s="37">
        <v>2067.64</v>
      </c>
      <c r="E1660" s="9">
        <v>42959</v>
      </c>
      <c r="F1660" s="38">
        <v>3865.5</v>
      </c>
    </row>
    <row r="1661" spans="1:6" x14ac:dyDescent="0.2">
      <c r="A1661" s="5">
        <v>42209</v>
      </c>
      <c r="B1661" s="37">
        <v>2079.65</v>
      </c>
      <c r="E1661" s="9">
        <v>42958</v>
      </c>
      <c r="F1661" s="38">
        <v>3644.1</v>
      </c>
    </row>
    <row r="1662" spans="1:6" x14ac:dyDescent="0.2">
      <c r="A1662" s="5">
        <v>42208</v>
      </c>
      <c r="B1662" s="37">
        <v>2102.15</v>
      </c>
      <c r="E1662" s="9">
        <v>42957</v>
      </c>
      <c r="F1662" s="38">
        <v>3407.9</v>
      </c>
    </row>
    <row r="1663" spans="1:6" x14ac:dyDescent="0.2">
      <c r="A1663" s="5">
        <v>42207</v>
      </c>
      <c r="B1663" s="37">
        <v>2114.15</v>
      </c>
      <c r="E1663" s="9">
        <v>42956</v>
      </c>
      <c r="F1663" s="38">
        <v>3339.9</v>
      </c>
    </row>
    <row r="1664" spans="1:6" x14ac:dyDescent="0.2">
      <c r="A1664" s="5">
        <v>42206</v>
      </c>
      <c r="B1664" s="37">
        <v>2119.21</v>
      </c>
      <c r="E1664" s="9">
        <v>42955</v>
      </c>
      <c r="F1664" s="38">
        <v>3415</v>
      </c>
    </row>
    <row r="1665" spans="1:6" x14ac:dyDescent="0.2">
      <c r="A1665" s="5">
        <v>42205</v>
      </c>
      <c r="B1665" s="37">
        <v>2128.2800000000002</v>
      </c>
      <c r="E1665" s="9">
        <v>42954</v>
      </c>
      <c r="F1665" s="38">
        <v>3396.7</v>
      </c>
    </row>
    <row r="1666" spans="1:6" x14ac:dyDescent="0.2">
      <c r="A1666" s="5">
        <v>42202</v>
      </c>
      <c r="B1666" s="37">
        <v>2126.64</v>
      </c>
      <c r="E1666" s="9">
        <v>42953</v>
      </c>
      <c r="F1666" s="38">
        <v>3227.9</v>
      </c>
    </row>
    <row r="1667" spans="1:6" x14ac:dyDescent="0.2">
      <c r="A1667" s="5">
        <v>42201</v>
      </c>
      <c r="B1667" s="37">
        <v>2124.29</v>
      </c>
      <c r="E1667" s="9">
        <v>42952</v>
      </c>
      <c r="F1667" s="38">
        <v>3256.4</v>
      </c>
    </row>
    <row r="1668" spans="1:6" x14ac:dyDescent="0.2">
      <c r="A1668" s="5">
        <v>42200</v>
      </c>
      <c r="B1668" s="37">
        <v>2107.4</v>
      </c>
      <c r="E1668" s="9">
        <v>42951</v>
      </c>
      <c r="F1668" s="38">
        <v>2860</v>
      </c>
    </row>
    <row r="1669" spans="1:6" x14ac:dyDescent="0.2">
      <c r="A1669" s="5">
        <v>42199</v>
      </c>
      <c r="B1669" s="37">
        <v>2108.9499999999998</v>
      </c>
      <c r="E1669" s="9">
        <v>42950</v>
      </c>
      <c r="F1669" s="38">
        <v>2790.3</v>
      </c>
    </row>
    <row r="1670" spans="1:6" x14ac:dyDescent="0.2">
      <c r="A1670" s="5">
        <v>42198</v>
      </c>
      <c r="B1670" s="37">
        <v>2099.6</v>
      </c>
      <c r="E1670" s="9">
        <v>42949</v>
      </c>
      <c r="F1670" s="38">
        <v>2702</v>
      </c>
    </row>
    <row r="1671" spans="1:6" x14ac:dyDescent="0.2">
      <c r="A1671" s="5">
        <v>42195</v>
      </c>
      <c r="B1671" s="37">
        <v>2076.62</v>
      </c>
      <c r="E1671" s="9">
        <v>42948</v>
      </c>
      <c r="F1671" s="38">
        <v>2731.2</v>
      </c>
    </row>
    <row r="1672" spans="1:6" x14ac:dyDescent="0.2">
      <c r="A1672" s="5">
        <v>42194</v>
      </c>
      <c r="B1672" s="37">
        <v>2051.31</v>
      </c>
      <c r="E1672" s="9">
        <v>42947</v>
      </c>
      <c r="F1672" s="38">
        <v>2856</v>
      </c>
    </row>
    <row r="1673" spans="1:6" x14ac:dyDescent="0.2">
      <c r="A1673" s="5">
        <v>42193</v>
      </c>
      <c r="B1673" s="37">
        <v>2046.68</v>
      </c>
      <c r="E1673" s="9">
        <v>42946</v>
      </c>
      <c r="F1673" s="38">
        <v>2749</v>
      </c>
    </row>
    <row r="1674" spans="1:6" x14ac:dyDescent="0.2">
      <c r="A1674" s="5">
        <v>42192</v>
      </c>
      <c r="B1674" s="37">
        <v>2081.34</v>
      </c>
      <c r="E1674" s="9">
        <v>42945</v>
      </c>
      <c r="F1674" s="38">
        <v>2714.1</v>
      </c>
    </row>
    <row r="1675" spans="1:6" x14ac:dyDescent="0.2">
      <c r="A1675" s="5">
        <v>42191</v>
      </c>
      <c r="B1675" s="37">
        <v>2068.7600000000002</v>
      </c>
      <c r="E1675" s="9">
        <v>42944</v>
      </c>
      <c r="F1675" s="38">
        <v>2784.8</v>
      </c>
    </row>
    <row r="1676" spans="1:6" x14ac:dyDescent="0.2">
      <c r="A1676" s="5">
        <v>42187</v>
      </c>
      <c r="B1676" s="37">
        <v>2076.7800000000002</v>
      </c>
      <c r="E1676" s="9">
        <v>42943</v>
      </c>
      <c r="F1676" s="38">
        <v>2664.9</v>
      </c>
    </row>
    <row r="1677" spans="1:6" x14ac:dyDescent="0.2">
      <c r="A1677" s="5">
        <v>42186</v>
      </c>
      <c r="B1677" s="37">
        <v>2077.42</v>
      </c>
      <c r="E1677" s="9">
        <v>42942</v>
      </c>
      <c r="F1677" s="38">
        <v>2525.6999999999998</v>
      </c>
    </row>
    <row r="1678" spans="1:6" x14ac:dyDescent="0.2">
      <c r="A1678" s="5">
        <v>42185</v>
      </c>
      <c r="B1678" s="37">
        <v>2063.11</v>
      </c>
      <c r="E1678" s="9">
        <v>42941</v>
      </c>
      <c r="F1678" s="38">
        <v>2560.9</v>
      </c>
    </row>
    <row r="1679" spans="1:6" x14ac:dyDescent="0.2">
      <c r="A1679" s="5">
        <v>42184</v>
      </c>
      <c r="B1679" s="37">
        <v>2057.64</v>
      </c>
      <c r="E1679" s="9">
        <v>42940</v>
      </c>
      <c r="F1679" s="38">
        <v>2769.7</v>
      </c>
    </row>
    <row r="1680" spans="1:6" x14ac:dyDescent="0.2">
      <c r="A1680" s="5">
        <v>42181</v>
      </c>
      <c r="B1680" s="37">
        <v>2101.4899999999998</v>
      </c>
      <c r="E1680" s="9">
        <v>42939</v>
      </c>
      <c r="F1680" s="38">
        <v>2747.5</v>
      </c>
    </row>
    <row r="1681" spans="1:6" x14ac:dyDescent="0.2">
      <c r="A1681" s="5">
        <v>42180</v>
      </c>
      <c r="B1681" s="37">
        <v>2102.31</v>
      </c>
      <c r="E1681" s="9">
        <v>42938</v>
      </c>
      <c r="F1681" s="38">
        <v>2845.7</v>
      </c>
    </row>
    <row r="1682" spans="1:6" x14ac:dyDescent="0.2">
      <c r="A1682" s="5">
        <v>42179</v>
      </c>
      <c r="B1682" s="37">
        <v>2108.58</v>
      </c>
      <c r="E1682" s="9">
        <v>42937</v>
      </c>
      <c r="F1682" s="38">
        <v>2664</v>
      </c>
    </row>
    <row r="1683" spans="1:6" x14ac:dyDescent="0.2">
      <c r="A1683" s="5">
        <v>42178</v>
      </c>
      <c r="B1683" s="37">
        <v>2124.1999999999998</v>
      </c>
      <c r="E1683" s="9">
        <v>42936</v>
      </c>
      <c r="F1683" s="38">
        <v>2856.3</v>
      </c>
    </row>
    <row r="1684" spans="1:6" x14ac:dyDescent="0.2">
      <c r="A1684" s="5">
        <v>42177</v>
      </c>
      <c r="B1684" s="37">
        <v>2122.85</v>
      </c>
      <c r="E1684" s="9">
        <v>42935</v>
      </c>
      <c r="F1684" s="38">
        <v>2253.1</v>
      </c>
    </row>
    <row r="1685" spans="1:6" x14ac:dyDescent="0.2">
      <c r="A1685" s="5">
        <v>42174</v>
      </c>
      <c r="B1685" s="37">
        <v>2109.9899999999998</v>
      </c>
      <c r="E1685" s="9">
        <v>42934</v>
      </c>
      <c r="F1685" s="38">
        <v>2302.1</v>
      </c>
    </row>
    <row r="1686" spans="1:6" x14ac:dyDescent="0.2">
      <c r="A1686" s="5">
        <v>42173</v>
      </c>
      <c r="B1686" s="37">
        <v>2121.2399999999998</v>
      </c>
      <c r="E1686" s="9">
        <v>42933</v>
      </c>
      <c r="F1686" s="38">
        <v>2219</v>
      </c>
    </row>
    <row r="1687" spans="1:6" x14ac:dyDescent="0.2">
      <c r="A1687" s="5">
        <v>42172</v>
      </c>
      <c r="B1687" s="37">
        <v>2100.44</v>
      </c>
      <c r="E1687" s="9">
        <v>42932</v>
      </c>
      <c r="F1687" s="38">
        <v>1924.9</v>
      </c>
    </row>
    <row r="1688" spans="1:6" x14ac:dyDescent="0.2">
      <c r="A1688" s="5">
        <v>42171</v>
      </c>
      <c r="B1688" s="37">
        <v>2096.29</v>
      </c>
      <c r="E1688" s="9">
        <v>42931</v>
      </c>
      <c r="F1688" s="38">
        <v>1978.6</v>
      </c>
    </row>
    <row r="1689" spans="1:6" x14ac:dyDescent="0.2">
      <c r="A1689" s="5">
        <v>42170</v>
      </c>
      <c r="B1689" s="37">
        <v>2084.4299999999998</v>
      </c>
      <c r="E1689" s="9">
        <v>42930</v>
      </c>
      <c r="F1689" s="38">
        <v>2205.1</v>
      </c>
    </row>
    <row r="1690" spans="1:6" x14ac:dyDescent="0.2">
      <c r="A1690" s="5">
        <v>42167</v>
      </c>
      <c r="B1690" s="37">
        <v>2094.11</v>
      </c>
      <c r="E1690" s="9">
        <v>42929</v>
      </c>
      <c r="F1690" s="38">
        <v>2329</v>
      </c>
    </row>
    <row r="1691" spans="1:6" x14ac:dyDescent="0.2">
      <c r="A1691" s="5">
        <v>42166</v>
      </c>
      <c r="B1691" s="37">
        <v>2108.86</v>
      </c>
      <c r="E1691" s="9">
        <v>42928</v>
      </c>
      <c r="F1691" s="38">
        <v>2374.4</v>
      </c>
    </row>
    <row r="1692" spans="1:6" x14ac:dyDescent="0.2">
      <c r="A1692" s="5">
        <v>42165</v>
      </c>
      <c r="B1692" s="37">
        <v>2105.1999999999998</v>
      </c>
      <c r="E1692" s="9">
        <v>42927</v>
      </c>
      <c r="F1692" s="38">
        <v>2282.1</v>
      </c>
    </row>
    <row r="1693" spans="1:6" x14ac:dyDescent="0.2">
      <c r="A1693" s="5">
        <v>42164</v>
      </c>
      <c r="B1693" s="37">
        <v>2080.15</v>
      </c>
      <c r="E1693" s="9">
        <v>42926</v>
      </c>
      <c r="F1693" s="38">
        <v>2318.3000000000002</v>
      </c>
    </row>
    <row r="1694" spans="1:6" x14ac:dyDescent="0.2">
      <c r="A1694" s="5">
        <v>42163</v>
      </c>
      <c r="B1694" s="37">
        <v>2079.2800000000002</v>
      </c>
      <c r="E1694" s="9">
        <v>42925</v>
      </c>
      <c r="F1694" s="38">
        <v>2478</v>
      </c>
    </row>
    <row r="1695" spans="1:6" x14ac:dyDescent="0.2">
      <c r="A1695" s="5">
        <v>42160</v>
      </c>
      <c r="B1695" s="37">
        <v>2092.83</v>
      </c>
      <c r="E1695" s="9">
        <v>42924</v>
      </c>
      <c r="F1695" s="38">
        <v>2542</v>
      </c>
    </row>
    <row r="1696" spans="1:6" x14ac:dyDescent="0.2">
      <c r="A1696" s="5">
        <v>42159</v>
      </c>
      <c r="B1696" s="37">
        <v>2095.84</v>
      </c>
      <c r="E1696" s="9">
        <v>42923</v>
      </c>
      <c r="F1696" s="38">
        <v>2479.3000000000002</v>
      </c>
    </row>
    <row r="1697" spans="1:6" x14ac:dyDescent="0.2">
      <c r="A1697" s="5">
        <v>42158</v>
      </c>
      <c r="B1697" s="37">
        <v>2114.0700000000002</v>
      </c>
      <c r="E1697" s="9">
        <v>42922</v>
      </c>
      <c r="F1697" s="38">
        <v>2593.1</v>
      </c>
    </row>
    <row r="1698" spans="1:6" x14ac:dyDescent="0.2">
      <c r="A1698" s="5">
        <v>42157</v>
      </c>
      <c r="B1698" s="37">
        <v>2109.6</v>
      </c>
      <c r="E1698" s="9">
        <v>42921</v>
      </c>
      <c r="F1698" s="38">
        <v>2598.5</v>
      </c>
    </row>
    <row r="1699" spans="1:6" x14ac:dyDescent="0.2">
      <c r="A1699" s="5">
        <v>42156</v>
      </c>
      <c r="B1699" s="37">
        <v>2111.73</v>
      </c>
      <c r="E1699" s="9">
        <v>42920</v>
      </c>
      <c r="F1699" s="38">
        <v>2582.6</v>
      </c>
    </row>
    <row r="1700" spans="1:6" x14ac:dyDescent="0.2">
      <c r="A1700" s="5">
        <v>42153</v>
      </c>
      <c r="B1700" s="37">
        <v>2107.39</v>
      </c>
      <c r="E1700" s="9">
        <v>42919</v>
      </c>
      <c r="F1700" s="38">
        <v>2524</v>
      </c>
    </row>
    <row r="1701" spans="1:6" x14ac:dyDescent="0.2">
      <c r="A1701" s="5">
        <v>42152</v>
      </c>
      <c r="B1701" s="37">
        <v>2120.79</v>
      </c>
      <c r="E1701" s="9">
        <v>42918</v>
      </c>
      <c r="F1701" s="38">
        <v>2445</v>
      </c>
    </row>
    <row r="1702" spans="1:6" x14ac:dyDescent="0.2">
      <c r="A1702" s="5">
        <v>42151</v>
      </c>
      <c r="B1702" s="37">
        <v>2123.48</v>
      </c>
      <c r="E1702" s="9">
        <v>42917</v>
      </c>
      <c r="F1702" s="38">
        <v>2349.5</v>
      </c>
    </row>
    <row r="1703" spans="1:6" x14ac:dyDescent="0.2">
      <c r="A1703" s="5">
        <v>42150</v>
      </c>
      <c r="B1703" s="37">
        <v>2104.1999999999998</v>
      </c>
      <c r="E1703" s="9">
        <v>42916</v>
      </c>
      <c r="F1703" s="38">
        <v>2420.6999999999998</v>
      </c>
    </row>
    <row r="1704" spans="1:6" x14ac:dyDescent="0.2">
      <c r="A1704" s="5">
        <v>42146</v>
      </c>
      <c r="B1704" s="37">
        <v>2126.06</v>
      </c>
      <c r="E1704" s="9">
        <v>42915</v>
      </c>
      <c r="F1704" s="38">
        <v>2470.1</v>
      </c>
    </row>
    <row r="1705" spans="1:6" x14ac:dyDescent="0.2">
      <c r="A1705" s="5">
        <v>42145</v>
      </c>
      <c r="B1705" s="37">
        <v>2130.8200000000002</v>
      </c>
      <c r="E1705" s="9">
        <v>42914</v>
      </c>
      <c r="F1705" s="38">
        <v>2518.1999999999998</v>
      </c>
    </row>
    <row r="1706" spans="1:6" x14ac:dyDescent="0.2">
      <c r="A1706" s="5">
        <v>42144</v>
      </c>
      <c r="B1706" s="37">
        <v>2125.85</v>
      </c>
      <c r="E1706" s="9">
        <v>42913</v>
      </c>
      <c r="F1706" s="38">
        <v>2521.1999999999998</v>
      </c>
    </row>
    <row r="1707" spans="1:6" x14ac:dyDescent="0.2">
      <c r="A1707" s="5">
        <v>42143</v>
      </c>
      <c r="B1707" s="37">
        <v>2127.83</v>
      </c>
      <c r="E1707" s="9">
        <v>42912</v>
      </c>
      <c r="F1707" s="38">
        <v>2394.6</v>
      </c>
    </row>
    <row r="1708" spans="1:6" x14ac:dyDescent="0.2">
      <c r="A1708" s="5">
        <v>42142</v>
      </c>
      <c r="B1708" s="37">
        <v>2129.1999999999998</v>
      </c>
      <c r="E1708" s="9">
        <v>42911</v>
      </c>
      <c r="F1708" s="38">
        <v>2477.6999999999998</v>
      </c>
    </row>
    <row r="1709" spans="1:6" x14ac:dyDescent="0.2">
      <c r="A1709" s="5">
        <v>42139</v>
      </c>
      <c r="B1709" s="37">
        <v>2122.73</v>
      </c>
      <c r="E1709" s="9">
        <v>42910</v>
      </c>
      <c r="F1709" s="38">
        <v>2502.6</v>
      </c>
    </row>
    <row r="1710" spans="1:6" x14ac:dyDescent="0.2">
      <c r="A1710" s="5">
        <v>42138</v>
      </c>
      <c r="B1710" s="37">
        <v>2121.1</v>
      </c>
      <c r="E1710" s="9">
        <v>42909</v>
      </c>
      <c r="F1710" s="38">
        <v>2674.9</v>
      </c>
    </row>
    <row r="1711" spans="1:6" x14ac:dyDescent="0.2">
      <c r="A1711" s="5">
        <v>42137</v>
      </c>
      <c r="B1711" s="37">
        <v>2098.48</v>
      </c>
      <c r="E1711" s="9">
        <v>42908</v>
      </c>
      <c r="F1711" s="38">
        <v>2672.8</v>
      </c>
    </row>
    <row r="1712" spans="1:6" x14ac:dyDescent="0.2">
      <c r="A1712" s="5">
        <v>42136</v>
      </c>
      <c r="B1712" s="37">
        <v>2099.12</v>
      </c>
      <c r="E1712" s="9">
        <v>42907</v>
      </c>
      <c r="F1712" s="38">
        <v>2621.1999999999998</v>
      </c>
    </row>
    <row r="1713" spans="1:6" x14ac:dyDescent="0.2">
      <c r="A1713" s="5">
        <v>42135</v>
      </c>
      <c r="B1713" s="37">
        <v>2105.33</v>
      </c>
      <c r="E1713" s="9">
        <v>42906</v>
      </c>
      <c r="F1713" s="38">
        <v>2712.2</v>
      </c>
    </row>
    <row r="1714" spans="1:6" x14ac:dyDescent="0.2">
      <c r="A1714" s="5">
        <v>42132</v>
      </c>
      <c r="B1714" s="37">
        <v>2116.1</v>
      </c>
      <c r="E1714" s="9">
        <v>42905</v>
      </c>
      <c r="F1714" s="38">
        <v>2580.8000000000002</v>
      </c>
    </row>
    <row r="1715" spans="1:6" x14ac:dyDescent="0.2">
      <c r="A1715" s="5">
        <v>42131</v>
      </c>
      <c r="B1715" s="37">
        <v>2088</v>
      </c>
      <c r="E1715" s="9">
        <v>42904</v>
      </c>
      <c r="F1715" s="38">
        <v>2491.5</v>
      </c>
    </row>
    <row r="1716" spans="1:6" x14ac:dyDescent="0.2">
      <c r="A1716" s="5">
        <v>42130</v>
      </c>
      <c r="B1716" s="37">
        <v>2080.15</v>
      </c>
      <c r="E1716" s="9">
        <v>42903</v>
      </c>
      <c r="F1716" s="38">
        <v>2610</v>
      </c>
    </row>
    <row r="1717" spans="1:6" x14ac:dyDescent="0.2">
      <c r="A1717" s="5">
        <v>42129</v>
      </c>
      <c r="B1717" s="37">
        <v>2089.46</v>
      </c>
      <c r="E1717" s="9">
        <v>42902</v>
      </c>
      <c r="F1717" s="38">
        <v>2437</v>
      </c>
    </row>
    <row r="1718" spans="1:6" x14ac:dyDescent="0.2">
      <c r="A1718" s="5">
        <v>42128</v>
      </c>
      <c r="B1718" s="37">
        <v>2114.4899999999998</v>
      </c>
      <c r="E1718" s="9">
        <v>42901</v>
      </c>
      <c r="F1718" s="38">
        <v>2377.4</v>
      </c>
    </row>
    <row r="1719" spans="1:6" x14ac:dyDescent="0.2">
      <c r="A1719" s="5">
        <v>42125</v>
      </c>
      <c r="B1719" s="37">
        <v>2108.29</v>
      </c>
      <c r="E1719" s="9">
        <v>42900</v>
      </c>
      <c r="F1719" s="38">
        <v>2395</v>
      </c>
    </row>
    <row r="1720" spans="1:6" x14ac:dyDescent="0.2">
      <c r="A1720" s="5">
        <v>42124</v>
      </c>
      <c r="B1720" s="37">
        <v>2085.5100000000002</v>
      </c>
      <c r="E1720" s="9">
        <v>42899</v>
      </c>
      <c r="F1720" s="38">
        <v>2676.4</v>
      </c>
    </row>
    <row r="1721" spans="1:6" x14ac:dyDescent="0.2">
      <c r="A1721" s="5">
        <v>42123</v>
      </c>
      <c r="B1721" s="37">
        <v>2106.85</v>
      </c>
      <c r="E1721" s="9">
        <v>42898</v>
      </c>
      <c r="F1721" s="38">
        <v>2571.8000000000002</v>
      </c>
    </row>
    <row r="1722" spans="1:6" x14ac:dyDescent="0.2">
      <c r="A1722" s="5">
        <v>42122</v>
      </c>
      <c r="B1722" s="37">
        <v>2114.7600000000002</v>
      </c>
      <c r="E1722" s="9">
        <v>42897</v>
      </c>
      <c r="F1722" s="38">
        <v>2936.3</v>
      </c>
    </row>
    <row r="1723" spans="1:6" x14ac:dyDescent="0.2">
      <c r="A1723" s="5">
        <v>42121</v>
      </c>
      <c r="B1723" s="37">
        <v>2108.92</v>
      </c>
      <c r="E1723" s="9">
        <v>42896</v>
      </c>
      <c r="F1723" s="38">
        <v>2806</v>
      </c>
    </row>
    <row r="1724" spans="1:6" x14ac:dyDescent="0.2">
      <c r="A1724" s="5">
        <v>42118</v>
      </c>
      <c r="B1724" s="37">
        <v>2117.69</v>
      </c>
      <c r="E1724" s="9">
        <v>42895</v>
      </c>
      <c r="F1724" s="38">
        <v>2809</v>
      </c>
    </row>
    <row r="1725" spans="1:6" x14ac:dyDescent="0.2">
      <c r="A1725" s="5">
        <v>42117</v>
      </c>
      <c r="B1725" s="37">
        <v>2112.9299999999998</v>
      </c>
      <c r="E1725" s="9">
        <v>42894</v>
      </c>
      <c r="F1725" s="38">
        <v>2782.1</v>
      </c>
    </row>
    <row r="1726" spans="1:6" x14ac:dyDescent="0.2">
      <c r="A1726" s="5">
        <v>42116</v>
      </c>
      <c r="B1726" s="37">
        <v>2107.96</v>
      </c>
      <c r="E1726" s="9">
        <v>42893</v>
      </c>
      <c r="F1726" s="38">
        <v>2642.6</v>
      </c>
    </row>
    <row r="1727" spans="1:6" x14ac:dyDescent="0.2">
      <c r="A1727" s="5">
        <v>42115</v>
      </c>
      <c r="B1727" s="37">
        <v>2097.29</v>
      </c>
      <c r="E1727" s="9">
        <v>42892</v>
      </c>
      <c r="F1727" s="38">
        <v>2843.6</v>
      </c>
    </row>
    <row r="1728" spans="1:6" x14ac:dyDescent="0.2">
      <c r="A1728" s="5">
        <v>42114</v>
      </c>
      <c r="B1728" s="37">
        <v>2100.4</v>
      </c>
      <c r="E1728" s="9">
        <v>42891</v>
      </c>
      <c r="F1728" s="38">
        <v>2636.2</v>
      </c>
    </row>
    <row r="1729" spans="1:6" x14ac:dyDescent="0.2">
      <c r="A1729" s="5">
        <v>42111</v>
      </c>
      <c r="B1729" s="37">
        <v>2081.1799999999998</v>
      </c>
      <c r="E1729" s="9">
        <v>42890</v>
      </c>
      <c r="F1729" s="38">
        <v>2488.1999999999998</v>
      </c>
    </row>
    <row r="1730" spans="1:6" x14ac:dyDescent="0.2">
      <c r="A1730" s="5">
        <v>42110</v>
      </c>
      <c r="B1730" s="37">
        <v>2104.9899999999998</v>
      </c>
      <c r="E1730" s="9">
        <v>42889</v>
      </c>
      <c r="F1730" s="38">
        <v>2461</v>
      </c>
    </row>
    <row r="1731" spans="1:6" x14ac:dyDescent="0.2">
      <c r="A1731" s="5">
        <v>42109</v>
      </c>
      <c r="B1731" s="37">
        <v>2106.63</v>
      </c>
      <c r="E1731" s="9">
        <v>42888</v>
      </c>
      <c r="F1731" s="38">
        <v>2405.9</v>
      </c>
    </row>
    <row r="1732" spans="1:6" x14ac:dyDescent="0.2">
      <c r="A1732" s="5">
        <v>42108</v>
      </c>
      <c r="B1732" s="37">
        <v>2095.84</v>
      </c>
      <c r="E1732" s="9">
        <v>42887</v>
      </c>
      <c r="F1732" s="38">
        <v>2311.6</v>
      </c>
    </row>
    <row r="1733" spans="1:6" x14ac:dyDescent="0.2">
      <c r="A1733" s="5">
        <v>42107</v>
      </c>
      <c r="B1733" s="37">
        <v>2092.4299999999998</v>
      </c>
      <c r="E1733" s="9">
        <v>42886</v>
      </c>
      <c r="F1733" s="38">
        <v>2191.8000000000002</v>
      </c>
    </row>
    <row r="1734" spans="1:6" x14ac:dyDescent="0.2">
      <c r="A1734" s="5">
        <v>42104</v>
      </c>
      <c r="B1734" s="37">
        <v>2102.06</v>
      </c>
      <c r="E1734" s="9">
        <v>42885</v>
      </c>
      <c r="F1734" s="38">
        <v>2146.6999999999998</v>
      </c>
    </row>
    <row r="1735" spans="1:6" x14ac:dyDescent="0.2">
      <c r="A1735" s="5">
        <v>42103</v>
      </c>
      <c r="B1735" s="37">
        <v>2091.1799999999998</v>
      </c>
      <c r="E1735" s="9">
        <v>42884</v>
      </c>
      <c r="F1735" s="38">
        <v>2207.4</v>
      </c>
    </row>
    <row r="1736" spans="1:6" x14ac:dyDescent="0.2">
      <c r="A1736" s="5">
        <v>42102</v>
      </c>
      <c r="B1736" s="37">
        <v>2081.9</v>
      </c>
      <c r="E1736" s="9">
        <v>42883</v>
      </c>
      <c r="F1736" s="38">
        <v>2056.6</v>
      </c>
    </row>
    <row r="1737" spans="1:6" x14ac:dyDescent="0.2">
      <c r="A1737" s="5">
        <v>42101</v>
      </c>
      <c r="B1737" s="37">
        <v>2076.33</v>
      </c>
      <c r="E1737" s="9">
        <v>42882</v>
      </c>
      <c r="F1737" s="38">
        <v>1972.3</v>
      </c>
    </row>
    <row r="1738" spans="1:6" x14ac:dyDescent="0.2">
      <c r="A1738" s="5">
        <v>42100</v>
      </c>
      <c r="B1738" s="37">
        <v>2080.62</v>
      </c>
      <c r="E1738" s="9">
        <v>42881</v>
      </c>
      <c r="F1738" s="38">
        <v>2127.3000000000002</v>
      </c>
    </row>
    <row r="1739" spans="1:6" x14ac:dyDescent="0.2">
      <c r="A1739" s="5">
        <v>42096</v>
      </c>
      <c r="B1739" s="37">
        <v>2066.96</v>
      </c>
      <c r="E1739" s="9">
        <v>42880</v>
      </c>
      <c r="F1739" s="38">
        <v>2252</v>
      </c>
    </row>
    <row r="1740" spans="1:6" x14ac:dyDescent="0.2">
      <c r="A1740" s="5">
        <v>42095</v>
      </c>
      <c r="B1740" s="37">
        <v>2059.69</v>
      </c>
      <c r="E1740" s="9">
        <v>42879</v>
      </c>
      <c r="F1740" s="38">
        <v>2394.8000000000002</v>
      </c>
    </row>
    <row r="1741" spans="1:6" x14ac:dyDescent="0.2">
      <c r="A1741" s="5">
        <v>42094</v>
      </c>
      <c r="B1741" s="37">
        <v>2067.89</v>
      </c>
      <c r="E1741" s="9">
        <v>42878</v>
      </c>
      <c r="F1741" s="38">
        <v>2249.3000000000002</v>
      </c>
    </row>
    <row r="1742" spans="1:6" x14ac:dyDescent="0.2">
      <c r="A1742" s="5">
        <v>42093</v>
      </c>
      <c r="B1742" s="37">
        <v>2086.2399999999998</v>
      </c>
      <c r="E1742" s="9">
        <v>42877</v>
      </c>
      <c r="F1742" s="38">
        <v>2085.5</v>
      </c>
    </row>
    <row r="1743" spans="1:6" x14ac:dyDescent="0.2">
      <c r="A1743" s="5">
        <v>42090</v>
      </c>
      <c r="B1743" s="37">
        <v>2061.02</v>
      </c>
      <c r="E1743" s="9">
        <v>42876</v>
      </c>
      <c r="F1743" s="38">
        <v>2029.2</v>
      </c>
    </row>
    <row r="1744" spans="1:6" x14ac:dyDescent="0.2">
      <c r="A1744" s="5">
        <v>42089</v>
      </c>
      <c r="B1744" s="37">
        <v>2056.15</v>
      </c>
      <c r="E1744" s="9">
        <v>42875</v>
      </c>
      <c r="F1744" s="38">
        <v>2059.6999999999998</v>
      </c>
    </row>
    <row r="1745" spans="1:6" x14ac:dyDescent="0.2">
      <c r="A1745" s="5">
        <v>42088</v>
      </c>
      <c r="B1745" s="37">
        <v>2061.0500000000002</v>
      </c>
      <c r="E1745" s="9">
        <v>42874</v>
      </c>
      <c r="F1745" s="38">
        <v>1966.5</v>
      </c>
    </row>
    <row r="1746" spans="1:6" x14ac:dyDescent="0.2">
      <c r="A1746" s="5">
        <v>42087</v>
      </c>
      <c r="B1746" s="37">
        <v>2091.5</v>
      </c>
      <c r="E1746" s="9">
        <v>42873</v>
      </c>
      <c r="F1746" s="38">
        <v>1941.5</v>
      </c>
    </row>
    <row r="1747" spans="1:6" x14ac:dyDescent="0.2">
      <c r="A1747" s="5">
        <v>42086</v>
      </c>
      <c r="B1747" s="37">
        <v>2104.42</v>
      </c>
      <c r="E1747" s="9">
        <v>42872</v>
      </c>
      <c r="F1747" s="38">
        <v>1870</v>
      </c>
    </row>
    <row r="1748" spans="1:6" x14ac:dyDescent="0.2">
      <c r="A1748" s="5">
        <v>42083</v>
      </c>
      <c r="B1748" s="37">
        <v>2108.1</v>
      </c>
      <c r="E1748" s="9">
        <v>42871</v>
      </c>
      <c r="F1748" s="38">
        <v>1785.7</v>
      </c>
    </row>
    <row r="1749" spans="1:6" x14ac:dyDescent="0.2">
      <c r="A1749" s="5">
        <v>42082</v>
      </c>
      <c r="B1749" s="37">
        <v>2089.27</v>
      </c>
      <c r="E1749" s="9">
        <v>42870</v>
      </c>
      <c r="F1749" s="38">
        <v>1772.5</v>
      </c>
    </row>
    <row r="1750" spans="1:6" x14ac:dyDescent="0.2">
      <c r="A1750" s="5">
        <v>42081</v>
      </c>
      <c r="B1750" s="37">
        <v>2099.5</v>
      </c>
      <c r="E1750" s="9">
        <v>42869</v>
      </c>
      <c r="F1750" s="38">
        <v>1828.1</v>
      </c>
    </row>
    <row r="1751" spans="1:6" x14ac:dyDescent="0.2">
      <c r="A1751" s="5">
        <v>42080</v>
      </c>
      <c r="B1751" s="37">
        <v>2074.2800000000002</v>
      </c>
      <c r="E1751" s="9">
        <v>42868</v>
      </c>
      <c r="F1751" s="38">
        <v>1820.4</v>
      </c>
    </row>
    <row r="1752" spans="1:6" x14ac:dyDescent="0.2">
      <c r="A1752" s="5">
        <v>42079</v>
      </c>
      <c r="B1752" s="37">
        <v>2081.19</v>
      </c>
      <c r="E1752" s="9">
        <v>42867</v>
      </c>
      <c r="F1752" s="38">
        <v>1735</v>
      </c>
    </row>
    <row r="1753" spans="1:6" x14ac:dyDescent="0.2">
      <c r="A1753" s="5">
        <v>42076</v>
      </c>
      <c r="B1753" s="37">
        <v>2053.4</v>
      </c>
      <c r="E1753" s="9">
        <v>42866</v>
      </c>
      <c r="F1753" s="38">
        <v>1853.9</v>
      </c>
    </row>
    <row r="1754" spans="1:6" x14ac:dyDescent="0.2">
      <c r="A1754" s="5">
        <v>42075</v>
      </c>
      <c r="B1754" s="37">
        <v>2065.9499999999998</v>
      </c>
      <c r="E1754" s="9">
        <v>42865</v>
      </c>
      <c r="F1754" s="38">
        <v>1796.8</v>
      </c>
    </row>
    <row r="1755" spans="1:6" x14ac:dyDescent="0.2">
      <c r="A1755" s="5">
        <v>42074</v>
      </c>
      <c r="B1755" s="37">
        <v>2040.24</v>
      </c>
      <c r="E1755" s="9">
        <v>42864</v>
      </c>
      <c r="F1755" s="38">
        <v>1760</v>
      </c>
    </row>
    <row r="1756" spans="1:6" x14ac:dyDescent="0.2">
      <c r="A1756" s="5">
        <v>42073</v>
      </c>
      <c r="B1756" s="37">
        <v>2044.16</v>
      </c>
      <c r="E1756" s="9">
        <v>42863</v>
      </c>
      <c r="F1756" s="38">
        <v>1703.2</v>
      </c>
    </row>
    <row r="1757" spans="1:6" x14ac:dyDescent="0.2">
      <c r="A1757" s="5">
        <v>42072</v>
      </c>
      <c r="B1757" s="37">
        <v>2079.4299999999998</v>
      </c>
      <c r="E1757" s="9">
        <v>42862</v>
      </c>
      <c r="F1757" s="38">
        <v>1619.9</v>
      </c>
    </row>
    <row r="1758" spans="1:6" x14ac:dyDescent="0.2">
      <c r="A1758" s="5">
        <v>42069</v>
      </c>
      <c r="B1758" s="37">
        <v>2071.2600000000002</v>
      </c>
      <c r="E1758" s="9">
        <v>42861</v>
      </c>
      <c r="F1758" s="38">
        <v>1597.1</v>
      </c>
    </row>
    <row r="1759" spans="1:6" x14ac:dyDescent="0.2">
      <c r="A1759" s="5">
        <v>42068</v>
      </c>
      <c r="B1759" s="37">
        <v>2101.04</v>
      </c>
      <c r="E1759" s="9">
        <v>42860</v>
      </c>
      <c r="F1759" s="38">
        <v>1545.1</v>
      </c>
    </row>
    <row r="1760" spans="1:6" x14ac:dyDescent="0.2">
      <c r="A1760" s="5">
        <v>42067</v>
      </c>
      <c r="B1760" s="37">
        <v>2098.5300000000002</v>
      </c>
      <c r="E1760" s="9">
        <v>42859</v>
      </c>
      <c r="F1760" s="38">
        <v>1607.1</v>
      </c>
    </row>
    <row r="1761" spans="1:6" x14ac:dyDescent="0.2">
      <c r="A1761" s="5">
        <v>42066</v>
      </c>
      <c r="B1761" s="37">
        <v>2107.7800000000002</v>
      </c>
      <c r="E1761" s="9">
        <v>42858</v>
      </c>
      <c r="F1761" s="38">
        <v>1617.8</v>
      </c>
    </row>
    <row r="1762" spans="1:6" x14ac:dyDescent="0.2">
      <c r="A1762" s="5">
        <v>42065</v>
      </c>
      <c r="B1762" s="37">
        <v>2117.39</v>
      </c>
      <c r="E1762" s="9">
        <v>42857</v>
      </c>
      <c r="F1762" s="38">
        <v>1560</v>
      </c>
    </row>
    <row r="1763" spans="1:6" x14ac:dyDescent="0.2">
      <c r="A1763" s="5">
        <v>42062</v>
      </c>
      <c r="B1763" s="37">
        <v>2104.5</v>
      </c>
      <c r="E1763" s="9">
        <v>42856</v>
      </c>
      <c r="F1763" s="38">
        <v>1533.1</v>
      </c>
    </row>
    <row r="1764" spans="1:6" x14ac:dyDescent="0.2">
      <c r="A1764" s="5">
        <v>42061</v>
      </c>
      <c r="B1764" s="37">
        <v>2110.7399999999998</v>
      </c>
      <c r="E1764" s="9">
        <v>42855</v>
      </c>
      <c r="F1764" s="38">
        <v>1435.2</v>
      </c>
    </row>
    <row r="1765" spans="1:6" x14ac:dyDescent="0.2">
      <c r="A1765" s="5">
        <v>42060</v>
      </c>
      <c r="B1765" s="37">
        <v>2113.86</v>
      </c>
      <c r="E1765" s="9">
        <v>42854</v>
      </c>
      <c r="F1765" s="38">
        <v>1423.6</v>
      </c>
    </row>
    <row r="1766" spans="1:6" x14ac:dyDescent="0.2">
      <c r="A1766" s="5">
        <v>42059</v>
      </c>
      <c r="B1766" s="37">
        <v>2115.48</v>
      </c>
      <c r="E1766" s="9">
        <v>42853</v>
      </c>
      <c r="F1766" s="38">
        <v>1415.6</v>
      </c>
    </row>
    <row r="1767" spans="1:6" x14ac:dyDescent="0.2">
      <c r="A1767" s="5">
        <v>42058</v>
      </c>
      <c r="B1767" s="37">
        <v>2109.66</v>
      </c>
      <c r="E1767" s="9">
        <v>42852</v>
      </c>
      <c r="F1767" s="38">
        <v>1440.3</v>
      </c>
    </row>
    <row r="1768" spans="1:6" x14ac:dyDescent="0.2">
      <c r="A1768" s="5">
        <v>42055</v>
      </c>
      <c r="B1768" s="37">
        <v>2110.3000000000002</v>
      </c>
      <c r="E1768" s="9">
        <v>42851</v>
      </c>
      <c r="F1768" s="38">
        <v>1399.3</v>
      </c>
    </row>
    <row r="1769" spans="1:6" x14ac:dyDescent="0.2">
      <c r="A1769" s="5">
        <v>42054</v>
      </c>
      <c r="B1769" s="37">
        <v>2097.4499999999998</v>
      </c>
      <c r="E1769" s="9">
        <v>42850</v>
      </c>
      <c r="F1769" s="38">
        <v>1370.3</v>
      </c>
    </row>
    <row r="1770" spans="1:6" x14ac:dyDescent="0.2">
      <c r="A1770" s="5">
        <v>42053</v>
      </c>
      <c r="B1770" s="37">
        <v>2099.6799999999998</v>
      </c>
      <c r="E1770" s="9">
        <v>42849</v>
      </c>
      <c r="F1770" s="38">
        <v>1345</v>
      </c>
    </row>
    <row r="1771" spans="1:6" x14ac:dyDescent="0.2">
      <c r="A1771" s="5">
        <v>42052</v>
      </c>
      <c r="B1771" s="37">
        <v>2100.34</v>
      </c>
      <c r="E1771" s="9">
        <v>42848</v>
      </c>
      <c r="F1771" s="38">
        <v>1355.2</v>
      </c>
    </row>
    <row r="1772" spans="1:6" x14ac:dyDescent="0.2">
      <c r="A1772" s="5">
        <v>42048</v>
      </c>
      <c r="B1772" s="37">
        <v>2096.9899999999998</v>
      </c>
      <c r="E1772" s="9">
        <v>42847</v>
      </c>
      <c r="F1772" s="38">
        <v>1347.5</v>
      </c>
    </row>
    <row r="1773" spans="1:6" x14ac:dyDescent="0.2">
      <c r="A1773" s="5">
        <v>42047</v>
      </c>
      <c r="B1773" s="37">
        <v>2088.48</v>
      </c>
      <c r="E1773" s="9">
        <v>42846</v>
      </c>
      <c r="F1773" s="38">
        <v>1325.6</v>
      </c>
    </row>
    <row r="1774" spans="1:6" x14ac:dyDescent="0.2">
      <c r="A1774" s="5">
        <v>42046</v>
      </c>
      <c r="B1774" s="37">
        <v>2068.5300000000002</v>
      </c>
      <c r="E1774" s="9">
        <v>42845</v>
      </c>
      <c r="F1774" s="38">
        <v>1308.4000000000001</v>
      </c>
    </row>
    <row r="1775" spans="1:6" x14ac:dyDescent="0.2">
      <c r="A1775" s="5">
        <v>42045</v>
      </c>
      <c r="B1775" s="37">
        <v>2068.59</v>
      </c>
      <c r="E1775" s="9">
        <v>42844</v>
      </c>
      <c r="F1775" s="38">
        <v>1260.5</v>
      </c>
    </row>
    <row r="1776" spans="1:6" x14ac:dyDescent="0.2">
      <c r="A1776" s="5">
        <v>42044</v>
      </c>
      <c r="B1776" s="37">
        <v>2046.74</v>
      </c>
      <c r="E1776" s="9">
        <v>42843</v>
      </c>
      <c r="F1776" s="38">
        <v>1265.4000000000001</v>
      </c>
    </row>
    <row r="1777" spans="1:6" x14ac:dyDescent="0.2">
      <c r="A1777" s="5">
        <v>42041</v>
      </c>
      <c r="B1777" s="37">
        <v>2055.4699999999998</v>
      </c>
      <c r="E1777" s="9">
        <v>42842</v>
      </c>
      <c r="F1777" s="38">
        <v>1240</v>
      </c>
    </row>
    <row r="1778" spans="1:6" x14ac:dyDescent="0.2">
      <c r="A1778" s="5">
        <v>42040</v>
      </c>
      <c r="B1778" s="37">
        <v>2062.52</v>
      </c>
      <c r="E1778" s="9">
        <v>42841</v>
      </c>
      <c r="F1778" s="38">
        <v>1212</v>
      </c>
    </row>
    <row r="1779" spans="1:6" x14ac:dyDescent="0.2">
      <c r="A1779" s="5">
        <v>42039</v>
      </c>
      <c r="B1779" s="37">
        <v>2041.51</v>
      </c>
      <c r="E1779" s="9">
        <v>42840</v>
      </c>
      <c r="F1779" s="38">
        <v>1193.3</v>
      </c>
    </row>
    <row r="1780" spans="1:6" x14ac:dyDescent="0.2">
      <c r="A1780" s="5">
        <v>42038</v>
      </c>
      <c r="B1780" s="37">
        <v>2050.0300000000002</v>
      </c>
      <c r="E1780" s="9">
        <v>42839</v>
      </c>
      <c r="F1780" s="38">
        <v>1206.8</v>
      </c>
    </row>
    <row r="1781" spans="1:6" x14ac:dyDescent="0.2">
      <c r="A1781" s="5">
        <v>42037</v>
      </c>
      <c r="B1781" s="37">
        <v>2020.85</v>
      </c>
      <c r="E1781" s="9">
        <v>42838</v>
      </c>
      <c r="F1781" s="38">
        <v>1187</v>
      </c>
    </row>
    <row r="1782" spans="1:6" x14ac:dyDescent="0.2">
      <c r="A1782" s="5">
        <v>42034</v>
      </c>
      <c r="B1782" s="37">
        <v>1994.99</v>
      </c>
      <c r="E1782" s="9">
        <v>42837</v>
      </c>
      <c r="F1782" s="38">
        <v>1227.4000000000001</v>
      </c>
    </row>
    <row r="1783" spans="1:6" x14ac:dyDescent="0.2">
      <c r="A1783" s="5">
        <v>42033</v>
      </c>
      <c r="B1783" s="37">
        <v>2021.25</v>
      </c>
      <c r="E1783" s="9">
        <v>42836</v>
      </c>
      <c r="F1783" s="38">
        <v>1235.5999999999999</v>
      </c>
    </row>
    <row r="1784" spans="1:6" x14ac:dyDescent="0.2">
      <c r="A1784" s="5">
        <v>42032</v>
      </c>
      <c r="B1784" s="37">
        <v>2002.16</v>
      </c>
      <c r="E1784" s="9">
        <v>42835</v>
      </c>
      <c r="F1784" s="38">
        <v>1220.3</v>
      </c>
    </row>
    <row r="1785" spans="1:6" x14ac:dyDescent="0.2">
      <c r="A1785" s="5">
        <v>42031</v>
      </c>
      <c r="B1785" s="37">
        <v>2029.55</v>
      </c>
      <c r="E1785" s="9">
        <v>42834</v>
      </c>
      <c r="F1785" s="38">
        <v>1215.9000000000001</v>
      </c>
    </row>
    <row r="1786" spans="1:6" x14ac:dyDescent="0.2">
      <c r="A1786" s="5">
        <v>42030</v>
      </c>
      <c r="B1786" s="37">
        <v>2057.09</v>
      </c>
      <c r="E1786" s="9">
        <v>42833</v>
      </c>
      <c r="F1786" s="38">
        <v>1188.0999999999999</v>
      </c>
    </row>
    <row r="1787" spans="1:6" x14ac:dyDescent="0.2">
      <c r="A1787" s="5">
        <v>42027</v>
      </c>
      <c r="B1787" s="37">
        <v>2051.8200000000002</v>
      </c>
      <c r="E1787" s="9">
        <v>42832</v>
      </c>
      <c r="F1787" s="38">
        <v>1196.5999999999999</v>
      </c>
    </row>
    <row r="1788" spans="1:6" x14ac:dyDescent="0.2">
      <c r="A1788" s="5">
        <v>42026</v>
      </c>
      <c r="B1788" s="37">
        <v>2063.15</v>
      </c>
      <c r="E1788" s="9">
        <v>42831</v>
      </c>
      <c r="F1788" s="38">
        <v>1191.5</v>
      </c>
    </row>
    <row r="1789" spans="1:6" x14ac:dyDescent="0.2">
      <c r="A1789" s="5">
        <v>42025</v>
      </c>
      <c r="B1789" s="37">
        <v>2032.12</v>
      </c>
      <c r="E1789" s="9">
        <v>42830</v>
      </c>
      <c r="F1789" s="38">
        <v>1140.5999999999999</v>
      </c>
    </row>
    <row r="1790" spans="1:6" x14ac:dyDescent="0.2">
      <c r="A1790" s="5">
        <v>42024</v>
      </c>
      <c r="B1790" s="37">
        <v>2022.55</v>
      </c>
      <c r="E1790" s="9">
        <v>42829</v>
      </c>
      <c r="F1790" s="38">
        <v>1145</v>
      </c>
    </row>
    <row r="1791" spans="1:6" x14ac:dyDescent="0.2">
      <c r="A1791" s="5">
        <v>42020</v>
      </c>
      <c r="B1791" s="37">
        <v>2019.42</v>
      </c>
      <c r="E1791" s="9">
        <v>42828</v>
      </c>
      <c r="F1791" s="38">
        <v>1150.2</v>
      </c>
    </row>
    <row r="1792" spans="1:6" x14ac:dyDescent="0.2">
      <c r="A1792" s="5">
        <v>42019</v>
      </c>
      <c r="B1792" s="37">
        <v>1992.67</v>
      </c>
      <c r="E1792" s="9">
        <v>42827</v>
      </c>
      <c r="F1792" s="38">
        <v>1107.5999999999999</v>
      </c>
    </row>
    <row r="1793" spans="1:6" x14ac:dyDescent="0.2">
      <c r="A1793" s="5">
        <v>42018</v>
      </c>
      <c r="B1793" s="37">
        <v>2011.27</v>
      </c>
      <c r="E1793" s="9">
        <v>42826</v>
      </c>
      <c r="F1793" s="38">
        <v>1093.2</v>
      </c>
    </row>
    <row r="1794" spans="1:6" x14ac:dyDescent="0.2">
      <c r="A1794" s="5">
        <v>42017</v>
      </c>
      <c r="B1794" s="37">
        <v>2023.03</v>
      </c>
      <c r="E1794" s="9">
        <v>42825</v>
      </c>
      <c r="F1794" s="38">
        <v>1081.7</v>
      </c>
    </row>
    <row r="1795" spans="1:6" x14ac:dyDescent="0.2">
      <c r="A1795" s="5">
        <v>42016</v>
      </c>
      <c r="B1795" s="37">
        <v>2028.26</v>
      </c>
      <c r="E1795" s="9">
        <v>42824</v>
      </c>
      <c r="F1795" s="38">
        <v>1041</v>
      </c>
    </row>
    <row r="1796" spans="1:6" x14ac:dyDescent="0.2">
      <c r="A1796" s="5">
        <v>42013</v>
      </c>
      <c r="B1796" s="37">
        <v>2044.81</v>
      </c>
      <c r="E1796" s="9">
        <v>42823</v>
      </c>
      <c r="F1796" s="38">
        <v>1041.8</v>
      </c>
    </row>
    <row r="1797" spans="1:6" x14ac:dyDescent="0.2">
      <c r="A1797" s="5">
        <v>42012</v>
      </c>
      <c r="B1797" s="37">
        <v>2062.14</v>
      </c>
      <c r="E1797" s="9">
        <v>42822</v>
      </c>
      <c r="F1797" s="38">
        <v>1044.7</v>
      </c>
    </row>
    <row r="1798" spans="1:6" x14ac:dyDescent="0.2">
      <c r="A1798" s="5">
        <v>42011</v>
      </c>
      <c r="B1798" s="37">
        <v>2025.9</v>
      </c>
      <c r="E1798" s="9">
        <v>42821</v>
      </c>
      <c r="F1798" s="38">
        <v>1042.7</v>
      </c>
    </row>
    <row r="1799" spans="1:6" x14ac:dyDescent="0.2">
      <c r="A1799" s="5">
        <v>42010</v>
      </c>
      <c r="B1799" s="37">
        <v>2002.61</v>
      </c>
      <c r="E1799" s="9">
        <v>42820</v>
      </c>
      <c r="F1799" s="38">
        <v>969</v>
      </c>
    </row>
    <row r="1800" spans="1:6" x14ac:dyDescent="0.2">
      <c r="A1800" s="5">
        <v>42009</v>
      </c>
      <c r="B1800" s="37">
        <v>2020.58</v>
      </c>
      <c r="E1800" s="9">
        <v>42819</v>
      </c>
      <c r="F1800" s="38">
        <v>972.2</v>
      </c>
    </row>
    <row r="1801" spans="1:6" x14ac:dyDescent="0.2">
      <c r="A1801" s="5">
        <v>42006</v>
      </c>
      <c r="B1801" s="37">
        <v>2058.1999999999998</v>
      </c>
      <c r="E1801" s="9">
        <v>42818</v>
      </c>
      <c r="F1801" s="38">
        <v>943.1</v>
      </c>
    </row>
    <row r="1802" spans="1:6" x14ac:dyDescent="0.2">
      <c r="A1802" s="5">
        <v>42004</v>
      </c>
      <c r="B1802" s="37">
        <v>2058.9</v>
      </c>
      <c r="E1802" s="9">
        <v>42817</v>
      </c>
      <c r="F1802" s="38">
        <v>1033</v>
      </c>
    </row>
    <row r="1803" spans="1:6" x14ac:dyDescent="0.2">
      <c r="A1803" s="5">
        <v>42003</v>
      </c>
      <c r="B1803" s="37">
        <v>2080.35</v>
      </c>
      <c r="E1803" s="9">
        <v>42816</v>
      </c>
      <c r="F1803" s="38">
        <v>1039.0999999999999</v>
      </c>
    </row>
    <row r="1804" spans="1:6" x14ac:dyDescent="0.2">
      <c r="A1804" s="5">
        <v>42002</v>
      </c>
      <c r="B1804" s="37">
        <v>2090.5700000000002</v>
      </c>
      <c r="E1804" s="9">
        <v>42815</v>
      </c>
      <c r="F1804" s="38">
        <v>1115</v>
      </c>
    </row>
    <row r="1805" spans="1:6" x14ac:dyDescent="0.2">
      <c r="A1805" s="5">
        <v>41999</v>
      </c>
      <c r="B1805" s="37">
        <v>2088.77</v>
      </c>
      <c r="E1805" s="9">
        <v>42814</v>
      </c>
      <c r="F1805" s="38">
        <v>1039</v>
      </c>
    </row>
    <row r="1806" spans="1:6" x14ac:dyDescent="0.2">
      <c r="A1806" s="5">
        <v>41997</v>
      </c>
      <c r="B1806" s="37">
        <v>2081.88</v>
      </c>
      <c r="E1806" s="9">
        <v>42813</v>
      </c>
      <c r="F1806" s="38">
        <v>1016.1</v>
      </c>
    </row>
    <row r="1807" spans="1:6" x14ac:dyDescent="0.2">
      <c r="A1807" s="5">
        <v>41996</v>
      </c>
      <c r="B1807" s="37">
        <v>2082.17</v>
      </c>
      <c r="E1807" s="9">
        <v>42812</v>
      </c>
      <c r="F1807" s="38">
        <v>971</v>
      </c>
    </row>
    <row r="1808" spans="1:6" x14ac:dyDescent="0.2">
      <c r="A1808" s="5">
        <v>41995</v>
      </c>
      <c r="B1808" s="37">
        <v>2078.54</v>
      </c>
      <c r="E1808" s="9">
        <v>42811</v>
      </c>
      <c r="F1808" s="38">
        <v>1068.4000000000001</v>
      </c>
    </row>
    <row r="1809" spans="1:6" x14ac:dyDescent="0.2">
      <c r="A1809" s="5">
        <v>41992</v>
      </c>
      <c r="B1809" s="37">
        <v>2070.65</v>
      </c>
      <c r="E1809" s="9">
        <v>42810</v>
      </c>
      <c r="F1809" s="38">
        <v>1169</v>
      </c>
    </row>
    <row r="1810" spans="1:6" x14ac:dyDescent="0.2">
      <c r="A1810" s="5">
        <v>41991</v>
      </c>
      <c r="B1810" s="37">
        <v>2061.23</v>
      </c>
      <c r="E1810" s="9">
        <v>42809</v>
      </c>
      <c r="F1810" s="38">
        <v>1256.0999999999999</v>
      </c>
    </row>
    <row r="1811" spans="1:6" x14ac:dyDescent="0.2">
      <c r="A1811" s="5">
        <v>41990</v>
      </c>
      <c r="B1811" s="37">
        <v>2012.89</v>
      </c>
      <c r="E1811" s="9">
        <v>42808</v>
      </c>
      <c r="F1811" s="38">
        <v>1245</v>
      </c>
    </row>
    <row r="1812" spans="1:6" x14ac:dyDescent="0.2">
      <c r="A1812" s="5">
        <v>41989</v>
      </c>
      <c r="B1812" s="37">
        <v>1972.74</v>
      </c>
      <c r="E1812" s="9">
        <v>42807</v>
      </c>
      <c r="F1812" s="38">
        <v>1238.5</v>
      </c>
    </row>
    <row r="1813" spans="1:6" x14ac:dyDescent="0.2">
      <c r="A1813" s="5">
        <v>41988</v>
      </c>
      <c r="B1813" s="37">
        <v>1989.63</v>
      </c>
      <c r="E1813" s="9">
        <v>42806</v>
      </c>
      <c r="F1813" s="38">
        <v>1225.2</v>
      </c>
    </row>
    <row r="1814" spans="1:6" x14ac:dyDescent="0.2">
      <c r="A1814" s="5">
        <v>41985</v>
      </c>
      <c r="B1814" s="37">
        <v>2002.33</v>
      </c>
      <c r="E1814" s="9">
        <v>42805</v>
      </c>
      <c r="F1814" s="38">
        <v>1172.8</v>
      </c>
    </row>
    <row r="1815" spans="1:6" x14ac:dyDescent="0.2">
      <c r="A1815" s="5">
        <v>41984</v>
      </c>
      <c r="B1815" s="37">
        <v>2035.33</v>
      </c>
      <c r="E1815" s="9">
        <v>42804</v>
      </c>
      <c r="F1815" s="38">
        <v>1113.5999999999999</v>
      </c>
    </row>
    <row r="1816" spans="1:6" x14ac:dyDescent="0.2">
      <c r="A1816" s="5">
        <v>41983</v>
      </c>
      <c r="B1816" s="37">
        <v>2026.14</v>
      </c>
      <c r="E1816" s="9">
        <v>42803</v>
      </c>
      <c r="F1816" s="38">
        <v>1190.4000000000001</v>
      </c>
    </row>
    <row r="1817" spans="1:6" x14ac:dyDescent="0.2">
      <c r="A1817" s="5">
        <v>41982</v>
      </c>
      <c r="B1817" s="37">
        <v>2059.8200000000002</v>
      </c>
      <c r="E1817" s="9">
        <v>42802</v>
      </c>
      <c r="F1817" s="38">
        <v>1149.3</v>
      </c>
    </row>
    <row r="1818" spans="1:6" x14ac:dyDescent="0.2">
      <c r="A1818" s="5">
        <v>41981</v>
      </c>
      <c r="B1818" s="37">
        <v>2060.31</v>
      </c>
      <c r="E1818" s="9">
        <v>42801</v>
      </c>
      <c r="F1818" s="38">
        <v>1232.4000000000001</v>
      </c>
    </row>
    <row r="1819" spans="1:6" x14ac:dyDescent="0.2">
      <c r="A1819" s="5">
        <v>41978</v>
      </c>
      <c r="B1819" s="37">
        <v>2075.37</v>
      </c>
      <c r="E1819" s="9">
        <v>42800</v>
      </c>
      <c r="F1819" s="38">
        <v>1279.3</v>
      </c>
    </row>
    <row r="1820" spans="1:6" x14ac:dyDescent="0.2">
      <c r="A1820" s="5">
        <v>41977</v>
      </c>
      <c r="B1820" s="37">
        <v>2071.92</v>
      </c>
      <c r="E1820" s="9">
        <v>42799</v>
      </c>
      <c r="F1820" s="38">
        <v>1278.4000000000001</v>
      </c>
    </row>
    <row r="1821" spans="1:6" x14ac:dyDescent="0.2">
      <c r="A1821" s="5">
        <v>41976</v>
      </c>
      <c r="B1821" s="37">
        <v>2074.33</v>
      </c>
      <c r="E1821" s="9">
        <v>42798</v>
      </c>
      <c r="F1821" s="38">
        <v>1267.8</v>
      </c>
    </row>
    <row r="1822" spans="1:6" x14ac:dyDescent="0.2">
      <c r="A1822" s="5">
        <v>41975</v>
      </c>
      <c r="B1822" s="37">
        <v>2066.5500000000002</v>
      </c>
      <c r="E1822" s="9">
        <v>42797</v>
      </c>
      <c r="F1822" s="38">
        <v>1288.2</v>
      </c>
    </row>
    <row r="1823" spans="1:6" x14ac:dyDescent="0.2">
      <c r="A1823" s="5">
        <v>41974</v>
      </c>
      <c r="B1823" s="37">
        <v>2053.44</v>
      </c>
      <c r="E1823" s="9">
        <v>42796</v>
      </c>
      <c r="F1823" s="38">
        <v>1262.3</v>
      </c>
    </row>
    <row r="1824" spans="1:6" x14ac:dyDescent="0.2">
      <c r="A1824" s="5">
        <v>41971</v>
      </c>
      <c r="B1824" s="37">
        <v>2067.56</v>
      </c>
      <c r="E1824" s="9">
        <v>42795</v>
      </c>
      <c r="F1824" s="38">
        <v>1232.8</v>
      </c>
    </row>
    <row r="1825" spans="1:6" x14ac:dyDescent="0.2">
      <c r="A1825" s="5">
        <v>41969</v>
      </c>
      <c r="B1825" s="37">
        <v>2072.83</v>
      </c>
      <c r="E1825" s="9">
        <v>42794</v>
      </c>
      <c r="F1825" s="38">
        <v>1189.0999999999999</v>
      </c>
    </row>
    <row r="1826" spans="1:6" x14ac:dyDescent="0.2">
      <c r="A1826" s="5">
        <v>41968</v>
      </c>
      <c r="B1826" s="37">
        <v>2067.0300000000002</v>
      </c>
      <c r="E1826" s="9">
        <v>42793</v>
      </c>
      <c r="F1826" s="38">
        <v>1195.5</v>
      </c>
    </row>
    <row r="1827" spans="1:6" x14ac:dyDescent="0.2">
      <c r="A1827" s="5">
        <v>41967</v>
      </c>
      <c r="B1827" s="37">
        <v>2069.41</v>
      </c>
      <c r="E1827" s="9">
        <v>42792</v>
      </c>
      <c r="F1827" s="38">
        <v>1178.3</v>
      </c>
    </row>
    <row r="1828" spans="1:6" x14ac:dyDescent="0.2">
      <c r="A1828" s="5">
        <v>41964</v>
      </c>
      <c r="B1828" s="37">
        <v>2063.5</v>
      </c>
      <c r="E1828" s="9">
        <v>42791</v>
      </c>
      <c r="F1828" s="38">
        <v>1153</v>
      </c>
    </row>
    <row r="1829" spans="1:6" x14ac:dyDescent="0.2">
      <c r="A1829" s="5">
        <v>41963</v>
      </c>
      <c r="B1829" s="37">
        <v>2052.75</v>
      </c>
      <c r="E1829" s="9">
        <v>42790</v>
      </c>
      <c r="F1829" s="38">
        <v>1185.0999999999999</v>
      </c>
    </row>
    <row r="1830" spans="1:6" x14ac:dyDescent="0.2">
      <c r="A1830" s="5">
        <v>41962</v>
      </c>
      <c r="B1830" s="37">
        <v>2048.7199999999998</v>
      </c>
      <c r="E1830" s="9">
        <v>42789</v>
      </c>
      <c r="F1830" s="38">
        <v>1190.9000000000001</v>
      </c>
    </row>
    <row r="1831" spans="1:6" x14ac:dyDescent="0.2">
      <c r="A1831" s="5">
        <v>41961</v>
      </c>
      <c r="B1831" s="37">
        <v>2051.8000000000002</v>
      </c>
      <c r="E1831" s="9">
        <v>42788</v>
      </c>
      <c r="F1831" s="38">
        <v>1125.3</v>
      </c>
    </row>
    <row r="1832" spans="1:6" x14ac:dyDescent="0.2">
      <c r="A1832" s="5">
        <v>41960</v>
      </c>
      <c r="B1832" s="37">
        <v>2041.32</v>
      </c>
      <c r="E1832" s="9">
        <v>42787</v>
      </c>
      <c r="F1832" s="38">
        <v>1129.5999999999999</v>
      </c>
    </row>
    <row r="1833" spans="1:6" x14ac:dyDescent="0.2">
      <c r="A1833" s="5">
        <v>41957</v>
      </c>
      <c r="B1833" s="37">
        <v>2039.82</v>
      </c>
      <c r="E1833" s="9">
        <v>42786</v>
      </c>
      <c r="F1833" s="38">
        <v>1091.2</v>
      </c>
    </row>
    <row r="1834" spans="1:6" x14ac:dyDescent="0.2">
      <c r="A1834" s="5">
        <v>41956</v>
      </c>
      <c r="B1834" s="37">
        <v>2039.33</v>
      </c>
      <c r="E1834" s="9">
        <v>42785</v>
      </c>
      <c r="F1834" s="38">
        <v>1056.2</v>
      </c>
    </row>
    <row r="1835" spans="1:6" x14ac:dyDescent="0.2">
      <c r="A1835" s="5">
        <v>41955</v>
      </c>
      <c r="B1835" s="37">
        <v>2038.25</v>
      </c>
      <c r="E1835" s="9">
        <v>42784</v>
      </c>
      <c r="F1835" s="38">
        <v>1059.8</v>
      </c>
    </row>
    <row r="1836" spans="1:6" x14ac:dyDescent="0.2">
      <c r="A1836" s="5">
        <v>41954</v>
      </c>
      <c r="B1836" s="37">
        <v>2039.68</v>
      </c>
      <c r="E1836" s="9">
        <v>42783</v>
      </c>
      <c r="F1836" s="38">
        <v>1056.2</v>
      </c>
    </row>
    <row r="1837" spans="1:6" x14ac:dyDescent="0.2">
      <c r="A1837" s="5">
        <v>41953</v>
      </c>
      <c r="B1837" s="37">
        <v>2038.26</v>
      </c>
      <c r="E1837" s="9">
        <v>42782</v>
      </c>
      <c r="F1837" s="38">
        <v>1038.4000000000001</v>
      </c>
    </row>
    <row r="1838" spans="1:6" x14ac:dyDescent="0.2">
      <c r="A1838" s="5">
        <v>41950</v>
      </c>
      <c r="B1838" s="37">
        <v>2031.92</v>
      </c>
      <c r="E1838" s="9">
        <v>42781</v>
      </c>
      <c r="F1838" s="38">
        <v>1013.8</v>
      </c>
    </row>
    <row r="1839" spans="1:6" x14ac:dyDescent="0.2">
      <c r="A1839" s="5">
        <v>41949</v>
      </c>
      <c r="B1839" s="37">
        <v>2031.21</v>
      </c>
      <c r="E1839" s="9">
        <v>42780</v>
      </c>
      <c r="F1839" s="38">
        <v>1013.7</v>
      </c>
    </row>
    <row r="1840" spans="1:6" x14ac:dyDescent="0.2">
      <c r="A1840" s="5">
        <v>41948</v>
      </c>
      <c r="B1840" s="37">
        <v>2023.57</v>
      </c>
      <c r="E1840" s="9">
        <v>42779</v>
      </c>
      <c r="F1840" s="38">
        <v>996.5</v>
      </c>
    </row>
    <row r="1841" spans="1:6" x14ac:dyDescent="0.2">
      <c r="A1841" s="5">
        <v>41947</v>
      </c>
      <c r="B1841" s="37">
        <v>2012.1</v>
      </c>
      <c r="E1841" s="9">
        <v>42778</v>
      </c>
      <c r="F1841" s="38">
        <v>996</v>
      </c>
    </row>
    <row r="1842" spans="1:6" x14ac:dyDescent="0.2">
      <c r="A1842" s="5">
        <v>41946</v>
      </c>
      <c r="B1842" s="37">
        <v>2017.81</v>
      </c>
      <c r="E1842" s="9">
        <v>42777</v>
      </c>
      <c r="F1842" s="38">
        <v>1000.3</v>
      </c>
    </row>
    <row r="1843" spans="1:6" x14ac:dyDescent="0.2">
      <c r="A1843" s="5">
        <v>41943</v>
      </c>
      <c r="B1843" s="37">
        <v>2018.05</v>
      </c>
      <c r="E1843" s="9">
        <v>42776</v>
      </c>
      <c r="F1843" s="38">
        <v>992</v>
      </c>
    </row>
    <row r="1844" spans="1:6" x14ac:dyDescent="0.2">
      <c r="A1844" s="5">
        <v>41942</v>
      </c>
      <c r="B1844" s="37">
        <v>1994.65</v>
      </c>
      <c r="E1844" s="9">
        <v>42775</v>
      </c>
      <c r="F1844" s="38">
        <v>985</v>
      </c>
    </row>
    <row r="1845" spans="1:6" x14ac:dyDescent="0.2">
      <c r="A1845" s="5">
        <v>41941</v>
      </c>
      <c r="B1845" s="37">
        <v>1982.3</v>
      </c>
      <c r="E1845" s="9">
        <v>42774</v>
      </c>
      <c r="F1845" s="38">
        <v>1048.8</v>
      </c>
    </row>
    <row r="1846" spans="1:6" x14ac:dyDescent="0.2">
      <c r="A1846" s="5">
        <v>41940</v>
      </c>
      <c r="B1846" s="37">
        <v>1985.05</v>
      </c>
      <c r="E1846" s="9">
        <v>42773</v>
      </c>
      <c r="F1846" s="38">
        <v>1052.0999999999999</v>
      </c>
    </row>
    <row r="1847" spans="1:6" x14ac:dyDescent="0.2">
      <c r="A1847" s="5">
        <v>41939</v>
      </c>
      <c r="B1847" s="37">
        <v>1961.63</v>
      </c>
      <c r="E1847" s="9">
        <v>42772</v>
      </c>
      <c r="F1847" s="38">
        <v>1022.6</v>
      </c>
    </row>
    <row r="1848" spans="1:6" x14ac:dyDescent="0.2">
      <c r="A1848" s="5">
        <v>41936</v>
      </c>
      <c r="B1848" s="37">
        <v>1964.58</v>
      </c>
      <c r="E1848" s="9">
        <v>42771</v>
      </c>
      <c r="F1848" s="38">
        <v>1006.6</v>
      </c>
    </row>
    <row r="1849" spans="1:6" x14ac:dyDescent="0.2">
      <c r="A1849" s="5">
        <v>41935</v>
      </c>
      <c r="B1849" s="37">
        <v>1950.82</v>
      </c>
      <c r="E1849" s="9">
        <v>42770</v>
      </c>
      <c r="F1849" s="38">
        <v>1031.0999999999999</v>
      </c>
    </row>
    <row r="1850" spans="1:6" x14ac:dyDescent="0.2">
      <c r="A1850" s="5">
        <v>41934</v>
      </c>
      <c r="B1850" s="37">
        <v>1927.11</v>
      </c>
      <c r="E1850" s="9">
        <v>42769</v>
      </c>
      <c r="F1850" s="38">
        <v>1015.7</v>
      </c>
    </row>
    <row r="1851" spans="1:6" x14ac:dyDescent="0.2">
      <c r="A1851" s="5">
        <v>41933</v>
      </c>
      <c r="B1851" s="37">
        <v>1941.28</v>
      </c>
      <c r="E1851" s="9">
        <v>42768</v>
      </c>
      <c r="F1851" s="38">
        <v>1005.7</v>
      </c>
    </row>
    <row r="1852" spans="1:6" x14ac:dyDescent="0.2">
      <c r="A1852" s="5">
        <v>41932</v>
      </c>
      <c r="B1852" s="37">
        <v>1904.01</v>
      </c>
      <c r="E1852" s="9">
        <v>42767</v>
      </c>
      <c r="F1852" s="38">
        <v>983.7</v>
      </c>
    </row>
    <row r="1853" spans="1:6" x14ac:dyDescent="0.2">
      <c r="A1853" s="5">
        <v>41929</v>
      </c>
      <c r="B1853" s="37">
        <v>1886.76</v>
      </c>
      <c r="E1853" s="9">
        <v>42766</v>
      </c>
      <c r="F1853" s="38">
        <v>966.2</v>
      </c>
    </row>
    <row r="1854" spans="1:6" x14ac:dyDescent="0.2">
      <c r="A1854" s="5">
        <v>41928</v>
      </c>
      <c r="B1854" s="37">
        <v>1862.76</v>
      </c>
      <c r="E1854" s="9">
        <v>42765</v>
      </c>
      <c r="F1854" s="38">
        <v>917.4</v>
      </c>
    </row>
    <row r="1855" spans="1:6" x14ac:dyDescent="0.2">
      <c r="A1855" s="5">
        <v>41927</v>
      </c>
      <c r="B1855" s="37">
        <v>1862.49</v>
      </c>
      <c r="E1855" s="9">
        <v>42764</v>
      </c>
      <c r="F1855" s="38">
        <v>912.6</v>
      </c>
    </row>
    <row r="1856" spans="1:6" x14ac:dyDescent="0.2">
      <c r="A1856" s="5">
        <v>41926</v>
      </c>
      <c r="B1856" s="37">
        <v>1877.7</v>
      </c>
      <c r="E1856" s="9">
        <v>42763</v>
      </c>
      <c r="F1856" s="38">
        <v>919.4</v>
      </c>
    </row>
    <row r="1857" spans="1:6" x14ac:dyDescent="0.2">
      <c r="A1857" s="5">
        <v>41925</v>
      </c>
      <c r="B1857" s="37">
        <v>1874.74</v>
      </c>
      <c r="E1857" s="9">
        <v>42762</v>
      </c>
      <c r="F1857" s="38">
        <v>916.7</v>
      </c>
    </row>
    <row r="1858" spans="1:6" x14ac:dyDescent="0.2">
      <c r="A1858" s="5">
        <v>41922</v>
      </c>
      <c r="B1858" s="37">
        <v>1906.13</v>
      </c>
      <c r="E1858" s="9">
        <v>42761</v>
      </c>
      <c r="F1858" s="38">
        <v>915.1</v>
      </c>
    </row>
    <row r="1859" spans="1:6" x14ac:dyDescent="0.2">
      <c r="A1859" s="5">
        <v>41921</v>
      </c>
      <c r="B1859" s="37">
        <v>1928.21</v>
      </c>
      <c r="E1859" s="9">
        <v>42760</v>
      </c>
      <c r="F1859" s="38">
        <v>893.3</v>
      </c>
    </row>
    <row r="1860" spans="1:6" x14ac:dyDescent="0.2">
      <c r="A1860" s="5">
        <v>41920</v>
      </c>
      <c r="B1860" s="37">
        <v>1968.89</v>
      </c>
      <c r="E1860" s="9">
        <v>42759</v>
      </c>
      <c r="F1860" s="38">
        <v>886.1</v>
      </c>
    </row>
    <row r="1861" spans="1:6" x14ac:dyDescent="0.2">
      <c r="A1861" s="5">
        <v>41919</v>
      </c>
      <c r="B1861" s="37">
        <v>1935.1</v>
      </c>
      <c r="E1861" s="9">
        <v>42758</v>
      </c>
      <c r="F1861" s="38">
        <v>910</v>
      </c>
    </row>
    <row r="1862" spans="1:6" x14ac:dyDescent="0.2">
      <c r="A1862" s="5">
        <v>41918</v>
      </c>
      <c r="B1862" s="37">
        <v>1964.82</v>
      </c>
      <c r="E1862" s="9">
        <v>42757</v>
      </c>
      <c r="F1862" s="38">
        <v>923.7</v>
      </c>
    </row>
    <row r="1863" spans="1:6" x14ac:dyDescent="0.2">
      <c r="A1863" s="5">
        <v>41915</v>
      </c>
      <c r="B1863" s="37">
        <v>1967.9</v>
      </c>
      <c r="E1863" s="9">
        <v>42756</v>
      </c>
      <c r="F1863" s="38">
        <v>924</v>
      </c>
    </row>
    <row r="1864" spans="1:6" x14ac:dyDescent="0.2">
      <c r="A1864" s="5">
        <v>41914</v>
      </c>
      <c r="B1864" s="37">
        <v>1946.17</v>
      </c>
      <c r="E1864" s="9">
        <v>42755</v>
      </c>
      <c r="F1864" s="38">
        <v>896</v>
      </c>
    </row>
    <row r="1865" spans="1:6" x14ac:dyDescent="0.2">
      <c r="A1865" s="5">
        <v>41913</v>
      </c>
      <c r="B1865" s="37">
        <v>1946.16</v>
      </c>
      <c r="E1865" s="9">
        <v>42754</v>
      </c>
      <c r="F1865" s="38">
        <v>900.3</v>
      </c>
    </row>
    <row r="1866" spans="1:6" x14ac:dyDescent="0.2">
      <c r="A1866" s="5">
        <v>41912</v>
      </c>
      <c r="B1866" s="37">
        <v>1972.29</v>
      </c>
      <c r="E1866" s="9">
        <v>42753</v>
      </c>
      <c r="F1866" s="38">
        <v>887.8</v>
      </c>
    </row>
    <row r="1867" spans="1:6" x14ac:dyDescent="0.2">
      <c r="A1867" s="5">
        <v>41911</v>
      </c>
      <c r="B1867" s="37">
        <v>1977.8</v>
      </c>
      <c r="E1867" s="9">
        <v>42752</v>
      </c>
      <c r="F1867" s="38">
        <v>904</v>
      </c>
    </row>
    <row r="1868" spans="1:6" x14ac:dyDescent="0.2">
      <c r="A1868" s="5">
        <v>41908</v>
      </c>
      <c r="B1868" s="37">
        <v>1982.85</v>
      </c>
      <c r="E1868" s="9">
        <v>42751</v>
      </c>
      <c r="F1868" s="38">
        <v>830.1</v>
      </c>
    </row>
    <row r="1869" spans="1:6" x14ac:dyDescent="0.2">
      <c r="A1869" s="5">
        <v>41907</v>
      </c>
      <c r="B1869" s="37">
        <v>1965.99</v>
      </c>
      <c r="E1869" s="9">
        <v>42750</v>
      </c>
      <c r="F1869" s="38">
        <v>820.7</v>
      </c>
    </row>
    <row r="1870" spans="1:6" x14ac:dyDescent="0.2">
      <c r="A1870" s="5">
        <v>41906</v>
      </c>
      <c r="B1870" s="37">
        <v>1998.3</v>
      </c>
      <c r="E1870" s="9">
        <v>42749</v>
      </c>
      <c r="F1870" s="38">
        <v>815.3</v>
      </c>
    </row>
    <row r="1871" spans="1:6" x14ac:dyDescent="0.2">
      <c r="A1871" s="5">
        <v>41905</v>
      </c>
      <c r="B1871" s="37">
        <v>1982.77</v>
      </c>
      <c r="E1871" s="9">
        <v>42748</v>
      </c>
      <c r="F1871" s="38">
        <v>828.1</v>
      </c>
    </row>
    <row r="1872" spans="1:6" x14ac:dyDescent="0.2">
      <c r="A1872" s="5">
        <v>41904</v>
      </c>
      <c r="B1872" s="37">
        <v>1994.29</v>
      </c>
      <c r="E1872" s="9">
        <v>42747</v>
      </c>
      <c r="F1872" s="38">
        <v>804.6</v>
      </c>
    </row>
    <row r="1873" spans="1:6" x14ac:dyDescent="0.2">
      <c r="A1873" s="5">
        <v>41901</v>
      </c>
      <c r="B1873" s="37">
        <v>2010.4</v>
      </c>
      <c r="E1873" s="9">
        <v>42746</v>
      </c>
      <c r="F1873" s="38">
        <v>778.6</v>
      </c>
    </row>
    <row r="1874" spans="1:6" x14ac:dyDescent="0.2">
      <c r="A1874" s="5">
        <v>41900</v>
      </c>
      <c r="B1874" s="37">
        <v>2011.36</v>
      </c>
      <c r="E1874" s="9">
        <v>42745</v>
      </c>
      <c r="F1874" s="38">
        <v>905.8</v>
      </c>
    </row>
    <row r="1875" spans="1:6" x14ac:dyDescent="0.2">
      <c r="A1875" s="5">
        <v>41899</v>
      </c>
      <c r="B1875" s="37">
        <v>2001.57</v>
      </c>
      <c r="E1875" s="9">
        <v>42744</v>
      </c>
      <c r="F1875" s="38">
        <v>903</v>
      </c>
    </row>
    <row r="1876" spans="1:6" x14ac:dyDescent="0.2">
      <c r="A1876" s="5">
        <v>41898</v>
      </c>
      <c r="B1876" s="37">
        <v>1998.98</v>
      </c>
      <c r="E1876" s="9">
        <v>42743</v>
      </c>
      <c r="F1876" s="38">
        <v>915.9</v>
      </c>
    </row>
    <row r="1877" spans="1:6" x14ac:dyDescent="0.2">
      <c r="A1877" s="5">
        <v>41897</v>
      </c>
      <c r="B1877" s="37">
        <v>1984.13</v>
      </c>
      <c r="E1877" s="9">
        <v>42742</v>
      </c>
      <c r="F1877" s="38">
        <v>908.8</v>
      </c>
    </row>
    <row r="1878" spans="1:6" x14ac:dyDescent="0.2">
      <c r="A1878" s="5">
        <v>41894</v>
      </c>
      <c r="B1878" s="37">
        <v>1985.54</v>
      </c>
      <c r="E1878" s="9">
        <v>42741</v>
      </c>
      <c r="F1878" s="38">
        <v>898</v>
      </c>
    </row>
    <row r="1879" spans="1:6" x14ac:dyDescent="0.2">
      <c r="A1879" s="5">
        <v>41893</v>
      </c>
      <c r="B1879" s="37">
        <v>1997.45</v>
      </c>
      <c r="E1879" s="9">
        <v>42740</v>
      </c>
      <c r="F1879" s="38">
        <v>1003.2</v>
      </c>
    </row>
    <row r="1880" spans="1:6" x14ac:dyDescent="0.2">
      <c r="A1880" s="5">
        <v>41892</v>
      </c>
      <c r="B1880" s="37">
        <v>1995.69</v>
      </c>
      <c r="E1880" s="9">
        <v>42739</v>
      </c>
      <c r="F1880" s="38">
        <v>1139.5999999999999</v>
      </c>
    </row>
    <row r="1881" spans="1:6" x14ac:dyDescent="0.2">
      <c r="A1881" s="5">
        <v>41891</v>
      </c>
      <c r="B1881" s="37">
        <v>1988.44</v>
      </c>
      <c r="E1881" s="9">
        <v>42738</v>
      </c>
      <c r="F1881" s="38">
        <v>1037.5</v>
      </c>
    </row>
    <row r="1882" spans="1:6" x14ac:dyDescent="0.2">
      <c r="A1882" s="5">
        <v>41890</v>
      </c>
      <c r="B1882" s="37">
        <v>2001.54</v>
      </c>
      <c r="E1882" s="9">
        <v>42737</v>
      </c>
      <c r="F1882" s="38">
        <v>1019.3</v>
      </c>
    </row>
    <row r="1883" spans="1:6" x14ac:dyDescent="0.2">
      <c r="A1883" s="5">
        <v>41887</v>
      </c>
      <c r="B1883" s="37">
        <v>2007.71</v>
      </c>
      <c r="E1883" s="9">
        <v>42736</v>
      </c>
      <c r="F1883" s="38">
        <v>999</v>
      </c>
    </row>
    <row r="1884" spans="1:6" x14ac:dyDescent="0.2">
      <c r="A1884" s="5">
        <v>41886</v>
      </c>
      <c r="B1884" s="37">
        <v>1997.65</v>
      </c>
      <c r="E1884" s="9">
        <v>42735</v>
      </c>
      <c r="F1884" s="38">
        <v>966.6</v>
      </c>
    </row>
    <row r="1885" spans="1:6" x14ac:dyDescent="0.2">
      <c r="A1885" s="5">
        <v>41885</v>
      </c>
      <c r="B1885" s="37">
        <v>2000.72</v>
      </c>
      <c r="E1885" s="9">
        <v>42734</v>
      </c>
      <c r="F1885" s="38">
        <v>959.3</v>
      </c>
    </row>
    <row r="1886" spans="1:6" x14ac:dyDescent="0.2">
      <c r="A1886" s="5">
        <v>41884</v>
      </c>
      <c r="B1886" s="37">
        <v>2002.28</v>
      </c>
      <c r="E1886" s="9">
        <v>42733</v>
      </c>
      <c r="F1886" s="38">
        <v>972.6</v>
      </c>
    </row>
    <row r="1887" spans="1:6" x14ac:dyDescent="0.2">
      <c r="A1887" s="5">
        <v>41880</v>
      </c>
      <c r="B1887" s="37">
        <v>2003.37</v>
      </c>
      <c r="E1887" s="9">
        <v>42732</v>
      </c>
      <c r="F1887" s="38">
        <v>981.7</v>
      </c>
    </row>
    <row r="1888" spans="1:6" x14ac:dyDescent="0.2">
      <c r="A1888" s="5">
        <v>41879</v>
      </c>
      <c r="B1888" s="37">
        <v>1996.74</v>
      </c>
      <c r="E1888" s="9">
        <v>42731</v>
      </c>
      <c r="F1888" s="38">
        <v>936.3</v>
      </c>
    </row>
    <row r="1889" spans="1:6" x14ac:dyDescent="0.2">
      <c r="A1889" s="5">
        <v>41878</v>
      </c>
      <c r="B1889" s="37">
        <v>2000.12</v>
      </c>
      <c r="E1889" s="9">
        <v>42730</v>
      </c>
      <c r="F1889" s="38">
        <v>906.4</v>
      </c>
    </row>
    <row r="1890" spans="1:6" x14ac:dyDescent="0.2">
      <c r="A1890" s="5">
        <v>41877</v>
      </c>
      <c r="B1890" s="37">
        <v>2000.02</v>
      </c>
      <c r="E1890" s="9">
        <v>42729</v>
      </c>
      <c r="F1890" s="38">
        <v>898</v>
      </c>
    </row>
    <row r="1891" spans="1:6" x14ac:dyDescent="0.2">
      <c r="A1891" s="5">
        <v>41876</v>
      </c>
      <c r="B1891" s="37">
        <v>1997.92</v>
      </c>
      <c r="E1891" s="9">
        <v>42728</v>
      </c>
      <c r="F1891" s="38">
        <v>895.2</v>
      </c>
    </row>
    <row r="1892" spans="1:6" x14ac:dyDescent="0.2">
      <c r="A1892" s="5">
        <v>41873</v>
      </c>
      <c r="B1892" s="37">
        <v>1988.4</v>
      </c>
      <c r="E1892" s="9">
        <v>42727</v>
      </c>
      <c r="F1892" s="38">
        <v>919</v>
      </c>
    </row>
    <row r="1893" spans="1:6" x14ac:dyDescent="0.2">
      <c r="A1893" s="5">
        <v>41872</v>
      </c>
      <c r="B1893" s="37">
        <v>1992.37</v>
      </c>
      <c r="E1893" s="9">
        <v>42726</v>
      </c>
      <c r="F1893" s="38">
        <v>859.2</v>
      </c>
    </row>
    <row r="1894" spans="1:6" x14ac:dyDescent="0.2">
      <c r="A1894" s="5">
        <v>41871</v>
      </c>
      <c r="B1894" s="37">
        <v>1986.51</v>
      </c>
      <c r="E1894" s="9">
        <v>42725</v>
      </c>
      <c r="F1894" s="38">
        <v>830</v>
      </c>
    </row>
    <row r="1895" spans="1:6" x14ac:dyDescent="0.2">
      <c r="A1895" s="5">
        <v>41870</v>
      </c>
      <c r="B1895" s="37">
        <v>1981.6</v>
      </c>
      <c r="E1895" s="9">
        <v>42724</v>
      </c>
      <c r="F1895" s="38">
        <v>798</v>
      </c>
    </row>
    <row r="1896" spans="1:6" x14ac:dyDescent="0.2">
      <c r="A1896" s="5">
        <v>41869</v>
      </c>
      <c r="B1896" s="37">
        <v>1971.74</v>
      </c>
      <c r="E1896" s="9">
        <v>42723</v>
      </c>
      <c r="F1896" s="38">
        <v>790.6</v>
      </c>
    </row>
    <row r="1897" spans="1:6" x14ac:dyDescent="0.2">
      <c r="A1897" s="5">
        <v>41866</v>
      </c>
      <c r="B1897" s="37">
        <v>1955.06</v>
      </c>
      <c r="E1897" s="9">
        <v>42722</v>
      </c>
      <c r="F1897" s="38">
        <v>790.2</v>
      </c>
    </row>
    <row r="1898" spans="1:6" x14ac:dyDescent="0.2">
      <c r="A1898" s="5">
        <v>41865</v>
      </c>
      <c r="B1898" s="37">
        <v>1955.18</v>
      </c>
      <c r="E1898" s="9">
        <v>42721</v>
      </c>
      <c r="F1898" s="38">
        <v>791</v>
      </c>
    </row>
    <row r="1899" spans="1:6" x14ac:dyDescent="0.2">
      <c r="A1899" s="5">
        <v>41864</v>
      </c>
      <c r="B1899" s="37">
        <v>1946.72</v>
      </c>
      <c r="E1899" s="9">
        <v>42720</v>
      </c>
      <c r="F1899" s="38">
        <v>784.2</v>
      </c>
    </row>
    <row r="1900" spans="1:6" x14ac:dyDescent="0.2">
      <c r="A1900" s="5">
        <v>41863</v>
      </c>
      <c r="B1900" s="37">
        <v>1933.75</v>
      </c>
      <c r="E1900" s="9">
        <v>42719</v>
      </c>
      <c r="F1900" s="38">
        <v>777.4</v>
      </c>
    </row>
    <row r="1901" spans="1:6" x14ac:dyDescent="0.2">
      <c r="A1901" s="5">
        <v>41862</v>
      </c>
      <c r="B1901" s="37">
        <v>1936.92</v>
      </c>
      <c r="E1901" s="9">
        <v>42718</v>
      </c>
      <c r="F1901" s="38">
        <v>774.5</v>
      </c>
    </row>
    <row r="1902" spans="1:6" x14ac:dyDescent="0.2">
      <c r="A1902" s="5">
        <v>41859</v>
      </c>
      <c r="B1902" s="37">
        <v>1931.59</v>
      </c>
      <c r="E1902" s="9">
        <v>42717</v>
      </c>
      <c r="F1902" s="38">
        <v>775</v>
      </c>
    </row>
    <row r="1903" spans="1:6" x14ac:dyDescent="0.2">
      <c r="A1903" s="5">
        <v>41858</v>
      </c>
      <c r="B1903" s="37">
        <v>1909.57</v>
      </c>
      <c r="E1903" s="9">
        <v>42716</v>
      </c>
      <c r="F1903" s="38">
        <v>778</v>
      </c>
    </row>
    <row r="1904" spans="1:6" x14ac:dyDescent="0.2">
      <c r="A1904" s="5">
        <v>41857</v>
      </c>
      <c r="B1904" s="37">
        <v>1920.24</v>
      </c>
      <c r="E1904" s="9">
        <v>42715</v>
      </c>
      <c r="F1904" s="38">
        <v>770.2</v>
      </c>
    </row>
    <row r="1905" spans="1:6" x14ac:dyDescent="0.2">
      <c r="A1905" s="5">
        <v>41856</v>
      </c>
      <c r="B1905" s="37">
        <v>1920.21</v>
      </c>
      <c r="E1905" s="9">
        <v>42714</v>
      </c>
      <c r="F1905" s="38">
        <v>772.9</v>
      </c>
    </row>
    <row r="1906" spans="1:6" x14ac:dyDescent="0.2">
      <c r="A1906" s="5">
        <v>41855</v>
      </c>
      <c r="B1906" s="37">
        <v>1938.99</v>
      </c>
      <c r="E1906" s="9">
        <v>42713</v>
      </c>
      <c r="F1906" s="38">
        <v>770.5</v>
      </c>
    </row>
    <row r="1907" spans="1:6" x14ac:dyDescent="0.2">
      <c r="A1907" s="5">
        <v>41852</v>
      </c>
      <c r="B1907" s="37">
        <v>1925.15</v>
      </c>
      <c r="E1907" s="9">
        <v>42712</v>
      </c>
      <c r="F1907" s="38">
        <v>765</v>
      </c>
    </row>
    <row r="1908" spans="1:6" x14ac:dyDescent="0.2">
      <c r="A1908" s="5">
        <v>41851</v>
      </c>
      <c r="B1908" s="37">
        <v>1930.67</v>
      </c>
      <c r="E1908" s="9">
        <v>42711</v>
      </c>
      <c r="F1908" s="38">
        <v>765</v>
      </c>
    </row>
    <row r="1909" spans="1:6" x14ac:dyDescent="0.2">
      <c r="A1909" s="5">
        <v>41850</v>
      </c>
      <c r="B1909" s="37">
        <v>1970.07</v>
      </c>
      <c r="E1909" s="9">
        <v>42710</v>
      </c>
      <c r="F1909" s="38">
        <v>757.4</v>
      </c>
    </row>
    <row r="1910" spans="1:6" x14ac:dyDescent="0.2">
      <c r="A1910" s="5">
        <v>41849</v>
      </c>
      <c r="B1910" s="37">
        <v>1969.95</v>
      </c>
      <c r="E1910" s="9">
        <v>42709</v>
      </c>
      <c r="F1910" s="38">
        <v>750.6</v>
      </c>
    </row>
    <row r="1911" spans="1:6" x14ac:dyDescent="0.2">
      <c r="A1911" s="5">
        <v>41848</v>
      </c>
      <c r="B1911" s="37">
        <v>1978.91</v>
      </c>
      <c r="E1911" s="9">
        <v>42708</v>
      </c>
      <c r="F1911" s="38">
        <v>768.5</v>
      </c>
    </row>
    <row r="1912" spans="1:6" x14ac:dyDescent="0.2">
      <c r="A1912" s="5">
        <v>41845</v>
      </c>
      <c r="B1912" s="37">
        <v>1978.34</v>
      </c>
      <c r="E1912" s="9">
        <v>42707</v>
      </c>
      <c r="F1912" s="38">
        <v>765.3</v>
      </c>
    </row>
    <row r="1913" spans="1:6" x14ac:dyDescent="0.2">
      <c r="A1913" s="5">
        <v>41844</v>
      </c>
      <c r="B1913" s="37">
        <v>1987.98</v>
      </c>
      <c r="E1913" s="9">
        <v>42706</v>
      </c>
      <c r="F1913" s="38">
        <v>774.9</v>
      </c>
    </row>
    <row r="1914" spans="1:6" x14ac:dyDescent="0.2">
      <c r="A1914" s="5">
        <v>41843</v>
      </c>
      <c r="B1914" s="37">
        <v>1987.01</v>
      </c>
      <c r="E1914" s="9">
        <v>42705</v>
      </c>
      <c r="F1914" s="38">
        <v>755.4</v>
      </c>
    </row>
    <row r="1915" spans="1:6" x14ac:dyDescent="0.2">
      <c r="A1915" s="5">
        <v>41842</v>
      </c>
      <c r="B1915" s="37">
        <v>1983.53</v>
      </c>
      <c r="E1915" s="9">
        <v>42704</v>
      </c>
      <c r="F1915" s="38">
        <v>739</v>
      </c>
    </row>
    <row r="1916" spans="1:6" x14ac:dyDescent="0.2">
      <c r="A1916" s="5">
        <v>41841</v>
      </c>
      <c r="B1916" s="37">
        <v>1973.63</v>
      </c>
      <c r="E1916" s="9">
        <v>42703</v>
      </c>
      <c r="F1916" s="38">
        <v>731</v>
      </c>
    </row>
    <row r="1917" spans="1:6" x14ac:dyDescent="0.2">
      <c r="A1917" s="5">
        <v>41838</v>
      </c>
      <c r="B1917" s="37">
        <v>1978.22</v>
      </c>
      <c r="E1917" s="9">
        <v>42702</v>
      </c>
      <c r="F1917" s="38">
        <v>731.5</v>
      </c>
    </row>
    <row r="1918" spans="1:6" x14ac:dyDescent="0.2">
      <c r="A1918" s="5">
        <v>41837</v>
      </c>
      <c r="B1918" s="37">
        <v>1958.12</v>
      </c>
      <c r="E1918" s="9">
        <v>42701</v>
      </c>
      <c r="F1918" s="38">
        <v>725</v>
      </c>
    </row>
    <row r="1919" spans="1:6" x14ac:dyDescent="0.2">
      <c r="A1919" s="5">
        <v>41836</v>
      </c>
      <c r="B1919" s="37">
        <v>1981.57</v>
      </c>
      <c r="E1919" s="9">
        <v>42700</v>
      </c>
      <c r="F1919" s="38">
        <v>731.2</v>
      </c>
    </row>
    <row r="1920" spans="1:6" x14ac:dyDescent="0.2">
      <c r="A1920" s="5">
        <v>41835</v>
      </c>
      <c r="B1920" s="37">
        <v>1973.28</v>
      </c>
      <c r="E1920" s="9">
        <v>42699</v>
      </c>
      <c r="F1920" s="38">
        <v>740.4</v>
      </c>
    </row>
    <row r="1921" spans="1:6" x14ac:dyDescent="0.2">
      <c r="A1921" s="5">
        <v>41834</v>
      </c>
      <c r="B1921" s="37">
        <v>1977.1</v>
      </c>
      <c r="E1921" s="9">
        <v>42698</v>
      </c>
      <c r="F1921" s="38">
        <v>737.7</v>
      </c>
    </row>
    <row r="1922" spans="1:6" x14ac:dyDescent="0.2">
      <c r="A1922" s="5">
        <v>41831</v>
      </c>
      <c r="B1922" s="37">
        <v>1967.57</v>
      </c>
      <c r="E1922" s="9">
        <v>42697</v>
      </c>
      <c r="F1922" s="38">
        <v>742</v>
      </c>
    </row>
    <row r="1923" spans="1:6" x14ac:dyDescent="0.2">
      <c r="A1923" s="5">
        <v>41830</v>
      </c>
      <c r="B1923" s="37">
        <v>1964.68</v>
      </c>
      <c r="E1923" s="9">
        <v>42696</v>
      </c>
      <c r="F1923" s="38">
        <v>750</v>
      </c>
    </row>
    <row r="1924" spans="1:6" x14ac:dyDescent="0.2">
      <c r="A1924" s="5">
        <v>41829</v>
      </c>
      <c r="B1924" s="37">
        <v>1972.83</v>
      </c>
      <c r="E1924" s="9">
        <v>42695</v>
      </c>
      <c r="F1924" s="38">
        <v>739</v>
      </c>
    </row>
    <row r="1925" spans="1:6" x14ac:dyDescent="0.2">
      <c r="A1925" s="5">
        <v>41828</v>
      </c>
      <c r="B1925" s="37">
        <v>1963.71</v>
      </c>
      <c r="E1925" s="9">
        <v>42694</v>
      </c>
      <c r="F1925" s="38">
        <v>729.7</v>
      </c>
    </row>
    <row r="1926" spans="1:6" x14ac:dyDescent="0.2">
      <c r="A1926" s="5">
        <v>41827</v>
      </c>
      <c r="B1926" s="37">
        <v>1977.65</v>
      </c>
      <c r="E1926" s="9">
        <v>42693</v>
      </c>
      <c r="F1926" s="38">
        <v>752.9</v>
      </c>
    </row>
    <row r="1927" spans="1:6" x14ac:dyDescent="0.2">
      <c r="A1927" s="5">
        <v>41823</v>
      </c>
      <c r="B1927" s="37">
        <v>1985.44</v>
      </c>
      <c r="E1927" s="9">
        <v>42692</v>
      </c>
      <c r="F1927" s="38">
        <v>754</v>
      </c>
    </row>
    <row r="1928" spans="1:6" x14ac:dyDescent="0.2">
      <c r="A1928" s="5">
        <v>41822</v>
      </c>
      <c r="B1928" s="37">
        <v>1974.62</v>
      </c>
      <c r="E1928" s="9">
        <v>42691</v>
      </c>
      <c r="F1928" s="38">
        <v>740.7</v>
      </c>
    </row>
    <row r="1929" spans="1:6" x14ac:dyDescent="0.2">
      <c r="A1929" s="5">
        <v>41821</v>
      </c>
      <c r="B1929" s="37">
        <v>1973.32</v>
      </c>
      <c r="E1929" s="9">
        <v>42690</v>
      </c>
      <c r="F1929" s="38">
        <v>745</v>
      </c>
    </row>
    <row r="1930" spans="1:6" x14ac:dyDescent="0.2">
      <c r="A1930" s="5">
        <v>41820</v>
      </c>
      <c r="B1930" s="37">
        <v>1960.23</v>
      </c>
      <c r="E1930" s="9">
        <v>42689</v>
      </c>
      <c r="F1930" s="38">
        <v>712.2</v>
      </c>
    </row>
    <row r="1931" spans="1:6" x14ac:dyDescent="0.2">
      <c r="A1931" s="5">
        <v>41817</v>
      </c>
      <c r="B1931" s="37">
        <v>1960.96</v>
      </c>
      <c r="E1931" s="9">
        <v>42688</v>
      </c>
      <c r="F1931" s="38">
        <v>707.4</v>
      </c>
    </row>
    <row r="1932" spans="1:6" x14ac:dyDescent="0.2">
      <c r="A1932" s="5">
        <v>41816</v>
      </c>
      <c r="B1932" s="37">
        <v>1957.22</v>
      </c>
      <c r="E1932" s="9">
        <v>42687</v>
      </c>
      <c r="F1932" s="38">
        <v>708.1</v>
      </c>
    </row>
    <row r="1933" spans="1:6" x14ac:dyDescent="0.2">
      <c r="A1933" s="5">
        <v>41815</v>
      </c>
      <c r="B1933" s="37">
        <v>1959.53</v>
      </c>
      <c r="E1933" s="9">
        <v>42686</v>
      </c>
      <c r="F1933" s="38">
        <v>703.8</v>
      </c>
    </row>
    <row r="1934" spans="1:6" x14ac:dyDescent="0.2">
      <c r="A1934" s="5">
        <v>41814</v>
      </c>
      <c r="B1934" s="37">
        <v>1949.98</v>
      </c>
      <c r="E1934" s="9">
        <v>42685</v>
      </c>
      <c r="F1934" s="38">
        <v>714.8</v>
      </c>
    </row>
    <row r="1935" spans="1:6" x14ac:dyDescent="0.2">
      <c r="A1935" s="5">
        <v>41813</v>
      </c>
      <c r="B1935" s="37">
        <v>1962.61</v>
      </c>
      <c r="E1935" s="9">
        <v>42684</v>
      </c>
      <c r="F1935" s="38">
        <v>714.9</v>
      </c>
    </row>
    <row r="1936" spans="1:6" x14ac:dyDescent="0.2">
      <c r="A1936" s="5">
        <v>41810</v>
      </c>
      <c r="B1936" s="37">
        <v>1962.87</v>
      </c>
      <c r="E1936" s="9">
        <v>42683</v>
      </c>
      <c r="F1936" s="38">
        <v>723.8</v>
      </c>
    </row>
    <row r="1937" spans="1:6" x14ac:dyDescent="0.2">
      <c r="A1937" s="5">
        <v>41809</v>
      </c>
      <c r="B1937" s="37">
        <v>1959.48</v>
      </c>
      <c r="E1937" s="9">
        <v>42682</v>
      </c>
      <c r="F1937" s="38">
        <v>714</v>
      </c>
    </row>
    <row r="1938" spans="1:6" x14ac:dyDescent="0.2">
      <c r="A1938" s="5">
        <v>41808</v>
      </c>
      <c r="B1938" s="37">
        <v>1956.98</v>
      </c>
      <c r="E1938" s="9">
        <v>42681</v>
      </c>
      <c r="F1938" s="38">
        <v>707.8</v>
      </c>
    </row>
    <row r="1939" spans="1:6" x14ac:dyDescent="0.2">
      <c r="A1939" s="5">
        <v>41807</v>
      </c>
      <c r="B1939" s="37">
        <v>1941.99</v>
      </c>
      <c r="E1939" s="9">
        <v>42680</v>
      </c>
      <c r="F1939" s="38">
        <v>713</v>
      </c>
    </row>
    <row r="1940" spans="1:6" x14ac:dyDescent="0.2">
      <c r="A1940" s="5">
        <v>41806</v>
      </c>
      <c r="B1940" s="37">
        <v>1937.78</v>
      </c>
      <c r="E1940" s="9">
        <v>42679</v>
      </c>
      <c r="F1940" s="38">
        <v>708.4</v>
      </c>
    </row>
    <row r="1941" spans="1:6" x14ac:dyDescent="0.2">
      <c r="A1941" s="5">
        <v>41803</v>
      </c>
      <c r="B1941" s="37">
        <v>1936.16</v>
      </c>
      <c r="E1941" s="9">
        <v>42678</v>
      </c>
      <c r="F1941" s="38">
        <v>708.4</v>
      </c>
    </row>
    <row r="1942" spans="1:6" x14ac:dyDescent="0.2">
      <c r="A1942" s="5">
        <v>41802</v>
      </c>
      <c r="B1942" s="37">
        <v>1930.11</v>
      </c>
      <c r="E1942" s="9">
        <v>42677</v>
      </c>
      <c r="F1942" s="38">
        <v>690.1</v>
      </c>
    </row>
    <row r="1943" spans="1:6" x14ac:dyDescent="0.2">
      <c r="A1943" s="5">
        <v>41801</v>
      </c>
      <c r="B1943" s="37">
        <v>1943.89</v>
      </c>
      <c r="E1943" s="9">
        <v>42676</v>
      </c>
      <c r="F1943" s="38">
        <v>737.9</v>
      </c>
    </row>
    <row r="1944" spans="1:6" x14ac:dyDescent="0.2">
      <c r="A1944" s="5">
        <v>41800</v>
      </c>
      <c r="B1944" s="37">
        <v>1950.79</v>
      </c>
      <c r="E1944" s="9">
        <v>42675</v>
      </c>
      <c r="F1944" s="38">
        <v>734.2</v>
      </c>
    </row>
    <row r="1945" spans="1:6" x14ac:dyDescent="0.2">
      <c r="A1945" s="5">
        <v>41799</v>
      </c>
      <c r="B1945" s="37">
        <v>1951.27</v>
      </c>
      <c r="E1945" s="9">
        <v>42674</v>
      </c>
      <c r="F1945" s="38">
        <v>704.1</v>
      </c>
    </row>
    <row r="1946" spans="1:6" x14ac:dyDescent="0.2">
      <c r="A1946" s="5">
        <v>41796</v>
      </c>
      <c r="B1946" s="37">
        <v>1949.44</v>
      </c>
      <c r="E1946" s="9">
        <v>42673</v>
      </c>
      <c r="F1946" s="38">
        <v>702.5</v>
      </c>
    </row>
    <row r="1947" spans="1:6" x14ac:dyDescent="0.2">
      <c r="A1947" s="5">
        <v>41795</v>
      </c>
      <c r="B1947" s="37">
        <v>1940.46</v>
      </c>
      <c r="E1947" s="9">
        <v>42672</v>
      </c>
      <c r="F1947" s="38">
        <v>714.5</v>
      </c>
    </row>
    <row r="1948" spans="1:6" x14ac:dyDescent="0.2">
      <c r="A1948" s="5">
        <v>41794</v>
      </c>
      <c r="B1948" s="37">
        <v>1927.88</v>
      </c>
      <c r="E1948" s="9">
        <v>42671</v>
      </c>
      <c r="F1948" s="38">
        <v>693.5</v>
      </c>
    </row>
    <row r="1949" spans="1:6" x14ac:dyDescent="0.2">
      <c r="A1949" s="5">
        <v>41793</v>
      </c>
      <c r="B1949" s="37">
        <v>1924.24</v>
      </c>
      <c r="E1949" s="9">
        <v>42670</v>
      </c>
      <c r="F1949" s="38">
        <v>688.7</v>
      </c>
    </row>
    <row r="1950" spans="1:6" x14ac:dyDescent="0.2">
      <c r="A1950" s="5">
        <v>41792</v>
      </c>
      <c r="B1950" s="37">
        <v>1924.97</v>
      </c>
      <c r="E1950" s="9">
        <v>42669</v>
      </c>
      <c r="F1950" s="38">
        <v>678.7</v>
      </c>
    </row>
    <row r="1951" spans="1:6" x14ac:dyDescent="0.2">
      <c r="A1951" s="5">
        <v>41789</v>
      </c>
      <c r="B1951" s="37">
        <v>1923.57</v>
      </c>
      <c r="E1951" s="9">
        <v>42668</v>
      </c>
      <c r="F1951" s="38">
        <v>659.5</v>
      </c>
    </row>
    <row r="1952" spans="1:6" x14ac:dyDescent="0.2">
      <c r="A1952" s="5">
        <v>41788</v>
      </c>
      <c r="B1952" s="37">
        <v>1920.03</v>
      </c>
      <c r="E1952" s="9">
        <v>42667</v>
      </c>
      <c r="F1952" s="38">
        <v>654.70000000000005</v>
      </c>
    </row>
    <row r="1953" spans="1:6" x14ac:dyDescent="0.2">
      <c r="A1953" s="5">
        <v>41787</v>
      </c>
      <c r="B1953" s="37">
        <v>1909.78</v>
      </c>
      <c r="E1953" s="9">
        <v>42666</v>
      </c>
      <c r="F1953" s="38">
        <v>659</v>
      </c>
    </row>
    <row r="1954" spans="1:6" x14ac:dyDescent="0.2">
      <c r="A1954" s="5">
        <v>41786</v>
      </c>
      <c r="B1954" s="37">
        <v>1911.91</v>
      </c>
      <c r="E1954" s="9">
        <v>42665</v>
      </c>
      <c r="F1954" s="38">
        <v>665</v>
      </c>
    </row>
    <row r="1955" spans="1:6" x14ac:dyDescent="0.2">
      <c r="A1955" s="5">
        <v>41782</v>
      </c>
      <c r="B1955" s="37">
        <v>1900.53</v>
      </c>
      <c r="E1955" s="9">
        <v>42664</v>
      </c>
      <c r="F1955" s="38">
        <v>636.70000000000005</v>
      </c>
    </row>
    <row r="1956" spans="1:6" x14ac:dyDescent="0.2">
      <c r="A1956" s="5">
        <v>41781</v>
      </c>
      <c r="B1956" s="37">
        <v>1892.49</v>
      </c>
      <c r="E1956" s="9">
        <v>42663</v>
      </c>
      <c r="F1956" s="38">
        <v>632.5</v>
      </c>
    </row>
    <row r="1957" spans="1:6" x14ac:dyDescent="0.2">
      <c r="A1957" s="5">
        <v>41780</v>
      </c>
      <c r="B1957" s="37">
        <v>1888.03</v>
      </c>
      <c r="E1957" s="9">
        <v>42662</v>
      </c>
      <c r="F1957" s="38">
        <v>631.79999999999995</v>
      </c>
    </row>
    <row r="1958" spans="1:6" x14ac:dyDescent="0.2">
      <c r="A1958" s="5">
        <v>41779</v>
      </c>
      <c r="B1958" s="37">
        <v>1872.83</v>
      </c>
      <c r="E1958" s="9">
        <v>42661</v>
      </c>
      <c r="F1958" s="38">
        <v>638.79999999999995</v>
      </c>
    </row>
    <row r="1959" spans="1:6" x14ac:dyDescent="0.2">
      <c r="A1959" s="5">
        <v>41778</v>
      </c>
      <c r="B1959" s="37">
        <v>1885.08</v>
      </c>
      <c r="E1959" s="9">
        <v>42660</v>
      </c>
      <c r="F1959" s="38">
        <v>639.79999999999995</v>
      </c>
    </row>
    <row r="1960" spans="1:6" x14ac:dyDescent="0.2">
      <c r="A1960" s="5">
        <v>41775</v>
      </c>
      <c r="B1960" s="37">
        <v>1877.86</v>
      </c>
      <c r="E1960" s="9">
        <v>42659</v>
      </c>
      <c r="F1960" s="38">
        <v>644.20000000000005</v>
      </c>
    </row>
    <row r="1961" spans="1:6" x14ac:dyDescent="0.2">
      <c r="A1961" s="5">
        <v>41774</v>
      </c>
      <c r="B1961" s="37">
        <v>1870.85</v>
      </c>
      <c r="E1961" s="9">
        <v>42658</v>
      </c>
      <c r="F1961" s="38">
        <v>640.20000000000005</v>
      </c>
    </row>
    <row r="1962" spans="1:6" x14ac:dyDescent="0.2">
      <c r="A1962" s="5">
        <v>41773</v>
      </c>
      <c r="B1962" s="37">
        <v>1888.53</v>
      </c>
      <c r="E1962" s="9">
        <v>42657</v>
      </c>
      <c r="F1962" s="38">
        <v>643</v>
      </c>
    </row>
    <row r="1963" spans="1:6" x14ac:dyDescent="0.2">
      <c r="A1963" s="5">
        <v>41772</v>
      </c>
      <c r="B1963" s="37">
        <v>1897.45</v>
      </c>
      <c r="E1963" s="9">
        <v>42656</v>
      </c>
      <c r="F1963" s="38">
        <v>637</v>
      </c>
    </row>
    <row r="1964" spans="1:6" x14ac:dyDescent="0.2">
      <c r="A1964" s="5">
        <v>41771</v>
      </c>
      <c r="B1964" s="37">
        <v>1896.65</v>
      </c>
      <c r="E1964" s="9">
        <v>42655</v>
      </c>
      <c r="F1964" s="38">
        <v>637.6</v>
      </c>
    </row>
    <row r="1965" spans="1:6" x14ac:dyDescent="0.2">
      <c r="A1965" s="5">
        <v>41768</v>
      </c>
      <c r="B1965" s="37">
        <v>1878.48</v>
      </c>
      <c r="E1965" s="9">
        <v>42654</v>
      </c>
      <c r="F1965" s="38">
        <v>641.70000000000005</v>
      </c>
    </row>
    <row r="1966" spans="1:6" x14ac:dyDescent="0.2">
      <c r="A1966" s="5">
        <v>41767</v>
      </c>
      <c r="B1966" s="37">
        <v>1875.63</v>
      </c>
      <c r="E1966" s="9">
        <v>42653</v>
      </c>
      <c r="F1966" s="38">
        <v>618.9</v>
      </c>
    </row>
    <row r="1967" spans="1:6" x14ac:dyDescent="0.2">
      <c r="A1967" s="5">
        <v>41766</v>
      </c>
      <c r="B1967" s="37">
        <v>1878.21</v>
      </c>
      <c r="E1967" s="9">
        <v>42652</v>
      </c>
      <c r="F1967" s="38">
        <v>616.6</v>
      </c>
    </row>
    <row r="1968" spans="1:6" x14ac:dyDescent="0.2">
      <c r="A1968" s="5">
        <v>41765</v>
      </c>
      <c r="B1968" s="37">
        <v>1867.72</v>
      </c>
      <c r="E1968" s="9">
        <v>42651</v>
      </c>
      <c r="F1968" s="38">
        <v>620.5</v>
      </c>
    </row>
    <row r="1969" spans="1:6" x14ac:dyDescent="0.2">
      <c r="A1969" s="5">
        <v>41764</v>
      </c>
      <c r="B1969" s="37">
        <v>1884.66</v>
      </c>
      <c r="E1969" s="9">
        <v>42650</v>
      </c>
      <c r="F1969" s="38">
        <v>620.1</v>
      </c>
    </row>
    <row r="1970" spans="1:6" x14ac:dyDescent="0.2">
      <c r="A1970" s="5">
        <v>41761</v>
      </c>
      <c r="B1970" s="37">
        <v>1881.14</v>
      </c>
      <c r="E1970" s="9">
        <v>42649</v>
      </c>
      <c r="F1970" s="38">
        <v>613.5</v>
      </c>
    </row>
    <row r="1971" spans="1:6" x14ac:dyDescent="0.2">
      <c r="A1971" s="5">
        <v>41760</v>
      </c>
      <c r="B1971" s="37">
        <v>1883.68</v>
      </c>
      <c r="E1971" s="9">
        <v>42648</v>
      </c>
      <c r="F1971" s="38">
        <v>614.1</v>
      </c>
    </row>
    <row r="1972" spans="1:6" x14ac:dyDescent="0.2">
      <c r="A1972" s="5">
        <v>41759</v>
      </c>
      <c r="B1972" s="37">
        <v>1883.95</v>
      </c>
      <c r="E1972" s="9">
        <v>42647</v>
      </c>
      <c r="F1972" s="38">
        <v>611</v>
      </c>
    </row>
    <row r="1973" spans="1:6" x14ac:dyDescent="0.2">
      <c r="A1973" s="5">
        <v>41758</v>
      </c>
      <c r="B1973" s="37">
        <v>1878.33</v>
      </c>
      <c r="E1973" s="9">
        <v>42646</v>
      </c>
      <c r="F1973" s="38">
        <v>612.6</v>
      </c>
    </row>
    <row r="1974" spans="1:6" x14ac:dyDescent="0.2">
      <c r="A1974" s="5">
        <v>41757</v>
      </c>
      <c r="B1974" s="37">
        <v>1869.43</v>
      </c>
      <c r="E1974" s="9">
        <v>42645</v>
      </c>
      <c r="F1974" s="38">
        <v>609.1</v>
      </c>
    </row>
    <row r="1975" spans="1:6" x14ac:dyDescent="0.2">
      <c r="A1975" s="5">
        <v>41754</v>
      </c>
      <c r="B1975" s="37">
        <v>1863.4</v>
      </c>
      <c r="E1975" s="9">
        <v>42644</v>
      </c>
      <c r="F1975" s="38">
        <v>614.1</v>
      </c>
    </row>
    <row r="1976" spans="1:6" x14ac:dyDescent="0.2">
      <c r="A1976" s="5">
        <v>41753</v>
      </c>
      <c r="B1976" s="37">
        <v>1878.61</v>
      </c>
      <c r="E1976" s="9">
        <v>42643</v>
      </c>
      <c r="F1976" s="38">
        <v>611.1</v>
      </c>
    </row>
    <row r="1977" spans="1:6" x14ac:dyDescent="0.2">
      <c r="A1977" s="5">
        <v>41752</v>
      </c>
      <c r="B1977" s="37">
        <v>1875.39</v>
      </c>
      <c r="E1977" s="9">
        <v>42642</v>
      </c>
      <c r="F1977" s="38">
        <v>604.6</v>
      </c>
    </row>
    <row r="1978" spans="1:6" x14ac:dyDescent="0.2">
      <c r="A1978" s="5">
        <v>41751</v>
      </c>
      <c r="B1978" s="37">
        <v>1879.55</v>
      </c>
      <c r="E1978" s="9">
        <v>42641</v>
      </c>
      <c r="F1978" s="38">
        <v>603.79999999999995</v>
      </c>
    </row>
    <row r="1979" spans="1:6" x14ac:dyDescent="0.2">
      <c r="A1979" s="5">
        <v>41750</v>
      </c>
      <c r="B1979" s="37">
        <v>1871.89</v>
      </c>
      <c r="E1979" s="9">
        <v>42640</v>
      </c>
      <c r="F1979" s="38">
        <v>605.5</v>
      </c>
    </row>
    <row r="1980" spans="1:6" x14ac:dyDescent="0.2">
      <c r="A1980" s="5">
        <v>41746</v>
      </c>
      <c r="B1980" s="37">
        <v>1864.85</v>
      </c>
      <c r="E1980" s="9">
        <v>42639</v>
      </c>
      <c r="F1980" s="38">
        <v>609.1</v>
      </c>
    </row>
    <row r="1981" spans="1:6" x14ac:dyDescent="0.2">
      <c r="A1981" s="5">
        <v>41745</v>
      </c>
      <c r="B1981" s="37">
        <v>1862.31</v>
      </c>
      <c r="E1981" s="9">
        <v>42638</v>
      </c>
      <c r="F1981" s="38">
        <v>600.4</v>
      </c>
    </row>
    <row r="1982" spans="1:6" x14ac:dyDescent="0.2">
      <c r="A1982" s="5">
        <v>41744</v>
      </c>
      <c r="B1982" s="37">
        <v>1842.98</v>
      </c>
      <c r="E1982" s="9">
        <v>42637</v>
      </c>
      <c r="F1982" s="38">
        <v>602.5</v>
      </c>
    </row>
    <row r="1983" spans="1:6" x14ac:dyDescent="0.2">
      <c r="A1983" s="5">
        <v>41743</v>
      </c>
      <c r="B1983" s="37">
        <v>1830.61</v>
      </c>
      <c r="E1983" s="9">
        <v>42636</v>
      </c>
      <c r="F1983" s="38">
        <v>603.29999999999995</v>
      </c>
    </row>
    <row r="1984" spans="1:6" x14ac:dyDescent="0.2">
      <c r="A1984" s="5">
        <v>41740</v>
      </c>
      <c r="B1984" s="37">
        <v>1815.69</v>
      </c>
      <c r="E1984" s="9">
        <v>42635</v>
      </c>
      <c r="F1984" s="38">
        <v>597.1</v>
      </c>
    </row>
    <row r="1985" spans="1:6" x14ac:dyDescent="0.2">
      <c r="A1985" s="5">
        <v>41739</v>
      </c>
      <c r="B1985" s="37">
        <v>1833.08</v>
      </c>
      <c r="E1985" s="9">
        <v>42634</v>
      </c>
      <c r="F1985" s="38">
        <v>597.4</v>
      </c>
    </row>
    <row r="1986" spans="1:6" x14ac:dyDescent="0.2">
      <c r="A1986" s="5">
        <v>41738</v>
      </c>
      <c r="B1986" s="37">
        <v>1872.18</v>
      </c>
      <c r="E1986" s="9">
        <v>42633</v>
      </c>
      <c r="F1986" s="38">
        <v>600</v>
      </c>
    </row>
    <row r="1987" spans="1:6" x14ac:dyDescent="0.2">
      <c r="A1987" s="5">
        <v>41737</v>
      </c>
      <c r="B1987" s="37">
        <v>1851.96</v>
      </c>
      <c r="E1987" s="9">
        <v>42632</v>
      </c>
      <c r="F1987" s="38">
        <v>609.79999999999995</v>
      </c>
    </row>
    <row r="1988" spans="1:6" x14ac:dyDescent="0.2">
      <c r="A1988" s="5">
        <v>41736</v>
      </c>
      <c r="B1988" s="37">
        <v>1845.04</v>
      </c>
      <c r="E1988" s="9">
        <v>42631</v>
      </c>
      <c r="F1988" s="38">
        <v>613</v>
      </c>
    </row>
    <row r="1989" spans="1:6" x14ac:dyDescent="0.2">
      <c r="A1989" s="5">
        <v>41733</v>
      </c>
      <c r="B1989" s="37">
        <v>1865.09</v>
      </c>
      <c r="E1989" s="9">
        <v>42630</v>
      </c>
      <c r="F1989" s="38">
        <v>607.70000000000005</v>
      </c>
    </row>
    <row r="1990" spans="1:6" x14ac:dyDescent="0.2">
      <c r="A1990" s="5">
        <v>41732</v>
      </c>
      <c r="B1990" s="37">
        <v>1888.77</v>
      </c>
      <c r="E1990" s="9">
        <v>42629</v>
      </c>
      <c r="F1990" s="38">
        <v>610</v>
      </c>
    </row>
    <row r="1991" spans="1:6" x14ac:dyDescent="0.2">
      <c r="A1991" s="5">
        <v>41731</v>
      </c>
      <c r="B1991" s="37">
        <v>1890.9</v>
      </c>
      <c r="E1991" s="9">
        <v>42628</v>
      </c>
      <c r="F1991" s="38">
        <v>611.79999999999995</v>
      </c>
    </row>
    <row r="1992" spans="1:6" x14ac:dyDescent="0.2">
      <c r="A1992" s="5">
        <v>41730</v>
      </c>
      <c r="B1992" s="37">
        <v>1885.52</v>
      </c>
      <c r="E1992" s="9">
        <v>42627</v>
      </c>
      <c r="F1992" s="38">
        <v>613.9</v>
      </c>
    </row>
    <row r="1993" spans="1:6" x14ac:dyDescent="0.2">
      <c r="A1993" s="5">
        <v>41729</v>
      </c>
      <c r="B1993" s="37">
        <v>1872.34</v>
      </c>
      <c r="E1993" s="9">
        <v>42626</v>
      </c>
      <c r="F1993" s="38">
        <v>614.20000000000005</v>
      </c>
    </row>
    <row r="1994" spans="1:6" x14ac:dyDescent="0.2">
      <c r="A1994" s="5">
        <v>41726</v>
      </c>
      <c r="B1994" s="37">
        <v>1857.62</v>
      </c>
      <c r="E1994" s="9">
        <v>42625</v>
      </c>
      <c r="F1994" s="38">
        <v>611.6</v>
      </c>
    </row>
    <row r="1995" spans="1:6" x14ac:dyDescent="0.2">
      <c r="A1995" s="5">
        <v>41725</v>
      </c>
      <c r="B1995" s="37">
        <v>1849.04</v>
      </c>
      <c r="E1995" s="9">
        <v>42624</v>
      </c>
      <c r="F1995" s="38">
        <v>612.1</v>
      </c>
    </row>
    <row r="1996" spans="1:6" x14ac:dyDescent="0.2">
      <c r="A1996" s="5">
        <v>41724</v>
      </c>
      <c r="B1996" s="37">
        <v>1852.56</v>
      </c>
      <c r="E1996" s="9">
        <v>42623</v>
      </c>
      <c r="F1996" s="38">
        <v>628</v>
      </c>
    </row>
    <row r="1997" spans="1:6" x14ac:dyDescent="0.2">
      <c r="A1997" s="5">
        <v>41723</v>
      </c>
      <c r="B1997" s="37">
        <v>1865.62</v>
      </c>
      <c r="E1997" s="9">
        <v>42622</v>
      </c>
      <c r="F1997" s="38">
        <v>626.29999999999995</v>
      </c>
    </row>
    <row r="1998" spans="1:6" x14ac:dyDescent="0.2">
      <c r="A1998" s="5">
        <v>41722</v>
      </c>
      <c r="B1998" s="37">
        <v>1857.44</v>
      </c>
      <c r="E1998" s="9">
        <v>42621</v>
      </c>
      <c r="F1998" s="38">
        <v>631.70000000000005</v>
      </c>
    </row>
    <row r="1999" spans="1:6" x14ac:dyDescent="0.2">
      <c r="A1999" s="5">
        <v>41719</v>
      </c>
      <c r="B1999" s="37">
        <v>1866.52</v>
      </c>
      <c r="E1999" s="9">
        <v>42620</v>
      </c>
      <c r="F1999" s="38">
        <v>619.79999999999995</v>
      </c>
    </row>
    <row r="2000" spans="1:6" x14ac:dyDescent="0.2">
      <c r="A2000" s="5">
        <v>41718</v>
      </c>
      <c r="B2000" s="37">
        <v>1872.01</v>
      </c>
      <c r="E2000" s="9">
        <v>42619</v>
      </c>
      <c r="F2000" s="38">
        <v>615.20000000000005</v>
      </c>
    </row>
    <row r="2001" spans="1:6" x14ac:dyDescent="0.2">
      <c r="A2001" s="5">
        <v>41717</v>
      </c>
      <c r="B2001" s="37">
        <v>1860.77</v>
      </c>
      <c r="E2001" s="9">
        <v>42618</v>
      </c>
      <c r="F2001" s="38">
        <v>611.5</v>
      </c>
    </row>
    <row r="2002" spans="1:6" x14ac:dyDescent="0.2">
      <c r="A2002" s="5">
        <v>41716</v>
      </c>
      <c r="B2002" s="37">
        <v>1872.25</v>
      </c>
      <c r="E2002" s="9">
        <v>42617</v>
      </c>
      <c r="F2002" s="38">
        <v>614.5</v>
      </c>
    </row>
    <row r="2003" spans="1:6" x14ac:dyDescent="0.2">
      <c r="A2003" s="5">
        <v>41715</v>
      </c>
      <c r="B2003" s="37">
        <v>1858.83</v>
      </c>
      <c r="E2003" s="9">
        <v>42616</v>
      </c>
      <c r="F2003" s="38">
        <v>609.9</v>
      </c>
    </row>
    <row r="2004" spans="1:6" x14ac:dyDescent="0.2">
      <c r="A2004" s="5">
        <v>41712</v>
      </c>
      <c r="B2004" s="37">
        <v>1841.13</v>
      </c>
      <c r="E2004" s="9">
        <v>42615</v>
      </c>
      <c r="F2004" s="38">
        <v>579.79999999999995</v>
      </c>
    </row>
    <row r="2005" spans="1:6" x14ac:dyDescent="0.2">
      <c r="A2005" s="5">
        <v>41711</v>
      </c>
      <c r="B2005" s="37">
        <v>1846.34</v>
      </c>
      <c r="E2005" s="9">
        <v>42614</v>
      </c>
      <c r="F2005" s="38">
        <v>572.70000000000005</v>
      </c>
    </row>
    <row r="2006" spans="1:6" x14ac:dyDescent="0.2">
      <c r="A2006" s="5">
        <v>41710</v>
      </c>
      <c r="B2006" s="37">
        <v>1868.2</v>
      </c>
      <c r="E2006" s="9">
        <v>42613</v>
      </c>
      <c r="F2006" s="38">
        <v>576.20000000000005</v>
      </c>
    </row>
    <row r="2007" spans="1:6" x14ac:dyDescent="0.2">
      <c r="A2007" s="5">
        <v>41709</v>
      </c>
      <c r="B2007" s="37">
        <v>1867.63</v>
      </c>
      <c r="E2007" s="9">
        <v>42612</v>
      </c>
      <c r="F2007" s="38">
        <v>579.5</v>
      </c>
    </row>
    <row r="2008" spans="1:6" x14ac:dyDescent="0.2">
      <c r="A2008" s="5">
        <v>41708</v>
      </c>
      <c r="B2008" s="37">
        <v>1877.17</v>
      </c>
      <c r="E2008" s="9">
        <v>42611</v>
      </c>
      <c r="F2008" s="38">
        <v>574.79999999999995</v>
      </c>
    </row>
    <row r="2009" spans="1:6" x14ac:dyDescent="0.2">
      <c r="A2009" s="5">
        <v>41705</v>
      </c>
      <c r="B2009" s="37">
        <v>1878.04</v>
      </c>
      <c r="E2009" s="9">
        <v>42610</v>
      </c>
      <c r="F2009" s="38">
        <v>574.20000000000005</v>
      </c>
    </row>
    <row r="2010" spans="1:6" x14ac:dyDescent="0.2">
      <c r="A2010" s="5">
        <v>41704</v>
      </c>
      <c r="B2010" s="37">
        <v>1877.03</v>
      </c>
      <c r="E2010" s="9">
        <v>42609</v>
      </c>
      <c r="F2010" s="38">
        <v>568.5</v>
      </c>
    </row>
    <row r="2011" spans="1:6" x14ac:dyDescent="0.2">
      <c r="A2011" s="5">
        <v>41703</v>
      </c>
      <c r="B2011" s="37">
        <v>1873.81</v>
      </c>
      <c r="E2011" s="9">
        <v>42608</v>
      </c>
      <c r="F2011" s="38">
        <v>578</v>
      </c>
    </row>
    <row r="2012" spans="1:6" x14ac:dyDescent="0.2">
      <c r="A2012" s="5">
        <v>41702</v>
      </c>
      <c r="B2012" s="37">
        <v>1873.91</v>
      </c>
      <c r="E2012" s="9">
        <v>42607</v>
      </c>
      <c r="F2012" s="38">
        <v>577.20000000000005</v>
      </c>
    </row>
    <row r="2013" spans="1:6" x14ac:dyDescent="0.2">
      <c r="A2013" s="5">
        <v>41701</v>
      </c>
      <c r="B2013" s="37">
        <v>1845.73</v>
      </c>
      <c r="E2013" s="9">
        <v>42606</v>
      </c>
      <c r="F2013" s="38">
        <v>580.29999999999995</v>
      </c>
    </row>
    <row r="2014" spans="1:6" x14ac:dyDescent="0.2">
      <c r="A2014" s="5">
        <v>41698</v>
      </c>
      <c r="B2014" s="37">
        <v>1859.45</v>
      </c>
      <c r="E2014" s="9">
        <v>42605</v>
      </c>
      <c r="F2014" s="38">
        <v>583.5</v>
      </c>
    </row>
    <row r="2015" spans="1:6" x14ac:dyDescent="0.2">
      <c r="A2015" s="5">
        <v>41697</v>
      </c>
      <c r="B2015" s="37">
        <v>1854.29</v>
      </c>
      <c r="E2015" s="9">
        <v>42604</v>
      </c>
      <c r="F2015" s="38">
        <v>588</v>
      </c>
    </row>
    <row r="2016" spans="1:6" x14ac:dyDescent="0.2">
      <c r="A2016" s="5">
        <v>41696</v>
      </c>
      <c r="B2016" s="37">
        <v>1845.16</v>
      </c>
      <c r="E2016" s="9">
        <v>42603</v>
      </c>
      <c r="F2016" s="38">
        <v>581.4</v>
      </c>
    </row>
    <row r="2017" spans="1:6" x14ac:dyDescent="0.2">
      <c r="A2017" s="5">
        <v>41695</v>
      </c>
      <c r="B2017" s="37">
        <v>1845.12</v>
      </c>
      <c r="E2017" s="9">
        <v>42602</v>
      </c>
      <c r="F2017" s="38">
        <v>582</v>
      </c>
    </row>
    <row r="2018" spans="1:6" x14ac:dyDescent="0.2">
      <c r="A2018" s="5">
        <v>41694</v>
      </c>
      <c r="B2018" s="37">
        <v>1847.61</v>
      </c>
      <c r="E2018" s="9">
        <v>42601</v>
      </c>
      <c r="F2018" s="38">
        <v>573.5</v>
      </c>
    </row>
    <row r="2019" spans="1:6" x14ac:dyDescent="0.2">
      <c r="A2019" s="5">
        <v>41691</v>
      </c>
      <c r="B2019" s="37">
        <v>1836.25</v>
      </c>
      <c r="E2019" s="9">
        <v>42600</v>
      </c>
      <c r="F2019" s="38">
        <v>572.20000000000005</v>
      </c>
    </row>
    <row r="2020" spans="1:6" x14ac:dyDescent="0.2">
      <c r="A2020" s="5">
        <v>41690</v>
      </c>
      <c r="B2020" s="37">
        <v>1839.78</v>
      </c>
      <c r="E2020" s="9">
        <v>42599</v>
      </c>
      <c r="F2020" s="38">
        <v>571.79999999999995</v>
      </c>
    </row>
    <row r="2021" spans="1:6" x14ac:dyDescent="0.2">
      <c r="A2021" s="5">
        <v>41689</v>
      </c>
      <c r="B2021" s="37">
        <v>1828.75</v>
      </c>
      <c r="E2021" s="9">
        <v>42598</v>
      </c>
      <c r="F2021" s="38">
        <v>574.20000000000005</v>
      </c>
    </row>
    <row r="2022" spans="1:6" x14ac:dyDescent="0.2">
      <c r="A2022" s="5">
        <v>41688</v>
      </c>
      <c r="B2022" s="37">
        <v>1840.76</v>
      </c>
      <c r="E2022" s="9">
        <v>42597</v>
      </c>
      <c r="F2022" s="38">
        <v>564.6</v>
      </c>
    </row>
    <row r="2023" spans="1:6" x14ac:dyDescent="0.2">
      <c r="A2023" s="5">
        <v>41684</v>
      </c>
      <c r="B2023" s="37">
        <v>1838.63</v>
      </c>
      <c r="E2023" s="9">
        <v>42596</v>
      </c>
      <c r="F2023" s="38">
        <v>569.4</v>
      </c>
    </row>
    <row r="2024" spans="1:6" x14ac:dyDescent="0.2">
      <c r="A2024" s="5">
        <v>41683</v>
      </c>
      <c r="B2024" s="37">
        <v>1829.83</v>
      </c>
      <c r="E2024" s="9">
        <v>42595</v>
      </c>
      <c r="F2024" s="38">
        <v>583.70000000000005</v>
      </c>
    </row>
    <row r="2025" spans="1:6" x14ac:dyDescent="0.2">
      <c r="A2025" s="5">
        <v>41682</v>
      </c>
      <c r="B2025" s="37">
        <v>1819.26</v>
      </c>
      <c r="E2025" s="9">
        <v>42594</v>
      </c>
      <c r="F2025" s="38">
        <v>585.5</v>
      </c>
    </row>
    <row r="2026" spans="1:6" x14ac:dyDescent="0.2">
      <c r="A2026" s="5">
        <v>41681</v>
      </c>
      <c r="B2026" s="37">
        <v>1819.75</v>
      </c>
      <c r="E2026" s="9">
        <v>42593</v>
      </c>
      <c r="F2026" s="38">
        <v>591.29999999999995</v>
      </c>
    </row>
    <row r="2027" spans="1:6" x14ac:dyDescent="0.2">
      <c r="A2027" s="5">
        <v>41680</v>
      </c>
      <c r="B2027" s="37">
        <v>1799.84</v>
      </c>
      <c r="E2027" s="9">
        <v>42592</v>
      </c>
      <c r="F2027" s="38">
        <v>590.29999999999995</v>
      </c>
    </row>
    <row r="2028" spans="1:6" x14ac:dyDescent="0.2">
      <c r="A2028" s="5">
        <v>41677</v>
      </c>
      <c r="B2028" s="37">
        <v>1797.02</v>
      </c>
      <c r="E2028" s="9">
        <v>42591</v>
      </c>
      <c r="F2028" s="38">
        <v>604.1</v>
      </c>
    </row>
    <row r="2029" spans="1:6" x14ac:dyDescent="0.2">
      <c r="A2029" s="5">
        <v>41676</v>
      </c>
      <c r="B2029" s="37">
        <v>1773.43</v>
      </c>
      <c r="E2029" s="9">
        <v>42590</v>
      </c>
      <c r="F2029" s="38">
        <v>604.1</v>
      </c>
    </row>
    <row r="2030" spans="1:6" x14ac:dyDescent="0.2">
      <c r="A2030" s="5">
        <v>41675</v>
      </c>
      <c r="B2030" s="37">
        <v>1751.64</v>
      </c>
      <c r="E2030" s="9">
        <v>42589</v>
      </c>
      <c r="F2030" s="38">
        <v>604.1</v>
      </c>
    </row>
    <row r="2031" spans="1:6" x14ac:dyDescent="0.2">
      <c r="A2031" s="5">
        <v>41674</v>
      </c>
      <c r="B2031" s="37">
        <v>1755.2</v>
      </c>
      <c r="E2031" s="9">
        <v>42588</v>
      </c>
      <c r="F2031" s="38">
        <v>604.1</v>
      </c>
    </row>
    <row r="2032" spans="1:6" x14ac:dyDescent="0.2">
      <c r="A2032" s="5">
        <v>41673</v>
      </c>
      <c r="B2032" s="37">
        <v>1741.89</v>
      </c>
      <c r="E2032" s="9">
        <v>42587</v>
      </c>
      <c r="F2032" s="38">
        <v>604.1</v>
      </c>
    </row>
    <row r="2033" spans="1:6" x14ac:dyDescent="0.2">
      <c r="A2033" s="5">
        <v>41670</v>
      </c>
      <c r="B2033" s="37">
        <v>1782.59</v>
      </c>
      <c r="E2033" s="9">
        <v>42586</v>
      </c>
      <c r="F2033" s="38">
        <v>604.1</v>
      </c>
    </row>
    <row r="2034" spans="1:6" x14ac:dyDescent="0.2">
      <c r="A2034" s="5">
        <v>41669</v>
      </c>
      <c r="B2034" s="37">
        <v>1794.19</v>
      </c>
      <c r="E2034" s="9">
        <v>42585</v>
      </c>
      <c r="F2034" s="38">
        <v>604.1</v>
      </c>
    </row>
    <row r="2035" spans="1:6" x14ac:dyDescent="0.2">
      <c r="A2035" s="5">
        <v>41668</v>
      </c>
      <c r="B2035" s="37">
        <v>1774.2</v>
      </c>
      <c r="E2035" s="9">
        <v>42584</v>
      </c>
      <c r="F2035" s="38">
        <v>604</v>
      </c>
    </row>
    <row r="2036" spans="1:6" x14ac:dyDescent="0.2">
      <c r="A2036" s="5">
        <v>41667</v>
      </c>
      <c r="B2036" s="37">
        <v>1792.5</v>
      </c>
      <c r="E2036" s="9">
        <v>42583</v>
      </c>
      <c r="F2036" s="38">
        <v>608</v>
      </c>
    </row>
    <row r="2037" spans="1:6" x14ac:dyDescent="0.2">
      <c r="A2037" s="5">
        <v>41666</v>
      </c>
      <c r="B2037" s="37">
        <v>1781.56</v>
      </c>
      <c r="E2037" s="9">
        <v>42582</v>
      </c>
      <c r="F2037" s="38">
        <v>623.70000000000005</v>
      </c>
    </row>
    <row r="2038" spans="1:6" x14ac:dyDescent="0.2">
      <c r="A2038" s="5">
        <v>41663</v>
      </c>
      <c r="B2038" s="37">
        <v>1790.29</v>
      </c>
      <c r="E2038" s="9">
        <v>42581</v>
      </c>
      <c r="F2038" s="38">
        <v>655</v>
      </c>
    </row>
    <row r="2039" spans="1:6" x14ac:dyDescent="0.2">
      <c r="A2039" s="5">
        <v>41662</v>
      </c>
      <c r="B2039" s="37">
        <v>1828.46</v>
      </c>
      <c r="E2039" s="9">
        <v>42580</v>
      </c>
      <c r="F2039" s="38">
        <v>658.3</v>
      </c>
    </row>
    <row r="2040" spans="1:6" x14ac:dyDescent="0.2">
      <c r="A2040" s="5">
        <v>41661</v>
      </c>
      <c r="B2040" s="37">
        <v>1844.86</v>
      </c>
      <c r="E2040" s="9">
        <v>42578</v>
      </c>
      <c r="F2040" s="38">
        <v>654.5</v>
      </c>
    </row>
    <row r="2041" spans="1:6" x14ac:dyDescent="0.2">
      <c r="A2041" s="5">
        <v>41660</v>
      </c>
      <c r="B2041" s="37">
        <v>1843.8</v>
      </c>
      <c r="E2041" s="9">
        <v>42577</v>
      </c>
      <c r="F2041" s="38">
        <v>648.5</v>
      </c>
    </row>
    <row r="2042" spans="1:6" x14ac:dyDescent="0.2">
      <c r="A2042" s="5">
        <v>41656</v>
      </c>
      <c r="B2042" s="37">
        <v>1838.7</v>
      </c>
      <c r="E2042" s="9">
        <v>42576</v>
      </c>
      <c r="F2042" s="38">
        <v>654.20000000000005</v>
      </c>
    </row>
    <row r="2043" spans="1:6" x14ac:dyDescent="0.2">
      <c r="A2043" s="5">
        <v>41655</v>
      </c>
      <c r="B2043" s="37">
        <v>1845.89</v>
      </c>
      <c r="E2043" s="9">
        <v>42575</v>
      </c>
      <c r="F2043" s="38">
        <v>661.8</v>
      </c>
    </row>
    <row r="2044" spans="1:6" x14ac:dyDescent="0.2">
      <c r="A2044" s="5">
        <v>41654</v>
      </c>
      <c r="B2044" s="37">
        <v>1848.38</v>
      </c>
      <c r="E2044" s="9">
        <v>42574</v>
      </c>
      <c r="F2044" s="38">
        <v>654</v>
      </c>
    </row>
    <row r="2045" spans="1:6" x14ac:dyDescent="0.2">
      <c r="A2045" s="5">
        <v>41653</v>
      </c>
      <c r="B2045" s="37">
        <v>1838.88</v>
      </c>
      <c r="E2045" s="9">
        <v>42573</v>
      </c>
      <c r="F2045" s="38">
        <v>648</v>
      </c>
    </row>
    <row r="2046" spans="1:6" x14ac:dyDescent="0.2">
      <c r="A2046" s="5">
        <v>41652</v>
      </c>
      <c r="B2046" s="37">
        <v>1819.2</v>
      </c>
      <c r="E2046" s="9">
        <v>42572</v>
      </c>
      <c r="F2046" s="38">
        <v>665</v>
      </c>
    </row>
    <row r="2047" spans="1:6" x14ac:dyDescent="0.2">
      <c r="A2047" s="5">
        <v>41649</v>
      </c>
      <c r="B2047" s="37">
        <v>1842.37</v>
      </c>
      <c r="E2047" s="9">
        <v>42571</v>
      </c>
      <c r="F2047" s="38">
        <v>665.8</v>
      </c>
    </row>
    <row r="2048" spans="1:6" x14ac:dyDescent="0.2">
      <c r="A2048" s="5">
        <v>41648</v>
      </c>
      <c r="B2048" s="37">
        <v>1838.13</v>
      </c>
      <c r="E2048" s="9">
        <v>42570</v>
      </c>
      <c r="F2048" s="38">
        <v>675</v>
      </c>
    </row>
    <row r="2049" spans="1:6" x14ac:dyDescent="0.2">
      <c r="A2049" s="5">
        <v>41647</v>
      </c>
      <c r="B2049" s="37">
        <v>1837.49</v>
      </c>
      <c r="E2049" s="9">
        <v>42569</v>
      </c>
      <c r="F2049" s="38">
        <v>674.3</v>
      </c>
    </row>
    <row r="2050" spans="1:6" x14ac:dyDescent="0.2">
      <c r="A2050" s="5">
        <v>41646</v>
      </c>
      <c r="B2050" s="37">
        <v>1837.88</v>
      </c>
      <c r="E2050" s="9">
        <v>42568</v>
      </c>
      <c r="F2050" s="38">
        <v>683.2</v>
      </c>
    </row>
    <row r="2051" spans="1:6" x14ac:dyDescent="0.2">
      <c r="A2051" s="5">
        <v>41645</v>
      </c>
      <c r="B2051" s="37">
        <v>1826.77</v>
      </c>
      <c r="E2051" s="9">
        <v>42567</v>
      </c>
      <c r="F2051" s="38">
        <v>665.3</v>
      </c>
    </row>
    <row r="2052" spans="1:6" x14ac:dyDescent="0.2">
      <c r="A2052" s="5">
        <v>41642</v>
      </c>
      <c r="B2052" s="37">
        <v>1831.37</v>
      </c>
      <c r="E2052" s="9">
        <v>42566</v>
      </c>
      <c r="F2052" s="38">
        <v>665.5</v>
      </c>
    </row>
    <row r="2053" spans="1:6" x14ac:dyDescent="0.2">
      <c r="A2053" s="5">
        <v>41641</v>
      </c>
      <c r="B2053" s="37">
        <v>1831.98</v>
      </c>
      <c r="E2053" s="9">
        <v>42565</v>
      </c>
      <c r="F2053" s="38">
        <v>659.8</v>
      </c>
    </row>
    <row r="2054" spans="1:6" x14ac:dyDescent="0.2">
      <c r="A2054" s="5">
        <v>41639</v>
      </c>
      <c r="B2054" s="37">
        <v>1848.36</v>
      </c>
      <c r="E2054" s="9">
        <v>42564</v>
      </c>
      <c r="F2054" s="38">
        <v>653.70000000000005</v>
      </c>
    </row>
    <row r="2055" spans="1:6" x14ac:dyDescent="0.2">
      <c r="A2055" s="5">
        <v>41638</v>
      </c>
      <c r="B2055" s="37">
        <v>1841.07</v>
      </c>
      <c r="E2055" s="9">
        <v>42563</v>
      </c>
      <c r="F2055" s="38">
        <v>667.2</v>
      </c>
    </row>
    <row r="2056" spans="1:6" x14ac:dyDescent="0.2">
      <c r="A2056" s="5">
        <v>41635</v>
      </c>
      <c r="B2056" s="37">
        <v>1841.4</v>
      </c>
      <c r="E2056" s="9">
        <v>42562</v>
      </c>
      <c r="F2056" s="38">
        <v>648</v>
      </c>
    </row>
    <row r="2057" spans="1:6" x14ac:dyDescent="0.2">
      <c r="A2057" s="5">
        <v>41634</v>
      </c>
      <c r="B2057" s="37">
        <v>1842.02</v>
      </c>
      <c r="E2057" s="9">
        <v>42561</v>
      </c>
      <c r="F2057" s="38">
        <v>649.70000000000005</v>
      </c>
    </row>
    <row r="2058" spans="1:6" x14ac:dyDescent="0.2">
      <c r="A2058" s="5">
        <v>41632</v>
      </c>
      <c r="B2058" s="37">
        <v>1833.32</v>
      </c>
      <c r="E2058" s="9">
        <v>42560</v>
      </c>
      <c r="F2058" s="38">
        <v>648.1</v>
      </c>
    </row>
    <row r="2059" spans="1:6" x14ac:dyDescent="0.2">
      <c r="A2059" s="5">
        <v>41631</v>
      </c>
      <c r="B2059" s="37">
        <v>1827.99</v>
      </c>
      <c r="E2059" s="9">
        <v>42559</v>
      </c>
      <c r="F2059" s="38">
        <v>664.8</v>
      </c>
    </row>
    <row r="2060" spans="1:6" x14ac:dyDescent="0.2">
      <c r="A2060" s="5">
        <v>41628</v>
      </c>
      <c r="B2060" s="37">
        <v>1818.32</v>
      </c>
      <c r="E2060" s="9">
        <v>42558</v>
      </c>
      <c r="F2060" s="38">
        <v>640.5</v>
      </c>
    </row>
    <row r="2061" spans="1:6" x14ac:dyDescent="0.2">
      <c r="A2061" s="5">
        <v>41627</v>
      </c>
      <c r="B2061" s="37">
        <v>1809.6</v>
      </c>
      <c r="E2061" s="9">
        <v>42557</v>
      </c>
      <c r="F2061" s="38">
        <v>677</v>
      </c>
    </row>
    <row r="2062" spans="1:6" x14ac:dyDescent="0.2">
      <c r="A2062" s="5">
        <v>41626</v>
      </c>
      <c r="B2062" s="37">
        <v>1810.65</v>
      </c>
      <c r="E2062" s="9">
        <v>42556</v>
      </c>
      <c r="F2062" s="38">
        <v>667.8</v>
      </c>
    </row>
    <row r="2063" spans="1:6" x14ac:dyDescent="0.2">
      <c r="A2063" s="5">
        <v>41625</v>
      </c>
      <c r="B2063" s="37">
        <v>1781</v>
      </c>
      <c r="E2063" s="9">
        <v>42555</v>
      </c>
      <c r="F2063" s="38">
        <v>681.3</v>
      </c>
    </row>
    <row r="2064" spans="1:6" x14ac:dyDescent="0.2">
      <c r="A2064" s="5">
        <v>41624</v>
      </c>
      <c r="B2064" s="37">
        <v>1786.54</v>
      </c>
      <c r="E2064" s="9">
        <v>42554</v>
      </c>
      <c r="F2064" s="38">
        <v>659.3</v>
      </c>
    </row>
    <row r="2065" spans="1:6" x14ac:dyDescent="0.2">
      <c r="A2065" s="5">
        <v>41621</v>
      </c>
      <c r="B2065" s="37">
        <v>1775.32</v>
      </c>
      <c r="E2065" s="9">
        <v>42553</v>
      </c>
      <c r="F2065" s="38">
        <v>705</v>
      </c>
    </row>
    <row r="2066" spans="1:6" x14ac:dyDescent="0.2">
      <c r="A2066" s="5">
        <v>41620</v>
      </c>
      <c r="B2066" s="37">
        <v>1775.5</v>
      </c>
      <c r="E2066" s="9">
        <v>42552</v>
      </c>
      <c r="F2066" s="38">
        <v>674.8</v>
      </c>
    </row>
    <row r="2067" spans="1:6" x14ac:dyDescent="0.2">
      <c r="A2067" s="5">
        <v>41619</v>
      </c>
      <c r="B2067" s="37">
        <v>1782.22</v>
      </c>
      <c r="E2067" s="9">
        <v>42551</v>
      </c>
      <c r="F2067" s="38">
        <v>674.7</v>
      </c>
    </row>
    <row r="2068" spans="1:6" x14ac:dyDescent="0.2">
      <c r="A2068" s="5">
        <v>41618</v>
      </c>
      <c r="B2068" s="37">
        <v>1802.62</v>
      </c>
      <c r="E2068" s="9">
        <v>42550</v>
      </c>
      <c r="F2068" s="38">
        <v>639.70000000000005</v>
      </c>
    </row>
    <row r="2069" spans="1:6" x14ac:dyDescent="0.2">
      <c r="A2069" s="5">
        <v>41617</v>
      </c>
      <c r="B2069" s="37">
        <v>1808.37</v>
      </c>
      <c r="E2069" s="9">
        <v>42549</v>
      </c>
      <c r="F2069" s="38">
        <v>646.29999999999995</v>
      </c>
    </row>
    <row r="2070" spans="1:6" x14ac:dyDescent="0.2">
      <c r="A2070" s="5">
        <v>41614</v>
      </c>
      <c r="B2070" s="37">
        <v>1805.09</v>
      </c>
      <c r="E2070" s="9">
        <v>42548</v>
      </c>
      <c r="F2070" s="38">
        <v>662.2</v>
      </c>
    </row>
    <row r="2071" spans="1:6" x14ac:dyDescent="0.2">
      <c r="A2071" s="5">
        <v>41613</v>
      </c>
      <c r="B2071" s="37">
        <v>1785.03</v>
      </c>
      <c r="E2071" s="9">
        <v>42547</v>
      </c>
      <c r="F2071" s="38">
        <v>627.4</v>
      </c>
    </row>
    <row r="2072" spans="1:6" x14ac:dyDescent="0.2">
      <c r="A2072" s="5">
        <v>41612</v>
      </c>
      <c r="B2072" s="37">
        <v>1792.81</v>
      </c>
      <c r="E2072" s="9">
        <v>42546</v>
      </c>
      <c r="F2072" s="38">
        <v>664.9</v>
      </c>
    </row>
    <row r="2073" spans="1:6" x14ac:dyDescent="0.2">
      <c r="A2073" s="5">
        <v>41611</v>
      </c>
      <c r="B2073" s="37">
        <v>1795.15</v>
      </c>
      <c r="E2073" s="9">
        <v>42545</v>
      </c>
      <c r="F2073" s="38">
        <v>666</v>
      </c>
    </row>
    <row r="2074" spans="1:6" x14ac:dyDescent="0.2">
      <c r="A2074" s="5">
        <v>41610</v>
      </c>
      <c r="B2074" s="37">
        <v>1800.9</v>
      </c>
      <c r="E2074" s="9">
        <v>42544</v>
      </c>
      <c r="F2074" s="38">
        <v>625.79999999999995</v>
      </c>
    </row>
    <row r="2075" spans="1:6" x14ac:dyDescent="0.2">
      <c r="A2075" s="5">
        <v>41607</v>
      </c>
      <c r="B2075" s="37">
        <v>1805.81</v>
      </c>
      <c r="E2075" s="9">
        <v>42543</v>
      </c>
      <c r="F2075" s="38">
        <v>606</v>
      </c>
    </row>
    <row r="2076" spans="1:6" x14ac:dyDescent="0.2">
      <c r="A2076" s="5">
        <v>41605</v>
      </c>
      <c r="B2076" s="37">
        <v>1807.23</v>
      </c>
      <c r="E2076" s="9">
        <v>42542</v>
      </c>
      <c r="F2076" s="38">
        <v>668.9</v>
      </c>
    </row>
    <row r="2077" spans="1:6" x14ac:dyDescent="0.2">
      <c r="A2077" s="5">
        <v>41604</v>
      </c>
      <c r="B2077" s="37">
        <v>1802.75</v>
      </c>
      <c r="E2077" s="9">
        <v>42541</v>
      </c>
      <c r="F2077" s="38">
        <v>743.9</v>
      </c>
    </row>
    <row r="2078" spans="1:6" x14ac:dyDescent="0.2">
      <c r="A2078" s="5">
        <v>41603</v>
      </c>
      <c r="B2078" s="37">
        <v>1802.48</v>
      </c>
      <c r="E2078" s="9">
        <v>42540</v>
      </c>
      <c r="F2078" s="38">
        <v>767.3</v>
      </c>
    </row>
    <row r="2079" spans="1:6" x14ac:dyDescent="0.2">
      <c r="A2079" s="5">
        <v>41600</v>
      </c>
      <c r="B2079" s="37">
        <v>1804.76</v>
      </c>
      <c r="E2079" s="9">
        <v>42539</v>
      </c>
      <c r="F2079" s="38">
        <v>757.6</v>
      </c>
    </row>
    <row r="2080" spans="1:6" x14ac:dyDescent="0.2">
      <c r="A2080" s="5">
        <v>41599</v>
      </c>
      <c r="B2080" s="37">
        <v>1795.85</v>
      </c>
      <c r="E2080" s="9">
        <v>42538</v>
      </c>
      <c r="F2080" s="38">
        <v>748.7</v>
      </c>
    </row>
    <row r="2081" spans="1:6" x14ac:dyDescent="0.2">
      <c r="A2081" s="5">
        <v>41598</v>
      </c>
      <c r="B2081" s="37">
        <v>1781.37</v>
      </c>
      <c r="E2081" s="9">
        <v>42537</v>
      </c>
      <c r="F2081" s="38">
        <v>769.5</v>
      </c>
    </row>
    <row r="2082" spans="1:6" x14ac:dyDescent="0.2">
      <c r="A2082" s="5">
        <v>41597</v>
      </c>
      <c r="B2082" s="37">
        <v>1787.87</v>
      </c>
      <c r="E2082" s="9">
        <v>42536</v>
      </c>
      <c r="F2082" s="38">
        <v>696.9</v>
      </c>
    </row>
    <row r="2083" spans="1:6" x14ac:dyDescent="0.2">
      <c r="A2083" s="5">
        <v>41596</v>
      </c>
      <c r="B2083" s="37">
        <v>1791.53</v>
      </c>
      <c r="E2083" s="9">
        <v>42535</v>
      </c>
      <c r="F2083" s="38">
        <v>684.5</v>
      </c>
    </row>
    <row r="2084" spans="1:6" x14ac:dyDescent="0.2">
      <c r="A2084" s="5">
        <v>41593</v>
      </c>
      <c r="B2084" s="37">
        <v>1798.18</v>
      </c>
      <c r="E2084" s="9">
        <v>42534</v>
      </c>
      <c r="F2084" s="38">
        <v>705.9</v>
      </c>
    </row>
    <row r="2085" spans="1:6" x14ac:dyDescent="0.2">
      <c r="A2085" s="5">
        <v>41592</v>
      </c>
      <c r="B2085" s="37">
        <v>1790.62</v>
      </c>
      <c r="E2085" s="9">
        <v>42533</v>
      </c>
      <c r="F2085" s="38">
        <v>671</v>
      </c>
    </row>
    <row r="2086" spans="1:6" x14ac:dyDescent="0.2">
      <c r="A2086" s="5">
        <v>41591</v>
      </c>
      <c r="B2086" s="37">
        <v>1782</v>
      </c>
      <c r="E2086" s="9">
        <v>42532</v>
      </c>
      <c r="F2086" s="38">
        <v>614.5</v>
      </c>
    </row>
    <row r="2087" spans="1:6" x14ac:dyDescent="0.2">
      <c r="A2087" s="5">
        <v>41590</v>
      </c>
      <c r="B2087" s="37">
        <v>1767.69</v>
      </c>
      <c r="E2087" s="9">
        <v>42531</v>
      </c>
      <c r="F2087" s="38">
        <v>580.1</v>
      </c>
    </row>
    <row r="2088" spans="1:6" x14ac:dyDescent="0.2">
      <c r="A2088" s="5">
        <v>41589</v>
      </c>
      <c r="B2088" s="37">
        <v>1771.89</v>
      </c>
      <c r="E2088" s="9">
        <v>42530</v>
      </c>
      <c r="F2088" s="38">
        <v>575.5</v>
      </c>
    </row>
    <row r="2089" spans="1:6" x14ac:dyDescent="0.2">
      <c r="A2089" s="5">
        <v>41586</v>
      </c>
      <c r="B2089" s="37">
        <v>1770.61</v>
      </c>
      <c r="E2089" s="9">
        <v>42529</v>
      </c>
      <c r="F2089" s="38">
        <v>583</v>
      </c>
    </row>
    <row r="2090" spans="1:6" x14ac:dyDescent="0.2">
      <c r="A2090" s="5">
        <v>41585</v>
      </c>
      <c r="B2090" s="37">
        <v>1747.15</v>
      </c>
      <c r="E2090" s="9">
        <v>42528</v>
      </c>
      <c r="F2090" s="38">
        <v>576.9</v>
      </c>
    </row>
    <row r="2091" spans="1:6" x14ac:dyDescent="0.2">
      <c r="A2091" s="5">
        <v>41584</v>
      </c>
      <c r="B2091" s="37">
        <v>1770.49</v>
      </c>
      <c r="E2091" s="9">
        <v>42527</v>
      </c>
      <c r="F2091" s="38">
        <v>585.20000000000005</v>
      </c>
    </row>
    <row r="2092" spans="1:6" x14ac:dyDescent="0.2">
      <c r="A2092" s="5">
        <v>41583</v>
      </c>
      <c r="B2092" s="37">
        <v>1762.97</v>
      </c>
      <c r="E2092" s="9">
        <v>42526</v>
      </c>
      <c r="F2092" s="38">
        <v>574</v>
      </c>
    </row>
    <row r="2093" spans="1:6" x14ac:dyDescent="0.2">
      <c r="A2093" s="5">
        <v>41582</v>
      </c>
      <c r="B2093" s="37">
        <v>1767.93</v>
      </c>
      <c r="E2093" s="9">
        <v>42525</v>
      </c>
      <c r="F2093" s="38">
        <v>572.70000000000005</v>
      </c>
    </row>
    <row r="2094" spans="1:6" x14ac:dyDescent="0.2">
      <c r="A2094" s="5">
        <v>41579</v>
      </c>
      <c r="B2094" s="37">
        <v>1761.64</v>
      </c>
      <c r="E2094" s="9">
        <v>42524</v>
      </c>
      <c r="F2094" s="38">
        <v>570.9</v>
      </c>
    </row>
    <row r="2095" spans="1:6" x14ac:dyDescent="0.2">
      <c r="A2095" s="5">
        <v>41578</v>
      </c>
      <c r="B2095" s="37">
        <v>1756.54</v>
      </c>
      <c r="E2095" s="9">
        <v>42523</v>
      </c>
      <c r="F2095" s="38">
        <v>538.79999999999995</v>
      </c>
    </row>
    <row r="2096" spans="1:6" x14ac:dyDescent="0.2">
      <c r="A2096" s="5">
        <v>41577</v>
      </c>
      <c r="B2096" s="37">
        <v>1763.31</v>
      </c>
      <c r="E2096" s="9">
        <v>42522</v>
      </c>
      <c r="F2096" s="38">
        <v>536.79999999999995</v>
      </c>
    </row>
    <row r="2097" spans="1:6" x14ac:dyDescent="0.2">
      <c r="A2097" s="5">
        <v>41576</v>
      </c>
      <c r="B2097" s="37">
        <v>1771.95</v>
      </c>
      <c r="E2097" s="9">
        <v>42521</v>
      </c>
      <c r="F2097" s="38">
        <v>530.70000000000005</v>
      </c>
    </row>
    <row r="2098" spans="1:6" x14ac:dyDescent="0.2">
      <c r="A2098" s="5">
        <v>41575</v>
      </c>
      <c r="B2098" s="37">
        <v>1762.11</v>
      </c>
      <c r="E2098" s="9">
        <v>42520</v>
      </c>
      <c r="F2098" s="38">
        <v>532.9</v>
      </c>
    </row>
    <row r="2099" spans="1:6" x14ac:dyDescent="0.2">
      <c r="A2099" s="5">
        <v>41572</v>
      </c>
      <c r="B2099" s="37">
        <v>1759.77</v>
      </c>
      <c r="E2099" s="9">
        <v>42519</v>
      </c>
      <c r="F2099" s="38">
        <v>531</v>
      </c>
    </row>
    <row r="2100" spans="1:6" x14ac:dyDescent="0.2">
      <c r="A2100" s="5">
        <v>41571</v>
      </c>
      <c r="B2100" s="37">
        <v>1752.07</v>
      </c>
      <c r="E2100" s="9">
        <v>42518</v>
      </c>
      <c r="F2100" s="38">
        <v>527</v>
      </c>
    </row>
    <row r="2101" spans="1:6" x14ac:dyDescent="0.2">
      <c r="A2101" s="5">
        <v>41570</v>
      </c>
      <c r="B2101" s="37">
        <v>1746.38</v>
      </c>
      <c r="E2101" s="9">
        <v>42517</v>
      </c>
      <c r="F2101" s="38">
        <v>472</v>
      </c>
    </row>
    <row r="2102" spans="1:6" x14ac:dyDescent="0.2">
      <c r="A2102" s="5">
        <v>41569</v>
      </c>
      <c r="B2102" s="37">
        <v>1754.67</v>
      </c>
      <c r="E2102" s="9">
        <v>42516</v>
      </c>
      <c r="F2102" s="38">
        <v>454</v>
      </c>
    </row>
    <row r="2103" spans="1:6" x14ac:dyDescent="0.2">
      <c r="A2103" s="5">
        <v>41568</v>
      </c>
      <c r="B2103" s="37">
        <v>1744.66</v>
      </c>
      <c r="E2103" s="9">
        <v>42515</v>
      </c>
      <c r="F2103" s="38">
        <v>449.1</v>
      </c>
    </row>
    <row r="2104" spans="1:6" x14ac:dyDescent="0.2">
      <c r="A2104" s="5">
        <v>41565</v>
      </c>
      <c r="B2104" s="37">
        <v>1744.5</v>
      </c>
      <c r="E2104" s="9">
        <v>42514</v>
      </c>
      <c r="F2104" s="38">
        <v>445</v>
      </c>
    </row>
    <row r="2105" spans="1:6" x14ac:dyDescent="0.2">
      <c r="A2105" s="5">
        <v>41564</v>
      </c>
      <c r="B2105" s="37">
        <v>1733.15</v>
      </c>
      <c r="E2105" s="9">
        <v>42513</v>
      </c>
      <c r="F2105" s="38">
        <v>443.7</v>
      </c>
    </row>
    <row r="2106" spans="1:6" x14ac:dyDescent="0.2">
      <c r="A2106" s="5">
        <v>41563</v>
      </c>
      <c r="B2106" s="37">
        <v>1721.54</v>
      </c>
      <c r="E2106" s="9">
        <v>42512</v>
      </c>
      <c r="F2106" s="38">
        <v>437.5</v>
      </c>
    </row>
    <row r="2107" spans="1:6" x14ac:dyDescent="0.2">
      <c r="A2107" s="5">
        <v>41562</v>
      </c>
      <c r="B2107" s="37">
        <v>1698.06</v>
      </c>
      <c r="E2107" s="9">
        <v>42511</v>
      </c>
      <c r="F2107" s="38">
        <v>440.8</v>
      </c>
    </row>
    <row r="2108" spans="1:6" x14ac:dyDescent="0.2">
      <c r="A2108" s="5">
        <v>41561</v>
      </c>
      <c r="B2108" s="37">
        <v>1710.14</v>
      </c>
      <c r="E2108" s="9">
        <v>42510</v>
      </c>
      <c r="F2108" s="38">
        <v>441.6</v>
      </c>
    </row>
    <row r="2109" spans="1:6" x14ac:dyDescent="0.2">
      <c r="A2109" s="5">
        <v>41558</v>
      </c>
      <c r="B2109" s="37">
        <v>1703.2</v>
      </c>
      <c r="E2109" s="9">
        <v>42509</v>
      </c>
      <c r="F2109" s="38">
        <v>435</v>
      </c>
    </row>
    <row r="2110" spans="1:6" x14ac:dyDescent="0.2">
      <c r="A2110" s="5">
        <v>41557</v>
      </c>
      <c r="B2110" s="37">
        <v>1692.56</v>
      </c>
      <c r="E2110" s="9">
        <v>42508</v>
      </c>
      <c r="F2110" s="38">
        <v>453.5</v>
      </c>
    </row>
    <row r="2111" spans="1:6" x14ac:dyDescent="0.2">
      <c r="A2111" s="5">
        <v>41556</v>
      </c>
      <c r="B2111" s="37">
        <v>1656.4</v>
      </c>
      <c r="E2111" s="9">
        <v>42507</v>
      </c>
      <c r="F2111" s="38">
        <v>453.2</v>
      </c>
    </row>
    <row r="2112" spans="1:6" x14ac:dyDescent="0.2">
      <c r="A2112" s="5">
        <v>41555</v>
      </c>
      <c r="B2112" s="37">
        <v>1655.45</v>
      </c>
      <c r="E2112" s="9">
        <v>42506</v>
      </c>
      <c r="F2112" s="38">
        <v>453</v>
      </c>
    </row>
    <row r="2113" spans="1:6" x14ac:dyDescent="0.2">
      <c r="A2113" s="5">
        <v>41554</v>
      </c>
      <c r="B2113" s="37">
        <v>1676.12</v>
      </c>
      <c r="E2113" s="9">
        <v>42505</v>
      </c>
      <c r="F2113" s="38">
        <v>457.9</v>
      </c>
    </row>
    <row r="2114" spans="1:6" x14ac:dyDescent="0.2">
      <c r="A2114" s="5">
        <v>41551</v>
      </c>
      <c r="B2114" s="37">
        <v>1690.5</v>
      </c>
      <c r="E2114" s="9">
        <v>42504</v>
      </c>
      <c r="F2114" s="38">
        <v>455.8</v>
      </c>
    </row>
    <row r="2115" spans="1:6" x14ac:dyDescent="0.2">
      <c r="A2115" s="5">
        <v>41550</v>
      </c>
      <c r="B2115" s="37">
        <v>1678.66</v>
      </c>
      <c r="E2115" s="9">
        <v>42503</v>
      </c>
      <c r="F2115" s="38">
        <v>455.8</v>
      </c>
    </row>
    <row r="2116" spans="1:6" x14ac:dyDescent="0.2">
      <c r="A2116" s="5">
        <v>41549</v>
      </c>
      <c r="B2116" s="37">
        <v>1693.87</v>
      </c>
      <c r="E2116" s="9">
        <v>42502</v>
      </c>
      <c r="F2116" s="38">
        <v>455</v>
      </c>
    </row>
    <row r="2117" spans="1:6" x14ac:dyDescent="0.2">
      <c r="A2117" s="5">
        <v>41548</v>
      </c>
      <c r="B2117" s="37">
        <v>1695</v>
      </c>
      <c r="E2117" s="9">
        <v>42501</v>
      </c>
      <c r="F2117" s="38">
        <v>452.3</v>
      </c>
    </row>
    <row r="2118" spans="1:6" x14ac:dyDescent="0.2">
      <c r="A2118" s="5">
        <v>41547</v>
      </c>
      <c r="B2118" s="37">
        <v>1681.55</v>
      </c>
      <c r="E2118" s="9">
        <v>42500</v>
      </c>
      <c r="F2118" s="38">
        <v>450.7</v>
      </c>
    </row>
    <row r="2119" spans="1:6" x14ac:dyDescent="0.2">
      <c r="A2119" s="5">
        <v>41544</v>
      </c>
      <c r="B2119" s="37">
        <v>1691.75</v>
      </c>
      <c r="E2119" s="9">
        <v>42499</v>
      </c>
      <c r="F2119" s="38">
        <v>461.6</v>
      </c>
    </row>
    <row r="2120" spans="1:6" x14ac:dyDescent="0.2">
      <c r="A2120" s="5">
        <v>41543</v>
      </c>
      <c r="B2120" s="37">
        <v>1698.67</v>
      </c>
      <c r="E2120" s="9">
        <v>42498</v>
      </c>
      <c r="F2120" s="38">
        <v>459.9</v>
      </c>
    </row>
    <row r="2121" spans="1:6" x14ac:dyDescent="0.2">
      <c r="A2121" s="5">
        <v>41542</v>
      </c>
      <c r="B2121" s="37">
        <v>1692.77</v>
      </c>
      <c r="E2121" s="9">
        <v>42497</v>
      </c>
      <c r="F2121" s="38">
        <v>460.2</v>
      </c>
    </row>
    <row r="2122" spans="1:6" x14ac:dyDescent="0.2">
      <c r="A2122" s="5">
        <v>41541</v>
      </c>
      <c r="B2122" s="37">
        <v>1697.42</v>
      </c>
      <c r="E2122" s="9">
        <v>42496</v>
      </c>
      <c r="F2122" s="38">
        <v>461.2</v>
      </c>
    </row>
    <row r="2123" spans="1:6" x14ac:dyDescent="0.2">
      <c r="A2123" s="5">
        <v>41540</v>
      </c>
      <c r="B2123" s="37">
        <v>1701.84</v>
      </c>
      <c r="E2123" s="9">
        <v>42495</v>
      </c>
      <c r="F2123" s="38">
        <v>448.4</v>
      </c>
    </row>
    <row r="2124" spans="1:6" x14ac:dyDescent="0.2">
      <c r="A2124" s="5">
        <v>41537</v>
      </c>
      <c r="B2124" s="37">
        <v>1709.91</v>
      </c>
      <c r="E2124" s="9">
        <v>42494</v>
      </c>
      <c r="F2124" s="38">
        <v>447.4</v>
      </c>
    </row>
    <row r="2125" spans="1:6" x14ac:dyDescent="0.2">
      <c r="A2125" s="5">
        <v>41536</v>
      </c>
      <c r="B2125" s="37">
        <v>1722.34</v>
      </c>
      <c r="E2125" s="9">
        <v>42493</v>
      </c>
      <c r="F2125" s="38">
        <v>450.4</v>
      </c>
    </row>
    <row r="2126" spans="1:6" x14ac:dyDescent="0.2">
      <c r="A2126" s="5">
        <v>41535</v>
      </c>
      <c r="B2126" s="37">
        <v>1725.52</v>
      </c>
      <c r="E2126" s="9">
        <v>42492</v>
      </c>
      <c r="F2126" s="38">
        <v>443.7</v>
      </c>
    </row>
    <row r="2127" spans="1:6" x14ac:dyDescent="0.2">
      <c r="A2127" s="5">
        <v>41534</v>
      </c>
      <c r="B2127" s="37">
        <v>1704.76</v>
      </c>
      <c r="E2127" s="9">
        <v>42491</v>
      </c>
      <c r="F2127" s="38">
        <v>451.1</v>
      </c>
    </row>
    <row r="2128" spans="1:6" x14ac:dyDescent="0.2">
      <c r="A2128" s="5">
        <v>41533</v>
      </c>
      <c r="B2128" s="37">
        <v>1697.6</v>
      </c>
      <c r="E2128" s="9">
        <v>42490</v>
      </c>
      <c r="F2128" s="38">
        <v>446.6</v>
      </c>
    </row>
    <row r="2129" spans="1:6" x14ac:dyDescent="0.2">
      <c r="A2129" s="5">
        <v>41530</v>
      </c>
      <c r="B2129" s="37">
        <v>1687.99</v>
      </c>
      <c r="E2129" s="9">
        <v>42489</v>
      </c>
      <c r="F2129" s="38">
        <v>455.3</v>
      </c>
    </row>
    <row r="2130" spans="1:6" x14ac:dyDescent="0.2">
      <c r="A2130" s="5">
        <v>41529</v>
      </c>
      <c r="B2130" s="37">
        <v>1683.42</v>
      </c>
      <c r="E2130" s="9">
        <v>42488</v>
      </c>
      <c r="F2130" s="38">
        <v>450.5</v>
      </c>
    </row>
    <row r="2131" spans="1:6" x14ac:dyDescent="0.2">
      <c r="A2131" s="5">
        <v>41528</v>
      </c>
      <c r="B2131" s="37">
        <v>1689.13</v>
      </c>
      <c r="E2131" s="9">
        <v>42487</v>
      </c>
      <c r="F2131" s="38">
        <v>445.1</v>
      </c>
    </row>
    <row r="2132" spans="1:6" x14ac:dyDescent="0.2">
      <c r="A2132" s="5">
        <v>41527</v>
      </c>
      <c r="B2132" s="37">
        <v>1683.99</v>
      </c>
      <c r="E2132" s="9">
        <v>42486</v>
      </c>
      <c r="F2132" s="38">
        <v>468.1</v>
      </c>
    </row>
    <row r="2133" spans="1:6" x14ac:dyDescent="0.2">
      <c r="A2133" s="5">
        <v>41526</v>
      </c>
      <c r="B2133" s="37">
        <v>1671.71</v>
      </c>
      <c r="E2133" s="9">
        <v>42485</v>
      </c>
      <c r="F2133" s="38">
        <v>461.8</v>
      </c>
    </row>
    <row r="2134" spans="1:6" x14ac:dyDescent="0.2">
      <c r="A2134" s="5">
        <v>41523</v>
      </c>
      <c r="B2134" s="37">
        <v>1655.17</v>
      </c>
      <c r="E2134" s="9">
        <v>42484</v>
      </c>
      <c r="F2134" s="38">
        <v>463</v>
      </c>
    </row>
    <row r="2135" spans="1:6" x14ac:dyDescent="0.2">
      <c r="A2135" s="5">
        <v>41522</v>
      </c>
      <c r="B2135" s="37">
        <v>1655.08</v>
      </c>
      <c r="E2135" s="9">
        <v>42483</v>
      </c>
      <c r="F2135" s="38">
        <v>453.7</v>
      </c>
    </row>
    <row r="2136" spans="1:6" x14ac:dyDescent="0.2">
      <c r="A2136" s="5">
        <v>41521</v>
      </c>
      <c r="B2136" s="37">
        <v>1653.08</v>
      </c>
      <c r="E2136" s="9">
        <v>42482</v>
      </c>
      <c r="F2136" s="38">
        <v>447.8</v>
      </c>
    </row>
    <row r="2137" spans="1:6" x14ac:dyDescent="0.2">
      <c r="A2137" s="5">
        <v>41520</v>
      </c>
      <c r="B2137" s="37">
        <v>1639.77</v>
      </c>
      <c r="E2137" s="9">
        <v>42481</v>
      </c>
      <c r="F2137" s="38">
        <v>452</v>
      </c>
    </row>
    <row r="2138" spans="1:6" x14ac:dyDescent="0.2">
      <c r="A2138" s="5">
        <v>41516</v>
      </c>
      <c r="B2138" s="37">
        <v>1632.97</v>
      </c>
      <c r="E2138" s="9">
        <v>42480</v>
      </c>
      <c r="F2138" s="38">
        <v>444</v>
      </c>
    </row>
    <row r="2139" spans="1:6" x14ac:dyDescent="0.2">
      <c r="A2139" s="5">
        <v>41515</v>
      </c>
      <c r="B2139" s="37">
        <v>1638.17</v>
      </c>
      <c r="E2139" s="9">
        <v>42479</v>
      </c>
      <c r="F2139" s="38">
        <v>437.8</v>
      </c>
    </row>
    <row r="2140" spans="1:6" x14ac:dyDescent="0.2">
      <c r="A2140" s="5">
        <v>41514</v>
      </c>
      <c r="B2140" s="37">
        <v>1634.96</v>
      </c>
      <c r="E2140" s="9">
        <v>42478</v>
      </c>
      <c r="F2140" s="38">
        <v>430</v>
      </c>
    </row>
    <row r="2141" spans="1:6" x14ac:dyDescent="0.2">
      <c r="A2141" s="5">
        <v>41513</v>
      </c>
      <c r="B2141" s="37">
        <v>1630.48</v>
      </c>
      <c r="E2141" s="9">
        <v>42477</v>
      </c>
      <c r="F2141" s="38">
        <v>428.5</v>
      </c>
    </row>
    <row r="2142" spans="1:6" x14ac:dyDescent="0.2">
      <c r="A2142" s="5">
        <v>41512</v>
      </c>
      <c r="B2142" s="37">
        <v>1656.78</v>
      </c>
      <c r="E2142" s="9">
        <v>42476</v>
      </c>
      <c r="F2142" s="38">
        <v>432</v>
      </c>
    </row>
    <row r="2143" spans="1:6" x14ac:dyDescent="0.2">
      <c r="A2143" s="5">
        <v>41509</v>
      </c>
      <c r="B2143" s="37">
        <v>1663.5</v>
      </c>
      <c r="E2143" s="9">
        <v>42475</v>
      </c>
      <c r="F2143" s="38">
        <v>431.5</v>
      </c>
    </row>
    <row r="2144" spans="1:6" x14ac:dyDescent="0.2">
      <c r="A2144" s="5">
        <v>41508</v>
      </c>
      <c r="B2144" s="37">
        <v>1656.96</v>
      </c>
      <c r="E2144" s="9">
        <v>42474</v>
      </c>
      <c r="F2144" s="38">
        <v>426</v>
      </c>
    </row>
    <row r="2145" spans="1:6" x14ac:dyDescent="0.2">
      <c r="A2145" s="5">
        <v>41507</v>
      </c>
      <c r="B2145" s="37">
        <v>1642.8</v>
      </c>
      <c r="E2145" s="9">
        <v>42473</v>
      </c>
      <c r="F2145" s="38">
        <v>424.8</v>
      </c>
    </row>
    <row r="2146" spans="1:6" x14ac:dyDescent="0.2">
      <c r="A2146" s="5">
        <v>41506</v>
      </c>
      <c r="B2146" s="37">
        <v>1652.35</v>
      </c>
      <c r="E2146" s="9">
        <v>42472</v>
      </c>
      <c r="F2146" s="38">
        <v>426.6</v>
      </c>
    </row>
    <row r="2147" spans="1:6" x14ac:dyDescent="0.2">
      <c r="A2147" s="5">
        <v>41505</v>
      </c>
      <c r="B2147" s="37">
        <v>1646.06</v>
      </c>
      <c r="E2147" s="9">
        <v>42471</v>
      </c>
      <c r="F2147" s="38">
        <v>423.7</v>
      </c>
    </row>
    <row r="2148" spans="1:6" x14ac:dyDescent="0.2">
      <c r="A2148" s="5">
        <v>41502</v>
      </c>
      <c r="B2148" s="37">
        <v>1655.83</v>
      </c>
      <c r="E2148" s="9">
        <v>42470</v>
      </c>
      <c r="F2148" s="38">
        <v>421.3</v>
      </c>
    </row>
    <row r="2149" spans="1:6" x14ac:dyDescent="0.2">
      <c r="A2149" s="5">
        <v>41501</v>
      </c>
      <c r="B2149" s="37">
        <v>1661.32</v>
      </c>
      <c r="E2149" s="9">
        <v>42469</v>
      </c>
      <c r="F2149" s="38">
        <v>418.5</v>
      </c>
    </row>
    <row r="2150" spans="1:6" x14ac:dyDescent="0.2">
      <c r="A2150" s="5">
        <v>41500</v>
      </c>
      <c r="B2150" s="37">
        <v>1685.39</v>
      </c>
      <c r="E2150" s="9">
        <v>42468</v>
      </c>
      <c r="F2150" s="38">
        <v>418.5</v>
      </c>
    </row>
    <row r="2151" spans="1:6" x14ac:dyDescent="0.2">
      <c r="A2151" s="5">
        <v>41499</v>
      </c>
      <c r="B2151" s="37">
        <v>1694.16</v>
      </c>
      <c r="E2151" s="9">
        <v>42467</v>
      </c>
      <c r="F2151" s="38">
        <v>422.3</v>
      </c>
    </row>
    <row r="2152" spans="1:6" x14ac:dyDescent="0.2">
      <c r="A2152" s="5">
        <v>41498</v>
      </c>
      <c r="B2152" s="37">
        <v>1689.47</v>
      </c>
      <c r="E2152" s="9">
        <v>42466</v>
      </c>
      <c r="F2152" s="38">
        <v>422.6</v>
      </c>
    </row>
    <row r="2153" spans="1:6" x14ac:dyDescent="0.2">
      <c r="A2153" s="5">
        <v>41495</v>
      </c>
      <c r="B2153" s="37">
        <v>1691.42</v>
      </c>
      <c r="E2153" s="9">
        <v>42465</v>
      </c>
      <c r="F2153" s="38">
        <v>423.8</v>
      </c>
    </row>
    <row r="2154" spans="1:6" x14ac:dyDescent="0.2">
      <c r="A2154" s="5">
        <v>41494</v>
      </c>
      <c r="B2154" s="37">
        <v>1697.48</v>
      </c>
      <c r="E2154" s="9">
        <v>42464</v>
      </c>
      <c r="F2154" s="38">
        <v>420.5</v>
      </c>
    </row>
    <row r="2155" spans="1:6" x14ac:dyDescent="0.2">
      <c r="A2155" s="5">
        <v>41493</v>
      </c>
      <c r="B2155" s="37">
        <v>1690.91</v>
      </c>
      <c r="E2155" s="9">
        <v>42463</v>
      </c>
      <c r="F2155" s="38">
        <v>420.6</v>
      </c>
    </row>
    <row r="2156" spans="1:6" x14ac:dyDescent="0.2">
      <c r="A2156" s="5">
        <v>41492</v>
      </c>
      <c r="B2156" s="37">
        <v>1697.37</v>
      </c>
      <c r="E2156" s="9">
        <v>42462</v>
      </c>
      <c r="F2156" s="38">
        <v>420.3</v>
      </c>
    </row>
    <row r="2157" spans="1:6" x14ac:dyDescent="0.2">
      <c r="A2157" s="5">
        <v>41491</v>
      </c>
      <c r="B2157" s="37">
        <v>1707.14</v>
      </c>
      <c r="E2157" s="9">
        <v>42461</v>
      </c>
      <c r="F2157" s="38">
        <v>417.6</v>
      </c>
    </row>
    <row r="2158" spans="1:6" x14ac:dyDescent="0.2">
      <c r="A2158" s="5">
        <v>41488</v>
      </c>
      <c r="B2158" s="37">
        <v>1709.67</v>
      </c>
      <c r="E2158" s="9">
        <v>42460</v>
      </c>
      <c r="F2158" s="38">
        <v>416</v>
      </c>
    </row>
    <row r="2159" spans="1:6" x14ac:dyDescent="0.2">
      <c r="A2159" s="5">
        <v>41487</v>
      </c>
      <c r="B2159" s="37">
        <v>1706.87</v>
      </c>
      <c r="E2159" s="9">
        <v>42459</v>
      </c>
      <c r="F2159" s="38">
        <v>413.2</v>
      </c>
    </row>
    <row r="2160" spans="1:6" x14ac:dyDescent="0.2">
      <c r="A2160" s="5">
        <v>41486</v>
      </c>
      <c r="B2160" s="37">
        <v>1685.73</v>
      </c>
      <c r="E2160" s="9">
        <v>42458</v>
      </c>
      <c r="F2160" s="38">
        <v>415.8</v>
      </c>
    </row>
    <row r="2161" spans="1:6" x14ac:dyDescent="0.2">
      <c r="A2161" s="5">
        <v>41485</v>
      </c>
      <c r="B2161" s="37">
        <v>1685.96</v>
      </c>
      <c r="E2161" s="9">
        <v>42457</v>
      </c>
      <c r="F2161" s="38">
        <v>424.1</v>
      </c>
    </row>
    <row r="2162" spans="1:6" x14ac:dyDescent="0.2">
      <c r="A2162" s="5">
        <v>41484</v>
      </c>
      <c r="B2162" s="37">
        <v>1685.33</v>
      </c>
      <c r="E2162" s="9">
        <v>42456</v>
      </c>
      <c r="F2162" s="38">
        <v>427.4</v>
      </c>
    </row>
    <row r="2163" spans="1:6" x14ac:dyDescent="0.2">
      <c r="A2163" s="5">
        <v>41481</v>
      </c>
      <c r="B2163" s="37">
        <v>1691.65</v>
      </c>
      <c r="E2163" s="9">
        <v>42455</v>
      </c>
      <c r="F2163" s="38">
        <v>416.7</v>
      </c>
    </row>
    <row r="2164" spans="1:6" x14ac:dyDescent="0.2">
      <c r="A2164" s="5">
        <v>41480</v>
      </c>
      <c r="B2164" s="37">
        <v>1690.25</v>
      </c>
      <c r="E2164" s="9">
        <v>42454</v>
      </c>
      <c r="F2164" s="38">
        <v>416</v>
      </c>
    </row>
    <row r="2165" spans="1:6" x14ac:dyDescent="0.2">
      <c r="A2165" s="5">
        <v>41479</v>
      </c>
      <c r="B2165" s="37">
        <v>1685.94</v>
      </c>
      <c r="E2165" s="9">
        <v>42453</v>
      </c>
      <c r="F2165" s="38">
        <v>415.3</v>
      </c>
    </row>
    <row r="2166" spans="1:6" x14ac:dyDescent="0.2">
      <c r="A2166" s="5">
        <v>41478</v>
      </c>
      <c r="B2166" s="37">
        <v>1692.39</v>
      </c>
      <c r="E2166" s="9">
        <v>42452</v>
      </c>
      <c r="F2166" s="38">
        <v>418.1</v>
      </c>
    </row>
    <row r="2167" spans="1:6" x14ac:dyDescent="0.2">
      <c r="A2167" s="5">
        <v>41477</v>
      </c>
      <c r="B2167" s="37">
        <v>1695.53</v>
      </c>
      <c r="E2167" s="9">
        <v>42451</v>
      </c>
      <c r="F2167" s="38">
        <v>417.7</v>
      </c>
    </row>
    <row r="2168" spans="1:6" x14ac:dyDescent="0.2">
      <c r="A2168" s="5">
        <v>41474</v>
      </c>
      <c r="B2168" s="37">
        <v>1692.09</v>
      </c>
      <c r="E2168" s="9">
        <v>42450</v>
      </c>
      <c r="F2168" s="38">
        <v>411.9</v>
      </c>
    </row>
    <row r="2169" spans="1:6" x14ac:dyDescent="0.2">
      <c r="A2169" s="5">
        <v>41473</v>
      </c>
      <c r="B2169" s="37">
        <v>1689.37</v>
      </c>
      <c r="E2169" s="9">
        <v>42449</v>
      </c>
      <c r="F2169" s="38">
        <v>411.3</v>
      </c>
    </row>
    <row r="2170" spans="1:6" x14ac:dyDescent="0.2">
      <c r="A2170" s="5">
        <v>41472</v>
      </c>
      <c r="B2170" s="37">
        <v>1680.91</v>
      </c>
      <c r="E2170" s="9">
        <v>42448</v>
      </c>
      <c r="F2170" s="38">
        <v>408.4</v>
      </c>
    </row>
    <row r="2171" spans="1:6" x14ac:dyDescent="0.2">
      <c r="A2171" s="5">
        <v>41471</v>
      </c>
      <c r="B2171" s="37">
        <v>1676.26</v>
      </c>
      <c r="E2171" s="9">
        <v>42447</v>
      </c>
      <c r="F2171" s="38">
        <v>407.7</v>
      </c>
    </row>
    <row r="2172" spans="1:6" x14ac:dyDescent="0.2">
      <c r="A2172" s="5">
        <v>41470</v>
      </c>
      <c r="B2172" s="37">
        <v>1682.5</v>
      </c>
      <c r="E2172" s="9">
        <v>42446</v>
      </c>
      <c r="F2172" s="38">
        <v>418.8</v>
      </c>
    </row>
    <row r="2173" spans="1:6" x14ac:dyDescent="0.2">
      <c r="A2173" s="5">
        <v>41467</v>
      </c>
      <c r="B2173" s="37">
        <v>1680.19</v>
      </c>
      <c r="E2173" s="9">
        <v>42445</v>
      </c>
      <c r="F2173" s="38">
        <v>417.3</v>
      </c>
    </row>
    <row r="2174" spans="1:6" x14ac:dyDescent="0.2">
      <c r="A2174" s="5">
        <v>41466</v>
      </c>
      <c r="B2174" s="37">
        <v>1675.02</v>
      </c>
      <c r="E2174" s="9">
        <v>42444</v>
      </c>
      <c r="F2174" s="38">
        <v>415.5</v>
      </c>
    </row>
    <row r="2175" spans="1:6" x14ac:dyDescent="0.2">
      <c r="A2175" s="5">
        <v>41465</v>
      </c>
      <c r="B2175" s="37">
        <v>1652.62</v>
      </c>
      <c r="E2175" s="9">
        <v>42443</v>
      </c>
      <c r="F2175" s="38">
        <v>416</v>
      </c>
    </row>
    <row r="2176" spans="1:6" x14ac:dyDescent="0.2">
      <c r="A2176" s="5">
        <v>41464</v>
      </c>
      <c r="B2176" s="37">
        <v>1652.32</v>
      </c>
      <c r="E2176" s="9">
        <v>42442</v>
      </c>
      <c r="F2176" s="38">
        <v>411.8</v>
      </c>
    </row>
    <row r="2177" spans="1:6" x14ac:dyDescent="0.2">
      <c r="A2177" s="5">
        <v>41463</v>
      </c>
      <c r="B2177" s="37">
        <v>1640.46</v>
      </c>
      <c r="E2177" s="9">
        <v>42441</v>
      </c>
      <c r="F2177" s="38">
        <v>410</v>
      </c>
    </row>
    <row r="2178" spans="1:6" x14ac:dyDescent="0.2">
      <c r="A2178" s="5">
        <v>41460</v>
      </c>
      <c r="B2178" s="37">
        <v>1631.89</v>
      </c>
      <c r="E2178" s="9">
        <v>42440</v>
      </c>
      <c r="F2178" s="38">
        <v>420.5</v>
      </c>
    </row>
    <row r="2179" spans="1:6" x14ac:dyDescent="0.2">
      <c r="A2179" s="5">
        <v>41458</v>
      </c>
      <c r="B2179" s="37">
        <v>1615.41</v>
      </c>
      <c r="E2179" s="9">
        <v>42439</v>
      </c>
      <c r="F2179" s="38">
        <v>416.5</v>
      </c>
    </row>
    <row r="2180" spans="1:6" x14ac:dyDescent="0.2">
      <c r="A2180" s="5">
        <v>41457</v>
      </c>
      <c r="B2180" s="37">
        <v>1614.08</v>
      </c>
      <c r="E2180" s="9">
        <v>42438</v>
      </c>
      <c r="F2180" s="38">
        <v>412.9</v>
      </c>
    </row>
    <row r="2181" spans="1:6" x14ac:dyDescent="0.2">
      <c r="A2181" s="5">
        <v>41456</v>
      </c>
      <c r="B2181" s="37">
        <v>1614.96</v>
      </c>
      <c r="E2181" s="9">
        <v>42437</v>
      </c>
      <c r="F2181" s="38">
        <v>411.4</v>
      </c>
    </row>
    <row r="2182" spans="1:6" x14ac:dyDescent="0.2">
      <c r="A2182" s="5">
        <v>41453</v>
      </c>
      <c r="B2182" s="37">
        <v>1606.28</v>
      </c>
      <c r="E2182" s="9">
        <v>42436</v>
      </c>
      <c r="F2182" s="38">
        <v>412.7</v>
      </c>
    </row>
    <row r="2183" spans="1:6" x14ac:dyDescent="0.2">
      <c r="A2183" s="5">
        <v>41452</v>
      </c>
      <c r="B2183" s="37">
        <v>1613.2</v>
      </c>
      <c r="E2183" s="9">
        <v>42435</v>
      </c>
      <c r="F2183" s="38">
        <v>403.9</v>
      </c>
    </row>
    <row r="2184" spans="1:6" x14ac:dyDescent="0.2">
      <c r="A2184" s="5">
        <v>41451</v>
      </c>
      <c r="B2184" s="37">
        <v>1603.26</v>
      </c>
      <c r="E2184" s="9">
        <v>42434</v>
      </c>
      <c r="F2184" s="38">
        <v>397.4</v>
      </c>
    </row>
    <row r="2185" spans="1:6" x14ac:dyDescent="0.2">
      <c r="A2185" s="5">
        <v>41450</v>
      </c>
      <c r="B2185" s="37">
        <v>1588.03</v>
      </c>
      <c r="E2185" s="9">
        <v>42433</v>
      </c>
      <c r="F2185" s="38">
        <v>408.8</v>
      </c>
    </row>
    <row r="2186" spans="1:6" x14ac:dyDescent="0.2">
      <c r="A2186" s="5">
        <v>41449</v>
      </c>
      <c r="B2186" s="37">
        <v>1573.09</v>
      </c>
      <c r="E2186" s="9">
        <v>42432</v>
      </c>
      <c r="F2186" s="38">
        <v>420.6</v>
      </c>
    </row>
    <row r="2187" spans="1:6" x14ac:dyDescent="0.2">
      <c r="A2187" s="5">
        <v>41446</v>
      </c>
      <c r="B2187" s="37">
        <v>1592.43</v>
      </c>
      <c r="E2187" s="9">
        <v>42431</v>
      </c>
      <c r="F2187" s="38">
        <v>422.2</v>
      </c>
    </row>
    <row r="2188" spans="1:6" x14ac:dyDescent="0.2">
      <c r="A2188" s="5">
        <v>41445</v>
      </c>
      <c r="B2188" s="37">
        <v>1588.19</v>
      </c>
      <c r="E2188" s="9">
        <v>42430</v>
      </c>
      <c r="F2188" s="38">
        <v>434.8</v>
      </c>
    </row>
    <row r="2189" spans="1:6" x14ac:dyDescent="0.2">
      <c r="A2189" s="5">
        <v>41444</v>
      </c>
      <c r="B2189" s="37">
        <v>1628.93</v>
      </c>
      <c r="E2189" s="9">
        <v>42429</v>
      </c>
      <c r="F2189" s="38">
        <v>439.2</v>
      </c>
    </row>
    <row r="2190" spans="1:6" x14ac:dyDescent="0.2">
      <c r="A2190" s="5">
        <v>41443</v>
      </c>
      <c r="B2190" s="37">
        <v>1651.81</v>
      </c>
      <c r="E2190" s="9">
        <v>42428</v>
      </c>
      <c r="F2190" s="38">
        <v>434.5</v>
      </c>
    </row>
    <row r="2191" spans="1:6" x14ac:dyDescent="0.2">
      <c r="A2191" s="5">
        <v>41442</v>
      </c>
      <c r="B2191" s="37">
        <v>1639.04</v>
      </c>
      <c r="E2191" s="9">
        <v>42427</v>
      </c>
      <c r="F2191" s="38">
        <v>434.2</v>
      </c>
    </row>
    <row r="2192" spans="1:6" x14ac:dyDescent="0.2">
      <c r="A2192" s="5">
        <v>41439</v>
      </c>
      <c r="B2192" s="37">
        <v>1626.73</v>
      </c>
      <c r="E2192" s="9">
        <v>42426</v>
      </c>
      <c r="F2192" s="38">
        <v>435.3</v>
      </c>
    </row>
    <row r="2193" spans="1:6" x14ac:dyDescent="0.2">
      <c r="A2193" s="5">
        <v>41438</v>
      </c>
      <c r="B2193" s="37">
        <v>1636.36</v>
      </c>
      <c r="E2193" s="9">
        <v>42425</v>
      </c>
      <c r="F2193" s="38">
        <v>424.9</v>
      </c>
    </row>
    <row r="2194" spans="1:6" x14ac:dyDescent="0.2">
      <c r="A2194" s="5">
        <v>41437</v>
      </c>
      <c r="B2194" s="37">
        <v>1612.52</v>
      </c>
      <c r="E2194" s="9">
        <v>42424</v>
      </c>
      <c r="F2194" s="38">
        <v>426.4</v>
      </c>
    </row>
    <row r="2195" spans="1:6" x14ac:dyDescent="0.2">
      <c r="A2195" s="5">
        <v>41436</v>
      </c>
      <c r="B2195" s="37">
        <v>1626.13</v>
      </c>
      <c r="E2195" s="9">
        <v>42423</v>
      </c>
      <c r="F2195" s="38">
        <v>421.1</v>
      </c>
    </row>
    <row r="2196" spans="1:6" x14ac:dyDescent="0.2">
      <c r="A2196" s="5">
        <v>41435</v>
      </c>
      <c r="B2196" s="37">
        <v>1642.81</v>
      </c>
      <c r="E2196" s="9">
        <v>42422</v>
      </c>
      <c r="F2196" s="38">
        <v>440.3</v>
      </c>
    </row>
    <row r="2197" spans="1:6" x14ac:dyDescent="0.2">
      <c r="A2197" s="5">
        <v>41432</v>
      </c>
      <c r="B2197" s="37">
        <v>1643.38</v>
      </c>
      <c r="E2197" s="9">
        <v>42421</v>
      </c>
      <c r="F2197" s="38">
        <v>440.5</v>
      </c>
    </row>
    <row r="2198" spans="1:6" x14ac:dyDescent="0.2">
      <c r="A2198" s="5">
        <v>41431</v>
      </c>
      <c r="B2198" s="37">
        <v>1622.56</v>
      </c>
      <c r="E2198" s="9">
        <v>42420</v>
      </c>
      <c r="F2198" s="38">
        <v>438.7</v>
      </c>
    </row>
    <row r="2199" spans="1:6" x14ac:dyDescent="0.2">
      <c r="A2199" s="5">
        <v>41430</v>
      </c>
      <c r="B2199" s="37">
        <v>1608.9</v>
      </c>
      <c r="E2199" s="9">
        <v>42419</v>
      </c>
      <c r="F2199" s="38">
        <v>420</v>
      </c>
    </row>
    <row r="2200" spans="1:6" x14ac:dyDescent="0.2">
      <c r="A2200" s="5">
        <v>41429</v>
      </c>
      <c r="B2200" s="37">
        <v>1631.38</v>
      </c>
      <c r="E2200" s="9">
        <v>42418</v>
      </c>
      <c r="F2200" s="38">
        <v>421.5</v>
      </c>
    </row>
    <row r="2201" spans="1:6" x14ac:dyDescent="0.2">
      <c r="A2201" s="5">
        <v>41428</v>
      </c>
      <c r="B2201" s="37">
        <v>1640.42</v>
      </c>
      <c r="E2201" s="9">
        <v>42417</v>
      </c>
      <c r="F2201" s="38">
        <v>414.9</v>
      </c>
    </row>
    <row r="2202" spans="1:6" x14ac:dyDescent="0.2">
      <c r="A2202" s="5">
        <v>41425</v>
      </c>
      <c r="B2202" s="37">
        <v>1630.74</v>
      </c>
      <c r="E2202" s="9">
        <v>42416</v>
      </c>
      <c r="F2202" s="38">
        <v>407.3</v>
      </c>
    </row>
    <row r="2203" spans="1:6" x14ac:dyDescent="0.2">
      <c r="A2203" s="5">
        <v>41424</v>
      </c>
      <c r="B2203" s="37">
        <v>1654.41</v>
      </c>
      <c r="E2203" s="9">
        <v>42415</v>
      </c>
      <c r="F2203" s="38">
        <v>399.9</v>
      </c>
    </row>
    <row r="2204" spans="1:6" x14ac:dyDescent="0.2">
      <c r="A2204" s="5">
        <v>41423</v>
      </c>
      <c r="B2204" s="37">
        <v>1648.36</v>
      </c>
      <c r="E2204" s="9">
        <v>42414</v>
      </c>
      <c r="F2204" s="38">
        <v>408.3</v>
      </c>
    </row>
    <row r="2205" spans="1:6" x14ac:dyDescent="0.2">
      <c r="A2205" s="5">
        <v>41422</v>
      </c>
      <c r="B2205" s="37">
        <v>1660.06</v>
      </c>
      <c r="E2205" s="9">
        <v>42413</v>
      </c>
      <c r="F2205" s="38">
        <v>393</v>
      </c>
    </row>
    <row r="2206" spans="1:6" x14ac:dyDescent="0.2">
      <c r="A2206" s="5">
        <v>41418</v>
      </c>
      <c r="B2206" s="37">
        <v>1649.6</v>
      </c>
      <c r="E2206" s="9">
        <v>42412</v>
      </c>
      <c r="F2206" s="38">
        <v>383</v>
      </c>
    </row>
    <row r="2207" spans="1:6" x14ac:dyDescent="0.2">
      <c r="A2207" s="5">
        <v>41417</v>
      </c>
      <c r="B2207" s="37">
        <v>1650.51</v>
      </c>
      <c r="E2207" s="9">
        <v>42411</v>
      </c>
      <c r="F2207" s="38">
        <v>378</v>
      </c>
    </row>
    <row r="2208" spans="1:6" x14ac:dyDescent="0.2">
      <c r="A2208" s="5">
        <v>41416</v>
      </c>
      <c r="B2208" s="37">
        <v>1655.35</v>
      </c>
      <c r="E2208" s="9">
        <v>42410</v>
      </c>
      <c r="F2208" s="38">
        <v>380.9</v>
      </c>
    </row>
    <row r="2209" spans="1:6" x14ac:dyDescent="0.2">
      <c r="A2209" s="5">
        <v>41415</v>
      </c>
      <c r="B2209" s="37">
        <v>1669.16</v>
      </c>
      <c r="E2209" s="9">
        <v>42409</v>
      </c>
      <c r="F2209" s="38">
        <v>374</v>
      </c>
    </row>
    <row r="2210" spans="1:6" x14ac:dyDescent="0.2">
      <c r="A2210" s="5">
        <v>41414</v>
      </c>
      <c r="B2210" s="37">
        <v>1666.29</v>
      </c>
      <c r="E2210" s="9">
        <v>42408</v>
      </c>
      <c r="F2210" s="38">
        <v>370.5</v>
      </c>
    </row>
    <row r="2211" spans="1:6" x14ac:dyDescent="0.2">
      <c r="A2211" s="5">
        <v>41411</v>
      </c>
      <c r="B2211" s="37">
        <v>1667.47</v>
      </c>
      <c r="E2211" s="9">
        <v>42407</v>
      </c>
      <c r="F2211" s="38">
        <v>372</v>
      </c>
    </row>
    <row r="2212" spans="1:6" x14ac:dyDescent="0.2">
      <c r="A2212" s="5">
        <v>41410</v>
      </c>
      <c r="B2212" s="37">
        <v>1650.47</v>
      </c>
      <c r="E2212" s="9">
        <v>42406</v>
      </c>
      <c r="F2212" s="38">
        <v>373.8</v>
      </c>
    </row>
    <row r="2213" spans="1:6" x14ac:dyDescent="0.2">
      <c r="A2213" s="5">
        <v>41409</v>
      </c>
      <c r="B2213" s="37">
        <v>1658.78</v>
      </c>
      <c r="E2213" s="9">
        <v>42405</v>
      </c>
      <c r="F2213" s="38">
        <v>386.5</v>
      </c>
    </row>
    <row r="2214" spans="1:6" x14ac:dyDescent="0.2">
      <c r="A2214" s="5">
        <v>41408</v>
      </c>
      <c r="B2214" s="37">
        <v>1650.34</v>
      </c>
      <c r="E2214" s="9">
        <v>42404</v>
      </c>
      <c r="F2214" s="38">
        <v>389.8</v>
      </c>
    </row>
    <row r="2215" spans="1:6" x14ac:dyDescent="0.2">
      <c r="A2215" s="5">
        <v>41407</v>
      </c>
      <c r="B2215" s="37">
        <v>1633.77</v>
      </c>
      <c r="E2215" s="9">
        <v>42403</v>
      </c>
      <c r="F2215" s="38">
        <v>369</v>
      </c>
    </row>
    <row r="2216" spans="1:6" x14ac:dyDescent="0.2">
      <c r="A2216" s="5">
        <v>41404</v>
      </c>
      <c r="B2216" s="37">
        <v>1633.7</v>
      </c>
      <c r="E2216" s="9">
        <v>42402</v>
      </c>
      <c r="F2216" s="38">
        <v>372.9</v>
      </c>
    </row>
    <row r="2217" spans="1:6" x14ac:dyDescent="0.2">
      <c r="A2217" s="5">
        <v>41403</v>
      </c>
      <c r="B2217" s="37">
        <v>1626.67</v>
      </c>
      <c r="E2217" s="9">
        <v>42401</v>
      </c>
      <c r="F2217" s="38">
        <v>371.4</v>
      </c>
    </row>
    <row r="2218" spans="1:6" x14ac:dyDescent="0.2">
      <c r="A2218" s="5">
        <v>41402</v>
      </c>
      <c r="B2218" s="37">
        <v>1632.69</v>
      </c>
      <c r="E2218" s="9">
        <v>42400</v>
      </c>
      <c r="F2218" s="38">
        <v>365.5</v>
      </c>
    </row>
    <row r="2219" spans="1:6" x14ac:dyDescent="0.2">
      <c r="A2219" s="5">
        <v>41401</v>
      </c>
      <c r="B2219" s="37">
        <v>1625.96</v>
      </c>
      <c r="E2219" s="9">
        <v>42399</v>
      </c>
      <c r="F2219" s="38">
        <v>377</v>
      </c>
    </row>
    <row r="2220" spans="1:6" x14ac:dyDescent="0.2">
      <c r="A2220" s="5">
        <v>41400</v>
      </c>
      <c r="B2220" s="37">
        <v>1617.5</v>
      </c>
      <c r="E2220" s="9">
        <v>42398</v>
      </c>
      <c r="F2220" s="38">
        <v>377.6</v>
      </c>
    </row>
    <row r="2221" spans="1:6" x14ac:dyDescent="0.2">
      <c r="A2221" s="5">
        <v>41397</v>
      </c>
      <c r="B2221" s="37">
        <v>1614.42</v>
      </c>
      <c r="E2221" s="9">
        <v>42397</v>
      </c>
      <c r="F2221" s="38">
        <v>378.4</v>
      </c>
    </row>
    <row r="2222" spans="1:6" x14ac:dyDescent="0.2">
      <c r="A2222" s="5">
        <v>41396</v>
      </c>
      <c r="B2222" s="37">
        <v>1597.59</v>
      </c>
      <c r="E2222" s="9">
        <v>42396</v>
      </c>
      <c r="F2222" s="38">
        <v>395</v>
      </c>
    </row>
    <row r="2223" spans="1:6" x14ac:dyDescent="0.2">
      <c r="A2223" s="5">
        <v>41395</v>
      </c>
      <c r="B2223" s="37">
        <v>1582.7</v>
      </c>
      <c r="E2223" s="9">
        <v>42395</v>
      </c>
      <c r="F2223" s="38">
        <v>391.3</v>
      </c>
    </row>
    <row r="2224" spans="1:6" x14ac:dyDescent="0.2">
      <c r="A2224" s="5">
        <v>41394</v>
      </c>
      <c r="B2224" s="37">
        <v>1597.57</v>
      </c>
      <c r="E2224" s="9">
        <v>42394</v>
      </c>
      <c r="F2224" s="38">
        <v>391</v>
      </c>
    </row>
    <row r="2225" spans="1:6" x14ac:dyDescent="0.2">
      <c r="A2225" s="5">
        <v>41393</v>
      </c>
      <c r="B2225" s="37">
        <v>1593.61</v>
      </c>
      <c r="E2225" s="9">
        <v>42393</v>
      </c>
      <c r="F2225" s="38">
        <v>402.8</v>
      </c>
    </row>
    <row r="2226" spans="1:6" x14ac:dyDescent="0.2">
      <c r="A2226" s="5">
        <v>41390</v>
      </c>
      <c r="B2226" s="37">
        <v>1582.24</v>
      </c>
      <c r="E2226" s="9">
        <v>42392</v>
      </c>
      <c r="F2226" s="38">
        <v>385.6</v>
      </c>
    </row>
    <row r="2227" spans="1:6" x14ac:dyDescent="0.2">
      <c r="A2227" s="5">
        <v>41389</v>
      </c>
      <c r="B2227" s="37">
        <v>1585.16</v>
      </c>
      <c r="E2227" s="9">
        <v>42391</v>
      </c>
      <c r="F2227" s="38">
        <v>381</v>
      </c>
    </row>
    <row r="2228" spans="1:6" x14ac:dyDescent="0.2">
      <c r="A2228" s="5">
        <v>41388</v>
      </c>
      <c r="B2228" s="37">
        <v>1578.79</v>
      </c>
      <c r="E2228" s="9">
        <v>42390</v>
      </c>
      <c r="F2228" s="38">
        <v>411</v>
      </c>
    </row>
    <row r="2229" spans="1:6" x14ac:dyDescent="0.2">
      <c r="A2229" s="5">
        <v>41387</v>
      </c>
      <c r="B2229" s="37">
        <v>1578.78</v>
      </c>
      <c r="E2229" s="9">
        <v>42389</v>
      </c>
      <c r="F2229" s="38">
        <v>419.4</v>
      </c>
    </row>
    <row r="2230" spans="1:6" x14ac:dyDescent="0.2">
      <c r="A2230" s="5">
        <v>41386</v>
      </c>
      <c r="B2230" s="37">
        <v>1562.5</v>
      </c>
      <c r="E2230" s="9">
        <v>42388</v>
      </c>
      <c r="F2230" s="38">
        <v>379</v>
      </c>
    </row>
    <row r="2231" spans="1:6" x14ac:dyDescent="0.2">
      <c r="A2231" s="5">
        <v>41383</v>
      </c>
      <c r="B2231" s="37">
        <v>1555.25</v>
      </c>
      <c r="E2231" s="9">
        <v>42387</v>
      </c>
      <c r="F2231" s="38">
        <v>387</v>
      </c>
    </row>
    <row r="2232" spans="1:6" x14ac:dyDescent="0.2">
      <c r="A2232" s="5">
        <v>41382</v>
      </c>
      <c r="B2232" s="37">
        <v>1541.61</v>
      </c>
      <c r="E2232" s="9">
        <v>42386</v>
      </c>
      <c r="F2232" s="38">
        <v>382.1</v>
      </c>
    </row>
    <row r="2233" spans="1:6" x14ac:dyDescent="0.2">
      <c r="A2233" s="5">
        <v>41381</v>
      </c>
      <c r="B2233" s="37">
        <v>1552.01</v>
      </c>
      <c r="E2233" s="9">
        <v>42385</v>
      </c>
      <c r="F2233" s="38">
        <v>388.4</v>
      </c>
    </row>
    <row r="2234" spans="1:6" x14ac:dyDescent="0.2">
      <c r="A2234" s="5">
        <v>41380</v>
      </c>
      <c r="B2234" s="37">
        <v>1574.57</v>
      </c>
      <c r="E2234" s="9">
        <v>42384</v>
      </c>
      <c r="F2234" s="38">
        <v>358.9</v>
      </c>
    </row>
    <row r="2235" spans="1:6" x14ac:dyDescent="0.2">
      <c r="A2235" s="5">
        <v>41379</v>
      </c>
      <c r="B2235" s="37">
        <v>1552.36</v>
      </c>
      <c r="E2235" s="9">
        <v>42383</v>
      </c>
      <c r="F2235" s="38">
        <v>429.3</v>
      </c>
    </row>
    <row r="2236" spans="1:6" x14ac:dyDescent="0.2">
      <c r="A2236" s="5">
        <v>41376</v>
      </c>
      <c r="B2236" s="37">
        <v>1588.85</v>
      </c>
      <c r="E2236" s="9">
        <v>42382</v>
      </c>
      <c r="F2236" s="38">
        <v>431.1</v>
      </c>
    </row>
    <row r="2237" spans="1:6" x14ac:dyDescent="0.2">
      <c r="A2237" s="5">
        <v>41375</v>
      </c>
      <c r="B2237" s="37">
        <v>1593.37</v>
      </c>
      <c r="E2237" s="9">
        <v>42381</v>
      </c>
      <c r="F2237" s="38">
        <v>432</v>
      </c>
    </row>
    <row r="2238" spans="1:6" x14ac:dyDescent="0.2">
      <c r="A2238" s="5">
        <v>41374</v>
      </c>
      <c r="B2238" s="37">
        <v>1587.73</v>
      </c>
      <c r="E2238" s="9">
        <v>42380</v>
      </c>
      <c r="F2238" s="38">
        <v>449.3</v>
      </c>
    </row>
    <row r="2239" spans="1:6" x14ac:dyDescent="0.2">
      <c r="A2239" s="5">
        <v>41373</v>
      </c>
      <c r="B2239" s="37">
        <v>1568.61</v>
      </c>
      <c r="E2239" s="9">
        <v>42379</v>
      </c>
      <c r="F2239" s="38">
        <v>449.4</v>
      </c>
    </row>
    <row r="2240" spans="1:6" x14ac:dyDescent="0.2">
      <c r="A2240" s="5">
        <v>41372</v>
      </c>
      <c r="B2240" s="37">
        <v>1563.07</v>
      </c>
      <c r="E2240" s="9">
        <v>42378</v>
      </c>
      <c r="F2240" s="38">
        <v>449.2</v>
      </c>
    </row>
    <row r="2241" spans="1:6" x14ac:dyDescent="0.2">
      <c r="A2241" s="5">
        <v>41369</v>
      </c>
      <c r="B2241" s="37">
        <v>1553.28</v>
      </c>
      <c r="E2241" s="9">
        <v>42377</v>
      </c>
      <c r="F2241" s="38">
        <v>454</v>
      </c>
    </row>
    <row r="2242" spans="1:6" x14ac:dyDescent="0.2">
      <c r="A2242" s="5">
        <v>41368</v>
      </c>
      <c r="B2242" s="37">
        <v>1559.98</v>
      </c>
      <c r="E2242" s="9">
        <v>42376</v>
      </c>
      <c r="F2242" s="38">
        <v>459</v>
      </c>
    </row>
    <row r="2243" spans="1:6" x14ac:dyDescent="0.2">
      <c r="A2243" s="5">
        <v>41367</v>
      </c>
      <c r="B2243" s="37">
        <v>1553.69</v>
      </c>
      <c r="E2243" s="9">
        <v>42375</v>
      </c>
      <c r="F2243" s="38">
        <v>428</v>
      </c>
    </row>
    <row r="2244" spans="1:6" x14ac:dyDescent="0.2">
      <c r="A2244" s="5">
        <v>41366</v>
      </c>
      <c r="B2244" s="37">
        <v>1570.25</v>
      </c>
      <c r="E2244" s="9">
        <v>42374</v>
      </c>
      <c r="F2244" s="38">
        <v>431.8</v>
      </c>
    </row>
    <row r="2245" spans="1:6" x14ac:dyDescent="0.2">
      <c r="A2245" s="5">
        <v>41365</v>
      </c>
      <c r="B2245" s="37">
        <v>1562.17</v>
      </c>
      <c r="E2245" s="9">
        <v>42373</v>
      </c>
      <c r="F2245" s="38">
        <v>432.9</v>
      </c>
    </row>
    <row r="2246" spans="1:6" x14ac:dyDescent="0.2">
      <c r="A2246" s="5">
        <v>41361</v>
      </c>
      <c r="B2246" s="37">
        <v>1569.19</v>
      </c>
      <c r="E2246" s="9">
        <v>42372</v>
      </c>
      <c r="F2246" s="38">
        <v>428.7</v>
      </c>
    </row>
    <row r="2247" spans="1:6" x14ac:dyDescent="0.2">
      <c r="A2247" s="5">
        <v>41360</v>
      </c>
      <c r="B2247" s="37">
        <v>1562.85</v>
      </c>
      <c r="E2247" s="9">
        <v>42371</v>
      </c>
      <c r="F2247" s="38">
        <v>432.7</v>
      </c>
    </row>
    <row r="2248" spans="1:6" x14ac:dyDescent="0.2">
      <c r="A2248" s="5">
        <v>41359</v>
      </c>
      <c r="B2248" s="37">
        <v>1563.77</v>
      </c>
      <c r="E2248" s="9">
        <v>42370</v>
      </c>
      <c r="F2248" s="38">
        <v>434</v>
      </c>
    </row>
    <row r="2249" spans="1:6" x14ac:dyDescent="0.2">
      <c r="A2249" s="5">
        <v>41358</v>
      </c>
      <c r="B2249" s="37">
        <v>1551.69</v>
      </c>
      <c r="E2249" s="9">
        <v>42369</v>
      </c>
      <c r="F2249" s="38">
        <v>429</v>
      </c>
    </row>
    <row r="2250" spans="1:6" x14ac:dyDescent="0.2">
      <c r="A2250" s="5">
        <v>41355</v>
      </c>
      <c r="B2250" s="37">
        <v>1556.89</v>
      </c>
      <c r="E2250" s="9">
        <v>42368</v>
      </c>
      <c r="F2250" s="38">
        <v>424.7</v>
      </c>
    </row>
    <row r="2251" spans="1:6" x14ac:dyDescent="0.2">
      <c r="A2251" s="5">
        <v>41354</v>
      </c>
      <c r="B2251" s="37">
        <v>1545.8</v>
      </c>
      <c r="E2251" s="9">
        <v>42367</v>
      </c>
      <c r="F2251" s="38">
        <v>431.9</v>
      </c>
    </row>
    <row r="2252" spans="1:6" x14ac:dyDescent="0.2">
      <c r="A2252" s="5">
        <v>41353</v>
      </c>
      <c r="B2252" s="37">
        <v>1558.71</v>
      </c>
      <c r="E2252" s="9">
        <v>42366</v>
      </c>
      <c r="F2252" s="38">
        <v>420.2</v>
      </c>
    </row>
    <row r="2253" spans="1:6" x14ac:dyDescent="0.2">
      <c r="A2253" s="5">
        <v>41352</v>
      </c>
      <c r="B2253" s="37">
        <v>1548.34</v>
      </c>
      <c r="E2253" s="9">
        <v>42365</v>
      </c>
      <c r="F2253" s="38">
        <v>422.4</v>
      </c>
    </row>
    <row r="2254" spans="1:6" x14ac:dyDescent="0.2">
      <c r="A2254" s="5">
        <v>41351</v>
      </c>
      <c r="B2254" s="37">
        <v>1552.1</v>
      </c>
      <c r="E2254" s="9">
        <v>42364</v>
      </c>
      <c r="F2254" s="38">
        <v>416.5</v>
      </c>
    </row>
    <row r="2255" spans="1:6" x14ac:dyDescent="0.2">
      <c r="A2255" s="5">
        <v>41348</v>
      </c>
      <c r="B2255" s="37">
        <v>1560.7</v>
      </c>
      <c r="E2255" s="9">
        <v>42363</v>
      </c>
      <c r="F2255" s="38">
        <v>455.5</v>
      </c>
    </row>
    <row r="2256" spans="1:6" x14ac:dyDescent="0.2">
      <c r="A2256" s="5">
        <v>41347</v>
      </c>
      <c r="B2256" s="37">
        <v>1563.23</v>
      </c>
      <c r="E2256" s="9">
        <v>42362</v>
      </c>
      <c r="F2256" s="38">
        <v>456.1</v>
      </c>
    </row>
    <row r="2257" spans="1:6" x14ac:dyDescent="0.2">
      <c r="A2257" s="5">
        <v>41346</v>
      </c>
      <c r="B2257" s="37">
        <v>1554.52</v>
      </c>
      <c r="E2257" s="9">
        <v>42361</v>
      </c>
      <c r="F2257" s="38">
        <v>442.6</v>
      </c>
    </row>
    <row r="2258" spans="1:6" x14ac:dyDescent="0.2">
      <c r="A2258" s="5">
        <v>41345</v>
      </c>
      <c r="B2258" s="37">
        <v>1552.48</v>
      </c>
      <c r="E2258" s="9">
        <v>42360</v>
      </c>
      <c r="F2258" s="38">
        <v>435.6</v>
      </c>
    </row>
    <row r="2259" spans="1:6" x14ac:dyDescent="0.2">
      <c r="A2259" s="5">
        <v>41344</v>
      </c>
      <c r="B2259" s="37">
        <v>1556.22</v>
      </c>
      <c r="E2259" s="9">
        <v>42359</v>
      </c>
      <c r="F2259" s="38">
        <v>437.9</v>
      </c>
    </row>
    <row r="2260" spans="1:6" x14ac:dyDescent="0.2">
      <c r="A2260" s="5">
        <v>41341</v>
      </c>
      <c r="B2260" s="37">
        <v>1551.18</v>
      </c>
      <c r="E2260" s="9">
        <v>42358</v>
      </c>
      <c r="F2260" s="38">
        <v>442.6</v>
      </c>
    </row>
    <row r="2261" spans="1:6" x14ac:dyDescent="0.2">
      <c r="A2261" s="5">
        <v>41340</v>
      </c>
      <c r="B2261" s="37">
        <v>1544.26</v>
      </c>
      <c r="E2261" s="9">
        <v>42357</v>
      </c>
      <c r="F2261" s="38">
        <v>462.5</v>
      </c>
    </row>
    <row r="2262" spans="1:6" x14ac:dyDescent="0.2">
      <c r="A2262" s="5">
        <v>41339</v>
      </c>
      <c r="B2262" s="37">
        <v>1541.46</v>
      </c>
      <c r="E2262" s="9">
        <v>42356</v>
      </c>
      <c r="F2262" s="38">
        <v>463.5</v>
      </c>
    </row>
    <row r="2263" spans="1:6" x14ac:dyDescent="0.2">
      <c r="A2263" s="5">
        <v>41338</v>
      </c>
      <c r="B2263" s="37">
        <v>1539.79</v>
      </c>
      <c r="E2263" s="9">
        <v>42355</v>
      </c>
      <c r="F2263" s="38">
        <v>455.8</v>
      </c>
    </row>
    <row r="2264" spans="1:6" x14ac:dyDescent="0.2">
      <c r="A2264" s="5">
        <v>41337</v>
      </c>
      <c r="B2264" s="37">
        <v>1525.2</v>
      </c>
      <c r="E2264" s="9">
        <v>42354</v>
      </c>
      <c r="F2264" s="38">
        <v>455</v>
      </c>
    </row>
    <row r="2265" spans="1:6" x14ac:dyDescent="0.2">
      <c r="A2265" s="5">
        <v>41334</v>
      </c>
      <c r="B2265" s="37">
        <v>1518.2</v>
      </c>
      <c r="E2265" s="9">
        <v>42353</v>
      </c>
      <c r="F2265" s="38">
        <v>466.5</v>
      </c>
    </row>
    <row r="2266" spans="1:6" x14ac:dyDescent="0.2">
      <c r="A2266" s="5">
        <v>41333</v>
      </c>
      <c r="B2266" s="37">
        <v>1514.68</v>
      </c>
      <c r="E2266" s="9">
        <v>42352</v>
      </c>
      <c r="F2266" s="38">
        <v>442.6</v>
      </c>
    </row>
    <row r="2267" spans="1:6" x14ac:dyDescent="0.2">
      <c r="A2267" s="5">
        <v>41332</v>
      </c>
      <c r="B2267" s="37">
        <v>1515.99</v>
      </c>
      <c r="E2267" s="9">
        <v>42351</v>
      </c>
      <c r="F2267" s="38">
        <v>433</v>
      </c>
    </row>
    <row r="2268" spans="1:6" x14ac:dyDescent="0.2">
      <c r="A2268" s="5">
        <v>41331</v>
      </c>
      <c r="B2268" s="37">
        <v>1496.94</v>
      </c>
      <c r="E2268" s="9">
        <v>42350</v>
      </c>
      <c r="F2268" s="38">
        <v>435.7</v>
      </c>
    </row>
    <row r="2269" spans="1:6" x14ac:dyDescent="0.2">
      <c r="A2269" s="5">
        <v>41330</v>
      </c>
      <c r="B2269" s="37">
        <v>1487.85</v>
      </c>
      <c r="E2269" s="9">
        <v>42349</v>
      </c>
      <c r="F2269" s="38">
        <v>456.3</v>
      </c>
    </row>
    <row r="2270" spans="1:6" x14ac:dyDescent="0.2">
      <c r="A2270" s="5">
        <v>41327</v>
      </c>
      <c r="B2270" s="37">
        <v>1515.6</v>
      </c>
      <c r="E2270" s="9">
        <v>42348</v>
      </c>
      <c r="F2270" s="38">
        <v>414.9</v>
      </c>
    </row>
    <row r="2271" spans="1:6" x14ac:dyDescent="0.2">
      <c r="A2271" s="5">
        <v>41326</v>
      </c>
      <c r="B2271" s="37">
        <v>1502.42</v>
      </c>
      <c r="E2271" s="9">
        <v>42347</v>
      </c>
      <c r="F2271" s="38">
        <v>418.7</v>
      </c>
    </row>
    <row r="2272" spans="1:6" x14ac:dyDescent="0.2">
      <c r="A2272" s="5">
        <v>41325</v>
      </c>
      <c r="B2272" s="37">
        <v>1511.95</v>
      </c>
      <c r="E2272" s="9">
        <v>42346</v>
      </c>
      <c r="F2272" s="38">
        <v>420.8</v>
      </c>
    </row>
    <row r="2273" spans="1:6" x14ac:dyDescent="0.2">
      <c r="A2273" s="5">
        <v>41324</v>
      </c>
      <c r="B2273" s="37">
        <v>1530.94</v>
      </c>
      <c r="E2273" s="9">
        <v>42345</v>
      </c>
      <c r="F2273" s="38">
        <v>396.7</v>
      </c>
    </row>
    <row r="2274" spans="1:6" x14ac:dyDescent="0.2">
      <c r="A2274" s="5">
        <v>41320</v>
      </c>
      <c r="B2274" s="37">
        <v>1519.79</v>
      </c>
      <c r="E2274" s="9">
        <v>42344</v>
      </c>
      <c r="F2274" s="38">
        <v>390.6</v>
      </c>
    </row>
    <row r="2275" spans="1:6" x14ac:dyDescent="0.2">
      <c r="A2275" s="5">
        <v>41319</v>
      </c>
      <c r="B2275" s="37">
        <v>1521.38</v>
      </c>
      <c r="E2275" s="9">
        <v>42343</v>
      </c>
      <c r="F2275" s="38">
        <v>390</v>
      </c>
    </row>
    <row r="2276" spans="1:6" x14ac:dyDescent="0.2">
      <c r="A2276" s="5">
        <v>41318</v>
      </c>
      <c r="B2276" s="37">
        <v>1520.33</v>
      </c>
      <c r="E2276" s="9">
        <v>42342</v>
      </c>
      <c r="F2276" s="38">
        <v>363.2</v>
      </c>
    </row>
    <row r="2277" spans="1:6" x14ac:dyDescent="0.2">
      <c r="A2277" s="5">
        <v>41317</v>
      </c>
      <c r="B2277" s="37">
        <v>1519.43</v>
      </c>
      <c r="E2277" s="9">
        <v>42341</v>
      </c>
      <c r="F2277" s="38">
        <v>360.7</v>
      </c>
    </row>
    <row r="2278" spans="1:6" x14ac:dyDescent="0.2">
      <c r="A2278" s="5">
        <v>41316</v>
      </c>
      <c r="B2278" s="37">
        <v>1517.01</v>
      </c>
      <c r="E2278" s="9">
        <v>42340</v>
      </c>
      <c r="F2278" s="38">
        <v>359.1</v>
      </c>
    </row>
    <row r="2279" spans="1:6" x14ac:dyDescent="0.2">
      <c r="A2279" s="5">
        <v>41313</v>
      </c>
      <c r="B2279" s="37">
        <v>1517.93</v>
      </c>
      <c r="E2279" s="9">
        <v>42339</v>
      </c>
      <c r="F2279" s="38">
        <v>362.7</v>
      </c>
    </row>
    <row r="2280" spans="1:6" x14ac:dyDescent="0.2">
      <c r="A2280" s="5">
        <v>41312</v>
      </c>
      <c r="B2280" s="37">
        <v>1509.39</v>
      </c>
      <c r="E2280" s="9">
        <v>42338</v>
      </c>
      <c r="F2280" s="38">
        <v>376.9</v>
      </c>
    </row>
    <row r="2281" spans="1:6" x14ac:dyDescent="0.2">
      <c r="A2281" s="5">
        <v>41311</v>
      </c>
      <c r="B2281" s="37">
        <v>1512.12</v>
      </c>
      <c r="E2281" s="9">
        <v>42337</v>
      </c>
      <c r="F2281" s="38">
        <v>373.3</v>
      </c>
    </row>
    <row r="2282" spans="1:6" x14ac:dyDescent="0.2">
      <c r="A2282" s="5">
        <v>41310</v>
      </c>
      <c r="B2282" s="37">
        <v>1511.29</v>
      </c>
      <c r="E2282" s="9">
        <v>42336</v>
      </c>
      <c r="F2282" s="38">
        <v>358.7</v>
      </c>
    </row>
    <row r="2283" spans="1:6" x14ac:dyDescent="0.2">
      <c r="A2283" s="5">
        <v>41309</v>
      </c>
      <c r="B2283" s="37">
        <v>1495.71</v>
      </c>
      <c r="E2283" s="9">
        <v>42335</v>
      </c>
      <c r="F2283" s="38">
        <v>358.9</v>
      </c>
    </row>
    <row r="2284" spans="1:6" x14ac:dyDescent="0.2">
      <c r="A2284" s="5">
        <v>41306</v>
      </c>
      <c r="B2284" s="37">
        <v>1513.17</v>
      </c>
      <c r="E2284" s="9">
        <v>42334</v>
      </c>
      <c r="F2284" s="38">
        <v>354</v>
      </c>
    </row>
    <row r="2285" spans="1:6" x14ac:dyDescent="0.2">
      <c r="A2285" s="5">
        <v>41305</v>
      </c>
      <c r="B2285" s="37">
        <v>1498.11</v>
      </c>
      <c r="E2285" s="9">
        <v>42333</v>
      </c>
      <c r="F2285" s="38">
        <v>329.9</v>
      </c>
    </row>
    <row r="2286" spans="1:6" x14ac:dyDescent="0.2">
      <c r="A2286" s="5">
        <v>41304</v>
      </c>
      <c r="B2286" s="37">
        <v>1501.96</v>
      </c>
      <c r="E2286" s="9">
        <v>42332</v>
      </c>
      <c r="F2286" s="38">
        <v>320.10000000000002</v>
      </c>
    </row>
    <row r="2287" spans="1:6" x14ac:dyDescent="0.2">
      <c r="A2287" s="5">
        <v>41303</v>
      </c>
      <c r="B2287" s="37">
        <v>1507.84</v>
      </c>
      <c r="E2287" s="9">
        <v>42331</v>
      </c>
      <c r="F2287" s="38">
        <v>323.60000000000002</v>
      </c>
    </row>
    <row r="2288" spans="1:6" x14ac:dyDescent="0.2">
      <c r="A2288" s="5">
        <v>41302</v>
      </c>
      <c r="B2288" s="37">
        <v>1500.18</v>
      </c>
      <c r="E2288" s="9">
        <v>42330</v>
      </c>
      <c r="F2288" s="38">
        <v>324.7</v>
      </c>
    </row>
    <row r="2289" spans="1:6" x14ac:dyDescent="0.2">
      <c r="A2289" s="5">
        <v>41299</v>
      </c>
      <c r="B2289" s="37">
        <v>1502.96</v>
      </c>
      <c r="E2289" s="9">
        <v>42329</v>
      </c>
      <c r="F2289" s="38">
        <v>327.5</v>
      </c>
    </row>
    <row r="2290" spans="1:6" x14ac:dyDescent="0.2">
      <c r="A2290" s="5">
        <v>41298</v>
      </c>
      <c r="B2290" s="37">
        <v>1494.82</v>
      </c>
      <c r="E2290" s="9">
        <v>42328</v>
      </c>
      <c r="F2290" s="38">
        <v>322.2</v>
      </c>
    </row>
    <row r="2291" spans="1:6" x14ac:dyDescent="0.2">
      <c r="A2291" s="5">
        <v>41297</v>
      </c>
      <c r="B2291" s="37">
        <v>1494.81</v>
      </c>
      <c r="E2291" s="9">
        <v>42327</v>
      </c>
      <c r="F2291" s="38">
        <v>326.5</v>
      </c>
    </row>
    <row r="2292" spans="1:6" x14ac:dyDescent="0.2">
      <c r="A2292" s="5">
        <v>41296</v>
      </c>
      <c r="B2292" s="37">
        <v>1492.56</v>
      </c>
      <c r="E2292" s="9">
        <v>42326</v>
      </c>
      <c r="F2292" s="38">
        <v>336</v>
      </c>
    </row>
    <row r="2293" spans="1:6" x14ac:dyDescent="0.2">
      <c r="A2293" s="5">
        <v>41292</v>
      </c>
      <c r="B2293" s="37">
        <v>1485.98</v>
      </c>
      <c r="E2293" s="9">
        <v>42325</v>
      </c>
      <c r="F2293" s="38">
        <v>336.3</v>
      </c>
    </row>
    <row r="2294" spans="1:6" x14ac:dyDescent="0.2">
      <c r="A2294" s="5">
        <v>41291</v>
      </c>
      <c r="B2294" s="37">
        <v>1480.94</v>
      </c>
      <c r="E2294" s="9">
        <v>42324</v>
      </c>
      <c r="F2294" s="38">
        <v>332.1</v>
      </c>
    </row>
    <row r="2295" spans="1:6" x14ac:dyDescent="0.2">
      <c r="A2295" s="5">
        <v>41290</v>
      </c>
      <c r="B2295" s="37">
        <v>1472.63</v>
      </c>
      <c r="E2295" s="9">
        <v>42323</v>
      </c>
      <c r="F2295" s="38">
        <v>321.10000000000002</v>
      </c>
    </row>
    <row r="2296" spans="1:6" x14ac:dyDescent="0.2">
      <c r="A2296" s="5">
        <v>41289</v>
      </c>
      <c r="B2296" s="37">
        <v>1472.34</v>
      </c>
      <c r="E2296" s="9">
        <v>42322</v>
      </c>
      <c r="F2296" s="38">
        <v>333.4</v>
      </c>
    </row>
    <row r="2297" spans="1:6" x14ac:dyDescent="0.2">
      <c r="A2297" s="5">
        <v>41288</v>
      </c>
      <c r="B2297" s="37">
        <v>1470.68</v>
      </c>
      <c r="E2297" s="9">
        <v>42321</v>
      </c>
      <c r="F2297" s="38">
        <v>338.5</v>
      </c>
    </row>
    <row r="2298" spans="1:6" x14ac:dyDescent="0.2">
      <c r="A2298" s="5">
        <v>41285</v>
      </c>
      <c r="B2298" s="37">
        <v>1472.05</v>
      </c>
      <c r="E2298" s="9">
        <v>42320</v>
      </c>
      <c r="F2298" s="38">
        <v>336.6</v>
      </c>
    </row>
    <row r="2299" spans="1:6" x14ac:dyDescent="0.2">
      <c r="A2299" s="5">
        <v>41284</v>
      </c>
      <c r="B2299" s="37">
        <v>1472.12</v>
      </c>
      <c r="E2299" s="9">
        <v>42319</v>
      </c>
      <c r="F2299" s="38">
        <v>314</v>
      </c>
    </row>
    <row r="2300" spans="1:6" x14ac:dyDescent="0.2">
      <c r="A2300" s="5">
        <v>41283</v>
      </c>
      <c r="B2300" s="37">
        <v>1461.02</v>
      </c>
      <c r="E2300" s="9">
        <v>42318</v>
      </c>
      <c r="F2300" s="38">
        <v>340.2</v>
      </c>
    </row>
    <row r="2301" spans="1:6" x14ac:dyDescent="0.2">
      <c r="A2301" s="5">
        <v>41282</v>
      </c>
      <c r="B2301" s="37">
        <v>1457.15</v>
      </c>
      <c r="E2301" s="9">
        <v>42317</v>
      </c>
      <c r="F2301" s="38">
        <v>381</v>
      </c>
    </row>
    <row r="2302" spans="1:6" x14ac:dyDescent="0.2">
      <c r="A2302" s="5">
        <v>41281</v>
      </c>
      <c r="B2302" s="37">
        <v>1461.89</v>
      </c>
      <c r="E2302" s="9">
        <v>42316</v>
      </c>
      <c r="F2302" s="38">
        <v>374</v>
      </c>
    </row>
    <row r="2303" spans="1:6" x14ac:dyDescent="0.2">
      <c r="A2303" s="5">
        <v>41278</v>
      </c>
      <c r="B2303" s="37">
        <v>1466.47</v>
      </c>
      <c r="E2303" s="9">
        <v>42315</v>
      </c>
      <c r="F2303" s="38">
        <v>384.6</v>
      </c>
    </row>
    <row r="2304" spans="1:6" x14ac:dyDescent="0.2">
      <c r="A2304" s="5">
        <v>41277</v>
      </c>
      <c r="B2304" s="37">
        <v>1459.37</v>
      </c>
      <c r="E2304" s="9">
        <v>42314</v>
      </c>
      <c r="F2304" s="38">
        <v>375.6</v>
      </c>
    </row>
    <row r="2305" spans="1:6" x14ac:dyDescent="0.2">
      <c r="A2305" s="5">
        <v>41276</v>
      </c>
      <c r="B2305" s="37">
        <v>1462.42</v>
      </c>
      <c r="E2305" s="9">
        <v>42313</v>
      </c>
      <c r="F2305" s="38">
        <v>388</v>
      </c>
    </row>
    <row r="2306" spans="1:6" x14ac:dyDescent="0.2">
      <c r="A2306" s="5">
        <v>41274</v>
      </c>
      <c r="B2306" s="37">
        <v>1426.19</v>
      </c>
      <c r="E2306" s="9">
        <v>42312</v>
      </c>
      <c r="F2306" s="38">
        <v>409.2</v>
      </c>
    </row>
    <row r="2307" spans="1:6" x14ac:dyDescent="0.2">
      <c r="A2307" s="5">
        <v>41271</v>
      </c>
      <c r="B2307" s="37">
        <v>1402.43</v>
      </c>
      <c r="E2307" s="9">
        <v>42311</v>
      </c>
      <c r="F2307" s="38">
        <v>405.3</v>
      </c>
    </row>
    <row r="2308" spans="1:6" x14ac:dyDescent="0.2">
      <c r="A2308" s="5">
        <v>41270</v>
      </c>
      <c r="B2308" s="37">
        <v>1418.1</v>
      </c>
      <c r="E2308" s="9">
        <v>42310</v>
      </c>
      <c r="F2308" s="38">
        <v>365</v>
      </c>
    </row>
    <row r="2309" spans="1:6" x14ac:dyDescent="0.2">
      <c r="A2309" s="5">
        <v>41269</v>
      </c>
      <c r="B2309" s="37">
        <v>1419.83</v>
      </c>
      <c r="E2309" s="9">
        <v>42309</v>
      </c>
      <c r="F2309" s="38">
        <v>330.7</v>
      </c>
    </row>
    <row r="2310" spans="1:6" x14ac:dyDescent="0.2">
      <c r="A2310" s="5">
        <v>41267</v>
      </c>
      <c r="B2310" s="37">
        <v>1426.66</v>
      </c>
      <c r="E2310" s="9">
        <v>42308</v>
      </c>
      <c r="F2310" s="38">
        <v>316</v>
      </c>
    </row>
    <row r="2311" spans="1:6" x14ac:dyDescent="0.2">
      <c r="A2311" s="5">
        <v>41264</v>
      </c>
      <c r="B2311" s="37">
        <v>1430.15</v>
      </c>
      <c r="E2311" s="9">
        <v>42307</v>
      </c>
      <c r="F2311" s="38">
        <v>328.2</v>
      </c>
    </row>
    <row r="2312" spans="1:6" x14ac:dyDescent="0.2">
      <c r="A2312" s="5">
        <v>41263</v>
      </c>
      <c r="B2312" s="37">
        <v>1443.69</v>
      </c>
      <c r="E2312" s="9">
        <v>42306</v>
      </c>
      <c r="F2312" s="38">
        <v>314.89999999999998</v>
      </c>
    </row>
    <row r="2313" spans="1:6" x14ac:dyDescent="0.2">
      <c r="A2313" s="5">
        <v>41262</v>
      </c>
      <c r="B2313" s="37">
        <v>1435.81</v>
      </c>
      <c r="E2313" s="9">
        <v>42305</v>
      </c>
      <c r="F2313" s="38">
        <v>304.5</v>
      </c>
    </row>
    <row r="2314" spans="1:6" x14ac:dyDescent="0.2">
      <c r="A2314" s="5">
        <v>41261</v>
      </c>
      <c r="B2314" s="37">
        <v>1446.79</v>
      </c>
      <c r="E2314" s="9">
        <v>42304</v>
      </c>
      <c r="F2314" s="38">
        <v>295.2</v>
      </c>
    </row>
    <row r="2315" spans="1:6" x14ac:dyDescent="0.2">
      <c r="A2315" s="5">
        <v>41260</v>
      </c>
      <c r="B2315" s="37">
        <v>1430.36</v>
      </c>
      <c r="E2315" s="9">
        <v>42303</v>
      </c>
      <c r="F2315" s="38">
        <v>287.2</v>
      </c>
    </row>
    <row r="2316" spans="1:6" x14ac:dyDescent="0.2">
      <c r="A2316" s="5">
        <v>41257</v>
      </c>
      <c r="B2316" s="37">
        <v>1413.58</v>
      </c>
      <c r="E2316" s="9">
        <v>42302</v>
      </c>
      <c r="F2316" s="38">
        <v>284.8</v>
      </c>
    </row>
    <row r="2317" spans="1:6" x14ac:dyDescent="0.2">
      <c r="A2317" s="5">
        <v>41256</v>
      </c>
      <c r="B2317" s="37">
        <v>1419.45</v>
      </c>
      <c r="E2317" s="9">
        <v>42301</v>
      </c>
      <c r="F2317" s="38">
        <v>284.2</v>
      </c>
    </row>
    <row r="2318" spans="1:6" x14ac:dyDescent="0.2">
      <c r="A2318" s="5">
        <v>41255</v>
      </c>
      <c r="B2318" s="37">
        <v>1428.48</v>
      </c>
      <c r="E2318" s="9">
        <v>42300</v>
      </c>
      <c r="F2318" s="38">
        <v>279.2</v>
      </c>
    </row>
    <row r="2319" spans="1:6" x14ac:dyDescent="0.2">
      <c r="A2319" s="5">
        <v>41254</v>
      </c>
      <c r="B2319" s="37">
        <v>1427.84</v>
      </c>
      <c r="E2319" s="9">
        <v>42299</v>
      </c>
      <c r="F2319" s="38">
        <v>275.8</v>
      </c>
    </row>
    <row r="2320" spans="1:6" x14ac:dyDescent="0.2">
      <c r="A2320" s="5">
        <v>41253</v>
      </c>
      <c r="B2320" s="37">
        <v>1418.55</v>
      </c>
      <c r="E2320" s="9">
        <v>42298</v>
      </c>
      <c r="F2320" s="38">
        <v>267.8</v>
      </c>
    </row>
    <row r="2321" spans="1:6" x14ac:dyDescent="0.2">
      <c r="A2321" s="5">
        <v>41250</v>
      </c>
      <c r="B2321" s="37">
        <v>1418.07</v>
      </c>
      <c r="E2321" s="9">
        <v>42297</v>
      </c>
      <c r="F2321" s="38">
        <v>271</v>
      </c>
    </row>
    <row r="2322" spans="1:6" x14ac:dyDescent="0.2">
      <c r="A2322" s="5">
        <v>41249</v>
      </c>
      <c r="B2322" s="37">
        <v>1413.94</v>
      </c>
      <c r="E2322" s="9">
        <v>42296</v>
      </c>
      <c r="F2322" s="38">
        <v>265</v>
      </c>
    </row>
    <row r="2323" spans="1:6" x14ac:dyDescent="0.2">
      <c r="A2323" s="5">
        <v>41248</v>
      </c>
      <c r="B2323" s="37">
        <v>1409.28</v>
      </c>
      <c r="E2323" s="9">
        <v>42295</v>
      </c>
      <c r="F2323" s="38">
        <v>265</v>
      </c>
    </row>
    <row r="2324" spans="1:6" x14ac:dyDescent="0.2">
      <c r="A2324" s="5">
        <v>41247</v>
      </c>
      <c r="B2324" s="37">
        <v>1407.05</v>
      </c>
      <c r="E2324" s="9">
        <v>42294</v>
      </c>
      <c r="F2324" s="38">
        <v>272.89999999999998</v>
      </c>
    </row>
    <row r="2325" spans="1:6" x14ac:dyDescent="0.2">
      <c r="A2325" s="5">
        <v>41246</v>
      </c>
      <c r="B2325" s="37">
        <v>1409.46</v>
      </c>
      <c r="E2325" s="9">
        <v>42293</v>
      </c>
      <c r="F2325" s="38">
        <v>263.5</v>
      </c>
    </row>
    <row r="2326" spans="1:6" x14ac:dyDescent="0.2">
      <c r="A2326" s="5">
        <v>41243</v>
      </c>
      <c r="B2326" s="37">
        <v>1416.18</v>
      </c>
      <c r="E2326" s="9">
        <v>42292</v>
      </c>
      <c r="F2326" s="38">
        <v>255.2</v>
      </c>
    </row>
    <row r="2327" spans="1:6" x14ac:dyDescent="0.2">
      <c r="A2327" s="5">
        <v>41242</v>
      </c>
      <c r="B2327" s="37">
        <v>1415.95</v>
      </c>
      <c r="E2327" s="9">
        <v>42291</v>
      </c>
      <c r="F2327" s="38">
        <v>253.5</v>
      </c>
    </row>
    <row r="2328" spans="1:6" x14ac:dyDescent="0.2">
      <c r="A2328" s="5">
        <v>41241</v>
      </c>
      <c r="B2328" s="37">
        <v>1409.93</v>
      </c>
      <c r="E2328" s="9">
        <v>42290</v>
      </c>
      <c r="F2328" s="38">
        <v>251.3</v>
      </c>
    </row>
    <row r="2329" spans="1:6" x14ac:dyDescent="0.2">
      <c r="A2329" s="5">
        <v>41240</v>
      </c>
      <c r="B2329" s="37">
        <v>1398.94</v>
      </c>
      <c r="E2329" s="9">
        <v>42289</v>
      </c>
      <c r="F2329" s="38">
        <v>246.1</v>
      </c>
    </row>
    <row r="2330" spans="1:6" x14ac:dyDescent="0.2">
      <c r="A2330" s="5">
        <v>41239</v>
      </c>
      <c r="B2330" s="37">
        <v>1406.29</v>
      </c>
      <c r="E2330" s="9">
        <v>42288</v>
      </c>
      <c r="F2330" s="38">
        <v>247.9</v>
      </c>
    </row>
    <row r="2331" spans="1:6" x14ac:dyDescent="0.2">
      <c r="A2331" s="5">
        <v>41236</v>
      </c>
      <c r="B2331" s="37">
        <v>1409.15</v>
      </c>
      <c r="E2331" s="9">
        <v>42287</v>
      </c>
      <c r="F2331" s="38">
        <v>246</v>
      </c>
    </row>
    <row r="2332" spans="1:6" x14ac:dyDescent="0.2">
      <c r="A2332" s="5">
        <v>41234</v>
      </c>
      <c r="B2332" s="37">
        <v>1391.03</v>
      </c>
      <c r="E2332" s="9">
        <v>42286</v>
      </c>
      <c r="F2332" s="38">
        <v>244.8</v>
      </c>
    </row>
    <row r="2333" spans="1:6" x14ac:dyDescent="0.2">
      <c r="A2333" s="5">
        <v>41233</v>
      </c>
      <c r="B2333" s="37">
        <v>1387.81</v>
      </c>
      <c r="E2333" s="9">
        <v>42285</v>
      </c>
      <c r="F2333" s="38">
        <v>243</v>
      </c>
    </row>
    <row r="2334" spans="1:6" x14ac:dyDescent="0.2">
      <c r="A2334" s="5">
        <v>41232</v>
      </c>
      <c r="B2334" s="37">
        <v>1386.89</v>
      </c>
      <c r="E2334" s="9">
        <v>42284</v>
      </c>
      <c r="F2334" s="38">
        <v>244.2</v>
      </c>
    </row>
    <row r="2335" spans="1:6" x14ac:dyDescent="0.2">
      <c r="A2335" s="5">
        <v>41229</v>
      </c>
      <c r="B2335" s="37">
        <v>1359.88</v>
      </c>
      <c r="E2335" s="9">
        <v>42283</v>
      </c>
      <c r="F2335" s="38">
        <v>247.4</v>
      </c>
    </row>
    <row r="2336" spans="1:6" x14ac:dyDescent="0.2">
      <c r="A2336" s="5">
        <v>41228</v>
      </c>
      <c r="B2336" s="37">
        <v>1353.33</v>
      </c>
      <c r="E2336" s="9">
        <v>42282</v>
      </c>
      <c r="F2336" s="38">
        <v>242</v>
      </c>
    </row>
    <row r="2337" spans="1:6" x14ac:dyDescent="0.2">
      <c r="A2337" s="5">
        <v>41227</v>
      </c>
      <c r="B2337" s="37">
        <v>1355.49</v>
      </c>
      <c r="E2337" s="9">
        <v>42281</v>
      </c>
      <c r="F2337" s="38">
        <v>239.5</v>
      </c>
    </row>
    <row r="2338" spans="1:6" x14ac:dyDescent="0.2">
      <c r="A2338" s="5">
        <v>41226</v>
      </c>
      <c r="B2338" s="37">
        <v>1374.53</v>
      </c>
      <c r="E2338" s="9">
        <v>42280</v>
      </c>
      <c r="F2338" s="38">
        <v>239.8</v>
      </c>
    </row>
    <row r="2339" spans="1:6" x14ac:dyDescent="0.2">
      <c r="A2339" s="5">
        <v>41225</v>
      </c>
      <c r="B2339" s="37">
        <v>1380.03</v>
      </c>
      <c r="E2339" s="9">
        <v>42279</v>
      </c>
      <c r="F2339" s="38">
        <v>237.9</v>
      </c>
    </row>
    <row r="2340" spans="1:6" x14ac:dyDescent="0.2">
      <c r="A2340" s="5">
        <v>41222</v>
      </c>
      <c r="B2340" s="37">
        <v>1379.85</v>
      </c>
      <c r="E2340" s="9">
        <v>42278</v>
      </c>
      <c r="F2340" s="38">
        <v>238.5</v>
      </c>
    </row>
    <row r="2341" spans="1:6" x14ac:dyDescent="0.2">
      <c r="A2341" s="5">
        <v>41221</v>
      </c>
      <c r="B2341" s="37">
        <v>1377.51</v>
      </c>
      <c r="E2341" s="9">
        <v>42277</v>
      </c>
      <c r="F2341" s="38">
        <v>236.5</v>
      </c>
    </row>
    <row r="2342" spans="1:6" x14ac:dyDescent="0.2">
      <c r="A2342" s="5">
        <v>41220</v>
      </c>
      <c r="B2342" s="37">
        <v>1394.53</v>
      </c>
      <c r="E2342" s="9">
        <v>42276</v>
      </c>
      <c r="F2342" s="38">
        <v>236.8</v>
      </c>
    </row>
    <row r="2343" spans="1:6" x14ac:dyDescent="0.2">
      <c r="A2343" s="5">
        <v>41219</v>
      </c>
      <c r="B2343" s="37">
        <v>1428.39</v>
      </c>
      <c r="E2343" s="9">
        <v>42275</v>
      </c>
      <c r="F2343" s="38">
        <v>240.4</v>
      </c>
    </row>
    <row r="2344" spans="1:6" x14ac:dyDescent="0.2">
      <c r="A2344" s="5">
        <v>41218</v>
      </c>
      <c r="B2344" s="37">
        <v>1417.26</v>
      </c>
      <c r="E2344" s="9">
        <v>42274</v>
      </c>
      <c r="F2344" s="38">
        <v>233.4</v>
      </c>
    </row>
    <row r="2345" spans="1:6" x14ac:dyDescent="0.2">
      <c r="A2345" s="5">
        <v>41215</v>
      </c>
      <c r="B2345" s="37">
        <v>1414.2</v>
      </c>
      <c r="E2345" s="9">
        <v>42273</v>
      </c>
      <c r="F2345" s="38">
        <v>234.6</v>
      </c>
    </row>
    <row r="2346" spans="1:6" x14ac:dyDescent="0.2">
      <c r="A2346" s="5">
        <v>41214</v>
      </c>
      <c r="B2346" s="37">
        <v>1427.59</v>
      </c>
      <c r="E2346" s="9">
        <v>42272</v>
      </c>
      <c r="F2346" s="38">
        <v>235.3</v>
      </c>
    </row>
    <row r="2347" spans="1:6" x14ac:dyDescent="0.2">
      <c r="A2347" s="5">
        <v>41213</v>
      </c>
      <c r="B2347" s="37">
        <v>1412.16</v>
      </c>
      <c r="E2347" s="9">
        <v>42271</v>
      </c>
      <c r="F2347" s="38">
        <v>234.6</v>
      </c>
    </row>
    <row r="2348" spans="1:6" x14ac:dyDescent="0.2">
      <c r="A2348" s="5">
        <v>41208</v>
      </c>
      <c r="B2348" s="37">
        <v>1411.94</v>
      </c>
      <c r="E2348" s="9">
        <v>42270</v>
      </c>
      <c r="F2348" s="38">
        <v>230.5</v>
      </c>
    </row>
    <row r="2349" spans="1:6" x14ac:dyDescent="0.2">
      <c r="A2349" s="5">
        <v>41207</v>
      </c>
      <c r="B2349" s="37">
        <v>1412.97</v>
      </c>
      <c r="E2349" s="9">
        <v>42269</v>
      </c>
      <c r="F2349" s="38">
        <v>231.3</v>
      </c>
    </row>
    <row r="2350" spans="1:6" x14ac:dyDescent="0.2">
      <c r="A2350" s="5">
        <v>41206</v>
      </c>
      <c r="B2350" s="37">
        <v>1408.75</v>
      </c>
      <c r="E2350" s="9">
        <v>42268</v>
      </c>
      <c r="F2350" s="38">
        <v>227.2</v>
      </c>
    </row>
    <row r="2351" spans="1:6" x14ac:dyDescent="0.2">
      <c r="A2351" s="5">
        <v>41205</v>
      </c>
      <c r="B2351" s="37">
        <v>1413.11</v>
      </c>
      <c r="E2351" s="9">
        <v>42267</v>
      </c>
      <c r="F2351" s="38">
        <v>232.1</v>
      </c>
    </row>
    <row r="2352" spans="1:6" x14ac:dyDescent="0.2">
      <c r="A2352" s="5">
        <v>41204</v>
      </c>
      <c r="B2352" s="37">
        <v>1433.82</v>
      </c>
      <c r="E2352" s="9">
        <v>42266</v>
      </c>
      <c r="F2352" s="38">
        <v>232.1</v>
      </c>
    </row>
    <row r="2353" spans="1:6" x14ac:dyDescent="0.2">
      <c r="A2353" s="5">
        <v>41201</v>
      </c>
      <c r="B2353" s="37">
        <v>1433.19</v>
      </c>
      <c r="E2353" s="9">
        <v>42265</v>
      </c>
      <c r="F2353" s="38">
        <v>233.8</v>
      </c>
    </row>
    <row r="2354" spans="1:6" x14ac:dyDescent="0.2">
      <c r="A2354" s="5">
        <v>41200</v>
      </c>
      <c r="B2354" s="37">
        <v>1457.34</v>
      </c>
      <c r="E2354" s="9">
        <v>42264</v>
      </c>
      <c r="F2354" s="38">
        <v>233.6</v>
      </c>
    </row>
    <row r="2355" spans="1:6" x14ac:dyDescent="0.2">
      <c r="A2355" s="5">
        <v>41199</v>
      </c>
      <c r="B2355" s="37">
        <v>1460.91</v>
      </c>
      <c r="E2355" s="9">
        <v>42263</v>
      </c>
      <c r="F2355" s="38">
        <v>229</v>
      </c>
    </row>
    <row r="2356" spans="1:6" x14ac:dyDescent="0.2">
      <c r="A2356" s="5">
        <v>41198</v>
      </c>
      <c r="B2356" s="37">
        <v>1454.92</v>
      </c>
      <c r="E2356" s="9">
        <v>42262</v>
      </c>
      <c r="F2356" s="38">
        <v>230.9</v>
      </c>
    </row>
    <row r="2357" spans="1:6" x14ac:dyDescent="0.2">
      <c r="A2357" s="5">
        <v>41197</v>
      </c>
      <c r="B2357" s="37">
        <v>1440.13</v>
      </c>
      <c r="E2357" s="9">
        <v>42261</v>
      </c>
      <c r="F2357" s="38">
        <v>230.9</v>
      </c>
    </row>
    <row r="2358" spans="1:6" x14ac:dyDescent="0.2">
      <c r="A2358" s="5">
        <v>41194</v>
      </c>
      <c r="B2358" s="37">
        <v>1428.59</v>
      </c>
      <c r="E2358" s="9">
        <v>42260</v>
      </c>
      <c r="F2358" s="38">
        <v>231</v>
      </c>
    </row>
    <row r="2359" spans="1:6" x14ac:dyDescent="0.2">
      <c r="A2359" s="5">
        <v>41193</v>
      </c>
      <c r="B2359" s="37">
        <v>1432.84</v>
      </c>
      <c r="E2359" s="9">
        <v>42259</v>
      </c>
      <c r="F2359" s="38">
        <v>235.8</v>
      </c>
    </row>
    <row r="2360" spans="1:6" x14ac:dyDescent="0.2">
      <c r="A2360" s="5">
        <v>41192</v>
      </c>
      <c r="B2360" s="37">
        <v>1432.56</v>
      </c>
      <c r="E2360" s="9">
        <v>42258</v>
      </c>
      <c r="F2360" s="38">
        <v>240.6</v>
      </c>
    </row>
    <row r="2361" spans="1:6" x14ac:dyDescent="0.2">
      <c r="A2361" s="5">
        <v>41191</v>
      </c>
      <c r="B2361" s="37">
        <v>1441.48</v>
      </c>
      <c r="E2361" s="9">
        <v>42257</v>
      </c>
      <c r="F2361" s="38">
        <v>239.5</v>
      </c>
    </row>
    <row r="2362" spans="1:6" x14ac:dyDescent="0.2">
      <c r="A2362" s="5">
        <v>41190</v>
      </c>
      <c r="B2362" s="37">
        <v>1455.88</v>
      </c>
      <c r="E2362" s="9">
        <v>42256</v>
      </c>
      <c r="F2362" s="38">
        <v>238.9</v>
      </c>
    </row>
    <row r="2363" spans="1:6" x14ac:dyDescent="0.2">
      <c r="A2363" s="5">
        <v>41187</v>
      </c>
      <c r="B2363" s="37">
        <v>1460.93</v>
      </c>
      <c r="E2363" s="9">
        <v>42255</v>
      </c>
      <c r="F2363" s="38">
        <v>244.2</v>
      </c>
    </row>
    <row r="2364" spans="1:6" x14ac:dyDescent="0.2">
      <c r="A2364" s="5">
        <v>41186</v>
      </c>
      <c r="B2364" s="37">
        <v>1461.4</v>
      </c>
      <c r="E2364" s="9">
        <v>42254</v>
      </c>
      <c r="F2364" s="38">
        <v>240.9</v>
      </c>
    </row>
    <row r="2365" spans="1:6" x14ac:dyDescent="0.2">
      <c r="A2365" s="5">
        <v>41185</v>
      </c>
      <c r="B2365" s="37">
        <v>1450.99</v>
      </c>
      <c r="E2365" s="9">
        <v>42253</v>
      </c>
      <c r="F2365" s="38">
        <v>241</v>
      </c>
    </row>
    <row r="2366" spans="1:6" x14ac:dyDescent="0.2">
      <c r="A2366" s="5">
        <v>41184</v>
      </c>
      <c r="B2366" s="37">
        <v>1445.75</v>
      </c>
      <c r="E2366" s="9">
        <v>42252</v>
      </c>
      <c r="F2366" s="38">
        <v>235.8</v>
      </c>
    </row>
    <row r="2367" spans="1:6" x14ac:dyDescent="0.2">
      <c r="A2367" s="5">
        <v>41183</v>
      </c>
      <c r="B2367" s="37">
        <v>1444.49</v>
      </c>
      <c r="E2367" s="9">
        <v>42251</v>
      </c>
      <c r="F2367" s="38">
        <v>230.9</v>
      </c>
    </row>
    <row r="2368" spans="1:6" x14ac:dyDescent="0.2">
      <c r="A2368" s="5">
        <v>41180</v>
      </c>
      <c r="B2368" s="37">
        <v>1440.67</v>
      </c>
      <c r="E2368" s="9">
        <v>42250</v>
      </c>
      <c r="F2368" s="38">
        <v>227.3</v>
      </c>
    </row>
    <row r="2369" spans="1:6" x14ac:dyDescent="0.2">
      <c r="A2369" s="5">
        <v>41179</v>
      </c>
      <c r="B2369" s="37">
        <v>1447.15</v>
      </c>
      <c r="E2369" s="9">
        <v>42249</v>
      </c>
      <c r="F2369" s="38">
        <v>229.7</v>
      </c>
    </row>
    <row r="2370" spans="1:6" x14ac:dyDescent="0.2">
      <c r="A2370" s="5">
        <v>41178</v>
      </c>
      <c r="B2370" s="37">
        <v>1433.32</v>
      </c>
      <c r="E2370" s="9">
        <v>42248</v>
      </c>
      <c r="F2370" s="38">
        <v>228.2</v>
      </c>
    </row>
    <row r="2371" spans="1:6" x14ac:dyDescent="0.2">
      <c r="A2371" s="5">
        <v>41177</v>
      </c>
      <c r="B2371" s="37">
        <v>1441.59</v>
      </c>
      <c r="E2371" s="9">
        <v>42247</v>
      </c>
      <c r="F2371" s="38">
        <v>231.4</v>
      </c>
    </row>
    <row r="2372" spans="1:6" x14ac:dyDescent="0.2">
      <c r="A2372" s="5">
        <v>41176</v>
      </c>
      <c r="B2372" s="37">
        <v>1456.89</v>
      </c>
      <c r="E2372" s="9">
        <v>42246</v>
      </c>
      <c r="F2372" s="38">
        <v>230</v>
      </c>
    </row>
    <row r="2373" spans="1:6" x14ac:dyDescent="0.2">
      <c r="A2373" s="5">
        <v>41173</v>
      </c>
      <c r="B2373" s="37">
        <v>1460.15</v>
      </c>
      <c r="E2373" s="9">
        <v>42245</v>
      </c>
      <c r="F2373" s="38">
        <v>230.8</v>
      </c>
    </row>
    <row r="2374" spans="1:6" x14ac:dyDescent="0.2">
      <c r="A2374" s="5">
        <v>41172</v>
      </c>
      <c r="B2374" s="37">
        <v>1460.26</v>
      </c>
      <c r="E2374" s="9">
        <v>42244</v>
      </c>
      <c r="F2374" s="38">
        <v>231.8</v>
      </c>
    </row>
    <row r="2375" spans="1:6" x14ac:dyDescent="0.2">
      <c r="A2375" s="5">
        <v>41171</v>
      </c>
      <c r="B2375" s="37">
        <v>1461.05</v>
      </c>
      <c r="E2375" s="9">
        <v>42243</v>
      </c>
      <c r="F2375" s="38">
        <v>225.8</v>
      </c>
    </row>
    <row r="2376" spans="1:6" x14ac:dyDescent="0.2">
      <c r="A2376" s="5">
        <v>41170</v>
      </c>
      <c r="B2376" s="37">
        <v>1459.32</v>
      </c>
      <c r="E2376" s="9">
        <v>42242</v>
      </c>
      <c r="F2376" s="38">
        <v>226.2</v>
      </c>
    </row>
    <row r="2377" spans="1:6" x14ac:dyDescent="0.2">
      <c r="A2377" s="5">
        <v>41169</v>
      </c>
      <c r="B2377" s="37">
        <v>1461.19</v>
      </c>
      <c r="E2377" s="9">
        <v>42241</v>
      </c>
      <c r="F2377" s="38">
        <v>222.7</v>
      </c>
    </row>
    <row r="2378" spans="1:6" x14ac:dyDescent="0.2">
      <c r="A2378" s="5">
        <v>41166</v>
      </c>
      <c r="B2378" s="37">
        <v>1465.77</v>
      </c>
      <c r="E2378" s="9">
        <v>42240</v>
      </c>
      <c r="F2378" s="38">
        <v>210.5</v>
      </c>
    </row>
    <row r="2379" spans="1:6" x14ac:dyDescent="0.2">
      <c r="A2379" s="5">
        <v>41165</v>
      </c>
      <c r="B2379" s="37">
        <v>1459.99</v>
      </c>
      <c r="E2379" s="9">
        <v>42239</v>
      </c>
      <c r="F2379" s="38">
        <v>228.5</v>
      </c>
    </row>
    <row r="2380" spans="1:6" x14ac:dyDescent="0.2">
      <c r="A2380" s="5">
        <v>41164</v>
      </c>
      <c r="B2380" s="37">
        <v>1436.56</v>
      </c>
      <c r="E2380" s="9">
        <v>42238</v>
      </c>
      <c r="F2380" s="38">
        <v>230.3</v>
      </c>
    </row>
    <row r="2381" spans="1:6" x14ac:dyDescent="0.2">
      <c r="A2381" s="5">
        <v>41163</v>
      </c>
      <c r="B2381" s="37">
        <v>1433.56</v>
      </c>
      <c r="E2381" s="9">
        <v>42237</v>
      </c>
      <c r="F2381" s="38">
        <v>232.2</v>
      </c>
    </row>
    <row r="2382" spans="1:6" x14ac:dyDescent="0.2">
      <c r="A2382" s="5">
        <v>41162</v>
      </c>
      <c r="B2382" s="37">
        <v>1429.08</v>
      </c>
      <c r="E2382" s="9">
        <v>42236</v>
      </c>
      <c r="F2382" s="38">
        <v>235.5</v>
      </c>
    </row>
    <row r="2383" spans="1:6" x14ac:dyDescent="0.2">
      <c r="A2383" s="5">
        <v>41159</v>
      </c>
      <c r="B2383" s="37">
        <v>1437.92</v>
      </c>
      <c r="E2383" s="9">
        <v>42235</v>
      </c>
      <c r="F2383" s="38">
        <v>226.2</v>
      </c>
    </row>
    <row r="2384" spans="1:6" x14ac:dyDescent="0.2">
      <c r="A2384" s="5">
        <v>41158</v>
      </c>
      <c r="B2384" s="37">
        <v>1432.12</v>
      </c>
      <c r="E2384" s="9">
        <v>42234</v>
      </c>
      <c r="F2384" s="38">
        <v>183</v>
      </c>
    </row>
    <row r="2385" spans="1:6" x14ac:dyDescent="0.2">
      <c r="A2385" s="5">
        <v>41157</v>
      </c>
      <c r="B2385" s="37">
        <v>1403.44</v>
      </c>
      <c r="E2385" s="9">
        <v>42233</v>
      </c>
      <c r="F2385" s="38">
        <v>258.5</v>
      </c>
    </row>
    <row r="2386" spans="1:6" x14ac:dyDescent="0.2">
      <c r="A2386" s="5">
        <v>41156</v>
      </c>
      <c r="B2386" s="37">
        <v>1404.94</v>
      </c>
      <c r="E2386" s="9">
        <v>42232</v>
      </c>
      <c r="F2386" s="38">
        <v>259.89999999999998</v>
      </c>
    </row>
    <row r="2387" spans="1:6" x14ac:dyDescent="0.2">
      <c r="A2387" s="5">
        <v>41152</v>
      </c>
      <c r="B2387" s="37">
        <v>1406.58</v>
      </c>
      <c r="E2387" s="9">
        <v>42231</v>
      </c>
      <c r="F2387" s="38">
        <v>262.10000000000002</v>
      </c>
    </row>
    <row r="2388" spans="1:6" x14ac:dyDescent="0.2">
      <c r="A2388" s="5">
        <v>41151</v>
      </c>
      <c r="B2388" s="37">
        <v>1399.48</v>
      </c>
      <c r="E2388" s="9">
        <v>42230</v>
      </c>
      <c r="F2388" s="38">
        <v>266.10000000000002</v>
      </c>
    </row>
    <row r="2389" spans="1:6" x14ac:dyDescent="0.2">
      <c r="A2389" s="5">
        <v>41150</v>
      </c>
      <c r="B2389" s="37">
        <v>1410.49</v>
      </c>
      <c r="E2389" s="9">
        <v>42229</v>
      </c>
      <c r="F2389" s="38">
        <v>264.5</v>
      </c>
    </row>
    <row r="2390" spans="1:6" x14ac:dyDescent="0.2">
      <c r="A2390" s="5">
        <v>41149</v>
      </c>
      <c r="B2390" s="37">
        <v>1409.3</v>
      </c>
      <c r="E2390" s="9">
        <v>42228</v>
      </c>
      <c r="F2390" s="38">
        <v>267.10000000000002</v>
      </c>
    </row>
    <row r="2391" spans="1:6" x14ac:dyDescent="0.2">
      <c r="A2391" s="5">
        <v>41148</v>
      </c>
      <c r="B2391" s="37">
        <v>1410.44</v>
      </c>
      <c r="E2391" s="9">
        <v>42227</v>
      </c>
      <c r="F2391" s="38">
        <v>272</v>
      </c>
    </row>
    <row r="2392" spans="1:6" x14ac:dyDescent="0.2">
      <c r="A2392" s="5">
        <v>41145</v>
      </c>
      <c r="B2392" s="37">
        <v>1411.13</v>
      </c>
      <c r="E2392" s="9">
        <v>42226</v>
      </c>
      <c r="F2392" s="38">
        <v>265.10000000000002</v>
      </c>
    </row>
    <row r="2393" spans="1:6" x14ac:dyDescent="0.2">
      <c r="A2393" s="5">
        <v>41144</v>
      </c>
      <c r="B2393" s="37">
        <v>1402.08</v>
      </c>
      <c r="E2393" s="9">
        <v>42225</v>
      </c>
      <c r="F2393" s="38">
        <v>265.60000000000002</v>
      </c>
    </row>
    <row r="2394" spans="1:6" x14ac:dyDescent="0.2">
      <c r="A2394" s="5">
        <v>41143</v>
      </c>
      <c r="B2394" s="37">
        <v>1413.49</v>
      </c>
      <c r="E2394" s="9">
        <v>42224</v>
      </c>
      <c r="F2394" s="38">
        <v>261.3</v>
      </c>
    </row>
    <row r="2395" spans="1:6" x14ac:dyDescent="0.2">
      <c r="A2395" s="5">
        <v>41142</v>
      </c>
      <c r="B2395" s="37">
        <v>1413.17</v>
      </c>
      <c r="E2395" s="9">
        <v>42223</v>
      </c>
      <c r="F2395" s="38">
        <v>280.10000000000002</v>
      </c>
    </row>
    <row r="2396" spans="1:6" x14ac:dyDescent="0.2">
      <c r="A2396" s="5">
        <v>41141</v>
      </c>
      <c r="B2396" s="37">
        <v>1418.13</v>
      </c>
      <c r="E2396" s="9">
        <v>42222</v>
      </c>
      <c r="F2396" s="38">
        <v>279.10000000000002</v>
      </c>
    </row>
    <row r="2397" spans="1:6" x14ac:dyDescent="0.2">
      <c r="A2397" s="5">
        <v>41138</v>
      </c>
      <c r="B2397" s="37">
        <v>1418.16</v>
      </c>
      <c r="E2397" s="9">
        <v>42221</v>
      </c>
      <c r="F2397" s="38">
        <v>282.60000000000002</v>
      </c>
    </row>
    <row r="2398" spans="1:6" x14ac:dyDescent="0.2">
      <c r="A2398" s="5">
        <v>41137</v>
      </c>
      <c r="B2398" s="37">
        <v>1415.51</v>
      </c>
      <c r="E2398" s="9">
        <v>42220</v>
      </c>
      <c r="F2398" s="38">
        <v>285.5</v>
      </c>
    </row>
    <row r="2399" spans="1:6" x14ac:dyDescent="0.2">
      <c r="A2399" s="5">
        <v>41136</v>
      </c>
      <c r="B2399" s="37">
        <v>1405.53</v>
      </c>
      <c r="E2399" s="9">
        <v>42219</v>
      </c>
      <c r="F2399" s="38">
        <v>281.3</v>
      </c>
    </row>
    <row r="2400" spans="1:6" x14ac:dyDescent="0.2">
      <c r="A2400" s="5">
        <v>41135</v>
      </c>
      <c r="B2400" s="37">
        <v>1403.93</v>
      </c>
      <c r="E2400" s="9">
        <v>42218</v>
      </c>
      <c r="F2400" s="38">
        <v>282.5</v>
      </c>
    </row>
    <row r="2401" spans="1:6" x14ac:dyDescent="0.2">
      <c r="A2401" s="5">
        <v>41134</v>
      </c>
      <c r="B2401" s="37">
        <v>1404.11</v>
      </c>
      <c r="E2401" s="9">
        <v>42217</v>
      </c>
      <c r="F2401" s="38">
        <v>280.3</v>
      </c>
    </row>
    <row r="2402" spans="1:6" x14ac:dyDescent="0.2">
      <c r="A2402" s="5">
        <v>41131</v>
      </c>
      <c r="B2402" s="37">
        <v>1405.87</v>
      </c>
      <c r="E2402" s="9">
        <v>42216</v>
      </c>
      <c r="F2402" s="38">
        <v>284.5</v>
      </c>
    </row>
    <row r="2403" spans="1:6" x14ac:dyDescent="0.2">
      <c r="A2403" s="5">
        <v>41130</v>
      </c>
      <c r="B2403" s="37">
        <v>1402.8</v>
      </c>
      <c r="E2403" s="9">
        <v>42215</v>
      </c>
      <c r="F2403" s="38">
        <v>288.2</v>
      </c>
    </row>
    <row r="2404" spans="1:6" x14ac:dyDescent="0.2">
      <c r="A2404" s="5">
        <v>41129</v>
      </c>
      <c r="B2404" s="37">
        <v>1402.22</v>
      </c>
      <c r="E2404" s="9">
        <v>42214</v>
      </c>
      <c r="F2404" s="38">
        <v>289.89999999999998</v>
      </c>
    </row>
    <row r="2405" spans="1:6" x14ac:dyDescent="0.2">
      <c r="A2405" s="5">
        <v>41128</v>
      </c>
      <c r="B2405" s="37">
        <v>1401.35</v>
      </c>
      <c r="E2405" s="9">
        <v>42213</v>
      </c>
      <c r="F2405" s="38">
        <v>295.2</v>
      </c>
    </row>
    <row r="2406" spans="1:6" x14ac:dyDescent="0.2">
      <c r="A2406" s="5">
        <v>41127</v>
      </c>
      <c r="B2406" s="37">
        <v>1394.23</v>
      </c>
      <c r="E2406" s="9">
        <v>42212</v>
      </c>
      <c r="F2406" s="38">
        <v>294.8</v>
      </c>
    </row>
    <row r="2407" spans="1:6" x14ac:dyDescent="0.2">
      <c r="A2407" s="5">
        <v>41124</v>
      </c>
      <c r="B2407" s="37">
        <v>1390.99</v>
      </c>
      <c r="E2407" s="9">
        <v>42211</v>
      </c>
      <c r="F2407" s="38">
        <v>293</v>
      </c>
    </row>
    <row r="2408" spans="1:6" x14ac:dyDescent="0.2">
      <c r="A2408" s="5">
        <v>41123</v>
      </c>
      <c r="B2408" s="37">
        <v>1365</v>
      </c>
      <c r="E2408" s="9">
        <v>42210</v>
      </c>
      <c r="F2408" s="38">
        <v>289.39999999999998</v>
      </c>
    </row>
    <row r="2409" spans="1:6" x14ac:dyDescent="0.2">
      <c r="A2409" s="5">
        <v>41122</v>
      </c>
      <c r="B2409" s="37">
        <v>1375.14</v>
      </c>
      <c r="E2409" s="9">
        <v>42209</v>
      </c>
      <c r="F2409" s="38">
        <v>288.60000000000002</v>
      </c>
    </row>
    <row r="2410" spans="1:6" x14ac:dyDescent="0.2">
      <c r="A2410" s="5">
        <v>41121</v>
      </c>
      <c r="B2410" s="37">
        <v>1379.32</v>
      </c>
      <c r="E2410" s="9">
        <v>42208</v>
      </c>
      <c r="F2410" s="38">
        <v>276.5</v>
      </c>
    </row>
    <row r="2411" spans="1:6" x14ac:dyDescent="0.2">
      <c r="A2411" s="5">
        <v>41120</v>
      </c>
      <c r="B2411" s="37">
        <v>1385.3</v>
      </c>
      <c r="E2411" s="9">
        <v>42207</v>
      </c>
      <c r="F2411" s="38">
        <v>278</v>
      </c>
    </row>
    <row r="2412" spans="1:6" x14ac:dyDescent="0.2">
      <c r="A2412" s="5">
        <v>41117</v>
      </c>
      <c r="B2412" s="37">
        <v>1385.97</v>
      </c>
      <c r="E2412" s="9">
        <v>42206</v>
      </c>
      <c r="F2412" s="38">
        <v>275.8</v>
      </c>
    </row>
    <row r="2413" spans="1:6" x14ac:dyDescent="0.2">
      <c r="A2413" s="5">
        <v>41116</v>
      </c>
      <c r="B2413" s="37">
        <v>1360.02</v>
      </c>
      <c r="E2413" s="9">
        <v>42205</v>
      </c>
      <c r="F2413" s="38">
        <v>280.3</v>
      </c>
    </row>
    <row r="2414" spans="1:6" x14ac:dyDescent="0.2">
      <c r="A2414" s="5">
        <v>41115</v>
      </c>
      <c r="B2414" s="37">
        <v>1337.89</v>
      </c>
      <c r="E2414" s="9">
        <v>42204</v>
      </c>
      <c r="F2414" s="38">
        <v>275</v>
      </c>
    </row>
    <row r="2415" spans="1:6" x14ac:dyDescent="0.2">
      <c r="A2415" s="5">
        <v>41114</v>
      </c>
      <c r="B2415" s="37">
        <v>1338.31</v>
      </c>
      <c r="E2415" s="9">
        <v>42203</v>
      </c>
      <c r="F2415" s="38">
        <v>277.3</v>
      </c>
    </row>
    <row r="2416" spans="1:6" x14ac:dyDescent="0.2">
      <c r="A2416" s="5">
        <v>41113</v>
      </c>
      <c r="B2416" s="37">
        <v>1350.52</v>
      </c>
      <c r="E2416" s="9">
        <v>42202</v>
      </c>
      <c r="F2416" s="38">
        <v>279.89999999999998</v>
      </c>
    </row>
    <row r="2417" spans="1:6" x14ac:dyDescent="0.2">
      <c r="A2417" s="5">
        <v>41110</v>
      </c>
      <c r="B2417" s="37">
        <v>1362.66</v>
      </c>
      <c r="E2417" s="9">
        <v>42201</v>
      </c>
      <c r="F2417" s="38">
        <v>278.89999999999998</v>
      </c>
    </row>
    <row r="2418" spans="1:6" x14ac:dyDescent="0.2">
      <c r="A2418" s="5">
        <v>41109</v>
      </c>
      <c r="B2418" s="37">
        <v>1376.51</v>
      </c>
      <c r="E2418" s="9">
        <v>42200</v>
      </c>
      <c r="F2418" s="38">
        <v>285.39999999999998</v>
      </c>
    </row>
    <row r="2419" spans="1:6" x14ac:dyDescent="0.2">
      <c r="A2419" s="5">
        <v>41108</v>
      </c>
      <c r="B2419" s="37">
        <v>1372.78</v>
      </c>
      <c r="E2419" s="9">
        <v>42199</v>
      </c>
      <c r="F2419" s="38">
        <v>286.89999999999998</v>
      </c>
    </row>
    <row r="2420" spans="1:6" x14ac:dyDescent="0.2">
      <c r="A2420" s="5">
        <v>41107</v>
      </c>
      <c r="B2420" s="37">
        <v>1363.67</v>
      </c>
      <c r="E2420" s="9">
        <v>42198</v>
      </c>
      <c r="F2420" s="38">
        <v>292.60000000000002</v>
      </c>
    </row>
    <row r="2421" spans="1:6" x14ac:dyDescent="0.2">
      <c r="A2421" s="5">
        <v>41106</v>
      </c>
      <c r="B2421" s="37">
        <v>1353.64</v>
      </c>
      <c r="E2421" s="9">
        <v>42197</v>
      </c>
      <c r="F2421" s="38">
        <v>311.10000000000002</v>
      </c>
    </row>
    <row r="2422" spans="1:6" x14ac:dyDescent="0.2">
      <c r="A2422" s="5">
        <v>41103</v>
      </c>
      <c r="B2422" s="37">
        <v>1356.78</v>
      </c>
      <c r="E2422" s="9">
        <v>42195</v>
      </c>
      <c r="F2422" s="38">
        <v>286.7</v>
      </c>
    </row>
    <row r="2423" spans="1:6" x14ac:dyDescent="0.2">
      <c r="A2423" s="5">
        <v>41102</v>
      </c>
      <c r="B2423" s="37">
        <v>1334.76</v>
      </c>
      <c r="E2423" s="9">
        <v>42194</v>
      </c>
      <c r="F2423" s="38">
        <v>269.2</v>
      </c>
    </row>
    <row r="2424" spans="1:6" x14ac:dyDescent="0.2">
      <c r="A2424" s="5">
        <v>41101</v>
      </c>
      <c r="B2424" s="37">
        <v>1341.45</v>
      </c>
      <c r="E2424" s="9">
        <v>42193</v>
      </c>
      <c r="F2424" s="38">
        <v>270.8</v>
      </c>
    </row>
    <row r="2425" spans="1:6" x14ac:dyDescent="0.2">
      <c r="A2425" s="5">
        <v>41100</v>
      </c>
      <c r="B2425" s="37">
        <v>1341.47</v>
      </c>
      <c r="E2425" s="9">
        <v>42192</v>
      </c>
      <c r="F2425" s="38">
        <v>265.5</v>
      </c>
    </row>
    <row r="2426" spans="1:6" x14ac:dyDescent="0.2">
      <c r="A2426" s="5">
        <v>41099</v>
      </c>
      <c r="B2426" s="37">
        <v>1352.46</v>
      </c>
      <c r="E2426" s="9">
        <v>42191</v>
      </c>
      <c r="F2426" s="38">
        <v>274.8</v>
      </c>
    </row>
    <row r="2427" spans="1:6" x14ac:dyDescent="0.2">
      <c r="A2427" s="5">
        <v>41096</v>
      </c>
      <c r="B2427" s="37">
        <v>1354.68</v>
      </c>
      <c r="E2427" s="9">
        <v>42190</v>
      </c>
      <c r="F2427" s="38">
        <v>265.2</v>
      </c>
    </row>
    <row r="2428" spans="1:6" x14ac:dyDescent="0.2">
      <c r="A2428" s="5">
        <v>41095</v>
      </c>
      <c r="B2428" s="37">
        <v>1367.58</v>
      </c>
      <c r="E2428" s="9">
        <v>42189</v>
      </c>
      <c r="F2428" s="38">
        <v>260.60000000000002</v>
      </c>
    </row>
    <row r="2429" spans="1:6" x14ac:dyDescent="0.2">
      <c r="A2429" s="5">
        <v>41093</v>
      </c>
      <c r="B2429" s="37">
        <v>1374.02</v>
      </c>
      <c r="E2429" s="9">
        <v>42188</v>
      </c>
      <c r="F2429" s="38">
        <v>256</v>
      </c>
    </row>
    <row r="2430" spans="1:6" x14ac:dyDescent="0.2">
      <c r="A2430" s="5">
        <v>41092</v>
      </c>
      <c r="B2430" s="37">
        <v>1365.51</v>
      </c>
      <c r="E2430" s="9">
        <v>42187</v>
      </c>
      <c r="F2430" s="38">
        <v>254.5</v>
      </c>
    </row>
    <row r="2431" spans="1:6" x14ac:dyDescent="0.2">
      <c r="A2431" s="5">
        <v>41089</v>
      </c>
      <c r="B2431" s="37">
        <v>1362.16</v>
      </c>
      <c r="E2431" s="9">
        <v>42186</v>
      </c>
      <c r="F2431" s="38">
        <v>258.10000000000002</v>
      </c>
    </row>
    <row r="2432" spans="1:6" x14ac:dyDescent="0.2">
      <c r="A2432" s="5">
        <v>41088</v>
      </c>
      <c r="B2432" s="37">
        <v>1329.04</v>
      </c>
      <c r="E2432" s="9">
        <v>42185</v>
      </c>
      <c r="F2432" s="38">
        <v>262.89999999999998</v>
      </c>
    </row>
    <row r="2433" spans="1:6" x14ac:dyDescent="0.2">
      <c r="A2433" s="5">
        <v>41087</v>
      </c>
      <c r="B2433" s="37">
        <v>1331.85</v>
      </c>
      <c r="E2433" s="9">
        <v>42184</v>
      </c>
      <c r="F2433" s="38">
        <v>256.7</v>
      </c>
    </row>
    <row r="2434" spans="1:6" x14ac:dyDescent="0.2">
      <c r="A2434" s="5">
        <v>41086</v>
      </c>
      <c r="B2434" s="37">
        <v>1319.99</v>
      </c>
      <c r="E2434" s="9">
        <v>42183</v>
      </c>
      <c r="F2434" s="38">
        <v>248.7</v>
      </c>
    </row>
    <row r="2435" spans="1:6" x14ac:dyDescent="0.2">
      <c r="A2435" s="5">
        <v>41085</v>
      </c>
      <c r="B2435" s="37">
        <v>1313.72</v>
      </c>
      <c r="E2435" s="9">
        <v>42182</v>
      </c>
      <c r="F2435" s="38">
        <v>251.6</v>
      </c>
    </row>
    <row r="2436" spans="1:6" x14ac:dyDescent="0.2">
      <c r="A2436" s="5">
        <v>41082</v>
      </c>
      <c r="B2436" s="37">
        <v>1335.02</v>
      </c>
      <c r="E2436" s="9">
        <v>42181</v>
      </c>
      <c r="F2436" s="38">
        <v>243.3</v>
      </c>
    </row>
    <row r="2437" spans="1:6" x14ac:dyDescent="0.2">
      <c r="A2437" s="5">
        <v>41081</v>
      </c>
      <c r="B2437" s="37">
        <v>1325.51</v>
      </c>
      <c r="E2437" s="9">
        <v>42180</v>
      </c>
      <c r="F2437" s="38">
        <v>242.1</v>
      </c>
    </row>
    <row r="2438" spans="1:6" x14ac:dyDescent="0.2">
      <c r="A2438" s="5">
        <v>41080</v>
      </c>
      <c r="B2438" s="37">
        <v>1355.69</v>
      </c>
      <c r="E2438" s="9">
        <v>42179</v>
      </c>
      <c r="F2438" s="38">
        <v>239.8</v>
      </c>
    </row>
    <row r="2439" spans="1:6" x14ac:dyDescent="0.2">
      <c r="A2439" s="5">
        <v>41079</v>
      </c>
      <c r="B2439" s="37">
        <v>1357.98</v>
      </c>
      <c r="E2439" s="9">
        <v>42178</v>
      </c>
      <c r="F2439" s="38">
        <v>244.3</v>
      </c>
    </row>
    <row r="2440" spans="1:6" x14ac:dyDescent="0.2">
      <c r="A2440" s="5">
        <v>41078</v>
      </c>
      <c r="B2440" s="37">
        <v>1344.78</v>
      </c>
      <c r="E2440" s="9">
        <v>42177</v>
      </c>
      <c r="F2440" s="38">
        <v>246.7</v>
      </c>
    </row>
    <row r="2441" spans="1:6" x14ac:dyDescent="0.2">
      <c r="A2441" s="5">
        <v>41075</v>
      </c>
      <c r="B2441" s="37">
        <v>1342.84</v>
      </c>
      <c r="E2441" s="9">
        <v>42176</v>
      </c>
      <c r="F2441" s="38">
        <v>244.3</v>
      </c>
    </row>
    <row r="2442" spans="1:6" x14ac:dyDescent="0.2">
      <c r="A2442" s="5">
        <v>41074</v>
      </c>
      <c r="B2442" s="37">
        <v>1329.1</v>
      </c>
      <c r="E2442" s="9">
        <v>42175</v>
      </c>
      <c r="F2442" s="38">
        <v>245.4</v>
      </c>
    </row>
    <row r="2443" spans="1:6" x14ac:dyDescent="0.2">
      <c r="A2443" s="5">
        <v>41073</v>
      </c>
      <c r="B2443" s="37">
        <v>1314.88</v>
      </c>
      <c r="E2443" s="9">
        <v>42174</v>
      </c>
      <c r="F2443" s="38">
        <v>244.6</v>
      </c>
    </row>
    <row r="2444" spans="1:6" x14ac:dyDescent="0.2">
      <c r="A2444" s="5">
        <v>41072</v>
      </c>
      <c r="B2444" s="37">
        <v>1324.18</v>
      </c>
      <c r="E2444" s="9">
        <v>42173</v>
      </c>
      <c r="F2444" s="38">
        <v>249.5</v>
      </c>
    </row>
    <row r="2445" spans="1:6" x14ac:dyDescent="0.2">
      <c r="A2445" s="5">
        <v>41071</v>
      </c>
      <c r="B2445" s="37">
        <v>1308.93</v>
      </c>
      <c r="E2445" s="9">
        <v>42172</v>
      </c>
      <c r="F2445" s="38">
        <v>248.9</v>
      </c>
    </row>
    <row r="2446" spans="1:6" x14ac:dyDescent="0.2">
      <c r="A2446" s="5">
        <v>41068</v>
      </c>
      <c r="B2446" s="37">
        <v>1325.66</v>
      </c>
      <c r="E2446" s="9">
        <v>42171</v>
      </c>
      <c r="F2446" s="38">
        <v>252.1</v>
      </c>
    </row>
    <row r="2447" spans="1:6" x14ac:dyDescent="0.2">
      <c r="A2447" s="5">
        <v>41067</v>
      </c>
      <c r="B2447" s="37">
        <v>1314.99</v>
      </c>
      <c r="E2447" s="9">
        <v>42170</v>
      </c>
      <c r="F2447" s="38">
        <v>237</v>
      </c>
    </row>
    <row r="2448" spans="1:6" x14ac:dyDescent="0.2">
      <c r="A2448" s="5">
        <v>41066</v>
      </c>
      <c r="B2448" s="37">
        <v>1315.13</v>
      </c>
      <c r="E2448" s="9">
        <v>42169</v>
      </c>
      <c r="F2448" s="38">
        <v>233.5</v>
      </c>
    </row>
    <row r="2449" spans="1:6" x14ac:dyDescent="0.2">
      <c r="A2449" s="5">
        <v>41065</v>
      </c>
      <c r="B2449" s="37">
        <v>1285.5</v>
      </c>
      <c r="E2449" s="9">
        <v>42168</v>
      </c>
      <c r="F2449" s="38">
        <v>232.9</v>
      </c>
    </row>
    <row r="2450" spans="1:6" x14ac:dyDescent="0.2">
      <c r="A2450" s="5">
        <v>41064</v>
      </c>
      <c r="B2450" s="37">
        <v>1278.18</v>
      </c>
      <c r="E2450" s="9">
        <v>42167</v>
      </c>
      <c r="F2450" s="38">
        <v>229.4</v>
      </c>
    </row>
    <row r="2451" spans="1:6" x14ac:dyDescent="0.2">
      <c r="A2451" s="5">
        <v>41061</v>
      </c>
      <c r="B2451" s="37">
        <v>1278.04</v>
      </c>
      <c r="E2451" s="9">
        <v>42166</v>
      </c>
      <c r="F2451" s="38">
        <v>229.8</v>
      </c>
    </row>
    <row r="2452" spans="1:6" x14ac:dyDescent="0.2">
      <c r="A2452" s="5">
        <v>41060</v>
      </c>
      <c r="B2452" s="37">
        <v>1310.33</v>
      </c>
      <c r="E2452" s="9">
        <v>42165</v>
      </c>
      <c r="F2452" s="38">
        <v>228.6</v>
      </c>
    </row>
    <row r="2453" spans="1:6" x14ac:dyDescent="0.2">
      <c r="A2453" s="5">
        <v>41059</v>
      </c>
      <c r="B2453" s="37">
        <v>1313.32</v>
      </c>
      <c r="E2453" s="9">
        <v>42164</v>
      </c>
      <c r="F2453" s="38">
        <v>229.1</v>
      </c>
    </row>
    <row r="2454" spans="1:6" x14ac:dyDescent="0.2">
      <c r="A2454" s="5">
        <v>41058</v>
      </c>
      <c r="B2454" s="37">
        <v>1332.42</v>
      </c>
      <c r="E2454" s="9">
        <v>42163</v>
      </c>
      <c r="F2454" s="38">
        <v>228.8</v>
      </c>
    </row>
    <row r="2455" spans="1:6" x14ac:dyDescent="0.2">
      <c r="A2455" s="5">
        <v>41054</v>
      </c>
      <c r="B2455" s="37">
        <v>1317.82</v>
      </c>
      <c r="E2455" s="9">
        <v>42162</v>
      </c>
      <c r="F2455" s="38">
        <v>223.3</v>
      </c>
    </row>
    <row r="2456" spans="1:6" x14ac:dyDescent="0.2">
      <c r="A2456" s="5">
        <v>41053</v>
      </c>
      <c r="B2456" s="37">
        <v>1320.68</v>
      </c>
      <c r="E2456" s="9">
        <v>42161</v>
      </c>
      <c r="F2456" s="38">
        <v>225.6</v>
      </c>
    </row>
    <row r="2457" spans="1:6" x14ac:dyDescent="0.2">
      <c r="A2457" s="5">
        <v>41052</v>
      </c>
      <c r="B2457" s="37">
        <v>1318.86</v>
      </c>
      <c r="E2457" s="9">
        <v>42160</v>
      </c>
      <c r="F2457" s="38">
        <v>224.5</v>
      </c>
    </row>
    <row r="2458" spans="1:6" x14ac:dyDescent="0.2">
      <c r="A2458" s="5">
        <v>41051</v>
      </c>
      <c r="B2458" s="37">
        <v>1316.63</v>
      </c>
      <c r="E2458" s="9">
        <v>42159</v>
      </c>
      <c r="F2458" s="38">
        <v>223.2</v>
      </c>
    </row>
    <row r="2459" spans="1:6" x14ac:dyDescent="0.2">
      <c r="A2459" s="5">
        <v>41050</v>
      </c>
      <c r="B2459" s="37">
        <v>1315.99</v>
      </c>
      <c r="E2459" s="9">
        <v>42158</v>
      </c>
      <c r="F2459" s="38">
        <v>225.1</v>
      </c>
    </row>
    <row r="2460" spans="1:6" x14ac:dyDescent="0.2">
      <c r="A2460" s="5">
        <v>41047</v>
      </c>
      <c r="B2460" s="37">
        <v>1295.22</v>
      </c>
      <c r="E2460" s="9">
        <v>42157</v>
      </c>
      <c r="F2460" s="38">
        <v>224.7</v>
      </c>
    </row>
    <row r="2461" spans="1:6" x14ac:dyDescent="0.2">
      <c r="A2461" s="5">
        <v>41046</v>
      </c>
      <c r="B2461" s="37">
        <v>1304.8599999999999</v>
      </c>
      <c r="E2461" s="9">
        <v>42156</v>
      </c>
      <c r="F2461" s="38">
        <v>222</v>
      </c>
    </row>
    <row r="2462" spans="1:6" x14ac:dyDescent="0.2">
      <c r="A2462" s="5">
        <v>41045</v>
      </c>
      <c r="B2462" s="37">
        <v>1324.8</v>
      </c>
      <c r="E2462" s="9">
        <v>42155</v>
      </c>
      <c r="F2462" s="38">
        <v>228.7</v>
      </c>
    </row>
    <row r="2463" spans="1:6" x14ac:dyDescent="0.2">
      <c r="A2463" s="5">
        <v>41044</v>
      </c>
      <c r="B2463" s="37">
        <v>1330.66</v>
      </c>
      <c r="E2463" s="9">
        <v>42154</v>
      </c>
      <c r="F2463" s="38">
        <v>232.5</v>
      </c>
    </row>
    <row r="2464" spans="1:6" x14ac:dyDescent="0.2">
      <c r="A2464" s="5">
        <v>41043</v>
      </c>
      <c r="B2464" s="37">
        <v>1338.35</v>
      </c>
      <c r="E2464" s="9">
        <v>42153</v>
      </c>
      <c r="F2464" s="38">
        <v>236.5</v>
      </c>
    </row>
    <row r="2465" spans="1:6" x14ac:dyDescent="0.2">
      <c r="A2465" s="5">
        <v>41040</v>
      </c>
      <c r="B2465" s="37">
        <v>1353.39</v>
      </c>
      <c r="E2465" s="9">
        <v>42152</v>
      </c>
      <c r="F2465" s="38">
        <v>236.9</v>
      </c>
    </row>
    <row r="2466" spans="1:6" x14ac:dyDescent="0.2">
      <c r="A2466" s="5">
        <v>41039</v>
      </c>
      <c r="B2466" s="37">
        <v>1357.99</v>
      </c>
      <c r="E2466" s="9">
        <v>42151</v>
      </c>
      <c r="F2466" s="38">
        <v>236.9</v>
      </c>
    </row>
    <row r="2467" spans="1:6" x14ac:dyDescent="0.2">
      <c r="A2467" s="5">
        <v>41038</v>
      </c>
      <c r="B2467" s="37">
        <v>1354.58</v>
      </c>
      <c r="E2467" s="9">
        <v>42150</v>
      </c>
      <c r="F2467" s="38">
        <v>237.4</v>
      </c>
    </row>
    <row r="2468" spans="1:6" x14ac:dyDescent="0.2">
      <c r="A2468" s="5">
        <v>41037</v>
      </c>
      <c r="B2468" s="37">
        <v>1363.72</v>
      </c>
      <c r="E2468" s="9">
        <v>42149</v>
      </c>
      <c r="F2468" s="38">
        <v>237.1</v>
      </c>
    </row>
    <row r="2469" spans="1:6" x14ac:dyDescent="0.2">
      <c r="A2469" s="5">
        <v>41036</v>
      </c>
      <c r="B2469" s="37">
        <v>1369.58</v>
      </c>
      <c r="E2469" s="9">
        <v>42148</v>
      </c>
      <c r="F2469" s="38">
        <v>240.9</v>
      </c>
    </row>
    <row r="2470" spans="1:6" x14ac:dyDescent="0.2">
      <c r="A2470" s="5">
        <v>41033</v>
      </c>
      <c r="B2470" s="37">
        <v>1369.1</v>
      </c>
      <c r="E2470" s="9">
        <v>42147</v>
      </c>
      <c r="F2470" s="38">
        <v>238.8</v>
      </c>
    </row>
    <row r="2471" spans="1:6" x14ac:dyDescent="0.2">
      <c r="A2471" s="5">
        <v>41032</v>
      </c>
      <c r="B2471" s="37">
        <v>1391.57</v>
      </c>
      <c r="E2471" s="9">
        <v>42146</v>
      </c>
      <c r="F2471" s="38">
        <v>241</v>
      </c>
    </row>
    <row r="2472" spans="1:6" x14ac:dyDescent="0.2">
      <c r="A2472" s="5">
        <v>41031</v>
      </c>
      <c r="B2472" s="37">
        <v>1402.31</v>
      </c>
      <c r="E2472" s="9">
        <v>42145</v>
      </c>
      <c r="F2472" s="38">
        <v>235.3</v>
      </c>
    </row>
    <row r="2473" spans="1:6" x14ac:dyDescent="0.2">
      <c r="A2473" s="5">
        <v>41030</v>
      </c>
      <c r="B2473" s="37">
        <v>1405.82</v>
      </c>
      <c r="E2473" s="9">
        <v>42144</v>
      </c>
      <c r="F2473" s="38">
        <v>234.2</v>
      </c>
    </row>
    <row r="2474" spans="1:6" x14ac:dyDescent="0.2">
      <c r="A2474" s="5">
        <v>41029</v>
      </c>
      <c r="B2474" s="37">
        <v>1397.91</v>
      </c>
      <c r="E2474" s="9">
        <v>42143</v>
      </c>
      <c r="F2474" s="38">
        <v>231.7</v>
      </c>
    </row>
    <row r="2475" spans="1:6" x14ac:dyDescent="0.2">
      <c r="A2475" s="5">
        <v>41026</v>
      </c>
      <c r="B2475" s="37">
        <v>1403.36</v>
      </c>
      <c r="E2475" s="9">
        <v>42142</v>
      </c>
      <c r="F2475" s="38">
        <v>232.8</v>
      </c>
    </row>
    <row r="2476" spans="1:6" x14ac:dyDescent="0.2">
      <c r="A2476" s="5">
        <v>41025</v>
      </c>
      <c r="B2476" s="37">
        <v>1399.98</v>
      </c>
      <c r="E2476" s="9">
        <v>42141</v>
      </c>
      <c r="F2476" s="38">
        <v>236.2</v>
      </c>
    </row>
    <row r="2477" spans="1:6" x14ac:dyDescent="0.2">
      <c r="A2477" s="5">
        <v>41024</v>
      </c>
      <c r="B2477" s="37">
        <v>1390.69</v>
      </c>
      <c r="E2477" s="9">
        <v>42140</v>
      </c>
      <c r="F2477" s="38">
        <v>235.7</v>
      </c>
    </row>
    <row r="2478" spans="1:6" x14ac:dyDescent="0.2">
      <c r="A2478" s="5">
        <v>41023</v>
      </c>
      <c r="B2478" s="37">
        <v>1371.97</v>
      </c>
      <c r="E2478" s="9">
        <v>42139</v>
      </c>
      <c r="F2478" s="38">
        <v>237.3</v>
      </c>
    </row>
    <row r="2479" spans="1:6" x14ac:dyDescent="0.2">
      <c r="A2479" s="5">
        <v>41022</v>
      </c>
      <c r="B2479" s="37">
        <v>1366.94</v>
      </c>
      <c r="E2479" s="9">
        <v>42138</v>
      </c>
      <c r="F2479" s="38">
        <v>236.7</v>
      </c>
    </row>
    <row r="2480" spans="1:6" x14ac:dyDescent="0.2">
      <c r="A2480" s="5">
        <v>41019</v>
      </c>
      <c r="B2480" s="37">
        <v>1378.53</v>
      </c>
      <c r="E2480" s="9">
        <v>42137</v>
      </c>
      <c r="F2480" s="38">
        <v>235.8</v>
      </c>
    </row>
    <row r="2481" spans="1:6" x14ac:dyDescent="0.2">
      <c r="A2481" s="5">
        <v>41018</v>
      </c>
      <c r="B2481" s="37">
        <v>1376.92</v>
      </c>
      <c r="E2481" s="9">
        <v>42136</v>
      </c>
      <c r="F2481" s="38">
        <v>241.8</v>
      </c>
    </row>
    <row r="2482" spans="1:6" x14ac:dyDescent="0.2">
      <c r="A2482" s="5">
        <v>41017</v>
      </c>
      <c r="B2482" s="37">
        <v>1385.14</v>
      </c>
      <c r="E2482" s="9">
        <v>42135</v>
      </c>
      <c r="F2482" s="38">
        <v>242.5</v>
      </c>
    </row>
    <row r="2483" spans="1:6" x14ac:dyDescent="0.2">
      <c r="A2483" s="5">
        <v>41016</v>
      </c>
      <c r="B2483" s="37">
        <v>1390.78</v>
      </c>
      <c r="E2483" s="9">
        <v>42134</v>
      </c>
      <c r="F2483" s="38">
        <v>240.6</v>
      </c>
    </row>
    <row r="2484" spans="1:6" x14ac:dyDescent="0.2">
      <c r="A2484" s="5">
        <v>41015</v>
      </c>
      <c r="B2484" s="37">
        <v>1369.57</v>
      </c>
      <c r="E2484" s="9">
        <v>42133</v>
      </c>
      <c r="F2484" s="38">
        <v>242.5</v>
      </c>
    </row>
    <row r="2485" spans="1:6" x14ac:dyDescent="0.2">
      <c r="A2485" s="5">
        <v>41012</v>
      </c>
      <c r="B2485" s="37">
        <v>1370.26</v>
      </c>
      <c r="E2485" s="9">
        <v>42132</v>
      </c>
      <c r="F2485" s="38">
        <v>244.5</v>
      </c>
    </row>
    <row r="2486" spans="1:6" x14ac:dyDescent="0.2">
      <c r="A2486" s="5">
        <v>41011</v>
      </c>
      <c r="B2486" s="37">
        <v>1387.57</v>
      </c>
      <c r="E2486" s="9">
        <v>42131</v>
      </c>
      <c r="F2486" s="38">
        <v>237.3</v>
      </c>
    </row>
    <row r="2487" spans="1:6" x14ac:dyDescent="0.2">
      <c r="A2487" s="5">
        <v>41010</v>
      </c>
      <c r="B2487" s="37">
        <v>1368.71</v>
      </c>
      <c r="E2487" s="9">
        <v>42130</v>
      </c>
      <c r="F2487" s="38">
        <v>229.3</v>
      </c>
    </row>
    <row r="2488" spans="1:6" x14ac:dyDescent="0.2">
      <c r="A2488" s="5">
        <v>41009</v>
      </c>
      <c r="B2488" s="37">
        <v>1358.59</v>
      </c>
      <c r="E2488" s="9">
        <v>42129</v>
      </c>
      <c r="F2488" s="38">
        <v>235.9</v>
      </c>
    </row>
    <row r="2489" spans="1:6" x14ac:dyDescent="0.2">
      <c r="A2489" s="5">
        <v>41008</v>
      </c>
      <c r="B2489" s="37">
        <v>1382.2</v>
      </c>
      <c r="E2489" s="9">
        <v>42128</v>
      </c>
      <c r="F2489" s="38">
        <v>238.5</v>
      </c>
    </row>
    <row r="2490" spans="1:6" x14ac:dyDescent="0.2">
      <c r="A2490" s="5">
        <v>41004</v>
      </c>
      <c r="B2490" s="37">
        <v>1398.08</v>
      </c>
      <c r="E2490" s="9">
        <v>42127</v>
      </c>
      <c r="F2490" s="38">
        <v>240.7</v>
      </c>
    </row>
    <row r="2491" spans="1:6" x14ac:dyDescent="0.2">
      <c r="A2491" s="5">
        <v>41003</v>
      </c>
      <c r="B2491" s="37">
        <v>1398.96</v>
      </c>
      <c r="E2491" s="9">
        <v>42126</v>
      </c>
      <c r="F2491" s="38">
        <v>234.8</v>
      </c>
    </row>
    <row r="2492" spans="1:6" x14ac:dyDescent="0.2">
      <c r="A2492" s="5">
        <v>41002</v>
      </c>
      <c r="B2492" s="37">
        <v>1413.38</v>
      </c>
      <c r="E2492" s="9">
        <v>42125</v>
      </c>
      <c r="F2492" s="38">
        <v>231.8</v>
      </c>
    </row>
    <row r="2493" spans="1:6" x14ac:dyDescent="0.2">
      <c r="A2493" s="5">
        <v>41001</v>
      </c>
      <c r="B2493" s="37">
        <v>1419.04</v>
      </c>
      <c r="E2493" s="9">
        <v>42124</v>
      </c>
      <c r="F2493" s="38">
        <v>236.1</v>
      </c>
    </row>
    <row r="2494" spans="1:6" x14ac:dyDescent="0.2">
      <c r="A2494" s="5">
        <v>40998</v>
      </c>
      <c r="B2494" s="37">
        <v>1408.47</v>
      </c>
      <c r="E2494" s="9">
        <v>42123</v>
      </c>
      <c r="F2494" s="38">
        <v>225.2</v>
      </c>
    </row>
    <row r="2495" spans="1:6" x14ac:dyDescent="0.2">
      <c r="A2495" s="5">
        <v>40997</v>
      </c>
      <c r="B2495" s="37">
        <v>1403.28</v>
      </c>
      <c r="E2495" s="9">
        <v>42122</v>
      </c>
      <c r="F2495" s="38">
        <v>225.3</v>
      </c>
    </row>
    <row r="2496" spans="1:6" x14ac:dyDescent="0.2">
      <c r="A2496" s="5">
        <v>40996</v>
      </c>
      <c r="B2496" s="37">
        <v>1405.54</v>
      </c>
      <c r="E2496" s="9">
        <v>42121</v>
      </c>
      <c r="F2496" s="38">
        <v>227.7</v>
      </c>
    </row>
    <row r="2497" spans="1:6" x14ac:dyDescent="0.2">
      <c r="A2497" s="5">
        <v>40995</v>
      </c>
      <c r="B2497" s="37">
        <v>1412.52</v>
      </c>
      <c r="E2497" s="9">
        <v>42120</v>
      </c>
      <c r="F2497" s="38">
        <v>219.7</v>
      </c>
    </row>
    <row r="2498" spans="1:6" x14ac:dyDescent="0.2">
      <c r="A2498" s="5">
        <v>40994</v>
      </c>
      <c r="B2498" s="37">
        <v>1416.51</v>
      </c>
      <c r="E2498" s="9">
        <v>42119</v>
      </c>
      <c r="F2498" s="38">
        <v>226.1</v>
      </c>
    </row>
    <row r="2499" spans="1:6" x14ac:dyDescent="0.2">
      <c r="A2499" s="5">
        <v>40991</v>
      </c>
      <c r="B2499" s="37">
        <v>1397.11</v>
      </c>
      <c r="E2499" s="9">
        <v>42118</v>
      </c>
      <c r="F2499" s="38">
        <v>231.4</v>
      </c>
    </row>
    <row r="2500" spans="1:6" x14ac:dyDescent="0.2">
      <c r="A2500" s="5">
        <v>40990</v>
      </c>
      <c r="B2500" s="37">
        <v>1392.78</v>
      </c>
      <c r="E2500" s="9">
        <v>42117</v>
      </c>
      <c r="F2500" s="38">
        <v>236</v>
      </c>
    </row>
    <row r="2501" spans="1:6" x14ac:dyDescent="0.2">
      <c r="A2501" s="5">
        <v>40989</v>
      </c>
      <c r="B2501" s="37">
        <v>1402.89</v>
      </c>
      <c r="E2501" s="9">
        <v>42116</v>
      </c>
      <c r="F2501" s="38">
        <v>234.1</v>
      </c>
    </row>
    <row r="2502" spans="1:6" x14ac:dyDescent="0.2">
      <c r="A2502" s="5">
        <v>40988</v>
      </c>
      <c r="B2502" s="37">
        <v>1405.52</v>
      </c>
      <c r="E2502" s="9">
        <v>42115</v>
      </c>
      <c r="F2502" s="38">
        <v>235.8</v>
      </c>
    </row>
    <row r="2503" spans="1:6" x14ac:dyDescent="0.2">
      <c r="A2503" s="5">
        <v>40987</v>
      </c>
      <c r="B2503" s="37">
        <v>1409.75</v>
      </c>
      <c r="E2503" s="9">
        <v>42114</v>
      </c>
      <c r="F2503" s="38">
        <v>224.2</v>
      </c>
    </row>
    <row r="2504" spans="1:6" x14ac:dyDescent="0.2">
      <c r="A2504" s="5">
        <v>40984</v>
      </c>
      <c r="B2504" s="37">
        <v>1404.17</v>
      </c>
      <c r="E2504" s="9">
        <v>42113</v>
      </c>
      <c r="F2504" s="38">
        <v>222.2</v>
      </c>
    </row>
    <row r="2505" spans="1:6" x14ac:dyDescent="0.2">
      <c r="A2505" s="5">
        <v>40983</v>
      </c>
      <c r="B2505" s="37">
        <v>1402.6</v>
      </c>
      <c r="E2505" s="9">
        <v>42112</v>
      </c>
      <c r="F2505" s="38">
        <v>223.1</v>
      </c>
    </row>
    <row r="2506" spans="1:6" x14ac:dyDescent="0.2">
      <c r="A2506" s="5">
        <v>40982</v>
      </c>
      <c r="B2506" s="37">
        <v>1394.28</v>
      </c>
      <c r="E2506" s="9">
        <v>42111</v>
      </c>
      <c r="F2506" s="38">
        <v>222.4</v>
      </c>
    </row>
    <row r="2507" spans="1:6" x14ac:dyDescent="0.2">
      <c r="A2507" s="5">
        <v>40981</v>
      </c>
      <c r="B2507" s="37">
        <v>1395.95</v>
      </c>
      <c r="E2507" s="9">
        <v>42110</v>
      </c>
      <c r="F2507" s="38">
        <v>228.5</v>
      </c>
    </row>
    <row r="2508" spans="1:6" x14ac:dyDescent="0.2">
      <c r="A2508" s="5">
        <v>40980</v>
      </c>
      <c r="B2508" s="37">
        <v>1371.09</v>
      </c>
      <c r="E2508" s="9">
        <v>42109</v>
      </c>
      <c r="F2508" s="38">
        <v>224</v>
      </c>
    </row>
    <row r="2509" spans="1:6" x14ac:dyDescent="0.2">
      <c r="A2509" s="5">
        <v>40977</v>
      </c>
      <c r="B2509" s="37">
        <v>1370.87</v>
      </c>
      <c r="E2509" s="9">
        <v>42108</v>
      </c>
      <c r="F2509" s="38">
        <v>220.2</v>
      </c>
    </row>
    <row r="2510" spans="1:6" x14ac:dyDescent="0.2">
      <c r="A2510" s="5">
        <v>40976</v>
      </c>
      <c r="B2510" s="37">
        <v>1365.91</v>
      </c>
      <c r="E2510" s="9">
        <v>42107</v>
      </c>
      <c r="F2510" s="38">
        <v>225</v>
      </c>
    </row>
    <row r="2511" spans="1:6" x14ac:dyDescent="0.2">
      <c r="A2511" s="5">
        <v>40975</v>
      </c>
      <c r="B2511" s="37">
        <v>1352.63</v>
      </c>
      <c r="E2511" s="9">
        <v>42106</v>
      </c>
      <c r="F2511" s="38">
        <v>236.4</v>
      </c>
    </row>
    <row r="2512" spans="1:6" x14ac:dyDescent="0.2">
      <c r="A2512" s="5">
        <v>40974</v>
      </c>
      <c r="B2512" s="37">
        <v>1343.36</v>
      </c>
      <c r="E2512" s="9">
        <v>42105</v>
      </c>
      <c r="F2512" s="38">
        <v>236.9</v>
      </c>
    </row>
    <row r="2513" spans="1:6" x14ac:dyDescent="0.2">
      <c r="A2513" s="5">
        <v>40973</v>
      </c>
      <c r="B2513" s="37">
        <v>1364.33</v>
      </c>
      <c r="E2513" s="9">
        <v>42104</v>
      </c>
      <c r="F2513" s="38">
        <v>236.1</v>
      </c>
    </row>
    <row r="2514" spans="1:6" x14ac:dyDescent="0.2">
      <c r="A2514" s="5">
        <v>40970</v>
      </c>
      <c r="B2514" s="37">
        <v>1369.63</v>
      </c>
      <c r="E2514" s="9">
        <v>42103</v>
      </c>
      <c r="F2514" s="38">
        <v>243.6</v>
      </c>
    </row>
    <row r="2515" spans="1:6" x14ac:dyDescent="0.2">
      <c r="A2515" s="5">
        <v>40969</v>
      </c>
      <c r="B2515" s="37">
        <v>1374.09</v>
      </c>
      <c r="E2515" s="9">
        <v>42102</v>
      </c>
      <c r="F2515" s="38">
        <v>244.9</v>
      </c>
    </row>
    <row r="2516" spans="1:6" x14ac:dyDescent="0.2">
      <c r="A2516" s="5">
        <v>40968</v>
      </c>
      <c r="B2516" s="37">
        <v>1365.68</v>
      </c>
      <c r="E2516" s="9">
        <v>42101</v>
      </c>
      <c r="F2516" s="38">
        <v>253.7</v>
      </c>
    </row>
    <row r="2517" spans="1:6" x14ac:dyDescent="0.2">
      <c r="A2517" s="5">
        <v>40967</v>
      </c>
      <c r="B2517" s="37">
        <v>1372.18</v>
      </c>
      <c r="E2517" s="9">
        <v>42100</v>
      </c>
      <c r="F2517" s="38">
        <v>255.6</v>
      </c>
    </row>
    <row r="2518" spans="1:6" x14ac:dyDescent="0.2">
      <c r="A2518" s="5">
        <v>40966</v>
      </c>
      <c r="B2518" s="37">
        <v>1367.59</v>
      </c>
      <c r="E2518" s="9">
        <v>42099</v>
      </c>
      <c r="F2518" s="38">
        <v>260.5</v>
      </c>
    </row>
    <row r="2519" spans="1:6" x14ac:dyDescent="0.2">
      <c r="A2519" s="5">
        <v>40963</v>
      </c>
      <c r="B2519" s="37">
        <v>1365.74</v>
      </c>
      <c r="E2519" s="9">
        <v>42098</v>
      </c>
      <c r="F2519" s="38">
        <v>253.6</v>
      </c>
    </row>
    <row r="2520" spans="1:6" x14ac:dyDescent="0.2">
      <c r="A2520" s="5">
        <v>40962</v>
      </c>
      <c r="B2520" s="37">
        <v>1363.46</v>
      </c>
      <c r="E2520" s="9">
        <v>42097</v>
      </c>
      <c r="F2520" s="38">
        <v>254.2</v>
      </c>
    </row>
    <row r="2521" spans="1:6" x14ac:dyDescent="0.2">
      <c r="A2521" s="5">
        <v>40961</v>
      </c>
      <c r="B2521" s="37">
        <v>1357.66</v>
      </c>
      <c r="E2521" s="9">
        <v>42096</v>
      </c>
      <c r="F2521" s="38">
        <v>253.2</v>
      </c>
    </row>
    <row r="2522" spans="1:6" x14ac:dyDescent="0.2">
      <c r="A2522" s="5">
        <v>40960</v>
      </c>
      <c r="B2522" s="37">
        <v>1362.21</v>
      </c>
      <c r="E2522" s="9">
        <v>42095</v>
      </c>
      <c r="F2522" s="38">
        <v>246.9</v>
      </c>
    </row>
    <row r="2523" spans="1:6" x14ac:dyDescent="0.2">
      <c r="A2523" s="5">
        <v>40956</v>
      </c>
      <c r="B2523" s="37">
        <v>1361.23</v>
      </c>
      <c r="E2523" s="9">
        <v>42094</v>
      </c>
      <c r="F2523" s="38">
        <v>244.3</v>
      </c>
    </row>
    <row r="2524" spans="1:6" x14ac:dyDescent="0.2">
      <c r="A2524" s="5">
        <v>40955</v>
      </c>
      <c r="B2524" s="37">
        <v>1358.04</v>
      </c>
      <c r="E2524" s="9">
        <v>42093</v>
      </c>
      <c r="F2524" s="38">
        <v>247.9</v>
      </c>
    </row>
    <row r="2525" spans="1:6" x14ac:dyDescent="0.2">
      <c r="A2525" s="5">
        <v>40954</v>
      </c>
      <c r="B2525" s="37">
        <v>1343.23</v>
      </c>
      <c r="E2525" s="9">
        <v>42092</v>
      </c>
      <c r="F2525" s="38">
        <v>242.4</v>
      </c>
    </row>
    <row r="2526" spans="1:6" x14ac:dyDescent="0.2">
      <c r="A2526" s="5">
        <v>40953</v>
      </c>
      <c r="B2526" s="37">
        <v>1350.5</v>
      </c>
      <c r="E2526" s="9">
        <v>42091</v>
      </c>
      <c r="F2526" s="38">
        <v>252.9</v>
      </c>
    </row>
    <row r="2527" spans="1:6" x14ac:dyDescent="0.2">
      <c r="A2527" s="5">
        <v>40952</v>
      </c>
      <c r="B2527" s="37">
        <v>1351.77</v>
      </c>
      <c r="E2527" s="9">
        <v>42090</v>
      </c>
      <c r="F2527" s="38">
        <v>246.5</v>
      </c>
    </row>
    <row r="2528" spans="1:6" x14ac:dyDescent="0.2">
      <c r="A2528" s="5">
        <v>40949</v>
      </c>
      <c r="B2528" s="37">
        <v>1342.64</v>
      </c>
      <c r="E2528" s="9">
        <v>42089</v>
      </c>
      <c r="F2528" s="38">
        <v>249.2</v>
      </c>
    </row>
    <row r="2529" spans="1:6" x14ac:dyDescent="0.2">
      <c r="A2529" s="5">
        <v>40948</v>
      </c>
      <c r="B2529" s="37">
        <v>1351.95</v>
      </c>
      <c r="E2529" s="9">
        <v>42088</v>
      </c>
      <c r="F2529" s="38">
        <v>245.9</v>
      </c>
    </row>
    <row r="2530" spans="1:6" x14ac:dyDescent="0.2">
      <c r="A2530" s="5">
        <v>40947</v>
      </c>
      <c r="B2530" s="37">
        <v>1349.96</v>
      </c>
      <c r="E2530" s="9">
        <v>42087</v>
      </c>
      <c r="F2530" s="38">
        <v>246</v>
      </c>
    </row>
    <row r="2531" spans="1:6" x14ac:dyDescent="0.2">
      <c r="A2531" s="5">
        <v>40946</v>
      </c>
      <c r="B2531" s="37">
        <v>1347.05</v>
      </c>
      <c r="E2531" s="9">
        <v>42086</v>
      </c>
      <c r="F2531" s="38">
        <v>267.2</v>
      </c>
    </row>
    <row r="2532" spans="1:6" x14ac:dyDescent="0.2">
      <c r="A2532" s="5">
        <v>40945</v>
      </c>
      <c r="B2532" s="37">
        <v>1344.33</v>
      </c>
      <c r="E2532" s="9">
        <v>42085</v>
      </c>
      <c r="F2532" s="38">
        <v>268.8</v>
      </c>
    </row>
    <row r="2533" spans="1:6" x14ac:dyDescent="0.2">
      <c r="A2533" s="5">
        <v>40942</v>
      </c>
      <c r="B2533" s="37">
        <v>1344.9</v>
      </c>
      <c r="E2533" s="9">
        <v>42084</v>
      </c>
      <c r="F2533" s="38">
        <v>260.5</v>
      </c>
    </row>
    <row r="2534" spans="1:6" x14ac:dyDescent="0.2">
      <c r="A2534" s="5">
        <v>40941</v>
      </c>
      <c r="B2534" s="37">
        <v>1325.54</v>
      </c>
      <c r="E2534" s="9">
        <v>42083</v>
      </c>
      <c r="F2534" s="38">
        <v>262.2</v>
      </c>
    </row>
    <row r="2535" spans="1:6" x14ac:dyDescent="0.2">
      <c r="A2535" s="5">
        <v>40940</v>
      </c>
      <c r="B2535" s="37">
        <v>1324.09</v>
      </c>
      <c r="E2535" s="9">
        <v>42082</v>
      </c>
      <c r="F2535" s="38">
        <v>261.89999999999998</v>
      </c>
    </row>
    <row r="2536" spans="1:6" x14ac:dyDescent="0.2">
      <c r="A2536" s="5">
        <v>40939</v>
      </c>
      <c r="B2536" s="37">
        <v>1312.41</v>
      </c>
      <c r="E2536" s="9">
        <v>42081</v>
      </c>
      <c r="F2536" s="38">
        <v>257.3</v>
      </c>
    </row>
    <row r="2537" spans="1:6" x14ac:dyDescent="0.2">
      <c r="A2537" s="5">
        <v>40938</v>
      </c>
      <c r="B2537" s="37">
        <v>1313.01</v>
      </c>
      <c r="E2537" s="9">
        <v>42080</v>
      </c>
      <c r="F2537" s="38">
        <v>285.3</v>
      </c>
    </row>
    <row r="2538" spans="1:6" x14ac:dyDescent="0.2">
      <c r="A2538" s="5">
        <v>40935</v>
      </c>
      <c r="B2538" s="37">
        <v>1316.33</v>
      </c>
      <c r="E2538" s="9">
        <v>42079</v>
      </c>
      <c r="F2538" s="38">
        <v>291.2</v>
      </c>
    </row>
    <row r="2539" spans="1:6" x14ac:dyDescent="0.2">
      <c r="A2539" s="5">
        <v>40934</v>
      </c>
      <c r="B2539" s="37">
        <v>1318.43</v>
      </c>
      <c r="E2539" s="9">
        <v>42078</v>
      </c>
      <c r="F2539" s="38">
        <v>286.89999999999998</v>
      </c>
    </row>
    <row r="2540" spans="1:6" x14ac:dyDescent="0.2">
      <c r="A2540" s="5">
        <v>40933</v>
      </c>
      <c r="B2540" s="37">
        <v>1326.05</v>
      </c>
      <c r="E2540" s="9">
        <v>42077</v>
      </c>
      <c r="F2540" s="38">
        <v>282.60000000000002</v>
      </c>
    </row>
    <row r="2541" spans="1:6" x14ac:dyDescent="0.2">
      <c r="A2541" s="5">
        <v>40932</v>
      </c>
      <c r="B2541" s="37">
        <v>1314.65</v>
      </c>
      <c r="E2541" s="9">
        <v>42076</v>
      </c>
      <c r="F2541" s="38">
        <v>283.3</v>
      </c>
    </row>
    <row r="2542" spans="1:6" x14ac:dyDescent="0.2">
      <c r="A2542" s="5">
        <v>40931</v>
      </c>
      <c r="B2542" s="37">
        <v>1316</v>
      </c>
      <c r="E2542" s="9">
        <v>42075</v>
      </c>
      <c r="F2542" s="38">
        <v>295.60000000000002</v>
      </c>
    </row>
    <row r="2543" spans="1:6" x14ac:dyDescent="0.2">
      <c r="A2543" s="5">
        <v>40928</v>
      </c>
      <c r="B2543" s="37">
        <v>1315.38</v>
      </c>
      <c r="E2543" s="9">
        <v>42074</v>
      </c>
      <c r="F2543" s="38">
        <v>296.7</v>
      </c>
    </row>
    <row r="2544" spans="1:6" x14ac:dyDescent="0.2">
      <c r="A2544" s="5">
        <v>40927</v>
      </c>
      <c r="B2544" s="37">
        <v>1314.5</v>
      </c>
      <c r="E2544" s="9">
        <v>42073</v>
      </c>
      <c r="F2544" s="38">
        <v>292.7</v>
      </c>
    </row>
    <row r="2545" spans="1:6" x14ac:dyDescent="0.2">
      <c r="A2545" s="5">
        <v>40926</v>
      </c>
      <c r="B2545" s="37">
        <v>1308.04</v>
      </c>
      <c r="E2545" s="9">
        <v>42072</v>
      </c>
      <c r="F2545" s="38">
        <v>291</v>
      </c>
    </row>
    <row r="2546" spans="1:6" x14ac:dyDescent="0.2">
      <c r="A2546" s="5">
        <v>40925</v>
      </c>
      <c r="B2546" s="37">
        <v>1293.67</v>
      </c>
      <c r="E2546" s="9">
        <v>42071</v>
      </c>
      <c r="F2546" s="38">
        <v>275.60000000000002</v>
      </c>
    </row>
    <row r="2547" spans="1:6" x14ac:dyDescent="0.2">
      <c r="A2547" s="5">
        <v>40921</v>
      </c>
      <c r="B2547" s="37">
        <v>1289.0899999999999</v>
      </c>
      <c r="E2547" s="9">
        <v>42070</v>
      </c>
      <c r="F2547" s="38">
        <v>277</v>
      </c>
    </row>
    <row r="2548" spans="1:6" x14ac:dyDescent="0.2">
      <c r="A2548" s="5">
        <v>40920</v>
      </c>
      <c r="B2548" s="37">
        <v>1295.5</v>
      </c>
      <c r="E2548" s="9">
        <v>42069</v>
      </c>
      <c r="F2548" s="38">
        <v>273.2</v>
      </c>
    </row>
    <row r="2549" spans="1:6" x14ac:dyDescent="0.2">
      <c r="A2549" s="5">
        <v>40919</v>
      </c>
      <c r="B2549" s="37">
        <v>1292.48</v>
      </c>
      <c r="E2549" s="9">
        <v>42068</v>
      </c>
      <c r="F2549" s="38">
        <v>277.7</v>
      </c>
    </row>
    <row r="2550" spans="1:6" x14ac:dyDescent="0.2">
      <c r="A2550" s="5">
        <v>40918</v>
      </c>
      <c r="B2550" s="37">
        <v>1292.08</v>
      </c>
      <c r="E2550" s="9">
        <v>42067</v>
      </c>
      <c r="F2550" s="38">
        <v>273.3</v>
      </c>
    </row>
    <row r="2551" spans="1:6" x14ac:dyDescent="0.2">
      <c r="A2551" s="5">
        <v>40917</v>
      </c>
      <c r="B2551" s="37">
        <v>1280.7</v>
      </c>
      <c r="E2551" s="9">
        <v>42066</v>
      </c>
      <c r="F2551" s="38">
        <v>283.8</v>
      </c>
    </row>
    <row r="2552" spans="1:6" x14ac:dyDescent="0.2">
      <c r="A2552" s="5">
        <v>40914</v>
      </c>
      <c r="B2552" s="37">
        <v>1277.81</v>
      </c>
      <c r="E2552" s="9">
        <v>42065</v>
      </c>
      <c r="F2552" s="38">
        <v>277.3</v>
      </c>
    </row>
    <row r="2553" spans="1:6" x14ac:dyDescent="0.2">
      <c r="A2553" s="5">
        <v>40913</v>
      </c>
      <c r="B2553" s="37">
        <v>1281.06</v>
      </c>
      <c r="E2553" s="9">
        <v>42064</v>
      </c>
      <c r="F2553" s="38">
        <v>262.39999999999998</v>
      </c>
    </row>
    <row r="2554" spans="1:6" x14ac:dyDescent="0.2">
      <c r="A2554" s="5">
        <v>40912</v>
      </c>
      <c r="B2554" s="37">
        <v>1277.3</v>
      </c>
      <c r="E2554" s="9">
        <v>42063</v>
      </c>
      <c r="F2554" s="38">
        <v>255.7</v>
      </c>
    </row>
    <row r="2555" spans="1:6" x14ac:dyDescent="0.2">
      <c r="A2555" s="5">
        <v>40911</v>
      </c>
      <c r="B2555" s="37">
        <v>1277.06</v>
      </c>
      <c r="E2555" s="9">
        <v>42062</v>
      </c>
      <c r="F2555" s="38">
        <v>255</v>
      </c>
    </row>
    <row r="2556" spans="1:6" x14ac:dyDescent="0.2">
      <c r="A2556" s="5">
        <v>40907</v>
      </c>
      <c r="B2556" s="37">
        <v>1257.5999999999999</v>
      </c>
      <c r="E2556" s="9">
        <v>42061</v>
      </c>
      <c r="F2556" s="38">
        <v>236.9</v>
      </c>
    </row>
    <row r="2557" spans="1:6" x14ac:dyDescent="0.2">
      <c r="A2557" s="5">
        <v>40906</v>
      </c>
      <c r="B2557" s="37">
        <v>1263.02</v>
      </c>
      <c r="E2557" s="9">
        <v>42060</v>
      </c>
      <c r="F2557" s="38">
        <v>238</v>
      </c>
    </row>
    <row r="2558" spans="1:6" x14ac:dyDescent="0.2">
      <c r="A2558" s="5">
        <v>40905</v>
      </c>
      <c r="B2558" s="37">
        <v>1249.6400000000001</v>
      </c>
      <c r="E2558" s="9">
        <v>42059</v>
      </c>
      <c r="F2558" s="38">
        <v>239.7</v>
      </c>
    </row>
    <row r="2559" spans="1:6" x14ac:dyDescent="0.2">
      <c r="A2559" s="5">
        <v>40904</v>
      </c>
      <c r="B2559" s="37">
        <v>1265.43</v>
      </c>
      <c r="E2559" s="9">
        <v>42058</v>
      </c>
      <c r="F2559" s="38">
        <v>239.4</v>
      </c>
    </row>
    <row r="2560" spans="1:6" x14ac:dyDescent="0.2">
      <c r="A2560" s="5">
        <v>40900</v>
      </c>
      <c r="B2560" s="37">
        <v>1265.33</v>
      </c>
      <c r="E2560" s="9">
        <v>42057</v>
      </c>
      <c r="F2560" s="38">
        <v>236.5</v>
      </c>
    </row>
    <row r="2561" spans="1:6" x14ac:dyDescent="0.2">
      <c r="A2561" s="5">
        <v>40899</v>
      </c>
      <c r="B2561" s="37">
        <v>1254</v>
      </c>
      <c r="E2561" s="9">
        <v>42056</v>
      </c>
      <c r="F2561" s="38">
        <v>245.6</v>
      </c>
    </row>
    <row r="2562" spans="1:6" x14ac:dyDescent="0.2">
      <c r="A2562" s="5">
        <v>40898</v>
      </c>
      <c r="B2562" s="37">
        <v>1243.72</v>
      </c>
      <c r="E2562" s="9">
        <v>42055</v>
      </c>
      <c r="F2562" s="38">
        <v>244.5</v>
      </c>
    </row>
    <row r="2563" spans="1:6" x14ac:dyDescent="0.2">
      <c r="A2563" s="5">
        <v>40897</v>
      </c>
      <c r="B2563" s="37">
        <v>1241.3</v>
      </c>
      <c r="E2563" s="9">
        <v>42054</v>
      </c>
      <c r="F2563" s="38">
        <v>240.2</v>
      </c>
    </row>
    <row r="2564" spans="1:6" x14ac:dyDescent="0.2">
      <c r="A2564" s="5">
        <v>40896</v>
      </c>
      <c r="B2564" s="37">
        <v>1205.3499999999999</v>
      </c>
      <c r="E2564" s="9">
        <v>42053</v>
      </c>
      <c r="F2564" s="38">
        <v>236.3</v>
      </c>
    </row>
    <row r="2565" spans="1:6" x14ac:dyDescent="0.2">
      <c r="A2565" s="5">
        <v>40893</v>
      </c>
      <c r="B2565" s="37">
        <v>1219.6600000000001</v>
      </c>
      <c r="E2565" s="9">
        <v>42052</v>
      </c>
      <c r="F2565" s="38">
        <v>244</v>
      </c>
    </row>
    <row r="2566" spans="1:6" x14ac:dyDescent="0.2">
      <c r="A2566" s="5">
        <v>40892</v>
      </c>
      <c r="B2566" s="37">
        <v>1215.75</v>
      </c>
      <c r="E2566" s="9">
        <v>42051</v>
      </c>
      <c r="F2566" s="38">
        <v>233.6</v>
      </c>
    </row>
    <row r="2567" spans="1:6" x14ac:dyDescent="0.2">
      <c r="A2567" s="5">
        <v>40891</v>
      </c>
      <c r="B2567" s="37">
        <v>1211.82</v>
      </c>
      <c r="E2567" s="9">
        <v>42050</v>
      </c>
      <c r="F2567" s="38">
        <v>235.9</v>
      </c>
    </row>
    <row r="2568" spans="1:6" x14ac:dyDescent="0.2">
      <c r="A2568" s="5">
        <v>40890</v>
      </c>
      <c r="B2568" s="37">
        <v>1225.73</v>
      </c>
      <c r="E2568" s="9">
        <v>42049</v>
      </c>
      <c r="F2568" s="38">
        <v>257.2</v>
      </c>
    </row>
    <row r="2569" spans="1:6" x14ac:dyDescent="0.2">
      <c r="A2569" s="5">
        <v>40889</v>
      </c>
      <c r="B2569" s="37">
        <v>1236.47</v>
      </c>
      <c r="E2569" s="9">
        <v>42048</v>
      </c>
      <c r="F2569" s="38">
        <v>236.1</v>
      </c>
    </row>
    <row r="2570" spans="1:6" x14ac:dyDescent="0.2">
      <c r="A2570" s="5">
        <v>40886</v>
      </c>
      <c r="B2570" s="37">
        <v>1255.19</v>
      </c>
      <c r="E2570" s="9">
        <v>42047</v>
      </c>
      <c r="F2570" s="38">
        <v>222.4</v>
      </c>
    </row>
    <row r="2571" spans="1:6" x14ac:dyDescent="0.2">
      <c r="A2571" s="5">
        <v>40885</v>
      </c>
      <c r="B2571" s="37">
        <v>1234.3499999999999</v>
      </c>
      <c r="E2571" s="9">
        <v>42046</v>
      </c>
      <c r="F2571" s="38">
        <v>219.8</v>
      </c>
    </row>
    <row r="2572" spans="1:6" x14ac:dyDescent="0.2">
      <c r="A2572" s="5">
        <v>40884</v>
      </c>
      <c r="B2572" s="37">
        <v>1261.01</v>
      </c>
      <c r="E2572" s="9">
        <v>42045</v>
      </c>
      <c r="F2572" s="38">
        <v>220.9</v>
      </c>
    </row>
    <row r="2573" spans="1:6" x14ac:dyDescent="0.2">
      <c r="A2573" s="5">
        <v>40883</v>
      </c>
      <c r="B2573" s="37">
        <v>1258.47</v>
      </c>
      <c r="E2573" s="9">
        <v>42044</v>
      </c>
      <c r="F2573" s="38">
        <v>221.1</v>
      </c>
    </row>
    <row r="2574" spans="1:6" x14ac:dyDescent="0.2">
      <c r="A2574" s="5">
        <v>40882</v>
      </c>
      <c r="B2574" s="37">
        <v>1257.08</v>
      </c>
      <c r="E2574" s="9">
        <v>42043</v>
      </c>
      <c r="F2574" s="38">
        <v>224</v>
      </c>
    </row>
    <row r="2575" spans="1:6" x14ac:dyDescent="0.2">
      <c r="A2575" s="5">
        <v>40879</v>
      </c>
      <c r="B2575" s="37">
        <v>1244.28</v>
      </c>
      <c r="E2575" s="9">
        <v>42042</v>
      </c>
      <c r="F2575" s="38">
        <v>229</v>
      </c>
    </row>
    <row r="2576" spans="1:6" x14ac:dyDescent="0.2">
      <c r="A2576" s="5">
        <v>40878</v>
      </c>
      <c r="B2576" s="37">
        <v>1244.58</v>
      </c>
      <c r="E2576" s="9">
        <v>42041</v>
      </c>
      <c r="F2576" s="38">
        <v>223.2</v>
      </c>
    </row>
    <row r="2577" spans="1:6" x14ac:dyDescent="0.2">
      <c r="A2577" s="5">
        <v>40877</v>
      </c>
      <c r="B2577" s="37">
        <v>1246.96</v>
      </c>
      <c r="E2577" s="9">
        <v>42040</v>
      </c>
      <c r="F2577" s="38">
        <v>216.8</v>
      </c>
    </row>
    <row r="2578" spans="1:6" x14ac:dyDescent="0.2">
      <c r="A2578" s="5">
        <v>40876</v>
      </c>
      <c r="B2578" s="37">
        <v>1195.19</v>
      </c>
      <c r="E2578" s="9">
        <v>42039</v>
      </c>
      <c r="F2578" s="38">
        <v>227.1</v>
      </c>
    </row>
    <row r="2579" spans="1:6" x14ac:dyDescent="0.2">
      <c r="A2579" s="5">
        <v>40875</v>
      </c>
      <c r="B2579" s="37">
        <v>1192.55</v>
      </c>
      <c r="E2579" s="9">
        <v>42038</v>
      </c>
      <c r="F2579" s="38">
        <v>228.6</v>
      </c>
    </row>
    <row r="2580" spans="1:6" x14ac:dyDescent="0.2">
      <c r="A2580" s="5">
        <v>40872</v>
      </c>
      <c r="B2580" s="37">
        <v>1158.67</v>
      </c>
      <c r="E2580" s="9">
        <v>42037</v>
      </c>
      <c r="F2580" s="38">
        <v>237.8</v>
      </c>
    </row>
    <row r="2581" spans="1:6" x14ac:dyDescent="0.2">
      <c r="A2581" s="5">
        <v>40870</v>
      </c>
      <c r="B2581" s="37">
        <v>1161.79</v>
      </c>
      <c r="E2581" s="9">
        <v>42036</v>
      </c>
      <c r="F2581" s="38">
        <v>229</v>
      </c>
    </row>
    <row r="2582" spans="1:6" x14ac:dyDescent="0.2">
      <c r="A2582" s="5">
        <v>40869</v>
      </c>
      <c r="B2582" s="37">
        <v>1188.04</v>
      </c>
      <c r="E2582" s="9">
        <v>42035</v>
      </c>
      <c r="F2582" s="38">
        <v>218.4</v>
      </c>
    </row>
    <row r="2583" spans="1:6" x14ac:dyDescent="0.2">
      <c r="A2583" s="5">
        <v>40868</v>
      </c>
      <c r="B2583" s="37">
        <v>1192.98</v>
      </c>
      <c r="E2583" s="9">
        <v>42034</v>
      </c>
      <c r="F2583" s="38">
        <v>229.1</v>
      </c>
    </row>
    <row r="2584" spans="1:6" x14ac:dyDescent="0.2">
      <c r="A2584" s="5">
        <v>40865</v>
      </c>
      <c r="B2584" s="37">
        <v>1215.6500000000001</v>
      </c>
      <c r="E2584" s="9">
        <v>42033</v>
      </c>
      <c r="F2584" s="38">
        <v>235</v>
      </c>
    </row>
    <row r="2585" spans="1:6" x14ac:dyDescent="0.2">
      <c r="A2585" s="5">
        <v>40864</v>
      </c>
      <c r="B2585" s="37">
        <v>1216.1300000000001</v>
      </c>
      <c r="E2585" s="9">
        <v>42032</v>
      </c>
      <c r="F2585" s="38">
        <v>236.1</v>
      </c>
    </row>
    <row r="2586" spans="1:6" x14ac:dyDescent="0.2">
      <c r="A2586" s="5">
        <v>40863</v>
      </c>
      <c r="B2586" s="37">
        <v>1236.9100000000001</v>
      </c>
      <c r="E2586" s="9">
        <v>42031</v>
      </c>
      <c r="F2586" s="38">
        <v>263.60000000000002</v>
      </c>
    </row>
    <row r="2587" spans="1:6" x14ac:dyDescent="0.2">
      <c r="A2587" s="5">
        <v>40862</v>
      </c>
      <c r="B2587" s="37">
        <v>1257.81</v>
      </c>
      <c r="E2587" s="9">
        <v>42030</v>
      </c>
      <c r="F2587" s="38">
        <v>274.5</v>
      </c>
    </row>
    <row r="2588" spans="1:6" x14ac:dyDescent="0.2">
      <c r="A2588" s="5">
        <v>40861</v>
      </c>
      <c r="B2588" s="37">
        <v>1251.78</v>
      </c>
      <c r="E2588" s="9">
        <v>42029</v>
      </c>
      <c r="F2588" s="38">
        <v>254.5</v>
      </c>
    </row>
    <row r="2589" spans="1:6" x14ac:dyDescent="0.2">
      <c r="A2589" s="5">
        <v>40858</v>
      </c>
      <c r="B2589" s="37">
        <v>1263.8499999999999</v>
      </c>
      <c r="E2589" s="9">
        <v>42028</v>
      </c>
      <c r="F2589" s="38">
        <v>240</v>
      </c>
    </row>
    <row r="2590" spans="1:6" x14ac:dyDescent="0.2">
      <c r="A2590" s="5">
        <v>40857</v>
      </c>
      <c r="B2590" s="37">
        <v>1239.69</v>
      </c>
      <c r="E2590" s="9">
        <v>42027</v>
      </c>
      <c r="F2590" s="38">
        <v>235</v>
      </c>
    </row>
    <row r="2591" spans="1:6" x14ac:dyDescent="0.2">
      <c r="A2591" s="5">
        <v>40856</v>
      </c>
      <c r="B2591" s="37">
        <v>1229.0999999999999</v>
      </c>
      <c r="E2591" s="9">
        <v>42026</v>
      </c>
      <c r="F2591" s="38">
        <v>226.3</v>
      </c>
    </row>
    <row r="2592" spans="1:6" x14ac:dyDescent="0.2">
      <c r="A2592" s="5">
        <v>40855</v>
      </c>
      <c r="B2592" s="37">
        <v>1275.92</v>
      </c>
      <c r="E2592" s="9">
        <v>42025</v>
      </c>
      <c r="F2592" s="38">
        <v>225.5</v>
      </c>
    </row>
    <row r="2593" spans="1:6" x14ac:dyDescent="0.2">
      <c r="A2593" s="5">
        <v>40854</v>
      </c>
      <c r="B2593" s="37">
        <v>1261.1199999999999</v>
      </c>
      <c r="E2593" s="9">
        <v>42024</v>
      </c>
      <c r="F2593" s="38">
        <v>218</v>
      </c>
    </row>
    <row r="2594" spans="1:6" x14ac:dyDescent="0.2">
      <c r="A2594" s="5">
        <v>40851</v>
      </c>
      <c r="B2594" s="37">
        <v>1253.23</v>
      </c>
      <c r="E2594" s="9">
        <v>42023</v>
      </c>
      <c r="F2594" s="38">
        <v>213.2</v>
      </c>
    </row>
    <row r="2595" spans="1:6" x14ac:dyDescent="0.2">
      <c r="A2595" s="5">
        <v>40850</v>
      </c>
      <c r="B2595" s="37">
        <v>1261.1500000000001</v>
      </c>
      <c r="E2595" s="9">
        <v>42022</v>
      </c>
      <c r="F2595" s="38">
        <v>209.9</v>
      </c>
    </row>
    <row r="2596" spans="1:6" x14ac:dyDescent="0.2">
      <c r="A2596" s="5">
        <v>40849</v>
      </c>
      <c r="B2596" s="37">
        <v>1237.9000000000001</v>
      </c>
      <c r="E2596" s="9">
        <v>42021</v>
      </c>
      <c r="F2596" s="38">
        <v>201.2</v>
      </c>
    </row>
    <row r="2597" spans="1:6" x14ac:dyDescent="0.2">
      <c r="A2597" s="5">
        <v>40848</v>
      </c>
      <c r="B2597" s="37">
        <v>1218.28</v>
      </c>
      <c r="E2597" s="9">
        <v>42020</v>
      </c>
      <c r="F2597" s="38">
        <v>206.7</v>
      </c>
    </row>
    <row r="2598" spans="1:6" x14ac:dyDescent="0.2">
      <c r="A2598" s="5">
        <v>40847</v>
      </c>
      <c r="B2598" s="37">
        <v>1253.3</v>
      </c>
      <c r="E2598" s="9">
        <v>42019</v>
      </c>
      <c r="F2598" s="38">
        <v>217.7</v>
      </c>
    </row>
    <row r="2599" spans="1:6" x14ac:dyDescent="0.2">
      <c r="A2599" s="5">
        <v>40844</v>
      </c>
      <c r="B2599" s="37">
        <v>1285.0899999999999</v>
      </c>
      <c r="E2599" s="9">
        <v>42018</v>
      </c>
      <c r="F2599" s="38">
        <v>183.2</v>
      </c>
    </row>
    <row r="2600" spans="1:6" x14ac:dyDescent="0.2">
      <c r="A2600" s="5">
        <v>40843</v>
      </c>
      <c r="B2600" s="37">
        <v>1284.5899999999999</v>
      </c>
      <c r="E2600" s="9">
        <v>42017</v>
      </c>
      <c r="F2600" s="38">
        <v>229.8</v>
      </c>
    </row>
    <row r="2601" spans="1:6" x14ac:dyDescent="0.2">
      <c r="A2601" s="5">
        <v>40842</v>
      </c>
      <c r="B2601" s="37">
        <v>1242</v>
      </c>
      <c r="E2601" s="9">
        <v>42016</v>
      </c>
      <c r="F2601" s="38">
        <v>267.60000000000002</v>
      </c>
    </row>
    <row r="2602" spans="1:6" x14ac:dyDescent="0.2">
      <c r="A2602" s="5">
        <v>40841</v>
      </c>
      <c r="B2602" s="37">
        <v>1229.05</v>
      </c>
      <c r="E2602" s="9">
        <v>42015</v>
      </c>
      <c r="F2602" s="38">
        <v>266.2</v>
      </c>
    </row>
    <row r="2603" spans="1:6" x14ac:dyDescent="0.2">
      <c r="A2603" s="5">
        <v>40840</v>
      </c>
      <c r="B2603" s="37">
        <v>1254.19</v>
      </c>
      <c r="E2603" s="9">
        <v>42014</v>
      </c>
      <c r="F2603" s="38">
        <v>275</v>
      </c>
    </row>
    <row r="2604" spans="1:6" x14ac:dyDescent="0.2">
      <c r="A2604" s="5">
        <v>40837</v>
      </c>
      <c r="B2604" s="37">
        <v>1238.25</v>
      </c>
      <c r="E2604" s="9">
        <v>42013</v>
      </c>
      <c r="F2604" s="38">
        <v>292.8</v>
      </c>
    </row>
    <row r="2605" spans="1:6" x14ac:dyDescent="0.2">
      <c r="A2605" s="5">
        <v>40836</v>
      </c>
      <c r="B2605" s="37">
        <v>1215.3900000000001</v>
      </c>
      <c r="E2605" s="9">
        <v>42012</v>
      </c>
      <c r="F2605" s="38">
        <v>285.60000000000002</v>
      </c>
    </row>
    <row r="2606" spans="1:6" x14ac:dyDescent="0.2">
      <c r="A2606" s="5">
        <v>40835</v>
      </c>
      <c r="B2606" s="37">
        <v>1209.8800000000001</v>
      </c>
      <c r="E2606" s="9">
        <v>42011</v>
      </c>
      <c r="F2606" s="38">
        <v>297</v>
      </c>
    </row>
    <row r="2607" spans="1:6" x14ac:dyDescent="0.2">
      <c r="A2607" s="5">
        <v>40834</v>
      </c>
      <c r="B2607" s="37">
        <v>1225.3800000000001</v>
      </c>
      <c r="E2607" s="9">
        <v>42010</v>
      </c>
      <c r="F2607" s="38">
        <v>285.39999999999998</v>
      </c>
    </row>
    <row r="2608" spans="1:6" x14ac:dyDescent="0.2">
      <c r="A2608" s="5">
        <v>40833</v>
      </c>
      <c r="B2608" s="37">
        <v>1200.8599999999999</v>
      </c>
      <c r="E2608" s="9">
        <v>42009</v>
      </c>
      <c r="F2608" s="38">
        <v>273.2</v>
      </c>
    </row>
    <row r="2609" spans="1:6" x14ac:dyDescent="0.2">
      <c r="A2609" s="5">
        <v>40830</v>
      </c>
      <c r="B2609" s="37">
        <v>1224.58</v>
      </c>
      <c r="E2609" s="9">
        <v>42008</v>
      </c>
      <c r="F2609" s="38">
        <v>258.8</v>
      </c>
    </row>
    <row r="2610" spans="1:6" x14ac:dyDescent="0.2">
      <c r="A2610" s="5">
        <v>40829</v>
      </c>
      <c r="B2610" s="37">
        <v>1203.6600000000001</v>
      </c>
      <c r="E2610" s="9">
        <v>42007</v>
      </c>
      <c r="F2610" s="38">
        <v>282</v>
      </c>
    </row>
    <row r="2611" spans="1:6" x14ac:dyDescent="0.2">
      <c r="A2611" s="5">
        <v>40828</v>
      </c>
      <c r="B2611" s="37">
        <v>1207.25</v>
      </c>
      <c r="E2611" s="9">
        <v>42006</v>
      </c>
      <c r="F2611" s="38">
        <v>315.10000000000002</v>
      </c>
    </row>
    <row r="2612" spans="1:6" x14ac:dyDescent="0.2">
      <c r="A2612" s="5">
        <v>40827</v>
      </c>
      <c r="B2612" s="37">
        <v>1195.54</v>
      </c>
      <c r="E2612" s="9">
        <v>42005</v>
      </c>
      <c r="F2612" s="38">
        <v>313.89999999999998</v>
      </c>
    </row>
    <row r="2613" spans="1:6" x14ac:dyDescent="0.2">
      <c r="A2613" s="5">
        <v>40826</v>
      </c>
      <c r="B2613" s="37">
        <v>1194.8900000000001</v>
      </c>
      <c r="E2613" s="9">
        <v>42004</v>
      </c>
      <c r="F2613" s="38">
        <v>317</v>
      </c>
    </row>
    <row r="2614" spans="1:6" x14ac:dyDescent="0.2">
      <c r="A2614" s="5">
        <v>40823</v>
      </c>
      <c r="B2614" s="37">
        <v>1155.46</v>
      </c>
      <c r="E2614" s="9">
        <v>42003</v>
      </c>
      <c r="F2614" s="38">
        <v>308.8</v>
      </c>
    </row>
    <row r="2615" spans="1:6" x14ac:dyDescent="0.2">
      <c r="A2615" s="5">
        <v>40822</v>
      </c>
      <c r="B2615" s="37">
        <v>1164.97</v>
      </c>
      <c r="E2615" s="9">
        <v>42002</v>
      </c>
      <c r="F2615" s="38">
        <v>311.89999999999998</v>
      </c>
    </row>
    <row r="2616" spans="1:6" x14ac:dyDescent="0.2">
      <c r="A2616" s="5">
        <v>40821</v>
      </c>
      <c r="B2616" s="37">
        <v>1144.03</v>
      </c>
      <c r="E2616" s="9">
        <v>42001</v>
      </c>
      <c r="F2616" s="38">
        <v>317.5</v>
      </c>
    </row>
    <row r="2617" spans="1:6" x14ac:dyDescent="0.2">
      <c r="A2617" s="5">
        <v>40820</v>
      </c>
      <c r="B2617" s="37">
        <v>1123.95</v>
      </c>
      <c r="E2617" s="9">
        <v>42000</v>
      </c>
      <c r="F2617" s="38">
        <v>315.89999999999998</v>
      </c>
    </row>
    <row r="2618" spans="1:6" x14ac:dyDescent="0.2">
      <c r="A2618" s="5">
        <v>40819</v>
      </c>
      <c r="B2618" s="37">
        <v>1099.23</v>
      </c>
      <c r="E2618" s="9">
        <v>41999</v>
      </c>
      <c r="F2618" s="38">
        <v>328.5</v>
      </c>
    </row>
    <row r="2619" spans="1:6" x14ac:dyDescent="0.2">
      <c r="A2619" s="5">
        <v>40816</v>
      </c>
      <c r="B2619" s="37">
        <v>1131.42</v>
      </c>
      <c r="E2619" s="9">
        <v>41998</v>
      </c>
      <c r="F2619" s="38">
        <v>319</v>
      </c>
    </row>
    <row r="2620" spans="1:6" x14ac:dyDescent="0.2">
      <c r="A2620" s="5">
        <v>40815</v>
      </c>
      <c r="B2620" s="37">
        <v>1160.4000000000001</v>
      </c>
      <c r="E2620" s="9">
        <v>41997</v>
      </c>
      <c r="F2620" s="38">
        <v>322.8</v>
      </c>
    </row>
    <row r="2621" spans="1:6" x14ac:dyDescent="0.2">
      <c r="A2621" s="5">
        <v>40814</v>
      </c>
      <c r="B2621" s="37">
        <v>1151.06</v>
      </c>
      <c r="E2621" s="9">
        <v>41996</v>
      </c>
      <c r="F2621" s="38">
        <v>332.9</v>
      </c>
    </row>
    <row r="2622" spans="1:6" x14ac:dyDescent="0.2">
      <c r="A2622" s="5">
        <v>40813</v>
      </c>
      <c r="B2622" s="37">
        <v>1175.3800000000001</v>
      </c>
      <c r="E2622" s="9">
        <v>41995</v>
      </c>
      <c r="F2622" s="38">
        <v>329</v>
      </c>
    </row>
    <row r="2623" spans="1:6" x14ac:dyDescent="0.2">
      <c r="A2623" s="5">
        <v>40812</v>
      </c>
      <c r="B2623" s="37">
        <v>1162.95</v>
      </c>
      <c r="E2623" s="9">
        <v>41994</v>
      </c>
      <c r="F2623" s="38">
        <v>317.2</v>
      </c>
    </row>
    <row r="2624" spans="1:6" x14ac:dyDescent="0.2">
      <c r="A2624" s="5">
        <v>40809</v>
      </c>
      <c r="B2624" s="37">
        <v>1136.43</v>
      </c>
      <c r="E2624" s="9">
        <v>41993</v>
      </c>
      <c r="F2624" s="38">
        <v>329.1</v>
      </c>
    </row>
    <row r="2625" spans="1:6" x14ac:dyDescent="0.2">
      <c r="A2625" s="5">
        <v>40808</v>
      </c>
      <c r="B2625" s="37">
        <v>1129.56</v>
      </c>
      <c r="E2625" s="9">
        <v>41992</v>
      </c>
      <c r="F2625" s="38">
        <v>315.7</v>
      </c>
    </row>
    <row r="2626" spans="1:6" x14ac:dyDescent="0.2">
      <c r="A2626" s="5">
        <v>40807</v>
      </c>
      <c r="B2626" s="37">
        <v>1166.76</v>
      </c>
      <c r="E2626" s="9">
        <v>41991</v>
      </c>
      <c r="F2626" s="38">
        <v>308.3</v>
      </c>
    </row>
    <row r="2627" spans="1:6" x14ac:dyDescent="0.2">
      <c r="A2627" s="5">
        <v>40806</v>
      </c>
      <c r="B2627" s="37">
        <v>1202.0899999999999</v>
      </c>
      <c r="E2627" s="9">
        <v>41990</v>
      </c>
      <c r="F2627" s="38">
        <v>318.2</v>
      </c>
    </row>
    <row r="2628" spans="1:6" x14ac:dyDescent="0.2">
      <c r="A2628" s="5">
        <v>40805</v>
      </c>
      <c r="B2628" s="37">
        <v>1204.0899999999999</v>
      </c>
      <c r="E2628" s="9">
        <v>41989</v>
      </c>
      <c r="F2628" s="38">
        <v>330.6</v>
      </c>
    </row>
    <row r="2629" spans="1:6" x14ac:dyDescent="0.2">
      <c r="A2629" s="5">
        <v>40802</v>
      </c>
      <c r="B2629" s="37">
        <v>1216.01</v>
      </c>
      <c r="E2629" s="9">
        <v>41988</v>
      </c>
      <c r="F2629" s="38">
        <v>347.2</v>
      </c>
    </row>
    <row r="2630" spans="1:6" x14ac:dyDescent="0.2">
      <c r="A2630" s="5">
        <v>40801</v>
      </c>
      <c r="B2630" s="37">
        <v>1209.1099999999999</v>
      </c>
      <c r="E2630" s="9">
        <v>41987</v>
      </c>
      <c r="F2630" s="38">
        <v>352.7</v>
      </c>
    </row>
    <row r="2631" spans="1:6" x14ac:dyDescent="0.2">
      <c r="A2631" s="5">
        <v>40800</v>
      </c>
      <c r="B2631" s="37">
        <v>1188.68</v>
      </c>
      <c r="E2631" s="9">
        <v>41986</v>
      </c>
      <c r="F2631" s="38">
        <v>350.9</v>
      </c>
    </row>
    <row r="2632" spans="1:6" x14ac:dyDescent="0.2">
      <c r="A2632" s="5">
        <v>40799</v>
      </c>
      <c r="B2632" s="37">
        <v>1172.8699999999999</v>
      </c>
      <c r="E2632" s="9">
        <v>41985</v>
      </c>
      <c r="F2632" s="38">
        <v>352.8</v>
      </c>
    </row>
    <row r="2633" spans="1:6" x14ac:dyDescent="0.2">
      <c r="A2633" s="5">
        <v>40798</v>
      </c>
      <c r="B2633" s="37">
        <v>1162.27</v>
      </c>
      <c r="E2633" s="9">
        <v>41984</v>
      </c>
      <c r="F2633" s="38">
        <v>350</v>
      </c>
    </row>
    <row r="2634" spans="1:6" x14ac:dyDescent="0.2">
      <c r="A2634" s="5">
        <v>40795</v>
      </c>
      <c r="B2634" s="37">
        <v>1154.23</v>
      </c>
      <c r="E2634" s="9">
        <v>41983</v>
      </c>
      <c r="F2634" s="38">
        <v>346.9</v>
      </c>
    </row>
    <row r="2635" spans="1:6" x14ac:dyDescent="0.2">
      <c r="A2635" s="5">
        <v>40794</v>
      </c>
      <c r="B2635" s="37">
        <v>1185.9000000000001</v>
      </c>
      <c r="E2635" s="9">
        <v>41982</v>
      </c>
      <c r="F2635" s="38">
        <v>353.9</v>
      </c>
    </row>
    <row r="2636" spans="1:6" x14ac:dyDescent="0.2">
      <c r="A2636" s="5">
        <v>40793</v>
      </c>
      <c r="B2636" s="37">
        <v>1198.6199999999999</v>
      </c>
      <c r="E2636" s="9">
        <v>41981</v>
      </c>
      <c r="F2636" s="38">
        <v>363.3</v>
      </c>
    </row>
    <row r="2637" spans="1:6" x14ac:dyDescent="0.2">
      <c r="A2637" s="5">
        <v>40792</v>
      </c>
      <c r="B2637" s="37">
        <v>1165.24</v>
      </c>
      <c r="E2637" s="9">
        <v>41980</v>
      </c>
      <c r="F2637" s="38">
        <v>374.4</v>
      </c>
    </row>
    <row r="2638" spans="1:6" x14ac:dyDescent="0.2">
      <c r="A2638" s="5">
        <v>40788</v>
      </c>
      <c r="B2638" s="37">
        <v>1173.97</v>
      </c>
      <c r="E2638" s="9">
        <v>41979</v>
      </c>
      <c r="F2638" s="38">
        <v>372.8</v>
      </c>
    </row>
    <row r="2639" spans="1:6" x14ac:dyDescent="0.2">
      <c r="A2639" s="5">
        <v>40787</v>
      </c>
      <c r="B2639" s="37">
        <v>1204.42</v>
      </c>
      <c r="E2639" s="9">
        <v>41978</v>
      </c>
      <c r="F2639" s="38">
        <v>378.4</v>
      </c>
    </row>
    <row r="2640" spans="1:6" x14ac:dyDescent="0.2">
      <c r="A2640" s="5">
        <v>40786</v>
      </c>
      <c r="B2640" s="37">
        <v>1218.8900000000001</v>
      </c>
      <c r="E2640" s="9">
        <v>41977</v>
      </c>
      <c r="F2640" s="38">
        <v>370.3</v>
      </c>
    </row>
    <row r="2641" spans="1:6" x14ac:dyDescent="0.2">
      <c r="A2641" s="5">
        <v>40785</v>
      </c>
      <c r="B2641" s="37">
        <v>1212.92</v>
      </c>
      <c r="E2641" s="9">
        <v>41976</v>
      </c>
      <c r="F2641" s="38">
        <v>375.7</v>
      </c>
    </row>
    <row r="2642" spans="1:6" x14ac:dyDescent="0.2">
      <c r="A2642" s="5">
        <v>40784</v>
      </c>
      <c r="B2642" s="37">
        <v>1210.08</v>
      </c>
      <c r="E2642" s="9">
        <v>41975</v>
      </c>
      <c r="F2642" s="38">
        <v>382</v>
      </c>
    </row>
    <row r="2643" spans="1:6" x14ac:dyDescent="0.2">
      <c r="A2643" s="5">
        <v>40781</v>
      </c>
      <c r="B2643" s="37">
        <v>1176.8</v>
      </c>
      <c r="E2643" s="9">
        <v>41974</v>
      </c>
      <c r="F2643" s="38">
        <v>377.6</v>
      </c>
    </row>
    <row r="2644" spans="1:6" x14ac:dyDescent="0.2">
      <c r="A2644" s="5">
        <v>40780</v>
      </c>
      <c r="B2644" s="37">
        <v>1159.27</v>
      </c>
      <c r="E2644" s="9">
        <v>41973</v>
      </c>
      <c r="F2644" s="38">
        <v>376.7</v>
      </c>
    </row>
    <row r="2645" spans="1:6" x14ac:dyDescent="0.2">
      <c r="A2645" s="5">
        <v>40779</v>
      </c>
      <c r="B2645" s="37">
        <v>1177.5999999999999</v>
      </c>
      <c r="E2645" s="9">
        <v>41972</v>
      </c>
      <c r="F2645" s="38">
        <v>374.5</v>
      </c>
    </row>
    <row r="2646" spans="1:6" x14ac:dyDescent="0.2">
      <c r="A2646" s="5">
        <v>40778</v>
      </c>
      <c r="B2646" s="37">
        <v>1162.3499999999999</v>
      </c>
      <c r="E2646" s="9">
        <v>41971</v>
      </c>
      <c r="F2646" s="38">
        <v>375.6</v>
      </c>
    </row>
    <row r="2647" spans="1:6" x14ac:dyDescent="0.2">
      <c r="A2647" s="5">
        <v>40777</v>
      </c>
      <c r="B2647" s="37">
        <v>1123.82</v>
      </c>
      <c r="E2647" s="9">
        <v>41970</v>
      </c>
      <c r="F2647" s="38">
        <v>369.6</v>
      </c>
    </row>
    <row r="2648" spans="1:6" x14ac:dyDescent="0.2">
      <c r="A2648" s="5">
        <v>40774</v>
      </c>
      <c r="B2648" s="37">
        <v>1123.53</v>
      </c>
      <c r="E2648" s="9">
        <v>41969</v>
      </c>
      <c r="F2648" s="38">
        <v>367.9</v>
      </c>
    </row>
    <row r="2649" spans="1:6" x14ac:dyDescent="0.2">
      <c r="A2649" s="5">
        <v>40773</v>
      </c>
      <c r="B2649" s="37">
        <v>1140.6500000000001</v>
      </c>
      <c r="E2649" s="9">
        <v>41968</v>
      </c>
      <c r="F2649" s="38">
        <v>375.8</v>
      </c>
    </row>
    <row r="2650" spans="1:6" x14ac:dyDescent="0.2">
      <c r="A2650" s="5">
        <v>40772</v>
      </c>
      <c r="B2650" s="37">
        <v>1193.8900000000001</v>
      </c>
      <c r="E2650" s="9">
        <v>41967</v>
      </c>
      <c r="F2650" s="38">
        <v>373.2</v>
      </c>
    </row>
    <row r="2651" spans="1:6" x14ac:dyDescent="0.2">
      <c r="A2651" s="5">
        <v>40771</v>
      </c>
      <c r="B2651" s="37">
        <v>1192.76</v>
      </c>
      <c r="E2651" s="9">
        <v>41966</v>
      </c>
      <c r="F2651" s="38">
        <v>360.6</v>
      </c>
    </row>
    <row r="2652" spans="1:6" x14ac:dyDescent="0.2">
      <c r="A2652" s="5">
        <v>40770</v>
      </c>
      <c r="B2652" s="37">
        <v>1204.49</v>
      </c>
      <c r="E2652" s="9">
        <v>41965</v>
      </c>
      <c r="F2652" s="38">
        <v>346.4</v>
      </c>
    </row>
    <row r="2653" spans="1:6" x14ac:dyDescent="0.2">
      <c r="A2653" s="5">
        <v>40767</v>
      </c>
      <c r="B2653" s="37">
        <v>1178.81</v>
      </c>
      <c r="E2653" s="9">
        <v>41964</v>
      </c>
      <c r="F2653" s="38">
        <v>349.3</v>
      </c>
    </row>
    <row r="2654" spans="1:6" x14ac:dyDescent="0.2">
      <c r="A2654" s="5">
        <v>40766</v>
      </c>
      <c r="B2654" s="37">
        <v>1172.6400000000001</v>
      </c>
      <c r="E2654" s="9">
        <v>41963</v>
      </c>
      <c r="F2654" s="38">
        <v>355.9</v>
      </c>
    </row>
    <row r="2655" spans="1:6" x14ac:dyDescent="0.2">
      <c r="A2655" s="5">
        <v>40765</v>
      </c>
      <c r="B2655" s="37">
        <v>1120.76</v>
      </c>
      <c r="E2655" s="9">
        <v>41962</v>
      </c>
      <c r="F2655" s="38">
        <v>379.2</v>
      </c>
    </row>
    <row r="2656" spans="1:6" x14ac:dyDescent="0.2">
      <c r="A2656" s="5">
        <v>40764</v>
      </c>
      <c r="B2656" s="37">
        <v>1172.53</v>
      </c>
      <c r="E2656" s="9">
        <v>41961</v>
      </c>
      <c r="F2656" s="38">
        <v>370</v>
      </c>
    </row>
    <row r="2657" spans="1:6" x14ac:dyDescent="0.2">
      <c r="A2657" s="5">
        <v>40763</v>
      </c>
      <c r="B2657" s="37">
        <v>1119.46</v>
      </c>
      <c r="E2657" s="9">
        <v>41960</v>
      </c>
      <c r="F2657" s="38">
        <v>387.6</v>
      </c>
    </row>
    <row r="2658" spans="1:6" x14ac:dyDescent="0.2">
      <c r="A2658" s="5">
        <v>40760</v>
      </c>
      <c r="B2658" s="37">
        <v>1199.3800000000001</v>
      </c>
      <c r="E2658" s="9">
        <v>41959</v>
      </c>
      <c r="F2658" s="38">
        <v>388.2</v>
      </c>
    </row>
    <row r="2659" spans="1:6" x14ac:dyDescent="0.2">
      <c r="A2659" s="5">
        <v>40759</v>
      </c>
      <c r="B2659" s="37">
        <v>1200.07</v>
      </c>
      <c r="E2659" s="9">
        <v>41958</v>
      </c>
      <c r="F2659" s="38">
        <v>376.5</v>
      </c>
    </row>
    <row r="2660" spans="1:6" x14ac:dyDescent="0.2">
      <c r="A2660" s="5">
        <v>40758</v>
      </c>
      <c r="B2660" s="37">
        <v>1260.3399999999999</v>
      </c>
      <c r="E2660" s="9">
        <v>41957</v>
      </c>
      <c r="F2660" s="38">
        <v>399.1</v>
      </c>
    </row>
    <row r="2661" spans="1:6" x14ac:dyDescent="0.2">
      <c r="A2661" s="5">
        <v>40757</v>
      </c>
      <c r="B2661" s="37">
        <v>1254.05</v>
      </c>
      <c r="E2661" s="9">
        <v>41956</v>
      </c>
      <c r="F2661" s="38">
        <v>419.4</v>
      </c>
    </row>
    <row r="2662" spans="1:6" x14ac:dyDescent="0.2">
      <c r="A2662" s="5">
        <v>40756</v>
      </c>
      <c r="B2662" s="37">
        <v>1286.94</v>
      </c>
      <c r="E2662" s="9">
        <v>41955</v>
      </c>
      <c r="F2662" s="38">
        <v>417.9</v>
      </c>
    </row>
    <row r="2663" spans="1:6" x14ac:dyDescent="0.2">
      <c r="A2663" s="5">
        <v>40753</v>
      </c>
      <c r="B2663" s="37">
        <v>1292.28</v>
      </c>
      <c r="E2663" s="9">
        <v>41954</v>
      </c>
      <c r="F2663" s="38">
        <v>367</v>
      </c>
    </row>
    <row r="2664" spans="1:6" x14ac:dyDescent="0.2">
      <c r="A2664" s="5">
        <v>40752</v>
      </c>
      <c r="B2664" s="37">
        <v>1300.67</v>
      </c>
      <c r="E2664" s="9">
        <v>41953</v>
      </c>
      <c r="F2664" s="38">
        <v>368</v>
      </c>
    </row>
    <row r="2665" spans="1:6" x14ac:dyDescent="0.2">
      <c r="A2665" s="5">
        <v>40751</v>
      </c>
      <c r="B2665" s="37">
        <v>1304.8900000000001</v>
      </c>
      <c r="E2665" s="9">
        <v>41952</v>
      </c>
      <c r="F2665" s="38">
        <v>360</v>
      </c>
    </row>
    <row r="2666" spans="1:6" x14ac:dyDescent="0.2">
      <c r="A2666" s="5">
        <v>40750</v>
      </c>
      <c r="B2666" s="37">
        <v>1331.94</v>
      </c>
      <c r="E2666" s="9">
        <v>41951</v>
      </c>
      <c r="F2666" s="38">
        <v>345</v>
      </c>
    </row>
    <row r="2667" spans="1:6" x14ac:dyDescent="0.2">
      <c r="A2667" s="5">
        <v>40749</v>
      </c>
      <c r="B2667" s="37">
        <v>1337.43</v>
      </c>
      <c r="E2667" s="9">
        <v>41950</v>
      </c>
      <c r="F2667" s="38">
        <v>341.5</v>
      </c>
    </row>
    <row r="2668" spans="1:6" x14ac:dyDescent="0.2">
      <c r="A2668" s="5">
        <v>40746</v>
      </c>
      <c r="B2668" s="37">
        <v>1345.02</v>
      </c>
      <c r="E2668" s="9">
        <v>41949</v>
      </c>
      <c r="F2668" s="38">
        <v>348.5</v>
      </c>
    </row>
    <row r="2669" spans="1:6" x14ac:dyDescent="0.2">
      <c r="A2669" s="5">
        <v>40745</v>
      </c>
      <c r="B2669" s="37">
        <v>1343.8</v>
      </c>
      <c r="E2669" s="9">
        <v>41948</v>
      </c>
      <c r="F2669" s="38">
        <v>337.5</v>
      </c>
    </row>
    <row r="2670" spans="1:6" x14ac:dyDescent="0.2">
      <c r="A2670" s="5">
        <v>40744</v>
      </c>
      <c r="B2670" s="37">
        <v>1325.84</v>
      </c>
      <c r="E2670" s="9">
        <v>41947</v>
      </c>
      <c r="F2670" s="38">
        <v>326.89999999999998</v>
      </c>
    </row>
    <row r="2671" spans="1:6" x14ac:dyDescent="0.2">
      <c r="A2671" s="5">
        <v>40743</v>
      </c>
      <c r="B2671" s="37">
        <v>1326.73</v>
      </c>
      <c r="E2671" s="9">
        <v>41946</v>
      </c>
      <c r="F2671" s="38">
        <v>323.60000000000002</v>
      </c>
    </row>
    <row r="2672" spans="1:6" x14ac:dyDescent="0.2">
      <c r="A2672" s="5">
        <v>40742</v>
      </c>
      <c r="B2672" s="37">
        <v>1305.44</v>
      </c>
      <c r="E2672" s="9">
        <v>41945</v>
      </c>
      <c r="F2672" s="38">
        <v>322.5</v>
      </c>
    </row>
    <row r="2673" spans="1:6" x14ac:dyDescent="0.2">
      <c r="A2673" s="5">
        <v>40739</v>
      </c>
      <c r="B2673" s="37">
        <v>1316.14</v>
      </c>
      <c r="E2673" s="9">
        <v>41944</v>
      </c>
      <c r="F2673" s="38">
        <v>327.2</v>
      </c>
    </row>
    <row r="2674" spans="1:6" x14ac:dyDescent="0.2">
      <c r="A2674" s="5">
        <v>40738</v>
      </c>
      <c r="B2674" s="37">
        <v>1308.8699999999999</v>
      </c>
      <c r="E2674" s="9">
        <v>41943</v>
      </c>
      <c r="F2674" s="38">
        <v>337</v>
      </c>
    </row>
    <row r="2675" spans="1:6" x14ac:dyDescent="0.2">
      <c r="A2675" s="5">
        <v>40737</v>
      </c>
      <c r="B2675" s="37">
        <v>1317.72</v>
      </c>
      <c r="E2675" s="9">
        <v>41942</v>
      </c>
      <c r="F2675" s="38">
        <v>343.9</v>
      </c>
    </row>
    <row r="2676" spans="1:6" x14ac:dyDescent="0.2">
      <c r="A2676" s="5">
        <v>40736</v>
      </c>
      <c r="B2676" s="37">
        <v>1313.64</v>
      </c>
      <c r="E2676" s="9">
        <v>41941</v>
      </c>
      <c r="F2676" s="38">
        <v>333.2</v>
      </c>
    </row>
    <row r="2677" spans="1:6" x14ac:dyDescent="0.2">
      <c r="A2677" s="5">
        <v>40735</v>
      </c>
      <c r="B2677" s="37">
        <v>1319.49</v>
      </c>
      <c r="E2677" s="9">
        <v>41940</v>
      </c>
      <c r="F2677" s="38">
        <v>353.1</v>
      </c>
    </row>
    <row r="2678" spans="1:6" x14ac:dyDescent="0.2">
      <c r="A2678" s="5">
        <v>40732</v>
      </c>
      <c r="B2678" s="37">
        <v>1343.8</v>
      </c>
      <c r="E2678" s="9">
        <v>41939</v>
      </c>
      <c r="F2678" s="38">
        <v>350.6</v>
      </c>
    </row>
    <row r="2679" spans="1:6" x14ac:dyDescent="0.2">
      <c r="A2679" s="5">
        <v>40731</v>
      </c>
      <c r="B2679" s="37">
        <v>1353.22</v>
      </c>
      <c r="E2679" s="9">
        <v>41938</v>
      </c>
      <c r="F2679" s="38">
        <v>350</v>
      </c>
    </row>
    <row r="2680" spans="1:6" x14ac:dyDescent="0.2">
      <c r="A2680" s="5">
        <v>40730</v>
      </c>
      <c r="B2680" s="37">
        <v>1339.22</v>
      </c>
      <c r="E2680" s="9">
        <v>41937</v>
      </c>
      <c r="F2680" s="38">
        <v>347.4</v>
      </c>
    </row>
    <row r="2681" spans="1:6" x14ac:dyDescent="0.2">
      <c r="A2681" s="5">
        <v>40729</v>
      </c>
      <c r="B2681" s="37">
        <v>1337.88</v>
      </c>
      <c r="E2681" s="9">
        <v>41936</v>
      </c>
      <c r="F2681" s="38">
        <v>356.1</v>
      </c>
    </row>
    <row r="2682" spans="1:6" x14ac:dyDescent="0.2">
      <c r="A2682" s="5">
        <v>40725</v>
      </c>
      <c r="B2682" s="37">
        <v>1339.67</v>
      </c>
      <c r="E2682" s="9">
        <v>41935</v>
      </c>
      <c r="F2682" s="38">
        <v>356</v>
      </c>
    </row>
    <row r="2683" spans="1:6" x14ac:dyDescent="0.2">
      <c r="A2683" s="5">
        <v>40724</v>
      </c>
      <c r="B2683" s="37">
        <v>1320.64</v>
      </c>
      <c r="E2683" s="9">
        <v>41934</v>
      </c>
      <c r="F2683" s="38">
        <v>380</v>
      </c>
    </row>
    <row r="2684" spans="1:6" x14ac:dyDescent="0.2">
      <c r="A2684" s="5">
        <v>40723</v>
      </c>
      <c r="B2684" s="37">
        <v>1307.4100000000001</v>
      </c>
      <c r="E2684" s="9">
        <v>41933</v>
      </c>
      <c r="F2684" s="38">
        <v>382.8</v>
      </c>
    </row>
    <row r="2685" spans="1:6" x14ac:dyDescent="0.2">
      <c r="A2685" s="5">
        <v>40722</v>
      </c>
      <c r="B2685" s="37">
        <v>1296.67</v>
      </c>
      <c r="E2685" s="9">
        <v>41932</v>
      </c>
      <c r="F2685" s="38">
        <v>381</v>
      </c>
    </row>
    <row r="2686" spans="1:6" x14ac:dyDescent="0.2">
      <c r="A2686" s="5">
        <v>40721</v>
      </c>
      <c r="B2686" s="37">
        <v>1280.0999999999999</v>
      </c>
      <c r="E2686" s="9">
        <v>41931</v>
      </c>
      <c r="F2686" s="38">
        <v>386.3</v>
      </c>
    </row>
    <row r="2687" spans="1:6" x14ac:dyDescent="0.2">
      <c r="A2687" s="5">
        <v>40718</v>
      </c>
      <c r="B2687" s="37">
        <v>1268.45</v>
      </c>
      <c r="E2687" s="9">
        <v>41930</v>
      </c>
      <c r="F2687" s="38">
        <v>390</v>
      </c>
    </row>
    <row r="2688" spans="1:6" x14ac:dyDescent="0.2">
      <c r="A2688" s="5">
        <v>40717</v>
      </c>
      <c r="B2688" s="37">
        <v>1283.5</v>
      </c>
      <c r="E2688" s="9">
        <v>41929</v>
      </c>
      <c r="F2688" s="38">
        <v>380.3</v>
      </c>
    </row>
    <row r="2689" spans="1:6" x14ac:dyDescent="0.2">
      <c r="A2689" s="5">
        <v>40716</v>
      </c>
      <c r="B2689" s="37">
        <v>1287.1400000000001</v>
      </c>
      <c r="E2689" s="9">
        <v>41928</v>
      </c>
      <c r="F2689" s="38">
        <v>379.3</v>
      </c>
    </row>
    <row r="2690" spans="1:6" x14ac:dyDescent="0.2">
      <c r="A2690" s="5">
        <v>40715</v>
      </c>
      <c r="B2690" s="37">
        <v>1295.52</v>
      </c>
      <c r="E2690" s="9">
        <v>41927</v>
      </c>
      <c r="F2690" s="38">
        <v>393.5</v>
      </c>
    </row>
    <row r="2691" spans="1:6" x14ac:dyDescent="0.2">
      <c r="A2691" s="5">
        <v>40714</v>
      </c>
      <c r="B2691" s="37">
        <v>1278.3599999999999</v>
      </c>
      <c r="E2691" s="9">
        <v>41926</v>
      </c>
      <c r="F2691" s="38">
        <v>397.9</v>
      </c>
    </row>
    <row r="2692" spans="1:6" x14ac:dyDescent="0.2">
      <c r="A2692" s="5">
        <v>40711</v>
      </c>
      <c r="B2692" s="37">
        <v>1271.5</v>
      </c>
      <c r="E2692" s="9">
        <v>41925</v>
      </c>
      <c r="F2692" s="38">
        <v>383.4</v>
      </c>
    </row>
    <row r="2693" spans="1:6" x14ac:dyDescent="0.2">
      <c r="A2693" s="5">
        <v>40710</v>
      </c>
      <c r="B2693" s="37">
        <v>1267.6400000000001</v>
      </c>
      <c r="E2693" s="9">
        <v>41924</v>
      </c>
      <c r="F2693" s="38">
        <v>372</v>
      </c>
    </row>
    <row r="2694" spans="1:6" x14ac:dyDescent="0.2">
      <c r="A2694" s="5">
        <v>40709</v>
      </c>
      <c r="B2694" s="37">
        <v>1265.42</v>
      </c>
      <c r="E2694" s="9">
        <v>41923</v>
      </c>
      <c r="F2694" s="38">
        <v>361.3</v>
      </c>
    </row>
    <row r="2695" spans="1:6" x14ac:dyDescent="0.2">
      <c r="A2695" s="5">
        <v>40708</v>
      </c>
      <c r="B2695" s="37">
        <v>1287.8699999999999</v>
      </c>
      <c r="E2695" s="9">
        <v>41922</v>
      </c>
      <c r="F2695" s="38">
        <v>359.5</v>
      </c>
    </row>
    <row r="2696" spans="1:6" x14ac:dyDescent="0.2">
      <c r="A2696" s="5">
        <v>40707</v>
      </c>
      <c r="B2696" s="37">
        <v>1271.83</v>
      </c>
      <c r="E2696" s="9">
        <v>41921</v>
      </c>
      <c r="F2696" s="38">
        <v>363.5</v>
      </c>
    </row>
    <row r="2697" spans="1:6" x14ac:dyDescent="0.2">
      <c r="A2697" s="5">
        <v>40704</v>
      </c>
      <c r="B2697" s="37">
        <v>1270.98</v>
      </c>
      <c r="E2697" s="9">
        <v>41920</v>
      </c>
      <c r="F2697" s="38">
        <v>350</v>
      </c>
    </row>
    <row r="2698" spans="1:6" x14ac:dyDescent="0.2">
      <c r="A2698" s="5">
        <v>40703</v>
      </c>
      <c r="B2698" s="37">
        <v>1289</v>
      </c>
      <c r="E2698" s="9">
        <v>41919</v>
      </c>
      <c r="F2698" s="38">
        <v>331</v>
      </c>
    </row>
    <row r="2699" spans="1:6" x14ac:dyDescent="0.2">
      <c r="A2699" s="5">
        <v>40702</v>
      </c>
      <c r="B2699" s="37">
        <v>1279.56</v>
      </c>
      <c r="E2699" s="9">
        <v>41918</v>
      </c>
      <c r="F2699" s="38">
        <v>323.8</v>
      </c>
    </row>
    <row r="2700" spans="1:6" x14ac:dyDescent="0.2">
      <c r="A2700" s="5">
        <v>40701</v>
      </c>
      <c r="B2700" s="37">
        <v>1284.94</v>
      </c>
      <c r="E2700" s="9">
        <v>41917</v>
      </c>
      <c r="F2700" s="38">
        <v>322.5</v>
      </c>
    </row>
    <row r="2701" spans="1:6" x14ac:dyDescent="0.2">
      <c r="A2701" s="5">
        <v>40700</v>
      </c>
      <c r="B2701" s="37">
        <v>1286.17</v>
      </c>
      <c r="E2701" s="9">
        <v>41916</v>
      </c>
      <c r="F2701" s="38">
        <v>328.7</v>
      </c>
    </row>
    <row r="2702" spans="1:6" x14ac:dyDescent="0.2">
      <c r="A2702" s="5">
        <v>40697</v>
      </c>
      <c r="B2702" s="37">
        <v>1300.1600000000001</v>
      </c>
      <c r="E2702" s="9">
        <v>41915</v>
      </c>
      <c r="F2702" s="38">
        <v>357.7</v>
      </c>
    </row>
    <row r="2703" spans="1:6" x14ac:dyDescent="0.2">
      <c r="A2703" s="5">
        <v>40696</v>
      </c>
      <c r="B2703" s="37">
        <v>1312.94</v>
      </c>
      <c r="E2703" s="9">
        <v>41914</v>
      </c>
      <c r="F2703" s="38">
        <v>371.7</v>
      </c>
    </row>
    <row r="2704" spans="1:6" x14ac:dyDescent="0.2">
      <c r="A2704" s="5">
        <v>40695</v>
      </c>
      <c r="B2704" s="37">
        <v>1314.55</v>
      </c>
      <c r="E2704" s="9">
        <v>41913</v>
      </c>
      <c r="F2704" s="38">
        <v>383</v>
      </c>
    </row>
    <row r="2705" spans="1:6" x14ac:dyDescent="0.2">
      <c r="A2705" s="5">
        <v>40694</v>
      </c>
      <c r="B2705" s="37">
        <v>1345.2</v>
      </c>
      <c r="E2705" s="9">
        <v>41912</v>
      </c>
      <c r="F2705" s="38">
        <v>387.1</v>
      </c>
    </row>
    <row r="2706" spans="1:6" x14ac:dyDescent="0.2">
      <c r="A2706" s="5">
        <v>40690</v>
      </c>
      <c r="B2706" s="37">
        <v>1331.1</v>
      </c>
      <c r="E2706" s="9">
        <v>41911</v>
      </c>
      <c r="F2706" s="38">
        <v>369.6</v>
      </c>
    </row>
    <row r="2707" spans="1:6" x14ac:dyDescent="0.2">
      <c r="A2707" s="5">
        <v>40689</v>
      </c>
      <c r="B2707" s="37">
        <v>1325.69</v>
      </c>
      <c r="E2707" s="9">
        <v>41910</v>
      </c>
      <c r="F2707" s="38">
        <v>374.7</v>
      </c>
    </row>
    <row r="2708" spans="1:6" x14ac:dyDescent="0.2">
      <c r="A2708" s="5">
        <v>40688</v>
      </c>
      <c r="B2708" s="37">
        <v>1320.47</v>
      </c>
      <c r="E2708" s="9">
        <v>41909</v>
      </c>
      <c r="F2708" s="38">
        <v>397.3</v>
      </c>
    </row>
    <row r="2709" spans="1:6" x14ac:dyDescent="0.2">
      <c r="A2709" s="5">
        <v>40687</v>
      </c>
      <c r="B2709" s="37">
        <v>1316.28</v>
      </c>
      <c r="E2709" s="9">
        <v>41908</v>
      </c>
      <c r="F2709" s="38">
        <v>403</v>
      </c>
    </row>
    <row r="2710" spans="1:6" x14ac:dyDescent="0.2">
      <c r="A2710" s="5">
        <v>40686</v>
      </c>
      <c r="B2710" s="37">
        <v>1317.37</v>
      </c>
      <c r="E2710" s="9">
        <v>41907</v>
      </c>
      <c r="F2710" s="38">
        <v>409.1</v>
      </c>
    </row>
    <row r="2711" spans="1:6" x14ac:dyDescent="0.2">
      <c r="A2711" s="5">
        <v>40683</v>
      </c>
      <c r="B2711" s="37">
        <v>1333.27</v>
      </c>
      <c r="E2711" s="9">
        <v>41906</v>
      </c>
      <c r="F2711" s="38">
        <v>420.4</v>
      </c>
    </row>
    <row r="2712" spans="1:6" x14ac:dyDescent="0.2">
      <c r="A2712" s="5">
        <v>40682</v>
      </c>
      <c r="B2712" s="37">
        <v>1343.6</v>
      </c>
      <c r="E2712" s="9">
        <v>41905</v>
      </c>
      <c r="F2712" s="38">
        <v>429.1</v>
      </c>
    </row>
    <row r="2713" spans="1:6" x14ac:dyDescent="0.2">
      <c r="A2713" s="5">
        <v>40681</v>
      </c>
      <c r="B2713" s="37">
        <v>1340.68</v>
      </c>
      <c r="E2713" s="9">
        <v>41904</v>
      </c>
      <c r="F2713" s="38">
        <v>397.7</v>
      </c>
    </row>
    <row r="2714" spans="1:6" x14ac:dyDescent="0.2">
      <c r="A2714" s="5">
        <v>40680</v>
      </c>
      <c r="B2714" s="37">
        <v>1328.98</v>
      </c>
      <c r="E2714" s="9">
        <v>41903</v>
      </c>
      <c r="F2714" s="38">
        <v>400.7</v>
      </c>
    </row>
    <row r="2715" spans="1:6" x14ac:dyDescent="0.2">
      <c r="A2715" s="5">
        <v>40679</v>
      </c>
      <c r="B2715" s="37">
        <v>1329.47</v>
      </c>
      <c r="E2715" s="9">
        <v>41902</v>
      </c>
      <c r="F2715" s="38">
        <v>411.6</v>
      </c>
    </row>
    <row r="2716" spans="1:6" x14ac:dyDescent="0.2">
      <c r="A2716" s="5">
        <v>40676</v>
      </c>
      <c r="B2716" s="37">
        <v>1337.77</v>
      </c>
      <c r="E2716" s="9">
        <v>41901</v>
      </c>
      <c r="F2716" s="38">
        <v>395.3</v>
      </c>
    </row>
    <row r="2717" spans="1:6" x14ac:dyDescent="0.2">
      <c r="A2717" s="5">
        <v>40675</v>
      </c>
      <c r="B2717" s="37">
        <v>1348.65</v>
      </c>
      <c r="E2717" s="9">
        <v>41900</v>
      </c>
      <c r="F2717" s="38">
        <v>427.2</v>
      </c>
    </row>
    <row r="2718" spans="1:6" x14ac:dyDescent="0.2">
      <c r="A2718" s="5">
        <v>40674</v>
      </c>
      <c r="B2718" s="37">
        <v>1342.08</v>
      </c>
      <c r="E2718" s="9">
        <v>41899</v>
      </c>
      <c r="F2718" s="38">
        <v>456.8</v>
      </c>
    </row>
    <row r="2719" spans="1:6" x14ac:dyDescent="0.2">
      <c r="A2719" s="5">
        <v>40673</v>
      </c>
      <c r="B2719" s="37">
        <v>1357.16</v>
      </c>
      <c r="E2719" s="9">
        <v>41898</v>
      </c>
      <c r="F2719" s="38">
        <v>465.1</v>
      </c>
    </row>
    <row r="2720" spans="1:6" x14ac:dyDescent="0.2">
      <c r="A2720" s="5">
        <v>40672</v>
      </c>
      <c r="B2720" s="37">
        <v>1346.29</v>
      </c>
      <c r="E2720" s="9">
        <v>41897</v>
      </c>
      <c r="F2720" s="38">
        <v>469.9</v>
      </c>
    </row>
    <row r="2721" spans="1:6" x14ac:dyDescent="0.2">
      <c r="A2721" s="5">
        <v>40669</v>
      </c>
      <c r="B2721" s="37">
        <v>1340.2</v>
      </c>
      <c r="E2721" s="9">
        <v>41896</v>
      </c>
      <c r="F2721" s="38">
        <v>476.5</v>
      </c>
    </row>
    <row r="2722" spans="1:6" x14ac:dyDescent="0.2">
      <c r="A2722" s="5">
        <v>40668</v>
      </c>
      <c r="B2722" s="37">
        <v>1335.1</v>
      </c>
      <c r="E2722" s="9">
        <v>41895</v>
      </c>
      <c r="F2722" s="38">
        <v>478.1</v>
      </c>
    </row>
    <row r="2723" spans="1:6" x14ac:dyDescent="0.2">
      <c r="A2723" s="5">
        <v>40667</v>
      </c>
      <c r="B2723" s="37">
        <v>1347.32</v>
      </c>
      <c r="E2723" s="9">
        <v>41894</v>
      </c>
      <c r="F2723" s="38">
        <v>471.8</v>
      </c>
    </row>
    <row r="2724" spans="1:6" x14ac:dyDescent="0.2">
      <c r="A2724" s="5">
        <v>40666</v>
      </c>
      <c r="B2724" s="37">
        <v>1356.62</v>
      </c>
      <c r="E2724" s="9">
        <v>41893</v>
      </c>
      <c r="F2724" s="38">
        <v>477.1</v>
      </c>
    </row>
    <row r="2725" spans="1:6" x14ac:dyDescent="0.2">
      <c r="A2725" s="5">
        <v>40665</v>
      </c>
      <c r="B2725" s="37">
        <v>1361.22</v>
      </c>
      <c r="E2725" s="9">
        <v>41892</v>
      </c>
      <c r="F2725" s="38">
        <v>477.3</v>
      </c>
    </row>
    <row r="2726" spans="1:6" x14ac:dyDescent="0.2">
      <c r="A2726" s="5">
        <v>40662</v>
      </c>
      <c r="B2726" s="37">
        <v>1363.61</v>
      </c>
      <c r="E2726" s="9">
        <v>41891</v>
      </c>
      <c r="F2726" s="38">
        <v>472.7</v>
      </c>
    </row>
    <row r="2727" spans="1:6" x14ac:dyDescent="0.2">
      <c r="A2727" s="5">
        <v>40661</v>
      </c>
      <c r="B2727" s="37">
        <v>1360.48</v>
      </c>
      <c r="E2727" s="9">
        <v>41890</v>
      </c>
      <c r="F2727" s="38">
        <v>470.4</v>
      </c>
    </row>
    <row r="2728" spans="1:6" x14ac:dyDescent="0.2">
      <c r="A2728" s="5">
        <v>40660</v>
      </c>
      <c r="B2728" s="37">
        <v>1355.66</v>
      </c>
      <c r="E2728" s="9">
        <v>41889</v>
      </c>
      <c r="F2728" s="38">
        <v>479.7</v>
      </c>
    </row>
    <row r="2729" spans="1:6" x14ac:dyDescent="0.2">
      <c r="A2729" s="5">
        <v>40659</v>
      </c>
      <c r="B2729" s="37">
        <v>1347.24</v>
      </c>
      <c r="E2729" s="9">
        <v>41888</v>
      </c>
      <c r="F2729" s="38">
        <v>481.3</v>
      </c>
    </row>
    <row r="2730" spans="1:6" x14ac:dyDescent="0.2">
      <c r="A2730" s="5">
        <v>40658</v>
      </c>
      <c r="B2730" s="37">
        <v>1335.25</v>
      </c>
      <c r="E2730" s="9">
        <v>41887</v>
      </c>
      <c r="F2730" s="38">
        <v>477.6</v>
      </c>
    </row>
    <row r="2731" spans="1:6" x14ac:dyDescent="0.2">
      <c r="A2731" s="5">
        <v>40654</v>
      </c>
      <c r="B2731" s="37">
        <v>1337.38</v>
      </c>
      <c r="E2731" s="9">
        <v>41886</v>
      </c>
      <c r="F2731" s="38">
        <v>489.2</v>
      </c>
    </row>
    <row r="2732" spans="1:6" x14ac:dyDescent="0.2">
      <c r="A2732" s="5">
        <v>40653</v>
      </c>
      <c r="B2732" s="37">
        <v>1330.36</v>
      </c>
      <c r="E2732" s="9">
        <v>41885</v>
      </c>
      <c r="F2732" s="38">
        <v>474</v>
      </c>
    </row>
    <row r="2733" spans="1:6" x14ac:dyDescent="0.2">
      <c r="A2733" s="5">
        <v>40652</v>
      </c>
      <c r="B2733" s="37">
        <v>1312.62</v>
      </c>
      <c r="E2733" s="9">
        <v>41884</v>
      </c>
      <c r="F2733" s="38">
        <v>476.8</v>
      </c>
    </row>
    <row r="2734" spans="1:6" x14ac:dyDescent="0.2">
      <c r="A2734" s="5">
        <v>40651</v>
      </c>
      <c r="B2734" s="37">
        <v>1305.1400000000001</v>
      </c>
      <c r="E2734" s="9">
        <v>41883</v>
      </c>
      <c r="F2734" s="38">
        <v>485.8</v>
      </c>
    </row>
    <row r="2735" spans="1:6" x14ac:dyDescent="0.2">
      <c r="A2735" s="5">
        <v>40648</v>
      </c>
      <c r="B2735" s="37">
        <v>1319.68</v>
      </c>
      <c r="E2735" s="9">
        <v>41882</v>
      </c>
      <c r="F2735" s="38">
        <v>483.4</v>
      </c>
    </row>
    <row r="2736" spans="1:6" x14ac:dyDescent="0.2">
      <c r="A2736" s="5">
        <v>40647</v>
      </c>
      <c r="B2736" s="37">
        <v>1314.52</v>
      </c>
      <c r="E2736" s="9">
        <v>41881</v>
      </c>
      <c r="F2736" s="38">
        <v>499</v>
      </c>
    </row>
    <row r="2737" spans="1:6" x14ac:dyDescent="0.2">
      <c r="A2737" s="5">
        <v>40646</v>
      </c>
      <c r="B2737" s="37">
        <v>1314.41</v>
      </c>
      <c r="E2737" s="9">
        <v>41880</v>
      </c>
      <c r="F2737" s="38">
        <v>507.5</v>
      </c>
    </row>
    <row r="2738" spans="1:6" x14ac:dyDescent="0.2">
      <c r="A2738" s="5">
        <v>40645</v>
      </c>
      <c r="B2738" s="37">
        <v>1314.16</v>
      </c>
      <c r="E2738" s="9">
        <v>41879</v>
      </c>
      <c r="F2738" s="38">
        <v>507.8</v>
      </c>
    </row>
    <row r="2739" spans="1:6" x14ac:dyDescent="0.2">
      <c r="A2739" s="5">
        <v>40644</v>
      </c>
      <c r="B2739" s="37">
        <v>1324.46</v>
      </c>
      <c r="E2739" s="9">
        <v>41878</v>
      </c>
      <c r="F2739" s="38">
        <v>511</v>
      </c>
    </row>
    <row r="2740" spans="1:6" x14ac:dyDescent="0.2">
      <c r="A2740" s="5">
        <v>40641</v>
      </c>
      <c r="B2740" s="37">
        <v>1328.17</v>
      </c>
      <c r="E2740" s="9">
        <v>41877</v>
      </c>
      <c r="F2740" s="38">
        <v>508.4</v>
      </c>
    </row>
    <row r="2741" spans="1:6" x14ac:dyDescent="0.2">
      <c r="A2741" s="5">
        <v>40640</v>
      </c>
      <c r="B2741" s="37">
        <v>1333.51</v>
      </c>
      <c r="E2741" s="9">
        <v>41876</v>
      </c>
      <c r="F2741" s="38">
        <v>502.5</v>
      </c>
    </row>
    <row r="2742" spans="1:6" x14ac:dyDescent="0.2">
      <c r="A2742" s="5">
        <v>40639</v>
      </c>
      <c r="B2742" s="37">
        <v>1335.54</v>
      </c>
      <c r="E2742" s="9">
        <v>41875</v>
      </c>
      <c r="F2742" s="38">
        <v>507.3</v>
      </c>
    </row>
    <row r="2743" spans="1:6" x14ac:dyDescent="0.2">
      <c r="A2743" s="5">
        <v>40638</v>
      </c>
      <c r="B2743" s="37">
        <v>1332.63</v>
      </c>
      <c r="E2743" s="9">
        <v>41874</v>
      </c>
      <c r="F2743" s="38">
        <v>500.1</v>
      </c>
    </row>
    <row r="2744" spans="1:6" x14ac:dyDescent="0.2">
      <c r="A2744" s="5">
        <v>40637</v>
      </c>
      <c r="B2744" s="37">
        <v>1332.87</v>
      </c>
      <c r="E2744" s="9">
        <v>41873</v>
      </c>
      <c r="F2744" s="38">
        <v>515.6</v>
      </c>
    </row>
    <row r="2745" spans="1:6" x14ac:dyDescent="0.2">
      <c r="A2745" s="5">
        <v>40634</v>
      </c>
      <c r="B2745" s="37">
        <v>1332.41</v>
      </c>
      <c r="E2745" s="9">
        <v>41872</v>
      </c>
      <c r="F2745" s="38">
        <v>515.9</v>
      </c>
    </row>
    <row r="2746" spans="1:6" x14ac:dyDescent="0.2">
      <c r="A2746" s="5">
        <v>40633</v>
      </c>
      <c r="B2746" s="37">
        <v>1325.83</v>
      </c>
      <c r="E2746" s="9">
        <v>41871</v>
      </c>
      <c r="F2746" s="38">
        <v>517</v>
      </c>
    </row>
    <row r="2747" spans="1:6" x14ac:dyDescent="0.2">
      <c r="A2747" s="5">
        <v>40632</v>
      </c>
      <c r="B2747" s="37">
        <v>1328.26</v>
      </c>
      <c r="E2747" s="9">
        <v>41870</v>
      </c>
      <c r="F2747" s="38">
        <v>490.3</v>
      </c>
    </row>
    <row r="2748" spans="1:6" x14ac:dyDescent="0.2">
      <c r="A2748" s="5">
        <v>40631</v>
      </c>
      <c r="B2748" s="37">
        <v>1319.44</v>
      </c>
      <c r="E2748" s="9">
        <v>41869</v>
      </c>
      <c r="F2748" s="38">
        <v>478.2</v>
      </c>
    </row>
    <row r="2749" spans="1:6" x14ac:dyDescent="0.2">
      <c r="A2749" s="5">
        <v>40630</v>
      </c>
      <c r="B2749" s="37">
        <v>1310.19</v>
      </c>
      <c r="E2749" s="9">
        <v>41868</v>
      </c>
      <c r="F2749" s="38">
        <v>501.3</v>
      </c>
    </row>
    <row r="2750" spans="1:6" x14ac:dyDescent="0.2">
      <c r="A2750" s="5">
        <v>40627</v>
      </c>
      <c r="B2750" s="37">
        <v>1313.8</v>
      </c>
      <c r="E2750" s="9">
        <v>41867</v>
      </c>
      <c r="F2750" s="38">
        <v>527.20000000000005</v>
      </c>
    </row>
    <row r="2751" spans="1:6" x14ac:dyDescent="0.2">
      <c r="A2751" s="5">
        <v>40626</v>
      </c>
      <c r="B2751" s="37">
        <v>1309.6600000000001</v>
      </c>
      <c r="E2751" s="9">
        <v>41866</v>
      </c>
      <c r="F2751" s="38">
        <v>506.2</v>
      </c>
    </row>
    <row r="2752" spans="1:6" x14ac:dyDescent="0.2">
      <c r="A2752" s="5">
        <v>40625</v>
      </c>
      <c r="B2752" s="37">
        <v>1297.54</v>
      </c>
      <c r="E2752" s="9">
        <v>41865</v>
      </c>
      <c r="F2752" s="38">
        <v>510</v>
      </c>
    </row>
    <row r="2753" spans="1:6" x14ac:dyDescent="0.2">
      <c r="A2753" s="5">
        <v>40624</v>
      </c>
      <c r="B2753" s="37">
        <v>1293.77</v>
      </c>
      <c r="E2753" s="9">
        <v>41864</v>
      </c>
      <c r="F2753" s="38">
        <v>549</v>
      </c>
    </row>
    <row r="2754" spans="1:6" x14ac:dyDescent="0.2">
      <c r="A2754" s="5">
        <v>40623</v>
      </c>
      <c r="B2754" s="37">
        <v>1298.3800000000001</v>
      </c>
      <c r="E2754" s="9">
        <v>41863</v>
      </c>
      <c r="F2754" s="38">
        <v>566</v>
      </c>
    </row>
    <row r="2755" spans="1:6" x14ac:dyDescent="0.2">
      <c r="A2755" s="5">
        <v>40620</v>
      </c>
      <c r="B2755" s="37">
        <v>1279.21</v>
      </c>
      <c r="E2755" s="9">
        <v>41862</v>
      </c>
      <c r="F2755" s="38">
        <v>572.5</v>
      </c>
    </row>
    <row r="2756" spans="1:6" x14ac:dyDescent="0.2">
      <c r="A2756" s="5">
        <v>40619</v>
      </c>
      <c r="B2756" s="37">
        <v>1273.72</v>
      </c>
      <c r="E2756" s="9">
        <v>41861</v>
      </c>
      <c r="F2756" s="38">
        <v>580</v>
      </c>
    </row>
    <row r="2757" spans="1:6" x14ac:dyDescent="0.2">
      <c r="A2757" s="5">
        <v>40618</v>
      </c>
      <c r="B2757" s="37">
        <v>1256.8800000000001</v>
      </c>
      <c r="E2757" s="9">
        <v>41860</v>
      </c>
      <c r="F2757" s="38">
        <v>583.29999999999995</v>
      </c>
    </row>
    <row r="2758" spans="1:6" x14ac:dyDescent="0.2">
      <c r="A2758" s="5">
        <v>40617</v>
      </c>
      <c r="B2758" s="37">
        <v>1281.8699999999999</v>
      </c>
      <c r="E2758" s="9">
        <v>41859</v>
      </c>
      <c r="F2758" s="38">
        <v>586.4</v>
      </c>
    </row>
    <row r="2759" spans="1:6" x14ac:dyDescent="0.2">
      <c r="A2759" s="5">
        <v>40616</v>
      </c>
      <c r="B2759" s="37">
        <v>1296.3900000000001</v>
      </c>
      <c r="E2759" s="9">
        <v>41858</v>
      </c>
      <c r="F2759" s="38">
        <v>582.29999999999995</v>
      </c>
    </row>
    <row r="2760" spans="1:6" x14ac:dyDescent="0.2">
      <c r="A2760" s="5">
        <v>40613</v>
      </c>
      <c r="B2760" s="37">
        <v>1304.28</v>
      </c>
      <c r="E2760" s="9">
        <v>41857</v>
      </c>
      <c r="F2760" s="38">
        <v>577.5</v>
      </c>
    </row>
    <row r="2761" spans="1:6" x14ac:dyDescent="0.2">
      <c r="A2761" s="5">
        <v>40612</v>
      </c>
      <c r="B2761" s="37">
        <v>1295.1099999999999</v>
      </c>
      <c r="E2761" s="9">
        <v>41856</v>
      </c>
      <c r="F2761" s="38">
        <v>575</v>
      </c>
    </row>
    <row r="2762" spans="1:6" x14ac:dyDescent="0.2">
      <c r="A2762" s="5">
        <v>40611</v>
      </c>
      <c r="B2762" s="37">
        <v>1320.02</v>
      </c>
      <c r="E2762" s="9">
        <v>41855</v>
      </c>
      <c r="F2762" s="38">
        <v>581.1</v>
      </c>
    </row>
    <row r="2763" spans="1:6" x14ac:dyDescent="0.2">
      <c r="A2763" s="5">
        <v>40610</v>
      </c>
      <c r="B2763" s="37">
        <v>1321.82</v>
      </c>
      <c r="E2763" s="9">
        <v>41854</v>
      </c>
      <c r="F2763" s="38">
        <v>582.1</v>
      </c>
    </row>
    <row r="2764" spans="1:6" x14ac:dyDescent="0.2">
      <c r="A2764" s="5">
        <v>40609</v>
      </c>
      <c r="B2764" s="37">
        <v>1310.1300000000001</v>
      </c>
      <c r="E2764" s="9">
        <v>41853</v>
      </c>
      <c r="F2764" s="38">
        <v>587.79999999999995</v>
      </c>
    </row>
    <row r="2765" spans="1:6" x14ac:dyDescent="0.2">
      <c r="A2765" s="5">
        <v>40606</v>
      </c>
      <c r="B2765" s="37">
        <v>1321.15</v>
      </c>
      <c r="E2765" s="9">
        <v>41852</v>
      </c>
      <c r="F2765" s="38">
        <v>594.9</v>
      </c>
    </row>
    <row r="2766" spans="1:6" x14ac:dyDescent="0.2">
      <c r="A2766" s="5">
        <v>40605</v>
      </c>
      <c r="B2766" s="37">
        <v>1330.97</v>
      </c>
      <c r="E2766" s="9">
        <v>41851</v>
      </c>
      <c r="F2766" s="38">
        <v>579</v>
      </c>
    </row>
    <row r="2767" spans="1:6" x14ac:dyDescent="0.2">
      <c r="A2767" s="5">
        <v>40604</v>
      </c>
      <c r="B2767" s="37">
        <v>1308.44</v>
      </c>
      <c r="E2767" s="9">
        <v>41850</v>
      </c>
      <c r="F2767" s="38">
        <v>551</v>
      </c>
    </row>
    <row r="2768" spans="1:6" x14ac:dyDescent="0.2">
      <c r="A2768" s="5">
        <v>40603</v>
      </c>
      <c r="B2768" s="37">
        <v>1306.33</v>
      </c>
      <c r="E2768" s="9">
        <v>41849</v>
      </c>
      <c r="F2768" s="38">
        <v>575</v>
      </c>
    </row>
    <row r="2769" spans="1:6" x14ac:dyDescent="0.2">
      <c r="A2769" s="5">
        <v>40602</v>
      </c>
      <c r="B2769" s="37">
        <v>1327.22</v>
      </c>
      <c r="E2769" s="9">
        <v>41848</v>
      </c>
      <c r="F2769" s="38">
        <v>586.4</v>
      </c>
    </row>
    <row r="2770" spans="1:6" x14ac:dyDescent="0.2">
      <c r="A2770" s="5">
        <v>40599</v>
      </c>
      <c r="B2770" s="37">
        <v>1319.88</v>
      </c>
      <c r="E2770" s="9">
        <v>41847</v>
      </c>
      <c r="F2770" s="38">
        <v>590.5</v>
      </c>
    </row>
    <row r="2771" spans="1:6" x14ac:dyDescent="0.2">
      <c r="A2771" s="5">
        <v>40598</v>
      </c>
      <c r="B2771" s="37">
        <v>1306.0999999999999</v>
      </c>
      <c r="E2771" s="9">
        <v>41846</v>
      </c>
      <c r="F2771" s="38">
        <v>594</v>
      </c>
    </row>
    <row r="2772" spans="1:6" x14ac:dyDescent="0.2">
      <c r="A2772" s="5">
        <v>40597</v>
      </c>
      <c r="B2772" s="37">
        <v>1307.4000000000001</v>
      </c>
      <c r="E2772" s="9">
        <v>41845</v>
      </c>
      <c r="F2772" s="38">
        <v>598</v>
      </c>
    </row>
    <row r="2773" spans="1:6" x14ac:dyDescent="0.2">
      <c r="A2773" s="5">
        <v>40596</v>
      </c>
      <c r="B2773" s="37">
        <v>1315.44</v>
      </c>
      <c r="E2773" s="9">
        <v>41844</v>
      </c>
      <c r="F2773" s="38">
        <v>600.29999999999995</v>
      </c>
    </row>
    <row r="2774" spans="1:6" x14ac:dyDescent="0.2">
      <c r="A2774" s="5">
        <v>40592</v>
      </c>
      <c r="B2774" s="37">
        <v>1343.01</v>
      </c>
      <c r="E2774" s="9">
        <v>41843</v>
      </c>
      <c r="F2774" s="38">
        <v>617.20000000000005</v>
      </c>
    </row>
    <row r="2775" spans="1:6" x14ac:dyDescent="0.2">
      <c r="A2775" s="5">
        <v>40591</v>
      </c>
      <c r="B2775" s="37">
        <v>1340.43</v>
      </c>
      <c r="E2775" s="9">
        <v>41842</v>
      </c>
      <c r="F2775" s="38">
        <v>612.6</v>
      </c>
    </row>
    <row r="2776" spans="1:6" x14ac:dyDescent="0.2">
      <c r="A2776" s="5">
        <v>40590</v>
      </c>
      <c r="B2776" s="37">
        <v>1336.32</v>
      </c>
      <c r="E2776" s="9">
        <v>41841</v>
      </c>
      <c r="F2776" s="38">
        <v>619.79999999999995</v>
      </c>
    </row>
    <row r="2777" spans="1:6" x14ac:dyDescent="0.2">
      <c r="A2777" s="5">
        <v>40589</v>
      </c>
      <c r="B2777" s="37">
        <v>1328.01</v>
      </c>
      <c r="E2777" s="9">
        <v>41840</v>
      </c>
      <c r="F2777" s="38">
        <v>618.9</v>
      </c>
    </row>
    <row r="2778" spans="1:6" x14ac:dyDescent="0.2">
      <c r="A2778" s="5">
        <v>40588</v>
      </c>
      <c r="B2778" s="37">
        <v>1332.32</v>
      </c>
      <c r="E2778" s="9">
        <v>41839</v>
      </c>
      <c r="F2778" s="38">
        <v>625.29999999999995</v>
      </c>
    </row>
    <row r="2779" spans="1:6" x14ac:dyDescent="0.2">
      <c r="A2779" s="5">
        <v>40585</v>
      </c>
      <c r="B2779" s="37">
        <v>1329.15</v>
      </c>
      <c r="E2779" s="9">
        <v>41838</v>
      </c>
      <c r="F2779" s="38">
        <v>627.5</v>
      </c>
    </row>
    <row r="2780" spans="1:6" x14ac:dyDescent="0.2">
      <c r="A2780" s="5">
        <v>40584</v>
      </c>
      <c r="B2780" s="37">
        <v>1321.87</v>
      </c>
      <c r="E2780" s="9">
        <v>41837</v>
      </c>
      <c r="F2780" s="38">
        <v>627.6</v>
      </c>
    </row>
    <row r="2781" spans="1:6" x14ac:dyDescent="0.2">
      <c r="A2781" s="5">
        <v>40583</v>
      </c>
      <c r="B2781" s="37">
        <v>1320.88</v>
      </c>
      <c r="E2781" s="9">
        <v>41836</v>
      </c>
      <c r="F2781" s="38">
        <v>621</v>
      </c>
    </row>
    <row r="2782" spans="1:6" x14ac:dyDescent="0.2">
      <c r="A2782" s="5">
        <v>40582</v>
      </c>
      <c r="B2782" s="37">
        <v>1324.57</v>
      </c>
      <c r="E2782" s="9">
        <v>41835</v>
      </c>
      <c r="F2782" s="38">
        <v>620.9</v>
      </c>
    </row>
    <row r="2783" spans="1:6" x14ac:dyDescent="0.2">
      <c r="A2783" s="5">
        <v>40581</v>
      </c>
      <c r="B2783" s="37">
        <v>1319.05</v>
      </c>
      <c r="E2783" s="9">
        <v>41834</v>
      </c>
      <c r="F2783" s="38">
        <v>622.4</v>
      </c>
    </row>
    <row r="2784" spans="1:6" x14ac:dyDescent="0.2">
      <c r="A2784" s="5">
        <v>40578</v>
      </c>
      <c r="B2784" s="37">
        <v>1310.87</v>
      </c>
      <c r="E2784" s="9">
        <v>41833</v>
      </c>
      <c r="F2784" s="38">
        <v>624</v>
      </c>
    </row>
    <row r="2785" spans="1:6" x14ac:dyDescent="0.2">
      <c r="A2785" s="5">
        <v>40577</v>
      </c>
      <c r="B2785" s="37">
        <v>1307.0999999999999</v>
      </c>
      <c r="E2785" s="9">
        <v>41832</v>
      </c>
      <c r="F2785" s="38">
        <v>626</v>
      </c>
    </row>
    <row r="2786" spans="1:6" x14ac:dyDescent="0.2">
      <c r="A2786" s="5">
        <v>40576</v>
      </c>
      <c r="B2786" s="37">
        <v>1304.03</v>
      </c>
      <c r="E2786" s="9">
        <v>41831</v>
      </c>
      <c r="F2786" s="38">
        <v>625.5</v>
      </c>
    </row>
    <row r="2787" spans="1:6" x14ac:dyDescent="0.2">
      <c r="A2787" s="5">
        <v>40575</v>
      </c>
      <c r="B2787" s="37">
        <v>1307.5899999999999</v>
      </c>
      <c r="E2787" s="9">
        <v>41830</v>
      </c>
      <c r="F2787" s="38">
        <v>610</v>
      </c>
    </row>
    <row r="2788" spans="1:6" x14ac:dyDescent="0.2">
      <c r="A2788" s="5">
        <v>40574</v>
      </c>
      <c r="B2788" s="37">
        <v>1286.1199999999999</v>
      </c>
      <c r="E2788" s="9">
        <v>41829</v>
      </c>
      <c r="F2788" s="38">
        <v>620.20000000000005</v>
      </c>
    </row>
    <row r="2789" spans="1:6" x14ac:dyDescent="0.2">
      <c r="A2789" s="5">
        <v>40571</v>
      </c>
      <c r="B2789" s="37">
        <v>1276.3399999999999</v>
      </c>
      <c r="E2789" s="9">
        <v>41828</v>
      </c>
      <c r="F2789" s="38">
        <v>618.5</v>
      </c>
    </row>
    <row r="2790" spans="1:6" x14ac:dyDescent="0.2">
      <c r="A2790" s="5">
        <v>40570</v>
      </c>
      <c r="B2790" s="37">
        <v>1299.54</v>
      </c>
      <c r="E2790" s="9">
        <v>41827</v>
      </c>
      <c r="F2790" s="38">
        <v>624</v>
      </c>
    </row>
    <row r="2791" spans="1:6" x14ac:dyDescent="0.2">
      <c r="A2791" s="5">
        <v>40569</v>
      </c>
      <c r="B2791" s="37">
        <v>1296.6300000000001</v>
      </c>
      <c r="E2791" s="9">
        <v>41826</v>
      </c>
      <c r="F2791" s="38">
        <v>633.29999999999995</v>
      </c>
    </row>
    <row r="2792" spans="1:6" x14ac:dyDescent="0.2">
      <c r="A2792" s="5">
        <v>40568</v>
      </c>
      <c r="B2792" s="37">
        <v>1291.18</v>
      </c>
      <c r="E2792" s="9">
        <v>41825</v>
      </c>
      <c r="F2792" s="38">
        <v>630</v>
      </c>
    </row>
    <row r="2793" spans="1:6" x14ac:dyDescent="0.2">
      <c r="A2793" s="5">
        <v>40567</v>
      </c>
      <c r="B2793" s="37">
        <v>1290.8399999999999</v>
      </c>
      <c r="E2793" s="9">
        <v>41824</v>
      </c>
      <c r="F2793" s="38">
        <v>632.20000000000005</v>
      </c>
    </row>
    <row r="2794" spans="1:6" x14ac:dyDescent="0.2">
      <c r="A2794" s="5">
        <v>40564</v>
      </c>
      <c r="B2794" s="37">
        <v>1283.3499999999999</v>
      </c>
      <c r="E2794" s="9">
        <v>41823</v>
      </c>
      <c r="F2794" s="38">
        <v>643.6</v>
      </c>
    </row>
    <row r="2795" spans="1:6" x14ac:dyDescent="0.2">
      <c r="A2795" s="5">
        <v>40563</v>
      </c>
      <c r="B2795" s="37">
        <v>1280.26</v>
      </c>
      <c r="E2795" s="9">
        <v>41822</v>
      </c>
      <c r="F2795" s="38">
        <v>647.9</v>
      </c>
    </row>
    <row r="2796" spans="1:6" x14ac:dyDescent="0.2">
      <c r="A2796" s="5">
        <v>40562</v>
      </c>
      <c r="B2796" s="37">
        <v>1281.92</v>
      </c>
      <c r="E2796" s="9">
        <v>41821</v>
      </c>
      <c r="F2796" s="38">
        <v>650.79999999999995</v>
      </c>
    </row>
    <row r="2797" spans="1:6" x14ac:dyDescent="0.2">
      <c r="A2797" s="5">
        <v>40561</v>
      </c>
      <c r="B2797" s="37">
        <v>1295.02</v>
      </c>
      <c r="E2797" s="9">
        <v>41820</v>
      </c>
      <c r="F2797" s="38">
        <v>640</v>
      </c>
    </row>
    <row r="2798" spans="1:6" x14ac:dyDescent="0.2">
      <c r="A2798" s="5">
        <v>40557</v>
      </c>
      <c r="B2798" s="37">
        <v>1293.24</v>
      </c>
      <c r="E2798" s="9">
        <v>41819</v>
      </c>
      <c r="F2798" s="38">
        <v>603.70000000000005</v>
      </c>
    </row>
    <row r="2799" spans="1:6" x14ac:dyDescent="0.2">
      <c r="A2799" s="5">
        <v>40556</v>
      </c>
      <c r="B2799" s="37">
        <v>1283.76</v>
      </c>
      <c r="E2799" s="9">
        <v>41818</v>
      </c>
      <c r="F2799" s="38">
        <v>600.1</v>
      </c>
    </row>
    <row r="2800" spans="1:6" x14ac:dyDescent="0.2">
      <c r="A2800" s="5">
        <v>40555</v>
      </c>
      <c r="B2800" s="37">
        <v>1285.96</v>
      </c>
      <c r="E2800" s="9">
        <v>41817</v>
      </c>
      <c r="F2800" s="38">
        <v>606.20000000000005</v>
      </c>
    </row>
    <row r="2801" spans="1:6" x14ac:dyDescent="0.2">
      <c r="A2801" s="5">
        <v>40554</v>
      </c>
      <c r="B2801" s="37">
        <v>1274.48</v>
      </c>
      <c r="E2801" s="9">
        <v>41816</v>
      </c>
      <c r="F2801" s="38">
        <v>577.9</v>
      </c>
    </row>
    <row r="2802" spans="1:6" x14ac:dyDescent="0.2">
      <c r="A2802" s="5">
        <v>40553</v>
      </c>
      <c r="B2802" s="37">
        <v>1269.75</v>
      </c>
      <c r="E2802" s="9">
        <v>41815</v>
      </c>
      <c r="F2802" s="38">
        <v>568.1</v>
      </c>
    </row>
    <row r="2803" spans="1:6" x14ac:dyDescent="0.2">
      <c r="A2803" s="5">
        <v>40550</v>
      </c>
      <c r="B2803" s="37">
        <v>1271.5</v>
      </c>
      <c r="E2803" s="9">
        <v>41814</v>
      </c>
      <c r="F2803" s="38">
        <v>587.29999999999995</v>
      </c>
    </row>
    <row r="2804" spans="1:6" x14ac:dyDescent="0.2">
      <c r="A2804" s="5">
        <v>40549</v>
      </c>
      <c r="B2804" s="37">
        <v>1273.8499999999999</v>
      </c>
      <c r="E2804" s="9">
        <v>41813</v>
      </c>
      <c r="F2804" s="38">
        <v>599.29999999999995</v>
      </c>
    </row>
    <row r="2805" spans="1:6" x14ac:dyDescent="0.2">
      <c r="A2805" s="5">
        <v>40548</v>
      </c>
      <c r="B2805" s="37">
        <v>1276.56</v>
      </c>
      <c r="E2805" s="9">
        <v>41812</v>
      </c>
      <c r="F2805" s="38">
        <v>607.79999999999995</v>
      </c>
    </row>
    <row r="2806" spans="1:6" x14ac:dyDescent="0.2">
      <c r="A2806" s="5">
        <v>40547</v>
      </c>
      <c r="B2806" s="37">
        <v>1270.2</v>
      </c>
      <c r="E2806" s="9">
        <v>41811</v>
      </c>
      <c r="F2806" s="38">
        <v>601.6</v>
      </c>
    </row>
    <row r="2807" spans="1:6" x14ac:dyDescent="0.2">
      <c r="A2807" s="5">
        <v>40546</v>
      </c>
      <c r="B2807" s="37">
        <v>1271.8699999999999</v>
      </c>
      <c r="E2807" s="9">
        <v>41810</v>
      </c>
      <c r="F2807" s="38">
        <v>601</v>
      </c>
    </row>
    <row r="2808" spans="1:6" x14ac:dyDescent="0.2">
      <c r="A2808" s="5">
        <v>40543</v>
      </c>
      <c r="B2808" s="37">
        <v>1257.6400000000001</v>
      </c>
      <c r="E2808" s="9">
        <v>41809</v>
      </c>
      <c r="F2808" s="38">
        <v>602</v>
      </c>
    </row>
    <row r="2809" spans="1:6" x14ac:dyDescent="0.2">
      <c r="A2809" s="5">
        <v>40542</v>
      </c>
      <c r="B2809" s="37">
        <v>1257.8800000000001</v>
      </c>
      <c r="E2809" s="9">
        <v>41808</v>
      </c>
      <c r="F2809" s="38">
        <v>611.5</v>
      </c>
    </row>
    <row r="2810" spans="1:6" x14ac:dyDescent="0.2">
      <c r="A2810" s="5">
        <v>40541</v>
      </c>
      <c r="B2810" s="37">
        <v>1259.78</v>
      </c>
      <c r="E2810" s="9">
        <v>41807</v>
      </c>
      <c r="F2810" s="38">
        <v>614.29999999999995</v>
      </c>
    </row>
    <row r="2811" spans="1:6" x14ac:dyDescent="0.2">
      <c r="A2811" s="5">
        <v>40540</v>
      </c>
      <c r="B2811" s="37">
        <v>1258.51</v>
      </c>
      <c r="E2811" s="9">
        <v>41806</v>
      </c>
      <c r="F2811" s="38">
        <v>580</v>
      </c>
    </row>
    <row r="2812" spans="1:6" x14ac:dyDescent="0.2">
      <c r="A2812" s="5">
        <v>40539</v>
      </c>
      <c r="B2812" s="37">
        <v>1257.54</v>
      </c>
      <c r="E2812" s="9">
        <v>41805</v>
      </c>
      <c r="F2812" s="38">
        <v>571</v>
      </c>
    </row>
    <row r="2813" spans="1:6" x14ac:dyDescent="0.2">
      <c r="A2813" s="5">
        <v>40535</v>
      </c>
      <c r="B2813" s="37">
        <v>1256.77</v>
      </c>
      <c r="E2813" s="9">
        <v>41804</v>
      </c>
      <c r="F2813" s="38">
        <v>554.4</v>
      </c>
    </row>
    <row r="2814" spans="1:6" x14ac:dyDescent="0.2">
      <c r="A2814" s="5">
        <v>40534</v>
      </c>
      <c r="B2814" s="37">
        <v>1258.8399999999999</v>
      </c>
      <c r="E2814" s="9">
        <v>41803</v>
      </c>
      <c r="F2814" s="38">
        <v>582.6</v>
      </c>
    </row>
    <row r="2815" spans="1:6" x14ac:dyDescent="0.2">
      <c r="A2815" s="5">
        <v>40533</v>
      </c>
      <c r="B2815" s="37">
        <v>1254.5999999999999</v>
      </c>
      <c r="E2815" s="9">
        <v>41802</v>
      </c>
      <c r="F2815" s="38">
        <v>590</v>
      </c>
    </row>
    <row r="2816" spans="1:6" x14ac:dyDescent="0.2">
      <c r="A2816" s="5">
        <v>40532</v>
      </c>
      <c r="B2816" s="37">
        <v>1247.08</v>
      </c>
      <c r="E2816" s="9">
        <v>41801</v>
      </c>
      <c r="F2816" s="38">
        <v>637.1</v>
      </c>
    </row>
    <row r="2817" spans="1:6" x14ac:dyDescent="0.2">
      <c r="A2817" s="5">
        <v>40529</v>
      </c>
      <c r="B2817" s="37">
        <v>1243.9100000000001</v>
      </c>
      <c r="E2817" s="9">
        <v>41800</v>
      </c>
      <c r="F2817" s="38">
        <v>653.6</v>
      </c>
    </row>
    <row r="2818" spans="1:6" x14ac:dyDescent="0.2">
      <c r="A2818" s="5">
        <v>40528</v>
      </c>
      <c r="B2818" s="37">
        <v>1242.8699999999999</v>
      </c>
      <c r="E2818" s="9">
        <v>41799</v>
      </c>
      <c r="F2818" s="38">
        <v>653.70000000000005</v>
      </c>
    </row>
    <row r="2819" spans="1:6" x14ac:dyDescent="0.2">
      <c r="A2819" s="5">
        <v>40527</v>
      </c>
      <c r="B2819" s="37">
        <v>1235.23</v>
      </c>
      <c r="E2819" s="9">
        <v>41798</v>
      </c>
      <c r="F2819" s="38">
        <v>662.3</v>
      </c>
    </row>
    <row r="2820" spans="1:6" x14ac:dyDescent="0.2">
      <c r="A2820" s="5">
        <v>40526</v>
      </c>
      <c r="B2820" s="37">
        <v>1241.5899999999999</v>
      </c>
      <c r="E2820" s="9">
        <v>41797</v>
      </c>
      <c r="F2820" s="38">
        <v>663</v>
      </c>
    </row>
    <row r="2821" spans="1:6" x14ac:dyDescent="0.2">
      <c r="A2821" s="5">
        <v>40525</v>
      </c>
      <c r="B2821" s="37">
        <v>1240.46</v>
      </c>
      <c r="E2821" s="9">
        <v>41796</v>
      </c>
      <c r="F2821" s="38">
        <v>655</v>
      </c>
    </row>
    <row r="2822" spans="1:6" x14ac:dyDescent="0.2">
      <c r="A2822" s="5">
        <v>40522</v>
      </c>
      <c r="B2822" s="37">
        <v>1240.4000000000001</v>
      </c>
      <c r="E2822" s="9">
        <v>41795</v>
      </c>
      <c r="F2822" s="38">
        <v>663.3</v>
      </c>
    </row>
    <row r="2823" spans="1:6" x14ac:dyDescent="0.2">
      <c r="A2823" s="5">
        <v>40521</v>
      </c>
      <c r="B2823" s="37">
        <v>1233</v>
      </c>
      <c r="E2823" s="9">
        <v>41794</v>
      </c>
      <c r="F2823" s="38">
        <v>652.29999999999995</v>
      </c>
    </row>
    <row r="2824" spans="1:6" x14ac:dyDescent="0.2">
      <c r="A2824" s="5">
        <v>40520</v>
      </c>
      <c r="B2824" s="37">
        <v>1228.28</v>
      </c>
      <c r="E2824" s="9">
        <v>41793</v>
      </c>
      <c r="F2824" s="38">
        <v>682.9</v>
      </c>
    </row>
    <row r="2825" spans="1:6" x14ac:dyDescent="0.2">
      <c r="A2825" s="5">
        <v>40519</v>
      </c>
      <c r="B2825" s="37">
        <v>1223.75</v>
      </c>
      <c r="E2825" s="9">
        <v>41792</v>
      </c>
      <c r="F2825" s="38">
        <v>669.5</v>
      </c>
    </row>
    <row r="2826" spans="1:6" x14ac:dyDescent="0.2">
      <c r="A2826" s="5">
        <v>40518</v>
      </c>
      <c r="B2826" s="37">
        <v>1223.1199999999999</v>
      </c>
      <c r="E2826" s="9">
        <v>41791</v>
      </c>
      <c r="F2826" s="38">
        <v>646.5</v>
      </c>
    </row>
    <row r="2827" spans="1:6" x14ac:dyDescent="0.2">
      <c r="A2827" s="5">
        <v>40515</v>
      </c>
      <c r="B2827" s="37">
        <v>1224.71</v>
      </c>
      <c r="E2827" s="9">
        <v>41790</v>
      </c>
      <c r="F2827" s="38">
        <v>635.6</v>
      </c>
    </row>
    <row r="2828" spans="1:6" x14ac:dyDescent="0.2">
      <c r="A2828" s="5">
        <v>40514</v>
      </c>
      <c r="B2828" s="37">
        <v>1221.53</v>
      </c>
      <c r="E2828" s="9">
        <v>41789</v>
      </c>
      <c r="F2828" s="38">
        <v>629</v>
      </c>
    </row>
    <row r="2829" spans="1:6" x14ac:dyDescent="0.2">
      <c r="A2829" s="5">
        <v>40513</v>
      </c>
      <c r="B2829" s="37">
        <v>1206.07</v>
      </c>
      <c r="E2829" s="9">
        <v>41788</v>
      </c>
      <c r="F2829" s="38">
        <v>573</v>
      </c>
    </row>
    <row r="2830" spans="1:6" x14ac:dyDescent="0.2">
      <c r="A2830" s="5">
        <v>40512</v>
      </c>
      <c r="B2830" s="37">
        <v>1180.55</v>
      </c>
      <c r="E2830" s="9">
        <v>41787</v>
      </c>
      <c r="F2830" s="38">
        <v>577</v>
      </c>
    </row>
    <row r="2831" spans="1:6" x14ac:dyDescent="0.2">
      <c r="A2831" s="5">
        <v>40511</v>
      </c>
      <c r="B2831" s="37">
        <v>1187.76</v>
      </c>
      <c r="E2831" s="9">
        <v>41786</v>
      </c>
      <c r="F2831" s="38">
        <v>570</v>
      </c>
    </row>
    <row r="2832" spans="1:6" x14ac:dyDescent="0.2">
      <c r="A2832" s="5">
        <v>40508</v>
      </c>
      <c r="B2832" s="37">
        <v>1189.4000000000001</v>
      </c>
      <c r="E2832" s="9">
        <v>41785</v>
      </c>
      <c r="F2832" s="38">
        <v>575</v>
      </c>
    </row>
    <row r="2833" spans="1:6" x14ac:dyDescent="0.2">
      <c r="A2833" s="5">
        <v>40506</v>
      </c>
      <c r="B2833" s="37">
        <v>1198.3499999999999</v>
      </c>
      <c r="E2833" s="9">
        <v>41784</v>
      </c>
      <c r="F2833" s="38">
        <v>566.20000000000005</v>
      </c>
    </row>
    <row r="2834" spans="1:6" x14ac:dyDescent="0.2">
      <c r="A2834" s="5">
        <v>40505</v>
      </c>
      <c r="B2834" s="37">
        <v>1180.73</v>
      </c>
      <c r="E2834" s="9">
        <v>41783</v>
      </c>
      <c r="F2834" s="38">
        <v>502.3</v>
      </c>
    </row>
    <row r="2835" spans="1:6" x14ac:dyDescent="0.2">
      <c r="A2835" s="5">
        <v>40504</v>
      </c>
      <c r="B2835" s="37">
        <v>1197.8399999999999</v>
      </c>
      <c r="E2835" s="9">
        <v>41782</v>
      </c>
      <c r="F2835" s="38">
        <v>509.5</v>
      </c>
    </row>
    <row r="2836" spans="1:6" x14ac:dyDescent="0.2">
      <c r="A2836" s="5">
        <v>40501</v>
      </c>
      <c r="B2836" s="37">
        <v>1199.73</v>
      </c>
      <c r="E2836" s="9">
        <v>41781</v>
      </c>
      <c r="F2836" s="38">
        <v>502.3</v>
      </c>
    </row>
    <row r="2837" spans="1:6" x14ac:dyDescent="0.2">
      <c r="A2837" s="5">
        <v>40500</v>
      </c>
      <c r="B2837" s="37">
        <v>1196.69</v>
      </c>
      <c r="E2837" s="9">
        <v>41780</v>
      </c>
      <c r="F2837" s="38">
        <v>477.6</v>
      </c>
    </row>
    <row r="2838" spans="1:6" x14ac:dyDescent="0.2">
      <c r="A2838" s="5">
        <v>40499</v>
      </c>
      <c r="B2838" s="37">
        <v>1178.5899999999999</v>
      </c>
      <c r="E2838" s="9">
        <v>41779</v>
      </c>
      <c r="F2838" s="38">
        <v>476</v>
      </c>
    </row>
    <row r="2839" spans="1:6" x14ac:dyDescent="0.2">
      <c r="A2839" s="5">
        <v>40498</v>
      </c>
      <c r="B2839" s="37">
        <v>1178.3399999999999</v>
      </c>
      <c r="E2839" s="9">
        <v>41778</v>
      </c>
      <c r="F2839" s="38">
        <v>439</v>
      </c>
    </row>
    <row r="2840" spans="1:6" x14ac:dyDescent="0.2">
      <c r="A2840" s="5">
        <v>40497</v>
      </c>
      <c r="B2840" s="37">
        <v>1197.75</v>
      </c>
      <c r="E2840" s="9">
        <v>41777</v>
      </c>
      <c r="F2840" s="38">
        <v>438.8</v>
      </c>
    </row>
    <row r="2841" spans="1:6" x14ac:dyDescent="0.2">
      <c r="A2841" s="5">
        <v>40494</v>
      </c>
      <c r="B2841" s="37">
        <v>1199.21</v>
      </c>
      <c r="E2841" s="9">
        <v>41776</v>
      </c>
      <c r="F2841" s="38">
        <v>442</v>
      </c>
    </row>
    <row r="2842" spans="1:6" x14ac:dyDescent="0.2">
      <c r="A2842" s="5">
        <v>40493</v>
      </c>
      <c r="B2842" s="37">
        <v>1213.54</v>
      </c>
      <c r="E2842" s="9">
        <v>41775</v>
      </c>
      <c r="F2842" s="38">
        <v>442.3</v>
      </c>
    </row>
    <row r="2843" spans="1:6" x14ac:dyDescent="0.2">
      <c r="A2843" s="5">
        <v>40492</v>
      </c>
      <c r="B2843" s="37">
        <v>1218.71</v>
      </c>
      <c r="E2843" s="9">
        <v>41774</v>
      </c>
      <c r="F2843" s="38">
        <v>442</v>
      </c>
    </row>
    <row r="2844" spans="1:6" x14ac:dyDescent="0.2">
      <c r="A2844" s="5">
        <v>40491</v>
      </c>
      <c r="B2844" s="37">
        <v>1213.4000000000001</v>
      </c>
      <c r="E2844" s="9">
        <v>41773</v>
      </c>
      <c r="F2844" s="38">
        <v>444</v>
      </c>
    </row>
    <row r="2845" spans="1:6" x14ac:dyDescent="0.2">
      <c r="A2845" s="5">
        <v>40490</v>
      </c>
      <c r="B2845" s="37">
        <v>1223.25</v>
      </c>
      <c r="E2845" s="9">
        <v>41772</v>
      </c>
      <c r="F2845" s="38">
        <v>437.3</v>
      </c>
    </row>
    <row r="2846" spans="1:6" x14ac:dyDescent="0.2">
      <c r="A2846" s="5">
        <v>40487</v>
      </c>
      <c r="B2846" s="37">
        <v>1225.8499999999999</v>
      </c>
      <c r="E2846" s="9">
        <v>41771</v>
      </c>
      <c r="F2846" s="38">
        <v>440</v>
      </c>
    </row>
    <row r="2847" spans="1:6" x14ac:dyDescent="0.2">
      <c r="A2847" s="5">
        <v>40486</v>
      </c>
      <c r="B2847" s="37">
        <v>1221.06</v>
      </c>
      <c r="E2847" s="9">
        <v>41770</v>
      </c>
      <c r="F2847" s="38">
        <v>432</v>
      </c>
    </row>
    <row r="2848" spans="1:6" x14ac:dyDescent="0.2">
      <c r="A2848" s="5">
        <v>40485</v>
      </c>
      <c r="B2848" s="37">
        <v>1197.96</v>
      </c>
      <c r="E2848" s="9">
        <v>41769</v>
      </c>
      <c r="F2848" s="38">
        <v>451.1</v>
      </c>
    </row>
    <row r="2849" spans="1:6" x14ac:dyDescent="0.2">
      <c r="A2849" s="5">
        <v>40484</v>
      </c>
      <c r="B2849" s="37">
        <v>1193.57</v>
      </c>
      <c r="E2849" s="9">
        <v>41768</v>
      </c>
      <c r="F2849" s="38">
        <v>446</v>
      </c>
    </row>
    <row r="2850" spans="1:6" x14ac:dyDescent="0.2">
      <c r="A2850" s="5">
        <v>40483</v>
      </c>
      <c r="B2850" s="37">
        <v>1184.3800000000001</v>
      </c>
      <c r="E2850" s="9">
        <v>41767</v>
      </c>
      <c r="F2850" s="38">
        <v>442.8</v>
      </c>
    </row>
    <row r="2851" spans="1:6" x14ac:dyDescent="0.2">
      <c r="A2851" s="5">
        <v>40480</v>
      </c>
      <c r="B2851" s="37">
        <v>1183.26</v>
      </c>
      <c r="E2851" s="9">
        <v>41766</v>
      </c>
      <c r="F2851" s="38">
        <v>438</v>
      </c>
    </row>
    <row r="2852" spans="1:6" x14ac:dyDescent="0.2">
      <c r="A2852" s="5">
        <v>40479</v>
      </c>
      <c r="B2852" s="37">
        <v>1183.78</v>
      </c>
      <c r="E2852" s="9">
        <v>41765</v>
      </c>
      <c r="F2852" s="38">
        <v>430</v>
      </c>
    </row>
    <row r="2853" spans="1:6" x14ac:dyDescent="0.2">
      <c r="A2853" s="5">
        <v>40478</v>
      </c>
      <c r="B2853" s="37">
        <v>1182.45</v>
      </c>
      <c r="E2853" s="9">
        <v>41764</v>
      </c>
      <c r="F2853" s="38">
        <v>427</v>
      </c>
    </row>
    <row r="2854" spans="1:6" x14ac:dyDescent="0.2">
      <c r="A2854" s="5">
        <v>40477</v>
      </c>
      <c r="B2854" s="37">
        <v>1185.6400000000001</v>
      </c>
      <c r="E2854" s="9">
        <v>41763</v>
      </c>
      <c r="F2854" s="38">
        <v>430.9</v>
      </c>
    </row>
    <row r="2855" spans="1:6" x14ac:dyDescent="0.2">
      <c r="A2855" s="5">
        <v>40476</v>
      </c>
      <c r="B2855" s="37">
        <v>1185.6199999999999</v>
      </c>
      <c r="E2855" s="9">
        <v>41762</v>
      </c>
      <c r="F2855" s="38">
        <v>440.5</v>
      </c>
    </row>
    <row r="2856" spans="1:6" x14ac:dyDescent="0.2">
      <c r="A2856" s="5">
        <v>40473</v>
      </c>
      <c r="B2856" s="37">
        <v>1183.08</v>
      </c>
      <c r="E2856" s="9">
        <v>41761</v>
      </c>
      <c r="F2856" s="38">
        <v>453.5</v>
      </c>
    </row>
    <row r="2857" spans="1:6" x14ac:dyDescent="0.2">
      <c r="A2857" s="5">
        <v>40472</v>
      </c>
      <c r="B2857" s="37">
        <v>1180.26</v>
      </c>
      <c r="E2857" s="9">
        <v>41760</v>
      </c>
      <c r="F2857" s="38">
        <v>459</v>
      </c>
    </row>
    <row r="2858" spans="1:6" x14ac:dyDescent="0.2">
      <c r="A2858" s="5">
        <v>40471</v>
      </c>
      <c r="B2858" s="37">
        <v>1178.17</v>
      </c>
      <c r="E2858" s="9">
        <v>41759</v>
      </c>
      <c r="F2858" s="38">
        <v>448.3</v>
      </c>
    </row>
    <row r="2859" spans="1:6" x14ac:dyDescent="0.2">
      <c r="A2859" s="5">
        <v>40470</v>
      </c>
      <c r="B2859" s="37">
        <v>1165.9000000000001</v>
      </c>
      <c r="E2859" s="9">
        <v>41758</v>
      </c>
      <c r="F2859" s="38">
        <v>434</v>
      </c>
    </row>
    <row r="2860" spans="1:6" x14ac:dyDescent="0.2">
      <c r="A2860" s="5">
        <v>40469</v>
      </c>
      <c r="B2860" s="37">
        <v>1184.71</v>
      </c>
      <c r="E2860" s="9">
        <v>41757</v>
      </c>
      <c r="F2860" s="38">
        <v>448</v>
      </c>
    </row>
    <row r="2861" spans="1:6" x14ac:dyDescent="0.2">
      <c r="A2861" s="5">
        <v>40466</v>
      </c>
      <c r="B2861" s="37">
        <v>1176.19</v>
      </c>
      <c r="E2861" s="9">
        <v>41756</v>
      </c>
      <c r="F2861" s="38">
        <v>441.5</v>
      </c>
    </row>
    <row r="2862" spans="1:6" x14ac:dyDescent="0.2">
      <c r="A2862" s="5">
        <v>40465</v>
      </c>
      <c r="B2862" s="37">
        <v>1173.81</v>
      </c>
      <c r="E2862" s="9">
        <v>41755</v>
      </c>
      <c r="F2862" s="38">
        <v>459</v>
      </c>
    </row>
    <row r="2863" spans="1:6" x14ac:dyDescent="0.2">
      <c r="A2863" s="5">
        <v>40464</v>
      </c>
      <c r="B2863" s="37">
        <v>1178.0999999999999</v>
      </c>
      <c r="E2863" s="9">
        <v>41754</v>
      </c>
      <c r="F2863" s="38">
        <v>460</v>
      </c>
    </row>
    <row r="2864" spans="1:6" x14ac:dyDescent="0.2">
      <c r="A2864" s="5">
        <v>40463</v>
      </c>
      <c r="B2864" s="37">
        <v>1169.77</v>
      </c>
      <c r="E2864" s="9">
        <v>41753</v>
      </c>
      <c r="F2864" s="38">
        <v>497.5</v>
      </c>
    </row>
    <row r="2865" spans="1:6" x14ac:dyDescent="0.2">
      <c r="A2865" s="5">
        <v>40462</v>
      </c>
      <c r="B2865" s="37">
        <v>1165.32</v>
      </c>
      <c r="E2865" s="9">
        <v>41752</v>
      </c>
      <c r="F2865" s="38">
        <v>490.2</v>
      </c>
    </row>
    <row r="2866" spans="1:6" x14ac:dyDescent="0.2">
      <c r="A2866" s="5">
        <v>40459</v>
      </c>
      <c r="B2866" s="37">
        <v>1165.1500000000001</v>
      </c>
      <c r="E2866" s="9">
        <v>41751</v>
      </c>
      <c r="F2866" s="38">
        <v>488</v>
      </c>
    </row>
    <row r="2867" spans="1:6" x14ac:dyDescent="0.2">
      <c r="A2867" s="5">
        <v>40458</v>
      </c>
      <c r="B2867" s="37">
        <v>1158.06</v>
      </c>
      <c r="E2867" s="9">
        <v>41750</v>
      </c>
      <c r="F2867" s="38">
        <v>497</v>
      </c>
    </row>
    <row r="2868" spans="1:6" x14ac:dyDescent="0.2">
      <c r="A2868" s="5">
        <v>40457</v>
      </c>
      <c r="B2868" s="37">
        <v>1159.97</v>
      </c>
      <c r="E2868" s="9">
        <v>41749</v>
      </c>
      <c r="F2868" s="38">
        <v>512.5</v>
      </c>
    </row>
    <row r="2869" spans="1:6" x14ac:dyDescent="0.2">
      <c r="A2869" s="5">
        <v>40456</v>
      </c>
      <c r="B2869" s="37">
        <v>1160.75</v>
      </c>
      <c r="E2869" s="9">
        <v>41748</v>
      </c>
      <c r="F2869" s="38">
        <v>505</v>
      </c>
    </row>
    <row r="2870" spans="1:6" x14ac:dyDescent="0.2">
      <c r="A2870" s="5">
        <v>40455</v>
      </c>
      <c r="B2870" s="37">
        <v>1137.03</v>
      </c>
      <c r="E2870" s="9">
        <v>41747</v>
      </c>
      <c r="F2870" s="38">
        <v>490.5</v>
      </c>
    </row>
    <row r="2871" spans="1:6" x14ac:dyDescent="0.2">
      <c r="A2871" s="5">
        <v>40452</v>
      </c>
      <c r="B2871" s="37">
        <v>1146.24</v>
      </c>
      <c r="E2871" s="9">
        <v>41746</v>
      </c>
      <c r="F2871" s="38">
        <v>500.7</v>
      </c>
    </row>
    <row r="2872" spans="1:6" x14ac:dyDescent="0.2">
      <c r="A2872" s="5">
        <v>40451</v>
      </c>
      <c r="B2872" s="37">
        <v>1141.2</v>
      </c>
      <c r="E2872" s="9">
        <v>41745</v>
      </c>
      <c r="F2872" s="38">
        <v>522.29999999999995</v>
      </c>
    </row>
    <row r="2873" spans="1:6" x14ac:dyDescent="0.2">
      <c r="A2873" s="5">
        <v>40450</v>
      </c>
      <c r="B2873" s="37">
        <v>1144.73</v>
      </c>
      <c r="E2873" s="9">
        <v>41744</v>
      </c>
      <c r="F2873" s="38">
        <v>515</v>
      </c>
    </row>
    <row r="2874" spans="1:6" x14ac:dyDescent="0.2">
      <c r="A2874" s="5">
        <v>40449</v>
      </c>
      <c r="B2874" s="37">
        <v>1147.7</v>
      </c>
      <c r="E2874" s="9">
        <v>41743</v>
      </c>
      <c r="F2874" s="38">
        <v>459</v>
      </c>
    </row>
    <row r="2875" spans="1:6" x14ac:dyDescent="0.2">
      <c r="A2875" s="5">
        <v>40448</v>
      </c>
      <c r="B2875" s="37">
        <v>1142.1600000000001</v>
      </c>
      <c r="E2875" s="9">
        <v>41742</v>
      </c>
      <c r="F2875" s="38">
        <v>404.2</v>
      </c>
    </row>
    <row r="2876" spans="1:6" x14ac:dyDescent="0.2">
      <c r="A2876" s="5">
        <v>40445</v>
      </c>
      <c r="B2876" s="37">
        <v>1148.67</v>
      </c>
      <c r="E2876" s="9">
        <v>41741</v>
      </c>
      <c r="F2876" s="38">
        <v>415</v>
      </c>
    </row>
    <row r="2877" spans="1:6" x14ac:dyDescent="0.2">
      <c r="A2877" s="5">
        <v>40444</v>
      </c>
      <c r="B2877" s="37">
        <v>1124.83</v>
      </c>
      <c r="E2877" s="9">
        <v>41740</v>
      </c>
      <c r="F2877" s="38">
        <v>416.3</v>
      </c>
    </row>
    <row r="2878" spans="1:6" x14ac:dyDescent="0.2">
      <c r="A2878" s="5">
        <v>40443</v>
      </c>
      <c r="B2878" s="37">
        <v>1134.28</v>
      </c>
      <c r="E2878" s="9">
        <v>41739</v>
      </c>
      <c r="F2878" s="38">
        <v>370</v>
      </c>
    </row>
    <row r="2879" spans="1:6" x14ac:dyDescent="0.2">
      <c r="A2879" s="5">
        <v>40442</v>
      </c>
      <c r="B2879" s="37">
        <v>1139.78</v>
      </c>
      <c r="E2879" s="9">
        <v>41738</v>
      </c>
      <c r="F2879" s="38">
        <v>442.5</v>
      </c>
    </row>
    <row r="2880" spans="1:6" x14ac:dyDescent="0.2">
      <c r="A2880" s="5">
        <v>40441</v>
      </c>
      <c r="B2880" s="37">
        <v>1142.71</v>
      </c>
      <c r="E2880" s="9">
        <v>41737</v>
      </c>
      <c r="F2880" s="38">
        <v>448.8</v>
      </c>
    </row>
    <row r="2881" spans="1:6" x14ac:dyDescent="0.2">
      <c r="A2881" s="5">
        <v>40438</v>
      </c>
      <c r="B2881" s="37">
        <v>1125.5899999999999</v>
      </c>
      <c r="E2881" s="9">
        <v>41736</v>
      </c>
      <c r="F2881" s="38">
        <v>454.2</v>
      </c>
    </row>
    <row r="2882" spans="1:6" x14ac:dyDescent="0.2">
      <c r="A2882" s="5">
        <v>40437</v>
      </c>
      <c r="B2882" s="37">
        <v>1124.6600000000001</v>
      </c>
      <c r="E2882" s="9">
        <v>41735</v>
      </c>
      <c r="F2882" s="38">
        <v>453.7</v>
      </c>
    </row>
    <row r="2883" spans="1:6" x14ac:dyDescent="0.2">
      <c r="A2883" s="5">
        <v>40436</v>
      </c>
      <c r="B2883" s="37">
        <v>1125.07</v>
      </c>
      <c r="E2883" s="9">
        <v>41734</v>
      </c>
      <c r="F2883" s="38">
        <v>460.8</v>
      </c>
    </row>
    <row r="2884" spans="1:6" x14ac:dyDescent="0.2">
      <c r="A2884" s="5">
        <v>40435</v>
      </c>
      <c r="B2884" s="37">
        <v>1121.0999999999999</v>
      </c>
      <c r="E2884" s="9">
        <v>41733</v>
      </c>
      <c r="F2884" s="38">
        <v>450</v>
      </c>
    </row>
    <row r="2885" spans="1:6" x14ac:dyDescent="0.2">
      <c r="A2885" s="5">
        <v>40434</v>
      </c>
      <c r="B2885" s="37">
        <v>1121.9000000000001</v>
      </c>
      <c r="E2885" s="9">
        <v>41732</v>
      </c>
      <c r="F2885" s="38">
        <v>448.8</v>
      </c>
    </row>
    <row r="2886" spans="1:6" x14ac:dyDescent="0.2">
      <c r="A2886" s="5">
        <v>40431</v>
      </c>
      <c r="B2886" s="37">
        <v>1109.55</v>
      </c>
      <c r="E2886" s="9">
        <v>41731</v>
      </c>
      <c r="F2886" s="38">
        <v>443.3</v>
      </c>
    </row>
    <row r="2887" spans="1:6" x14ac:dyDescent="0.2">
      <c r="A2887" s="5">
        <v>40430</v>
      </c>
      <c r="B2887" s="37">
        <v>1104.18</v>
      </c>
      <c r="E2887" s="9">
        <v>41730</v>
      </c>
      <c r="F2887" s="38">
        <v>482.8</v>
      </c>
    </row>
    <row r="2888" spans="1:6" x14ac:dyDescent="0.2">
      <c r="A2888" s="5">
        <v>40429</v>
      </c>
      <c r="B2888" s="37">
        <v>1098.8699999999999</v>
      </c>
      <c r="E2888" s="9">
        <v>41729</v>
      </c>
      <c r="F2888" s="38">
        <v>452</v>
      </c>
    </row>
    <row r="2889" spans="1:6" x14ac:dyDescent="0.2">
      <c r="A2889" s="5">
        <v>40428</v>
      </c>
      <c r="B2889" s="37">
        <v>1091.8399999999999</v>
      </c>
      <c r="E2889" s="9">
        <v>41728</v>
      </c>
      <c r="F2889" s="38">
        <v>464.1</v>
      </c>
    </row>
    <row r="2890" spans="1:6" x14ac:dyDescent="0.2">
      <c r="A2890" s="5">
        <v>40424</v>
      </c>
      <c r="B2890" s="37">
        <v>1104.51</v>
      </c>
      <c r="E2890" s="9">
        <v>41727</v>
      </c>
      <c r="F2890" s="38">
        <v>491.9</v>
      </c>
    </row>
    <row r="2891" spans="1:6" x14ac:dyDescent="0.2">
      <c r="A2891" s="5">
        <v>40423</v>
      </c>
      <c r="B2891" s="37">
        <v>1090.0999999999999</v>
      </c>
      <c r="E2891" s="9">
        <v>41726</v>
      </c>
      <c r="F2891" s="38">
        <v>497.4</v>
      </c>
    </row>
    <row r="2892" spans="1:6" x14ac:dyDescent="0.2">
      <c r="A2892" s="5">
        <v>40422</v>
      </c>
      <c r="B2892" s="37">
        <v>1080.29</v>
      </c>
      <c r="E2892" s="9">
        <v>41725</v>
      </c>
      <c r="F2892" s="38">
        <v>498.5</v>
      </c>
    </row>
    <row r="2893" spans="1:6" x14ac:dyDescent="0.2">
      <c r="A2893" s="5">
        <v>40421</v>
      </c>
      <c r="B2893" s="37">
        <v>1049.33</v>
      </c>
      <c r="E2893" s="9">
        <v>41724</v>
      </c>
      <c r="F2893" s="38">
        <v>595</v>
      </c>
    </row>
    <row r="2894" spans="1:6" x14ac:dyDescent="0.2">
      <c r="A2894" s="5">
        <v>40420</v>
      </c>
      <c r="B2894" s="37">
        <v>1048.92</v>
      </c>
      <c r="E2894" s="9">
        <v>41723</v>
      </c>
      <c r="F2894" s="38">
        <v>582</v>
      </c>
    </row>
    <row r="2895" spans="1:6" x14ac:dyDescent="0.2">
      <c r="A2895" s="5">
        <v>40417</v>
      </c>
      <c r="B2895" s="37">
        <v>1064.5899999999999</v>
      </c>
      <c r="E2895" s="9">
        <v>41722</v>
      </c>
      <c r="F2895" s="38">
        <v>590</v>
      </c>
    </row>
    <row r="2896" spans="1:6" x14ac:dyDescent="0.2">
      <c r="A2896" s="5">
        <v>40416</v>
      </c>
      <c r="B2896" s="37">
        <v>1047.22</v>
      </c>
      <c r="E2896" s="9">
        <v>41721</v>
      </c>
      <c r="F2896" s="38">
        <v>566.20000000000005</v>
      </c>
    </row>
    <row r="2897" spans="1:6" x14ac:dyDescent="0.2">
      <c r="A2897" s="5">
        <v>40415</v>
      </c>
      <c r="B2897" s="37">
        <v>1055.33</v>
      </c>
      <c r="E2897" s="9">
        <v>41720</v>
      </c>
      <c r="F2897" s="38">
        <v>560</v>
      </c>
    </row>
    <row r="2898" spans="1:6" x14ac:dyDescent="0.2">
      <c r="A2898" s="5">
        <v>40414</v>
      </c>
      <c r="B2898" s="37">
        <v>1051.8699999999999</v>
      </c>
      <c r="E2898" s="9">
        <v>41719</v>
      </c>
      <c r="F2898" s="38">
        <v>568.79999999999995</v>
      </c>
    </row>
    <row r="2899" spans="1:6" x14ac:dyDescent="0.2">
      <c r="A2899" s="5">
        <v>40413</v>
      </c>
      <c r="B2899" s="37">
        <v>1067.3599999999999</v>
      </c>
      <c r="E2899" s="9">
        <v>41718</v>
      </c>
      <c r="F2899" s="38">
        <v>583.5</v>
      </c>
    </row>
    <row r="2900" spans="1:6" x14ac:dyDescent="0.2">
      <c r="A2900" s="5">
        <v>40410</v>
      </c>
      <c r="B2900" s="37">
        <v>1071.69</v>
      </c>
      <c r="E2900" s="9">
        <v>41717</v>
      </c>
      <c r="F2900" s="38">
        <v>611</v>
      </c>
    </row>
    <row r="2901" spans="1:6" x14ac:dyDescent="0.2">
      <c r="A2901" s="5">
        <v>40409</v>
      </c>
      <c r="B2901" s="37">
        <v>1075.6300000000001</v>
      </c>
      <c r="E2901" s="9">
        <v>41716</v>
      </c>
      <c r="F2901" s="38">
        <v>618.4</v>
      </c>
    </row>
    <row r="2902" spans="1:6" x14ac:dyDescent="0.2">
      <c r="A2902" s="5">
        <v>40408</v>
      </c>
      <c r="B2902" s="37">
        <v>1094.1600000000001</v>
      </c>
      <c r="E2902" s="9">
        <v>41715</v>
      </c>
      <c r="F2902" s="38">
        <v>624.29999999999995</v>
      </c>
    </row>
    <row r="2903" spans="1:6" x14ac:dyDescent="0.2">
      <c r="A2903" s="5">
        <v>40407</v>
      </c>
      <c r="B2903" s="37">
        <v>1092.54</v>
      </c>
      <c r="E2903" s="9">
        <v>41714</v>
      </c>
      <c r="F2903" s="38">
        <v>635</v>
      </c>
    </row>
    <row r="2904" spans="1:6" x14ac:dyDescent="0.2">
      <c r="A2904" s="5">
        <v>40406</v>
      </c>
      <c r="B2904" s="37">
        <v>1079.3800000000001</v>
      </c>
      <c r="E2904" s="9">
        <v>41713</v>
      </c>
      <c r="F2904" s="38">
        <v>641.6</v>
      </c>
    </row>
    <row r="2905" spans="1:6" x14ac:dyDescent="0.2">
      <c r="A2905" s="5">
        <v>40403</v>
      </c>
      <c r="B2905" s="37">
        <v>1079.25</v>
      </c>
      <c r="E2905" s="9">
        <v>41712</v>
      </c>
      <c r="F2905" s="38">
        <v>630</v>
      </c>
    </row>
    <row r="2906" spans="1:6" x14ac:dyDescent="0.2">
      <c r="A2906" s="5">
        <v>40402</v>
      </c>
      <c r="B2906" s="37">
        <v>1083.6099999999999</v>
      </c>
      <c r="E2906" s="9">
        <v>41711</v>
      </c>
      <c r="F2906" s="38">
        <v>642</v>
      </c>
    </row>
    <row r="2907" spans="1:6" x14ac:dyDescent="0.2">
      <c r="A2907" s="5">
        <v>40401</v>
      </c>
      <c r="B2907" s="37">
        <v>1089.47</v>
      </c>
      <c r="E2907" s="9">
        <v>41710</v>
      </c>
      <c r="F2907" s="38">
        <v>650</v>
      </c>
    </row>
    <row r="2908" spans="1:6" x14ac:dyDescent="0.2">
      <c r="A2908" s="5">
        <v>40400</v>
      </c>
      <c r="B2908" s="37">
        <v>1121.06</v>
      </c>
      <c r="E2908" s="9">
        <v>41709</v>
      </c>
      <c r="F2908" s="38">
        <v>615</v>
      </c>
    </row>
    <row r="2909" spans="1:6" x14ac:dyDescent="0.2">
      <c r="A2909" s="5">
        <v>40399</v>
      </c>
      <c r="B2909" s="37">
        <v>1127.79</v>
      </c>
      <c r="E2909" s="9">
        <v>41708</v>
      </c>
      <c r="F2909" s="38">
        <v>615</v>
      </c>
    </row>
    <row r="2910" spans="1:6" x14ac:dyDescent="0.2">
      <c r="A2910" s="5">
        <v>40396</v>
      </c>
      <c r="B2910" s="37">
        <v>1121.6400000000001</v>
      </c>
      <c r="E2910" s="9">
        <v>41707</v>
      </c>
      <c r="F2910" s="38">
        <v>621</v>
      </c>
    </row>
    <row r="2911" spans="1:6" x14ac:dyDescent="0.2">
      <c r="A2911" s="5">
        <v>40395</v>
      </c>
      <c r="B2911" s="37">
        <v>1125.81</v>
      </c>
      <c r="E2911" s="9">
        <v>41706</v>
      </c>
      <c r="F2911" s="38">
        <v>614.1</v>
      </c>
    </row>
    <row r="2912" spans="1:6" x14ac:dyDescent="0.2">
      <c r="A2912" s="5">
        <v>40394</v>
      </c>
      <c r="B2912" s="37">
        <v>1127.24</v>
      </c>
      <c r="E2912" s="9">
        <v>41705</v>
      </c>
      <c r="F2912" s="38">
        <v>621</v>
      </c>
    </row>
    <row r="2913" spans="1:6" x14ac:dyDescent="0.2">
      <c r="A2913" s="5">
        <v>40393</v>
      </c>
      <c r="B2913" s="37">
        <v>1120.46</v>
      </c>
      <c r="E2913" s="9">
        <v>41704</v>
      </c>
      <c r="F2913" s="38">
        <v>663</v>
      </c>
    </row>
    <row r="2914" spans="1:6" x14ac:dyDescent="0.2">
      <c r="A2914" s="5">
        <v>40392</v>
      </c>
      <c r="B2914" s="37">
        <v>1125.8599999999999</v>
      </c>
      <c r="E2914" s="9">
        <v>41703</v>
      </c>
      <c r="F2914" s="38">
        <v>675</v>
      </c>
    </row>
    <row r="2915" spans="1:6" x14ac:dyDescent="0.2">
      <c r="A2915" s="5">
        <v>40389</v>
      </c>
      <c r="B2915" s="37">
        <v>1101.5999999999999</v>
      </c>
      <c r="E2915" s="9">
        <v>41702</v>
      </c>
      <c r="F2915" s="38">
        <v>668</v>
      </c>
    </row>
    <row r="2916" spans="1:6" x14ac:dyDescent="0.2">
      <c r="A2916" s="5">
        <v>40388</v>
      </c>
      <c r="B2916" s="37">
        <v>1101.53</v>
      </c>
      <c r="E2916" s="9">
        <v>41701</v>
      </c>
      <c r="F2916" s="38">
        <v>658</v>
      </c>
    </row>
    <row r="2917" spans="1:6" x14ac:dyDescent="0.2">
      <c r="A2917" s="5">
        <v>40387</v>
      </c>
      <c r="B2917" s="37">
        <v>1106.1300000000001</v>
      </c>
      <c r="E2917" s="9">
        <v>41700</v>
      </c>
      <c r="F2917" s="38">
        <v>560.6</v>
      </c>
    </row>
    <row r="2918" spans="1:6" x14ac:dyDescent="0.2">
      <c r="A2918" s="5">
        <v>40386</v>
      </c>
      <c r="B2918" s="37">
        <v>1113.8399999999999</v>
      </c>
      <c r="E2918" s="9">
        <v>41699</v>
      </c>
      <c r="F2918" s="38">
        <v>568.20000000000005</v>
      </c>
    </row>
    <row r="2919" spans="1:6" x14ac:dyDescent="0.2">
      <c r="A2919" s="5">
        <v>40385</v>
      </c>
      <c r="B2919" s="37">
        <v>1115.01</v>
      </c>
      <c r="E2919" s="9">
        <v>41698</v>
      </c>
      <c r="F2919" s="38">
        <v>565</v>
      </c>
    </row>
    <row r="2920" spans="1:6" x14ac:dyDescent="0.2">
      <c r="A2920" s="5">
        <v>40382</v>
      </c>
      <c r="B2920" s="37">
        <v>1102.6600000000001</v>
      </c>
      <c r="E2920" s="9">
        <v>41697</v>
      </c>
      <c r="F2920" s="38">
        <v>579</v>
      </c>
    </row>
    <row r="2921" spans="1:6" x14ac:dyDescent="0.2">
      <c r="A2921" s="5">
        <v>40381</v>
      </c>
      <c r="B2921" s="37">
        <v>1093.67</v>
      </c>
      <c r="E2921" s="9">
        <v>41696</v>
      </c>
      <c r="F2921" s="38">
        <v>582</v>
      </c>
    </row>
    <row r="2922" spans="1:6" x14ac:dyDescent="0.2">
      <c r="A2922" s="5">
        <v>40380</v>
      </c>
      <c r="B2922" s="37">
        <v>1069.5899999999999</v>
      </c>
      <c r="E2922" s="9">
        <v>41695</v>
      </c>
      <c r="F2922" s="38">
        <v>515</v>
      </c>
    </row>
    <row r="2923" spans="1:6" x14ac:dyDescent="0.2">
      <c r="A2923" s="5">
        <v>40379</v>
      </c>
      <c r="B2923" s="37">
        <v>1083.48</v>
      </c>
      <c r="E2923" s="9">
        <v>41694</v>
      </c>
      <c r="F2923" s="38">
        <v>562.4</v>
      </c>
    </row>
    <row r="2924" spans="1:6" x14ac:dyDescent="0.2">
      <c r="A2924" s="5">
        <v>40378</v>
      </c>
      <c r="B2924" s="37">
        <v>1071.25</v>
      </c>
      <c r="E2924" s="9">
        <v>41693</v>
      </c>
      <c r="F2924" s="38">
        <v>619</v>
      </c>
    </row>
    <row r="2925" spans="1:6" x14ac:dyDescent="0.2">
      <c r="A2925" s="5">
        <v>40375</v>
      </c>
      <c r="B2925" s="37">
        <v>1064.8800000000001</v>
      </c>
      <c r="E2925" s="9">
        <v>41692</v>
      </c>
      <c r="F2925" s="38">
        <v>595.20000000000005</v>
      </c>
    </row>
    <row r="2926" spans="1:6" x14ac:dyDescent="0.2">
      <c r="A2926" s="5">
        <v>40374</v>
      </c>
      <c r="B2926" s="37">
        <v>1096.48</v>
      </c>
      <c r="E2926" s="9">
        <v>41691</v>
      </c>
      <c r="F2926" s="38">
        <v>568</v>
      </c>
    </row>
    <row r="2927" spans="1:6" x14ac:dyDescent="0.2">
      <c r="A2927" s="5">
        <v>40373</v>
      </c>
      <c r="B2927" s="37">
        <v>1095.17</v>
      </c>
      <c r="E2927" s="9">
        <v>41690</v>
      </c>
      <c r="F2927" s="38">
        <v>578.9</v>
      </c>
    </row>
    <row r="2928" spans="1:6" x14ac:dyDescent="0.2">
      <c r="A2928" s="5">
        <v>40372</v>
      </c>
      <c r="B2928" s="37">
        <v>1095.3399999999999</v>
      </c>
      <c r="E2928" s="9">
        <v>41689</v>
      </c>
      <c r="F2928" s="38">
        <v>630.4</v>
      </c>
    </row>
    <row r="2929" spans="1:6" x14ac:dyDescent="0.2">
      <c r="A2929" s="5">
        <v>40371</v>
      </c>
      <c r="B2929" s="37">
        <v>1078.75</v>
      </c>
      <c r="E2929" s="9">
        <v>41688</v>
      </c>
      <c r="F2929" s="38">
        <v>628</v>
      </c>
    </row>
    <row r="2930" spans="1:6" x14ac:dyDescent="0.2">
      <c r="A2930" s="5">
        <v>40368</v>
      </c>
      <c r="B2930" s="37">
        <v>1077.96</v>
      </c>
      <c r="E2930" s="9">
        <v>41687</v>
      </c>
      <c r="F2930" s="38">
        <v>663.8</v>
      </c>
    </row>
    <row r="2931" spans="1:6" x14ac:dyDescent="0.2">
      <c r="A2931" s="5">
        <v>40367</v>
      </c>
      <c r="B2931" s="37">
        <v>1070.25</v>
      </c>
      <c r="E2931" s="9">
        <v>41686</v>
      </c>
      <c r="F2931" s="38">
        <v>608</v>
      </c>
    </row>
    <row r="2932" spans="1:6" x14ac:dyDescent="0.2">
      <c r="A2932" s="5">
        <v>40366</v>
      </c>
      <c r="B2932" s="37">
        <v>1060.27</v>
      </c>
      <c r="E2932" s="9">
        <v>41685</v>
      </c>
      <c r="F2932" s="38">
        <v>653.4</v>
      </c>
    </row>
    <row r="2933" spans="1:6" x14ac:dyDescent="0.2">
      <c r="A2933" s="5">
        <v>40365</v>
      </c>
      <c r="B2933" s="37">
        <v>1028.06</v>
      </c>
      <c r="E2933" s="9">
        <v>41684</v>
      </c>
      <c r="F2933" s="38">
        <v>682</v>
      </c>
    </row>
    <row r="2934" spans="1:6" x14ac:dyDescent="0.2">
      <c r="A2934" s="5">
        <v>40361</v>
      </c>
      <c r="B2934" s="37">
        <v>1022.58</v>
      </c>
      <c r="E2934" s="9">
        <v>41683</v>
      </c>
      <c r="F2934" s="38">
        <v>634.29999999999995</v>
      </c>
    </row>
    <row r="2935" spans="1:6" x14ac:dyDescent="0.2">
      <c r="A2935" s="5">
        <v>40360</v>
      </c>
      <c r="B2935" s="37">
        <v>1027.3699999999999</v>
      </c>
      <c r="E2935" s="9">
        <v>41682</v>
      </c>
      <c r="F2935" s="38">
        <v>685</v>
      </c>
    </row>
    <row r="2936" spans="1:6" x14ac:dyDescent="0.2">
      <c r="A2936" s="5">
        <v>40359</v>
      </c>
      <c r="B2936" s="37">
        <v>1030.71</v>
      </c>
      <c r="E2936" s="9">
        <v>41681</v>
      </c>
      <c r="F2936" s="38">
        <v>658.9</v>
      </c>
    </row>
    <row r="2937" spans="1:6" x14ac:dyDescent="0.2">
      <c r="A2937" s="5">
        <v>40358</v>
      </c>
      <c r="B2937" s="37">
        <v>1041.24</v>
      </c>
      <c r="E2937" s="9">
        <v>41680</v>
      </c>
      <c r="F2937" s="38">
        <v>706.3</v>
      </c>
    </row>
    <row r="2938" spans="1:6" x14ac:dyDescent="0.2">
      <c r="A2938" s="5">
        <v>40357</v>
      </c>
      <c r="B2938" s="37">
        <v>1074.57</v>
      </c>
      <c r="E2938" s="9">
        <v>41679</v>
      </c>
      <c r="F2938" s="38">
        <v>710</v>
      </c>
    </row>
    <row r="2939" spans="1:6" x14ac:dyDescent="0.2">
      <c r="A2939" s="5">
        <v>40354</v>
      </c>
      <c r="B2939" s="37">
        <v>1076.76</v>
      </c>
      <c r="E2939" s="9">
        <v>41678</v>
      </c>
      <c r="F2939" s="38">
        <v>690</v>
      </c>
    </row>
    <row r="2940" spans="1:6" x14ac:dyDescent="0.2">
      <c r="A2940" s="5">
        <v>40353</v>
      </c>
      <c r="B2940" s="37">
        <v>1073.69</v>
      </c>
      <c r="E2940" s="9">
        <v>41677</v>
      </c>
      <c r="F2940" s="38">
        <v>720</v>
      </c>
    </row>
    <row r="2941" spans="1:6" x14ac:dyDescent="0.2">
      <c r="A2941" s="5">
        <v>40352</v>
      </c>
      <c r="B2941" s="37">
        <v>1092.04</v>
      </c>
      <c r="E2941" s="9">
        <v>41676</v>
      </c>
      <c r="F2941" s="38">
        <v>771.6</v>
      </c>
    </row>
    <row r="2942" spans="1:6" x14ac:dyDescent="0.2">
      <c r="A2942" s="5">
        <v>40351</v>
      </c>
      <c r="B2942" s="37">
        <v>1095.31</v>
      </c>
      <c r="E2942" s="9">
        <v>41675</v>
      </c>
      <c r="F2942" s="38">
        <v>791</v>
      </c>
    </row>
    <row r="2943" spans="1:6" x14ac:dyDescent="0.2">
      <c r="A2943" s="5">
        <v>40350</v>
      </c>
      <c r="B2943" s="37">
        <v>1113.2</v>
      </c>
      <c r="E2943" s="9">
        <v>41674</v>
      </c>
      <c r="F2943" s="38">
        <v>813</v>
      </c>
    </row>
    <row r="2944" spans="1:6" x14ac:dyDescent="0.2">
      <c r="A2944" s="5">
        <v>40347</v>
      </c>
      <c r="B2944" s="37">
        <v>1117.51</v>
      </c>
      <c r="E2944" s="9">
        <v>41673</v>
      </c>
      <c r="F2944" s="38">
        <v>810</v>
      </c>
    </row>
    <row r="2945" spans="1:6" x14ac:dyDescent="0.2">
      <c r="A2945" s="5">
        <v>40346</v>
      </c>
      <c r="B2945" s="37">
        <v>1116.04</v>
      </c>
      <c r="E2945" s="9">
        <v>41671</v>
      </c>
      <c r="F2945" s="38">
        <v>814.6</v>
      </c>
    </row>
    <row r="2946" spans="1:6" x14ac:dyDescent="0.2">
      <c r="A2946" s="5">
        <v>40345</v>
      </c>
      <c r="B2946" s="37">
        <v>1114.6099999999999</v>
      </c>
      <c r="E2946" s="9">
        <v>41670</v>
      </c>
      <c r="F2946" s="38">
        <v>800</v>
      </c>
    </row>
    <row r="2947" spans="1:6" x14ac:dyDescent="0.2">
      <c r="A2947" s="5">
        <v>40344</v>
      </c>
      <c r="B2947" s="37">
        <v>1115.23</v>
      </c>
      <c r="E2947" s="9">
        <v>41669</v>
      </c>
      <c r="F2947" s="38">
        <v>803.9</v>
      </c>
    </row>
    <row r="2948" spans="1:6" x14ac:dyDescent="0.2">
      <c r="A2948" s="5">
        <v>40343</v>
      </c>
      <c r="B2948" s="37">
        <v>1089.6300000000001</v>
      </c>
      <c r="E2948" s="9">
        <v>41668</v>
      </c>
      <c r="F2948" s="38">
        <v>800</v>
      </c>
    </row>
    <row r="2949" spans="1:6" x14ac:dyDescent="0.2">
      <c r="A2949" s="5">
        <v>40340</v>
      </c>
      <c r="B2949" s="37">
        <v>1091.5999999999999</v>
      </c>
      <c r="E2949" s="9">
        <v>41667</v>
      </c>
      <c r="F2949" s="38">
        <v>795</v>
      </c>
    </row>
    <row r="2950" spans="1:6" x14ac:dyDescent="0.2">
      <c r="A2950" s="5">
        <v>40339</v>
      </c>
      <c r="B2950" s="37">
        <v>1086.8399999999999</v>
      </c>
      <c r="E2950" s="9">
        <v>41666</v>
      </c>
      <c r="F2950" s="38">
        <v>760.3</v>
      </c>
    </row>
    <row r="2951" spans="1:6" x14ac:dyDescent="0.2">
      <c r="A2951" s="5">
        <v>40338</v>
      </c>
      <c r="B2951" s="37">
        <v>1055.69</v>
      </c>
      <c r="E2951" s="9">
        <v>41665</v>
      </c>
      <c r="F2951" s="38">
        <v>809.7</v>
      </c>
    </row>
    <row r="2952" spans="1:6" x14ac:dyDescent="0.2">
      <c r="A2952" s="5">
        <v>40337</v>
      </c>
      <c r="B2952" s="37">
        <v>1062</v>
      </c>
      <c r="E2952" s="9">
        <v>41664</v>
      </c>
      <c r="F2952" s="38">
        <v>810</v>
      </c>
    </row>
    <row r="2953" spans="1:6" x14ac:dyDescent="0.2">
      <c r="A2953" s="5">
        <v>40336</v>
      </c>
      <c r="B2953" s="37">
        <v>1050.47</v>
      </c>
      <c r="E2953" s="9">
        <v>41663</v>
      </c>
      <c r="F2953" s="38">
        <v>781.9</v>
      </c>
    </row>
    <row r="2954" spans="1:6" x14ac:dyDescent="0.2">
      <c r="A2954" s="5">
        <v>40333</v>
      </c>
      <c r="B2954" s="37">
        <v>1064.8800000000001</v>
      </c>
      <c r="E2954" s="9">
        <v>41662</v>
      </c>
      <c r="F2954" s="38">
        <v>816.2</v>
      </c>
    </row>
    <row r="2955" spans="1:6" x14ac:dyDescent="0.2">
      <c r="A2955" s="5">
        <v>40332</v>
      </c>
      <c r="B2955" s="37">
        <v>1102.83</v>
      </c>
      <c r="E2955" s="9">
        <v>41661</v>
      </c>
      <c r="F2955" s="38">
        <v>807</v>
      </c>
    </row>
    <row r="2956" spans="1:6" x14ac:dyDescent="0.2">
      <c r="A2956" s="5">
        <v>40331</v>
      </c>
      <c r="B2956" s="37">
        <v>1098.3800000000001</v>
      </c>
      <c r="E2956" s="9">
        <v>41660</v>
      </c>
      <c r="F2956" s="38">
        <v>810</v>
      </c>
    </row>
    <row r="2957" spans="1:6" x14ac:dyDescent="0.2">
      <c r="A2957" s="5">
        <v>40330</v>
      </c>
      <c r="B2957" s="37">
        <v>1070.71</v>
      </c>
      <c r="E2957" s="9">
        <v>41659</v>
      </c>
      <c r="F2957" s="38">
        <v>823.4</v>
      </c>
    </row>
    <row r="2958" spans="1:6" x14ac:dyDescent="0.2">
      <c r="A2958" s="5">
        <v>40326</v>
      </c>
      <c r="B2958" s="37">
        <v>1089.4100000000001</v>
      </c>
      <c r="E2958" s="9">
        <v>41658</v>
      </c>
      <c r="F2958" s="38">
        <v>830</v>
      </c>
    </row>
    <row r="2959" spans="1:6" x14ac:dyDescent="0.2">
      <c r="A2959" s="5">
        <v>40325</v>
      </c>
      <c r="B2959" s="37">
        <v>1103.06</v>
      </c>
      <c r="E2959" s="9">
        <v>41657</v>
      </c>
      <c r="F2959" s="38">
        <v>800</v>
      </c>
    </row>
    <row r="2960" spans="1:6" x14ac:dyDescent="0.2">
      <c r="A2960" s="5">
        <v>40324</v>
      </c>
      <c r="B2960" s="37">
        <v>1067.95</v>
      </c>
      <c r="E2960" s="9">
        <v>41656</v>
      </c>
      <c r="F2960" s="38">
        <v>789</v>
      </c>
    </row>
    <row r="2961" spans="1:6" x14ac:dyDescent="0.2">
      <c r="A2961" s="5">
        <v>40323</v>
      </c>
      <c r="B2961" s="37">
        <v>1074.03</v>
      </c>
      <c r="E2961" s="9">
        <v>41655</v>
      </c>
      <c r="F2961" s="38">
        <v>824</v>
      </c>
    </row>
    <row r="2962" spans="1:6" x14ac:dyDescent="0.2">
      <c r="A2962" s="5">
        <v>40322</v>
      </c>
      <c r="B2962" s="37">
        <v>1073.6500000000001</v>
      </c>
      <c r="E2962" s="9">
        <v>41654</v>
      </c>
      <c r="F2962" s="38">
        <v>839.7</v>
      </c>
    </row>
    <row r="2963" spans="1:6" x14ac:dyDescent="0.2">
      <c r="A2963" s="5">
        <v>40319</v>
      </c>
      <c r="B2963" s="37">
        <v>1087.69</v>
      </c>
      <c r="E2963" s="9">
        <v>41653</v>
      </c>
      <c r="F2963" s="38">
        <v>826.9</v>
      </c>
    </row>
    <row r="2964" spans="1:6" x14ac:dyDescent="0.2">
      <c r="A2964" s="5">
        <v>40318</v>
      </c>
      <c r="B2964" s="37">
        <v>1071.5899999999999</v>
      </c>
      <c r="E2964" s="9">
        <v>41652</v>
      </c>
      <c r="F2964" s="38">
        <v>818.4</v>
      </c>
    </row>
    <row r="2965" spans="1:6" x14ac:dyDescent="0.2">
      <c r="A2965" s="5">
        <v>40317</v>
      </c>
      <c r="B2965" s="37">
        <v>1115.05</v>
      </c>
      <c r="E2965" s="9">
        <v>41651</v>
      </c>
      <c r="F2965" s="38">
        <v>888.1</v>
      </c>
    </row>
    <row r="2966" spans="1:6" x14ac:dyDescent="0.2">
      <c r="A2966" s="5">
        <v>40316</v>
      </c>
      <c r="B2966" s="37">
        <v>1120.8</v>
      </c>
      <c r="E2966" s="9">
        <v>41650</v>
      </c>
      <c r="F2966" s="38">
        <v>896.9</v>
      </c>
    </row>
    <row r="2967" spans="1:6" x14ac:dyDescent="0.2">
      <c r="A2967" s="5">
        <v>40315</v>
      </c>
      <c r="B2967" s="37">
        <v>1136.94</v>
      </c>
      <c r="E2967" s="9">
        <v>41649</v>
      </c>
      <c r="F2967" s="38">
        <v>834.7</v>
      </c>
    </row>
    <row r="2968" spans="1:6" x14ac:dyDescent="0.2">
      <c r="A2968" s="5">
        <v>40312</v>
      </c>
      <c r="B2968" s="37">
        <v>1135.68</v>
      </c>
      <c r="E2968" s="9">
        <v>41648</v>
      </c>
      <c r="F2968" s="38">
        <v>850</v>
      </c>
    </row>
    <row r="2969" spans="1:6" x14ac:dyDescent="0.2">
      <c r="A2969" s="5">
        <v>40311</v>
      </c>
      <c r="B2969" s="37">
        <v>1157.44</v>
      </c>
      <c r="E2969" s="9">
        <v>41647</v>
      </c>
      <c r="F2969" s="38">
        <v>828.5</v>
      </c>
    </row>
    <row r="2970" spans="1:6" x14ac:dyDescent="0.2">
      <c r="A2970" s="5">
        <v>40310</v>
      </c>
      <c r="B2970" s="37">
        <v>1171.67</v>
      </c>
      <c r="E2970" s="9">
        <v>41646</v>
      </c>
      <c r="F2970" s="38">
        <v>791</v>
      </c>
    </row>
    <row r="2971" spans="1:6" x14ac:dyDescent="0.2">
      <c r="A2971" s="5">
        <v>40309</v>
      </c>
      <c r="B2971" s="37">
        <v>1155.79</v>
      </c>
      <c r="E2971" s="9">
        <v>41645</v>
      </c>
      <c r="F2971" s="38">
        <v>934.5</v>
      </c>
    </row>
    <row r="2972" spans="1:6" x14ac:dyDescent="0.2">
      <c r="A2972" s="5">
        <v>40308</v>
      </c>
      <c r="B2972" s="37">
        <v>1159.73</v>
      </c>
      <c r="E2972" s="9">
        <v>41644</v>
      </c>
      <c r="F2972" s="38">
        <v>904</v>
      </c>
    </row>
    <row r="2973" spans="1:6" x14ac:dyDescent="0.2">
      <c r="A2973" s="5">
        <v>40305</v>
      </c>
      <c r="B2973" s="37">
        <v>1110.8800000000001</v>
      </c>
      <c r="E2973" s="9">
        <v>41643</v>
      </c>
      <c r="F2973" s="38">
        <v>801.8</v>
      </c>
    </row>
    <row r="2974" spans="1:6" x14ac:dyDescent="0.2">
      <c r="A2974" s="5">
        <v>40304</v>
      </c>
      <c r="B2974" s="37">
        <v>1128.1500000000001</v>
      </c>
      <c r="E2974" s="9">
        <v>41642</v>
      </c>
      <c r="F2974" s="38">
        <v>812.1</v>
      </c>
    </row>
    <row r="2975" spans="1:6" x14ac:dyDescent="0.2">
      <c r="A2975" s="5">
        <v>40303</v>
      </c>
      <c r="B2975" s="37">
        <v>1165.8699999999999</v>
      </c>
      <c r="E2975" s="9">
        <v>41641</v>
      </c>
      <c r="F2975" s="38">
        <v>775</v>
      </c>
    </row>
    <row r="2976" spans="1:6" x14ac:dyDescent="0.2">
      <c r="A2976" s="5">
        <v>40302</v>
      </c>
      <c r="B2976" s="37">
        <v>1173.5999999999999</v>
      </c>
      <c r="E2976" s="9">
        <v>41640</v>
      </c>
      <c r="F2976" s="38">
        <v>740.3</v>
      </c>
    </row>
    <row r="2977" spans="1:6" x14ac:dyDescent="0.2">
      <c r="A2977" s="5">
        <v>40301</v>
      </c>
      <c r="B2977" s="37">
        <v>1202.26</v>
      </c>
      <c r="E2977" s="9">
        <v>41639</v>
      </c>
      <c r="F2977" s="38">
        <v>727.7</v>
      </c>
    </row>
    <row r="2978" spans="1:6" x14ac:dyDescent="0.2">
      <c r="A2978" s="5">
        <v>40298</v>
      </c>
      <c r="B2978" s="37">
        <v>1186.69</v>
      </c>
      <c r="E2978" s="9">
        <v>41638</v>
      </c>
      <c r="F2978" s="38">
        <v>737.2</v>
      </c>
    </row>
    <row r="2979" spans="1:6" x14ac:dyDescent="0.2">
      <c r="A2979" s="5">
        <v>40297</v>
      </c>
      <c r="B2979" s="37">
        <v>1206.78</v>
      </c>
      <c r="E2979" s="9">
        <v>41637</v>
      </c>
      <c r="F2979" s="38">
        <v>714.3</v>
      </c>
    </row>
    <row r="2980" spans="1:6" x14ac:dyDescent="0.2">
      <c r="A2980" s="5">
        <v>40296</v>
      </c>
      <c r="B2980" s="37">
        <v>1191.3599999999999</v>
      </c>
      <c r="E2980" s="9">
        <v>41636</v>
      </c>
      <c r="F2980" s="38">
        <v>701</v>
      </c>
    </row>
    <row r="2981" spans="1:6" x14ac:dyDescent="0.2">
      <c r="A2981" s="5">
        <v>40295</v>
      </c>
      <c r="B2981" s="37">
        <v>1183.71</v>
      </c>
      <c r="E2981" s="9">
        <v>41635</v>
      </c>
      <c r="F2981" s="38">
        <v>718.9</v>
      </c>
    </row>
    <row r="2982" spans="1:6" x14ac:dyDescent="0.2">
      <c r="A2982" s="5">
        <v>40294</v>
      </c>
      <c r="B2982" s="37">
        <v>1212.05</v>
      </c>
      <c r="E2982" s="9">
        <v>41634</v>
      </c>
      <c r="F2982" s="38">
        <v>740</v>
      </c>
    </row>
    <row r="2983" spans="1:6" x14ac:dyDescent="0.2">
      <c r="A2983" s="5">
        <v>40291</v>
      </c>
      <c r="B2983" s="37">
        <v>1217.28</v>
      </c>
      <c r="E2983" s="9">
        <v>41632</v>
      </c>
      <c r="F2983" s="38">
        <v>647.29999999999995</v>
      </c>
    </row>
    <row r="2984" spans="1:6" x14ac:dyDescent="0.2">
      <c r="A2984" s="5">
        <v>40290</v>
      </c>
      <c r="B2984" s="37">
        <v>1208.67</v>
      </c>
      <c r="E2984" s="9">
        <v>41631</v>
      </c>
      <c r="F2984" s="38">
        <v>640.4</v>
      </c>
    </row>
    <row r="2985" spans="1:6" x14ac:dyDescent="0.2">
      <c r="A2985" s="5">
        <v>40289</v>
      </c>
      <c r="B2985" s="37">
        <v>1205.94</v>
      </c>
      <c r="E2985" s="9">
        <v>41630</v>
      </c>
      <c r="F2985" s="38">
        <v>622.1</v>
      </c>
    </row>
    <row r="2986" spans="1:6" x14ac:dyDescent="0.2">
      <c r="A2986" s="5">
        <v>40288</v>
      </c>
      <c r="B2986" s="37">
        <v>1207.17</v>
      </c>
      <c r="E2986" s="9">
        <v>41629</v>
      </c>
      <c r="F2986" s="38">
        <v>607.70000000000005</v>
      </c>
    </row>
    <row r="2987" spans="1:6" x14ac:dyDescent="0.2">
      <c r="A2987" s="5">
        <v>40287</v>
      </c>
      <c r="B2987" s="37">
        <v>1197.52</v>
      </c>
      <c r="E2987" s="9">
        <v>41628</v>
      </c>
      <c r="F2987" s="38">
        <v>599</v>
      </c>
    </row>
    <row r="2988" spans="1:6" x14ac:dyDescent="0.2">
      <c r="A2988" s="5">
        <v>40284</v>
      </c>
      <c r="B2988" s="37">
        <v>1192.1300000000001</v>
      </c>
      <c r="E2988" s="9">
        <v>41627</v>
      </c>
      <c r="F2988" s="38">
        <v>702</v>
      </c>
    </row>
    <row r="2989" spans="1:6" x14ac:dyDescent="0.2">
      <c r="A2989" s="5">
        <v>40283</v>
      </c>
      <c r="B2989" s="37">
        <v>1211.67</v>
      </c>
      <c r="E2989" s="9">
        <v>41626</v>
      </c>
      <c r="F2989" s="38">
        <v>551.4</v>
      </c>
    </row>
    <row r="2990" spans="1:6" x14ac:dyDescent="0.2">
      <c r="A2990" s="5">
        <v>40282</v>
      </c>
      <c r="B2990" s="37">
        <v>1210.6500000000001</v>
      </c>
      <c r="E2990" s="9">
        <v>41625</v>
      </c>
      <c r="F2990" s="38">
        <v>731.9</v>
      </c>
    </row>
    <row r="2991" spans="1:6" x14ac:dyDescent="0.2">
      <c r="A2991" s="5">
        <v>40281</v>
      </c>
      <c r="B2991" s="37">
        <v>1197.3</v>
      </c>
      <c r="E2991" s="9">
        <v>41624</v>
      </c>
      <c r="F2991" s="38">
        <v>704.8</v>
      </c>
    </row>
    <row r="2992" spans="1:6" x14ac:dyDescent="0.2">
      <c r="A2992" s="5">
        <v>40280</v>
      </c>
      <c r="B2992" s="37">
        <v>1196.48</v>
      </c>
      <c r="E2992" s="9">
        <v>41623</v>
      </c>
      <c r="F2992" s="38">
        <v>864.9</v>
      </c>
    </row>
    <row r="2993" spans="1:6" x14ac:dyDescent="0.2">
      <c r="A2993" s="5">
        <v>40277</v>
      </c>
      <c r="B2993" s="37">
        <v>1194.3699999999999</v>
      </c>
      <c r="E2993" s="9">
        <v>41622</v>
      </c>
      <c r="F2993" s="38">
        <v>897.9</v>
      </c>
    </row>
    <row r="2994" spans="1:6" x14ac:dyDescent="0.2">
      <c r="A2994" s="5">
        <v>40276</v>
      </c>
      <c r="B2994" s="37">
        <v>1186.44</v>
      </c>
      <c r="E2994" s="9">
        <v>41621</v>
      </c>
      <c r="F2994" s="38">
        <v>912.6</v>
      </c>
    </row>
    <row r="2995" spans="1:6" x14ac:dyDescent="0.2">
      <c r="A2995" s="5">
        <v>40275</v>
      </c>
      <c r="B2995" s="37">
        <v>1182.45</v>
      </c>
      <c r="E2995" s="9">
        <v>41620</v>
      </c>
      <c r="F2995" s="38">
        <v>900.5</v>
      </c>
    </row>
    <row r="2996" spans="1:6" x14ac:dyDescent="0.2">
      <c r="A2996" s="5">
        <v>40274</v>
      </c>
      <c r="B2996" s="37">
        <v>1189.44</v>
      </c>
      <c r="E2996" s="9">
        <v>41619</v>
      </c>
      <c r="F2996" s="38">
        <v>921.8</v>
      </c>
    </row>
    <row r="2997" spans="1:6" x14ac:dyDescent="0.2">
      <c r="A2997" s="5">
        <v>40273</v>
      </c>
      <c r="B2997" s="37">
        <v>1187.44</v>
      </c>
      <c r="E2997" s="9">
        <v>41618</v>
      </c>
      <c r="F2997" s="38">
        <v>1023</v>
      </c>
    </row>
    <row r="2998" spans="1:6" x14ac:dyDescent="0.2">
      <c r="A2998" s="5">
        <v>40269</v>
      </c>
      <c r="B2998" s="37">
        <v>1178.0999999999999</v>
      </c>
      <c r="E2998" s="9">
        <v>41617</v>
      </c>
      <c r="F2998" s="38">
        <v>935.8</v>
      </c>
    </row>
    <row r="2999" spans="1:6" x14ac:dyDescent="0.2">
      <c r="A2999" s="5">
        <v>40268</v>
      </c>
      <c r="B2999" s="37">
        <v>1169.43</v>
      </c>
      <c r="E2999" s="9">
        <v>41616</v>
      </c>
      <c r="F2999" s="38">
        <v>730</v>
      </c>
    </row>
    <row r="3000" spans="1:6" x14ac:dyDescent="0.2">
      <c r="A3000" s="5">
        <v>40267</v>
      </c>
      <c r="B3000" s="37">
        <v>1173.27</v>
      </c>
      <c r="E3000" s="9">
        <v>41615</v>
      </c>
      <c r="F3000" s="38">
        <v>800.6</v>
      </c>
    </row>
    <row r="3001" spans="1:6" x14ac:dyDescent="0.2">
      <c r="A3001" s="5">
        <v>40266</v>
      </c>
      <c r="B3001" s="37">
        <v>1173.22</v>
      </c>
      <c r="E3001" s="9">
        <v>41614</v>
      </c>
      <c r="F3001" s="38">
        <v>872.6</v>
      </c>
    </row>
    <row r="3002" spans="1:6" x14ac:dyDescent="0.2">
      <c r="A3002" s="5">
        <v>40263</v>
      </c>
      <c r="B3002" s="37">
        <v>1166.5899999999999</v>
      </c>
      <c r="E3002" s="9">
        <v>41613</v>
      </c>
      <c r="F3002" s="38">
        <v>1030.5999999999999</v>
      </c>
    </row>
    <row r="3003" spans="1:6" x14ac:dyDescent="0.2">
      <c r="A3003" s="5">
        <v>40262</v>
      </c>
      <c r="B3003" s="37">
        <v>1165.73</v>
      </c>
      <c r="E3003" s="9">
        <v>41612</v>
      </c>
      <c r="F3003" s="38">
        <v>1145</v>
      </c>
    </row>
    <row r="3004" spans="1:6" x14ac:dyDescent="0.2">
      <c r="A3004" s="5">
        <v>40261</v>
      </c>
      <c r="B3004" s="37">
        <v>1167.72</v>
      </c>
      <c r="E3004" s="9">
        <v>41611</v>
      </c>
      <c r="F3004" s="38">
        <v>1048</v>
      </c>
    </row>
    <row r="3005" spans="1:6" x14ac:dyDescent="0.2">
      <c r="A3005" s="5">
        <v>40260</v>
      </c>
      <c r="B3005" s="37">
        <v>1174.17</v>
      </c>
      <c r="E3005" s="9">
        <v>41610</v>
      </c>
      <c r="F3005" s="38">
        <v>998.1</v>
      </c>
    </row>
    <row r="3006" spans="1:6" x14ac:dyDescent="0.2">
      <c r="A3006" s="5">
        <v>40259</v>
      </c>
      <c r="B3006" s="37">
        <v>1165.81</v>
      </c>
      <c r="E3006" s="9">
        <v>41609</v>
      </c>
      <c r="F3006" s="38">
        <v>955</v>
      </c>
    </row>
    <row r="3007" spans="1:6" x14ac:dyDescent="0.2">
      <c r="A3007" s="5">
        <v>40256</v>
      </c>
      <c r="B3007" s="37">
        <v>1159.9000000000001</v>
      </c>
      <c r="E3007" s="9">
        <v>41608</v>
      </c>
      <c r="F3007" s="38">
        <v>1112.4000000000001</v>
      </c>
    </row>
    <row r="3008" spans="1:6" x14ac:dyDescent="0.2">
      <c r="A3008" s="5">
        <v>40255</v>
      </c>
      <c r="B3008" s="37">
        <v>1165.83</v>
      </c>
      <c r="E3008" s="9">
        <v>41607</v>
      </c>
      <c r="F3008" s="38">
        <v>1107.5</v>
      </c>
    </row>
    <row r="3009" spans="1:6" x14ac:dyDescent="0.2">
      <c r="A3009" s="5">
        <v>40254</v>
      </c>
      <c r="B3009" s="37">
        <v>1166.21</v>
      </c>
      <c r="E3009" s="9">
        <v>41606</v>
      </c>
      <c r="F3009" s="38">
        <v>1010</v>
      </c>
    </row>
    <row r="3010" spans="1:6" x14ac:dyDescent="0.2">
      <c r="A3010" s="5">
        <v>40253</v>
      </c>
      <c r="B3010" s="37">
        <v>1159.46</v>
      </c>
      <c r="E3010" s="9">
        <v>41605</v>
      </c>
      <c r="F3010" s="38">
        <v>948</v>
      </c>
    </row>
    <row r="3011" spans="1:6" x14ac:dyDescent="0.2">
      <c r="A3011" s="5">
        <v>40252</v>
      </c>
      <c r="B3011" s="37">
        <v>1150.51</v>
      </c>
      <c r="E3011" s="9">
        <v>41604</v>
      </c>
      <c r="F3011" s="38">
        <v>849.6</v>
      </c>
    </row>
    <row r="3012" spans="1:6" x14ac:dyDescent="0.2">
      <c r="A3012" s="5">
        <v>40249</v>
      </c>
      <c r="B3012" s="37">
        <v>1149.99</v>
      </c>
      <c r="E3012" s="9">
        <v>41603</v>
      </c>
      <c r="F3012" s="38">
        <v>782.8</v>
      </c>
    </row>
    <row r="3013" spans="1:6" x14ac:dyDescent="0.2">
      <c r="A3013" s="5">
        <v>40248</v>
      </c>
      <c r="B3013" s="37">
        <v>1150.24</v>
      </c>
      <c r="E3013" s="9">
        <v>41602</v>
      </c>
      <c r="F3013" s="38">
        <v>813.7</v>
      </c>
    </row>
    <row r="3014" spans="1:6" x14ac:dyDescent="0.2">
      <c r="A3014" s="5">
        <v>40247</v>
      </c>
      <c r="B3014" s="37">
        <v>1145.6099999999999</v>
      </c>
      <c r="E3014" s="9">
        <v>41601</v>
      </c>
      <c r="F3014" s="38">
        <v>842.2</v>
      </c>
    </row>
    <row r="3015" spans="1:6" x14ac:dyDescent="0.2">
      <c r="A3015" s="5">
        <v>40246</v>
      </c>
      <c r="B3015" s="37">
        <v>1140.45</v>
      </c>
      <c r="E3015" s="9">
        <v>41600</v>
      </c>
      <c r="F3015" s="38">
        <v>760</v>
      </c>
    </row>
    <row r="3016" spans="1:6" x14ac:dyDescent="0.2">
      <c r="A3016" s="5">
        <v>40245</v>
      </c>
      <c r="B3016" s="37">
        <v>1138.5</v>
      </c>
      <c r="E3016" s="9">
        <v>41599</v>
      </c>
      <c r="F3016" s="38">
        <v>700</v>
      </c>
    </row>
    <row r="3017" spans="1:6" x14ac:dyDescent="0.2">
      <c r="A3017" s="5">
        <v>40242</v>
      </c>
      <c r="B3017" s="37">
        <v>1138.7</v>
      </c>
      <c r="E3017" s="9">
        <v>41598</v>
      </c>
      <c r="F3017" s="38">
        <v>550</v>
      </c>
    </row>
    <row r="3018" spans="1:6" x14ac:dyDescent="0.2">
      <c r="A3018" s="5">
        <v>40241</v>
      </c>
      <c r="B3018" s="37">
        <v>1122.97</v>
      </c>
      <c r="E3018" s="9">
        <v>41597</v>
      </c>
      <c r="F3018" s="38">
        <v>599</v>
      </c>
    </row>
    <row r="3019" spans="1:6" x14ac:dyDescent="0.2">
      <c r="A3019" s="5">
        <v>40240</v>
      </c>
      <c r="B3019" s="37">
        <v>1118.79</v>
      </c>
      <c r="E3019" s="9">
        <v>41596</v>
      </c>
      <c r="F3019" s="38">
        <v>585.20000000000005</v>
      </c>
    </row>
    <row r="3020" spans="1:6" x14ac:dyDescent="0.2">
      <c r="A3020" s="5">
        <v>40239</v>
      </c>
      <c r="B3020" s="37">
        <v>1118.31</v>
      </c>
      <c r="E3020" s="9">
        <v>41595</v>
      </c>
      <c r="F3020" s="38">
        <v>473.3</v>
      </c>
    </row>
    <row r="3021" spans="1:6" x14ac:dyDescent="0.2">
      <c r="A3021" s="5">
        <v>40238</v>
      </c>
      <c r="B3021" s="37">
        <v>1115.71</v>
      </c>
      <c r="E3021" s="9">
        <v>41594</v>
      </c>
      <c r="F3021" s="38">
        <v>435.3</v>
      </c>
    </row>
    <row r="3022" spans="1:6" x14ac:dyDescent="0.2">
      <c r="A3022" s="5">
        <v>40235</v>
      </c>
      <c r="B3022" s="37">
        <v>1104.49</v>
      </c>
      <c r="E3022" s="9">
        <v>41593</v>
      </c>
      <c r="F3022" s="38">
        <v>400</v>
      </c>
    </row>
    <row r="3023" spans="1:6" x14ac:dyDescent="0.2">
      <c r="A3023" s="5">
        <v>40234</v>
      </c>
      <c r="B3023" s="37">
        <v>1102.94</v>
      </c>
      <c r="E3023" s="9">
        <v>41592</v>
      </c>
      <c r="F3023" s="38">
        <v>418</v>
      </c>
    </row>
    <row r="3024" spans="1:6" x14ac:dyDescent="0.2">
      <c r="A3024" s="5">
        <v>40233</v>
      </c>
      <c r="B3024" s="37">
        <v>1105.24</v>
      </c>
      <c r="E3024" s="9">
        <v>41591</v>
      </c>
      <c r="F3024" s="38">
        <v>387.7</v>
      </c>
    </row>
    <row r="3025" spans="1:6" x14ac:dyDescent="0.2">
      <c r="A3025" s="5">
        <v>40232</v>
      </c>
      <c r="B3025" s="37">
        <v>1094.5999999999999</v>
      </c>
      <c r="E3025" s="9">
        <v>41590</v>
      </c>
      <c r="F3025" s="38">
        <v>350.2</v>
      </c>
    </row>
    <row r="3026" spans="1:6" x14ac:dyDescent="0.2">
      <c r="A3026" s="5">
        <v>40231</v>
      </c>
      <c r="B3026" s="37">
        <v>1108.01</v>
      </c>
      <c r="E3026" s="9">
        <v>41589</v>
      </c>
      <c r="F3026" s="38">
        <v>338.6</v>
      </c>
    </row>
    <row r="3027" spans="1:6" x14ac:dyDescent="0.2">
      <c r="A3027" s="5">
        <v>40228</v>
      </c>
      <c r="B3027" s="37">
        <v>1109.17</v>
      </c>
      <c r="E3027" s="9">
        <v>41588</v>
      </c>
      <c r="F3027" s="38">
        <v>311.89999999999998</v>
      </c>
    </row>
    <row r="3028" spans="1:6" x14ac:dyDescent="0.2">
      <c r="A3028" s="5">
        <v>40227</v>
      </c>
      <c r="B3028" s="37">
        <v>1106.75</v>
      </c>
      <c r="E3028" s="9">
        <v>41587</v>
      </c>
      <c r="F3028" s="38">
        <v>336.1</v>
      </c>
    </row>
    <row r="3029" spans="1:6" x14ac:dyDescent="0.2">
      <c r="A3029" s="5">
        <v>40226</v>
      </c>
      <c r="B3029" s="37">
        <v>1099.51</v>
      </c>
      <c r="E3029" s="9">
        <v>41586</v>
      </c>
      <c r="F3029" s="38">
        <v>323.8</v>
      </c>
    </row>
    <row r="3030" spans="1:6" x14ac:dyDescent="0.2">
      <c r="A3030" s="5">
        <v>40225</v>
      </c>
      <c r="B3030" s="37">
        <v>1094.8699999999999</v>
      </c>
      <c r="E3030" s="9">
        <v>41585</v>
      </c>
      <c r="F3030" s="38">
        <v>283.3</v>
      </c>
    </row>
    <row r="3031" spans="1:6" x14ac:dyDescent="0.2">
      <c r="A3031" s="5">
        <v>40221</v>
      </c>
      <c r="B3031" s="37">
        <v>1075.51</v>
      </c>
      <c r="E3031" s="9">
        <v>41584</v>
      </c>
      <c r="F3031" s="38">
        <v>253.7</v>
      </c>
    </row>
    <row r="3032" spans="1:6" x14ac:dyDescent="0.2">
      <c r="A3032" s="5">
        <v>40220</v>
      </c>
      <c r="B3032" s="37">
        <v>1078.47</v>
      </c>
      <c r="E3032" s="9">
        <v>41583</v>
      </c>
      <c r="F3032" s="38">
        <v>239.3</v>
      </c>
    </row>
    <row r="3033" spans="1:6" x14ac:dyDescent="0.2">
      <c r="A3033" s="5">
        <v>40219</v>
      </c>
      <c r="B3033" s="37">
        <v>1068.1300000000001</v>
      </c>
      <c r="E3033" s="9">
        <v>41582</v>
      </c>
      <c r="F3033" s="38">
        <v>225.2</v>
      </c>
    </row>
    <row r="3034" spans="1:6" x14ac:dyDescent="0.2">
      <c r="A3034" s="5">
        <v>40218</v>
      </c>
      <c r="B3034" s="37">
        <v>1070.52</v>
      </c>
      <c r="E3034" s="9">
        <v>41581</v>
      </c>
      <c r="F3034" s="38">
        <v>207.6</v>
      </c>
    </row>
    <row r="3035" spans="1:6" x14ac:dyDescent="0.2">
      <c r="A3035" s="5">
        <v>40217</v>
      </c>
      <c r="B3035" s="37">
        <v>1056.74</v>
      </c>
      <c r="E3035" s="9">
        <v>41580</v>
      </c>
      <c r="F3035" s="38">
        <v>200.9</v>
      </c>
    </row>
    <row r="3036" spans="1:6" x14ac:dyDescent="0.2">
      <c r="A3036" s="5">
        <v>40214</v>
      </c>
      <c r="B3036" s="37">
        <v>1066.19</v>
      </c>
      <c r="E3036" s="9">
        <v>41579</v>
      </c>
      <c r="F3036" s="38">
        <v>198.5</v>
      </c>
    </row>
    <row r="3037" spans="1:6" x14ac:dyDescent="0.2">
      <c r="A3037" s="5">
        <v>40213</v>
      </c>
      <c r="B3037" s="37">
        <v>1063.1099999999999</v>
      </c>
      <c r="E3037" s="9">
        <v>41578</v>
      </c>
      <c r="F3037" s="38">
        <v>198.2</v>
      </c>
    </row>
    <row r="3038" spans="1:6" x14ac:dyDescent="0.2">
      <c r="A3038" s="5">
        <v>40212</v>
      </c>
      <c r="B3038" s="37">
        <v>1097.28</v>
      </c>
      <c r="E3038" s="9">
        <v>41577</v>
      </c>
      <c r="F3038" s="38">
        <v>194.6</v>
      </c>
    </row>
    <row r="3039" spans="1:6" x14ac:dyDescent="0.2">
      <c r="A3039" s="5">
        <v>40211</v>
      </c>
      <c r="B3039" s="37">
        <v>1103.32</v>
      </c>
      <c r="E3039" s="9">
        <v>41576</v>
      </c>
      <c r="F3039" s="38">
        <v>198.2</v>
      </c>
    </row>
    <row r="3040" spans="1:6" x14ac:dyDescent="0.2">
      <c r="A3040" s="5">
        <v>40210</v>
      </c>
      <c r="B3040" s="37">
        <v>1089.19</v>
      </c>
      <c r="E3040" s="9">
        <v>41575</v>
      </c>
      <c r="F3040" s="38">
        <v>187.9</v>
      </c>
    </row>
    <row r="3041" spans="1:6" x14ac:dyDescent="0.2">
      <c r="A3041" s="5">
        <v>40207</v>
      </c>
      <c r="B3041" s="37">
        <v>1073.8699999999999</v>
      </c>
      <c r="E3041" s="9">
        <v>41574</v>
      </c>
      <c r="F3041" s="38">
        <v>185.7</v>
      </c>
    </row>
    <row r="3042" spans="1:6" x14ac:dyDescent="0.2">
      <c r="A3042" s="5">
        <v>40206</v>
      </c>
      <c r="B3042" s="37">
        <v>1084.53</v>
      </c>
      <c r="E3042" s="9">
        <v>41573</v>
      </c>
      <c r="F3042" s="38">
        <v>175.9</v>
      </c>
    </row>
    <row r="3043" spans="1:6" x14ac:dyDescent="0.2">
      <c r="A3043" s="5">
        <v>40205</v>
      </c>
      <c r="B3043" s="37">
        <v>1097.5</v>
      </c>
      <c r="E3043" s="9">
        <v>41572</v>
      </c>
      <c r="F3043" s="38">
        <v>178.1</v>
      </c>
    </row>
    <row r="3044" spans="1:6" x14ac:dyDescent="0.2">
      <c r="A3044" s="5">
        <v>40204</v>
      </c>
      <c r="B3044" s="37">
        <v>1092.17</v>
      </c>
      <c r="E3044" s="9">
        <v>41571</v>
      </c>
      <c r="F3044" s="38">
        <v>183.1</v>
      </c>
    </row>
    <row r="3045" spans="1:6" x14ac:dyDescent="0.2">
      <c r="A3045" s="5">
        <v>40203</v>
      </c>
      <c r="B3045" s="37">
        <v>1096.78</v>
      </c>
      <c r="E3045" s="9">
        <v>41570</v>
      </c>
      <c r="F3045" s="38">
        <v>200.6</v>
      </c>
    </row>
    <row r="3046" spans="1:6" x14ac:dyDescent="0.2">
      <c r="A3046" s="5">
        <v>40200</v>
      </c>
      <c r="B3046" s="37">
        <v>1091.76</v>
      </c>
      <c r="E3046" s="9">
        <v>41569</v>
      </c>
      <c r="F3046" s="38">
        <v>183.9</v>
      </c>
    </row>
    <row r="3047" spans="1:6" x14ac:dyDescent="0.2">
      <c r="A3047" s="5">
        <v>40199</v>
      </c>
      <c r="B3047" s="37">
        <v>1116.48</v>
      </c>
      <c r="E3047" s="9">
        <v>41568</v>
      </c>
      <c r="F3047" s="38">
        <v>174.2</v>
      </c>
    </row>
    <row r="3048" spans="1:6" x14ac:dyDescent="0.2">
      <c r="A3048" s="5">
        <v>40198</v>
      </c>
      <c r="B3048" s="37">
        <v>1138.04</v>
      </c>
      <c r="E3048" s="9">
        <v>41567</v>
      </c>
      <c r="F3048" s="38">
        <v>163.1</v>
      </c>
    </row>
    <row r="3049" spans="1:6" x14ac:dyDescent="0.2">
      <c r="A3049" s="5">
        <v>40197</v>
      </c>
      <c r="B3049" s="37">
        <v>1150.23</v>
      </c>
      <c r="E3049" s="9">
        <v>41566</v>
      </c>
      <c r="F3049" s="38">
        <v>159.80000000000001</v>
      </c>
    </row>
    <row r="3050" spans="1:6" x14ac:dyDescent="0.2">
      <c r="A3050" s="5">
        <v>40193</v>
      </c>
      <c r="B3050" s="37">
        <v>1136.03</v>
      </c>
      <c r="E3050" s="9">
        <v>41565</v>
      </c>
      <c r="F3050" s="38">
        <v>149.6</v>
      </c>
    </row>
    <row r="3051" spans="1:6" x14ac:dyDescent="0.2">
      <c r="A3051" s="5">
        <v>40192</v>
      </c>
      <c r="B3051" s="37">
        <v>1148.46</v>
      </c>
      <c r="E3051" s="9">
        <v>41564</v>
      </c>
      <c r="F3051" s="38">
        <v>142.69999999999999</v>
      </c>
    </row>
    <row r="3052" spans="1:6" x14ac:dyDescent="0.2">
      <c r="A3052" s="5">
        <v>40191</v>
      </c>
      <c r="B3052" s="37">
        <v>1145.68</v>
      </c>
      <c r="E3052" s="9">
        <v>41563</v>
      </c>
      <c r="F3052" s="38">
        <v>137.4</v>
      </c>
    </row>
    <row r="3053" spans="1:6" x14ac:dyDescent="0.2">
      <c r="A3053" s="5">
        <v>40190</v>
      </c>
      <c r="B3053" s="37">
        <v>1136.22</v>
      </c>
      <c r="E3053" s="9">
        <v>41562</v>
      </c>
      <c r="F3053" s="38">
        <v>138.6</v>
      </c>
    </row>
    <row r="3054" spans="1:6" x14ac:dyDescent="0.2">
      <c r="A3054" s="5">
        <v>40189</v>
      </c>
      <c r="B3054" s="37">
        <v>1146.98</v>
      </c>
      <c r="E3054" s="9">
        <v>41561</v>
      </c>
      <c r="F3054" s="38">
        <v>133</v>
      </c>
    </row>
    <row r="3055" spans="1:6" x14ac:dyDescent="0.2">
      <c r="A3055" s="5">
        <v>40186</v>
      </c>
      <c r="B3055" s="37">
        <v>1144.98</v>
      </c>
      <c r="E3055" s="9">
        <v>41560</v>
      </c>
      <c r="F3055" s="38">
        <v>130.4</v>
      </c>
    </row>
    <row r="3056" spans="1:6" x14ac:dyDescent="0.2">
      <c r="A3056" s="5">
        <v>40185</v>
      </c>
      <c r="B3056" s="37">
        <v>1141.69</v>
      </c>
      <c r="E3056" s="9">
        <v>41559</v>
      </c>
      <c r="F3056" s="38">
        <v>126.5</v>
      </c>
    </row>
    <row r="3057" spans="1:6" x14ac:dyDescent="0.2">
      <c r="A3057" s="5">
        <v>40184</v>
      </c>
      <c r="B3057" s="37">
        <v>1137.1400000000001</v>
      </c>
      <c r="E3057" s="9">
        <v>41558</v>
      </c>
      <c r="F3057" s="38">
        <v>125.5</v>
      </c>
    </row>
    <row r="3058" spans="1:6" x14ac:dyDescent="0.2">
      <c r="A3058" s="5">
        <v>40183</v>
      </c>
      <c r="B3058" s="37">
        <v>1136.52</v>
      </c>
      <c r="E3058" s="9">
        <v>41557</v>
      </c>
      <c r="F3058" s="38">
        <v>125.7</v>
      </c>
    </row>
    <row r="3059" spans="1:6" x14ac:dyDescent="0.2">
      <c r="A3059" s="5">
        <v>40182</v>
      </c>
      <c r="B3059" s="37">
        <v>1132.99</v>
      </c>
      <c r="E3059" s="9">
        <v>41556</v>
      </c>
      <c r="F3059" s="38">
        <v>125.8</v>
      </c>
    </row>
    <row r="3060" spans="1:6" x14ac:dyDescent="0.2">
      <c r="E3060" s="9">
        <v>41555</v>
      </c>
      <c r="F3060" s="38">
        <v>124.3</v>
      </c>
    </row>
    <row r="3061" spans="1:6" x14ac:dyDescent="0.2">
      <c r="E3061" s="9">
        <v>41554</v>
      </c>
      <c r="F3061" s="38">
        <v>123.2</v>
      </c>
    </row>
    <row r="3062" spans="1:6" x14ac:dyDescent="0.2">
      <c r="E3062" s="9">
        <v>41553</v>
      </c>
      <c r="F3062" s="38">
        <v>121.7</v>
      </c>
    </row>
    <row r="3063" spans="1:6" x14ac:dyDescent="0.2">
      <c r="E3063" s="9">
        <v>41552</v>
      </c>
      <c r="F3063" s="38">
        <v>121.1</v>
      </c>
    </row>
    <row r="3064" spans="1:6" x14ac:dyDescent="0.2">
      <c r="E3064" s="9">
        <v>41551</v>
      </c>
      <c r="F3064" s="38">
        <v>121.3</v>
      </c>
    </row>
    <row r="3065" spans="1:6" x14ac:dyDescent="0.2">
      <c r="E3065" s="9">
        <v>41550</v>
      </c>
      <c r="F3065" s="38">
        <v>116.8</v>
      </c>
    </row>
    <row r="3066" spans="1:6" x14ac:dyDescent="0.2">
      <c r="E3066" s="9">
        <v>41549</v>
      </c>
      <c r="F3066" s="38">
        <v>99.8</v>
      </c>
    </row>
    <row r="3067" spans="1:6" x14ac:dyDescent="0.2">
      <c r="E3067" s="9">
        <v>41548</v>
      </c>
      <c r="F3067" s="38">
        <v>125.5</v>
      </c>
    </row>
    <row r="3068" spans="1:6" x14ac:dyDescent="0.2">
      <c r="E3068" s="9">
        <v>41547</v>
      </c>
      <c r="F3068" s="38">
        <v>123.1</v>
      </c>
    </row>
    <row r="3069" spans="1:6" x14ac:dyDescent="0.2">
      <c r="E3069" s="9">
        <v>41546</v>
      </c>
      <c r="F3069" s="38">
        <v>125.2</v>
      </c>
    </row>
    <row r="3070" spans="1:6" x14ac:dyDescent="0.2">
      <c r="E3070" s="9">
        <v>41545</v>
      </c>
      <c r="F3070" s="38">
        <v>124.8</v>
      </c>
    </row>
    <row r="3071" spans="1:6" x14ac:dyDescent="0.2">
      <c r="E3071" s="9">
        <v>41544</v>
      </c>
      <c r="F3071" s="38">
        <v>123.5</v>
      </c>
    </row>
    <row r="3072" spans="1:6" x14ac:dyDescent="0.2">
      <c r="E3072" s="9">
        <v>41543</v>
      </c>
      <c r="F3072" s="38">
        <v>123.5</v>
      </c>
    </row>
    <row r="3073" spans="5:6" x14ac:dyDescent="0.2">
      <c r="E3073" s="9">
        <v>41542</v>
      </c>
      <c r="F3073" s="38">
        <v>123.4</v>
      </c>
    </row>
    <row r="3074" spans="5:6" x14ac:dyDescent="0.2">
      <c r="E3074" s="9">
        <v>41541</v>
      </c>
      <c r="F3074" s="38">
        <v>122.5</v>
      </c>
    </row>
    <row r="3075" spans="5:6" x14ac:dyDescent="0.2">
      <c r="E3075" s="9">
        <v>41540</v>
      </c>
      <c r="F3075" s="38">
        <v>122.2</v>
      </c>
    </row>
    <row r="3076" spans="5:6" x14ac:dyDescent="0.2">
      <c r="E3076" s="9">
        <v>41539</v>
      </c>
      <c r="F3076" s="38">
        <v>122.7</v>
      </c>
    </row>
    <row r="3077" spans="5:6" x14ac:dyDescent="0.2">
      <c r="E3077" s="9">
        <v>41538</v>
      </c>
      <c r="F3077" s="38">
        <v>122.6</v>
      </c>
    </row>
    <row r="3078" spans="5:6" x14ac:dyDescent="0.2">
      <c r="E3078" s="9">
        <v>41537</v>
      </c>
      <c r="F3078" s="38">
        <v>122.9</v>
      </c>
    </row>
    <row r="3079" spans="5:6" x14ac:dyDescent="0.2">
      <c r="E3079" s="9">
        <v>41536</v>
      </c>
      <c r="F3079" s="38">
        <v>124.2</v>
      </c>
    </row>
    <row r="3080" spans="5:6" x14ac:dyDescent="0.2">
      <c r="E3080" s="9">
        <v>41535</v>
      </c>
      <c r="F3080" s="38">
        <v>126.3</v>
      </c>
    </row>
    <row r="3081" spans="5:6" x14ac:dyDescent="0.2">
      <c r="E3081" s="9">
        <v>41534</v>
      </c>
      <c r="F3081" s="38">
        <v>126</v>
      </c>
    </row>
    <row r="3082" spans="5:6" x14ac:dyDescent="0.2">
      <c r="E3082" s="9">
        <v>41533</v>
      </c>
      <c r="F3082" s="38">
        <v>125.1</v>
      </c>
    </row>
    <row r="3083" spans="5:6" x14ac:dyDescent="0.2">
      <c r="E3083" s="9">
        <v>41532</v>
      </c>
      <c r="F3083" s="38">
        <v>124.6</v>
      </c>
    </row>
    <row r="3084" spans="5:6" x14ac:dyDescent="0.2">
      <c r="E3084" s="9">
        <v>41531</v>
      </c>
      <c r="F3084" s="38">
        <v>124.1</v>
      </c>
    </row>
    <row r="3085" spans="5:6" x14ac:dyDescent="0.2">
      <c r="E3085" s="9">
        <v>41530</v>
      </c>
      <c r="F3085" s="38">
        <v>126.5</v>
      </c>
    </row>
    <row r="3086" spans="5:6" x14ac:dyDescent="0.2">
      <c r="E3086" s="9">
        <v>41529</v>
      </c>
      <c r="F3086" s="38">
        <v>125.8</v>
      </c>
    </row>
    <row r="3087" spans="5:6" x14ac:dyDescent="0.2">
      <c r="E3087" s="9">
        <v>41528</v>
      </c>
      <c r="F3087" s="38">
        <v>125.4</v>
      </c>
    </row>
    <row r="3088" spans="5:6" x14ac:dyDescent="0.2">
      <c r="E3088" s="9">
        <v>41527</v>
      </c>
      <c r="F3088" s="38">
        <v>121.5</v>
      </c>
    </row>
    <row r="3089" spans="5:6" x14ac:dyDescent="0.2">
      <c r="E3089" s="9">
        <v>41526</v>
      </c>
      <c r="F3089" s="38">
        <v>120</v>
      </c>
    </row>
    <row r="3090" spans="5:6" x14ac:dyDescent="0.2">
      <c r="E3090" s="9">
        <v>41525</v>
      </c>
      <c r="F3090" s="38">
        <v>116.6</v>
      </c>
    </row>
    <row r="3091" spans="5:6" x14ac:dyDescent="0.2">
      <c r="E3091" s="9">
        <v>41524</v>
      </c>
      <c r="F3091" s="38">
        <v>119.1</v>
      </c>
    </row>
    <row r="3092" spans="5:6" x14ac:dyDescent="0.2">
      <c r="E3092" s="9">
        <v>41523</v>
      </c>
      <c r="F3092" s="38">
        <v>116.3</v>
      </c>
    </row>
    <row r="3093" spans="5:6" x14ac:dyDescent="0.2">
      <c r="E3093" s="9">
        <v>41522</v>
      </c>
      <c r="F3093" s="38">
        <v>120.5</v>
      </c>
    </row>
    <row r="3094" spans="5:6" x14ac:dyDescent="0.2">
      <c r="E3094" s="9">
        <v>41521</v>
      </c>
      <c r="F3094" s="38">
        <v>120.6</v>
      </c>
    </row>
    <row r="3095" spans="5:6" x14ac:dyDescent="0.2">
      <c r="E3095" s="9">
        <v>41520</v>
      </c>
      <c r="F3095" s="38">
        <v>127.6</v>
      </c>
    </row>
    <row r="3096" spans="5:6" x14ac:dyDescent="0.2">
      <c r="E3096" s="9">
        <v>41519</v>
      </c>
      <c r="F3096" s="38">
        <v>127.4</v>
      </c>
    </row>
    <row r="3097" spans="5:6" x14ac:dyDescent="0.2">
      <c r="E3097" s="9">
        <v>41518</v>
      </c>
      <c r="F3097" s="38">
        <v>128.30000000000001</v>
      </c>
    </row>
    <row r="3098" spans="5:6" x14ac:dyDescent="0.2">
      <c r="E3098" s="9">
        <v>41517</v>
      </c>
      <c r="F3098" s="38">
        <v>129.5</v>
      </c>
    </row>
    <row r="3099" spans="5:6" x14ac:dyDescent="0.2">
      <c r="E3099" s="9">
        <v>41516</v>
      </c>
      <c r="F3099" s="38">
        <v>123.2</v>
      </c>
    </row>
    <row r="3100" spans="5:6" x14ac:dyDescent="0.2">
      <c r="E3100" s="9">
        <v>41515</v>
      </c>
      <c r="F3100" s="38">
        <v>117.5</v>
      </c>
    </row>
    <row r="3101" spans="5:6" x14ac:dyDescent="0.2">
      <c r="E3101" s="9">
        <v>41514</v>
      </c>
      <c r="F3101" s="38">
        <v>117.6</v>
      </c>
    </row>
    <row r="3102" spans="5:6" x14ac:dyDescent="0.2">
      <c r="E3102" s="9">
        <v>41513</v>
      </c>
      <c r="F3102" s="38">
        <v>117.4</v>
      </c>
    </row>
    <row r="3103" spans="5:6" x14ac:dyDescent="0.2">
      <c r="E3103" s="9">
        <v>41512</v>
      </c>
      <c r="F3103" s="38">
        <v>112.2</v>
      </c>
    </row>
    <row r="3104" spans="5:6" x14ac:dyDescent="0.2">
      <c r="E3104" s="9">
        <v>41511</v>
      </c>
      <c r="F3104" s="38">
        <v>111.8</v>
      </c>
    </row>
    <row r="3105" spans="5:6" x14ac:dyDescent="0.2">
      <c r="E3105" s="9">
        <v>41510</v>
      </c>
      <c r="F3105" s="38">
        <v>108.7</v>
      </c>
    </row>
    <row r="3106" spans="5:6" x14ac:dyDescent="0.2">
      <c r="E3106" s="9">
        <v>41509</v>
      </c>
      <c r="F3106" s="38">
        <v>107.6</v>
      </c>
    </row>
    <row r="3107" spans="5:6" x14ac:dyDescent="0.2">
      <c r="E3107" s="9">
        <v>41508</v>
      </c>
      <c r="F3107" s="38">
        <v>109.7</v>
      </c>
    </row>
    <row r="3108" spans="5:6" x14ac:dyDescent="0.2">
      <c r="E3108" s="9">
        <v>41507</v>
      </c>
      <c r="F3108" s="38">
        <v>111.4</v>
      </c>
    </row>
    <row r="3109" spans="5:6" x14ac:dyDescent="0.2">
      <c r="E3109" s="9">
        <v>41506</v>
      </c>
      <c r="F3109" s="38">
        <v>105</v>
      </c>
    </row>
    <row r="3110" spans="5:6" x14ac:dyDescent="0.2">
      <c r="E3110" s="9">
        <v>41505</v>
      </c>
      <c r="F3110" s="38">
        <v>102.3</v>
      </c>
    </row>
    <row r="3111" spans="5:6" x14ac:dyDescent="0.2">
      <c r="E3111" s="9">
        <v>41504</v>
      </c>
      <c r="F3111" s="38">
        <v>98.8</v>
      </c>
    </row>
    <row r="3112" spans="5:6" x14ac:dyDescent="0.2">
      <c r="E3112" s="9">
        <v>41503</v>
      </c>
      <c r="F3112" s="38">
        <v>99.6</v>
      </c>
    </row>
    <row r="3113" spans="5:6" x14ac:dyDescent="0.2">
      <c r="E3113" s="9">
        <v>41502</v>
      </c>
      <c r="F3113" s="38">
        <v>98.3</v>
      </c>
    </row>
    <row r="3114" spans="5:6" x14ac:dyDescent="0.2">
      <c r="E3114" s="9">
        <v>41501</v>
      </c>
      <c r="F3114" s="38">
        <v>97.5</v>
      </c>
    </row>
    <row r="3115" spans="5:6" x14ac:dyDescent="0.2">
      <c r="E3115" s="9">
        <v>41500</v>
      </c>
      <c r="F3115" s="38">
        <v>98</v>
      </c>
    </row>
    <row r="3116" spans="5:6" x14ac:dyDescent="0.2">
      <c r="E3116" s="9">
        <v>41499</v>
      </c>
      <c r="F3116" s="38">
        <v>97.9</v>
      </c>
    </row>
    <row r="3117" spans="5:6" x14ac:dyDescent="0.2">
      <c r="E3117" s="9">
        <v>41498</v>
      </c>
      <c r="F3117" s="38">
        <v>95.1</v>
      </c>
    </row>
    <row r="3118" spans="5:6" x14ac:dyDescent="0.2">
      <c r="E3118" s="9">
        <v>41497</v>
      </c>
      <c r="F3118" s="38">
        <v>94.2</v>
      </c>
    </row>
    <row r="3119" spans="5:6" x14ac:dyDescent="0.2">
      <c r="E3119" s="9">
        <v>41496</v>
      </c>
      <c r="F3119" s="38">
        <v>93.3</v>
      </c>
    </row>
    <row r="3120" spans="5:6" x14ac:dyDescent="0.2">
      <c r="E3120" s="9">
        <v>41495</v>
      </c>
      <c r="F3120" s="38">
        <v>93.4</v>
      </c>
    </row>
    <row r="3121" spans="5:6" x14ac:dyDescent="0.2">
      <c r="E3121" s="9">
        <v>41494</v>
      </c>
      <c r="F3121" s="38">
        <v>94.8</v>
      </c>
    </row>
    <row r="3122" spans="5:6" x14ac:dyDescent="0.2">
      <c r="E3122" s="9">
        <v>41493</v>
      </c>
      <c r="F3122" s="38">
        <v>96.9</v>
      </c>
    </row>
    <row r="3123" spans="5:6" x14ac:dyDescent="0.2">
      <c r="E3123" s="9">
        <v>41492</v>
      </c>
      <c r="F3123" s="38">
        <v>97.1</v>
      </c>
    </row>
    <row r="3124" spans="5:6" x14ac:dyDescent="0.2">
      <c r="E3124" s="9">
        <v>41491</v>
      </c>
      <c r="F3124" s="38">
        <v>96.9</v>
      </c>
    </row>
    <row r="3125" spans="5:6" x14ac:dyDescent="0.2">
      <c r="E3125" s="9">
        <v>41490</v>
      </c>
      <c r="F3125" s="38">
        <v>96.6</v>
      </c>
    </row>
    <row r="3126" spans="5:6" x14ac:dyDescent="0.2">
      <c r="E3126" s="9">
        <v>41489</v>
      </c>
      <c r="F3126" s="38">
        <v>96.7</v>
      </c>
    </row>
    <row r="3127" spans="5:6" x14ac:dyDescent="0.2">
      <c r="E3127" s="9">
        <v>41488</v>
      </c>
      <c r="F3127" s="38">
        <v>97.2</v>
      </c>
    </row>
    <row r="3128" spans="5:6" x14ac:dyDescent="0.2">
      <c r="E3128" s="9">
        <v>41487</v>
      </c>
      <c r="F3128" s="38">
        <v>96.4</v>
      </c>
    </row>
    <row r="3129" spans="5:6" x14ac:dyDescent="0.2">
      <c r="E3129" s="9">
        <v>41486</v>
      </c>
      <c r="F3129" s="38">
        <v>97.9</v>
      </c>
    </row>
    <row r="3130" spans="5:6" x14ac:dyDescent="0.2">
      <c r="E3130" s="9">
        <v>41485</v>
      </c>
      <c r="F3130" s="38">
        <v>96.3</v>
      </c>
    </row>
    <row r="3131" spans="5:6" x14ac:dyDescent="0.2">
      <c r="E3131" s="9">
        <v>41484</v>
      </c>
      <c r="F3131" s="38">
        <v>93.3</v>
      </c>
    </row>
    <row r="3132" spans="5:6" x14ac:dyDescent="0.2">
      <c r="E3132" s="9">
        <v>41483</v>
      </c>
      <c r="F3132" s="38">
        <v>92.1</v>
      </c>
    </row>
    <row r="3133" spans="5:6" x14ac:dyDescent="0.2">
      <c r="E3133" s="9">
        <v>41482</v>
      </c>
      <c r="F3133" s="38">
        <v>89.1</v>
      </c>
    </row>
    <row r="3134" spans="5:6" x14ac:dyDescent="0.2">
      <c r="E3134" s="9">
        <v>41481</v>
      </c>
      <c r="F3134" s="38">
        <v>90.6</v>
      </c>
    </row>
    <row r="3135" spans="5:6" x14ac:dyDescent="0.2">
      <c r="E3135" s="9">
        <v>41480</v>
      </c>
      <c r="F3135" s="38">
        <v>89.4</v>
      </c>
    </row>
    <row r="3136" spans="5:6" x14ac:dyDescent="0.2">
      <c r="E3136" s="9">
        <v>41479</v>
      </c>
      <c r="F3136" s="38">
        <v>87.5</v>
      </c>
    </row>
    <row r="3137" spans="5:6" x14ac:dyDescent="0.2">
      <c r="E3137" s="9">
        <v>41478</v>
      </c>
      <c r="F3137" s="38">
        <v>86.9</v>
      </c>
    </row>
    <row r="3138" spans="5:6" x14ac:dyDescent="0.2">
      <c r="E3138" s="9">
        <v>41477</v>
      </c>
      <c r="F3138" s="38">
        <v>86.1</v>
      </c>
    </row>
    <row r="3139" spans="5:6" x14ac:dyDescent="0.2">
      <c r="E3139" s="9">
        <v>41476</v>
      </c>
      <c r="F3139" s="38">
        <v>85.5</v>
      </c>
    </row>
    <row r="3140" spans="5:6" x14ac:dyDescent="0.2">
      <c r="E3140" s="9">
        <v>41475</v>
      </c>
      <c r="F3140" s="38">
        <v>85.7</v>
      </c>
    </row>
    <row r="3141" spans="5:6" x14ac:dyDescent="0.2">
      <c r="E3141" s="9">
        <v>41474</v>
      </c>
      <c r="F3141" s="38">
        <v>85.8</v>
      </c>
    </row>
    <row r="3142" spans="5:6" x14ac:dyDescent="0.2">
      <c r="E3142" s="9">
        <v>41473</v>
      </c>
      <c r="F3142" s="38">
        <v>85.4</v>
      </c>
    </row>
    <row r="3143" spans="5:6" x14ac:dyDescent="0.2">
      <c r="E3143" s="9">
        <v>41472</v>
      </c>
      <c r="F3143" s="38">
        <v>90.5</v>
      </c>
    </row>
    <row r="3144" spans="5:6" x14ac:dyDescent="0.2">
      <c r="E3144" s="9">
        <v>41471</v>
      </c>
      <c r="F3144" s="38">
        <v>92.7</v>
      </c>
    </row>
    <row r="3145" spans="5:6" x14ac:dyDescent="0.2">
      <c r="E3145" s="9">
        <v>41470</v>
      </c>
      <c r="F3145" s="38">
        <v>93.1</v>
      </c>
    </row>
    <row r="3146" spans="5:6" x14ac:dyDescent="0.2">
      <c r="E3146" s="9">
        <v>41469</v>
      </c>
      <c r="F3146" s="38">
        <v>90.4</v>
      </c>
    </row>
    <row r="3147" spans="5:6" x14ac:dyDescent="0.2">
      <c r="E3147" s="9">
        <v>41468</v>
      </c>
      <c r="F3147" s="38">
        <v>91.4</v>
      </c>
    </row>
    <row r="3148" spans="5:6" x14ac:dyDescent="0.2">
      <c r="E3148" s="9">
        <v>41467</v>
      </c>
      <c r="F3148" s="38">
        <v>88.5</v>
      </c>
    </row>
    <row r="3149" spans="5:6" x14ac:dyDescent="0.2">
      <c r="E3149" s="9">
        <v>41466</v>
      </c>
      <c r="F3149" s="38">
        <v>91.2</v>
      </c>
    </row>
    <row r="3150" spans="5:6" x14ac:dyDescent="0.2">
      <c r="E3150" s="9">
        <v>41465</v>
      </c>
      <c r="F3150" s="38">
        <v>84.5</v>
      </c>
    </row>
    <row r="3151" spans="5:6" x14ac:dyDescent="0.2">
      <c r="E3151" s="9">
        <v>41464</v>
      </c>
      <c r="F3151" s="38">
        <v>74.2</v>
      </c>
    </row>
    <row r="3152" spans="5:6" x14ac:dyDescent="0.2">
      <c r="E3152" s="9">
        <v>41463</v>
      </c>
      <c r="F3152" s="38">
        <v>74.599999999999994</v>
      </c>
    </row>
    <row r="3153" spans="5:6" x14ac:dyDescent="0.2">
      <c r="E3153" s="9">
        <v>41462</v>
      </c>
      <c r="F3153" s="38">
        <v>72.5</v>
      </c>
    </row>
    <row r="3154" spans="5:6" x14ac:dyDescent="0.2">
      <c r="E3154" s="9">
        <v>41461</v>
      </c>
      <c r="F3154" s="38">
        <v>66.8</v>
      </c>
    </row>
    <row r="3155" spans="5:6" x14ac:dyDescent="0.2">
      <c r="E3155" s="9">
        <v>41460</v>
      </c>
      <c r="F3155" s="38">
        <v>66.3</v>
      </c>
    </row>
    <row r="3156" spans="5:6" x14ac:dyDescent="0.2">
      <c r="E3156" s="9">
        <v>41459</v>
      </c>
      <c r="F3156" s="38">
        <v>77.7</v>
      </c>
    </row>
    <row r="3157" spans="5:6" x14ac:dyDescent="0.2">
      <c r="E3157" s="9">
        <v>41458</v>
      </c>
      <c r="F3157" s="38">
        <v>76.900000000000006</v>
      </c>
    </row>
    <row r="3158" spans="5:6" x14ac:dyDescent="0.2">
      <c r="E3158" s="9">
        <v>41457</v>
      </c>
      <c r="F3158" s="38">
        <v>87.7</v>
      </c>
    </row>
    <row r="3159" spans="5:6" x14ac:dyDescent="0.2">
      <c r="E3159" s="9">
        <v>41456</v>
      </c>
      <c r="F3159" s="38">
        <v>84.6</v>
      </c>
    </row>
    <row r="3160" spans="5:6" x14ac:dyDescent="0.2">
      <c r="E3160" s="9">
        <v>41455</v>
      </c>
      <c r="F3160" s="38">
        <v>97.5</v>
      </c>
    </row>
    <row r="3161" spans="5:6" x14ac:dyDescent="0.2">
      <c r="E3161" s="9">
        <v>41454</v>
      </c>
      <c r="F3161" s="38">
        <v>95</v>
      </c>
    </row>
    <row r="3162" spans="5:6" x14ac:dyDescent="0.2">
      <c r="E3162" s="9">
        <v>41453</v>
      </c>
      <c r="F3162" s="38">
        <v>94.7</v>
      </c>
    </row>
    <row r="3163" spans="5:6" x14ac:dyDescent="0.2">
      <c r="E3163" s="9">
        <v>41452</v>
      </c>
      <c r="F3163" s="38">
        <v>101.7</v>
      </c>
    </row>
    <row r="3164" spans="5:6" x14ac:dyDescent="0.2">
      <c r="E3164" s="9">
        <v>41451</v>
      </c>
      <c r="F3164" s="38">
        <v>104</v>
      </c>
    </row>
    <row r="3165" spans="5:6" x14ac:dyDescent="0.2">
      <c r="E3165" s="9">
        <v>41450</v>
      </c>
      <c r="F3165" s="38">
        <v>103.3</v>
      </c>
    </row>
    <row r="3166" spans="5:6" x14ac:dyDescent="0.2">
      <c r="E3166" s="9">
        <v>41449</v>
      </c>
      <c r="F3166" s="38">
        <v>102.1</v>
      </c>
    </row>
    <row r="3167" spans="5:6" x14ac:dyDescent="0.2">
      <c r="E3167" s="9">
        <v>41448</v>
      </c>
      <c r="F3167" s="38">
        <v>107.9</v>
      </c>
    </row>
    <row r="3168" spans="5:6" x14ac:dyDescent="0.2">
      <c r="E3168" s="9">
        <v>41447</v>
      </c>
      <c r="F3168" s="38">
        <v>108.2</v>
      </c>
    </row>
    <row r="3169" spans="5:6" x14ac:dyDescent="0.2">
      <c r="E3169" s="9">
        <v>41446</v>
      </c>
      <c r="F3169" s="38">
        <v>109.5</v>
      </c>
    </row>
    <row r="3170" spans="5:6" x14ac:dyDescent="0.2">
      <c r="E3170" s="9">
        <v>41445</v>
      </c>
      <c r="F3170" s="38">
        <v>111.3</v>
      </c>
    </row>
    <row r="3171" spans="5:6" x14ac:dyDescent="0.2">
      <c r="E3171" s="9">
        <v>41444</v>
      </c>
      <c r="F3171" s="38">
        <v>108.3</v>
      </c>
    </row>
    <row r="3172" spans="5:6" x14ac:dyDescent="0.2">
      <c r="E3172" s="9">
        <v>41443</v>
      </c>
      <c r="F3172" s="38">
        <v>107.3</v>
      </c>
    </row>
    <row r="3173" spans="5:6" x14ac:dyDescent="0.2">
      <c r="E3173" s="9">
        <v>41442</v>
      </c>
      <c r="F3173" s="38">
        <v>101.9</v>
      </c>
    </row>
    <row r="3174" spans="5:6" x14ac:dyDescent="0.2">
      <c r="E3174" s="9">
        <v>41441</v>
      </c>
      <c r="F3174" s="38">
        <v>99.9</v>
      </c>
    </row>
    <row r="3175" spans="5:6" x14ac:dyDescent="0.2">
      <c r="E3175" s="9">
        <v>41440</v>
      </c>
      <c r="F3175" s="38">
        <v>99.8</v>
      </c>
    </row>
    <row r="3176" spans="5:6" x14ac:dyDescent="0.2">
      <c r="E3176" s="9">
        <v>41439</v>
      </c>
      <c r="F3176" s="38">
        <v>100</v>
      </c>
    </row>
    <row r="3177" spans="5:6" x14ac:dyDescent="0.2">
      <c r="E3177" s="9">
        <v>41438</v>
      </c>
      <c r="F3177" s="38">
        <v>103.9</v>
      </c>
    </row>
    <row r="3178" spans="5:6" x14ac:dyDescent="0.2">
      <c r="E3178" s="9">
        <v>41437</v>
      </c>
      <c r="F3178" s="38">
        <v>108.8</v>
      </c>
    </row>
    <row r="3179" spans="5:6" x14ac:dyDescent="0.2">
      <c r="E3179" s="9">
        <v>41436</v>
      </c>
      <c r="F3179" s="38">
        <v>109</v>
      </c>
    </row>
    <row r="3180" spans="5:6" x14ac:dyDescent="0.2">
      <c r="E3180" s="9">
        <v>41435</v>
      </c>
      <c r="F3180" s="38">
        <v>106.3</v>
      </c>
    </row>
    <row r="3181" spans="5:6" x14ac:dyDescent="0.2">
      <c r="E3181" s="9">
        <v>41434</v>
      </c>
      <c r="F3181" s="38">
        <v>100.4</v>
      </c>
    </row>
    <row r="3182" spans="5:6" x14ac:dyDescent="0.2">
      <c r="E3182" s="9">
        <v>41433</v>
      </c>
      <c r="F3182" s="38">
        <v>107.9</v>
      </c>
    </row>
    <row r="3183" spans="5:6" x14ac:dyDescent="0.2">
      <c r="E3183" s="9">
        <v>41432</v>
      </c>
      <c r="F3183" s="38">
        <v>111</v>
      </c>
    </row>
    <row r="3184" spans="5:6" x14ac:dyDescent="0.2">
      <c r="E3184" s="9">
        <v>41431</v>
      </c>
      <c r="F3184" s="38">
        <v>119</v>
      </c>
    </row>
    <row r="3185" spans="5:6" x14ac:dyDescent="0.2">
      <c r="E3185" s="9">
        <v>41430</v>
      </c>
      <c r="F3185" s="38">
        <v>121.9</v>
      </c>
    </row>
    <row r="3186" spans="5:6" x14ac:dyDescent="0.2">
      <c r="E3186" s="9">
        <v>41429</v>
      </c>
      <c r="F3186" s="38">
        <v>121.4</v>
      </c>
    </row>
    <row r="3187" spans="5:6" x14ac:dyDescent="0.2">
      <c r="E3187" s="9">
        <v>41428</v>
      </c>
      <c r="F3187" s="38">
        <v>120.7</v>
      </c>
    </row>
    <row r="3188" spans="5:6" x14ac:dyDescent="0.2">
      <c r="E3188" s="9">
        <v>41427</v>
      </c>
      <c r="F3188" s="38">
        <v>122.5</v>
      </c>
    </row>
    <row r="3189" spans="5:6" x14ac:dyDescent="0.2">
      <c r="E3189" s="9">
        <v>41426</v>
      </c>
      <c r="F3189" s="38">
        <v>129.30000000000001</v>
      </c>
    </row>
    <row r="3190" spans="5:6" x14ac:dyDescent="0.2">
      <c r="E3190" s="9">
        <v>41425</v>
      </c>
      <c r="F3190" s="38">
        <v>128.80000000000001</v>
      </c>
    </row>
    <row r="3191" spans="5:6" x14ac:dyDescent="0.2">
      <c r="E3191" s="9">
        <v>41424</v>
      </c>
      <c r="F3191" s="38">
        <v>128.80000000000001</v>
      </c>
    </row>
    <row r="3192" spans="5:6" x14ac:dyDescent="0.2">
      <c r="E3192" s="9">
        <v>41423</v>
      </c>
      <c r="F3192" s="38">
        <v>132.30000000000001</v>
      </c>
    </row>
    <row r="3193" spans="5:6" x14ac:dyDescent="0.2">
      <c r="E3193" s="9">
        <v>41422</v>
      </c>
      <c r="F3193" s="38">
        <v>129</v>
      </c>
    </row>
    <row r="3194" spans="5:6" x14ac:dyDescent="0.2">
      <c r="E3194" s="9">
        <v>41421</v>
      </c>
      <c r="F3194" s="38">
        <v>129.80000000000001</v>
      </c>
    </row>
    <row r="3195" spans="5:6" x14ac:dyDescent="0.2">
      <c r="E3195" s="9">
        <v>41420</v>
      </c>
      <c r="F3195" s="38">
        <v>133.5</v>
      </c>
    </row>
    <row r="3196" spans="5:6" x14ac:dyDescent="0.2">
      <c r="E3196" s="9">
        <v>41419</v>
      </c>
      <c r="F3196" s="38">
        <v>132</v>
      </c>
    </row>
    <row r="3197" spans="5:6" x14ac:dyDescent="0.2">
      <c r="E3197" s="9">
        <v>41418</v>
      </c>
      <c r="F3197" s="38">
        <v>133.1</v>
      </c>
    </row>
    <row r="3198" spans="5:6" x14ac:dyDescent="0.2">
      <c r="E3198" s="9">
        <v>41417</v>
      </c>
      <c r="F3198" s="38">
        <v>126.3</v>
      </c>
    </row>
    <row r="3199" spans="5:6" x14ac:dyDescent="0.2">
      <c r="E3199" s="9">
        <v>41416</v>
      </c>
      <c r="F3199" s="38">
        <v>123.8</v>
      </c>
    </row>
    <row r="3200" spans="5:6" x14ac:dyDescent="0.2">
      <c r="E3200" s="9">
        <v>41415</v>
      </c>
      <c r="F3200" s="38">
        <v>122.9</v>
      </c>
    </row>
    <row r="3201" spans="5:6" x14ac:dyDescent="0.2">
      <c r="E3201" s="9">
        <v>41414</v>
      </c>
      <c r="F3201" s="38">
        <v>122</v>
      </c>
    </row>
    <row r="3202" spans="5:6" x14ac:dyDescent="0.2">
      <c r="E3202" s="9">
        <v>41413</v>
      </c>
      <c r="F3202" s="38">
        <v>122.5</v>
      </c>
    </row>
    <row r="3203" spans="5:6" x14ac:dyDescent="0.2">
      <c r="E3203" s="9">
        <v>41412</v>
      </c>
      <c r="F3203" s="38">
        <v>123.2</v>
      </c>
    </row>
    <row r="3204" spans="5:6" x14ac:dyDescent="0.2">
      <c r="E3204" s="9">
        <v>41411</v>
      </c>
      <c r="F3204" s="38">
        <v>123.5</v>
      </c>
    </row>
    <row r="3205" spans="5:6" x14ac:dyDescent="0.2">
      <c r="E3205" s="9">
        <v>41410</v>
      </c>
      <c r="F3205" s="38">
        <v>118.2</v>
      </c>
    </row>
    <row r="3206" spans="5:6" x14ac:dyDescent="0.2">
      <c r="E3206" s="9">
        <v>41409</v>
      </c>
      <c r="F3206" s="38">
        <v>114.2</v>
      </c>
    </row>
    <row r="3207" spans="5:6" x14ac:dyDescent="0.2">
      <c r="E3207" s="9">
        <v>41408</v>
      </c>
      <c r="F3207" s="38">
        <v>111.4</v>
      </c>
    </row>
    <row r="3208" spans="5:6" x14ac:dyDescent="0.2">
      <c r="E3208" s="9">
        <v>41407</v>
      </c>
      <c r="F3208" s="38">
        <v>118</v>
      </c>
    </row>
    <row r="3209" spans="5:6" x14ac:dyDescent="0.2">
      <c r="E3209" s="9">
        <v>41406</v>
      </c>
      <c r="F3209" s="38">
        <v>114.8</v>
      </c>
    </row>
    <row r="3210" spans="5:6" x14ac:dyDescent="0.2">
      <c r="E3210" s="9">
        <v>41405</v>
      </c>
      <c r="F3210" s="38">
        <v>115.6</v>
      </c>
    </row>
    <row r="3211" spans="5:6" x14ac:dyDescent="0.2">
      <c r="E3211" s="9">
        <v>41404</v>
      </c>
      <c r="F3211" s="38">
        <v>117.7</v>
      </c>
    </row>
    <row r="3212" spans="5:6" x14ac:dyDescent="0.2">
      <c r="E3212" s="9">
        <v>41403</v>
      </c>
      <c r="F3212" s="38">
        <v>112.8</v>
      </c>
    </row>
    <row r="3213" spans="5:6" x14ac:dyDescent="0.2">
      <c r="E3213" s="9">
        <v>41402</v>
      </c>
      <c r="F3213" s="38">
        <v>113.2</v>
      </c>
    </row>
    <row r="3214" spans="5:6" x14ac:dyDescent="0.2">
      <c r="E3214" s="9">
        <v>41401</v>
      </c>
      <c r="F3214" s="38">
        <v>109.6</v>
      </c>
    </row>
    <row r="3215" spans="5:6" x14ac:dyDescent="0.2">
      <c r="E3215" s="9">
        <v>41400</v>
      </c>
      <c r="F3215" s="38">
        <v>112.3</v>
      </c>
    </row>
    <row r="3216" spans="5:6" x14ac:dyDescent="0.2">
      <c r="E3216" s="9">
        <v>41399</v>
      </c>
      <c r="F3216" s="38">
        <v>116</v>
      </c>
    </row>
    <row r="3217" spans="5:6" x14ac:dyDescent="0.2">
      <c r="E3217" s="9">
        <v>41398</v>
      </c>
      <c r="F3217" s="38">
        <v>112.9</v>
      </c>
    </row>
    <row r="3218" spans="5:6" x14ac:dyDescent="0.2">
      <c r="E3218" s="9">
        <v>41397</v>
      </c>
      <c r="F3218" s="38">
        <v>98.1</v>
      </c>
    </row>
    <row r="3219" spans="5:6" x14ac:dyDescent="0.2">
      <c r="E3219" s="9">
        <v>41396</v>
      </c>
      <c r="F3219" s="38">
        <v>106.3</v>
      </c>
    </row>
    <row r="3220" spans="5:6" x14ac:dyDescent="0.2">
      <c r="E3220" s="9">
        <v>41395</v>
      </c>
      <c r="F3220" s="38">
        <v>116.4</v>
      </c>
    </row>
    <row r="3221" spans="5:6" x14ac:dyDescent="0.2">
      <c r="E3221" s="9">
        <v>41394</v>
      </c>
      <c r="F3221" s="38">
        <v>139.19999999999999</v>
      </c>
    </row>
    <row r="3222" spans="5:6" x14ac:dyDescent="0.2">
      <c r="E3222" s="9">
        <v>41393</v>
      </c>
      <c r="F3222" s="38">
        <v>144</v>
      </c>
    </row>
    <row r="3223" spans="5:6" x14ac:dyDescent="0.2">
      <c r="E3223" s="9">
        <v>41392</v>
      </c>
      <c r="F3223" s="38">
        <v>134.4</v>
      </c>
    </row>
    <row r="3224" spans="5:6" x14ac:dyDescent="0.2">
      <c r="E3224" s="9">
        <v>41391</v>
      </c>
      <c r="F3224" s="38">
        <v>128</v>
      </c>
    </row>
    <row r="3225" spans="5:6" x14ac:dyDescent="0.2">
      <c r="E3225" s="9">
        <v>41390</v>
      </c>
      <c r="F3225" s="38">
        <v>136.9</v>
      </c>
    </row>
    <row r="3226" spans="5:6" x14ac:dyDescent="0.2">
      <c r="E3226" s="9">
        <v>41389</v>
      </c>
      <c r="F3226" s="38">
        <v>141.69999999999999</v>
      </c>
    </row>
    <row r="3227" spans="5:6" x14ac:dyDescent="0.2">
      <c r="E3227" s="9">
        <v>41388</v>
      </c>
      <c r="F3227" s="38">
        <v>154.19999999999999</v>
      </c>
    </row>
    <row r="3228" spans="5:6" x14ac:dyDescent="0.2">
      <c r="E3228" s="9">
        <v>41387</v>
      </c>
      <c r="F3228" s="38">
        <v>143.5</v>
      </c>
    </row>
    <row r="3229" spans="5:6" x14ac:dyDescent="0.2">
      <c r="E3229" s="9">
        <v>41386</v>
      </c>
      <c r="F3229" s="38">
        <v>127.4</v>
      </c>
    </row>
    <row r="3230" spans="5:6" x14ac:dyDescent="0.2">
      <c r="E3230" s="9">
        <v>41385</v>
      </c>
      <c r="F3230" s="38">
        <v>119.2</v>
      </c>
    </row>
    <row r="3231" spans="5:6" x14ac:dyDescent="0.2">
      <c r="E3231" s="9">
        <v>41384</v>
      </c>
      <c r="F3231" s="38">
        <v>126.6</v>
      </c>
    </row>
    <row r="3232" spans="5:6" x14ac:dyDescent="0.2">
      <c r="E3232" s="9">
        <v>41383</v>
      </c>
      <c r="F3232" s="38">
        <v>118.5</v>
      </c>
    </row>
    <row r="3233" spans="5:6" x14ac:dyDescent="0.2">
      <c r="E3233" s="9">
        <v>41382</v>
      </c>
      <c r="F3233" s="38">
        <v>109</v>
      </c>
    </row>
    <row r="3234" spans="5:6" x14ac:dyDescent="0.2">
      <c r="E3234" s="9">
        <v>41381</v>
      </c>
      <c r="F3234" s="38">
        <v>93.1</v>
      </c>
    </row>
    <row r="3235" spans="5:6" x14ac:dyDescent="0.2">
      <c r="E3235" s="9">
        <v>41380</v>
      </c>
      <c r="F3235" s="38">
        <v>68.400000000000006</v>
      </c>
    </row>
    <row r="3236" spans="5:6" x14ac:dyDescent="0.2">
      <c r="E3236" s="9">
        <v>41379</v>
      </c>
      <c r="F3236" s="38">
        <v>82.4</v>
      </c>
    </row>
    <row r="3237" spans="5:6" x14ac:dyDescent="0.2">
      <c r="E3237" s="9">
        <v>41378</v>
      </c>
      <c r="F3237" s="38">
        <v>90</v>
      </c>
    </row>
    <row r="3238" spans="5:6" x14ac:dyDescent="0.2">
      <c r="E3238" s="9">
        <v>41377</v>
      </c>
      <c r="F3238" s="38">
        <v>93</v>
      </c>
    </row>
    <row r="3239" spans="5:6" x14ac:dyDescent="0.2">
      <c r="E3239" s="9">
        <v>41376</v>
      </c>
      <c r="F3239" s="38">
        <v>117</v>
      </c>
    </row>
    <row r="3240" spans="5:6" x14ac:dyDescent="0.2">
      <c r="E3240" s="9">
        <v>41375</v>
      </c>
      <c r="F3240" s="38">
        <v>124.9</v>
      </c>
    </row>
    <row r="3241" spans="5:6" x14ac:dyDescent="0.2">
      <c r="E3241" s="9">
        <v>41374</v>
      </c>
      <c r="F3241" s="38">
        <v>165</v>
      </c>
    </row>
    <row r="3242" spans="5:6" x14ac:dyDescent="0.2">
      <c r="E3242" s="9">
        <v>41373</v>
      </c>
      <c r="F3242" s="38">
        <v>230</v>
      </c>
    </row>
    <row r="3243" spans="5:6" x14ac:dyDescent="0.2">
      <c r="E3243" s="9">
        <v>41372</v>
      </c>
      <c r="F3243" s="38">
        <v>187.5</v>
      </c>
    </row>
    <row r="3244" spans="5:6" x14ac:dyDescent="0.2">
      <c r="E3244" s="9">
        <v>41371</v>
      </c>
      <c r="F3244" s="38">
        <v>162.30000000000001</v>
      </c>
    </row>
    <row r="3245" spans="5:6" x14ac:dyDescent="0.2">
      <c r="E3245" s="9">
        <v>41370</v>
      </c>
      <c r="F3245" s="38">
        <v>142.6</v>
      </c>
    </row>
    <row r="3246" spans="5:6" x14ac:dyDescent="0.2">
      <c r="E3246" s="9">
        <v>41369</v>
      </c>
      <c r="F3246" s="38">
        <v>142.30000000000001</v>
      </c>
    </row>
    <row r="3247" spans="5:6" x14ac:dyDescent="0.2">
      <c r="E3247" s="9">
        <v>41368</v>
      </c>
      <c r="F3247" s="38">
        <v>132.1</v>
      </c>
    </row>
    <row r="3248" spans="5:6" x14ac:dyDescent="0.2">
      <c r="E3248" s="9">
        <v>41367</v>
      </c>
      <c r="F3248" s="38">
        <v>135</v>
      </c>
    </row>
    <row r="3249" spans="5:6" x14ac:dyDescent="0.2">
      <c r="E3249" s="9">
        <v>41366</v>
      </c>
      <c r="F3249" s="38">
        <v>118</v>
      </c>
    </row>
    <row r="3250" spans="5:6" x14ac:dyDescent="0.2">
      <c r="E3250" s="9">
        <v>41365</v>
      </c>
      <c r="F3250" s="38">
        <v>104</v>
      </c>
    </row>
    <row r="3251" spans="5:6" x14ac:dyDescent="0.2">
      <c r="E3251" s="9">
        <v>41364</v>
      </c>
      <c r="F3251" s="38">
        <v>93</v>
      </c>
    </row>
    <row r="3252" spans="5:6" x14ac:dyDescent="0.2">
      <c r="E3252" s="9">
        <v>41363</v>
      </c>
      <c r="F3252" s="38">
        <v>92.2</v>
      </c>
    </row>
    <row r="3253" spans="5:6" x14ac:dyDescent="0.2">
      <c r="E3253" s="9">
        <v>41362</v>
      </c>
      <c r="F3253" s="38">
        <v>90.5</v>
      </c>
    </row>
    <row r="3254" spans="5:6" x14ac:dyDescent="0.2">
      <c r="E3254" s="9">
        <v>41361</v>
      </c>
      <c r="F3254" s="38">
        <v>86.2</v>
      </c>
    </row>
    <row r="3255" spans="5:6" x14ac:dyDescent="0.2">
      <c r="E3255" s="9">
        <v>41360</v>
      </c>
      <c r="F3255" s="38">
        <v>88.9</v>
      </c>
    </row>
    <row r="3256" spans="5:6" x14ac:dyDescent="0.2">
      <c r="E3256" s="9">
        <v>41359</v>
      </c>
      <c r="F3256" s="38">
        <v>78.5</v>
      </c>
    </row>
    <row r="3257" spans="5:6" x14ac:dyDescent="0.2">
      <c r="E3257" s="9">
        <v>41358</v>
      </c>
      <c r="F3257" s="38">
        <v>73.599999999999994</v>
      </c>
    </row>
    <row r="3258" spans="5:6" x14ac:dyDescent="0.2">
      <c r="E3258" s="9">
        <v>41357</v>
      </c>
      <c r="F3258" s="38">
        <v>71.5</v>
      </c>
    </row>
    <row r="3259" spans="5:6" x14ac:dyDescent="0.2">
      <c r="E3259" s="9">
        <v>41356</v>
      </c>
      <c r="F3259" s="38">
        <v>64.3</v>
      </c>
    </row>
    <row r="3260" spans="5:6" x14ac:dyDescent="0.2">
      <c r="E3260" s="9">
        <v>41355</v>
      </c>
      <c r="F3260" s="38">
        <v>69.900000000000006</v>
      </c>
    </row>
    <row r="3261" spans="5:6" x14ac:dyDescent="0.2">
      <c r="E3261" s="9">
        <v>41354</v>
      </c>
      <c r="F3261" s="38">
        <v>70.8</v>
      </c>
    </row>
    <row r="3262" spans="5:6" x14ac:dyDescent="0.2">
      <c r="E3262" s="9">
        <v>41353</v>
      </c>
      <c r="F3262" s="38">
        <v>64.5</v>
      </c>
    </row>
    <row r="3263" spans="5:6" x14ac:dyDescent="0.2">
      <c r="E3263" s="9">
        <v>41352</v>
      </c>
      <c r="F3263" s="38">
        <v>59.1</v>
      </c>
    </row>
    <row r="3264" spans="5:6" x14ac:dyDescent="0.2">
      <c r="E3264" s="9">
        <v>41351</v>
      </c>
      <c r="F3264" s="38">
        <v>51.6</v>
      </c>
    </row>
    <row r="3265" spans="5:6" x14ac:dyDescent="0.2">
      <c r="E3265" s="9">
        <v>41350</v>
      </c>
      <c r="F3265" s="38">
        <v>47.4</v>
      </c>
    </row>
    <row r="3266" spans="5:6" x14ac:dyDescent="0.2">
      <c r="E3266" s="9">
        <v>41349</v>
      </c>
      <c r="F3266" s="38">
        <v>47</v>
      </c>
    </row>
    <row r="3267" spans="5:6" x14ac:dyDescent="0.2">
      <c r="E3267" s="9">
        <v>41348</v>
      </c>
      <c r="F3267" s="38">
        <v>47</v>
      </c>
    </row>
    <row r="3268" spans="5:6" x14ac:dyDescent="0.2">
      <c r="E3268" s="9">
        <v>41347</v>
      </c>
      <c r="F3268" s="38">
        <v>47.2</v>
      </c>
    </row>
    <row r="3269" spans="5:6" x14ac:dyDescent="0.2">
      <c r="E3269" s="9">
        <v>41346</v>
      </c>
      <c r="F3269" s="38">
        <v>46.9</v>
      </c>
    </row>
    <row r="3270" spans="5:6" x14ac:dyDescent="0.2">
      <c r="E3270" s="9">
        <v>41345</v>
      </c>
      <c r="F3270" s="38">
        <v>44.3</v>
      </c>
    </row>
    <row r="3271" spans="5:6" x14ac:dyDescent="0.2">
      <c r="E3271" s="9">
        <v>41344</v>
      </c>
      <c r="F3271" s="38">
        <v>48.4</v>
      </c>
    </row>
    <row r="3272" spans="5:6" x14ac:dyDescent="0.2">
      <c r="E3272" s="9">
        <v>41343</v>
      </c>
      <c r="F3272" s="38">
        <v>46</v>
      </c>
    </row>
    <row r="3273" spans="5:6" x14ac:dyDescent="0.2">
      <c r="E3273" s="9">
        <v>41342</v>
      </c>
      <c r="F3273" s="38">
        <v>46.8</v>
      </c>
    </row>
    <row r="3274" spans="5:6" x14ac:dyDescent="0.2">
      <c r="E3274" s="9">
        <v>41341</v>
      </c>
      <c r="F3274" s="38">
        <v>44.2</v>
      </c>
    </row>
    <row r="3275" spans="5:6" x14ac:dyDescent="0.2">
      <c r="E3275" s="9">
        <v>41340</v>
      </c>
      <c r="F3275" s="38">
        <v>42</v>
      </c>
    </row>
    <row r="3276" spans="5:6" x14ac:dyDescent="0.2">
      <c r="E3276" s="9">
        <v>41339</v>
      </c>
      <c r="F3276" s="38">
        <v>41</v>
      </c>
    </row>
    <row r="3277" spans="5:6" x14ac:dyDescent="0.2">
      <c r="E3277" s="9">
        <v>41338</v>
      </c>
      <c r="F3277" s="38">
        <v>40.299999999999997</v>
      </c>
    </row>
    <row r="3278" spans="5:6" x14ac:dyDescent="0.2">
      <c r="E3278" s="9">
        <v>41337</v>
      </c>
      <c r="F3278" s="38">
        <v>36.200000000000003</v>
      </c>
    </row>
    <row r="3279" spans="5:6" x14ac:dyDescent="0.2">
      <c r="E3279" s="9">
        <v>41336</v>
      </c>
      <c r="F3279" s="38">
        <v>34.5</v>
      </c>
    </row>
    <row r="3280" spans="5:6" x14ac:dyDescent="0.2">
      <c r="E3280" s="9">
        <v>41335</v>
      </c>
      <c r="F3280" s="38">
        <v>34.299999999999997</v>
      </c>
    </row>
    <row r="3281" spans="5:6" x14ac:dyDescent="0.2">
      <c r="E3281" s="9">
        <v>41334</v>
      </c>
      <c r="F3281" s="38">
        <v>34.5</v>
      </c>
    </row>
    <row r="3282" spans="5:6" x14ac:dyDescent="0.2">
      <c r="E3282" s="9">
        <v>41333</v>
      </c>
      <c r="F3282" s="38">
        <v>33.4</v>
      </c>
    </row>
    <row r="3283" spans="5:6" x14ac:dyDescent="0.2">
      <c r="E3283" s="9">
        <v>41332</v>
      </c>
      <c r="F3283" s="38">
        <v>30.9</v>
      </c>
    </row>
    <row r="3284" spans="5:6" x14ac:dyDescent="0.2">
      <c r="E3284" s="9">
        <v>41331</v>
      </c>
      <c r="F3284" s="38">
        <v>31.1</v>
      </c>
    </row>
    <row r="3285" spans="5:6" x14ac:dyDescent="0.2">
      <c r="E3285" s="9">
        <v>41330</v>
      </c>
      <c r="F3285" s="38">
        <v>30.4</v>
      </c>
    </row>
    <row r="3286" spans="5:6" x14ac:dyDescent="0.2">
      <c r="E3286" s="9">
        <v>41329</v>
      </c>
      <c r="F3286" s="38">
        <v>29.9</v>
      </c>
    </row>
    <row r="3287" spans="5:6" x14ac:dyDescent="0.2">
      <c r="E3287" s="9">
        <v>41328</v>
      </c>
      <c r="F3287" s="38">
        <v>29.8</v>
      </c>
    </row>
    <row r="3288" spans="5:6" x14ac:dyDescent="0.2">
      <c r="E3288" s="9">
        <v>41327</v>
      </c>
      <c r="F3288" s="38">
        <v>30.3</v>
      </c>
    </row>
    <row r="3289" spans="5:6" x14ac:dyDescent="0.2">
      <c r="E3289" s="9">
        <v>41326</v>
      </c>
      <c r="F3289" s="38">
        <v>29.8</v>
      </c>
    </row>
    <row r="3290" spans="5:6" x14ac:dyDescent="0.2">
      <c r="E3290" s="9">
        <v>41325</v>
      </c>
      <c r="F3290" s="38">
        <v>29.6</v>
      </c>
    </row>
    <row r="3291" spans="5:6" x14ac:dyDescent="0.2">
      <c r="E3291" s="9">
        <v>41324</v>
      </c>
      <c r="F3291" s="38">
        <v>29.4</v>
      </c>
    </row>
    <row r="3292" spans="5:6" x14ac:dyDescent="0.2">
      <c r="E3292" s="9">
        <v>41323</v>
      </c>
      <c r="F3292" s="38">
        <v>27</v>
      </c>
    </row>
    <row r="3293" spans="5:6" x14ac:dyDescent="0.2">
      <c r="E3293" s="9">
        <v>41322</v>
      </c>
      <c r="F3293" s="38">
        <v>26.8</v>
      </c>
    </row>
    <row r="3294" spans="5:6" x14ac:dyDescent="0.2">
      <c r="E3294" s="9">
        <v>41321</v>
      </c>
      <c r="F3294" s="38">
        <v>27.2</v>
      </c>
    </row>
    <row r="3295" spans="5:6" x14ac:dyDescent="0.2">
      <c r="E3295" s="9">
        <v>41320</v>
      </c>
      <c r="F3295" s="38">
        <v>27.1</v>
      </c>
    </row>
    <row r="3296" spans="5:6" x14ac:dyDescent="0.2">
      <c r="E3296" s="9">
        <v>41319</v>
      </c>
      <c r="F3296" s="38">
        <v>27.2</v>
      </c>
    </row>
    <row r="3297" spans="5:6" x14ac:dyDescent="0.2">
      <c r="E3297" s="9">
        <v>41318</v>
      </c>
      <c r="F3297" s="38">
        <v>24.2</v>
      </c>
    </row>
    <row r="3298" spans="5:6" x14ac:dyDescent="0.2">
      <c r="E3298" s="9">
        <v>41317</v>
      </c>
      <c r="F3298" s="38">
        <v>25.2</v>
      </c>
    </row>
    <row r="3299" spans="5:6" x14ac:dyDescent="0.2">
      <c r="E3299" s="9">
        <v>41316</v>
      </c>
      <c r="F3299" s="38">
        <v>24.6</v>
      </c>
    </row>
    <row r="3300" spans="5:6" x14ac:dyDescent="0.2">
      <c r="E3300" s="9">
        <v>41315</v>
      </c>
      <c r="F3300" s="38">
        <v>24</v>
      </c>
    </row>
    <row r="3301" spans="5:6" x14ac:dyDescent="0.2">
      <c r="E3301" s="9">
        <v>41314</v>
      </c>
      <c r="F3301" s="38">
        <v>23.6</v>
      </c>
    </row>
    <row r="3302" spans="5:6" x14ac:dyDescent="0.2">
      <c r="E3302" s="9">
        <v>41313</v>
      </c>
      <c r="F3302" s="38">
        <v>22.7</v>
      </c>
    </row>
    <row r="3303" spans="5:6" x14ac:dyDescent="0.2">
      <c r="E3303" s="9">
        <v>41312</v>
      </c>
      <c r="F3303" s="38">
        <v>22.1</v>
      </c>
    </row>
    <row r="3304" spans="5:6" x14ac:dyDescent="0.2">
      <c r="E3304" s="9">
        <v>41311</v>
      </c>
      <c r="F3304" s="38">
        <v>21.2</v>
      </c>
    </row>
    <row r="3305" spans="5:6" x14ac:dyDescent="0.2">
      <c r="E3305" s="9">
        <v>41310</v>
      </c>
      <c r="F3305" s="38">
        <v>20.6</v>
      </c>
    </row>
    <row r="3306" spans="5:6" x14ac:dyDescent="0.2">
      <c r="E3306" s="9">
        <v>41309</v>
      </c>
      <c r="F3306" s="38">
        <v>20.399999999999999</v>
      </c>
    </row>
    <row r="3307" spans="5:6" x14ac:dyDescent="0.2">
      <c r="E3307" s="9">
        <v>41308</v>
      </c>
      <c r="F3307" s="38">
        <v>20.6</v>
      </c>
    </row>
    <row r="3308" spans="5:6" x14ac:dyDescent="0.2">
      <c r="E3308" s="9">
        <v>41307</v>
      </c>
      <c r="F3308" s="38">
        <v>19.600000000000001</v>
      </c>
    </row>
    <row r="3309" spans="5:6" x14ac:dyDescent="0.2">
      <c r="E3309" s="9">
        <v>41306</v>
      </c>
      <c r="F3309" s="38">
        <v>20.5</v>
      </c>
    </row>
    <row r="3310" spans="5:6" x14ac:dyDescent="0.2">
      <c r="E3310" s="9">
        <v>41305</v>
      </c>
      <c r="F3310" s="38">
        <v>20.399999999999999</v>
      </c>
    </row>
    <row r="3311" spans="5:6" x14ac:dyDescent="0.2">
      <c r="E3311" s="9">
        <v>41304</v>
      </c>
      <c r="F3311" s="38">
        <v>19.7</v>
      </c>
    </row>
    <row r="3312" spans="5:6" x14ac:dyDescent="0.2">
      <c r="E3312" s="9">
        <v>41303</v>
      </c>
      <c r="F3312" s="38">
        <v>19.5</v>
      </c>
    </row>
    <row r="3313" spans="5:6" x14ac:dyDescent="0.2">
      <c r="E3313" s="9">
        <v>41302</v>
      </c>
      <c r="F3313" s="38">
        <v>18.7</v>
      </c>
    </row>
    <row r="3314" spans="5:6" x14ac:dyDescent="0.2">
      <c r="E3314" s="9">
        <v>41301</v>
      </c>
      <c r="F3314" s="38">
        <v>17.8</v>
      </c>
    </row>
    <row r="3315" spans="5:6" x14ac:dyDescent="0.2">
      <c r="E3315" s="9">
        <v>41300</v>
      </c>
      <c r="F3315" s="38">
        <v>17.899999999999999</v>
      </c>
    </row>
    <row r="3316" spans="5:6" x14ac:dyDescent="0.2">
      <c r="E3316" s="9">
        <v>41299</v>
      </c>
      <c r="F3316" s="38">
        <v>17.399999999999999</v>
      </c>
    </row>
    <row r="3317" spans="5:6" x14ac:dyDescent="0.2">
      <c r="E3317" s="9">
        <v>41298</v>
      </c>
      <c r="F3317" s="38">
        <v>16.899999999999999</v>
      </c>
    </row>
    <row r="3318" spans="5:6" x14ac:dyDescent="0.2">
      <c r="E3318" s="9">
        <v>41297</v>
      </c>
      <c r="F3318" s="38">
        <v>17.5</v>
      </c>
    </row>
    <row r="3319" spans="5:6" x14ac:dyDescent="0.2">
      <c r="E3319" s="9">
        <v>41296</v>
      </c>
      <c r="F3319" s="38">
        <v>17.3</v>
      </c>
    </row>
    <row r="3320" spans="5:6" x14ac:dyDescent="0.2">
      <c r="E3320" s="9">
        <v>41295</v>
      </c>
      <c r="F3320" s="38">
        <v>16.8</v>
      </c>
    </row>
    <row r="3321" spans="5:6" x14ac:dyDescent="0.2">
      <c r="E3321" s="9">
        <v>41294</v>
      </c>
      <c r="F3321" s="38">
        <v>15.7</v>
      </c>
    </row>
    <row r="3322" spans="5:6" x14ac:dyDescent="0.2">
      <c r="E3322" s="9">
        <v>41293</v>
      </c>
      <c r="F3322" s="38">
        <v>15.6</v>
      </c>
    </row>
    <row r="3323" spans="5:6" x14ac:dyDescent="0.2">
      <c r="E3323" s="9">
        <v>41292</v>
      </c>
      <c r="F3323" s="38">
        <v>15.7</v>
      </c>
    </row>
    <row r="3324" spans="5:6" x14ac:dyDescent="0.2">
      <c r="E3324" s="9">
        <v>41291</v>
      </c>
      <c r="F3324" s="38">
        <v>15.5</v>
      </c>
    </row>
    <row r="3325" spans="5:6" x14ac:dyDescent="0.2">
      <c r="E3325" s="9">
        <v>41290</v>
      </c>
      <c r="F3325" s="38">
        <v>14.7</v>
      </c>
    </row>
    <row r="3326" spans="5:6" x14ac:dyDescent="0.2">
      <c r="E3326" s="9">
        <v>41289</v>
      </c>
      <c r="F3326" s="38">
        <v>14.3</v>
      </c>
    </row>
    <row r="3327" spans="5:6" x14ac:dyDescent="0.2">
      <c r="E3327" s="9">
        <v>41288</v>
      </c>
      <c r="F3327" s="38">
        <v>14.3</v>
      </c>
    </row>
    <row r="3328" spans="5:6" x14ac:dyDescent="0.2">
      <c r="E3328" s="9">
        <v>41287</v>
      </c>
      <c r="F3328" s="38">
        <v>14.1</v>
      </c>
    </row>
    <row r="3329" spans="5:6" x14ac:dyDescent="0.2">
      <c r="E3329" s="9">
        <v>41286</v>
      </c>
      <c r="F3329" s="38">
        <v>14.2</v>
      </c>
    </row>
    <row r="3330" spans="5:6" x14ac:dyDescent="0.2">
      <c r="E3330" s="9">
        <v>41285</v>
      </c>
      <c r="F3330" s="38">
        <v>14.1</v>
      </c>
    </row>
    <row r="3331" spans="5:6" x14ac:dyDescent="0.2">
      <c r="E3331" s="9">
        <v>41284</v>
      </c>
      <c r="F3331" s="38">
        <v>14.1</v>
      </c>
    </row>
    <row r="3332" spans="5:6" x14ac:dyDescent="0.2">
      <c r="E3332" s="9">
        <v>41283</v>
      </c>
      <c r="F3332" s="38">
        <v>13.8</v>
      </c>
    </row>
    <row r="3333" spans="5:6" x14ac:dyDescent="0.2">
      <c r="E3333" s="9">
        <v>41282</v>
      </c>
      <c r="F3333" s="38">
        <v>13.7</v>
      </c>
    </row>
    <row r="3334" spans="5:6" x14ac:dyDescent="0.2">
      <c r="E3334" s="9">
        <v>41281</v>
      </c>
      <c r="F3334" s="38">
        <v>13.6</v>
      </c>
    </row>
    <row r="3335" spans="5:6" x14ac:dyDescent="0.2">
      <c r="E3335" s="9">
        <v>41280</v>
      </c>
      <c r="F3335" s="38">
        <v>13.4</v>
      </c>
    </row>
    <row r="3336" spans="5:6" x14ac:dyDescent="0.2">
      <c r="E3336" s="9">
        <v>41279</v>
      </c>
      <c r="F3336" s="38">
        <v>13.4</v>
      </c>
    </row>
    <row r="3337" spans="5:6" x14ac:dyDescent="0.2">
      <c r="E3337" s="9">
        <v>41278</v>
      </c>
      <c r="F3337" s="38">
        <v>13.5</v>
      </c>
    </row>
    <row r="3338" spans="5:6" x14ac:dyDescent="0.2">
      <c r="E3338" s="9">
        <v>41277</v>
      </c>
      <c r="F3338" s="38">
        <v>13.4</v>
      </c>
    </row>
    <row r="3339" spans="5:6" x14ac:dyDescent="0.2">
      <c r="E3339" s="9">
        <v>41276</v>
      </c>
      <c r="F3339" s="38">
        <v>13.3</v>
      </c>
    </row>
    <row r="3340" spans="5:6" x14ac:dyDescent="0.2">
      <c r="E3340" s="9">
        <v>41275</v>
      </c>
      <c r="F3340" s="38">
        <v>13.3</v>
      </c>
    </row>
    <row r="3341" spans="5:6" x14ac:dyDescent="0.2">
      <c r="E3341" s="9">
        <v>41274</v>
      </c>
      <c r="F3341" s="38">
        <v>13.5</v>
      </c>
    </row>
    <row r="3342" spans="5:6" x14ac:dyDescent="0.2">
      <c r="E3342" s="9">
        <v>41273</v>
      </c>
      <c r="F3342" s="38">
        <v>13.4</v>
      </c>
    </row>
    <row r="3343" spans="5:6" x14ac:dyDescent="0.2">
      <c r="E3343" s="9">
        <v>41272</v>
      </c>
      <c r="F3343" s="38">
        <v>13.4</v>
      </c>
    </row>
    <row r="3344" spans="5:6" x14ac:dyDescent="0.2">
      <c r="E3344" s="9">
        <v>41271</v>
      </c>
      <c r="F3344" s="38">
        <v>13.4</v>
      </c>
    </row>
    <row r="3345" spans="5:6" x14ac:dyDescent="0.2">
      <c r="E3345" s="9">
        <v>41270</v>
      </c>
      <c r="F3345" s="38">
        <v>13.4</v>
      </c>
    </row>
    <row r="3346" spans="5:6" x14ac:dyDescent="0.2">
      <c r="E3346" s="9">
        <v>41269</v>
      </c>
      <c r="F3346" s="38">
        <v>13.5</v>
      </c>
    </row>
    <row r="3347" spans="5:6" x14ac:dyDescent="0.2">
      <c r="E3347" s="9">
        <v>41268</v>
      </c>
      <c r="F3347" s="38">
        <v>13.4</v>
      </c>
    </row>
    <row r="3348" spans="5:6" x14ac:dyDescent="0.2">
      <c r="E3348" s="9">
        <v>41267</v>
      </c>
      <c r="F3348" s="38">
        <v>13.4</v>
      </c>
    </row>
    <row r="3349" spans="5:6" x14ac:dyDescent="0.2">
      <c r="E3349" s="9">
        <v>41266</v>
      </c>
      <c r="F3349" s="38">
        <v>13.3</v>
      </c>
    </row>
    <row r="3350" spans="5:6" x14ac:dyDescent="0.2">
      <c r="E3350" s="9">
        <v>41265</v>
      </c>
      <c r="F3350" s="38">
        <v>13.4</v>
      </c>
    </row>
    <row r="3351" spans="5:6" x14ac:dyDescent="0.2">
      <c r="E3351" s="9">
        <v>41264</v>
      </c>
      <c r="F3351" s="38">
        <v>13.5</v>
      </c>
    </row>
    <row r="3352" spans="5:6" x14ac:dyDescent="0.2">
      <c r="E3352" s="9">
        <v>41263</v>
      </c>
      <c r="F3352" s="38">
        <v>13.5</v>
      </c>
    </row>
    <row r="3353" spans="5:6" x14ac:dyDescent="0.2">
      <c r="E3353" s="9">
        <v>41262</v>
      </c>
      <c r="F3353" s="38">
        <v>13.6</v>
      </c>
    </row>
    <row r="3354" spans="5:6" x14ac:dyDescent="0.2">
      <c r="E3354" s="9">
        <v>41261</v>
      </c>
      <c r="F3354" s="38">
        <v>13.3</v>
      </c>
    </row>
    <row r="3355" spans="5:6" x14ac:dyDescent="0.2">
      <c r="E3355" s="9">
        <v>41260</v>
      </c>
      <c r="F3355" s="38">
        <v>13.3</v>
      </c>
    </row>
    <row r="3356" spans="5:6" x14ac:dyDescent="0.2">
      <c r="E3356" s="9">
        <v>41259</v>
      </c>
      <c r="F3356" s="38">
        <v>13.3</v>
      </c>
    </row>
    <row r="3357" spans="5:6" x14ac:dyDescent="0.2">
      <c r="E3357" s="9">
        <v>41258</v>
      </c>
      <c r="F3357" s="38">
        <v>13.5</v>
      </c>
    </row>
    <row r="3358" spans="5:6" x14ac:dyDescent="0.2">
      <c r="E3358" s="9">
        <v>41257</v>
      </c>
      <c r="F3358" s="38">
        <v>13.6</v>
      </c>
    </row>
    <row r="3359" spans="5:6" x14ac:dyDescent="0.2">
      <c r="E3359" s="9">
        <v>41256</v>
      </c>
      <c r="F3359" s="38">
        <v>13.7</v>
      </c>
    </row>
    <row r="3360" spans="5:6" x14ac:dyDescent="0.2">
      <c r="E3360" s="9">
        <v>41255</v>
      </c>
      <c r="F3360" s="38">
        <v>13.7</v>
      </c>
    </row>
    <row r="3361" spans="5:6" x14ac:dyDescent="0.2">
      <c r="E3361" s="9">
        <v>41254</v>
      </c>
      <c r="F3361" s="38">
        <v>13.6</v>
      </c>
    </row>
    <row r="3362" spans="5:6" x14ac:dyDescent="0.2">
      <c r="E3362" s="9">
        <v>41253</v>
      </c>
      <c r="F3362" s="38">
        <v>13.4</v>
      </c>
    </row>
    <row r="3363" spans="5:6" x14ac:dyDescent="0.2">
      <c r="E3363" s="9">
        <v>41252</v>
      </c>
      <c r="F3363" s="38">
        <v>13.4</v>
      </c>
    </row>
    <row r="3364" spans="5:6" x14ac:dyDescent="0.2">
      <c r="E3364" s="9">
        <v>41251</v>
      </c>
      <c r="F3364" s="38">
        <v>13.4</v>
      </c>
    </row>
    <row r="3365" spans="5:6" x14ac:dyDescent="0.2">
      <c r="E3365" s="9">
        <v>41250</v>
      </c>
      <c r="F3365" s="38">
        <v>13.5</v>
      </c>
    </row>
    <row r="3366" spans="5:6" x14ac:dyDescent="0.2">
      <c r="E3366" s="9">
        <v>41249</v>
      </c>
      <c r="F3366" s="38">
        <v>13.3</v>
      </c>
    </row>
    <row r="3367" spans="5:6" x14ac:dyDescent="0.2">
      <c r="E3367" s="9">
        <v>41248</v>
      </c>
      <c r="F3367" s="38">
        <v>13.4</v>
      </c>
    </row>
    <row r="3368" spans="5:6" x14ac:dyDescent="0.2">
      <c r="E3368" s="9">
        <v>41247</v>
      </c>
      <c r="F3368" s="38">
        <v>13.4</v>
      </c>
    </row>
    <row r="3369" spans="5:6" x14ac:dyDescent="0.2">
      <c r="E3369" s="9">
        <v>41246</v>
      </c>
      <c r="F3369" s="38">
        <v>12.7</v>
      </c>
    </row>
    <row r="3370" spans="5:6" x14ac:dyDescent="0.2">
      <c r="E3370" s="9">
        <v>41245</v>
      </c>
      <c r="F3370" s="38">
        <v>12.5</v>
      </c>
    </row>
    <row r="3371" spans="5:6" x14ac:dyDescent="0.2">
      <c r="E3371" s="9">
        <v>41244</v>
      </c>
      <c r="F3371" s="38">
        <v>12.6</v>
      </c>
    </row>
    <row r="3372" spans="5:6" x14ac:dyDescent="0.2">
      <c r="E3372" s="9">
        <v>41243</v>
      </c>
      <c r="F3372" s="38">
        <v>12.6</v>
      </c>
    </row>
    <row r="3373" spans="5:6" x14ac:dyDescent="0.2">
      <c r="E3373" s="9">
        <v>41242</v>
      </c>
      <c r="F3373" s="38">
        <v>12.4</v>
      </c>
    </row>
    <row r="3374" spans="5:6" x14ac:dyDescent="0.2">
      <c r="E3374" s="9">
        <v>41241</v>
      </c>
      <c r="F3374" s="38">
        <v>12.4</v>
      </c>
    </row>
    <row r="3375" spans="5:6" x14ac:dyDescent="0.2">
      <c r="E3375" s="9">
        <v>41240</v>
      </c>
      <c r="F3375" s="38">
        <v>12.2</v>
      </c>
    </row>
    <row r="3376" spans="5:6" x14ac:dyDescent="0.2">
      <c r="E3376" s="9">
        <v>41239</v>
      </c>
      <c r="F3376" s="38">
        <v>12.3</v>
      </c>
    </row>
    <row r="3377" spans="5:6" x14ac:dyDescent="0.2">
      <c r="E3377" s="9">
        <v>41238</v>
      </c>
      <c r="F3377" s="38">
        <v>12.5</v>
      </c>
    </row>
    <row r="3378" spans="5:6" x14ac:dyDescent="0.2">
      <c r="E3378" s="9">
        <v>41237</v>
      </c>
      <c r="F3378" s="38">
        <v>12.4</v>
      </c>
    </row>
    <row r="3379" spans="5:6" x14ac:dyDescent="0.2">
      <c r="E3379" s="9">
        <v>41236</v>
      </c>
      <c r="F3379" s="38">
        <v>12.3</v>
      </c>
    </row>
    <row r="3380" spans="5:6" x14ac:dyDescent="0.2">
      <c r="E3380" s="9">
        <v>41235</v>
      </c>
      <c r="F3380" s="38">
        <v>12.4</v>
      </c>
    </row>
    <row r="3381" spans="5:6" x14ac:dyDescent="0.2">
      <c r="E3381" s="9">
        <v>41234</v>
      </c>
      <c r="F3381" s="38">
        <v>11.8</v>
      </c>
    </row>
    <row r="3382" spans="5:6" x14ac:dyDescent="0.2">
      <c r="E3382" s="9">
        <v>41233</v>
      </c>
      <c r="F3382" s="38">
        <v>11.7</v>
      </c>
    </row>
    <row r="3383" spans="5:6" x14ac:dyDescent="0.2">
      <c r="E3383" s="9">
        <v>41232</v>
      </c>
      <c r="F3383" s="38">
        <v>11.8</v>
      </c>
    </row>
    <row r="3384" spans="5:6" x14ac:dyDescent="0.2">
      <c r="E3384" s="9">
        <v>41231</v>
      </c>
      <c r="F3384" s="38">
        <v>11.6</v>
      </c>
    </row>
    <row r="3385" spans="5:6" x14ac:dyDescent="0.2">
      <c r="E3385" s="9">
        <v>41230</v>
      </c>
      <c r="F3385" s="38">
        <v>11.8</v>
      </c>
    </row>
    <row r="3386" spans="5:6" x14ac:dyDescent="0.2">
      <c r="E3386" s="9">
        <v>41229</v>
      </c>
      <c r="F3386" s="38">
        <v>11.8</v>
      </c>
    </row>
    <row r="3387" spans="5:6" x14ac:dyDescent="0.2">
      <c r="E3387" s="9">
        <v>41228</v>
      </c>
      <c r="F3387" s="38">
        <v>11.2</v>
      </c>
    </row>
    <row r="3388" spans="5:6" x14ac:dyDescent="0.2">
      <c r="E3388" s="9">
        <v>41227</v>
      </c>
      <c r="F3388" s="38">
        <v>10.9</v>
      </c>
    </row>
    <row r="3389" spans="5:6" x14ac:dyDescent="0.2">
      <c r="E3389" s="9">
        <v>41226</v>
      </c>
      <c r="F3389" s="38">
        <v>10.9</v>
      </c>
    </row>
    <row r="3390" spans="5:6" x14ac:dyDescent="0.2">
      <c r="E3390" s="9">
        <v>41225</v>
      </c>
      <c r="F3390" s="38">
        <v>11</v>
      </c>
    </row>
    <row r="3391" spans="5:6" x14ac:dyDescent="0.2">
      <c r="E3391" s="9">
        <v>41224</v>
      </c>
      <c r="F3391" s="38">
        <v>10.9</v>
      </c>
    </row>
    <row r="3392" spans="5:6" x14ac:dyDescent="0.2">
      <c r="E3392" s="9">
        <v>41223</v>
      </c>
      <c r="F3392" s="38">
        <v>10.9</v>
      </c>
    </row>
    <row r="3393" spans="5:6" x14ac:dyDescent="0.2">
      <c r="E3393" s="9">
        <v>41222</v>
      </c>
      <c r="F3393" s="38">
        <v>10.8</v>
      </c>
    </row>
    <row r="3394" spans="5:6" x14ac:dyDescent="0.2">
      <c r="E3394" s="9">
        <v>41221</v>
      </c>
      <c r="F3394" s="38">
        <v>10.9</v>
      </c>
    </row>
    <row r="3395" spans="5:6" x14ac:dyDescent="0.2">
      <c r="E3395" s="9">
        <v>41220</v>
      </c>
      <c r="F3395" s="38">
        <v>10.9</v>
      </c>
    </row>
    <row r="3396" spans="5:6" x14ac:dyDescent="0.2">
      <c r="E3396" s="9">
        <v>41219</v>
      </c>
      <c r="F3396" s="38">
        <v>10.9</v>
      </c>
    </row>
    <row r="3397" spans="5:6" x14ac:dyDescent="0.2">
      <c r="E3397" s="9">
        <v>41218</v>
      </c>
      <c r="F3397" s="38">
        <v>10.8</v>
      </c>
    </row>
    <row r="3398" spans="5:6" x14ac:dyDescent="0.2">
      <c r="E3398" s="9">
        <v>41217</v>
      </c>
      <c r="F3398" s="38">
        <v>10.8</v>
      </c>
    </row>
    <row r="3399" spans="5:6" x14ac:dyDescent="0.2">
      <c r="E3399" s="9">
        <v>41216</v>
      </c>
      <c r="F3399" s="38">
        <v>10.6</v>
      </c>
    </row>
    <row r="3400" spans="5:6" x14ac:dyDescent="0.2">
      <c r="E3400" s="9">
        <v>41215</v>
      </c>
      <c r="F3400" s="38">
        <v>10.5</v>
      </c>
    </row>
    <row r="3401" spans="5:6" x14ac:dyDescent="0.2">
      <c r="E3401" s="9">
        <v>41214</v>
      </c>
      <c r="F3401" s="38">
        <v>10.6</v>
      </c>
    </row>
    <row r="3402" spans="5:6" x14ac:dyDescent="0.2">
      <c r="E3402" s="9">
        <v>41213</v>
      </c>
      <c r="F3402" s="38">
        <v>11.2</v>
      </c>
    </row>
    <row r="3403" spans="5:6" x14ac:dyDescent="0.2">
      <c r="E3403" s="9">
        <v>41212</v>
      </c>
      <c r="F3403" s="38">
        <v>10.9</v>
      </c>
    </row>
    <row r="3404" spans="5:6" x14ac:dyDescent="0.2">
      <c r="E3404" s="9">
        <v>41211</v>
      </c>
      <c r="F3404" s="38">
        <v>10.6</v>
      </c>
    </row>
    <row r="3405" spans="5:6" x14ac:dyDescent="0.2">
      <c r="E3405" s="9">
        <v>41210</v>
      </c>
      <c r="F3405" s="38">
        <v>10.7</v>
      </c>
    </row>
    <row r="3406" spans="5:6" x14ac:dyDescent="0.2">
      <c r="E3406" s="9">
        <v>41209</v>
      </c>
      <c r="F3406" s="38">
        <v>10.3</v>
      </c>
    </row>
    <row r="3407" spans="5:6" x14ac:dyDescent="0.2">
      <c r="E3407" s="9">
        <v>41208</v>
      </c>
      <c r="F3407" s="38">
        <v>10.199999999999999</v>
      </c>
    </row>
    <row r="3408" spans="5:6" x14ac:dyDescent="0.2">
      <c r="E3408" s="9">
        <v>41207</v>
      </c>
      <c r="F3408" s="38">
        <v>10.9</v>
      </c>
    </row>
    <row r="3409" spans="5:6" x14ac:dyDescent="0.2">
      <c r="E3409" s="9">
        <v>41206</v>
      </c>
      <c r="F3409" s="38">
        <v>11.6</v>
      </c>
    </row>
    <row r="3410" spans="5:6" x14ac:dyDescent="0.2">
      <c r="E3410" s="9">
        <v>41205</v>
      </c>
      <c r="F3410" s="38">
        <v>11.6</v>
      </c>
    </row>
    <row r="3411" spans="5:6" x14ac:dyDescent="0.2">
      <c r="E3411" s="9">
        <v>41204</v>
      </c>
      <c r="F3411" s="38">
        <v>11.7</v>
      </c>
    </row>
    <row r="3412" spans="5:6" x14ac:dyDescent="0.2">
      <c r="E3412" s="9">
        <v>41203</v>
      </c>
      <c r="F3412" s="38">
        <v>11.6</v>
      </c>
    </row>
    <row r="3413" spans="5:6" x14ac:dyDescent="0.2">
      <c r="E3413" s="9">
        <v>41202</v>
      </c>
      <c r="F3413" s="38">
        <v>11.7</v>
      </c>
    </row>
    <row r="3414" spans="5:6" x14ac:dyDescent="0.2">
      <c r="E3414" s="9">
        <v>41201</v>
      </c>
      <c r="F3414" s="38">
        <v>11.7</v>
      </c>
    </row>
    <row r="3415" spans="5:6" x14ac:dyDescent="0.2">
      <c r="E3415" s="9">
        <v>41200</v>
      </c>
      <c r="F3415" s="38">
        <v>11.9</v>
      </c>
    </row>
    <row r="3416" spans="5:6" x14ac:dyDescent="0.2">
      <c r="E3416" s="9">
        <v>41199</v>
      </c>
      <c r="F3416" s="38">
        <v>11.8</v>
      </c>
    </row>
    <row r="3417" spans="5:6" x14ac:dyDescent="0.2">
      <c r="E3417" s="9">
        <v>41198</v>
      </c>
      <c r="F3417" s="38">
        <v>11.9</v>
      </c>
    </row>
    <row r="3418" spans="5:6" x14ac:dyDescent="0.2">
      <c r="E3418" s="9">
        <v>41197</v>
      </c>
      <c r="F3418" s="38">
        <v>11.8</v>
      </c>
    </row>
    <row r="3419" spans="5:6" x14ac:dyDescent="0.2">
      <c r="E3419" s="9">
        <v>41196</v>
      </c>
      <c r="F3419" s="38">
        <v>11.7</v>
      </c>
    </row>
    <row r="3420" spans="5:6" x14ac:dyDescent="0.2">
      <c r="E3420" s="9">
        <v>41195</v>
      </c>
      <c r="F3420" s="38">
        <v>11.9</v>
      </c>
    </row>
    <row r="3421" spans="5:6" x14ac:dyDescent="0.2">
      <c r="E3421" s="9">
        <v>41194</v>
      </c>
      <c r="F3421" s="38">
        <v>12</v>
      </c>
    </row>
    <row r="3422" spans="5:6" x14ac:dyDescent="0.2">
      <c r="E3422" s="9">
        <v>41193</v>
      </c>
      <c r="F3422" s="38">
        <v>12</v>
      </c>
    </row>
    <row r="3423" spans="5:6" x14ac:dyDescent="0.2">
      <c r="E3423" s="9">
        <v>41192</v>
      </c>
      <c r="F3423" s="38">
        <v>12.1</v>
      </c>
    </row>
    <row r="3424" spans="5:6" x14ac:dyDescent="0.2">
      <c r="E3424" s="9">
        <v>41191</v>
      </c>
      <c r="F3424" s="38">
        <v>11.9</v>
      </c>
    </row>
    <row r="3425" spans="5:6" x14ac:dyDescent="0.2">
      <c r="E3425" s="9">
        <v>41190</v>
      </c>
      <c r="F3425" s="38">
        <v>11.8</v>
      </c>
    </row>
    <row r="3426" spans="5:6" x14ac:dyDescent="0.2">
      <c r="E3426" s="9">
        <v>41189</v>
      </c>
      <c r="F3426" s="38">
        <v>11.8</v>
      </c>
    </row>
    <row r="3427" spans="5:6" x14ac:dyDescent="0.2">
      <c r="E3427" s="9">
        <v>41188</v>
      </c>
      <c r="F3427" s="38">
        <v>12.5</v>
      </c>
    </row>
    <row r="3428" spans="5:6" x14ac:dyDescent="0.2">
      <c r="E3428" s="9">
        <v>41187</v>
      </c>
      <c r="F3428" s="38">
        <v>12.7</v>
      </c>
    </row>
    <row r="3429" spans="5:6" x14ac:dyDescent="0.2">
      <c r="E3429" s="9">
        <v>41186</v>
      </c>
      <c r="F3429" s="38">
        <v>12.9</v>
      </c>
    </row>
    <row r="3430" spans="5:6" x14ac:dyDescent="0.2">
      <c r="E3430" s="9">
        <v>41185</v>
      </c>
      <c r="F3430" s="38">
        <v>12.9</v>
      </c>
    </row>
    <row r="3431" spans="5:6" x14ac:dyDescent="0.2">
      <c r="E3431" s="9">
        <v>41184</v>
      </c>
      <c r="F3431" s="38">
        <v>12.8</v>
      </c>
    </row>
    <row r="3432" spans="5:6" x14ac:dyDescent="0.2">
      <c r="E3432" s="9">
        <v>41183</v>
      </c>
      <c r="F3432" s="38">
        <v>12.4</v>
      </c>
    </row>
    <row r="3433" spans="5:6" x14ac:dyDescent="0.2">
      <c r="E3433" s="9">
        <v>41182</v>
      </c>
      <c r="F3433" s="38">
        <v>12.4</v>
      </c>
    </row>
    <row r="3434" spans="5:6" x14ac:dyDescent="0.2">
      <c r="E3434" s="9">
        <v>41181</v>
      </c>
      <c r="F3434" s="38">
        <v>12.4</v>
      </c>
    </row>
    <row r="3435" spans="5:6" x14ac:dyDescent="0.2">
      <c r="E3435" s="9">
        <v>41180</v>
      </c>
      <c r="F3435" s="38">
        <v>12.4</v>
      </c>
    </row>
    <row r="3436" spans="5:6" x14ac:dyDescent="0.2">
      <c r="E3436" s="9">
        <v>41179</v>
      </c>
      <c r="F3436" s="38">
        <v>12.3</v>
      </c>
    </row>
    <row r="3437" spans="5:6" x14ac:dyDescent="0.2">
      <c r="E3437" s="9">
        <v>41178</v>
      </c>
      <c r="F3437" s="38">
        <v>12.3</v>
      </c>
    </row>
    <row r="3438" spans="5:6" x14ac:dyDescent="0.2">
      <c r="E3438" s="9">
        <v>41177</v>
      </c>
      <c r="F3438" s="38">
        <v>12.2</v>
      </c>
    </row>
    <row r="3439" spans="5:6" x14ac:dyDescent="0.2">
      <c r="E3439" s="9">
        <v>41176</v>
      </c>
      <c r="F3439" s="38">
        <v>12.1</v>
      </c>
    </row>
    <row r="3440" spans="5:6" x14ac:dyDescent="0.2">
      <c r="E3440" s="9">
        <v>41175</v>
      </c>
      <c r="F3440" s="38">
        <v>12.2</v>
      </c>
    </row>
    <row r="3441" spans="5:6" x14ac:dyDescent="0.2">
      <c r="E3441" s="9">
        <v>41174</v>
      </c>
      <c r="F3441" s="38">
        <v>12.2</v>
      </c>
    </row>
    <row r="3442" spans="5:6" x14ac:dyDescent="0.2">
      <c r="E3442" s="9">
        <v>41173</v>
      </c>
      <c r="F3442" s="38">
        <v>12.4</v>
      </c>
    </row>
    <row r="3443" spans="5:6" x14ac:dyDescent="0.2">
      <c r="E3443" s="9">
        <v>41172</v>
      </c>
      <c r="F3443" s="38">
        <v>12.3</v>
      </c>
    </row>
    <row r="3444" spans="5:6" x14ac:dyDescent="0.2">
      <c r="E3444" s="9">
        <v>41171</v>
      </c>
      <c r="F3444" s="38">
        <v>12.6</v>
      </c>
    </row>
    <row r="3445" spans="5:6" x14ac:dyDescent="0.2">
      <c r="E3445" s="9">
        <v>41170</v>
      </c>
      <c r="F3445" s="38">
        <v>12.3</v>
      </c>
    </row>
    <row r="3446" spans="5:6" x14ac:dyDescent="0.2">
      <c r="E3446" s="9">
        <v>41169</v>
      </c>
      <c r="F3446" s="38">
        <v>11.9</v>
      </c>
    </row>
    <row r="3447" spans="5:6" x14ac:dyDescent="0.2">
      <c r="E3447" s="9">
        <v>41168</v>
      </c>
      <c r="F3447" s="38">
        <v>11.9</v>
      </c>
    </row>
    <row r="3448" spans="5:6" x14ac:dyDescent="0.2">
      <c r="E3448" s="9">
        <v>41167</v>
      </c>
      <c r="F3448" s="38">
        <v>11.8</v>
      </c>
    </row>
    <row r="3449" spans="5:6" x14ac:dyDescent="0.2">
      <c r="E3449" s="9">
        <v>41166</v>
      </c>
      <c r="F3449" s="38">
        <v>11.7</v>
      </c>
    </row>
    <row r="3450" spans="5:6" x14ac:dyDescent="0.2">
      <c r="E3450" s="9">
        <v>41165</v>
      </c>
      <c r="F3450" s="38">
        <v>11.4</v>
      </c>
    </row>
    <row r="3451" spans="5:6" x14ac:dyDescent="0.2">
      <c r="E3451" s="9">
        <v>41164</v>
      </c>
      <c r="F3451" s="38">
        <v>11.4</v>
      </c>
    </row>
    <row r="3452" spans="5:6" x14ac:dyDescent="0.2">
      <c r="E3452" s="9">
        <v>41163</v>
      </c>
      <c r="F3452" s="38">
        <v>11.3</v>
      </c>
    </row>
    <row r="3453" spans="5:6" x14ac:dyDescent="0.2">
      <c r="E3453" s="9">
        <v>41162</v>
      </c>
      <c r="F3453" s="38">
        <v>11.2</v>
      </c>
    </row>
    <row r="3454" spans="5:6" x14ac:dyDescent="0.2">
      <c r="E3454" s="9">
        <v>41161</v>
      </c>
      <c r="F3454" s="38">
        <v>11</v>
      </c>
    </row>
    <row r="3455" spans="5:6" x14ac:dyDescent="0.2">
      <c r="E3455" s="9">
        <v>41160</v>
      </c>
      <c r="F3455" s="38">
        <v>11</v>
      </c>
    </row>
    <row r="3456" spans="5:6" x14ac:dyDescent="0.2">
      <c r="E3456" s="9">
        <v>41159</v>
      </c>
      <c r="F3456" s="38">
        <v>11</v>
      </c>
    </row>
    <row r="3457" spans="5:6" x14ac:dyDescent="0.2">
      <c r="E3457" s="9">
        <v>41158</v>
      </c>
      <c r="F3457" s="38">
        <v>11.2</v>
      </c>
    </row>
    <row r="3458" spans="5:6" x14ac:dyDescent="0.2">
      <c r="E3458" s="9">
        <v>41157</v>
      </c>
      <c r="F3458" s="38">
        <v>11</v>
      </c>
    </row>
    <row r="3459" spans="5:6" x14ac:dyDescent="0.2">
      <c r="E3459" s="9">
        <v>41156</v>
      </c>
      <c r="F3459" s="38">
        <v>10.4</v>
      </c>
    </row>
    <row r="3460" spans="5:6" x14ac:dyDescent="0.2">
      <c r="E3460" s="9">
        <v>41155</v>
      </c>
      <c r="F3460" s="38">
        <v>10.5</v>
      </c>
    </row>
    <row r="3461" spans="5:6" x14ac:dyDescent="0.2">
      <c r="E3461" s="9">
        <v>41154</v>
      </c>
      <c r="F3461" s="38">
        <v>10.199999999999999</v>
      </c>
    </row>
    <row r="3462" spans="5:6" x14ac:dyDescent="0.2">
      <c r="E3462" s="9">
        <v>41153</v>
      </c>
      <c r="F3462" s="38">
        <v>10</v>
      </c>
    </row>
    <row r="3463" spans="5:6" x14ac:dyDescent="0.2">
      <c r="E3463" s="9">
        <v>41152</v>
      </c>
      <c r="F3463" s="38">
        <v>10.199999999999999</v>
      </c>
    </row>
    <row r="3464" spans="5:6" x14ac:dyDescent="0.2">
      <c r="E3464" s="9">
        <v>41151</v>
      </c>
      <c r="F3464" s="38">
        <v>10.8</v>
      </c>
    </row>
    <row r="3465" spans="5:6" x14ac:dyDescent="0.2">
      <c r="E3465" s="9">
        <v>41150</v>
      </c>
      <c r="F3465" s="38">
        <v>10.9</v>
      </c>
    </row>
    <row r="3466" spans="5:6" x14ac:dyDescent="0.2">
      <c r="E3466" s="9">
        <v>41149</v>
      </c>
      <c r="F3466" s="38">
        <v>10.9</v>
      </c>
    </row>
    <row r="3467" spans="5:6" x14ac:dyDescent="0.2">
      <c r="E3467" s="9">
        <v>41148</v>
      </c>
      <c r="F3467" s="38">
        <v>10.9</v>
      </c>
    </row>
    <row r="3468" spans="5:6" x14ac:dyDescent="0.2">
      <c r="E3468" s="9">
        <v>41147</v>
      </c>
      <c r="F3468" s="38">
        <v>10.6</v>
      </c>
    </row>
    <row r="3469" spans="5:6" x14ac:dyDescent="0.2">
      <c r="E3469" s="9">
        <v>41146</v>
      </c>
      <c r="F3469" s="38">
        <v>10.5</v>
      </c>
    </row>
    <row r="3470" spans="5:6" x14ac:dyDescent="0.2">
      <c r="E3470" s="9">
        <v>41145</v>
      </c>
      <c r="F3470" s="38">
        <v>10.6</v>
      </c>
    </row>
    <row r="3471" spans="5:6" x14ac:dyDescent="0.2">
      <c r="E3471" s="9">
        <v>41144</v>
      </c>
      <c r="F3471" s="38">
        <v>10.1</v>
      </c>
    </row>
    <row r="3472" spans="5:6" x14ac:dyDescent="0.2">
      <c r="E3472" s="9">
        <v>41143</v>
      </c>
      <c r="F3472" s="38">
        <v>9.8000000000000007</v>
      </c>
    </row>
    <row r="3473" spans="5:6" x14ac:dyDescent="0.2">
      <c r="E3473" s="9">
        <v>41142</v>
      </c>
      <c r="F3473" s="38">
        <v>9.9</v>
      </c>
    </row>
    <row r="3474" spans="5:6" x14ac:dyDescent="0.2">
      <c r="E3474" s="9">
        <v>41141</v>
      </c>
      <c r="F3474" s="38">
        <v>10.1</v>
      </c>
    </row>
    <row r="3475" spans="5:6" x14ac:dyDescent="0.2">
      <c r="E3475" s="9">
        <v>41140</v>
      </c>
      <c r="F3475" s="38">
        <v>8</v>
      </c>
    </row>
    <row r="3476" spans="5:6" x14ac:dyDescent="0.2">
      <c r="E3476" s="9">
        <v>41139</v>
      </c>
      <c r="F3476" s="38">
        <v>11.6</v>
      </c>
    </row>
    <row r="3477" spans="5:6" x14ac:dyDescent="0.2">
      <c r="E3477" s="9">
        <v>41138</v>
      </c>
      <c r="F3477" s="38">
        <v>11.6</v>
      </c>
    </row>
    <row r="3478" spans="5:6" x14ac:dyDescent="0.2">
      <c r="E3478" s="9">
        <v>41137</v>
      </c>
      <c r="F3478" s="38">
        <v>13.5</v>
      </c>
    </row>
    <row r="3479" spans="5:6" x14ac:dyDescent="0.2">
      <c r="E3479" s="9">
        <v>41136</v>
      </c>
      <c r="F3479" s="38">
        <v>13.3</v>
      </c>
    </row>
    <row r="3480" spans="5:6" x14ac:dyDescent="0.2">
      <c r="E3480" s="9">
        <v>41135</v>
      </c>
      <c r="F3480" s="38">
        <v>12.2</v>
      </c>
    </row>
    <row r="3481" spans="5:6" x14ac:dyDescent="0.2">
      <c r="E3481" s="9">
        <v>41134</v>
      </c>
      <c r="F3481" s="38">
        <v>12</v>
      </c>
    </row>
    <row r="3482" spans="5:6" x14ac:dyDescent="0.2">
      <c r="E3482" s="9">
        <v>41133</v>
      </c>
      <c r="F3482" s="38">
        <v>11.6</v>
      </c>
    </row>
    <row r="3483" spans="5:6" x14ac:dyDescent="0.2">
      <c r="E3483" s="9">
        <v>41132</v>
      </c>
      <c r="F3483" s="38">
        <v>11.5</v>
      </c>
    </row>
    <row r="3484" spans="5:6" x14ac:dyDescent="0.2">
      <c r="E3484" s="9">
        <v>41131</v>
      </c>
      <c r="F3484" s="38">
        <v>11.4</v>
      </c>
    </row>
    <row r="3485" spans="5:6" x14ac:dyDescent="0.2">
      <c r="E3485" s="9">
        <v>41130</v>
      </c>
      <c r="F3485" s="38">
        <v>11.1</v>
      </c>
    </row>
    <row r="3486" spans="5:6" x14ac:dyDescent="0.2">
      <c r="E3486" s="9">
        <v>41129</v>
      </c>
      <c r="F3486" s="38">
        <v>11.1</v>
      </c>
    </row>
    <row r="3487" spans="5:6" x14ac:dyDescent="0.2">
      <c r="E3487" s="9">
        <v>41128</v>
      </c>
      <c r="F3487" s="38">
        <v>11.1</v>
      </c>
    </row>
    <row r="3488" spans="5:6" x14ac:dyDescent="0.2">
      <c r="E3488" s="9">
        <v>41127</v>
      </c>
      <c r="F3488" s="38">
        <v>10.9</v>
      </c>
    </row>
    <row r="3489" spans="5:6" x14ac:dyDescent="0.2">
      <c r="E3489" s="9">
        <v>41126</v>
      </c>
      <c r="F3489" s="38">
        <v>10.9</v>
      </c>
    </row>
    <row r="3490" spans="5:6" x14ac:dyDescent="0.2">
      <c r="E3490" s="9">
        <v>41125</v>
      </c>
      <c r="F3490" s="38">
        <v>11</v>
      </c>
    </row>
    <row r="3491" spans="5:6" x14ac:dyDescent="0.2">
      <c r="E3491" s="9">
        <v>41124</v>
      </c>
      <c r="F3491" s="38">
        <v>11</v>
      </c>
    </row>
    <row r="3492" spans="5:6" x14ac:dyDescent="0.2">
      <c r="E3492" s="9">
        <v>41123</v>
      </c>
      <c r="F3492" s="38">
        <v>10.5</v>
      </c>
    </row>
    <row r="3493" spans="5:6" x14ac:dyDescent="0.2">
      <c r="E3493" s="9">
        <v>41122</v>
      </c>
      <c r="F3493" s="38">
        <v>9.6</v>
      </c>
    </row>
    <row r="3494" spans="5:6" x14ac:dyDescent="0.2">
      <c r="E3494" s="9">
        <v>41121</v>
      </c>
      <c r="F3494" s="38">
        <v>9.4</v>
      </c>
    </row>
    <row r="3495" spans="5:6" x14ac:dyDescent="0.2">
      <c r="E3495" s="9">
        <v>41120</v>
      </c>
      <c r="F3495" s="38">
        <v>9.1</v>
      </c>
    </row>
    <row r="3496" spans="5:6" x14ac:dyDescent="0.2">
      <c r="E3496" s="9">
        <v>41119</v>
      </c>
      <c r="F3496" s="38">
        <v>8.6999999999999993</v>
      </c>
    </row>
    <row r="3497" spans="5:6" x14ac:dyDescent="0.2">
      <c r="E3497" s="9">
        <v>41118</v>
      </c>
      <c r="F3497" s="38">
        <v>8.9</v>
      </c>
    </row>
    <row r="3498" spans="5:6" x14ac:dyDescent="0.2">
      <c r="E3498" s="9">
        <v>41117</v>
      </c>
      <c r="F3498" s="38">
        <v>8.9</v>
      </c>
    </row>
    <row r="3499" spans="5:6" x14ac:dyDescent="0.2">
      <c r="E3499" s="9">
        <v>41116</v>
      </c>
      <c r="F3499" s="38">
        <v>8.9</v>
      </c>
    </row>
    <row r="3500" spans="5:6" x14ac:dyDescent="0.2">
      <c r="E3500" s="9">
        <v>41115</v>
      </c>
      <c r="F3500" s="38">
        <v>8.8000000000000007</v>
      </c>
    </row>
    <row r="3501" spans="5:6" x14ac:dyDescent="0.2">
      <c r="E3501" s="9">
        <v>41114</v>
      </c>
      <c r="F3501" s="38">
        <v>8.6</v>
      </c>
    </row>
    <row r="3502" spans="5:6" x14ac:dyDescent="0.2">
      <c r="E3502" s="9">
        <v>41113</v>
      </c>
      <c r="F3502" s="38">
        <v>8.4</v>
      </c>
    </row>
    <row r="3503" spans="5:6" x14ac:dyDescent="0.2">
      <c r="E3503" s="9">
        <v>41112</v>
      </c>
      <c r="F3503" s="38">
        <v>8.4</v>
      </c>
    </row>
    <row r="3504" spans="5:6" x14ac:dyDescent="0.2">
      <c r="E3504" s="9">
        <v>41111</v>
      </c>
      <c r="F3504" s="38">
        <v>8.9</v>
      </c>
    </row>
    <row r="3505" spans="5:6" x14ac:dyDescent="0.2">
      <c r="E3505" s="9">
        <v>41110</v>
      </c>
      <c r="F3505" s="38">
        <v>8.5</v>
      </c>
    </row>
    <row r="3506" spans="5:6" x14ac:dyDescent="0.2">
      <c r="E3506" s="9">
        <v>41109</v>
      </c>
      <c r="F3506" s="38">
        <v>8.9</v>
      </c>
    </row>
    <row r="3507" spans="5:6" x14ac:dyDescent="0.2">
      <c r="E3507" s="9">
        <v>41108</v>
      </c>
      <c r="F3507" s="38">
        <v>9.1</v>
      </c>
    </row>
    <row r="3508" spans="5:6" x14ac:dyDescent="0.2">
      <c r="E3508" s="9">
        <v>41107</v>
      </c>
      <c r="F3508" s="38">
        <v>8.8000000000000007</v>
      </c>
    </row>
    <row r="3509" spans="5:6" x14ac:dyDescent="0.2">
      <c r="E3509" s="9">
        <v>41106</v>
      </c>
      <c r="F3509" s="38">
        <v>8.5</v>
      </c>
    </row>
    <row r="3510" spans="5:6" x14ac:dyDescent="0.2">
      <c r="E3510" s="9">
        <v>41105</v>
      </c>
      <c r="F3510" s="38">
        <v>7.6</v>
      </c>
    </row>
    <row r="3511" spans="5:6" x14ac:dyDescent="0.2">
      <c r="E3511" s="9">
        <v>41104</v>
      </c>
      <c r="F3511" s="38">
        <v>7.5</v>
      </c>
    </row>
    <row r="3512" spans="5:6" x14ac:dyDescent="0.2">
      <c r="E3512" s="9">
        <v>41103</v>
      </c>
      <c r="F3512" s="38">
        <v>7.7</v>
      </c>
    </row>
    <row r="3513" spans="5:6" x14ac:dyDescent="0.2">
      <c r="E3513" s="9">
        <v>41102</v>
      </c>
      <c r="F3513" s="38">
        <v>7.8</v>
      </c>
    </row>
    <row r="3514" spans="5:6" x14ac:dyDescent="0.2">
      <c r="E3514" s="9">
        <v>41101</v>
      </c>
      <c r="F3514" s="38">
        <v>7.2</v>
      </c>
    </row>
    <row r="3515" spans="5:6" x14ac:dyDescent="0.2">
      <c r="E3515" s="9">
        <v>41100</v>
      </c>
      <c r="F3515" s="38">
        <v>7.2</v>
      </c>
    </row>
    <row r="3516" spans="5:6" x14ac:dyDescent="0.2">
      <c r="E3516" s="9">
        <v>41099</v>
      </c>
      <c r="F3516" s="38">
        <v>7</v>
      </c>
    </row>
    <row r="3517" spans="5:6" x14ac:dyDescent="0.2">
      <c r="E3517" s="9">
        <v>41098</v>
      </c>
      <c r="F3517" s="38">
        <v>6.8</v>
      </c>
    </row>
    <row r="3518" spans="5:6" x14ac:dyDescent="0.2">
      <c r="E3518" s="9">
        <v>41097</v>
      </c>
      <c r="F3518" s="38">
        <v>6.8</v>
      </c>
    </row>
    <row r="3519" spans="5:6" x14ac:dyDescent="0.2">
      <c r="E3519" s="9">
        <v>41096</v>
      </c>
      <c r="F3519" s="38">
        <v>6.7</v>
      </c>
    </row>
    <row r="3520" spans="5:6" x14ac:dyDescent="0.2">
      <c r="E3520" s="9">
        <v>41095</v>
      </c>
      <c r="F3520" s="38">
        <v>6.7</v>
      </c>
    </row>
    <row r="3521" spans="5:6" x14ac:dyDescent="0.2">
      <c r="E3521" s="9">
        <v>41094</v>
      </c>
      <c r="F3521" s="38">
        <v>6.5</v>
      </c>
    </row>
    <row r="3522" spans="5:6" x14ac:dyDescent="0.2">
      <c r="E3522" s="9">
        <v>41093</v>
      </c>
      <c r="F3522" s="38">
        <v>6.4</v>
      </c>
    </row>
    <row r="3523" spans="5:6" x14ac:dyDescent="0.2">
      <c r="E3523" s="9">
        <v>41092</v>
      </c>
      <c r="F3523" s="38">
        <v>6.8</v>
      </c>
    </row>
    <row r="3524" spans="5:6" x14ac:dyDescent="0.2">
      <c r="E3524" s="9">
        <v>41091</v>
      </c>
      <c r="F3524" s="38">
        <v>6.6</v>
      </c>
    </row>
    <row r="3525" spans="5:6" x14ac:dyDescent="0.2">
      <c r="E3525" s="9">
        <v>41090</v>
      </c>
      <c r="F3525" s="38">
        <v>6.7</v>
      </c>
    </row>
    <row r="3526" spans="5:6" x14ac:dyDescent="0.2">
      <c r="E3526" s="9">
        <v>41089</v>
      </c>
      <c r="F3526" s="38">
        <v>6.7</v>
      </c>
    </row>
    <row r="3527" spans="5:6" x14ac:dyDescent="0.2">
      <c r="E3527" s="9">
        <v>41088</v>
      </c>
      <c r="F3527" s="38">
        <v>6.6</v>
      </c>
    </row>
    <row r="3528" spans="5:6" x14ac:dyDescent="0.2">
      <c r="E3528" s="9">
        <v>41087</v>
      </c>
      <c r="F3528" s="38">
        <v>6.7</v>
      </c>
    </row>
    <row r="3529" spans="5:6" x14ac:dyDescent="0.2">
      <c r="E3529" s="9">
        <v>41086</v>
      </c>
      <c r="F3529" s="38">
        <v>6.4</v>
      </c>
    </row>
    <row r="3530" spans="5:6" x14ac:dyDescent="0.2">
      <c r="E3530" s="9">
        <v>41085</v>
      </c>
      <c r="F3530" s="38">
        <v>6.3</v>
      </c>
    </row>
    <row r="3531" spans="5:6" x14ac:dyDescent="0.2">
      <c r="E3531" s="9">
        <v>41084</v>
      </c>
      <c r="F3531" s="38">
        <v>6.3</v>
      </c>
    </row>
    <row r="3532" spans="5:6" x14ac:dyDescent="0.2">
      <c r="E3532" s="9">
        <v>41083</v>
      </c>
      <c r="F3532" s="38">
        <v>6.4</v>
      </c>
    </row>
    <row r="3533" spans="5:6" x14ac:dyDescent="0.2">
      <c r="E3533" s="9">
        <v>41082</v>
      </c>
      <c r="F3533" s="38">
        <v>6.6</v>
      </c>
    </row>
    <row r="3534" spans="5:6" x14ac:dyDescent="0.2">
      <c r="E3534" s="9">
        <v>41081</v>
      </c>
      <c r="F3534" s="38">
        <v>6.7</v>
      </c>
    </row>
    <row r="3535" spans="5:6" x14ac:dyDescent="0.2">
      <c r="E3535" s="9">
        <v>41080</v>
      </c>
      <c r="F3535" s="38">
        <v>6.7</v>
      </c>
    </row>
    <row r="3536" spans="5:6" x14ac:dyDescent="0.2">
      <c r="E3536" s="9">
        <v>41079</v>
      </c>
      <c r="F3536" s="38">
        <v>6.5</v>
      </c>
    </row>
    <row r="3537" spans="5:6" x14ac:dyDescent="0.2">
      <c r="E3537" s="9">
        <v>41078</v>
      </c>
      <c r="F3537" s="38">
        <v>6.3</v>
      </c>
    </row>
    <row r="3538" spans="5:6" x14ac:dyDescent="0.2">
      <c r="E3538" s="9">
        <v>41077</v>
      </c>
      <c r="F3538" s="38">
        <v>6.2</v>
      </c>
    </row>
    <row r="3539" spans="5:6" x14ac:dyDescent="0.2">
      <c r="E3539" s="9">
        <v>41076</v>
      </c>
      <c r="F3539" s="38">
        <v>6.4</v>
      </c>
    </row>
    <row r="3540" spans="5:6" x14ac:dyDescent="0.2">
      <c r="E3540" s="9">
        <v>41075</v>
      </c>
      <c r="F3540" s="38">
        <v>6.5</v>
      </c>
    </row>
    <row r="3541" spans="5:6" x14ac:dyDescent="0.2">
      <c r="E3541" s="9">
        <v>41074</v>
      </c>
      <c r="F3541" s="38">
        <v>5.9</v>
      </c>
    </row>
    <row r="3542" spans="5:6" x14ac:dyDescent="0.2">
      <c r="E3542" s="9">
        <v>41073</v>
      </c>
      <c r="F3542" s="38">
        <v>5.9</v>
      </c>
    </row>
    <row r="3543" spans="5:6" x14ac:dyDescent="0.2">
      <c r="E3543" s="9">
        <v>41072</v>
      </c>
      <c r="F3543" s="38">
        <v>5.7</v>
      </c>
    </row>
    <row r="3544" spans="5:6" x14ac:dyDescent="0.2">
      <c r="E3544" s="9">
        <v>41071</v>
      </c>
      <c r="F3544" s="38">
        <v>5.6</v>
      </c>
    </row>
    <row r="3545" spans="5:6" x14ac:dyDescent="0.2">
      <c r="E3545" s="9">
        <v>41070</v>
      </c>
      <c r="F3545" s="38">
        <v>5.5</v>
      </c>
    </row>
    <row r="3546" spans="5:6" x14ac:dyDescent="0.2">
      <c r="E3546" s="9">
        <v>41069</v>
      </c>
      <c r="F3546" s="38">
        <v>5.6</v>
      </c>
    </row>
    <row r="3547" spans="5:6" x14ac:dyDescent="0.2">
      <c r="E3547" s="9">
        <v>41068</v>
      </c>
      <c r="F3547" s="38">
        <v>5.6</v>
      </c>
    </row>
    <row r="3548" spans="5:6" x14ac:dyDescent="0.2">
      <c r="E3548" s="9">
        <v>41067</v>
      </c>
      <c r="F3548" s="38">
        <v>5.6</v>
      </c>
    </row>
    <row r="3549" spans="5:6" x14ac:dyDescent="0.2">
      <c r="E3549" s="9">
        <v>41066</v>
      </c>
      <c r="F3549" s="38">
        <v>5.5</v>
      </c>
    </row>
    <row r="3550" spans="5:6" x14ac:dyDescent="0.2">
      <c r="E3550" s="9">
        <v>41065</v>
      </c>
      <c r="F3550" s="38">
        <v>5.4</v>
      </c>
    </row>
    <row r="3551" spans="5:6" x14ac:dyDescent="0.2">
      <c r="E3551" s="9">
        <v>41064</v>
      </c>
      <c r="F3551" s="38">
        <v>5.3</v>
      </c>
    </row>
    <row r="3552" spans="5:6" x14ac:dyDescent="0.2">
      <c r="E3552" s="9">
        <v>41063</v>
      </c>
      <c r="F3552" s="38">
        <v>5.2</v>
      </c>
    </row>
    <row r="3553" spans="5:6" x14ac:dyDescent="0.2">
      <c r="E3553" s="9">
        <v>41062</v>
      </c>
      <c r="F3553" s="38">
        <v>5.3</v>
      </c>
    </row>
    <row r="3554" spans="5:6" x14ac:dyDescent="0.2">
      <c r="E3554" s="9">
        <v>41061</v>
      </c>
      <c r="F3554" s="38">
        <v>5.3</v>
      </c>
    </row>
    <row r="3555" spans="5:6" x14ac:dyDescent="0.2">
      <c r="E3555" s="9">
        <v>41060</v>
      </c>
      <c r="F3555" s="38">
        <v>5.2</v>
      </c>
    </row>
    <row r="3556" spans="5:6" x14ac:dyDescent="0.2">
      <c r="E3556" s="9">
        <v>41059</v>
      </c>
      <c r="F3556" s="38">
        <v>5.0999999999999996</v>
      </c>
    </row>
    <row r="3557" spans="5:6" x14ac:dyDescent="0.2">
      <c r="E3557" s="9">
        <v>41058</v>
      </c>
      <c r="F3557" s="38">
        <v>5.2</v>
      </c>
    </row>
    <row r="3558" spans="5:6" x14ac:dyDescent="0.2">
      <c r="E3558" s="9">
        <v>41057</v>
      </c>
      <c r="F3558" s="38">
        <v>5.0999999999999996</v>
      </c>
    </row>
    <row r="3559" spans="5:6" x14ac:dyDescent="0.2">
      <c r="E3559" s="9">
        <v>41056</v>
      </c>
      <c r="F3559" s="38">
        <v>5.0999999999999996</v>
      </c>
    </row>
    <row r="3560" spans="5:6" x14ac:dyDescent="0.2">
      <c r="E3560" s="9">
        <v>41055</v>
      </c>
      <c r="F3560" s="38">
        <v>5.0999999999999996</v>
      </c>
    </row>
    <row r="3561" spans="5:6" x14ac:dyDescent="0.2">
      <c r="E3561" s="9">
        <v>41054</v>
      </c>
      <c r="F3561" s="38">
        <v>5.2</v>
      </c>
    </row>
    <row r="3562" spans="5:6" x14ac:dyDescent="0.2">
      <c r="E3562" s="9">
        <v>41053</v>
      </c>
      <c r="F3562" s="38">
        <v>5.0999999999999996</v>
      </c>
    </row>
    <row r="3563" spans="5:6" x14ac:dyDescent="0.2">
      <c r="E3563" s="9">
        <v>41052</v>
      </c>
      <c r="F3563" s="38">
        <v>5.0999999999999996</v>
      </c>
    </row>
    <row r="3564" spans="5:6" x14ac:dyDescent="0.2">
      <c r="E3564" s="9">
        <v>41051</v>
      </c>
      <c r="F3564" s="38">
        <v>5.0999999999999996</v>
      </c>
    </row>
    <row r="3565" spans="5:6" x14ac:dyDescent="0.2">
      <c r="E3565" s="9">
        <v>41050</v>
      </c>
      <c r="F3565" s="38">
        <v>5.0999999999999996</v>
      </c>
    </row>
    <row r="3566" spans="5:6" x14ac:dyDescent="0.2">
      <c r="E3566" s="9">
        <v>41049</v>
      </c>
      <c r="F3566" s="38">
        <v>5.0999999999999996</v>
      </c>
    </row>
    <row r="3567" spans="5:6" x14ac:dyDescent="0.2">
      <c r="E3567" s="9">
        <v>41048</v>
      </c>
      <c r="F3567" s="38">
        <v>5.0999999999999996</v>
      </c>
    </row>
    <row r="3568" spans="5:6" x14ac:dyDescent="0.2">
      <c r="E3568" s="9">
        <v>41047</v>
      </c>
      <c r="F3568" s="38">
        <v>5.0999999999999996</v>
      </c>
    </row>
    <row r="3569" spans="5:6" x14ac:dyDescent="0.2">
      <c r="E3569" s="9">
        <v>41046</v>
      </c>
      <c r="F3569" s="38">
        <v>5.0999999999999996</v>
      </c>
    </row>
    <row r="3570" spans="5:6" x14ac:dyDescent="0.2">
      <c r="E3570" s="9">
        <v>41045</v>
      </c>
      <c r="F3570" s="38">
        <v>5.0999999999999996</v>
      </c>
    </row>
    <row r="3571" spans="5:6" x14ac:dyDescent="0.2">
      <c r="E3571" s="9">
        <v>41044</v>
      </c>
      <c r="F3571" s="38">
        <v>5</v>
      </c>
    </row>
    <row r="3572" spans="5:6" x14ac:dyDescent="0.2">
      <c r="E3572" s="9">
        <v>41043</v>
      </c>
      <c r="F3572" s="38">
        <v>5</v>
      </c>
    </row>
    <row r="3573" spans="5:6" x14ac:dyDescent="0.2">
      <c r="E3573" s="9">
        <v>41042</v>
      </c>
      <c r="F3573" s="38">
        <v>4.9000000000000004</v>
      </c>
    </row>
    <row r="3574" spans="5:6" x14ac:dyDescent="0.2">
      <c r="E3574" s="9">
        <v>41041</v>
      </c>
      <c r="F3574" s="38">
        <v>4.9000000000000004</v>
      </c>
    </row>
    <row r="3575" spans="5:6" x14ac:dyDescent="0.2">
      <c r="E3575" s="9">
        <v>41040</v>
      </c>
      <c r="F3575" s="38">
        <v>5</v>
      </c>
    </row>
    <row r="3576" spans="5:6" x14ac:dyDescent="0.2">
      <c r="E3576" s="9">
        <v>41039</v>
      </c>
      <c r="F3576" s="38">
        <v>4.8</v>
      </c>
    </row>
    <row r="3577" spans="5:6" x14ac:dyDescent="0.2">
      <c r="E3577" s="9">
        <v>41038</v>
      </c>
      <c r="F3577" s="38">
        <v>5</v>
      </c>
    </row>
    <row r="3578" spans="5:6" x14ac:dyDescent="0.2">
      <c r="E3578" s="9">
        <v>41037</v>
      </c>
      <c r="F3578" s="38">
        <v>5.0999999999999996</v>
      </c>
    </row>
    <row r="3579" spans="5:6" x14ac:dyDescent="0.2">
      <c r="E3579" s="9">
        <v>41036</v>
      </c>
      <c r="F3579" s="38">
        <v>5.0999999999999996</v>
      </c>
    </row>
    <row r="3580" spans="5:6" x14ac:dyDescent="0.2">
      <c r="E3580" s="9">
        <v>41035</v>
      </c>
      <c r="F3580" s="38">
        <v>5.0999999999999996</v>
      </c>
    </row>
    <row r="3581" spans="5:6" x14ac:dyDescent="0.2">
      <c r="E3581" s="9">
        <v>41034</v>
      </c>
      <c r="F3581" s="38">
        <v>5.0999999999999996</v>
      </c>
    </row>
    <row r="3582" spans="5:6" x14ac:dyDescent="0.2">
      <c r="E3582" s="9">
        <v>41033</v>
      </c>
      <c r="F3582" s="38">
        <v>5.0999999999999996</v>
      </c>
    </row>
    <row r="3583" spans="5:6" x14ac:dyDescent="0.2">
      <c r="E3583" s="9">
        <v>41032</v>
      </c>
      <c r="F3583" s="38">
        <v>5.0999999999999996</v>
      </c>
    </row>
    <row r="3584" spans="5:6" x14ac:dyDescent="0.2">
      <c r="E3584" s="9">
        <v>41031</v>
      </c>
      <c r="F3584" s="38">
        <v>5.0999999999999996</v>
      </c>
    </row>
    <row r="3585" spans="5:6" x14ac:dyDescent="0.2">
      <c r="E3585" s="9">
        <v>41030</v>
      </c>
      <c r="F3585" s="38">
        <v>5</v>
      </c>
    </row>
    <row r="3586" spans="5:6" x14ac:dyDescent="0.2">
      <c r="E3586" s="9">
        <v>41029</v>
      </c>
      <c r="F3586" s="38">
        <v>4.9000000000000004</v>
      </c>
    </row>
    <row r="3587" spans="5:6" x14ac:dyDescent="0.2">
      <c r="E3587" s="9">
        <v>41028</v>
      </c>
      <c r="F3587" s="38">
        <v>4.9000000000000004</v>
      </c>
    </row>
    <row r="3588" spans="5:6" x14ac:dyDescent="0.2">
      <c r="E3588" s="9">
        <v>41027</v>
      </c>
      <c r="F3588" s="38">
        <v>5</v>
      </c>
    </row>
    <row r="3589" spans="5:6" x14ac:dyDescent="0.2">
      <c r="E3589" s="9">
        <v>41026</v>
      </c>
      <c r="F3589" s="38">
        <v>5.0999999999999996</v>
      </c>
    </row>
    <row r="3590" spans="5:6" x14ac:dyDescent="0.2">
      <c r="E3590" s="9">
        <v>41025</v>
      </c>
      <c r="F3590" s="38">
        <v>5.0999999999999996</v>
      </c>
    </row>
    <row r="3591" spans="5:6" x14ac:dyDescent="0.2">
      <c r="E3591" s="9">
        <v>41024</v>
      </c>
      <c r="F3591" s="38">
        <v>5.0999999999999996</v>
      </c>
    </row>
    <row r="3592" spans="5:6" x14ac:dyDescent="0.2">
      <c r="E3592" s="9">
        <v>41023</v>
      </c>
      <c r="F3592" s="38">
        <v>5.0999999999999996</v>
      </c>
    </row>
    <row r="3593" spans="5:6" x14ac:dyDescent="0.2">
      <c r="E3593" s="9">
        <v>41022</v>
      </c>
      <c r="F3593" s="38">
        <v>5</v>
      </c>
    </row>
    <row r="3594" spans="5:6" x14ac:dyDescent="0.2">
      <c r="E3594" s="9">
        <v>41021</v>
      </c>
      <c r="F3594" s="38">
        <v>5.2</v>
      </c>
    </row>
    <row r="3595" spans="5:6" x14ac:dyDescent="0.2">
      <c r="E3595" s="9">
        <v>41020</v>
      </c>
      <c r="F3595" s="38">
        <v>5.3</v>
      </c>
    </row>
    <row r="3596" spans="5:6" x14ac:dyDescent="0.2">
      <c r="E3596" s="9">
        <v>41019</v>
      </c>
      <c r="F3596" s="38">
        <v>5.3</v>
      </c>
    </row>
    <row r="3597" spans="5:6" x14ac:dyDescent="0.2">
      <c r="E3597" s="9">
        <v>41018</v>
      </c>
      <c r="F3597" s="38">
        <v>5.0999999999999996</v>
      </c>
    </row>
    <row r="3598" spans="5:6" x14ac:dyDescent="0.2">
      <c r="E3598" s="9">
        <v>41017</v>
      </c>
      <c r="F3598" s="38">
        <v>5.0999999999999996</v>
      </c>
    </row>
    <row r="3599" spans="5:6" x14ac:dyDescent="0.2">
      <c r="E3599" s="9">
        <v>41016</v>
      </c>
      <c r="F3599" s="38">
        <v>5</v>
      </c>
    </row>
    <row r="3600" spans="5:6" x14ac:dyDescent="0.2">
      <c r="E3600" s="9">
        <v>41015</v>
      </c>
      <c r="F3600" s="38">
        <v>4.9000000000000004</v>
      </c>
    </row>
    <row r="3601" spans="5:6" x14ac:dyDescent="0.2">
      <c r="E3601" s="9">
        <v>41014</v>
      </c>
      <c r="F3601" s="38">
        <v>5</v>
      </c>
    </row>
    <row r="3602" spans="5:6" x14ac:dyDescent="0.2">
      <c r="E3602" s="9">
        <v>41013</v>
      </c>
      <c r="F3602" s="38">
        <v>5</v>
      </c>
    </row>
    <row r="3603" spans="5:6" x14ac:dyDescent="0.2">
      <c r="E3603" s="9">
        <v>41012</v>
      </c>
      <c r="F3603" s="38">
        <v>4.9000000000000004</v>
      </c>
    </row>
    <row r="3604" spans="5:6" x14ac:dyDescent="0.2">
      <c r="E3604" s="9">
        <v>41011</v>
      </c>
      <c r="F3604" s="38">
        <v>4.9000000000000004</v>
      </c>
    </row>
    <row r="3605" spans="5:6" x14ac:dyDescent="0.2">
      <c r="E3605" s="9">
        <v>41010</v>
      </c>
      <c r="F3605" s="38">
        <v>4.9000000000000004</v>
      </c>
    </row>
    <row r="3606" spans="5:6" x14ac:dyDescent="0.2">
      <c r="E3606" s="9">
        <v>41009</v>
      </c>
      <c r="F3606" s="38">
        <v>4.8</v>
      </c>
    </row>
    <row r="3607" spans="5:6" x14ac:dyDescent="0.2">
      <c r="E3607" s="9">
        <v>41008</v>
      </c>
      <c r="F3607" s="38">
        <v>4.9000000000000004</v>
      </c>
    </row>
    <row r="3608" spans="5:6" x14ac:dyDescent="0.2">
      <c r="E3608" s="9">
        <v>41007</v>
      </c>
      <c r="F3608" s="38">
        <v>4.8</v>
      </c>
    </row>
    <row r="3609" spans="5:6" x14ac:dyDescent="0.2">
      <c r="E3609" s="9">
        <v>41006</v>
      </c>
      <c r="F3609" s="38">
        <v>4.7</v>
      </c>
    </row>
    <row r="3610" spans="5:6" x14ac:dyDescent="0.2">
      <c r="E3610" s="9">
        <v>41005</v>
      </c>
      <c r="F3610" s="38">
        <v>4.9000000000000004</v>
      </c>
    </row>
    <row r="3611" spans="5:6" x14ac:dyDescent="0.2">
      <c r="E3611" s="9">
        <v>41004</v>
      </c>
      <c r="F3611" s="38">
        <v>4.9000000000000004</v>
      </c>
    </row>
    <row r="3612" spans="5:6" x14ac:dyDescent="0.2">
      <c r="E3612" s="9">
        <v>41003</v>
      </c>
      <c r="F3612" s="38">
        <v>4.9000000000000004</v>
      </c>
    </row>
    <row r="3613" spans="5:6" x14ac:dyDescent="0.2">
      <c r="E3613" s="9">
        <v>41002</v>
      </c>
      <c r="F3613" s="38">
        <v>4.9000000000000004</v>
      </c>
    </row>
    <row r="3614" spans="5:6" x14ac:dyDescent="0.2">
      <c r="E3614" s="9">
        <v>41001</v>
      </c>
      <c r="F3614" s="38">
        <v>5</v>
      </c>
    </row>
    <row r="3615" spans="5:6" x14ac:dyDescent="0.2">
      <c r="E3615" s="9">
        <v>41000</v>
      </c>
      <c r="F3615" s="38">
        <v>4.8</v>
      </c>
    </row>
    <row r="3616" spans="5:6" x14ac:dyDescent="0.2">
      <c r="E3616" s="9">
        <v>40999</v>
      </c>
      <c r="F3616" s="38">
        <v>4.9000000000000004</v>
      </c>
    </row>
    <row r="3617" spans="5:6" x14ac:dyDescent="0.2">
      <c r="E3617" s="9">
        <v>40998</v>
      </c>
      <c r="F3617" s="38">
        <v>4.9000000000000004</v>
      </c>
    </row>
    <row r="3618" spans="5:6" x14ac:dyDescent="0.2">
      <c r="E3618" s="9">
        <v>40997</v>
      </c>
      <c r="F3618" s="38">
        <v>4.8</v>
      </c>
    </row>
    <row r="3619" spans="5:6" x14ac:dyDescent="0.2">
      <c r="E3619" s="9">
        <v>40996</v>
      </c>
      <c r="F3619" s="38">
        <v>4.8</v>
      </c>
    </row>
    <row r="3620" spans="5:6" x14ac:dyDescent="0.2">
      <c r="E3620" s="9">
        <v>40995</v>
      </c>
      <c r="F3620" s="38">
        <v>4.8</v>
      </c>
    </row>
    <row r="3621" spans="5:6" x14ac:dyDescent="0.2">
      <c r="E3621" s="9">
        <v>40994</v>
      </c>
      <c r="F3621" s="38">
        <v>4.5999999999999996</v>
      </c>
    </row>
    <row r="3622" spans="5:6" x14ac:dyDescent="0.2">
      <c r="E3622" s="9">
        <v>40993</v>
      </c>
      <c r="F3622" s="38">
        <v>4.5999999999999996</v>
      </c>
    </row>
    <row r="3623" spans="5:6" x14ac:dyDescent="0.2">
      <c r="E3623" s="9">
        <v>40992</v>
      </c>
      <c r="F3623" s="38">
        <v>4.7</v>
      </c>
    </row>
    <row r="3624" spans="5:6" x14ac:dyDescent="0.2">
      <c r="E3624" s="9">
        <v>40991</v>
      </c>
      <c r="F3624" s="38">
        <v>4.7</v>
      </c>
    </row>
    <row r="3625" spans="5:6" x14ac:dyDescent="0.2">
      <c r="E3625" s="9">
        <v>40990</v>
      </c>
      <c r="F3625" s="38">
        <v>4.7</v>
      </c>
    </row>
    <row r="3626" spans="5:6" x14ac:dyDescent="0.2">
      <c r="E3626" s="9">
        <v>40989</v>
      </c>
      <c r="F3626" s="38">
        <v>4.8</v>
      </c>
    </row>
    <row r="3627" spans="5:6" x14ac:dyDescent="0.2">
      <c r="E3627" s="9">
        <v>40988</v>
      </c>
      <c r="F3627" s="38">
        <v>4.8</v>
      </c>
    </row>
    <row r="3628" spans="5:6" x14ac:dyDescent="0.2">
      <c r="E3628" s="9">
        <v>40987</v>
      </c>
      <c r="F3628" s="38">
        <v>4.7</v>
      </c>
    </row>
    <row r="3629" spans="5:6" x14ac:dyDescent="0.2">
      <c r="E3629" s="9">
        <v>40986</v>
      </c>
      <c r="F3629" s="38">
        <v>5.3</v>
      </c>
    </row>
    <row r="3630" spans="5:6" x14ac:dyDescent="0.2">
      <c r="E3630" s="9">
        <v>40985</v>
      </c>
      <c r="F3630" s="38">
        <v>5.2</v>
      </c>
    </row>
    <row r="3631" spans="5:6" x14ac:dyDescent="0.2">
      <c r="E3631" s="9">
        <v>40984</v>
      </c>
      <c r="F3631" s="38">
        <v>5.3</v>
      </c>
    </row>
    <row r="3632" spans="5:6" x14ac:dyDescent="0.2">
      <c r="E3632" s="9">
        <v>40983</v>
      </c>
      <c r="F3632" s="38">
        <v>5.3</v>
      </c>
    </row>
    <row r="3633" spans="5:6" x14ac:dyDescent="0.2">
      <c r="E3633" s="9">
        <v>40982</v>
      </c>
      <c r="F3633" s="38">
        <v>5.4</v>
      </c>
    </row>
    <row r="3634" spans="5:6" x14ac:dyDescent="0.2">
      <c r="E3634" s="9">
        <v>40981</v>
      </c>
      <c r="F3634" s="38">
        <v>5.3</v>
      </c>
    </row>
    <row r="3635" spans="5:6" x14ac:dyDescent="0.2">
      <c r="E3635" s="9">
        <v>40980</v>
      </c>
      <c r="F3635" s="38">
        <v>4.9000000000000004</v>
      </c>
    </row>
    <row r="3636" spans="5:6" x14ac:dyDescent="0.2">
      <c r="E3636" s="9">
        <v>40979</v>
      </c>
      <c r="F3636" s="38">
        <v>4.9000000000000004</v>
      </c>
    </row>
    <row r="3637" spans="5:6" x14ac:dyDescent="0.2">
      <c r="E3637" s="9">
        <v>40978</v>
      </c>
      <c r="F3637" s="38">
        <v>4.8</v>
      </c>
    </row>
    <row r="3638" spans="5:6" x14ac:dyDescent="0.2">
      <c r="E3638" s="9">
        <v>40977</v>
      </c>
      <c r="F3638" s="38">
        <v>4.9000000000000004</v>
      </c>
    </row>
    <row r="3639" spans="5:6" x14ac:dyDescent="0.2">
      <c r="E3639" s="9">
        <v>40976</v>
      </c>
      <c r="F3639" s="38">
        <v>4.9000000000000004</v>
      </c>
    </row>
    <row r="3640" spans="5:6" x14ac:dyDescent="0.2">
      <c r="E3640" s="9">
        <v>40975</v>
      </c>
      <c r="F3640" s="38">
        <v>4.9000000000000004</v>
      </c>
    </row>
    <row r="3641" spans="5:6" x14ac:dyDescent="0.2">
      <c r="E3641" s="9">
        <v>40974</v>
      </c>
      <c r="F3641" s="38">
        <v>5</v>
      </c>
    </row>
    <row r="3642" spans="5:6" x14ac:dyDescent="0.2">
      <c r="E3642" s="9">
        <v>40973</v>
      </c>
      <c r="F3642" s="38">
        <v>5</v>
      </c>
    </row>
    <row r="3643" spans="5:6" x14ac:dyDescent="0.2">
      <c r="E3643" s="9">
        <v>40972</v>
      </c>
      <c r="F3643" s="38">
        <v>4.8</v>
      </c>
    </row>
    <row r="3644" spans="5:6" x14ac:dyDescent="0.2">
      <c r="E3644" s="9">
        <v>40971</v>
      </c>
      <c r="F3644" s="38">
        <v>4.5999999999999996</v>
      </c>
    </row>
    <row r="3645" spans="5:6" x14ac:dyDescent="0.2">
      <c r="E3645" s="9">
        <v>40970</v>
      </c>
      <c r="F3645" s="38">
        <v>4.7</v>
      </c>
    </row>
    <row r="3646" spans="5:6" x14ac:dyDescent="0.2">
      <c r="E3646" s="9">
        <v>40969</v>
      </c>
      <c r="F3646" s="38">
        <v>4.9000000000000004</v>
      </c>
    </row>
    <row r="3647" spans="5:6" x14ac:dyDescent="0.2">
      <c r="E3647" s="9">
        <v>40968</v>
      </c>
      <c r="F3647" s="38">
        <v>4.9000000000000004</v>
      </c>
    </row>
    <row r="3648" spans="5:6" x14ac:dyDescent="0.2">
      <c r="E3648" s="9">
        <v>40967</v>
      </c>
      <c r="F3648" s="38">
        <v>4.9000000000000004</v>
      </c>
    </row>
    <row r="3649" spans="5:6" x14ac:dyDescent="0.2">
      <c r="E3649" s="9">
        <v>40966</v>
      </c>
      <c r="F3649" s="38">
        <v>5</v>
      </c>
    </row>
    <row r="3650" spans="5:6" x14ac:dyDescent="0.2">
      <c r="E3650" s="9">
        <v>40965</v>
      </c>
      <c r="F3650" s="38">
        <v>4.9000000000000004</v>
      </c>
    </row>
    <row r="3651" spans="5:6" x14ac:dyDescent="0.2">
      <c r="E3651" s="9">
        <v>40964</v>
      </c>
      <c r="F3651" s="38">
        <v>4.8</v>
      </c>
    </row>
    <row r="3652" spans="5:6" x14ac:dyDescent="0.2">
      <c r="E3652" s="9">
        <v>40963</v>
      </c>
      <c r="F3652" s="38">
        <v>5</v>
      </c>
    </row>
    <row r="3653" spans="5:6" x14ac:dyDescent="0.2">
      <c r="E3653" s="9">
        <v>40962</v>
      </c>
      <c r="F3653" s="38">
        <v>5</v>
      </c>
    </row>
    <row r="3654" spans="5:6" x14ac:dyDescent="0.2">
      <c r="E3654" s="9">
        <v>40961</v>
      </c>
      <c r="F3654" s="38">
        <v>4.4000000000000004</v>
      </c>
    </row>
    <row r="3655" spans="5:6" x14ac:dyDescent="0.2">
      <c r="E3655" s="9">
        <v>40960</v>
      </c>
      <c r="F3655" s="38">
        <v>4.3</v>
      </c>
    </row>
    <row r="3656" spans="5:6" x14ac:dyDescent="0.2">
      <c r="E3656" s="9">
        <v>40959</v>
      </c>
      <c r="F3656" s="38">
        <v>4.4000000000000004</v>
      </c>
    </row>
    <row r="3657" spans="5:6" x14ac:dyDescent="0.2">
      <c r="E3657" s="9">
        <v>40958</v>
      </c>
      <c r="F3657" s="38">
        <v>4.4000000000000004</v>
      </c>
    </row>
    <row r="3658" spans="5:6" x14ac:dyDescent="0.2">
      <c r="E3658" s="9">
        <v>40957</v>
      </c>
      <c r="F3658" s="38">
        <v>4.2</v>
      </c>
    </row>
    <row r="3659" spans="5:6" x14ac:dyDescent="0.2">
      <c r="E3659" s="9">
        <v>40956</v>
      </c>
      <c r="F3659" s="38">
        <v>4.4000000000000004</v>
      </c>
    </row>
    <row r="3660" spans="5:6" x14ac:dyDescent="0.2">
      <c r="E3660" s="9">
        <v>40955</v>
      </c>
      <c r="F3660" s="38">
        <v>4.3</v>
      </c>
    </row>
    <row r="3661" spans="5:6" x14ac:dyDescent="0.2">
      <c r="E3661" s="9">
        <v>40954</v>
      </c>
      <c r="F3661" s="38">
        <v>4.3</v>
      </c>
    </row>
    <row r="3662" spans="5:6" x14ac:dyDescent="0.2">
      <c r="E3662" s="9">
        <v>40953</v>
      </c>
      <c r="F3662" s="38">
        <v>4.5</v>
      </c>
    </row>
    <row r="3663" spans="5:6" x14ac:dyDescent="0.2">
      <c r="E3663" s="9">
        <v>40952</v>
      </c>
      <c r="F3663" s="38">
        <v>5.3</v>
      </c>
    </row>
    <row r="3664" spans="5:6" x14ac:dyDescent="0.2">
      <c r="E3664" s="9">
        <v>40951</v>
      </c>
      <c r="F3664" s="38">
        <v>5.5</v>
      </c>
    </row>
    <row r="3665" spans="5:6" x14ac:dyDescent="0.2">
      <c r="E3665" s="9">
        <v>40950</v>
      </c>
      <c r="F3665" s="38">
        <v>5.6</v>
      </c>
    </row>
    <row r="3666" spans="5:6" x14ac:dyDescent="0.2">
      <c r="E3666" s="9">
        <v>40949</v>
      </c>
      <c r="F3666" s="38">
        <v>5.9</v>
      </c>
    </row>
    <row r="3667" spans="5:6" x14ac:dyDescent="0.2">
      <c r="E3667" s="9">
        <v>40948</v>
      </c>
      <c r="F3667" s="38">
        <v>5.8</v>
      </c>
    </row>
    <row r="3668" spans="5:6" x14ac:dyDescent="0.2">
      <c r="E3668" s="9">
        <v>40947</v>
      </c>
      <c r="F3668" s="38">
        <v>5.6</v>
      </c>
    </row>
    <row r="3669" spans="5:6" x14ac:dyDescent="0.2">
      <c r="E3669" s="9">
        <v>40946</v>
      </c>
      <c r="F3669" s="38">
        <v>5.7</v>
      </c>
    </row>
    <row r="3670" spans="5:6" x14ac:dyDescent="0.2">
      <c r="E3670" s="9">
        <v>40945</v>
      </c>
      <c r="F3670" s="38">
        <v>5.4</v>
      </c>
    </row>
    <row r="3671" spans="5:6" x14ac:dyDescent="0.2">
      <c r="E3671" s="9">
        <v>40944</v>
      </c>
      <c r="F3671" s="38">
        <v>5.7</v>
      </c>
    </row>
    <row r="3672" spans="5:6" x14ac:dyDescent="0.2">
      <c r="E3672" s="9">
        <v>40943</v>
      </c>
      <c r="F3672" s="38">
        <v>5.9</v>
      </c>
    </row>
    <row r="3673" spans="5:6" x14ac:dyDescent="0.2">
      <c r="E3673" s="9">
        <v>40942</v>
      </c>
      <c r="F3673" s="38">
        <v>6</v>
      </c>
    </row>
    <row r="3674" spans="5:6" x14ac:dyDescent="0.2">
      <c r="E3674" s="9">
        <v>40941</v>
      </c>
      <c r="F3674" s="38">
        <v>6.1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F38ED-BF35-2B44-80F4-A2376AFF54E8}">
  <dimension ref="A1:E3673"/>
  <sheetViews>
    <sheetView workbookViewId="0">
      <selection activeCell="D2" sqref="D2"/>
    </sheetView>
  </sheetViews>
  <sheetFormatPr baseColWidth="10" defaultRowHeight="16" x14ac:dyDescent="0.2"/>
  <cols>
    <col min="1" max="1" width="10.83203125" style="28"/>
    <col min="2" max="2" width="11" style="28" bestFit="1" customWidth="1"/>
    <col min="3" max="3" width="11.5" style="28" bestFit="1" customWidth="1"/>
    <col min="4" max="4" width="17.5" bestFit="1" customWidth="1"/>
    <col min="5" max="5" width="21" bestFit="1" customWidth="1"/>
  </cols>
  <sheetData>
    <row r="1" spans="1:5" ht="24" x14ac:dyDescent="0.3">
      <c r="A1" s="4" t="s">
        <v>0</v>
      </c>
      <c r="B1" s="4" t="s">
        <v>6</v>
      </c>
      <c r="C1" s="31" t="s">
        <v>7</v>
      </c>
      <c r="D1" s="4" t="s">
        <v>20</v>
      </c>
      <c r="E1" s="4" t="s">
        <v>21</v>
      </c>
    </row>
    <row r="2" spans="1:5" x14ac:dyDescent="0.2">
      <c r="A2" s="5">
        <v>44616</v>
      </c>
      <c r="B2" s="36">
        <v>4288.7</v>
      </c>
      <c r="C2" s="36">
        <f>VLOOKUP(A2,'S&amp;P 500 Bitcoin and their CAGR'!E1:F3674,2,FALSE)</f>
        <v>38380</v>
      </c>
      <c r="D2" s="36">
        <f>B2/B$2533</f>
        <v>3.2354361241456311</v>
      </c>
      <c r="E2" s="36">
        <f>C2/$C$2533</f>
        <v>6291.8032786885251</v>
      </c>
    </row>
    <row r="3" spans="1:5" x14ac:dyDescent="0.2">
      <c r="A3" s="5">
        <v>44615</v>
      </c>
      <c r="B3" s="36">
        <v>4225.5</v>
      </c>
      <c r="C3" s="36">
        <f>VLOOKUP(A3,'S&amp;P 500 Bitcoin and their CAGR'!E2:F3675,2,FALSE)</f>
        <v>37292</v>
      </c>
      <c r="D3" s="36">
        <f t="shared" ref="D3:D66" si="0">B3/B$2533</f>
        <v>3.1877574422499508</v>
      </c>
      <c r="E3" s="36">
        <f t="shared" ref="E3:E66" si="1">C3/$C$2533</f>
        <v>6113.4426229508199</v>
      </c>
    </row>
    <row r="4" spans="1:5" x14ac:dyDescent="0.2">
      <c r="A4" s="5">
        <v>44614</v>
      </c>
      <c r="B4" s="36">
        <v>4304.74</v>
      </c>
      <c r="C4" s="36">
        <f>VLOOKUP(A4,'S&amp;P 500 Bitcoin and their CAGR'!E3:F3676,2,FALSE)</f>
        <v>38299</v>
      </c>
      <c r="D4" s="36">
        <f t="shared" si="0"/>
        <v>3.2475368529052311</v>
      </c>
      <c r="E4" s="36">
        <f t="shared" si="1"/>
        <v>6278.5245901639346</v>
      </c>
    </row>
    <row r="5" spans="1:5" x14ac:dyDescent="0.2">
      <c r="A5" s="5">
        <v>44610</v>
      </c>
      <c r="B5" s="36">
        <v>4348.87</v>
      </c>
      <c r="C5" s="36">
        <f>VLOOKUP(A5,'S&amp;P 500 Bitcoin and their CAGR'!E4:F3677,2,FALSE)</f>
        <v>40037</v>
      </c>
      <c r="D5" s="36">
        <f t="shared" si="0"/>
        <v>3.280828945184604</v>
      </c>
      <c r="E5" s="36">
        <f t="shared" si="1"/>
        <v>6563.4426229508199</v>
      </c>
    </row>
    <row r="6" spans="1:5" x14ac:dyDescent="0.2">
      <c r="A6" s="5">
        <v>44609</v>
      </c>
      <c r="B6" s="36">
        <v>4380.26</v>
      </c>
      <c r="C6" s="36">
        <f>VLOOKUP(A6,'S&amp;P 500 Bitcoin and their CAGR'!E5:F3678,2,FALSE)</f>
        <v>40556</v>
      </c>
      <c r="D6" s="36">
        <f t="shared" si="0"/>
        <v>3.3045098601324745</v>
      </c>
      <c r="E6" s="36">
        <f t="shared" si="1"/>
        <v>6648.5245901639346</v>
      </c>
    </row>
    <row r="7" spans="1:5" x14ac:dyDescent="0.2">
      <c r="A7" s="5">
        <v>44608</v>
      </c>
      <c r="B7" s="36">
        <v>4475.01</v>
      </c>
      <c r="C7" s="36">
        <f>VLOOKUP(A7,'S&amp;P 500 Bitcoin and their CAGR'!E6:F3679,2,FALSE)</f>
        <v>43885</v>
      </c>
      <c r="D7" s="36">
        <f t="shared" si="0"/>
        <v>3.3759901624998117</v>
      </c>
      <c r="E7" s="36">
        <f t="shared" si="1"/>
        <v>7194.2622950819677</v>
      </c>
    </row>
    <row r="8" spans="1:5" x14ac:dyDescent="0.2">
      <c r="A8" s="5">
        <v>44607</v>
      </c>
      <c r="B8" s="36">
        <v>4471.07</v>
      </c>
      <c r="C8" s="36">
        <f>VLOOKUP(A8,'S&amp;P 500 Bitcoin and their CAGR'!E7:F3680,2,FALSE)</f>
        <v>44559.9</v>
      </c>
      <c r="D8" s="36">
        <f t="shared" si="0"/>
        <v>3.373017788976568</v>
      </c>
      <c r="E8" s="36">
        <f t="shared" si="1"/>
        <v>7304.9016393442625</v>
      </c>
    </row>
    <row r="9" spans="1:5" x14ac:dyDescent="0.2">
      <c r="A9" s="5">
        <v>44606</v>
      </c>
      <c r="B9" s="36">
        <v>4401.67</v>
      </c>
      <c r="C9" s="36">
        <f>VLOOKUP(A9,'S&amp;P 500 Bitcoin and their CAGR'!E8:F3681,2,FALSE)</f>
        <v>42559.9</v>
      </c>
      <c r="D9" s="36">
        <f t="shared" si="0"/>
        <v>3.3206617680341597</v>
      </c>
      <c r="E9" s="36">
        <f t="shared" si="1"/>
        <v>6977.0327868852464</v>
      </c>
    </row>
    <row r="10" spans="1:5" x14ac:dyDescent="0.2">
      <c r="A10" s="5">
        <v>44603</v>
      </c>
      <c r="B10" s="36">
        <v>4418.6400000000003</v>
      </c>
      <c r="C10" s="36">
        <f>VLOOKUP(A10,'S&amp;P 500 Bitcoin and their CAGR'!E9:F3682,2,FALSE)</f>
        <v>42418</v>
      </c>
      <c r="D10" s="36">
        <f t="shared" si="0"/>
        <v>3.333464097650769</v>
      </c>
      <c r="E10" s="36">
        <f t="shared" si="1"/>
        <v>6953.7704918032787</v>
      </c>
    </row>
    <row r="11" spans="1:5" x14ac:dyDescent="0.2">
      <c r="A11" s="5">
        <v>44602</v>
      </c>
      <c r="B11" s="36">
        <v>4504.0600000000004</v>
      </c>
      <c r="C11" s="36">
        <f>VLOOKUP(A11,'S&amp;P 500 Bitcoin and their CAGR'!E10:F3683,2,FALSE)</f>
        <v>43545</v>
      </c>
      <c r="D11" s="36">
        <f t="shared" si="0"/>
        <v>3.3979057591623039</v>
      </c>
      <c r="E11" s="36">
        <f t="shared" si="1"/>
        <v>7138.5245901639346</v>
      </c>
    </row>
    <row r="12" spans="1:5" x14ac:dyDescent="0.2">
      <c r="A12" s="5">
        <v>44601</v>
      </c>
      <c r="B12" s="36">
        <v>4587.18</v>
      </c>
      <c r="C12" s="36">
        <f>VLOOKUP(A12,'S&amp;P 500 Bitcoin and their CAGR'!E11:F3684,2,FALSE)</f>
        <v>44432</v>
      </c>
      <c r="D12" s="36">
        <f t="shared" si="0"/>
        <v>3.4606122787694074</v>
      </c>
      <c r="E12" s="36">
        <f t="shared" si="1"/>
        <v>7283.934426229509</v>
      </c>
    </row>
    <row r="13" spans="1:5" x14ac:dyDescent="0.2">
      <c r="A13" s="5">
        <v>44600</v>
      </c>
      <c r="B13" s="36">
        <v>4521.54</v>
      </c>
      <c r="C13" s="36">
        <f>VLOOKUP(A13,'S&amp;P 500 Bitcoin and their CAGR'!E12:F3685,2,FALSE)</f>
        <v>44060.5</v>
      </c>
      <c r="D13" s="36">
        <f t="shared" si="0"/>
        <v>3.4110928376359824</v>
      </c>
      <c r="E13" s="36">
        <f t="shared" si="1"/>
        <v>7223.0327868852464</v>
      </c>
    </row>
    <row r="14" spans="1:5" x14ac:dyDescent="0.2">
      <c r="A14" s="5">
        <v>44599</v>
      </c>
      <c r="B14" s="36">
        <v>4483.87</v>
      </c>
      <c r="C14" s="36">
        <f>VLOOKUP(A14,'S&amp;P 500 Bitcoin and their CAGR'!E13:F3686,2,FALSE)</f>
        <v>43865</v>
      </c>
      <c r="D14" s="36">
        <f t="shared" si="0"/>
        <v>3.3826742308794908</v>
      </c>
      <c r="E14" s="36">
        <f t="shared" si="1"/>
        <v>7190.9836065573772</v>
      </c>
    </row>
    <row r="15" spans="1:5" x14ac:dyDescent="0.2">
      <c r="A15" s="5">
        <v>44596</v>
      </c>
      <c r="B15" s="36">
        <v>4500.54</v>
      </c>
      <c r="C15" s="36">
        <f>VLOOKUP(A15,'S&amp;P 500 Bitcoin and their CAGR'!E14:F3687,2,FALSE)</f>
        <v>41562.699999999997</v>
      </c>
      <c r="D15" s="36">
        <f t="shared" si="0"/>
        <v>3.3952502376389999</v>
      </c>
      <c r="E15" s="36">
        <f t="shared" si="1"/>
        <v>6813.5573770491801</v>
      </c>
    </row>
    <row r="16" spans="1:5" x14ac:dyDescent="0.2">
      <c r="A16" s="5">
        <v>44595</v>
      </c>
      <c r="B16" s="36">
        <v>4477.4399999999996</v>
      </c>
      <c r="C16" s="36">
        <f>VLOOKUP(A16,'S&amp;P 500 Bitcoin and their CAGR'!E15:F3688,2,FALSE)</f>
        <v>37331</v>
      </c>
      <c r="D16" s="36">
        <f t="shared" si="0"/>
        <v>3.377823377642319</v>
      </c>
      <c r="E16" s="36">
        <f t="shared" si="1"/>
        <v>6119.8360655737706</v>
      </c>
    </row>
    <row r="17" spans="1:5" x14ac:dyDescent="0.2">
      <c r="A17" s="5">
        <v>44594</v>
      </c>
      <c r="B17" s="36">
        <v>4589.32</v>
      </c>
      <c r="C17" s="36">
        <f>VLOOKUP(A17,'S&amp;P 500 Bitcoin and their CAGR'!E16:F3689,2,FALSE)</f>
        <v>36925</v>
      </c>
      <c r="D17" s="36">
        <f t="shared" si="0"/>
        <v>3.4622267151500519</v>
      </c>
      <c r="E17" s="36">
        <f t="shared" si="1"/>
        <v>6053.2786885245905</v>
      </c>
    </row>
    <row r="18" spans="1:5" x14ac:dyDescent="0.2">
      <c r="A18" s="5">
        <v>44593</v>
      </c>
      <c r="B18" s="36">
        <v>4546.54</v>
      </c>
      <c r="C18" s="36">
        <f>VLOOKUP(A18,'S&amp;P 500 Bitcoin and their CAGR'!E17:F3690,2,FALSE)</f>
        <v>38733</v>
      </c>
      <c r="D18" s="36">
        <f t="shared" si="0"/>
        <v>3.429953075727628</v>
      </c>
      <c r="E18" s="36">
        <f t="shared" si="1"/>
        <v>6349.6721311475412</v>
      </c>
    </row>
    <row r="19" spans="1:5" x14ac:dyDescent="0.2">
      <c r="A19" s="5">
        <v>44592</v>
      </c>
      <c r="B19" s="36">
        <v>4515.55</v>
      </c>
      <c r="C19" s="36">
        <f>VLOOKUP(A19,'S&amp;P 500 Bitcoin and their CAGR'!E18:F3691,2,FALSE)</f>
        <v>38526</v>
      </c>
      <c r="D19" s="36">
        <f t="shared" si="0"/>
        <v>3.4065739245892241</v>
      </c>
      <c r="E19" s="36">
        <f t="shared" si="1"/>
        <v>6315.7377049180332</v>
      </c>
    </row>
    <row r="20" spans="1:5" x14ac:dyDescent="0.2">
      <c r="A20" s="5">
        <v>44589</v>
      </c>
      <c r="B20" s="36">
        <v>4431.8500000000004</v>
      </c>
      <c r="C20" s="36">
        <f>VLOOKUP(A20,'S&amp;P 500 Bitcoin and their CAGR'!E19:F3692,2,FALSE)</f>
        <v>37759.800000000003</v>
      </c>
      <c r="D20" s="36">
        <f t="shared" si="0"/>
        <v>3.3434298474583946</v>
      </c>
      <c r="E20" s="36">
        <f t="shared" si="1"/>
        <v>6190.1311475409848</v>
      </c>
    </row>
    <row r="21" spans="1:5" x14ac:dyDescent="0.2">
      <c r="A21" s="5">
        <v>44588</v>
      </c>
      <c r="B21" s="36">
        <v>4326.5</v>
      </c>
      <c r="C21" s="36">
        <f>VLOOKUP(A21,'S&amp;P 500 Bitcoin and their CAGR'!E20:F3693,2,FALSE)</f>
        <v>37217</v>
      </c>
      <c r="D21" s="36">
        <f t="shared" si="0"/>
        <v>3.2639528041401995</v>
      </c>
      <c r="E21" s="36">
        <f t="shared" si="1"/>
        <v>6101.1475409836066</v>
      </c>
    </row>
    <row r="22" spans="1:5" x14ac:dyDescent="0.2">
      <c r="A22" s="5">
        <v>44587</v>
      </c>
      <c r="B22" s="36">
        <v>4349.93</v>
      </c>
      <c r="C22" s="36">
        <f>VLOOKUP(A22,'S&amp;P 500 Bitcoin and their CAGR'!E21:F3694,2,FALSE)</f>
        <v>36830.800000000003</v>
      </c>
      <c r="D22" s="36">
        <f t="shared" si="0"/>
        <v>3.2816286192796902</v>
      </c>
      <c r="E22" s="36">
        <f t="shared" si="1"/>
        <v>6037.8360655737715</v>
      </c>
    </row>
    <row r="23" spans="1:5" x14ac:dyDescent="0.2">
      <c r="A23" s="5">
        <v>44586</v>
      </c>
      <c r="B23" s="36">
        <v>4356.45</v>
      </c>
      <c r="C23" s="36">
        <f>VLOOKUP(A23,'S&amp;P 500 Bitcoin and their CAGR'!E22:F3695,2,FALSE)</f>
        <v>36994</v>
      </c>
      <c r="D23" s="36">
        <f t="shared" si="0"/>
        <v>3.2865473693739911</v>
      </c>
      <c r="E23" s="36">
        <f t="shared" si="1"/>
        <v>6064.5901639344265</v>
      </c>
    </row>
    <row r="24" spans="1:5" x14ac:dyDescent="0.2">
      <c r="A24" s="5">
        <v>44585</v>
      </c>
      <c r="B24" s="36">
        <v>4410.13</v>
      </c>
      <c r="C24" s="36">
        <f>VLOOKUP(A24,'S&amp;P 500 Bitcoin and their CAGR'!E23:F3696,2,FALSE)</f>
        <v>36702</v>
      </c>
      <c r="D24" s="36">
        <f t="shared" si="0"/>
        <v>3.3270440726043726</v>
      </c>
      <c r="E24" s="36">
        <f t="shared" si="1"/>
        <v>6016.7213114754104</v>
      </c>
    </row>
    <row r="25" spans="1:5" x14ac:dyDescent="0.2">
      <c r="A25" s="5">
        <v>44582</v>
      </c>
      <c r="B25" s="36">
        <v>4397.93</v>
      </c>
      <c r="C25" s="36">
        <f>VLOOKUP(A25,'S&amp;P 500 Bitcoin and their CAGR'!E24:F3697,2,FALSE)</f>
        <v>36501</v>
      </c>
      <c r="D25" s="36">
        <f t="shared" si="0"/>
        <v>3.3178402764156498</v>
      </c>
      <c r="E25" s="36">
        <f t="shared" si="1"/>
        <v>5983.7704918032787</v>
      </c>
    </row>
    <row r="26" spans="1:5" x14ac:dyDescent="0.2">
      <c r="A26" s="5">
        <v>44581</v>
      </c>
      <c r="B26" s="36">
        <v>4482.7299999999996</v>
      </c>
      <c r="C26" s="36">
        <f>VLOOKUP(A26,'S&amp;P 500 Bitcoin and their CAGR'!E25:F3698,2,FALSE)</f>
        <v>40740</v>
      </c>
      <c r="D26" s="36">
        <f t="shared" si="0"/>
        <v>3.3818142040225112</v>
      </c>
      <c r="E26" s="36">
        <f t="shared" si="1"/>
        <v>6678.688524590164</v>
      </c>
    </row>
    <row r="27" spans="1:5" x14ac:dyDescent="0.2">
      <c r="A27" s="5">
        <v>44580</v>
      </c>
      <c r="B27" s="36">
        <v>4532.76</v>
      </c>
      <c r="C27" s="36">
        <f>VLOOKUP(A27,'S&amp;P 500 Bitcoin and their CAGR'!E26:F3699,2,FALSE)</f>
        <v>41676</v>
      </c>
      <c r="D27" s="36">
        <f t="shared" si="0"/>
        <v>3.4195573124915133</v>
      </c>
      <c r="E27" s="36">
        <f t="shared" si="1"/>
        <v>6832.1311475409839</v>
      </c>
    </row>
    <row r="28" spans="1:5" x14ac:dyDescent="0.2">
      <c r="A28" s="5">
        <v>44579</v>
      </c>
      <c r="B28" s="36">
        <v>4577.34</v>
      </c>
      <c r="C28" s="36">
        <f>VLOOKUP(A28,'S&amp;P 500 Bitcoin and their CAGR'!E27:F3700,2,FALSE)</f>
        <v>42390</v>
      </c>
      <c r="D28" s="36">
        <f t="shared" si="0"/>
        <v>3.4531888890565359</v>
      </c>
      <c r="E28" s="36">
        <f t="shared" si="1"/>
        <v>6949.1803278688531</v>
      </c>
    </row>
    <row r="29" spans="1:5" x14ac:dyDescent="0.2">
      <c r="A29" s="5">
        <v>44575</v>
      </c>
      <c r="B29" s="36">
        <v>4662.8500000000004</v>
      </c>
      <c r="C29" s="36">
        <f>VLOOKUP(A29,'S&amp;P 500 Bitcoin and their CAGR'!E28:F3701,2,FALSE)</f>
        <v>43091</v>
      </c>
      <c r="D29" s="36">
        <f t="shared" si="0"/>
        <v>3.5176984474252007</v>
      </c>
      <c r="E29" s="36">
        <f t="shared" si="1"/>
        <v>7064.0983606557384</v>
      </c>
    </row>
    <row r="30" spans="1:5" x14ac:dyDescent="0.2">
      <c r="A30" s="5">
        <v>44574</v>
      </c>
      <c r="B30" s="36">
        <v>4659.0200000000004</v>
      </c>
      <c r="C30" s="36">
        <f>VLOOKUP(A30,'S&amp;P 500 Bitcoin and their CAGR'!E29:F3702,2,FALSE)</f>
        <v>42562</v>
      </c>
      <c r="D30" s="36">
        <f t="shared" si="0"/>
        <v>3.5148090589495604</v>
      </c>
      <c r="E30" s="36">
        <f t="shared" si="1"/>
        <v>6977.377049180328</v>
      </c>
    </row>
    <row r="31" spans="1:5" x14ac:dyDescent="0.2">
      <c r="A31" s="5">
        <v>44573</v>
      </c>
      <c r="B31" s="36">
        <v>4726.3500000000004</v>
      </c>
      <c r="C31" s="36">
        <f>VLOOKUP(A31,'S&amp;P 500 Bitcoin and their CAGR'!E30:F3703,2,FALSE)</f>
        <v>43909</v>
      </c>
      <c r="D31" s="36">
        <f t="shared" si="0"/>
        <v>3.5656034521779807</v>
      </c>
      <c r="E31" s="36">
        <f t="shared" si="1"/>
        <v>7198.1967213114758</v>
      </c>
    </row>
    <row r="32" spans="1:5" x14ac:dyDescent="0.2">
      <c r="A32" s="5">
        <v>44572</v>
      </c>
      <c r="B32" s="36">
        <v>4713.07</v>
      </c>
      <c r="C32" s="36">
        <f>VLOOKUP(A32,'S&amp;P 500 Bitcoin and their CAGR'!E31:F3704,2,FALSE)</f>
        <v>42743</v>
      </c>
      <c r="D32" s="36">
        <f t="shared" si="0"/>
        <v>3.5555848937036978</v>
      </c>
      <c r="E32" s="36">
        <f t="shared" si="1"/>
        <v>7007.0491803278692</v>
      </c>
    </row>
    <row r="33" spans="1:5" x14ac:dyDescent="0.2">
      <c r="A33" s="5">
        <v>44571</v>
      </c>
      <c r="B33" s="36">
        <v>4670.29</v>
      </c>
      <c r="C33" s="36">
        <f>VLOOKUP(A33,'S&amp;P 500 Bitcoin and their CAGR'!E32:F3705,2,FALSE)</f>
        <v>41839</v>
      </c>
      <c r="D33" s="36">
        <f t="shared" si="0"/>
        <v>3.5233112542812739</v>
      </c>
      <c r="E33" s="36">
        <f t="shared" si="1"/>
        <v>6858.8524590163943</v>
      </c>
    </row>
    <row r="34" spans="1:5" x14ac:dyDescent="0.2">
      <c r="A34" s="5">
        <v>44568</v>
      </c>
      <c r="B34" s="36">
        <v>4677.0200000000004</v>
      </c>
      <c r="C34" s="36">
        <f>VLOOKUP(A34,'S&amp;P 500 Bitcoin and their CAGR'!E33:F3706,2,FALSE)</f>
        <v>41518</v>
      </c>
      <c r="D34" s="36">
        <f t="shared" si="0"/>
        <v>3.5283884303755455</v>
      </c>
      <c r="E34" s="36">
        <f t="shared" si="1"/>
        <v>6806.2295081967213</v>
      </c>
    </row>
    <row r="35" spans="1:5" x14ac:dyDescent="0.2">
      <c r="A35" s="5">
        <v>44567</v>
      </c>
      <c r="B35" s="36">
        <v>4696.05</v>
      </c>
      <c r="C35" s="36">
        <f>VLOOKUP(A35,'S&amp;P 500 Bitcoin and their CAGR'!E34:F3707,2,FALSE)</f>
        <v>43111</v>
      </c>
      <c r="D35" s="36">
        <f t="shared" si="0"/>
        <v>3.5427448436109059</v>
      </c>
      <c r="E35" s="36">
        <f t="shared" si="1"/>
        <v>7067.377049180328</v>
      </c>
    </row>
    <row r="36" spans="1:5" x14ac:dyDescent="0.2">
      <c r="A36" s="5">
        <v>44566</v>
      </c>
      <c r="B36" s="36">
        <v>4700.58</v>
      </c>
      <c r="C36" s="36">
        <f>VLOOKUP(A36,'S&amp;P 500 Bitcoin and their CAGR'!E35:F3708,2,FALSE)</f>
        <v>43418</v>
      </c>
      <c r="D36" s="36">
        <f t="shared" si="0"/>
        <v>3.5461623187531122</v>
      </c>
      <c r="E36" s="36">
        <f t="shared" si="1"/>
        <v>7117.7049180327876</v>
      </c>
    </row>
    <row r="37" spans="1:5" x14ac:dyDescent="0.2">
      <c r="A37" s="5">
        <v>44565</v>
      </c>
      <c r="B37" s="36">
        <v>4793.54</v>
      </c>
      <c r="C37" s="36">
        <f>VLOOKUP(A37,'S&amp;P 500 Bitcoin and their CAGR'!E36:F3709,2,FALSE)</f>
        <v>45830</v>
      </c>
      <c r="D37" s="36">
        <f t="shared" si="0"/>
        <v>3.6162922280730871</v>
      </c>
      <c r="E37" s="36">
        <f t="shared" si="1"/>
        <v>7513.1147540983611</v>
      </c>
    </row>
    <row r="38" spans="1:5" x14ac:dyDescent="0.2">
      <c r="A38" s="5">
        <v>44564</v>
      </c>
      <c r="B38" s="36">
        <v>4796.5600000000004</v>
      </c>
      <c r="C38" s="36">
        <f>VLOOKUP(A38,'S&amp;P 500 Bitcoin and their CAGR'!E37:F3710,2,FALSE)</f>
        <v>46445</v>
      </c>
      <c r="D38" s="36">
        <f t="shared" si="0"/>
        <v>3.6185705448345584</v>
      </c>
      <c r="E38" s="36">
        <f t="shared" si="1"/>
        <v>7613.934426229509</v>
      </c>
    </row>
    <row r="39" spans="1:5" x14ac:dyDescent="0.2">
      <c r="A39" s="5">
        <v>44561</v>
      </c>
      <c r="B39" s="36">
        <v>4766.18</v>
      </c>
      <c r="C39" s="36">
        <f>VLOOKUP(A39,'S&amp;P 500 Bitcoin and their CAGR'!E38:F3711,2,FALSE)</f>
        <v>46218</v>
      </c>
      <c r="D39" s="36">
        <f t="shared" si="0"/>
        <v>3.5956515835055907</v>
      </c>
      <c r="E39" s="36">
        <f t="shared" si="1"/>
        <v>7576.7213114754104</v>
      </c>
    </row>
    <row r="40" spans="1:5" x14ac:dyDescent="0.2">
      <c r="A40" s="5">
        <v>44560</v>
      </c>
      <c r="B40" s="36">
        <v>4778.7299999999996</v>
      </c>
      <c r="C40" s="36">
        <f>VLOOKUP(A40,'S&amp;P 500 Bitcoin and their CAGR'!E39:F3712,2,FALSE)</f>
        <v>47156</v>
      </c>
      <c r="D40" s="36">
        <f t="shared" si="0"/>
        <v>3.6051194230275962</v>
      </c>
      <c r="E40" s="36">
        <f t="shared" si="1"/>
        <v>7730.4918032786891</v>
      </c>
    </row>
    <row r="41" spans="1:5" x14ac:dyDescent="0.2">
      <c r="A41" s="5">
        <v>44559</v>
      </c>
      <c r="B41" s="36">
        <v>4793.0600000000004</v>
      </c>
      <c r="C41" s="36">
        <f>VLOOKUP(A41,'S&amp;P 500 Bitcoin and their CAGR'!E40:F3713,2,FALSE)</f>
        <v>46465</v>
      </c>
      <c r="D41" s="36">
        <f t="shared" si="0"/>
        <v>3.6159301115017279</v>
      </c>
      <c r="E41" s="36">
        <f t="shared" si="1"/>
        <v>7617.2131147540986</v>
      </c>
    </row>
    <row r="42" spans="1:5" x14ac:dyDescent="0.2">
      <c r="A42" s="5">
        <v>44558</v>
      </c>
      <c r="B42" s="36">
        <v>4786.3599999999997</v>
      </c>
      <c r="C42" s="36">
        <f>VLOOKUP(A42,'S&amp;P 500 Bitcoin and their CAGR'!E41:F3714,2,FALSE)</f>
        <v>47554</v>
      </c>
      <c r="D42" s="36">
        <f t="shared" si="0"/>
        <v>3.6108755676931663</v>
      </c>
      <c r="E42" s="36">
        <f t="shared" si="1"/>
        <v>7795.7377049180332</v>
      </c>
    </row>
    <row r="43" spans="1:5" x14ac:dyDescent="0.2">
      <c r="A43" s="5">
        <v>44557</v>
      </c>
      <c r="B43" s="36">
        <v>4791.1899999999996</v>
      </c>
      <c r="C43" s="36">
        <f>VLOOKUP(A43,'S&amp;P 500 Bitcoin and their CAGR'!E42:F3715,2,FALSE)</f>
        <v>50684</v>
      </c>
      <c r="D43" s="36">
        <f t="shared" si="0"/>
        <v>3.6145193656924723</v>
      </c>
      <c r="E43" s="36">
        <f t="shared" si="1"/>
        <v>8308.8524590163943</v>
      </c>
    </row>
    <row r="44" spans="1:5" x14ac:dyDescent="0.2">
      <c r="A44" s="5">
        <v>44553</v>
      </c>
      <c r="B44" s="36">
        <v>4725.78</v>
      </c>
      <c r="C44" s="36">
        <f>VLOOKUP(A44,'S&amp;P 500 Bitcoin and their CAGR'!E43:F3716,2,FALSE)</f>
        <v>50812</v>
      </c>
      <c r="D44" s="36">
        <f t="shared" si="0"/>
        <v>3.5651734387494907</v>
      </c>
      <c r="E44" s="36">
        <f t="shared" si="1"/>
        <v>8329.8360655737706</v>
      </c>
    </row>
    <row r="45" spans="1:5" x14ac:dyDescent="0.2">
      <c r="A45" s="5">
        <v>44552</v>
      </c>
      <c r="B45" s="36">
        <v>4696.5600000000004</v>
      </c>
      <c r="C45" s="36">
        <f>VLOOKUP(A45,'S&amp;P 500 Bitcoin and their CAGR'!E44:F3717,2,FALSE)</f>
        <v>48626</v>
      </c>
      <c r="D45" s="36">
        <f t="shared" si="0"/>
        <v>3.5431295924679755</v>
      </c>
      <c r="E45" s="36">
        <f t="shared" si="1"/>
        <v>7971.4754098360663</v>
      </c>
    </row>
    <row r="46" spans="1:5" x14ac:dyDescent="0.2">
      <c r="A46" s="5">
        <v>44551</v>
      </c>
      <c r="B46" s="36">
        <v>4649.2299999999996</v>
      </c>
      <c r="C46" s="36">
        <f>VLOOKUP(A46,'S&amp;P 500 Bitcoin and their CAGR'!E45:F3718,2,FALSE)</f>
        <v>48923</v>
      </c>
      <c r="D46" s="36">
        <f t="shared" si="0"/>
        <v>3.5074233897128715</v>
      </c>
      <c r="E46" s="36">
        <f t="shared" si="1"/>
        <v>8020.1639344262303</v>
      </c>
    </row>
    <row r="47" spans="1:5" x14ac:dyDescent="0.2">
      <c r="A47" s="5">
        <v>44550</v>
      </c>
      <c r="B47" s="36">
        <v>4568.0200000000004</v>
      </c>
      <c r="C47" s="36">
        <f>VLOOKUP(A47,'S&amp;P 500 Bitcoin and their CAGR'!E46:F3719,2,FALSE)</f>
        <v>46898</v>
      </c>
      <c r="D47" s="36">
        <f t="shared" si="0"/>
        <v>3.4461577922959705</v>
      </c>
      <c r="E47" s="36">
        <f t="shared" si="1"/>
        <v>7688.1967213114758</v>
      </c>
    </row>
    <row r="48" spans="1:5" x14ac:dyDescent="0.2">
      <c r="A48" s="5">
        <v>44547</v>
      </c>
      <c r="B48" s="36">
        <v>4620.6400000000003</v>
      </c>
      <c r="C48" s="36">
        <f>VLOOKUP(A48,'S&amp;P 500 Bitcoin and their CAGR'!E47:F3720,2,FALSE)</f>
        <v>46193</v>
      </c>
      <c r="D48" s="36">
        <f t="shared" si="0"/>
        <v>3.4858548214312659</v>
      </c>
      <c r="E48" s="36">
        <f t="shared" si="1"/>
        <v>7572.622950819673</v>
      </c>
    </row>
    <row r="49" spans="1:5" x14ac:dyDescent="0.2">
      <c r="A49" s="5">
        <v>44546</v>
      </c>
      <c r="B49" s="36">
        <v>4668.67</v>
      </c>
      <c r="C49" s="36">
        <f>VLOOKUP(A49,'S&amp;P 500 Bitcoin and their CAGR'!E48:F3721,2,FALSE)</f>
        <v>47675</v>
      </c>
      <c r="D49" s="36">
        <f t="shared" si="0"/>
        <v>3.5220891108529355</v>
      </c>
      <c r="E49" s="36">
        <f t="shared" si="1"/>
        <v>7815.5737704918038</v>
      </c>
    </row>
    <row r="50" spans="1:5" x14ac:dyDescent="0.2">
      <c r="A50" s="5">
        <v>44545</v>
      </c>
      <c r="B50" s="36">
        <v>4709.84</v>
      </c>
      <c r="C50" s="36">
        <f>VLOOKUP(A50,'S&amp;P 500 Bitcoin and their CAGR'!E49:F3722,2,FALSE)</f>
        <v>48901</v>
      </c>
      <c r="D50" s="36">
        <f t="shared" si="0"/>
        <v>3.5531481509422576</v>
      </c>
      <c r="E50" s="36">
        <f t="shared" si="1"/>
        <v>8016.557377049181</v>
      </c>
    </row>
    <row r="51" spans="1:5" x14ac:dyDescent="0.2">
      <c r="A51" s="5">
        <v>44544</v>
      </c>
      <c r="B51" s="36">
        <v>4634.09</v>
      </c>
      <c r="C51" s="36">
        <f>VLOOKUP(A51,'S&amp;P 500 Bitcoin and their CAGR'!E50:F3723,2,FALSE)</f>
        <v>48408</v>
      </c>
      <c r="D51" s="36">
        <f t="shared" si="0"/>
        <v>3.4960016295245713</v>
      </c>
      <c r="E51" s="36">
        <f t="shared" si="1"/>
        <v>7935.7377049180332</v>
      </c>
    </row>
    <row r="52" spans="1:5" x14ac:dyDescent="0.2">
      <c r="A52" s="5">
        <v>44543</v>
      </c>
      <c r="B52" s="36">
        <v>4669.1499999999996</v>
      </c>
      <c r="C52" s="36">
        <f>VLOOKUP(A52,'S&amp;P 500 Bitcoin and their CAGR'!E51:F3724,2,FALSE)</f>
        <v>46777</v>
      </c>
      <c r="D52" s="36">
        <f t="shared" si="0"/>
        <v>3.5224512274242947</v>
      </c>
      <c r="E52" s="36">
        <f t="shared" si="1"/>
        <v>7668.3606557377052</v>
      </c>
    </row>
    <row r="53" spans="1:5" x14ac:dyDescent="0.2">
      <c r="A53" s="5">
        <v>44540</v>
      </c>
      <c r="B53" s="36">
        <v>4712.0200000000004</v>
      </c>
      <c r="C53" s="36">
        <f>VLOOKUP(A53,'S&amp;P 500 Bitcoin and their CAGR'!E52:F3725,2,FALSE)</f>
        <v>47170</v>
      </c>
      <c r="D53" s="36">
        <f t="shared" si="0"/>
        <v>3.5547927637038494</v>
      </c>
      <c r="E53" s="36">
        <f t="shared" si="1"/>
        <v>7732.7868852459023</v>
      </c>
    </row>
    <row r="54" spans="1:5" x14ac:dyDescent="0.2">
      <c r="A54" s="5">
        <v>44539</v>
      </c>
      <c r="B54" s="36">
        <v>4667.45</v>
      </c>
      <c r="C54" s="36">
        <f>VLOOKUP(A54,'S&amp;P 500 Bitcoin and their CAGR'!E53:F3726,2,FALSE)</f>
        <v>47611</v>
      </c>
      <c r="D54" s="36">
        <f t="shared" si="0"/>
        <v>3.5211687312340629</v>
      </c>
      <c r="E54" s="36">
        <f t="shared" si="1"/>
        <v>7805.0819672131156</v>
      </c>
    </row>
    <row r="55" spans="1:5" x14ac:dyDescent="0.2">
      <c r="A55" s="5">
        <v>44538</v>
      </c>
      <c r="B55" s="36">
        <v>4701.21</v>
      </c>
      <c r="C55" s="36">
        <f>VLOOKUP(A55,'S&amp;P 500 Bitcoin and their CAGR'!E54:F3727,2,FALSE)</f>
        <v>50503.4</v>
      </c>
      <c r="D55" s="36">
        <f t="shared" si="0"/>
        <v>3.5466375967530217</v>
      </c>
      <c r="E55" s="36">
        <f t="shared" si="1"/>
        <v>8279.2459016393441</v>
      </c>
    </row>
    <row r="56" spans="1:5" x14ac:dyDescent="0.2">
      <c r="A56" s="5">
        <v>44537</v>
      </c>
      <c r="B56" s="36">
        <v>4686.75</v>
      </c>
      <c r="C56" s="36">
        <f>VLOOKUP(A56,'S&amp;P 500 Bitcoin and their CAGR'!E55:F3728,2,FALSE)</f>
        <v>50634</v>
      </c>
      <c r="D56" s="36">
        <f t="shared" si="0"/>
        <v>3.5357288350408136</v>
      </c>
      <c r="E56" s="36">
        <f t="shared" si="1"/>
        <v>8300.6557377049194</v>
      </c>
    </row>
    <row r="57" spans="1:5" x14ac:dyDescent="0.2">
      <c r="A57" s="5">
        <v>44536</v>
      </c>
      <c r="B57" s="36">
        <v>4591.67</v>
      </c>
      <c r="C57" s="36">
        <f>VLOOKUP(A57,'S&amp;P 500 Bitcoin and their CAGR'!E56:F3729,2,FALSE)</f>
        <v>50566.6</v>
      </c>
      <c r="D57" s="36">
        <f t="shared" si="0"/>
        <v>3.4639995775306671</v>
      </c>
      <c r="E57" s="36">
        <f t="shared" si="1"/>
        <v>8289.6065573770502</v>
      </c>
    </row>
    <row r="58" spans="1:5" x14ac:dyDescent="0.2">
      <c r="A58" s="5">
        <v>44533</v>
      </c>
      <c r="B58" s="36">
        <v>4538.43</v>
      </c>
      <c r="C58" s="36">
        <f>VLOOKUP(A58,'S&amp;P 500 Bitcoin and their CAGR'!E57:F3730,2,FALSE)</f>
        <v>53709</v>
      </c>
      <c r="D58" s="36">
        <f t="shared" si="0"/>
        <v>3.4238348144906983</v>
      </c>
      <c r="E58" s="36">
        <f t="shared" si="1"/>
        <v>8804.7540983606559</v>
      </c>
    </row>
    <row r="59" spans="1:5" x14ac:dyDescent="0.2">
      <c r="A59" s="5">
        <v>44532</v>
      </c>
      <c r="B59" s="36">
        <v>4577.1000000000004</v>
      </c>
      <c r="C59" s="36">
        <f>VLOOKUP(A59,'S&amp;P 500 Bitcoin and their CAGR'!E58:F3731,2,FALSE)</f>
        <v>56517</v>
      </c>
      <c r="D59" s="36">
        <f t="shared" si="0"/>
        <v>3.453007830770856</v>
      </c>
      <c r="E59" s="36">
        <f t="shared" si="1"/>
        <v>9265.0819672131147</v>
      </c>
    </row>
    <row r="60" spans="1:5" x14ac:dyDescent="0.2">
      <c r="A60" s="5">
        <v>44531</v>
      </c>
      <c r="B60" s="36">
        <v>4513.04</v>
      </c>
      <c r="C60" s="36">
        <f>VLOOKUP(A60,'S&amp;P 500 Bitcoin and their CAGR'!E59:F3732,2,FALSE)</f>
        <v>57250</v>
      </c>
      <c r="D60" s="36">
        <f t="shared" si="0"/>
        <v>3.4046803566848229</v>
      </c>
      <c r="E60" s="36">
        <f t="shared" si="1"/>
        <v>9385.2459016393441</v>
      </c>
    </row>
    <row r="61" spans="1:5" x14ac:dyDescent="0.2">
      <c r="A61" s="5">
        <v>44530</v>
      </c>
      <c r="B61" s="36">
        <v>4567</v>
      </c>
      <c r="C61" s="36">
        <f>VLOOKUP(A61,'S&amp;P 500 Bitcoin and their CAGR'!E60:F3733,2,FALSE)</f>
        <v>56938</v>
      </c>
      <c r="D61" s="36">
        <f t="shared" si="0"/>
        <v>3.4453882945818308</v>
      </c>
      <c r="E61" s="36">
        <f t="shared" si="1"/>
        <v>9334.0983606557384</v>
      </c>
    </row>
    <row r="62" spans="1:5" x14ac:dyDescent="0.2">
      <c r="A62" s="5">
        <v>44529</v>
      </c>
      <c r="B62" s="36">
        <v>4655.2700000000004</v>
      </c>
      <c r="C62" s="36">
        <f>VLOOKUP(A62,'S&amp;P 500 Bitcoin and their CAGR'!E61:F3734,2,FALSE)</f>
        <v>57845</v>
      </c>
      <c r="D62" s="36">
        <f t="shared" si="0"/>
        <v>3.5119800232358136</v>
      </c>
      <c r="E62" s="36">
        <f t="shared" si="1"/>
        <v>9482.7868852459014</v>
      </c>
    </row>
    <row r="63" spans="1:5" x14ac:dyDescent="0.2">
      <c r="A63" s="5">
        <v>44526</v>
      </c>
      <c r="B63" s="36">
        <v>4594.62</v>
      </c>
      <c r="C63" s="36">
        <f>VLOOKUP(A63,'S&amp;P 500 Bitcoin and their CAGR'!E62:F3735,2,FALSE)</f>
        <v>53738</v>
      </c>
      <c r="D63" s="36">
        <f t="shared" si="0"/>
        <v>3.466225085625481</v>
      </c>
      <c r="E63" s="36">
        <f t="shared" si="1"/>
        <v>8809.5081967213118</v>
      </c>
    </row>
    <row r="64" spans="1:5" x14ac:dyDescent="0.2">
      <c r="A64" s="5">
        <v>44524</v>
      </c>
      <c r="B64" s="36">
        <v>4701.46</v>
      </c>
      <c r="C64" s="36">
        <f>VLOOKUP(A64,'S&amp;P 500 Bitcoin and their CAGR'!E63:F3736,2,FALSE)</f>
        <v>57209</v>
      </c>
      <c r="D64" s="36">
        <f t="shared" si="0"/>
        <v>3.546826199133938</v>
      </c>
      <c r="E64" s="36">
        <f t="shared" si="1"/>
        <v>9378.5245901639355</v>
      </c>
    </row>
    <row r="65" spans="1:5" x14ac:dyDescent="0.2">
      <c r="A65" s="5">
        <v>44523</v>
      </c>
      <c r="B65" s="36">
        <v>4690.7</v>
      </c>
      <c r="C65" s="36">
        <f>VLOOKUP(A65,'S&amp;P 500 Bitcoin and their CAGR'!E64:F3737,2,FALSE)</f>
        <v>57602</v>
      </c>
      <c r="D65" s="36">
        <f t="shared" si="0"/>
        <v>3.5387087526592937</v>
      </c>
      <c r="E65" s="36">
        <f t="shared" si="1"/>
        <v>9442.9508196721308</v>
      </c>
    </row>
    <row r="66" spans="1:5" x14ac:dyDescent="0.2">
      <c r="A66" s="5">
        <v>44522</v>
      </c>
      <c r="B66" s="36">
        <v>4682.95</v>
      </c>
      <c r="C66" s="36">
        <f>VLOOKUP(A66,'S&amp;P 500 Bitcoin and their CAGR'!E65:F3738,2,FALSE)</f>
        <v>56299</v>
      </c>
      <c r="D66" s="36">
        <f t="shared" si="0"/>
        <v>3.5328620788508833</v>
      </c>
      <c r="E66" s="36">
        <f t="shared" si="1"/>
        <v>9229.3442622950824</v>
      </c>
    </row>
    <row r="67" spans="1:5" x14ac:dyDescent="0.2">
      <c r="A67" s="5">
        <v>44519</v>
      </c>
      <c r="B67" s="36">
        <v>4697.96</v>
      </c>
      <c r="C67" s="36">
        <f>VLOOKUP(A67,'S&amp;P 500 Bitcoin and their CAGR'!E66:F3739,2,FALSE)</f>
        <v>58130</v>
      </c>
      <c r="D67" s="36">
        <f t="shared" ref="D67:D130" si="2">B67/B$2533</f>
        <v>3.5441857658011076</v>
      </c>
      <c r="E67" s="36">
        <f t="shared" ref="E67:E130" si="3">C67/$C$2533</f>
        <v>9529.5081967213118</v>
      </c>
    </row>
    <row r="68" spans="1:5" x14ac:dyDescent="0.2">
      <c r="A68" s="5">
        <v>44518</v>
      </c>
      <c r="B68" s="36">
        <v>4706.6400000000003</v>
      </c>
      <c r="C68" s="36">
        <f>VLOOKUP(A68,'S&amp;P 500 Bitcoin and their CAGR'!E67:F3740,2,FALSE)</f>
        <v>57014</v>
      </c>
      <c r="D68" s="36">
        <f t="shared" si="2"/>
        <v>3.5507340404665273</v>
      </c>
      <c r="E68" s="36">
        <f t="shared" si="3"/>
        <v>9346.557377049181</v>
      </c>
    </row>
    <row r="69" spans="1:5" x14ac:dyDescent="0.2">
      <c r="A69" s="5">
        <v>44517</v>
      </c>
      <c r="B69" s="36">
        <v>4688.67</v>
      </c>
      <c r="C69" s="36">
        <f>VLOOKUP(A69,'S&amp;P 500 Bitcoin and their CAGR'!E68:F3741,2,FALSE)</f>
        <v>60386.1</v>
      </c>
      <c r="D69" s="36">
        <f t="shared" si="2"/>
        <v>3.5371773013262522</v>
      </c>
      <c r="E69" s="36">
        <f t="shared" si="3"/>
        <v>9899.3606557377061</v>
      </c>
    </row>
    <row r="70" spans="1:5" x14ac:dyDescent="0.2">
      <c r="A70" s="5">
        <v>44516</v>
      </c>
      <c r="B70" s="36">
        <v>4700.8999999999996</v>
      </c>
      <c r="C70" s="36">
        <f>VLOOKUP(A70,'S&amp;P 500 Bitcoin and their CAGR'!E69:F3742,2,FALSE)</f>
        <v>60124</v>
      </c>
      <c r="D70" s="36">
        <f t="shared" si="2"/>
        <v>3.546403729800685</v>
      </c>
      <c r="E70" s="36">
        <f t="shared" si="3"/>
        <v>9856.3934426229516</v>
      </c>
    </row>
    <row r="71" spans="1:5" x14ac:dyDescent="0.2">
      <c r="A71" s="5">
        <v>44515</v>
      </c>
      <c r="B71" s="36">
        <v>4682.8100000000004</v>
      </c>
      <c r="C71" s="36">
        <f>VLOOKUP(A71,'S&amp;P 500 Bitcoin and their CAGR'!E70:F3743,2,FALSE)</f>
        <v>63562</v>
      </c>
      <c r="D71" s="36">
        <f t="shared" si="2"/>
        <v>3.5327564615175704</v>
      </c>
      <c r="E71" s="36">
        <f t="shared" si="3"/>
        <v>10420</v>
      </c>
    </row>
    <row r="72" spans="1:5" x14ac:dyDescent="0.2">
      <c r="A72" s="5">
        <v>44512</v>
      </c>
      <c r="B72" s="36">
        <v>4682.8500000000004</v>
      </c>
      <c r="C72" s="36">
        <f>VLOOKUP(A72,'S&amp;P 500 Bitcoin and their CAGR'!E71:F3744,2,FALSE)</f>
        <v>64156</v>
      </c>
      <c r="D72" s="36">
        <f t="shared" si="2"/>
        <v>3.5327866378985173</v>
      </c>
      <c r="E72" s="36">
        <f t="shared" si="3"/>
        <v>10517.377049180328</v>
      </c>
    </row>
    <row r="73" spans="1:5" x14ac:dyDescent="0.2">
      <c r="A73" s="5">
        <v>44511</v>
      </c>
      <c r="B73" s="36">
        <v>4649.2700000000004</v>
      </c>
      <c r="C73" s="36">
        <f>VLOOKUP(A73,'S&amp;P 500 Bitcoin and their CAGR'!E72:F3745,2,FALSE)</f>
        <v>64801</v>
      </c>
      <c r="D73" s="36">
        <f t="shared" si="2"/>
        <v>3.5074535660938189</v>
      </c>
      <c r="E73" s="36">
        <f t="shared" si="3"/>
        <v>10623.114754098362</v>
      </c>
    </row>
    <row r="74" spans="1:5" x14ac:dyDescent="0.2">
      <c r="A74" s="5">
        <v>44510</v>
      </c>
      <c r="B74" s="36">
        <v>4646.71</v>
      </c>
      <c r="C74" s="36">
        <f>VLOOKUP(A74,'S&amp;P 500 Bitcoin and their CAGR'!E73:F3746,2,FALSE)</f>
        <v>64954</v>
      </c>
      <c r="D74" s="36">
        <f t="shared" si="2"/>
        <v>3.5055222777132338</v>
      </c>
      <c r="E74" s="36">
        <f t="shared" si="3"/>
        <v>10648.196721311477</v>
      </c>
    </row>
    <row r="75" spans="1:5" x14ac:dyDescent="0.2">
      <c r="A75" s="5">
        <v>44509</v>
      </c>
      <c r="B75" s="36">
        <v>4685.25</v>
      </c>
      <c r="C75" s="36">
        <f>VLOOKUP(A75,'S&amp;P 500 Bitcoin and their CAGR'!E74:F3747,2,FALSE)</f>
        <v>66935</v>
      </c>
      <c r="D75" s="36">
        <f t="shared" si="2"/>
        <v>3.5345972207553151</v>
      </c>
      <c r="E75" s="36">
        <f t="shared" si="3"/>
        <v>10972.950819672133</v>
      </c>
    </row>
    <row r="76" spans="1:5" x14ac:dyDescent="0.2">
      <c r="A76" s="5">
        <v>44508</v>
      </c>
      <c r="B76" s="36">
        <v>4701.7</v>
      </c>
      <c r="C76" s="36">
        <f>VLOOKUP(A76,'S&amp;P 500 Bitcoin and their CAGR'!E75:F3748,2,FALSE)</f>
        <v>67526</v>
      </c>
      <c r="D76" s="36">
        <f t="shared" si="2"/>
        <v>3.5470072574196174</v>
      </c>
      <c r="E76" s="36">
        <f t="shared" si="3"/>
        <v>11069.836065573771</v>
      </c>
    </row>
    <row r="77" spans="1:5" x14ac:dyDescent="0.2">
      <c r="A77" s="5">
        <v>44505</v>
      </c>
      <c r="B77" s="36">
        <v>4697.53</v>
      </c>
      <c r="C77" s="36">
        <f>VLOOKUP(A77,'S&amp;P 500 Bitcoin and their CAGR'!E76:F3749,2,FALSE)</f>
        <v>61016.4</v>
      </c>
      <c r="D77" s="36">
        <f t="shared" si="2"/>
        <v>3.5438613697059309</v>
      </c>
      <c r="E77" s="36">
        <f t="shared" si="3"/>
        <v>10002.688524590165</v>
      </c>
    </row>
    <row r="78" spans="1:5" x14ac:dyDescent="0.2">
      <c r="A78" s="5">
        <v>44504</v>
      </c>
      <c r="B78" s="36">
        <v>4680.0600000000004</v>
      </c>
      <c r="C78" s="36">
        <f>VLOOKUP(A78,'S&amp;P 500 Bitcoin and their CAGR'!E77:F3750,2,FALSE)</f>
        <v>61422.8</v>
      </c>
      <c r="D78" s="36">
        <f t="shared" si="2"/>
        <v>3.5306818353274894</v>
      </c>
      <c r="E78" s="36">
        <f t="shared" si="3"/>
        <v>10069.311475409837</v>
      </c>
    </row>
    <row r="79" spans="1:5" x14ac:dyDescent="0.2">
      <c r="A79" s="5">
        <v>44503</v>
      </c>
      <c r="B79" s="36">
        <v>4660.57</v>
      </c>
      <c r="C79" s="36">
        <f>VLOOKUP(A79,'S&amp;P 500 Bitcoin and their CAGR'!E78:F3751,2,FALSE)</f>
        <v>62904</v>
      </c>
      <c r="D79" s="36">
        <f t="shared" si="2"/>
        <v>3.5159783937112419</v>
      </c>
      <c r="E79" s="36">
        <f t="shared" si="3"/>
        <v>10312.131147540984</v>
      </c>
    </row>
    <row r="80" spans="1:5" x14ac:dyDescent="0.2">
      <c r="A80" s="5">
        <v>44502</v>
      </c>
      <c r="B80" s="36">
        <v>4630.6499999999996</v>
      </c>
      <c r="C80" s="36">
        <f>VLOOKUP(A80,'S&amp;P 500 Bitcoin and their CAGR'!E79:F3752,2,FALSE)</f>
        <v>63249</v>
      </c>
      <c r="D80" s="36">
        <f t="shared" si="2"/>
        <v>3.4934064607631603</v>
      </c>
      <c r="E80" s="36">
        <f t="shared" si="3"/>
        <v>10368.688524590165</v>
      </c>
    </row>
    <row r="81" spans="1:5" x14ac:dyDescent="0.2">
      <c r="A81" s="5">
        <v>44501</v>
      </c>
      <c r="B81" s="36">
        <v>4613.67</v>
      </c>
      <c r="C81" s="36">
        <f>VLOOKUP(A81,'S&amp;P 500 Bitcoin and their CAGR'!E80:F3753,2,FALSE)</f>
        <v>60927</v>
      </c>
      <c r="D81" s="36">
        <f t="shared" si="2"/>
        <v>3.4805965870513149</v>
      </c>
      <c r="E81" s="36">
        <f t="shared" si="3"/>
        <v>9988.0327868852473</v>
      </c>
    </row>
    <row r="82" spans="1:5" x14ac:dyDescent="0.2">
      <c r="A82" s="5">
        <v>44498</v>
      </c>
      <c r="B82" s="36">
        <v>4605.38</v>
      </c>
      <c r="C82" s="36">
        <f>VLOOKUP(A82,'S&amp;P 500 Bitcoin and their CAGR'!E81:F3754,2,FALSE)</f>
        <v>62235</v>
      </c>
      <c r="D82" s="36">
        <f t="shared" si="2"/>
        <v>3.4743425321001253</v>
      </c>
      <c r="E82" s="36">
        <f t="shared" si="3"/>
        <v>10202.459016393443</v>
      </c>
    </row>
    <row r="83" spans="1:5" x14ac:dyDescent="0.2">
      <c r="A83" s="5">
        <v>44497</v>
      </c>
      <c r="B83" s="36">
        <v>4596.42</v>
      </c>
      <c r="C83" s="36">
        <f>VLOOKUP(A83,'S&amp;P 500 Bitcoin and their CAGR'!E82:F3755,2,FALSE)</f>
        <v>60598</v>
      </c>
      <c r="D83" s="36">
        <f t="shared" si="2"/>
        <v>3.4675830227680797</v>
      </c>
      <c r="E83" s="36">
        <f t="shared" si="3"/>
        <v>9934.0983606557384</v>
      </c>
    </row>
    <row r="84" spans="1:5" x14ac:dyDescent="0.2">
      <c r="A84" s="5">
        <v>44496</v>
      </c>
      <c r="B84" s="36">
        <v>4551.68</v>
      </c>
      <c r="C84" s="36">
        <f>VLOOKUP(A84,'S&amp;P 500 Bitcoin and their CAGR'!E83:F3756,2,FALSE)</f>
        <v>58453</v>
      </c>
      <c r="D84" s="36">
        <f t="shared" si="2"/>
        <v>3.4338307406792707</v>
      </c>
      <c r="E84" s="36">
        <f t="shared" si="3"/>
        <v>9582.4590163934427</v>
      </c>
    </row>
    <row r="85" spans="1:5" x14ac:dyDescent="0.2">
      <c r="A85" s="5">
        <v>44495</v>
      </c>
      <c r="B85" s="36">
        <v>4574.79</v>
      </c>
      <c r="C85" s="36">
        <f>VLOOKUP(A85,'S&amp;P 500 Bitcoin and their CAGR'!E84:F3757,2,FALSE)</f>
        <v>60290</v>
      </c>
      <c r="D85" s="36">
        <f t="shared" si="2"/>
        <v>3.4512651447711877</v>
      </c>
      <c r="E85" s="36">
        <f t="shared" si="3"/>
        <v>9883.6065573770502</v>
      </c>
    </row>
    <row r="86" spans="1:5" x14ac:dyDescent="0.2">
      <c r="A86" s="5">
        <v>44494</v>
      </c>
      <c r="B86" s="36">
        <v>4566.4799999999996</v>
      </c>
      <c r="C86" s="36">
        <f>VLOOKUP(A86,'S&amp;P 500 Bitcoin and their CAGR'!E85:F3758,2,FALSE)</f>
        <v>63100</v>
      </c>
      <c r="D86" s="36">
        <f t="shared" si="2"/>
        <v>3.4449960016295242</v>
      </c>
      <c r="E86" s="36">
        <f t="shared" si="3"/>
        <v>10344.262295081968</v>
      </c>
    </row>
    <row r="87" spans="1:5" x14ac:dyDescent="0.2">
      <c r="A87" s="5">
        <v>44491</v>
      </c>
      <c r="B87" s="36">
        <v>4544.8999999999996</v>
      </c>
      <c r="C87" s="36">
        <f>VLOOKUP(A87,'S&amp;P 500 Bitcoin and their CAGR'!E86:F3759,2,FALSE)</f>
        <v>60708</v>
      </c>
      <c r="D87" s="36">
        <f t="shared" si="2"/>
        <v>3.4287158441088157</v>
      </c>
      <c r="E87" s="36">
        <f t="shared" si="3"/>
        <v>9952.1311475409839</v>
      </c>
    </row>
    <row r="88" spans="1:5" x14ac:dyDescent="0.2">
      <c r="A88" s="5">
        <v>44490</v>
      </c>
      <c r="B88" s="36">
        <v>4549.78</v>
      </c>
      <c r="C88" s="36">
        <f>VLOOKUP(A88,'S&amp;P 500 Bitcoin and their CAGR'!E87:F3760,2,FALSE)</f>
        <v>62200</v>
      </c>
      <c r="D88" s="36">
        <f t="shared" si="2"/>
        <v>3.4323973625843052</v>
      </c>
      <c r="E88" s="36">
        <f t="shared" si="3"/>
        <v>10196.72131147541</v>
      </c>
    </row>
    <row r="89" spans="1:5" x14ac:dyDescent="0.2">
      <c r="A89" s="5">
        <v>44489</v>
      </c>
      <c r="B89" s="36">
        <v>4536.1899999999996</v>
      </c>
      <c r="C89" s="36">
        <f>VLOOKUP(A89,'S&amp;P 500 Bitcoin and their CAGR'!E88:F3761,2,FALSE)</f>
        <v>65988</v>
      </c>
      <c r="D89" s="36">
        <f t="shared" si="2"/>
        <v>3.4221449371576864</v>
      </c>
      <c r="E89" s="36">
        <f t="shared" si="3"/>
        <v>10817.704918032787</v>
      </c>
    </row>
    <row r="90" spans="1:5" x14ac:dyDescent="0.2">
      <c r="A90" s="5">
        <v>44488</v>
      </c>
      <c r="B90" s="36">
        <v>4519.63</v>
      </c>
      <c r="C90" s="36">
        <f>VLOOKUP(A90,'S&amp;P 500 Bitcoin and their CAGR'!E89:F3762,2,FALSE)</f>
        <v>64237</v>
      </c>
      <c r="D90" s="36">
        <f t="shared" si="2"/>
        <v>3.4096519154457807</v>
      </c>
      <c r="E90" s="36">
        <f t="shared" si="3"/>
        <v>10530.655737704919</v>
      </c>
    </row>
    <row r="91" spans="1:5" x14ac:dyDescent="0.2">
      <c r="A91" s="5">
        <v>44487</v>
      </c>
      <c r="B91" s="36">
        <v>4486.4799999999996</v>
      </c>
      <c r="C91" s="36">
        <f>VLOOKUP(A91,'S&amp;P 500 Bitcoin and their CAGR'!E90:F3763,2,FALSE)</f>
        <v>62034</v>
      </c>
      <c r="D91" s="36">
        <f t="shared" si="2"/>
        <v>3.384643239736258</v>
      </c>
      <c r="E91" s="36">
        <f t="shared" si="3"/>
        <v>10169.508196721312</v>
      </c>
    </row>
    <row r="92" spans="1:5" x14ac:dyDescent="0.2">
      <c r="A92" s="5">
        <v>44484</v>
      </c>
      <c r="B92" s="36">
        <v>4471.37</v>
      </c>
      <c r="C92" s="36">
        <f>VLOOKUP(A92,'S&amp;P 500 Bitcoin and their CAGR'!E91:F3764,2,FALSE)</f>
        <v>61709</v>
      </c>
      <c r="D92" s="36">
        <f t="shared" si="2"/>
        <v>3.3732441118336678</v>
      </c>
      <c r="E92" s="36">
        <f t="shared" si="3"/>
        <v>10116.229508196722</v>
      </c>
    </row>
    <row r="93" spans="1:5" x14ac:dyDescent="0.2">
      <c r="A93" s="5">
        <v>44483</v>
      </c>
      <c r="B93" s="36">
        <v>4438.2299999999996</v>
      </c>
      <c r="C93" s="36">
        <f>VLOOKUP(A93,'S&amp;P 500 Bitcoin and their CAGR'!E92:F3765,2,FALSE)</f>
        <v>57354</v>
      </c>
      <c r="D93" s="36">
        <f t="shared" si="2"/>
        <v>3.348242980219382</v>
      </c>
      <c r="E93" s="36">
        <f t="shared" si="3"/>
        <v>9402.2950819672133</v>
      </c>
    </row>
    <row r="94" spans="1:5" x14ac:dyDescent="0.2">
      <c r="A94" s="5">
        <v>44482</v>
      </c>
      <c r="B94" s="36">
        <v>4363.8</v>
      </c>
      <c r="C94" s="36">
        <f>VLOOKUP(A94,'S&amp;P 500 Bitcoin and their CAGR'!E93:F3766,2,FALSE)</f>
        <v>57381</v>
      </c>
      <c r="D94" s="36">
        <f t="shared" si="2"/>
        <v>3.2920922793729352</v>
      </c>
      <c r="E94" s="36">
        <f t="shared" si="3"/>
        <v>9406.7213114754104</v>
      </c>
    </row>
    <row r="95" spans="1:5" x14ac:dyDescent="0.2">
      <c r="A95" s="5">
        <v>44481</v>
      </c>
      <c r="B95" s="36">
        <v>4350.6400000000003</v>
      </c>
      <c r="C95" s="36">
        <f>VLOOKUP(A95,'S&amp;P 500 Bitcoin and their CAGR'!E94:F3767,2,FALSE)</f>
        <v>55967</v>
      </c>
      <c r="D95" s="36">
        <f t="shared" si="2"/>
        <v>3.2821642500414927</v>
      </c>
      <c r="E95" s="36">
        <f t="shared" si="3"/>
        <v>9174.9180327868853</v>
      </c>
    </row>
    <row r="96" spans="1:5" x14ac:dyDescent="0.2">
      <c r="A96" s="5">
        <v>44480</v>
      </c>
      <c r="B96" s="36">
        <v>4361.1899999999996</v>
      </c>
      <c r="C96" s="36">
        <f>VLOOKUP(A96,'S&amp;P 500 Bitcoin and their CAGR'!E95:F3768,2,FALSE)</f>
        <v>57468</v>
      </c>
      <c r="D96" s="36">
        <f t="shared" si="2"/>
        <v>3.2901232705161667</v>
      </c>
      <c r="E96" s="36">
        <f t="shared" si="3"/>
        <v>9420.9836065573782</v>
      </c>
    </row>
    <row r="97" spans="1:5" x14ac:dyDescent="0.2">
      <c r="A97" s="5">
        <v>44477</v>
      </c>
      <c r="B97" s="36">
        <v>4391.3599999999997</v>
      </c>
      <c r="C97" s="36">
        <f>VLOOKUP(A97,'S&amp;P 500 Bitcoin and their CAGR'!E96:F3769,2,FALSE)</f>
        <v>53925</v>
      </c>
      <c r="D97" s="36">
        <f t="shared" si="2"/>
        <v>3.3128838058451646</v>
      </c>
      <c r="E97" s="36">
        <f t="shared" si="3"/>
        <v>8840.1639344262294</v>
      </c>
    </row>
    <row r="98" spans="1:5" x14ac:dyDescent="0.2">
      <c r="A98" s="5">
        <v>44476</v>
      </c>
      <c r="B98" s="36">
        <v>4399.76</v>
      </c>
      <c r="C98" s="36">
        <f>VLOOKUP(A98,'S&amp;P 500 Bitcoin and their CAGR'!E97:F3770,2,FALSE)</f>
        <v>53793</v>
      </c>
      <c r="D98" s="36">
        <f t="shared" si="2"/>
        <v>3.319220845843958</v>
      </c>
      <c r="E98" s="36">
        <f t="shared" si="3"/>
        <v>8818.5245901639355</v>
      </c>
    </row>
    <row r="99" spans="1:5" x14ac:dyDescent="0.2">
      <c r="A99" s="5">
        <v>44475</v>
      </c>
      <c r="B99" s="36">
        <v>4363.55</v>
      </c>
      <c r="C99" s="36">
        <f>VLOOKUP(A99,'S&amp;P 500 Bitcoin and their CAGR'!E98:F3771,2,FALSE)</f>
        <v>55331</v>
      </c>
      <c r="D99" s="36">
        <f t="shared" si="2"/>
        <v>3.2919036769920185</v>
      </c>
      <c r="E99" s="36">
        <f t="shared" si="3"/>
        <v>9070.6557377049194</v>
      </c>
    </row>
    <row r="100" spans="1:5" x14ac:dyDescent="0.2">
      <c r="A100" s="5">
        <v>44474</v>
      </c>
      <c r="B100" s="36">
        <v>4345.72</v>
      </c>
      <c r="C100" s="36">
        <f>VLOOKUP(A100,'S&amp;P 500 Bitcoin and their CAGR'!E99:F3772,2,FALSE)</f>
        <v>51508</v>
      </c>
      <c r="D100" s="36">
        <f t="shared" si="2"/>
        <v>3.2784525551850567</v>
      </c>
      <c r="E100" s="36">
        <f t="shared" si="3"/>
        <v>8443.934426229509</v>
      </c>
    </row>
    <row r="101" spans="1:5" x14ac:dyDescent="0.2">
      <c r="A101" s="5">
        <v>44473</v>
      </c>
      <c r="B101" s="36">
        <v>4300.46</v>
      </c>
      <c r="C101" s="36">
        <f>VLOOKUP(A101,'S&amp;P 500 Bitcoin and their CAGR'!E100:F3773,2,FALSE)</f>
        <v>49252</v>
      </c>
      <c r="D101" s="36">
        <f t="shared" si="2"/>
        <v>3.2443079801439416</v>
      </c>
      <c r="E101" s="36">
        <f t="shared" si="3"/>
        <v>8074.0983606557384</v>
      </c>
    </row>
    <row r="102" spans="1:5" x14ac:dyDescent="0.2">
      <c r="A102" s="5">
        <v>44470</v>
      </c>
      <c r="B102" s="36">
        <v>4357.05</v>
      </c>
      <c r="C102" s="36">
        <f>VLOOKUP(A102,'S&amp;P 500 Bitcoin and their CAGR'!E101:F3774,2,FALSE)</f>
        <v>48157</v>
      </c>
      <c r="D102" s="36">
        <f t="shared" si="2"/>
        <v>3.2870000150881906</v>
      </c>
      <c r="E102" s="36">
        <f t="shared" si="3"/>
        <v>7894.5901639344265</v>
      </c>
    </row>
    <row r="103" spans="1:5" x14ac:dyDescent="0.2">
      <c r="A103" s="5">
        <v>44469</v>
      </c>
      <c r="B103" s="36">
        <v>4307.54</v>
      </c>
      <c r="C103" s="36">
        <f>VLOOKUP(A103,'S&amp;P 500 Bitcoin and their CAGR'!E102:F3775,2,FALSE)</f>
        <v>43830</v>
      </c>
      <c r="D103" s="36">
        <f t="shared" si="2"/>
        <v>3.2496491995714956</v>
      </c>
      <c r="E103" s="36">
        <f t="shared" si="3"/>
        <v>7185.245901639345</v>
      </c>
    </row>
    <row r="104" spans="1:5" x14ac:dyDescent="0.2">
      <c r="A104" s="5">
        <v>44468</v>
      </c>
      <c r="B104" s="36">
        <v>4359.46</v>
      </c>
      <c r="C104" s="36">
        <f>VLOOKUP(A104,'S&amp;P 500 Bitcoin and their CAGR'!E103:F3776,2,FALSE)</f>
        <v>41551</v>
      </c>
      <c r="D104" s="36">
        <f t="shared" si="2"/>
        <v>3.2888181420402254</v>
      </c>
      <c r="E104" s="36">
        <f t="shared" si="3"/>
        <v>6811.6393442622957</v>
      </c>
    </row>
    <row r="105" spans="1:5" x14ac:dyDescent="0.2">
      <c r="A105" s="5">
        <v>44467</v>
      </c>
      <c r="B105" s="36">
        <v>4352.63</v>
      </c>
      <c r="C105" s="36">
        <f>VLOOKUP(A105,'S&amp;P 500 Bitcoin and their CAGR'!E104:F3777,2,FALSE)</f>
        <v>41064</v>
      </c>
      <c r="D105" s="36">
        <f t="shared" si="2"/>
        <v>3.2836655249935878</v>
      </c>
      <c r="E105" s="36">
        <f t="shared" si="3"/>
        <v>6731.8032786885251</v>
      </c>
    </row>
    <row r="106" spans="1:5" x14ac:dyDescent="0.2">
      <c r="A106" s="5">
        <v>44466</v>
      </c>
      <c r="B106" s="36">
        <v>4443.1099999999997</v>
      </c>
      <c r="C106" s="36">
        <f>VLOOKUP(A106,'S&amp;P 500 Bitcoin and their CAGR'!E105:F3778,2,FALSE)</f>
        <v>42191</v>
      </c>
      <c r="D106" s="36">
        <f t="shared" si="2"/>
        <v>3.3519244986948715</v>
      </c>
      <c r="E106" s="36">
        <f t="shared" si="3"/>
        <v>6916.557377049181</v>
      </c>
    </row>
    <row r="107" spans="1:5" x14ac:dyDescent="0.2">
      <c r="A107" s="5">
        <v>44463</v>
      </c>
      <c r="B107" s="36">
        <v>4455.4799999999996</v>
      </c>
      <c r="C107" s="36">
        <f>VLOOKUP(A107,'S&amp;P 500 Bitcoin and their CAGR'!E106:F3779,2,FALSE)</f>
        <v>42878</v>
      </c>
      <c r="D107" s="36">
        <f t="shared" si="2"/>
        <v>3.3612565445026177</v>
      </c>
      <c r="E107" s="36">
        <f t="shared" si="3"/>
        <v>7029.1803278688531</v>
      </c>
    </row>
    <row r="108" spans="1:5" x14ac:dyDescent="0.2">
      <c r="A108" s="5">
        <v>44462</v>
      </c>
      <c r="B108" s="36">
        <v>4448.9799999999996</v>
      </c>
      <c r="C108" s="36">
        <f>VLOOKUP(A108,'S&amp;P 500 Bitcoin and their CAGR'!E107:F3780,2,FALSE)</f>
        <v>44882</v>
      </c>
      <c r="D108" s="36">
        <f t="shared" si="2"/>
        <v>3.3563528825987898</v>
      </c>
      <c r="E108" s="36">
        <f t="shared" si="3"/>
        <v>7357.7049180327876</v>
      </c>
    </row>
    <row r="109" spans="1:5" x14ac:dyDescent="0.2">
      <c r="A109" s="5">
        <v>44461</v>
      </c>
      <c r="B109" s="36">
        <v>4395.6400000000003</v>
      </c>
      <c r="C109" s="36">
        <f>VLOOKUP(A109,'S&amp;P 500 Bitcoin and their CAGR'!E108:F3781,2,FALSE)</f>
        <v>43582.6</v>
      </c>
      <c r="D109" s="36">
        <f t="shared" si="2"/>
        <v>3.316112678606455</v>
      </c>
      <c r="E109" s="36">
        <f t="shared" si="3"/>
        <v>7144.688524590164</v>
      </c>
    </row>
    <row r="110" spans="1:5" x14ac:dyDescent="0.2">
      <c r="A110" s="5">
        <v>44460</v>
      </c>
      <c r="B110" s="36">
        <v>4354.18</v>
      </c>
      <c r="C110" s="36">
        <f>VLOOKUP(A110,'S&amp;P 500 Bitcoin and their CAGR'!E109:F3782,2,FALSE)</f>
        <v>40664</v>
      </c>
      <c r="D110" s="36">
        <f t="shared" si="2"/>
        <v>3.2848348597552697</v>
      </c>
      <c r="E110" s="36">
        <f t="shared" si="3"/>
        <v>6666.2295081967213</v>
      </c>
    </row>
    <row r="111" spans="1:5" x14ac:dyDescent="0.2">
      <c r="A111" s="5">
        <v>44459</v>
      </c>
      <c r="B111" s="36">
        <v>4357.7299999999996</v>
      </c>
      <c r="C111" s="36">
        <f>VLOOKUP(A111,'S&amp;P 500 Bitcoin and their CAGR'!E110:F3783,2,FALSE)</f>
        <v>43002</v>
      </c>
      <c r="D111" s="36">
        <f t="shared" si="2"/>
        <v>3.2875130135642832</v>
      </c>
      <c r="E111" s="36">
        <f t="shared" si="3"/>
        <v>7049.5081967213118</v>
      </c>
    </row>
    <row r="112" spans="1:5" x14ac:dyDescent="0.2">
      <c r="A112" s="5">
        <v>44456</v>
      </c>
      <c r="B112" s="36">
        <v>4432.99</v>
      </c>
      <c r="C112" s="36">
        <f>VLOOKUP(A112,'S&amp;P 500 Bitcoin and their CAGR'!E111:F3784,2,FALSE)</f>
        <v>47292</v>
      </c>
      <c r="D112" s="36">
        <f t="shared" si="2"/>
        <v>3.3442898743153733</v>
      </c>
      <c r="E112" s="36">
        <f t="shared" si="3"/>
        <v>7752.7868852459023</v>
      </c>
    </row>
    <row r="113" spans="1:5" x14ac:dyDescent="0.2">
      <c r="A113" s="5">
        <v>44455</v>
      </c>
      <c r="B113" s="36">
        <v>4473.76</v>
      </c>
      <c r="C113" s="36">
        <f>VLOOKUP(A113,'S&amp;P 500 Bitcoin and their CAGR'!E112:F3785,2,FALSE)</f>
        <v>47786</v>
      </c>
      <c r="D113" s="36">
        <f t="shared" si="2"/>
        <v>3.3750471505952295</v>
      </c>
      <c r="E113" s="36">
        <f t="shared" si="3"/>
        <v>7833.7704918032796</v>
      </c>
    </row>
    <row r="114" spans="1:5" x14ac:dyDescent="0.2">
      <c r="A114" s="5">
        <v>44454</v>
      </c>
      <c r="B114" s="36">
        <v>4480.7</v>
      </c>
      <c r="C114" s="36">
        <f>VLOOKUP(A114,'S&amp;P 500 Bitcoin and their CAGR'!E113:F3786,2,FALSE)</f>
        <v>48136</v>
      </c>
      <c r="D114" s="36">
        <f t="shared" si="2"/>
        <v>3.3802827526894701</v>
      </c>
      <c r="E114" s="36">
        <f t="shared" si="3"/>
        <v>7891.1475409836066</v>
      </c>
    </row>
    <row r="115" spans="1:5" x14ac:dyDescent="0.2">
      <c r="A115" s="5">
        <v>44453</v>
      </c>
      <c r="B115" s="36">
        <v>4443.05</v>
      </c>
      <c r="C115" s="36">
        <f>VLOOKUP(A115,'S&amp;P 500 Bitcoin and their CAGR'!E114:F3787,2,FALSE)</f>
        <v>47078</v>
      </c>
      <c r="D115" s="36">
        <f t="shared" si="2"/>
        <v>3.351879234123452</v>
      </c>
      <c r="E115" s="36">
        <f t="shared" si="3"/>
        <v>7717.7049180327876</v>
      </c>
    </row>
    <row r="116" spans="1:5" x14ac:dyDescent="0.2">
      <c r="A116" s="5">
        <v>44452</v>
      </c>
      <c r="B116" s="36">
        <v>4468.7299999999996</v>
      </c>
      <c r="C116" s="36">
        <f>VLOOKUP(A116,'S&amp;P 500 Bitcoin and their CAGR'!E115:F3788,2,FALSE)</f>
        <v>44960</v>
      </c>
      <c r="D116" s="36">
        <f t="shared" si="2"/>
        <v>3.3712524706911897</v>
      </c>
      <c r="E116" s="36">
        <f t="shared" si="3"/>
        <v>7370.4918032786891</v>
      </c>
    </row>
    <row r="117" spans="1:5" x14ac:dyDescent="0.2">
      <c r="A117" s="5">
        <v>44449</v>
      </c>
      <c r="B117" s="36">
        <v>4458.58</v>
      </c>
      <c r="C117" s="36">
        <f>VLOOKUP(A117,'S&amp;P 500 Bitcoin and their CAGR'!E116:F3789,2,FALSE)</f>
        <v>44852</v>
      </c>
      <c r="D117" s="36">
        <f t="shared" si="2"/>
        <v>3.3635952140259819</v>
      </c>
      <c r="E117" s="36">
        <f t="shared" si="3"/>
        <v>7352.7868852459023</v>
      </c>
    </row>
    <row r="118" spans="1:5" x14ac:dyDescent="0.2">
      <c r="A118" s="5">
        <v>44448</v>
      </c>
      <c r="B118" s="36">
        <v>4493.28</v>
      </c>
      <c r="C118" s="36">
        <f>VLOOKUP(A118,'S&amp;P 500 Bitcoin and their CAGR'!E117:F3790,2,FALSE)</f>
        <v>46389</v>
      </c>
      <c r="D118" s="36">
        <f t="shared" si="2"/>
        <v>3.3897732244971861</v>
      </c>
      <c r="E118" s="36">
        <f t="shared" si="3"/>
        <v>7604.7540983606559</v>
      </c>
    </row>
    <row r="119" spans="1:5" x14ac:dyDescent="0.2">
      <c r="A119" s="5">
        <v>44447</v>
      </c>
      <c r="B119" s="36">
        <v>4514.07</v>
      </c>
      <c r="C119" s="36">
        <f>VLOOKUP(A119,'S&amp;P 500 Bitcoin and their CAGR'!E118:F3791,2,FALSE)</f>
        <v>46088</v>
      </c>
      <c r="D119" s="36">
        <f t="shared" si="2"/>
        <v>3.4054573984941983</v>
      </c>
      <c r="E119" s="36">
        <f t="shared" si="3"/>
        <v>7555.4098360655744</v>
      </c>
    </row>
    <row r="120" spans="1:5" x14ac:dyDescent="0.2">
      <c r="A120" s="5">
        <v>44446</v>
      </c>
      <c r="B120" s="36">
        <v>4520.03</v>
      </c>
      <c r="C120" s="36">
        <f>VLOOKUP(A120,'S&amp;P 500 Bitcoin and their CAGR'!E119:F3792,2,FALSE)</f>
        <v>46778</v>
      </c>
      <c r="D120" s="36">
        <f t="shared" si="2"/>
        <v>3.4099536792552469</v>
      </c>
      <c r="E120" s="36">
        <f t="shared" si="3"/>
        <v>7668.5245901639346</v>
      </c>
    </row>
    <row r="121" spans="1:5" x14ac:dyDescent="0.2">
      <c r="A121" s="5">
        <v>44442</v>
      </c>
      <c r="B121" s="36">
        <v>4535.43</v>
      </c>
      <c r="C121" s="36">
        <f>VLOOKUP(A121,'S&amp;P 500 Bitcoin and their CAGR'!E120:F3793,2,FALSE)</f>
        <v>50000</v>
      </c>
      <c r="D121" s="36">
        <f t="shared" si="2"/>
        <v>3.4215715859197009</v>
      </c>
      <c r="E121" s="36">
        <f t="shared" si="3"/>
        <v>8196.7213114754104</v>
      </c>
    </row>
    <row r="122" spans="1:5" x14ac:dyDescent="0.2">
      <c r="A122" s="5">
        <v>44441</v>
      </c>
      <c r="B122" s="36">
        <v>4536.95</v>
      </c>
      <c r="C122" s="36">
        <f>VLOOKUP(A122,'S&amp;P 500 Bitcoin and their CAGR'!E121:F3794,2,FALSE)</f>
        <v>49291</v>
      </c>
      <c r="D122" s="36">
        <f t="shared" si="2"/>
        <v>3.4227182883956728</v>
      </c>
      <c r="E122" s="36">
        <f t="shared" si="3"/>
        <v>8080.4918032786891</v>
      </c>
    </row>
    <row r="123" spans="1:5" x14ac:dyDescent="0.2">
      <c r="A123" s="5">
        <v>44440</v>
      </c>
      <c r="B123" s="36">
        <v>4524.09</v>
      </c>
      <c r="C123" s="36">
        <f>VLOOKUP(A123,'S&amp;P 500 Bitcoin and their CAGR'!E122:F3795,2,FALSE)</f>
        <v>48844</v>
      </c>
      <c r="D123" s="36">
        <f t="shared" si="2"/>
        <v>3.4130165819213305</v>
      </c>
      <c r="E123" s="36">
        <f t="shared" si="3"/>
        <v>8007.2131147540986</v>
      </c>
    </row>
    <row r="124" spans="1:5" x14ac:dyDescent="0.2">
      <c r="A124" s="5">
        <v>44439</v>
      </c>
      <c r="B124" s="36">
        <v>4522.68</v>
      </c>
      <c r="C124" s="36">
        <f>VLOOKUP(A124,'S&amp;P 500 Bitcoin and their CAGR'!E123:F3796,2,FALSE)</f>
        <v>47157</v>
      </c>
      <c r="D124" s="36">
        <f t="shared" si="2"/>
        <v>3.4119528644929615</v>
      </c>
      <c r="E124" s="36">
        <f t="shared" si="3"/>
        <v>7730.6557377049185</v>
      </c>
    </row>
    <row r="125" spans="1:5" x14ac:dyDescent="0.2">
      <c r="A125" s="5">
        <v>44438</v>
      </c>
      <c r="B125" s="36">
        <v>4528.79</v>
      </c>
      <c r="C125" s="36">
        <f>VLOOKUP(A125,'S&amp;P 500 Bitcoin and their CAGR'!E124:F3797,2,FALSE)</f>
        <v>47008</v>
      </c>
      <c r="D125" s="36">
        <f t="shared" si="2"/>
        <v>3.4165623066825597</v>
      </c>
      <c r="E125" s="36">
        <f t="shared" si="3"/>
        <v>7706.2295081967213</v>
      </c>
    </row>
    <row r="126" spans="1:5" x14ac:dyDescent="0.2">
      <c r="A126" s="5">
        <v>44435</v>
      </c>
      <c r="B126" s="36">
        <v>4509.37</v>
      </c>
      <c r="C126" s="36">
        <f>VLOOKUP(A126,'S&amp;P 500 Bitcoin and their CAGR'!E125:F3798,2,FALSE)</f>
        <v>49076.1</v>
      </c>
      <c r="D126" s="36">
        <f t="shared" si="2"/>
        <v>3.4019116737329691</v>
      </c>
      <c r="E126" s="36">
        <f t="shared" si="3"/>
        <v>8045.2622950819677</v>
      </c>
    </row>
    <row r="127" spans="1:5" x14ac:dyDescent="0.2">
      <c r="A127" s="5">
        <v>44434</v>
      </c>
      <c r="B127" s="36">
        <v>4469.91</v>
      </c>
      <c r="C127" s="36">
        <f>VLOOKUP(A127,'S&amp;P 500 Bitcoin and their CAGR'!E126:F3799,2,FALSE)</f>
        <v>46832</v>
      </c>
      <c r="D127" s="36">
        <f t="shared" si="2"/>
        <v>3.3721426739291158</v>
      </c>
      <c r="E127" s="36">
        <f t="shared" si="3"/>
        <v>7677.377049180328</v>
      </c>
    </row>
    <row r="128" spans="1:5" x14ac:dyDescent="0.2">
      <c r="A128" s="5">
        <v>44433</v>
      </c>
      <c r="B128" s="36">
        <v>4496.1899999999996</v>
      </c>
      <c r="C128" s="36">
        <f>VLOOKUP(A128,'S&amp;P 500 Bitcoin and their CAGR'!E127:F3800,2,FALSE)</f>
        <v>48989</v>
      </c>
      <c r="D128" s="36">
        <f t="shared" si="2"/>
        <v>3.3919685562110535</v>
      </c>
      <c r="E128" s="36">
        <f t="shared" si="3"/>
        <v>8030.9836065573772</v>
      </c>
    </row>
    <row r="129" spans="1:5" x14ac:dyDescent="0.2">
      <c r="A129" s="5">
        <v>44432</v>
      </c>
      <c r="B129" s="36">
        <v>4486.2299999999996</v>
      </c>
      <c r="C129" s="36">
        <f>VLOOKUP(A129,'S&amp;P 500 Bitcoin and their CAGR'!E128:F3801,2,FALSE)</f>
        <v>47714</v>
      </c>
      <c r="D129" s="36">
        <f t="shared" si="2"/>
        <v>3.3844546373553417</v>
      </c>
      <c r="E129" s="36">
        <f t="shared" si="3"/>
        <v>7821.9672131147545</v>
      </c>
    </row>
    <row r="130" spans="1:5" x14ac:dyDescent="0.2">
      <c r="A130" s="5">
        <v>44431</v>
      </c>
      <c r="B130" s="36">
        <v>4479.54</v>
      </c>
      <c r="C130" s="36">
        <f>VLOOKUP(A130,'S&amp;P 500 Bitcoin and their CAGR'!E129:F3802,2,FALSE)</f>
        <v>49539</v>
      </c>
      <c r="D130" s="36">
        <f t="shared" si="2"/>
        <v>3.3794076376420175</v>
      </c>
      <c r="E130" s="36">
        <f t="shared" si="3"/>
        <v>8121.1475409836066</v>
      </c>
    </row>
    <row r="131" spans="1:5" x14ac:dyDescent="0.2">
      <c r="A131" s="5">
        <v>44428</v>
      </c>
      <c r="B131" s="36">
        <v>4441.67</v>
      </c>
      <c r="C131" s="36">
        <f>VLOOKUP(A131,'S&amp;P 500 Bitcoin and their CAGR'!E130:F3803,2,FALSE)</f>
        <v>49332</v>
      </c>
      <c r="D131" s="36">
        <f t="shared" ref="D131:D194" si="4">B131/B$2533</f>
        <v>3.350838148980793</v>
      </c>
      <c r="E131" s="36">
        <f t="shared" ref="E131:E194" si="5">C131/$C$2533</f>
        <v>8087.2131147540986</v>
      </c>
    </row>
    <row r="132" spans="1:5" x14ac:dyDescent="0.2">
      <c r="A132" s="5">
        <v>44427</v>
      </c>
      <c r="B132" s="36">
        <v>4405.8</v>
      </c>
      <c r="C132" s="36">
        <f>VLOOKUP(A132,'S&amp;P 500 Bitcoin and their CAGR'!E131:F3804,2,FALSE)</f>
        <v>46765</v>
      </c>
      <c r="D132" s="36">
        <f t="shared" si="4"/>
        <v>3.3237774793668997</v>
      </c>
      <c r="E132" s="36">
        <f t="shared" si="5"/>
        <v>7666.3934426229516</v>
      </c>
    </row>
    <row r="133" spans="1:5" x14ac:dyDescent="0.2">
      <c r="A133" s="5">
        <v>44426</v>
      </c>
      <c r="B133" s="36">
        <v>4400.2700000000004</v>
      </c>
      <c r="C133" s="36">
        <f>VLOOKUP(A133,'S&amp;P 500 Bitcoin and their CAGR'!E132:F3805,2,FALSE)</f>
        <v>44744</v>
      </c>
      <c r="D133" s="36">
        <f t="shared" si="4"/>
        <v>3.3196055947010281</v>
      </c>
      <c r="E133" s="36">
        <f t="shared" si="5"/>
        <v>7335.0819672131156</v>
      </c>
    </row>
    <row r="134" spans="1:5" x14ac:dyDescent="0.2">
      <c r="A134" s="5">
        <v>44425</v>
      </c>
      <c r="B134" s="36">
        <v>4448.08</v>
      </c>
      <c r="C134" s="36">
        <f>VLOOKUP(A134,'S&amp;P 500 Bitcoin and their CAGR'!E133:F3806,2,FALSE)</f>
        <v>44698</v>
      </c>
      <c r="D134" s="36">
        <f t="shared" si="4"/>
        <v>3.3556739140274909</v>
      </c>
      <c r="E134" s="36">
        <f t="shared" si="5"/>
        <v>7327.5409836065583</v>
      </c>
    </row>
    <row r="135" spans="1:5" x14ac:dyDescent="0.2">
      <c r="A135" s="5">
        <v>44424</v>
      </c>
      <c r="B135" s="36">
        <v>4479.66</v>
      </c>
      <c r="C135" s="36">
        <f>VLOOKUP(A135,'S&amp;P 500 Bitcoin and their CAGR'!E134:F3807,2,FALSE)</f>
        <v>45940</v>
      </c>
      <c r="D135" s="36">
        <f t="shared" si="4"/>
        <v>3.3794981667848574</v>
      </c>
      <c r="E135" s="36">
        <f t="shared" si="5"/>
        <v>7531.1475409836066</v>
      </c>
    </row>
    <row r="136" spans="1:5" x14ac:dyDescent="0.2">
      <c r="A136" s="5">
        <v>44421</v>
      </c>
      <c r="B136" s="36">
        <v>4468</v>
      </c>
      <c r="C136" s="36">
        <f>VLOOKUP(A136,'S&amp;P 500 Bitcoin and their CAGR'!E135:F3808,2,FALSE)</f>
        <v>47842</v>
      </c>
      <c r="D136" s="36">
        <f t="shared" si="4"/>
        <v>3.3707017517389142</v>
      </c>
      <c r="E136" s="36">
        <f t="shared" si="5"/>
        <v>7842.9508196721317</v>
      </c>
    </row>
    <row r="137" spans="1:5" x14ac:dyDescent="0.2">
      <c r="A137" s="5">
        <v>44420</v>
      </c>
      <c r="B137" s="36">
        <v>4460.84</v>
      </c>
      <c r="C137" s="36">
        <f>VLOOKUP(A137,'S&amp;P 500 Bitcoin and their CAGR'!E136:F3809,2,FALSE)</f>
        <v>44423</v>
      </c>
      <c r="D137" s="36">
        <f t="shared" si="4"/>
        <v>3.3653001795494668</v>
      </c>
      <c r="E137" s="36">
        <f t="shared" si="5"/>
        <v>7282.4590163934427</v>
      </c>
    </row>
    <row r="138" spans="1:5" x14ac:dyDescent="0.2">
      <c r="A138" s="5">
        <v>44419</v>
      </c>
      <c r="B138" s="36">
        <v>4447.7</v>
      </c>
      <c r="C138" s="36">
        <f>VLOOKUP(A138,'S&amp;P 500 Bitcoin and their CAGR'!E137:F3810,2,FALSE)</f>
        <v>45546</v>
      </c>
      <c r="D138" s="36">
        <f t="shared" si="4"/>
        <v>3.3553872384084977</v>
      </c>
      <c r="E138" s="36">
        <f t="shared" si="5"/>
        <v>7466.557377049181</v>
      </c>
    </row>
    <row r="139" spans="1:5" x14ac:dyDescent="0.2">
      <c r="A139" s="5">
        <v>44418</v>
      </c>
      <c r="B139" s="36">
        <v>4436.75</v>
      </c>
      <c r="C139" s="36">
        <f>VLOOKUP(A139,'S&amp;P 500 Bitcoin and their CAGR'!E138:F3811,2,FALSE)</f>
        <v>45612</v>
      </c>
      <c r="D139" s="36">
        <f t="shared" si="4"/>
        <v>3.3471264541243571</v>
      </c>
      <c r="E139" s="36">
        <f t="shared" si="5"/>
        <v>7477.377049180328</v>
      </c>
    </row>
    <row r="140" spans="1:5" x14ac:dyDescent="0.2">
      <c r="A140" s="5">
        <v>44417</v>
      </c>
      <c r="B140" s="36">
        <v>4432.3500000000004</v>
      </c>
      <c r="C140" s="36">
        <f>VLOOKUP(A140,'S&amp;P 500 Bitcoin and their CAGR'!E139:F3812,2,FALSE)</f>
        <v>46293</v>
      </c>
      <c r="D140" s="36">
        <f t="shared" si="4"/>
        <v>3.3438070522202277</v>
      </c>
      <c r="E140" s="36">
        <f t="shared" si="5"/>
        <v>7589.0163934426237</v>
      </c>
    </row>
    <row r="141" spans="1:5" x14ac:dyDescent="0.2">
      <c r="A141" s="5">
        <v>44414</v>
      </c>
      <c r="B141" s="36">
        <v>4436.5200000000004</v>
      </c>
      <c r="C141" s="36">
        <f>VLOOKUP(A141,'S&amp;P 500 Bitcoin and their CAGR'!E140:F3813,2,FALSE)</f>
        <v>42830</v>
      </c>
      <c r="D141" s="36">
        <f t="shared" si="4"/>
        <v>3.3469529399339142</v>
      </c>
      <c r="E141" s="36">
        <f t="shared" si="5"/>
        <v>7021.311475409836</v>
      </c>
    </row>
    <row r="142" spans="1:5" x14ac:dyDescent="0.2">
      <c r="A142" s="5">
        <v>44413</v>
      </c>
      <c r="B142" s="36">
        <v>4429.1000000000004</v>
      </c>
      <c r="C142" s="36">
        <f>VLOOKUP(A142,'S&amp;P 500 Bitcoin and their CAGR'!E141:F3814,2,FALSE)</f>
        <v>40887</v>
      </c>
      <c r="D142" s="36">
        <f t="shared" si="4"/>
        <v>3.3413552212683135</v>
      </c>
      <c r="E142" s="36">
        <f t="shared" si="5"/>
        <v>6702.7868852459023</v>
      </c>
    </row>
    <row r="143" spans="1:5" x14ac:dyDescent="0.2">
      <c r="A143" s="5">
        <v>44412</v>
      </c>
      <c r="B143" s="36">
        <v>4402.68</v>
      </c>
      <c r="C143" s="36">
        <f>VLOOKUP(A143,'S&amp;P 500 Bitcoin and their CAGR'!E142:F3815,2,FALSE)</f>
        <v>39754</v>
      </c>
      <c r="D143" s="36">
        <f t="shared" si="4"/>
        <v>3.3214237216530624</v>
      </c>
      <c r="E143" s="36">
        <f t="shared" si="5"/>
        <v>6517.0491803278692</v>
      </c>
    </row>
    <row r="144" spans="1:5" x14ac:dyDescent="0.2">
      <c r="A144" s="5">
        <v>44411</v>
      </c>
      <c r="B144" s="36">
        <v>4423.1499999999996</v>
      </c>
      <c r="C144" s="36">
        <f>VLOOKUP(A144,'S&amp;P 500 Bitcoin and their CAGR'!E143:F3816,2,FALSE)</f>
        <v>38207</v>
      </c>
      <c r="D144" s="36">
        <f t="shared" si="4"/>
        <v>3.3368664846025013</v>
      </c>
      <c r="E144" s="36">
        <f t="shared" si="5"/>
        <v>6263.4426229508199</v>
      </c>
    </row>
    <row r="145" spans="1:5" x14ac:dyDescent="0.2">
      <c r="A145" s="5">
        <v>44410</v>
      </c>
      <c r="B145" s="36">
        <v>4387.1099999999997</v>
      </c>
      <c r="C145" s="36">
        <f>VLOOKUP(A145,'S&amp;P 500 Bitcoin and their CAGR'!E144:F3817,2,FALSE)</f>
        <v>39156</v>
      </c>
      <c r="D145" s="36">
        <f t="shared" si="4"/>
        <v>3.3096775653695851</v>
      </c>
      <c r="E145" s="36">
        <f t="shared" si="5"/>
        <v>6419.0163934426237</v>
      </c>
    </row>
    <row r="146" spans="1:5" x14ac:dyDescent="0.2">
      <c r="A146" s="5">
        <v>44407</v>
      </c>
      <c r="B146" s="36">
        <v>4395.26</v>
      </c>
      <c r="C146" s="36">
        <f>VLOOKUP(A146,'S&amp;P 500 Bitcoin and their CAGR'!E145:F3818,2,FALSE)</f>
        <v>42169</v>
      </c>
      <c r="D146" s="36">
        <f t="shared" si="4"/>
        <v>3.3158260029874618</v>
      </c>
      <c r="E146" s="36">
        <f t="shared" si="5"/>
        <v>6912.9508196721317</v>
      </c>
    </row>
    <row r="147" spans="1:5" x14ac:dyDescent="0.2">
      <c r="A147" s="5">
        <v>44406</v>
      </c>
      <c r="B147" s="36">
        <v>4419.1499999999996</v>
      </c>
      <c r="C147" s="36">
        <f>VLOOKUP(A147,'S&amp;P 500 Bitcoin and their CAGR'!E146:F3819,2,FALSE)</f>
        <v>40041</v>
      </c>
      <c r="D147" s="36">
        <f t="shared" si="4"/>
        <v>3.3338488465078382</v>
      </c>
      <c r="E147" s="36">
        <f t="shared" si="5"/>
        <v>6564.0983606557384</v>
      </c>
    </row>
    <row r="148" spans="1:5" x14ac:dyDescent="0.2">
      <c r="A148" s="5">
        <v>44405</v>
      </c>
      <c r="B148" s="36">
        <v>4400.6499999999996</v>
      </c>
      <c r="C148" s="36">
        <f>VLOOKUP(A148,'S&amp;P 500 Bitcoin and their CAGR'!E147:F3820,2,FALSE)</f>
        <v>40004</v>
      </c>
      <c r="D148" s="36">
        <f t="shared" si="4"/>
        <v>3.3198922703200204</v>
      </c>
      <c r="E148" s="36">
        <f t="shared" si="5"/>
        <v>6558.0327868852464</v>
      </c>
    </row>
    <row r="149" spans="1:5" x14ac:dyDescent="0.2">
      <c r="A149" s="5">
        <v>44404</v>
      </c>
      <c r="B149" s="36">
        <v>4401.46</v>
      </c>
      <c r="C149" s="36">
        <f>VLOOKUP(A149,'S&amp;P 500 Bitcoin and their CAGR'!E148:F3821,2,FALSE)</f>
        <v>39563</v>
      </c>
      <c r="D149" s="36">
        <f t="shared" si="4"/>
        <v>3.3205033420341898</v>
      </c>
      <c r="E149" s="36">
        <f t="shared" si="5"/>
        <v>6485.7377049180332</v>
      </c>
    </row>
    <row r="150" spans="1:5" x14ac:dyDescent="0.2">
      <c r="A150" s="5">
        <v>44403</v>
      </c>
      <c r="B150" s="36">
        <v>4422.2299999999996</v>
      </c>
      <c r="C150" s="36">
        <f>VLOOKUP(A150,'S&amp;P 500 Bitcoin and their CAGR'!E149:F3822,2,FALSE)</f>
        <v>37296</v>
      </c>
      <c r="D150" s="36">
        <f t="shared" si="4"/>
        <v>3.336172427840729</v>
      </c>
      <c r="E150" s="36">
        <f t="shared" si="5"/>
        <v>6114.0983606557384</v>
      </c>
    </row>
    <row r="151" spans="1:5" x14ac:dyDescent="0.2">
      <c r="A151" s="5">
        <v>44400</v>
      </c>
      <c r="B151" s="36">
        <v>4411.8</v>
      </c>
      <c r="C151" s="36">
        <f>VLOOKUP(A151,'S&amp;P 500 Bitcoin and their CAGR'!E150:F3823,2,FALSE)</f>
        <v>33597.1</v>
      </c>
      <c r="D151" s="36">
        <f t="shared" si="4"/>
        <v>3.3283039365088949</v>
      </c>
      <c r="E151" s="36">
        <f t="shared" si="5"/>
        <v>5507.7213114754095</v>
      </c>
    </row>
    <row r="152" spans="1:5" x14ac:dyDescent="0.2">
      <c r="A152" s="5">
        <v>44399</v>
      </c>
      <c r="B152" s="36">
        <v>4367.4799999999996</v>
      </c>
      <c r="C152" s="36">
        <f>VLOOKUP(A152,'S&amp;P 500 Bitcoin and their CAGR'!E151:F3824,2,FALSE)</f>
        <v>32320</v>
      </c>
      <c r="D152" s="36">
        <f t="shared" si="4"/>
        <v>3.2948685064200247</v>
      </c>
      <c r="E152" s="36">
        <f t="shared" si="5"/>
        <v>5298.3606557377052</v>
      </c>
    </row>
    <row r="153" spans="1:5" x14ac:dyDescent="0.2">
      <c r="A153" s="5">
        <v>44398</v>
      </c>
      <c r="B153" s="36">
        <v>4358.6899999999996</v>
      </c>
      <c r="C153" s="36">
        <f>VLOOKUP(A153,'S&amp;P 500 Bitcoin and their CAGR'!E152:F3825,2,FALSE)</f>
        <v>32141</v>
      </c>
      <c r="D153" s="36">
        <f t="shared" si="4"/>
        <v>3.288237246707002</v>
      </c>
      <c r="E153" s="36">
        <f t="shared" si="5"/>
        <v>5269.0163934426237</v>
      </c>
    </row>
    <row r="154" spans="1:5" x14ac:dyDescent="0.2">
      <c r="A154" s="5">
        <v>44397</v>
      </c>
      <c r="B154" s="36">
        <v>4323.21</v>
      </c>
      <c r="C154" s="36">
        <f>VLOOKUP(A154,'S&amp;P 500 Bitcoin and their CAGR'!E153:F3826,2,FALSE)</f>
        <v>29806.1</v>
      </c>
      <c r="D154" s="36">
        <f t="shared" si="4"/>
        <v>3.2614707968073389</v>
      </c>
      <c r="E154" s="36">
        <f t="shared" si="5"/>
        <v>4886.2459016393441</v>
      </c>
    </row>
    <row r="155" spans="1:5" x14ac:dyDescent="0.2">
      <c r="A155" s="5">
        <v>44396</v>
      </c>
      <c r="B155" s="36">
        <v>4258.63</v>
      </c>
      <c r="C155" s="36">
        <f>VLOOKUP(A155,'S&amp;P 500 Bitcoin and their CAGR'!E154:F3827,2,FALSE)</f>
        <v>30847</v>
      </c>
      <c r="D155" s="36">
        <f t="shared" si="4"/>
        <v>3.2127510297690001</v>
      </c>
      <c r="E155" s="36">
        <f t="shared" si="5"/>
        <v>5056.8852459016398</v>
      </c>
    </row>
    <row r="156" spans="1:5" x14ac:dyDescent="0.2">
      <c r="A156" s="5">
        <v>44393</v>
      </c>
      <c r="B156" s="36">
        <v>4327.16</v>
      </c>
      <c r="C156" s="36">
        <f>VLOOKUP(A156,'S&amp;P 500 Bitcoin and their CAGR'!E155:F3828,2,FALSE)</f>
        <v>31429</v>
      </c>
      <c r="D156" s="36">
        <f t="shared" si="4"/>
        <v>3.264450714425819</v>
      </c>
      <c r="E156" s="36">
        <f t="shared" si="5"/>
        <v>5152.2950819672133</v>
      </c>
    </row>
    <row r="157" spans="1:5" x14ac:dyDescent="0.2">
      <c r="A157" s="5">
        <v>44392</v>
      </c>
      <c r="B157" s="36">
        <v>4360.03</v>
      </c>
      <c r="C157" s="36">
        <f>VLOOKUP(A157,'S&amp;P 500 Bitcoin and their CAGR'!E156:F3829,2,FALSE)</f>
        <v>31857</v>
      </c>
      <c r="D157" s="36">
        <f t="shared" si="4"/>
        <v>3.2892481554687145</v>
      </c>
      <c r="E157" s="36">
        <f t="shared" si="5"/>
        <v>5222.4590163934427</v>
      </c>
    </row>
    <row r="158" spans="1:5" x14ac:dyDescent="0.2">
      <c r="A158" s="5">
        <v>44391</v>
      </c>
      <c r="B158" s="36">
        <v>4374.3</v>
      </c>
      <c r="C158" s="36">
        <f>VLOOKUP(A158,'S&amp;P 500 Bitcoin and their CAGR'!E157:F3830,2,FALSE)</f>
        <v>32822.6</v>
      </c>
      <c r="D158" s="36">
        <f t="shared" si="4"/>
        <v>3.3000135793714263</v>
      </c>
      <c r="E158" s="36">
        <f t="shared" si="5"/>
        <v>5380.7540983606559</v>
      </c>
    </row>
    <row r="159" spans="1:5" x14ac:dyDescent="0.2">
      <c r="A159" s="5">
        <v>44390</v>
      </c>
      <c r="B159" s="36">
        <v>4369.21</v>
      </c>
      <c r="C159" s="36">
        <f>VLOOKUP(A159,'S&amp;P 500 Bitcoin and their CAGR'!E158:F3831,2,FALSE)</f>
        <v>32727</v>
      </c>
      <c r="D159" s="36">
        <f t="shared" si="4"/>
        <v>3.2961736348959669</v>
      </c>
      <c r="E159" s="36">
        <f t="shared" si="5"/>
        <v>5365.0819672131147</v>
      </c>
    </row>
    <row r="160" spans="1:5" x14ac:dyDescent="0.2">
      <c r="A160" s="5">
        <v>44389</v>
      </c>
      <c r="B160" s="36">
        <v>4384.63</v>
      </c>
      <c r="C160" s="36">
        <f>VLOOKUP(A160,'S&amp;P 500 Bitcoin and their CAGR'!E159:F3832,2,FALSE)</f>
        <v>33090</v>
      </c>
      <c r="D160" s="36">
        <f t="shared" si="4"/>
        <v>3.3078066297508943</v>
      </c>
      <c r="E160" s="36">
        <f t="shared" si="5"/>
        <v>5424.5901639344265</v>
      </c>
    </row>
    <row r="161" spans="1:5" x14ac:dyDescent="0.2">
      <c r="A161" s="5">
        <v>44386</v>
      </c>
      <c r="B161" s="36">
        <v>4369.55</v>
      </c>
      <c r="C161" s="36">
        <f>VLOOKUP(A161,'S&amp;P 500 Bitcoin and their CAGR'!E160:F3833,2,FALSE)</f>
        <v>33769</v>
      </c>
      <c r="D161" s="36">
        <f t="shared" si="4"/>
        <v>3.2964301341340136</v>
      </c>
      <c r="E161" s="36">
        <f t="shared" si="5"/>
        <v>5535.9016393442625</v>
      </c>
    </row>
    <row r="162" spans="1:5" x14ac:dyDescent="0.2">
      <c r="A162" s="5">
        <v>44385</v>
      </c>
      <c r="B162" s="36">
        <v>4320.82</v>
      </c>
      <c r="C162" s="36">
        <f>VLOOKUP(A162,'S&amp;P 500 Bitcoin and their CAGR'!E161:F3834,2,FALSE)</f>
        <v>32873.9</v>
      </c>
      <c r="D162" s="36">
        <f t="shared" si="4"/>
        <v>3.2596677580457776</v>
      </c>
      <c r="E162" s="36">
        <f t="shared" si="5"/>
        <v>5389.1639344262303</v>
      </c>
    </row>
    <row r="163" spans="1:5" x14ac:dyDescent="0.2">
      <c r="A163" s="5">
        <v>44384</v>
      </c>
      <c r="B163" s="36">
        <v>4358.13</v>
      </c>
      <c r="C163" s="36">
        <f>VLOOKUP(A163,'S&amp;P 500 Bitcoin and their CAGR'!E162:F3835,2,FALSE)</f>
        <v>33886</v>
      </c>
      <c r="D163" s="36">
        <f t="shared" si="4"/>
        <v>3.2878147773737498</v>
      </c>
      <c r="E163" s="36">
        <f t="shared" si="5"/>
        <v>5555.0819672131147</v>
      </c>
    </row>
    <row r="164" spans="1:5" x14ac:dyDescent="0.2">
      <c r="A164" s="5">
        <v>44383</v>
      </c>
      <c r="B164" s="36">
        <v>4343.54</v>
      </c>
      <c r="C164" s="36">
        <f>VLOOKUP(A164,'S&amp;P 500 Bitcoin and their CAGR'!E163:F3836,2,FALSE)</f>
        <v>34140</v>
      </c>
      <c r="D164" s="36">
        <f t="shared" si="4"/>
        <v>3.2768079424234653</v>
      </c>
      <c r="E164" s="36">
        <f t="shared" si="5"/>
        <v>5596.7213114754104</v>
      </c>
    </row>
    <row r="165" spans="1:5" x14ac:dyDescent="0.2">
      <c r="A165" s="5">
        <v>44379</v>
      </c>
      <c r="B165" s="36">
        <v>4352.34</v>
      </c>
      <c r="C165" s="36">
        <f>VLOOKUP(A165,'S&amp;P 500 Bitcoin and their CAGR'!E164:F3837,2,FALSE)</f>
        <v>33816</v>
      </c>
      <c r="D165" s="36">
        <f t="shared" si="4"/>
        <v>3.2834467462317245</v>
      </c>
      <c r="E165" s="36">
        <f t="shared" si="5"/>
        <v>5543.6065573770493</v>
      </c>
    </row>
    <row r="166" spans="1:5" x14ac:dyDescent="0.2">
      <c r="A166" s="5">
        <v>44378</v>
      </c>
      <c r="B166" s="36">
        <v>4319.9399999999996</v>
      </c>
      <c r="C166" s="36">
        <f>VLOOKUP(A166,'S&amp;P 500 Bitcoin and their CAGR'!E165:F3838,2,FALSE)</f>
        <v>33554.400000000001</v>
      </c>
      <c r="D166" s="36">
        <f t="shared" si="4"/>
        <v>3.2590038776649513</v>
      </c>
      <c r="E166" s="36">
        <f t="shared" si="5"/>
        <v>5500.7213114754104</v>
      </c>
    </row>
    <row r="167" spans="1:5" x14ac:dyDescent="0.2">
      <c r="A167" s="5">
        <v>44377</v>
      </c>
      <c r="B167" s="36">
        <v>4297.5</v>
      </c>
      <c r="C167" s="36">
        <f>VLOOKUP(A167,'S&amp;P 500 Bitcoin and their CAGR'!E166:F3839,2,FALSE)</f>
        <v>35043.5</v>
      </c>
      <c r="D167" s="36">
        <f t="shared" si="4"/>
        <v>3.2420749279538907</v>
      </c>
      <c r="E167" s="36">
        <f t="shared" si="5"/>
        <v>5744.8360655737706</v>
      </c>
    </row>
    <row r="168" spans="1:5" x14ac:dyDescent="0.2">
      <c r="A168" s="5">
        <v>44376</v>
      </c>
      <c r="B168" s="36">
        <v>4291.8</v>
      </c>
      <c r="C168" s="36">
        <f>VLOOKUP(A168,'S&amp;P 500 Bitcoin and their CAGR'!E167:F3840,2,FALSE)</f>
        <v>35895.9</v>
      </c>
      <c r="D168" s="36">
        <f t="shared" si="4"/>
        <v>3.2377747936689953</v>
      </c>
      <c r="E168" s="36">
        <f t="shared" si="5"/>
        <v>5884.5737704918038</v>
      </c>
    </row>
    <row r="169" spans="1:5" x14ac:dyDescent="0.2">
      <c r="A169" s="5">
        <v>44375</v>
      </c>
      <c r="B169" s="36">
        <v>4290.6099999999997</v>
      </c>
      <c r="C169" s="36">
        <f>VLOOKUP(A169,'S&amp;P 500 Bitcoin and their CAGR'!E168:F3841,2,FALSE)</f>
        <v>34484</v>
      </c>
      <c r="D169" s="36">
        <f t="shared" si="4"/>
        <v>3.2368770463358327</v>
      </c>
      <c r="E169" s="36">
        <f t="shared" si="5"/>
        <v>5653.1147540983611</v>
      </c>
    </row>
    <row r="170" spans="1:5" x14ac:dyDescent="0.2">
      <c r="A170" s="5">
        <v>44372</v>
      </c>
      <c r="B170" s="36">
        <v>4280.7</v>
      </c>
      <c r="C170" s="36">
        <f>VLOOKUP(A170,'S&amp;P 500 Bitcoin and their CAGR'!E169:F3842,2,FALSE)</f>
        <v>31584</v>
      </c>
      <c r="D170" s="36">
        <f t="shared" si="4"/>
        <v>3.2294008479563043</v>
      </c>
      <c r="E170" s="36">
        <f t="shared" si="5"/>
        <v>5177.7049180327867</v>
      </c>
    </row>
    <row r="171" spans="1:5" x14ac:dyDescent="0.2">
      <c r="A171" s="5">
        <v>44371</v>
      </c>
      <c r="B171" s="36">
        <v>4266.49</v>
      </c>
      <c r="C171" s="36">
        <f>VLOOKUP(A171,'S&amp;P 500 Bitcoin and their CAGR'!E170:F3843,2,FALSE)</f>
        <v>34656.6</v>
      </c>
      <c r="D171" s="36">
        <f t="shared" si="4"/>
        <v>3.218680688625013</v>
      </c>
      <c r="E171" s="36">
        <f t="shared" si="5"/>
        <v>5681.4098360655735</v>
      </c>
    </row>
    <row r="172" spans="1:5" x14ac:dyDescent="0.2">
      <c r="A172" s="5">
        <v>44370</v>
      </c>
      <c r="B172" s="36">
        <v>4241.84</v>
      </c>
      <c r="C172" s="36">
        <f>VLOOKUP(A172,'S&amp;P 500 Bitcoin and their CAGR'!E171:F3844,2,FALSE)</f>
        <v>33703</v>
      </c>
      <c r="D172" s="36">
        <f t="shared" si="4"/>
        <v>3.2000844938666506</v>
      </c>
      <c r="E172" s="36">
        <f t="shared" si="5"/>
        <v>5525.0819672131147</v>
      </c>
    </row>
    <row r="173" spans="1:5" x14ac:dyDescent="0.2">
      <c r="A173" s="5">
        <v>44369</v>
      </c>
      <c r="B173" s="36">
        <v>4246.4399999999996</v>
      </c>
      <c r="C173" s="36">
        <f>VLOOKUP(A173,'S&amp;P 500 Bitcoin and their CAGR'!E172:F3845,2,FALSE)</f>
        <v>32553</v>
      </c>
      <c r="D173" s="36">
        <f t="shared" si="4"/>
        <v>3.2035547776755133</v>
      </c>
      <c r="E173" s="36">
        <f t="shared" si="5"/>
        <v>5336.557377049181</v>
      </c>
    </row>
    <row r="174" spans="1:5" x14ac:dyDescent="0.2">
      <c r="A174" s="5">
        <v>44368</v>
      </c>
      <c r="B174" s="36">
        <v>4224.79</v>
      </c>
      <c r="C174" s="36">
        <f>VLOOKUP(A174,'S&amp;P 500 Bitcoin and their CAGR'!E173:F3846,2,FALSE)</f>
        <v>31761</v>
      </c>
      <c r="D174" s="36">
        <f t="shared" si="4"/>
        <v>3.1872218114881483</v>
      </c>
      <c r="E174" s="36">
        <f t="shared" si="5"/>
        <v>5206.7213114754104</v>
      </c>
    </row>
    <row r="175" spans="1:5" x14ac:dyDescent="0.2">
      <c r="A175" s="5">
        <v>44365</v>
      </c>
      <c r="B175" s="36">
        <v>4166.45</v>
      </c>
      <c r="C175" s="36">
        <f>VLOOKUP(A175,'S&amp;P 500 Bitcoin and their CAGR'!E174:F3847,2,FALSE)</f>
        <v>35802</v>
      </c>
      <c r="D175" s="36">
        <f t="shared" si="4"/>
        <v>3.1432095598774836</v>
      </c>
      <c r="E175" s="36">
        <f t="shared" si="5"/>
        <v>5869.1803278688531</v>
      </c>
    </row>
    <row r="176" spans="1:5" x14ac:dyDescent="0.2">
      <c r="A176" s="5">
        <v>44364</v>
      </c>
      <c r="B176" s="36">
        <v>4221.8599999999997</v>
      </c>
      <c r="C176" s="36">
        <f>VLOOKUP(A176,'S&amp;P 500 Bitcoin and their CAGR'!E175:F3848,2,FALSE)</f>
        <v>38061</v>
      </c>
      <c r="D176" s="36">
        <f t="shared" si="4"/>
        <v>3.1850113915838074</v>
      </c>
      <c r="E176" s="36">
        <f t="shared" si="5"/>
        <v>6239.5081967213118</v>
      </c>
    </row>
    <row r="177" spans="1:5" x14ac:dyDescent="0.2">
      <c r="A177" s="5">
        <v>44363</v>
      </c>
      <c r="B177" s="36">
        <v>4223.7</v>
      </c>
      <c r="C177" s="36">
        <f>VLOOKUP(A177,'S&amp;P 500 Bitcoin and their CAGR'!E176:F3849,2,FALSE)</f>
        <v>38332</v>
      </c>
      <c r="D177" s="36">
        <f t="shared" si="4"/>
        <v>3.1863995051073526</v>
      </c>
      <c r="E177" s="36">
        <f t="shared" si="5"/>
        <v>6283.934426229509</v>
      </c>
    </row>
    <row r="178" spans="1:5" x14ac:dyDescent="0.2">
      <c r="A178" s="5">
        <v>44362</v>
      </c>
      <c r="B178" s="36">
        <v>4246.59</v>
      </c>
      <c r="C178" s="36">
        <f>VLOOKUP(A178,'S&amp;P 500 Bitcoin and their CAGR'!E177:F3850,2,FALSE)</f>
        <v>40139</v>
      </c>
      <c r="D178" s="36">
        <f t="shared" si="4"/>
        <v>3.2036679391040637</v>
      </c>
      <c r="E178" s="36">
        <f t="shared" si="5"/>
        <v>6580.1639344262303</v>
      </c>
    </row>
    <row r="179" spans="1:5" x14ac:dyDescent="0.2">
      <c r="A179" s="5">
        <v>44361</v>
      </c>
      <c r="B179" s="36">
        <v>4255.1499999999996</v>
      </c>
      <c r="C179" s="36">
        <f>VLOOKUP(A179,'S&amp;P 500 Bitcoin and their CAGR'!E178:F3851,2,FALSE)</f>
        <v>40500</v>
      </c>
      <c r="D179" s="36">
        <f t="shared" si="4"/>
        <v>3.2101256846266426</v>
      </c>
      <c r="E179" s="36">
        <f t="shared" si="5"/>
        <v>6639.3442622950824</v>
      </c>
    </row>
    <row r="180" spans="1:5" x14ac:dyDescent="0.2">
      <c r="A180" s="5">
        <v>44358</v>
      </c>
      <c r="B180" s="36">
        <v>4247.4399999999996</v>
      </c>
      <c r="C180" s="36">
        <f>VLOOKUP(A180,'S&amp;P 500 Bitcoin and their CAGR'!E179:F3852,2,FALSE)</f>
        <v>37338</v>
      </c>
      <c r="D180" s="36">
        <f t="shared" si="4"/>
        <v>3.2043091871991791</v>
      </c>
      <c r="E180" s="36">
        <f t="shared" si="5"/>
        <v>6120.9836065573772</v>
      </c>
    </row>
    <row r="181" spans="1:5" x14ac:dyDescent="0.2">
      <c r="A181" s="5">
        <v>44357</v>
      </c>
      <c r="B181" s="36">
        <v>4239.18</v>
      </c>
      <c r="C181" s="36">
        <f>VLOOKUP(A181,'S&amp;P 500 Bitcoin and their CAGR'!E180:F3853,2,FALSE)</f>
        <v>36649.199999999997</v>
      </c>
      <c r="D181" s="36">
        <f t="shared" si="4"/>
        <v>3.1980777645337</v>
      </c>
      <c r="E181" s="36">
        <f t="shared" si="5"/>
        <v>6008.0655737704919</v>
      </c>
    </row>
    <row r="182" spans="1:5" x14ac:dyDescent="0.2">
      <c r="A182" s="5">
        <v>44356</v>
      </c>
      <c r="B182" s="36">
        <v>4219.55</v>
      </c>
      <c r="C182" s="36">
        <f>VLOOKUP(A182,'S&amp;P 500 Bitcoin and their CAGR'!E181:F3854,2,FALSE)</f>
        <v>37347</v>
      </c>
      <c r="D182" s="36">
        <f t="shared" si="4"/>
        <v>3.1832687055841395</v>
      </c>
      <c r="E182" s="36">
        <f t="shared" si="5"/>
        <v>6122.4590163934427</v>
      </c>
    </row>
    <row r="183" spans="1:5" x14ac:dyDescent="0.2">
      <c r="A183" s="5">
        <v>44355</v>
      </c>
      <c r="B183" s="36">
        <v>4227.26</v>
      </c>
      <c r="C183" s="36">
        <f>VLOOKUP(A183,'S&amp;P 500 Bitcoin and their CAGR'!E182:F3855,2,FALSE)</f>
        <v>33415</v>
      </c>
      <c r="D183" s="36">
        <f t="shared" si="4"/>
        <v>3.189085203011603</v>
      </c>
      <c r="E183" s="36">
        <f t="shared" si="5"/>
        <v>5477.868852459017</v>
      </c>
    </row>
    <row r="184" spans="1:5" x14ac:dyDescent="0.2">
      <c r="A184" s="5">
        <v>44354</v>
      </c>
      <c r="B184" s="36">
        <v>4226.5200000000004</v>
      </c>
      <c r="C184" s="36">
        <f>VLOOKUP(A184,'S&amp;P 500 Bitcoin and their CAGR'!E183:F3856,2,FALSE)</f>
        <v>33596</v>
      </c>
      <c r="D184" s="36">
        <f t="shared" si="4"/>
        <v>3.1885269399640905</v>
      </c>
      <c r="E184" s="36">
        <f t="shared" si="5"/>
        <v>5507.5409836065573</v>
      </c>
    </row>
    <row r="185" spans="1:5" x14ac:dyDescent="0.2">
      <c r="A185" s="5">
        <v>44351</v>
      </c>
      <c r="B185" s="36">
        <v>4229.8900000000003</v>
      </c>
      <c r="C185" s="36">
        <f>VLOOKUP(A185,'S&amp;P 500 Bitcoin and their CAGR'!E184:F3857,2,FALSE)</f>
        <v>36854</v>
      </c>
      <c r="D185" s="36">
        <f t="shared" si="4"/>
        <v>3.1910693000588441</v>
      </c>
      <c r="E185" s="36">
        <f t="shared" si="5"/>
        <v>6041.6393442622957</v>
      </c>
    </row>
    <row r="186" spans="1:5" x14ac:dyDescent="0.2">
      <c r="A186" s="5">
        <v>44350</v>
      </c>
      <c r="B186" s="36">
        <v>4192.8500000000004</v>
      </c>
      <c r="C186" s="36">
        <f>VLOOKUP(A186,'S&amp;P 500 Bitcoin and their CAGR'!E185:F3858,2,FALSE)</f>
        <v>39209</v>
      </c>
      <c r="D186" s="36">
        <f t="shared" si="4"/>
        <v>3.1631259713022621</v>
      </c>
      <c r="E186" s="36">
        <f t="shared" si="5"/>
        <v>6427.7049180327876</v>
      </c>
    </row>
    <row r="187" spans="1:5" x14ac:dyDescent="0.2">
      <c r="A187" s="5">
        <v>44349</v>
      </c>
      <c r="B187" s="36">
        <v>4208.12</v>
      </c>
      <c r="C187" s="36">
        <f>VLOOKUP(A187,'S&amp;P 500 Bitcoin and their CAGR'!E186:F3859,2,FALSE)</f>
        <v>37590</v>
      </c>
      <c r="D187" s="36">
        <f t="shared" si="4"/>
        <v>3.1746458047286388</v>
      </c>
      <c r="E187" s="36">
        <f t="shared" si="5"/>
        <v>6162.2950819672133</v>
      </c>
    </row>
    <row r="188" spans="1:5" x14ac:dyDescent="0.2">
      <c r="A188" s="5">
        <v>44348</v>
      </c>
      <c r="B188" s="36">
        <v>4202.04</v>
      </c>
      <c r="C188" s="36">
        <f>VLOOKUP(A188,'S&amp;P 500 Bitcoin and their CAGR'!E187:F3860,2,FALSE)</f>
        <v>36672.6</v>
      </c>
      <c r="D188" s="36">
        <f t="shared" si="4"/>
        <v>3.1700589948247506</v>
      </c>
      <c r="E188" s="36">
        <f t="shared" si="5"/>
        <v>6011.9016393442625</v>
      </c>
    </row>
    <row r="189" spans="1:5" x14ac:dyDescent="0.2">
      <c r="A189" s="5">
        <v>44344</v>
      </c>
      <c r="B189" s="36">
        <v>4204.1099999999997</v>
      </c>
      <c r="C189" s="36">
        <f>VLOOKUP(A189,'S&amp;P 500 Bitcoin and their CAGR'!E188:F3861,2,FALSE)</f>
        <v>35667</v>
      </c>
      <c r="D189" s="36">
        <f t="shared" si="4"/>
        <v>3.1716206225387387</v>
      </c>
      <c r="E189" s="36">
        <f t="shared" si="5"/>
        <v>5847.0491803278692</v>
      </c>
    </row>
    <row r="190" spans="1:5" x14ac:dyDescent="0.2">
      <c r="A190" s="5">
        <v>44343</v>
      </c>
      <c r="B190" s="36">
        <v>4200.88</v>
      </c>
      <c r="C190" s="36">
        <f>VLOOKUP(A190,'S&amp;P 500 Bitcoin and their CAGR'!E189:F3862,2,FALSE)</f>
        <v>38435</v>
      </c>
      <c r="D190" s="36">
        <f t="shared" si="4"/>
        <v>3.1691838797772984</v>
      </c>
      <c r="E190" s="36">
        <f t="shared" si="5"/>
        <v>6300.8196721311479</v>
      </c>
    </row>
    <row r="191" spans="1:5" x14ac:dyDescent="0.2">
      <c r="A191" s="5">
        <v>44342</v>
      </c>
      <c r="B191" s="36">
        <v>4195.99</v>
      </c>
      <c r="C191" s="36">
        <f>VLOOKUP(A191,'S&amp;P 500 Bitcoin and their CAGR'!E190:F3863,2,FALSE)</f>
        <v>39301</v>
      </c>
      <c r="D191" s="36">
        <f t="shared" si="4"/>
        <v>3.1654948172065724</v>
      </c>
      <c r="E191" s="36">
        <f t="shared" si="5"/>
        <v>6442.7868852459023</v>
      </c>
    </row>
    <row r="192" spans="1:5" x14ac:dyDescent="0.2">
      <c r="A192" s="5">
        <v>44341</v>
      </c>
      <c r="B192" s="36">
        <v>4188.13</v>
      </c>
      <c r="C192" s="36">
        <f>VLOOKUP(A192,'S&amp;P 500 Bitcoin and their CAGR'!E191:F3864,2,FALSE)</f>
        <v>38363</v>
      </c>
      <c r="D192" s="36">
        <f t="shared" si="4"/>
        <v>3.1595651583505591</v>
      </c>
      <c r="E192" s="36">
        <f t="shared" si="5"/>
        <v>6289.0163934426237</v>
      </c>
    </row>
    <row r="193" spans="1:5" x14ac:dyDescent="0.2">
      <c r="A193" s="5">
        <v>44340</v>
      </c>
      <c r="B193" s="36">
        <v>4197.05</v>
      </c>
      <c r="C193" s="36">
        <f>VLOOKUP(A193,'S&amp;P 500 Bitcoin and their CAGR'!E192:F3865,2,FALSE)</f>
        <v>38772.9</v>
      </c>
      <c r="D193" s="36">
        <f t="shared" si="4"/>
        <v>3.1662944913016586</v>
      </c>
      <c r="E193" s="36">
        <f t="shared" si="5"/>
        <v>6356.2131147540986</v>
      </c>
    </row>
    <row r="194" spans="1:5" x14ac:dyDescent="0.2">
      <c r="A194" s="5">
        <v>44337</v>
      </c>
      <c r="B194" s="36">
        <v>4155.8599999999997</v>
      </c>
      <c r="C194" s="36">
        <f>VLOOKUP(A194,'S&amp;P 500 Bitcoin and their CAGR'!E193:F3866,2,FALSE)</f>
        <v>37415</v>
      </c>
      <c r="D194" s="36">
        <f t="shared" si="4"/>
        <v>3.1352203630218627</v>
      </c>
      <c r="E194" s="36">
        <f t="shared" si="5"/>
        <v>6133.6065573770493</v>
      </c>
    </row>
    <row r="195" spans="1:5" x14ac:dyDescent="0.2">
      <c r="A195" s="5">
        <v>44336</v>
      </c>
      <c r="B195" s="36">
        <v>4159.12</v>
      </c>
      <c r="C195" s="36">
        <f>VLOOKUP(A195,'S&amp;P 500 Bitcoin and their CAGR'!E194:F3867,2,FALSE)</f>
        <v>40578</v>
      </c>
      <c r="D195" s="36">
        <f t="shared" ref="D195:D258" si="6">B195/B$2533</f>
        <v>3.1376797380690133</v>
      </c>
      <c r="E195" s="36">
        <f t="shared" ref="E195:E258" si="7">C195/$C$2533</f>
        <v>6652.1311475409839</v>
      </c>
    </row>
    <row r="196" spans="1:5" x14ac:dyDescent="0.2">
      <c r="A196" s="5">
        <v>44335</v>
      </c>
      <c r="B196" s="36">
        <v>4115.68</v>
      </c>
      <c r="C196" s="36">
        <f>VLOOKUP(A196,'S&amp;P 500 Bitcoin and their CAGR'!E195:F3868,2,FALSE)</f>
        <v>36755</v>
      </c>
      <c r="D196" s="36">
        <f t="shared" si="6"/>
        <v>3.1049081883609704</v>
      </c>
      <c r="E196" s="36">
        <f t="shared" si="7"/>
        <v>6025.4098360655744</v>
      </c>
    </row>
    <row r="197" spans="1:5" x14ac:dyDescent="0.2">
      <c r="A197" s="5">
        <v>44334</v>
      </c>
      <c r="B197" s="36">
        <v>4127.83</v>
      </c>
      <c r="C197" s="36">
        <f>VLOOKUP(A197,'S&amp;P 500 Bitcoin and their CAGR'!E196:F3869,2,FALSE)</f>
        <v>42935</v>
      </c>
      <c r="D197" s="36">
        <f t="shared" si="6"/>
        <v>3.1140742640735097</v>
      </c>
      <c r="E197" s="36">
        <f t="shared" si="7"/>
        <v>7038.5245901639346</v>
      </c>
    </row>
    <row r="198" spans="1:5" x14ac:dyDescent="0.2">
      <c r="A198" s="5">
        <v>44333</v>
      </c>
      <c r="B198" s="36">
        <v>4163.29</v>
      </c>
      <c r="C198" s="36">
        <f>VLOOKUP(A198,'S&amp;P 500 Bitcoin and their CAGR'!E197:F3870,2,FALSE)</f>
        <v>43544</v>
      </c>
      <c r="D198" s="36">
        <f t="shared" si="6"/>
        <v>3.1408256257826999</v>
      </c>
      <c r="E198" s="36">
        <f t="shared" si="7"/>
        <v>7138.3606557377052</v>
      </c>
    </row>
    <row r="199" spans="1:5" x14ac:dyDescent="0.2">
      <c r="A199" s="5">
        <v>44330</v>
      </c>
      <c r="B199" s="36">
        <v>4173.8500000000004</v>
      </c>
      <c r="C199" s="36">
        <f>VLOOKUP(A199,'S&amp;P 500 Bitcoin and their CAGR'!E198:F3871,2,FALSE)</f>
        <v>49917</v>
      </c>
      <c r="D199" s="36">
        <f t="shared" si="6"/>
        <v>3.1487921903526113</v>
      </c>
      <c r="E199" s="36">
        <f t="shared" si="7"/>
        <v>8183.1147540983611</v>
      </c>
    </row>
    <row r="200" spans="1:5" x14ac:dyDescent="0.2">
      <c r="A200" s="5">
        <v>44329</v>
      </c>
      <c r="B200" s="36">
        <v>4112.5</v>
      </c>
      <c r="C200" s="36">
        <f>VLOOKUP(A200,'S&amp;P 500 Bitcoin and their CAGR'!E199:F3872,2,FALSE)</f>
        <v>49747</v>
      </c>
      <c r="D200" s="36">
        <f t="shared" si="6"/>
        <v>3.1025091660757127</v>
      </c>
      <c r="E200" s="36">
        <f t="shared" si="7"/>
        <v>8155.245901639345</v>
      </c>
    </row>
    <row r="201" spans="1:5" x14ac:dyDescent="0.2">
      <c r="A201" s="5">
        <v>44328</v>
      </c>
      <c r="B201" s="36">
        <v>4063.04</v>
      </c>
      <c r="C201" s="36">
        <f>VLOOKUP(A201,'S&amp;P 500 Bitcoin and their CAGR'!E200:F3873,2,FALSE)</f>
        <v>49725</v>
      </c>
      <c r="D201" s="36">
        <f t="shared" si="6"/>
        <v>3.0651960710352006</v>
      </c>
      <c r="E201" s="36">
        <f t="shared" si="7"/>
        <v>8151.6393442622957</v>
      </c>
    </row>
    <row r="202" spans="1:5" x14ac:dyDescent="0.2">
      <c r="A202" s="5">
        <v>44327</v>
      </c>
      <c r="B202" s="36">
        <v>4152.1000000000004</v>
      </c>
      <c r="C202" s="36">
        <f>VLOOKUP(A202,'S&amp;P 500 Bitcoin and their CAGR'!E201:F3874,2,FALSE)</f>
        <v>56715</v>
      </c>
      <c r="D202" s="36">
        <f t="shared" si="6"/>
        <v>3.1323837832128798</v>
      </c>
      <c r="E202" s="36">
        <f t="shared" si="7"/>
        <v>9297.5409836065573</v>
      </c>
    </row>
    <row r="203" spans="1:5" x14ac:dyDescent="0.2">
      <c r="A203" s="5">
        <v>44326</v>
      </c>
      <c r="B203" s="36">
        <v>4188.43</v>
      </c>
      <c r="C203" s="36">
        <f>VLOOKUP(A203,'S&amp;P 500 Bitcoin and their CAGR'!E202:F3875,2,FALSE)</f>
        <v>55851</v>
      </c>
      <c r="D203" s="36">
        <f t="shared" si="6"/>
        <v>3.1597914812076593</v>
      </c>
      <c r="E203" s="36">
        <f t="shared" si="7"/>
        <v>9155.9016393442635</v>
      </c>
    </row>
    <row r="204" spans="1:5" x14ac:dyDescent="0.2">
      <c r="A204" s="5">
        <v>44323</v>
      </c>
      <c r="B204" s="36">
        <v>4232.6000000000004</v>
      </c>
      <c r="C204" s="36">
        <f>VLOOKUP(A204,'S&amp;P 500 Bitcoin and their CAGR'!E203:F3876,2,FALSE)</f>
        <v>57349</v>
      </c>
      <c r="D204" s="36">
        <f t="shared" si="6"/>
        <v>3.1931137498679787</v>
      </c>
      <c r="E204" s="36">
        <f t="shared" si="7"/>
        <v>9401.4754098360663</v>
      </c>
    </row>
    <row r="205" spans="1:5" x14ac:dyDescent="0.2">
      <c r="A205" s="5">
        <v>44322</v>
      </c>
      <c r="B205" s="36">
        <v>4201.62</v>
      </c>
      <c r="C205" s="36">
        <f>VLOOKUP(A205,'S&amp;P 500 Bitcoin and their CAGR'!E204:F3877,2,FALSE)</f>
        <v>56451</v>
      </c>
      <c r="D205" s="36">
        <f t="shared" si="6"/>
        <v>3.1697421428248109</v>
      </c>
      <c r="E205" s="36">
        <f t="shared" si="7"/>
        <v>9254.2622950819677</v>
      </c>
    </row>
    <row r="206" spans="1:5" x14ac:dyDescent="0.2">
      <c r="A206" s="5">
        <v>44321</v>
      </c>
      <c r="B206" s="36">
        <v>4167.59</v>
      </c>
      <c r="C206" s="36">
        <f>VLOOKUP(A206,'S&amp;P 500 Bitcoin and their CAGR'!E205:F3878,2,FALSE)</f>
        <v>57477</v>
      </c>
      <c r="D206" s="36">
        <f t="shared" si="6"/>
        <v>3.1440695867344632</v>
      </c>
      <c r="E206" s="36">
        <f t="shared" si="7"/>
        <v>9422.4590163934427</v>
      </c>
    </row>
    <row r="207" spans="1:5" x14ac:dyDescent="0.2">
      <c r="A207" s="5">
        <v>44320</v>
      </c>
      <c r="B207" s="36">
        <v>4164.66</v>
      </c>
      <c r="C207" s="36">
        <f>VLOOKUP(A207,'S&amp;P 500 Bitcoin and their CAGR'!E206:F3879,2,FALSE)</f>
        <v>53264</v>
      </c>
      <c r="D207" s="36">
        <f t="shared" si="6"/>
        <v>3.1418591668301219</v>
      </c>
      <c r="E207" s="36">
        <f t="shared" si="7"/>
        <v>8731.8032786885251</v>
      </c>
    </row>
    <row r="208" spans="1:5" x14ac:dyDescent="0.2">
      <c r="A208" s="5">
        <v>44319</v>
      </c>
      <c r="B208" s="36">
        <v>4192.66</v>
      </c>
      <c r="C208" s="36">
        <f>VLOOKUP(A208,'S&amp;P 500 Bitcoin and their CAGR'!E207:F3880,2,FALSE)</f>
        <v>57147</v>
      </c>
      <c r="D208" s="36">
        <f t="shared" si="6"/>
        <v>3.1629826334927653</v>
      </c>
      <c r="E208" s="36">
        <f t="shared" si="7"/>
        <v>9368.3606557377061</v>
      </c>
    </row>
    <row r="209" spans="1:5" x14ac:dyDescent="0.2">
      <c r="A209" s="5">
        <v>44316</v>
      </c>
      <c r="B209" s="36">
        <v>4181.17</v>
      </c>
      <c r="C209" s="36">
        <f>VLOOKUP(A209,'S&amp;P 500 Bitcoin and their CAGR'!E208:F3881,2,FALSE)</f>
        <v>57637</v>
      </c>
      <c r="D209" s="36">
        <f t="shared" si="6"/>
        <v>3.154314468065845</v>
      </c>
      <c r="E209" s="36">
        <f t="shared" si="7"/>
        <v>9448.6885245901649</v>
      </c>
    </row>
    <row r="210" spans="1:5" x14ac:dyDescent="0.2">
      <c r="A210" s="5">
        <v>44315</v>
      </c>
      <c r="B210" s="36">
        <v>4211.47</v>
      </c>
      <c r="C210" s="36">
        <f>VLOOKUP(A210,'S&amp;P 500 Bitcoin and their CAGR'!E209:F3882,2,FALSE)</f>
        <v>53566</v>
      </c>
      <c r="D210" s="36">
        <f t="shared" si="6"/>
        <v>3.1771730766329198</v>
      </c>
      <c r="E210" s="36">
        <f t="shared" si="7"/>
        <v>8781.3114754098369</v>
      </c>
    </row>
    <row r="211" spans="1:5" x14ac:dyDescent="0.2">
      <c r="A211" s="5">
        <v>44314</v>
      </c>
      <c r="B211" s="36">
        <v>4183.18</v>
      </c>
      <c r="C211" s="36">
        <f>VLOOKUP(A211,'S&amp;P 500 Bitcoin and their CAGR'!E210:F3883,2,FALSE)</f>
        <v>54860</v>
      </c>
      <c r="D211" s="36">
        <f t="shared" si="6"/>
        <v>3.1558308312084136</v>
      </c>
      <c r="E211" s="36">
        <f t="shared" si="7"/>
        <v>8993.4426229508208</v>
      </c>
    </row>
    <row r="212" spans="1:5" x14ac:dyDescent="0.2">
      <c r="A212" s="5">
        <v>44313</v>
      </c>
      <c r="B212" s="36">
        <v>4186.72</v>
      </c>
      <c r="C212" s="36">
        <f>VLOOKUP(A212,'S&amp;P 500 Bitcoin and their CAGR'!E211:F3884,2,FALSE)</f>
        <v>55044</v>
      </c>
      <c r="D212" s="36">
        <f t="shared" si="6"/>
        <v>3.1585014409221905</v>
      </c>
      <c r="E212" s="36">
        <f t="shared" si="7"/>
        <v>9023.6065573770502</v>
      </c>
    </row>
    <row r="213" spans="1:5" x14ac:dyDescent="0.2">
      <c r="A213" s="5">
        <v>44312</v>
      </c>
      <c r="B213" s="36">
        <v>4187.62</v>
      </c>
      <c r="C213" s="36">
        <f>VLOOKUP(A213,'S&amp;P 500 Bitcoin and their CAGR'!E212:F3885,2,FALSE)</f>
        <v>54103</v>
      </c>
      <c r="D213" s="36">
        <f t="shared" si="6"/>
        <v>3.1591804094934894</v>
      </c>
      <c r="E213" s="36">
        <f t="shared" si="7"/>
        <v>8869.3442622950824</v>
      </c>
    </row>
    <row r="214" spans="1:5" x14ac:dyDescent="0.2">
      <c r="A214" s="5">
        <v>44309</v>
      </c>
      <c r="B214" s="36">
        <v>4180.17</v>
      </c>
      <c r="C214" s="36">
        <f>VLOOKUP(A214,'S&amp;P 500 Bitcoin and their CAGR'!E213:F3886,2,FALSE)</f>
        <v>51139</v>
      </c>
      <c r="D214" s="36">
        <f t="shared" si="6"/>
        <v>3.1535600585421792</v>
      </c>
      <c r="E214" s="36">
        <f t="shared" si="7"/>
        <v>8383.4426229508208</v>
      </c>
    </row>
    <row r="215" spans="1:5" x14ac:dyDescent="0.2">
      <c r="A215" s="5">
        <v>44308</v>
      </c>
      <c r="B215" s="36">
        <v>4134.9799999999996</v>
      </c>
      <c r="C215" s="36">
        <f>VLOOKUP(A215,'S&amp;P 500 Bitcoin and their CAGR'!E214:F3887,2,FALSE)</f>
        <v>51781.3</v>
      </c>
      <c r="D215" s="36">
        <f t="shared" si="6"/>
        <v>3.1194682921677201</v>
      </c>
      <c r="E215" s="36">
        <f t="shared" si="7"/>
        <v>8488.7377049180341</v>
      </c>
    </row>
    <row r="216" spans="1:5" x14ac:dyDescent="0.2">
      <c r="A216" s="5">
        <v>44307</v>
      </c>
      <c r="B216" s="36">
        <v>4173.42</v>
      </c>
      <c r="C216" s="36">
        <f>VLOOKUP(A216,'S&amp;P 500 Bitcoin and their CAGR'!E215:F3888,2,FALSE)</f>
        <v>53822</v>
      </c>
      <c r="D216" s="36">
        <f t="shared" si="6"/>
        <v>3.1484677942574351</v>
      </c>
      <c r="E216" s="36">
        <f t="shared" si="7"/>
        <v>8823.2786885245914</v>
      </c>
    </row>
    <row r="217" spans="1:5" x14ac:dyDescent="0.2">
      <c r="A217" s="5">
        <v>44306</v>
      </c>
      <c r="B217" s="36">
        <v>4134.9399999999996</v>
      </c>
      <c r="C217" s="36">
        <f>VLOOKUP(A217,'S&amp;P 500 Bitcoin and their CAGR'!E216:F3889,2,FALSE)</f>
        <v>56476</v>
      </c>
      <c r="D217" s="36">
        <f t="shared" si="6"/>
        <v>3.1194381157867737</v>
      </c>
      <c r="E217" s="36">
        <f t="shared" si="7"/>
        <v>9258.3606557377061</v>
      </c>
    </row>
    <row r="218" spans="1:5" x14ac:dyDescent="0.2">
      <c r="A218" s="5">
        <v>44305</v>
      </c>
      <c r="B218" s="36">
        <v>4163.26</v>
      </c>
      <c r="C218" s="36">
        <f>VLOOKUP(A218,'S&amp;P 500 Bitcoin and their CAGR'!E217:F3890,2,FALSE)</f>
        <v>55639</v>
      </c>
      <c r="D218" s="36">
        <f t="shared" si="6"/>
        <v>3.1408029934969903</v>
      </c>
      <c r="E218" s="36">
        <f t="shared" si="7"/>
        <v>9121.1475409836075</v>
      </c>
    </row>
    <row r="219" spans="1:5" x14ac:dyDescent="0.2">
      <c r="A219" s="5">
        <v>44302</v>
      </c>
      <c r="B219" s="36">
        <v>4185.47</v>
      </c>
      <c r="C219" s="36">
        <f>VLOOKUP(A219,'S&amp;P 500 Bitcoin and their CAGR'!E218:F3891,2,FALSE)</f>
        <v>61325</v>
      </c>
      <c r="D219" s="36">
        <f t="shared" si="6"/>
        <v>3.1575584290176084</v>
      </c>
      <c r="E219" s="36">
        <f t="shared" si="7"/>
        <v>10053.278688524591</v>
      </c>
    </row>
    <row r="220" spans="1:5" x14ac:dyDescent="0.2">
      <c r="A220" s="5">
        <v>44301</v>
      </c>
      <c r="B220" s="36">
        <v>4170.42</v>
      </c>
      <c r="C220" s="36">
        <f>VLOOKUP(A220,'S&amp;P 500 Bitcoin and their CAGR'!E219:F3892,2,FALSE)</f>
        <v>63196</v>
      </c>
      <c r="D220" s="36">
        <f t="shared" si="6"/>
        <v>3.1462045656864372</v>
      </c>
      <c r="E220" s="36">
        <f t="shared" si="7"/>
        <v>10360</v>
      </c>
    </row>
    <row r="221" spans="1:5" x14ac:dyDescent="0.2">
      <c r="A221" s="5">
        <v>44300</v>
      </c>
      <c r="B221" s="36">
        <v>4124.66</v>
      </c>
      <c r="C221" s="36">
        <f>VLOOKUP(A221,'S&amp;P 500 Bitcoin and their CAGR'!E220:F3893,2,FALSE)</f>
        <v>62942.7</v>
      </c>
      <c r="D221" s="36">
        <f t="shared" si="6"/>
        <v>3.111682785883489</v>
      </c>
      <c r="E221" s="36">
        <f t="shared" si="7"/>
        <v>10318.475409836066</v>
      </c>
    </row>
    <row r="222" spans="1:5" x14ac:dyDescent="0.2">
      <c r="A222" s="5">
        <v>44299</v>
      </c>
      <c r="B222" s="36">
        <v>4141.59</v>
      </c>
      <c r="C222" s="36">
        <f>VLOOKUP(A222,'S&amp;P 500 Bitcoin and their CAGR'!E221:F3894,2,FALSE)</f>
        <v>63518</v>
      </c>
      <c r="D222" s="36">
        <f t="shared" si="6"/>
        <v>3.1244549391191518</v>
      </c>
      <c r="E222" s="36">
        <f t="shared" si="7"/>
        <v>10412.786885245901</v>
      </c>
    </row>
    <row r="223" spans="1:5" x14ac:dyDescent="0.2">
      <c r="A223" s="5">
        <v>44298</v>
      </c>
      <c r="B223" s="36">
        <v>4127.99</v>
      </c>
      <c r="C223" s="36">
        <f>VLOOKUP(A223,'S&amp;P 500 Bitcoin and their CAGR'!E222:F3895,2,FALSE)</f>
        <v>59900</v>
      </c>
      <c r="D223" s="36">
        <f t="shared" si="6"/>
        <v>3.1141949695972961</v>
      </c>
      <c r="E223" s="36">
        <f t="shared" si="7"/>
        <v>9819.6721311475412</v>
      </c>
    </row>
    <row r="224" spans="1:5" x14ac:dyDescent="0.2">
      <c r="A224" s="5">
        <v>44295</v>
      </c>
      <c r="B224" s="36">
        <v>4128.8</v>
      </c>
      <c r="C224" s="36">
        <f>VLOOKUP(A224,'S&amp;P 500 Bitcoin and their CAGR'!E223:F3896,2,FALSE)</f>
        <v>58114</v>
      </c>
      <c r="D224" s="36">
        <f t="shared" si="6"/>
        <v>3.1148060413114655</v>
      </c>
      <c r="E224" s="36">
        <f t="shared" si="7"/>
        <v>9526.8852459016398</v>
      </c>
    </row>
    <row r="225" spans="1:5" x14ac:dyDescent="0.2">
      <c r="A225" s="5">
        <v>44294</v>
      </c>
      <c r="B225" s="36">
        <v>4097.17</v>
      </c>
      <c r="C225" s="36">
        <f>VLOOKUP(A225,'S&amp;P 500 Bitcoin and their CAGR'!E224:F3897,2,FALSE)</f>
        <v>58110</v>
      </c>
      <c r="D225" s="36">
        <f t="shared" si="6"/>
        <v>3.0909440680779157</v>
      </c>
      <c r="E225" s="36">
        <f t="shared" si="7"/>
        <v>9526.2295081967222</v>
      </c>
    </row>
    <row r="226" spans="1:5" x14ac:dyDescent="0.2">
      <c r="A226" s="5">
        <v>44293</v>
      </c>
      <c r="B226" s="36">
        <v>4079.95</v>
      </c>
      <c r="C226" s="36">
        <f>VLOOKUP(A226,'S&amp;P 500 Bitcoin and their CAGR'!E225:F3898,2,FALSE)</f>
        <v>55960</v>
      </c>
      <c r="D226" s="36">
        <f t="shared" si="6"/>
        <v>3.07795313608039</v>
      </c>
      <c r="E226" s="36">
        <f t="shared" si="7"/>
        <v>9173.7704918032796</v>
      </c>
    </row>
    <row r="227" spans="1:5" x14ac:dyDescent="0.2">
      <c r="A227" s="5">
        <v>44292</v>
      </c>
      <c r="B227" s="36">
        <v>4073.94</v>
      </c>
      <c r="C227" s="36">
        <f>VLOOKUP(A227,'S&amp;P 500 Bitcoin and their CAGR'!E226:F3899,2,FALSE)</f>
        <v>57991</v>
      </c>
      <c r="D227" s="36">
        <f t="shared" si="6"/>
        <v>3.0734191348431583</v>
      </c>
      <c r="E227" s="36">
        <f t="shared" si="7"/>
        <v>9506.7213114754104</v>
      </c>
    </row>
    <row r="228" spans="1:5" x14ac:dyDescent="0.2">
      <c r="A228" s="5">
        <v>44291</v>
      </c>
      <c r="B228" s="36">
        <v>4077.91</v>
      </c>
      <c r="C228" s="36">
        <f>VLOOKUP(A228,'S&amp;P 500 Bitcoin and their CAGR'!E227:F3900,2,FALSE)</f>
        <v>59145</v>
      </c>
      <c r="D228" s="36">
        <f t="shared" si="6"/>
        <v>3.0764141406521115</v>
      </c>
      <c r="E228" s="36">
        <f t="shared" si="7"/>
        <v>9695.9016393442635</v>
      </c>
    </row>
    <row r="229" spans="1:5" x14ac:dyDescent="0.2">
      <c r="A229" s="5">
        <v>44287</v>
      </c>
      <c r="B229" s="36">
        <v>4019.87</v>
      </c>
      <c r="C229" s="36">
        <f>VLOOKUP(A229,'S&amp;P 500 Bitcoin and their CAGR'!E228:F3901,2,FALSE)</f>
        <v>58727.4</v>
      </c>
      <c r="D229" s="36">
        <f t="shared" si="6"/>
        <v>3.032628211898547</v>
      </c>
      <c r="E229" s="36">
        <f t="shared" si="7"/>
        <v>9627.4426229508208</v>
      </c>
    </row>
    <row r="230" spans="1:5" x14ac:dyDescent="0.2">
      <c r="A230" s="5">
        <v>44286</v>
      </c>
      <c r="B230" s="36">
        <v>3972.89</v>
      </c>
      <c r="C230" s="36">
        <f>VLOOKUP(A230,'S&amp;P 500 Bitcoin and their CAGR'!E229:F3902,2,FALSE)</f>
        <v>58796</v>
      </c>
      <c r="D230" s="36">
        <f t="shared" si="6"/>
        <v>2.9971860524767266</v>
      </c>
      <c r="E230" s="36">
        <f t="shared" si="7"/>
        <v>9638.6885245901649</v>
      </c>
    </row>
    <row r="231" spans="1:5" x14ac:dyDescent="0.2">
      <c r="A231" s="5">
        <v>44285</v>
      </c>
      <c r="B231" s="36">
        <v>3958.55</v>
      </c>
      <c r="C231" s="36">
        <f>VLOOKUP(A231,'S&amp;P 500 Bitcoin and their CAGR'!E230:F3903,2,FALSE)</f>
        <v>58841</v>
      </c>
      <c r="D231" s="36">
        <f t="shared" si="6"/>
        <v>2.9863678199073589</v>
      </c>
      <c r="E231" s="36">
        <f t="shared" si="7"/>
        <v>9646.0655737704928</v>
      </c>
    </row>
    <row r="232" spans="1:5" x14ac:dyDescent="0.2">
      <c r="A232" s="5">
        <v>44284</v>
      </c>
      <c r="B232" s="36">
        <v>3971.09</v>
      </c>
      <c r="C232" s="36">
        <f>VLOOKUP(A232,'S&amp;P 500 Bitcoin and their CAGR'!E231:F3904,2,FALSE)</f>
        <v>57672.3</v>
      </c>
      <c r="D232" s="36">
        <f t="shared" si="6"/>
        <v>2.995828115334128</v>
      </c>
      <c r="E232" s="36">
        <f t="shared" si="7"/>
        <v>9454.4754098360663</v>
      </c>
    </row>
    <row r="233" spans="1:5" x14ac:dyDescent="0.2">
      <c r="A233" s="5">
        <v>44281</v>
      </c>
      <c r="B233" s="36">
        <v>3974.54</v>
      </c>
      <c r="C233" s="36">
        <f>VLOOKUP(A233,'S&amp;P 500 Bitcoin and their CAGR'!E232:F3905,2,FALSE)</f>
        <v>54992.9</v>
      </c>
      <c r="D233" s="36">
        <f t="shared" si="6"/>
        <v>2.998430828190775</v>
      </c>
      <c r="E233" s="36">
        <f t="shared" si="7"/>
        <v>9015.2295081967222</v>
      </c>
    </row>
    <row r="234" spans="1:5" x14ac:dyDescent="0.2">
      <c r="A234" s="5">
        <v>44280</v>
      </c>
      <c r="B234" s="36">
        <v>3909.52</v>
      </c>
      <c r="C234" s="36">
        <f>VLOOKUP(A234,'S&amp;P 500 Bitcoin and their CAGR'!E233:F3906,2,FALSE)</f>
        <v>51363</v>
      </c>
      <c r="D234" s="36">
        <f t="shared" si="6"/>
        <v>2.949379120962023</v>
      </c>
      <c r="E234" s="36">
        <f t="shared" si="7"/>
        <v>8420.1639344262294</v>
      </c>
    </row>
    <row r="235" spans="1:5" x14ac:dyDescent="0.2">
      <c r="A235" s="5">
        <v>44279</v>
      </c>
      <c r="B235" s="36">
        <v>3889.14</v>
      </c>
      <c r="C235" s="36">
        <f>VLOOKUP(A235,'S&amp;P 500 Bitcoin and their CAGR'!E234:F3907,2,FALSE)</f>
        <v>52347.199999999997</v>
      </c>
      <c r="D235" s="36">
        <f t="shared" si="6"/>
        <v>2.9340042548697136</v>
      </c>
      <c r="E235" s="36">
        <f t="shared" si="7"/>
        <v>8581.5081967213118</v>
      </c>
    </row>
    <row r="236" spans="1:5" x14ac:dyDescent="0.2">
      <c r="A236" s="5">
        <v>44278</v>
      </c>
      <c r="B236" s="36">
        <v>3910.52</v>
      </c>
      <c r="C236" s="36">
        <f>VLOOKUP(A236,'S&amp;P 500 Bitcoin and their CAGR'!E235:F3908,2,FALSE)</f>
        <v>54331</v>
      </c>
      <c r="D236" s="36">
        <f t="shared" si="6"/>
        <v>2.9501335304856888</v>
      </c>
      <c r="E236" s="36">
        <f t="shared" si="7"/>
        <v>8906.7213114754104</v>
      </c>
    </row>
    <row r="237" spans="1:5" x14ac:dyDescent="0.2">
      <c r="A237" s="5">
        <v>44277</v>
      </c>
      <c r="B237" s="36">
        <v>3940.59</v>
      </c>
      <c r="C237" s="36">
        <f>VLOOKUP(A237,'S&amp;P 500 Bitcoin and their CAGR'!E236:F3909,2,FALSE)</f>
        <v>54074</v>
      </c>
      <c r="D237" s="36">
        <f t="shared" si="6"/>
        <v>2.9728186248623203</v>
      </c>
      <c r="E237" s="36">
        <f t="shared" si="7"/>
        <v>8864.5901639344265</v>
      </c>
    </row>
    <row r="238" spans="1:5" x14ac:dyDescent="0.2">
      <c r="A238" s="5">
        <v>44274</v>
      </c>
      <c r="B238" s="36">
        <v>3913.1</v>
      </c>
      <c r="C238" s="36">
        <f>VLOOKUP(A238,'S&amp;P 500 Bitcoin and their CAGR'!E237:F3910,2,FALSE)</f>
        <v>58074</v>
      </c>
      <c r="D238" s="36">
        <f t="shared" si="6"/>
        <v>2.9520799070567465</v>
      </c>
      <c r="E238" s="36">
        <f t="shared" si="7"/>
        <v>9520.3278688524588</v>
      </c>
    </row>
    <row r="239" spans="1:5" x14ac:dyDescent="0.2">
      <c r="A239" s="5">
        <v>44273</v>
      </c>
      <c r="B239" s="36">
        <v>3915.46</v>
      </c>
      <c r="C239" s="36">
        <f>VLOOKUP(A239,'S&amp;P 500 Bitcoin and their CAGR'!E238:F3911,2,FALSE)</f>
        <v>57640</v>
      </c>
      <c r="D239" s="36">
        <f t="shared" si="6"/>
        <v>2.9538603135325983</v>
      </c>
      <c r="E239" s="36">
        <f t="shared" si="7"/>
        <v>9449.1803278688531</v>
      </c>
    </row>
    <row r="240" spans="1:5" x14ac:dyDescent="0.2">
      <c r="A240" s="5">
        <v>44272</v>
      </c>
      <c r="B240" s="36">
        <v>3974.12</v>
      </c>
      <c r="C240" s="36">
        <f>VLOOKUP(A240,'S&amp;P 500 Bitcoin and their CAGR'!E239:F3912,2,FALSE)</f>
        <v>58870</v>
      </c>
      <c r="D240" s="36">
        <f t="shared" si="6"/>
        <v>2.9981139761908353</v>
      </c>
      <c r="E240" s="36">
        <f t="shared" si="7"/>
        <v>9650.8196721311488</v>
      </c>
    </row>
    <row r="241" spans="1:5" x14ac:dyDescent="0.2">
      <c r="A241" s="5">
        <v>44271</v>
      </c>
      <c r="B241" s="36">
        <v>3962.71</v>
      </c>
      <c r="C241" s="36">
        <f>VLOOKUP(A241,'S&amp;P 500 Bitcoin and their CAGR'!E240:F3913,2,FALSE)</f>
        <v>56924</v>
      </c>
      <c r="D241" s="36">
        <f t="shared" si="6"/>
        <v>2.9895061635258084</v>
      </c>
      <c r="E241" s="36">
        <f t="shared" si="7"/>
        <v>9331.8032786885251</v>
      </c>
    </row>
    <row r="242" spans="1:5" x14ac:dyDescent="0.2">
      <c r="A242" s="5">
        <v>44270</v>
      </c>
      <c r="B242" s="36">
        <v>3968.94</v>
      </c>
      <c r="C242" s="36">
        <f>VLOOKUP(A242,'S&amp;P 500 Bitcoin and their CAGR'!E241:F3914,2,FALSE)</f>
        <v>55644</v>
      </c>
      <c r="D242" s="36">
        <f t="shared" si="6"/>
        <v>2.9942061348582465</v>
      </c>
      <c r="E242" s="36">
        <f t="shared" si="7"/>
        <v>9121.9672131147545</v>
      </c>
    </row>
    <row r="243" spans="1:5" x14ac:dyDescent="0.2">
      <c r="A243" s="5">
        <v>44267</v>
      </c>
      <c r="B243" s="36">
        <v>3943.34</v>
      </c>
      <c r="C243" s="36">
        <f>VLOOKUP(A243,'S&amp;P 500 Bitcoin and their CAGR'!E242:F3915,2,FALSE)</f>
        <v>57315</v>
      </c>
      <c r="D243" s="36">
        <f t="shared" si="6"/>
        <v>2.9748932510524013</v>
      </c>
      <c r="E243" s="36">
        <f t="shared" si="7"/>
        <v>9395.9016393442635</v>
      </c>
    </row>
    <row r="244" spans="1:5" x14ac:dyDescent="0.2">
      <c r="A244" s="5">
        <v>44266</v>
      </c>
      <c r="B244" s="36">
        <v>3939.34</v>
      </c>
      <c r="C244" s="36">
        <f>VLOOKUP(A244,'S&amp;P 500 Bitcoin and their CAGR'!E243:F3916,2,FALSE)</f>
        <v>57869</v>
      </c>
      <c r="D244" s="36">
        <f t="shared" si="6"/>
        <v>2.9718756129577382</v>
      </c>
      <c r="E244" s="36">
        <f t="shared" si="7"/>
        <v>9486.7213114754104</v>
      </c>
    </row>
    <row r="245" spans="1:5" x14ac:dyDescent="0.2">
      <c r="A245" s="5">
        <v>44265</v>
      </c>
      <c r="B245" s="36">
        <v>3898.81</v>
      </c>
      <c r="C245" s="36">
        <f>VLOOKUP(A245,'S&amp;P 500 Bitcoin and their CAGR'!E244:F3917,2,FALSE)</f>
        <v>55955.199999999997</v>
      </c>
      <c r="D245" s="36">
        <f t="shared" si="6"/>
        <v>2.9412993949635622</v>
      </c>
      <c r="E245" s="36">
        <f t="shared" si="7"/>
        <v>9172.9836065573763</v>
      </c>
    </row>
    <row r="246" spans="1:5" x14ac:dyDescent="0.2">
      <c r="A246" s="5">
        <v>44264</v>
      </c>
      <c r="B246" s="36">
        <v>3875.44</v>
      </c>
      <c r="C246" s="36">
        <f>VLOOKUP(A246,'S&amp;P 500 Bitcoin and their CAGR'!E245:F3918,2,FALSE)</f>
        <v>54949.4</v>
      </c>
      <c r="D246" s="36">
        <f t="shared" si="6"/>
        <v>2.9236688443954919</v>
      </c>
      <c r="E246" s="36">
        <f t="shared" si="7"/>
        <v>9008.0983606557384</v>
      </c>
    </row>
    <row r="247" spans="1:5" x14ac:dyDescent="0.2">
      <c r="A247" s="5">
        <v>44263</v>
      </c>
      <c r="B247" s="36">
        <v>3821.35</v>
      </c>
      <c r="C247" s="36">
        <f>VLOOKUP(A247,'S&amp;P 500 Bitcoin and their CAGR'!E246:F3919,2,FALSE)</f>
        <v>52395</v>
      </c>
      <c r="D247" s="36">
        <f t="shared" si="6"/>
        <v>2.8828628332604072</v>
      </c>
      <c r="E247" s="36">
        <f t="shared" si="7"/>
        <v>8589.3442622950824</v>
      </c>
    </row>
    <row r="248" spans="1:5" x14ac:dyDescent="0.2">
      <c r="A248" s="5">
        <v>44260</v>
      </c>
      <c r="B248" s="36">
        <v>3841.94</v>
      </c>
      <c r="C248" s="36">
        <f>VLOOKUP(A248,'S&amp;P 500 Bitcoin and their CAGR'!E247:F3920,2,FALSE)</f>
        <v>48811</v>
      </c>
      <c r="D248" s="36">
        <f t="shared" si="6"/>
        <v>2.8983961253526864</v>
      </c>
      <c r="E248" s="36">
        <f t="shared" si="7"/>
        <v>8001.8032786885251</v>
      </c>
    </row>
    <row r="249" spans="1:5" x14ac:dyDescent="0.2">
      <c r="A249" s="5">
        <v>44259</v>
      </c>
      <c r="B249" s="36">
        <v>3768.47</v>
      </c>
      <c r="C249" s="36">
        <f>VLOOKUP(A249,'S&amp;P 500 Bitcoin and their CAGR'!E248:F3921,2,FALSE)</f>
        <v>48368</v>
      </c>
      <c r="D249" s="36">
        <f t="shared" si="6"/>
        <v>2.842969657648958</v>
      </c>
      <c r="E249" s="36">
        <f t="shared" si="7"/>
        <v>7929.1803278688531</v>
      </c>
    </row>
    <row r="250" spans="1:5" x14ac:dyDescent="0.2">
      <c r="A250" s="5">
        <v>44258</v>
      </c>
      <c r="B250" s="36">
        <v>3819.72</v>
      </c>
      <c r="C250" s="36">
        <f>VLOOKUP(A250,'S&amp;P 500 Bitcoin and their CAGR'!E249:F3922,2,FALSE)</f>
        <v>50425</v>
      </c>
      <c r="D250" s="36">
        <f t="shared" si="6"/>
        <v>2.8816331457368318</v>
      </c>
      <c r="E250" s="36">
        <f t="shared" si="7"/>
        <v>8266.3934426229516</v>
      </c>
    </row>
    <row r="251" spans="1:5" x14ac:dyDescent="0.2">
      <c r="A251" s="5">
        <v>44257</v>
      </c>
      <c r="B251" s="36">
        <v>3870.29</v>
      </c>
      <c r="C251" s="36">
        <f>VLOOKUP(A251,'S&amp;P 500 Bitcoin and their CAGR'!E250:F3923,2,FALSE)</f>
        <v>48526</v>
      </c>
      <c r="D251" s="36">
        <f t="shared" si="6"/>
        <v>2.9197836353486126</v>
      </c>
      <c r="E251" s="36">
        <f t="shared" si="7"/>
        <v>7955.0819672131156</v>
      </c>
    </row>
    <row r="252" spans="1:5" x14ac:dyDescent="0.2">
      <c r="A252" s="5">
        <v>44256</v>
      </c>
      <c r="B252" s="36">
        <v>3901.82</v>
      </c>
      <c r="C252" s="36">
        <f>VLOOKUP(A252,'S&amp;P 500 Bitcoin and their CAGR'!E251:F3924,2,FALSE)</f>
        <v>49572</v>
      </c>
      <c r="D252" s="36">
        <f t="shared" si="6"/>
        <v>2.9435701676297965</v>
      </c>
      <c r="E252" s="36">
        <f t="shared" si="7"/>
        <v>8126.557377049181</v>
      </c>
    </row>
    <row r="253" spans="1:5" x14ac:dyDescent="0.2">
      <c r="A253" s="5">
        <v>44253</v>
      </c>
      <c r="B253" s="36">
        <v>3811.15</v>
      </c>
      <c r="C253" s="36">
        <f>VLOOKUP(A253,'S&amp;P 500 Bitcoin and their CAGR'!E252:F3925,2,FALSE)</f>
        <v>46319</v>
      </c>
      <c r="D253" s="36">
        <f t="shared" si="6"/>
        <v>2.8751678561190159</v>
      </c>
      <c r="E253" s="36">
        <f t="shared" si="7"/>
        <v>7593.2786885245905</v>
      </c>
    </row>
    <row r="254" spans="1:5" x14ac:dyDescent="0.2">
      <c r="A254" s="5">
        <v>44252</v>
      </c>
      <c r="B254" s="36">
        <v>3829.34</v>
      </c>
      <c r="C254" s="36">
        <f>VLOOKUP(A254,'S&amp;P 500 Bitcoin and their CAGR'!E253:F3926,2,FALSE)</f>
        <v>47144</v>
      </c>
      <c r="D254" s="36">
        <f t="shared" si="6"/>
        <v>2.8888905653544974</v>
      </c>
      <c r="E254" s="36">
        <f t="shared" si="7"/>
        <v>7728.5245901639346</v>
      </c>
    </row>
    <row r="255" spans="1:5" x14ac:dyDescent="0.2">
      <c r="A255" s="5">
        <v>44251</v>
      </c>
      <c r="B255" s="36">
        <v>3925.43</v>
      </c>
      <c r="C255" s="36">
        <f>VLOOKUP(A255,'S&amp;P 500 Bitcoin and their CAGR'!E254:F3927,2,FALSE)</f>
        <v>49715</v>
      </c>
      <c r="D255" s="36">
        <f t="shared" si="6"/>
        <v>2.9613817764835462</v>
      </c>
      <c r="E255" s="36">
        <f t="shared" si="7"/>
        <v>8150.0000000000009</v>
      </c>
    </row>
    <row r="256" spans="1:5" x14ac:dyDescent="0.2">
      <c r="A256" s="5">
        <v>44250</v>
      </c>
      <c r="B256" s="36">
        <v>3881.37</v>
      </c>
      <c r="C256" s="36">
        <f>VLOOKUP(A256,'S&amp;P 500 Bitcoin and their CAGR'!E255:F3928,2,FALSE)</f>
        <v>48888</v>
      </c>
      <c r="D256" s="36">
        <f t="shared" si="6"/>
        <v>2.9281424928708302</v>
      </c>
      <c r="E256" s="36">
        <f t="shared" si="7"/>
        <v>8014.4262295081971</v>
      </c>
    </row>
    <row r="257" spans="1:5" x14ac:dyDescent="0.2">
      <c r="A257" s="5">
        <v>44249</v>
      </c>
      <c r="B257" s="36">
        <v>3876.5</v>
      </c>
      <c r="C257" s="36">
        <f>VLOOKUP(A257,'S&amp;P 500 Bitcoin and their CAGR'!E256:F3929,2,FALSE)</f>
        <v>54078</v>
      </c>
      <c r="D257" s="36">
        <f t="shared" si="6"/>
        <v>2.9244685184905777</v>
      </c>
      <c r="E257" s="36">
        <f t="shared" si="7"/>
        <v>8865.2459016393441</v>
      </c>
    </row>
    <row r="258" spans="1:5" x14ac:dyDescent="0.2">
      <c r="A258" s="5">
        <v>44246</v>
      </c>
      <c r="B258" s="36">
        <v>3906.71</v>
      </c>
      <c r="C258" s="36">
        <f>VLOOKUP(A258,'S&amp;P 500 Bitcoin and their CAGR'!E257:F3930,2,FALSE)</f>
        <v>55847</v>
      </c>
      <c r="D258" s="36">
        <f t="shared" si="6"/>
        <v>2.9472592302005221</v>
      </c>
      <c r="E258" s="36">
        <f t="shared" si="7"/>
        <v>9155.2459016393441</v>
      </c>
    </row>
    <row r="259" spans="1:5" x14ac:dyDescent="0.2">
      <c r="A259" s="5">
        <v>44245</v>
      </c>
      <c r="B259" s="36">
        <v>3913.97</v>
      </c>
      <c r="C259" s="36">
        <f>VLOOKUP(A259,'S&amp;P 500 Bitcoin and their CAGR'!E258:F3931,2,FALSE)</f>
        <v>51566</v>
      </c>
      <c r="D259" s="36">
        <f t="shared" ref="D259:D322" si="8">B259/B$2533</f>
        <v>2.9527362433423359</v>
      </c>
      <c r="E259" s="36">
        <f t="shared" ref="E259:E322" si="9">C259/$C$2533</f>
        <v>8453.4426229508208</v>
      </c>
    </row>
    <row r="260" spans="1:5" x14ac:dyDescent="0.2">
      <c r="A260" s="5">
        <v>44244</v>
      </c>
      <c r="B260" s="36">
        <v>3931.33</v>
      </c>
      <c r="C260" s="36">
        <f>VLOOKUP(A260,'S&amp;P 500 Bitcoin and their CAGR'!E259:F3932,2,FALSE)</f>
        <v>52060</v>
      </c>
      <c r="D260" s="36">
        <f t="shared" si="8"/>
        <v>2.9658327926731749</v>
      </c>
      <c r="E260" s="36">
        <f t="shared" si="9"/>
        <v>8534.4262295081971</v>
      </c>
    </row>
    <row r="261" spans="1:5" x14ac:dyDescent="0.2">
      <c r="A261" s="5">
        <v>44243</v>
      </c>
      <c r="B261" s="36">
        <v>3932.59</v>
      </c>
      <c r="C261" s="36">
        <f>VLOOKUP(A261,'S&amp;P 500 Bitcoin and their CAGR'!E260:F3933,2,FALSE)</f>
        <v>49225</v>
      </c>
      <c r="D261" s="36">
        <f t="shared" si="8"/>
        <v>2.966783348672994</v>
      </c>
      <c r="E261" s="36">
        <f t="shared" si="9"/>
        <v>8069.6721311475412</v>
      </c>
    </row>
    <row r="262" spans="1:5" x14ac:dyDescent="0.2">
      <c r="A262" s="5">
        <v>44239</v>
      </c>
      <c r="B262" s="36">
        <v>3934.83</v>
      </c>
      <c r="C262" s="36">
        <f>VLOOKUP(A262,'S&amp;P 500 Bitcoin and their CAGR'!E261:F3934,2,FALSE)</f>
        <v>47389</v>
      </c>
      <c r="D262" s="36">
        <f t="shared" si="8"/>
        <v>2.9684732260060049</v>
      </c>
      <c r="E262" s="36">
        <f t="shared" si="9"/>
        <v>7768.688524590164</v>
      </c>
    </row>
    <row r="263" spans="1:5" x14ac:dyDescent="0.2">
      <c r="A263" s="5">
        <v>44238</v>
      </c>
      <c r="B263" s="36">
        <v>3916.38</v>
      </c>
      <c r="C263" s="36">
        <f>VLOOKUP(A263,'S&amp;P 500 Bitcoin and their CAGR'!E262:F3935,2,FALSE)</f>
        <v>47966</v>
      </c>
      <c r="D263" s="36">
        <f t="shared" si="8"/>
        <v>2.9545543702943706</v>
      </c>
      <c r="E263" s="36">
        <f t="shared" si="9"/>
        <v>7863.2786885245905</v>
      </c>
    </row>
    <row r="264" spans="1:5" x14ac:dyDescent="0.2">
      <c r="A264" s="5">
        <v>44237</v>
      </c>
      <c r="B264" s="36">
        <v>3909.88</v>
      </c>
      <c r="C264" s="36">
        <f>VLOOKUP(A264,'S&amp;P 500 Bitcoin and their CAGR'!E263:F3936,2,FALSE)</f>
        <v>44835</v>
      </c>
      <c r="D264" s="36">
        <f t="shared" si="8"/>
        <v>2.9496507083905428</v>
      </c>
      <c r="E264" s="36">
        <f t="shared" si="9"/>
        <v>7350</v>
      </c>
    </row>
    <row r="265" spans="1:5" x14ac:dyDescent="0.2">
      <c r="A265" s="5">
        <v>44236</v>
      </c>
      <c r="B265" s="36">
        <v>3911.23</v>
      </c>
      <c r="C265" s="36">
        <f>VLOOKUP(A265,'S&amp;P 500 Bitcoin and their CAGR'!E264:F3937,2,FALSE)</f>
        <v>46486</v>
      </c>
      <c r="D265" s="36">
        <f t="shared" si="8"/>
        <v>2.9506691612474918</v>
      </c>
      <c r="E265" s="36">
        <f t="shared" si="9"/>
        <v>7620.6557377049185</v>
      </c>
    </row>
    <row r="266" spans="1:5" x14ac:dyDescent="0.2">
      <c r="A266" s="5">
        <v>44235</v>
      </c>
      <c r="B266" s="36">
        <v>3915.59</v>
      </c>
      <c r="C266" s="36">
        <f>VLOOKUP(A266,'S&amp;P 500 Bitcoin and their CAGR'!E265:F3938,2,FALSE)</f>
        <v>46440</v>
      </c>
      <c r="D266" s="36">
        <f t="shared" si="8"/>
        <v>2.9539583867706747</v>
      </c>
      <c r="E266" s="36">
        <f t="shared" si="9"/>
        <v>7613.1147540983611</v>
      </c>
    </row>
    <row r="267" spans="1:5" x14ac:dyDescent="0.2">
      <c r="A267" s="5">
        <v>44232</v>
      </c>
      <c r="B267" s="36">
        <v>3886.83</v>
      </c>
      <c r="C267" s="36">
        <f>VLOOKUP(A267,'S&amp;P 500 Bitcoin and their CAGR'!E266:F3939,2,FALSE)</f>
        <v>38260</v>
      </c>
      <c r="D267" s="36">
        <f t="shared" si="8"/>
        <v>2.9322615688700453</v>
      </c>
      <c r="E267" s="36">
        <f t="shared" si="9"/>
        <v>6272.1311475409839</v>
      </c>
    </row>
    <row r="268" spans="1:5" x14ac:dyDescent="0.2">
      <c r="A268" s="5">
        <v>44231</v>
      </c>
      <c r="B268" s="36">
        <v>3871.74</v>
      </c>
      <c r="C268" s="36">
        <f>VLOOKUP(A268,'S&amp;P 500 Bitcoin and their CAGR'!E267:F3940,2,FALSE)</f>
        <v>36975</v>
      </c>
      <c r="D268" s="36">
        <f t="shared" si="8"/>
        <v>2.9208775291579281</v>
      </c>
      <c r="E268" s="36">
        <f t="shared" si="9"/>
        <v>6061.4754098360663</v>
      </c>
    </row>
    <row r="269" spans="1:5" x14ac:dyDescent="0.2">
      <c r="A269" s="5">
        <v>44230</v>
      </c>
      <c r="B269" s="36">
        <v>3830.17</v>
      </c>
      <c r="C269" s="36">
        <f>VLOOKUP(A269,'S&amp;P 500 Bitcoin and their CAGR'!E268:F3941,2,FALSE)</f>
        <v>37677</v>
      </c>
      <c r="D269" s="36">
        <f t="shared" si="8"/>
        <v>2.8895167252591398</v>
      </c>
      <c r="E269" s="36">
        <f t="shared" si="9"/>
        <v>6176.557377049181</v>
      </c>
    </row>
    <row r="270" spans="1:5" x14ac:dyDescent="0.2">
      <c r="A270" s="5">
        <v>44229</v>
      </c>
      <c r="B270" s="36">
        <v>3826.31</v>
      </c>
      <c r="C270" s="36">
        <f>VLOOKUP(A270,'S&amp;P 500 Bitcoin and their CAGR'!E269:F3942,2,FALSE)</f>
        <v>35563</v>
      </c>
      <c r="D270" s="36">
        <f t="shared" si="8"/>
        <v>2.8866047044977896</v>
      </c>
      <c r="E270" s="36">
        <f t="shared" si="9"/>
        <v>5830</v>
      </c>
    </row>
    <row r="271" spans="1:5" x14ac:dyDescent="0.2">
      <c r="A271" s="5">
        <v>44228</v>
      </c>
      <c r="B271" s="36">
        <v>3773.86</v>
      </c>
      <c r="C271" s="36">
        <f>VLOOKUP(A271,'S&amp;P 500 Bitcoin and their CAGR'!E270:F3943,2,FALSE)</f>
        <v>33559</v>
      </c>
      <c r="D271" s="36">
        <f t="shared" si="8"/>
        <v>2.8470359249815171</v>
      </c>
      <c r="E271" s="36">
        <f t="shared" si="9"/>
        <v>5501.4754098360663</v>
      </c>
    </row>
    <row r="272" spans="1:5" x14ac:dyDescent="0.2">
      <c r="A272" s="5">
        <v>44225</v>
      </c>
      <c r="B272" s="36">
        <v>3714.24</v>
      </c>
      <c r="C272" s="36">
        <f>VLOOKUP(A272,'S&amp;P 500 Bitcoin and their CAGR'!E271:F3944,2,FALSE)</f>
        <v>34280.699999999997</v>
      </c>
      <c r="D272" s="36">
        <f t="shared" si="8"/>
        <v>2.8020580291805604</v>
      </c>
      <c r="E272" s="36">
        <f t="shared" si="9"/>
        <v>5619.7868852459014</v>
      </c>
    </row>
    <row r="273" spans="1:5" x14ac:dyDescent="0.2">
      <c r="A273" s="5">
        <v>44224</v>
      </c>
      <c r="B273" s="36">
        <v>3787.38</v>
      </c>
      <c r="C273" s="36">
        <f>VLOOKUP(A273,'S&amp;P 500 Bitcoin and their CAGR'!E272:F3945,2,FALSE)</f>
        <v>33331</v>
      </c>
      <c r="D273" s="36">
        <f t="shared" si="8"/>
        <v>2.857235541741479</v>
      </c>
      <c r="E273" s="36">
        <f t="shared" si="9"/>
        <v>5464.0983606557384</v>
      </c>
    </row>
    <row r="274" spans="1:5" x14ac:dyDescent="0.2">
      <c r="A274" s="5">
        <v>44223</v>
      </c>
      <c r="B274" s="36">
        <v>3750.77</v>
      </c>
      <c r="C274" s="36">
        <f>VLOOKUP(A274,'S&amp;P 500 Bitcoin and their CAGR'!E273:F3946,2,FALSE)</f>
        <v>30454</v>
      </c>
      <c r="D274" s="36">
        <f t="shared" si="8"/>
        <v>2.8296166090800732</v>
      </c>
      <c r="E274" s="36">
        <f t="shared" si="9"/>
        <v>4992.4590163934427</v>
      </c>
    </row>
    <row r="275" spans="1:5" x14ac:dyDescent="0.2">
      <c r="A275" s="5">
        <v>44222</v>
      </c>
      <c r="B275" s="36">
        <v>3849.62</v>
      </c>
      <c r="C275" s="36">
        <f>VLOOKUP(A275,'S&amp;P 500 Bitcoin and their CAGR'!E274:F3947,2,FALSE)</f>
        <v>32519</v>
      </c>
      <c r="D275" s="36">
        <f t="shared" si="8"/>
        <v>2.9041899904944399</v>
      </c>
      <c r="E275" s="36">
        <f t="shared" si="9"/>
        <v>5330.9836065573772</v>
      </c>
    </row>
    <row r="276" spans="1:5" x14ac:dyDescent="0.2">
      <c r="A276" s="5">
        <v>44221</v>
      </c>
      <c r="B276" s="36">
        <v>3855.36</v>
      </c>
      <c r="C276" s="36">
        <f>VLOOKUP(A276,'S&amp;P 500 Bitcoin and their CAGR'!E275:F3948,2,FALSE)</f>
        <v>32268.1</v>
      </c>
      <c r="D276" s="36">
        <f t="shared" si="8"/>
        <v>2.9085203011602818</v>
      </c>
      <c r="E276" s="36">
        <f t="shared" si="9"/>
        <v>5289.8524590163934</v>
      </c>
    </row>
    <row r="277" spans="1:5" x14ac:dyDescent="0.2">
      <c r="A277" s="5">
        <v>44218</v>
      </c>
      <c r="B277" s="36">
        <v>3841.47</v>
      </c>
      <c r="C277" s="36">
        <f>VLOOKUP(A277,'S&amp;P 500 Bitcoin and their CAGR'!E276:F3949,2,FALSE)</f>
        <v>33062</v>
      </c>
      <c r="D277" s="36">
        <f t="shared" si="8"/>
        <v>2.8980415528765633</v>
      </c>
      <c r="E277" s="36">
        <f t="shared" si="9"/>
        <v>5420</v>
      </c>
    </row>
    <row r="278" spans="1:5" x14ac:dyDescent="0.2">
      <c r="A278" s="5">
        <v>44217</v>
      </c>
      <c r="B278" s="36">
        <v>3853.07</v>
      </c>
      <c r="C278" s="36">
        <f>VLOOKUP(A278,'S&amp;P 500 Bitcoin and their CAGR'!E277:F3950,2,FALSE)</f>
        <v>30873</v>
      </c>
      <c r="D278" s="36">
        <f t="shared" si="8"/>
        <v>2.9067927033510874</v>
      </c>
      <c r="E278" s="36">
        <f t="shared" si="9"/>
        <v>5061.1475409836066</v>
      </c>
    </row>
    <row r="279" spans="1:5" x14ac:dyDescent="0.2">
      <c r="A279" s="5">
        <v>44216</v>
      </c>
      <c r="B279" s="36">
        <v>3851.85</v>
      </c>
      <c r="C279" s="36">
        <f>VLOOKUP(A279,'S&amp;P 500 Bitcoin and their CAGR'!E278:F3951,2,FALSE)</f>
        <v>35521.1</v>
      </c>
      <c r="D279" s="36">
        <f t="shared" si="8"/>
        <v>2.9058723237322148</v>
      </c>
      <c r="E279" s="36">
        <f t="shared" si="9"/>
        <v>5823.1311475409839</v>
      </c>
    </row>
    <row r="280" spans="1:5" x14ac:dyDescent="0.2">
      <c r="A280" s="5">
        <v>44215</v>
      </c>
      <c r="B280" s="36">
        <v>3798.91</v>
      </c>
      <c r="C280" s="36">
        <f>VLOOKUP(A280,'S&amp;P 500 Bitcoin and their CAGR'!E279:F3952,2,FALSE)</f>
        <v>35958</v>
      </c>
      <c r="D280" s="36">
        <f t="shared" si="8"/>
        <v>2.8659338835493458</v>
      </c>
      <c r="E280" s="36">
        <f t="shared" si="9"/>
        <v>5894.7540983606559</v>
      </c>
    </row>
    <row r="281" spans="1:5" x14ac:dyDescent="0.2">
      <c r="A281" s="5">
        <v>44211</v>
      </c>
      <c r="B281" s="36">
        <v>3768.25</v>
      </c>
      <c r="C281" s="36">
        <f>VLOOKUP(A281,'S&amp;P 500 Bitcoin and their CAGR'!E280:F3953,2,FALSE)</f>
        <v>36741</v>
      </c>
      <c r="D281" s="36">
        <f t="shared" si="8"/>
        <v>2.8428036875537517</v>
      </c>
      <c r="E281" s="36">
        <f t="shared" si="9"/>
        <v>6023.1147540983611</v>
      </c>
    </row>
    <row r="282" spans="1:5" x14ac:dyDescent="0.2">
      <c r="A282" s="5">
        <v>44210</v>
      </c>
      <c r="B282" s="36">
        <v>3795.54</v>
      </c>
      <c r="C282" s="36">
        <f>VLOOKUP(A282,'S&amp;P 500 Bitcoin and their CAGR'!E281:F3954,2,FALSE)</f>
        <v>39170</v>
      </c>
      <c r="D282" s="36">
        <f t="shared" si="8"/>
        <v>2.8633915234545921</v>
      </c>
      <c r="E282" s="36">
        <f t="shared" si="9"/>
        <v>6421.311475409836</v>
      </c>
    </row>
    <row r="283" spans="1:5" x14ac:dyDescent="0.2">
      <c r="A283" s="5">
        <v>44209</v>
      </c>
      <c r="B283" s="36">
        <v>3809.84</v>
      </c>
      <c r="C283" s="36">
        <f>VLOOKUP(A283,'S&amp;P 500 Bitcoin and their CAGR'!E282:F3955,2,FALSE)</f>
        <v>37375</v>
      </c>
      <c r="D283" s="36">
        <f t="shared" si="8"/>
        <v>2.8741795796430134</v>
      </c>
      <c r="E283" s="36">
        <f t="shared" si="9"/>
        <v>6127.0491803278692</v>
      </c>
    </row>
    <row r="284" spans="1:5" x14ac:dyDescent="0.2">
      <c r="A284" s="5">
        <v>44208</v>
      </c>
      <c r="B284" s="36">
        <v>3801.19</v>
      </c>
      <c r="C284" s="36">
        <f>VLOOKUP(A284,'S&amp;P 500 Bitcoin and their CAGR'!E283:F3956,2,FALSE)</f>
        <v>34103</v>
      </c>
      <c r="D284" s="36">
        <f t="shared" si="8"/>
        <v>2.8676539372633041</v>
      </c>
      <c r="E284" s="36">
        <f t="shared" si="9"/>
        <v>5590.6557377049185</v>
      </c>
    </row>
    <row r="285" spans="1:5" x14ac:dyDescent="0.2">
      <c r="A285" s="5">
        <v>44207</v>
      </c>
      <c r="B285" s="36">
        <v>3799.61</v>
      </c>
      <c r="C285" s="36">
        <f>VLOOKUP(A285,'S&amp;P 500 Bitcoin and their CAGR'!E284:F3957,2,FALSE)</f>
        <v>35476</v>
      </c>
      <c r="D285" s="36">
        <f t="shared" si="8"/>
        <v>2.8664619702159122</v>
      </c>
      <c r="E285" s="36">
        <f t="shared" si="9"/>
        <v>5815.7377049180332</v>
      </c>
    </row>
    <row r="286" spans="1:5" x14ac:dyDescent="0.2">
      <c r="A286" s="5">
        <v>44204</v>
      </c>
      <c r="B286" s="36">
        <v>3824.68</v>
      </c>
      <c r="C286" s="36">
        <f>VLOOKUP(A286,'S&amp;P 500 Bitcoin and their CAGR'!E285:F3958,2,FALSE)</f>
        <v>40509</v>
      </c>
      <c r="D286" s="36">
        <f t="shared" si="8"/>
        <v>2.8853750169742143</v>
      </c>
      <c r="E286" s="36">
        <f t="shared" si="9"/>
        <v>6640.8196721311479</v>
      </c>
    </row>
    <row r="287" spans="1:5" x14ac:dyDescent="0.2">
      <c r="A287" s="5">
        <v>44203</v>
      </c>
      <c r="B287" s="36">
        <v>3803.79</v>
      </c>
      <c r="C287" s="36">
        <f>VLOOKUP(A287,'S&amp;P 500 Bitcoin and their CAGR'!E286:F3959,2,FALSE)</f>
        <v>39407</v>
      </c>
      <c r="D287" s="36">
        <f t="shared" si="8"/>
        <v>2.8696154020248352</v>
      </c>
      <c r="E287" s="36">
        <f t="shared" si="9"/>
        <v>6460.1639344262303</v>
      </c>
    </row>
    <row r="288" spans="1:5" x14ac:dyDescent="0.2">
      <c r="A288" s="5">
        <v>44202</v>
      </c>
      <c r="B288" s="36">
        <v>3748.14</v>
      </c>
      <c r="C288" s="36">
        <f>VLOOKUP(A288,'S&amp;P 500 Bitcoin and their CAGR'!E287:F3960,2,FALSE)</f>
        <v>36755</v>
      </c>
      <c r="D288" s="36">
        <f t="shared" si="8"/>
        <v>2.8276325120328321</v>
      </c>
      <c r="E288" s="36">
        <f t="shared" si="9"/>
        <v>6025.4098360655744</v>
      </c>
    </row>
    <row r="289" spans="1:5" x14ac:dyDescent="0.2">
      <c r="A289" s="5">
        <v>44201</v>
      </c>
      <c r="B289" s="36">
        <v>3726.86</v>
      </c>
      <c r="C289" s="36">
        <f>VLOOKUP(A289,'S&amp;P 500 Bitcoin and their CAGR'!E288:F3961,2,FALSE)</f>
        <v>33996</v>
      </c>
      <c r="D289" s="36">
        <f t="shared" si="8"/>
        <v>2.8115786773692233</v>
      </c>
      <c r="E289" s="36">
        <f t="shared" si="9"/>
        <v>5573.1147540983611</v>
      </c>
    </row>
    <row r="290" spans="1:5" x14ac:dyDescent="0.2">
      <c r="A290" s="5">
        <v>44200</v>
      </c>
      <c r="B290" s="36">
        <v>3700.65</v>
      </c>
      <c r="C290" s="36">
        <f>VLOOKUP(A290,'S&amp;P 500 Bitcoin and their CAGR'!E289:F3962,2,FALSE)</f>
        <v>32020</v>
      </c>
      <c r="D290" s="36">
        <f t="shared" si="8"/>
        <v>2.791805603753942</v>
      </c>
      <c r="E290" s="36">
        <f t="shared" si="9"/>
        <v>5249.1803278688531</v>
      </c>
    </row>
    <row r="291" spans="1:5" x14ac:dyDescent="0.2">
      <c r="A291" s="5">
        <v>44196</v>
      </c>
      <c r="B291" s="36">
        <v>3756.07</v>
      </c>
      <c r="C291" s="36">
        <f>VLOOKUP(A291,'S&amp;P 500 Bitcoin and their CAGR'!E290:F3963,2,FALSE)</f>
        <v>28933</v>
      </c>
      <c r="D291" s="36">
        <f t="shared" si="8"/>
        <v>2.8336149795555019</v>
      </c>
      <c r="E291" s="36">
        <f t="shared" si="9"/>
        <v>4743.1147540983611</v>
      </c>
    </row>
    <row r="292" spans="1:5" x14ac:dyDescent="0.2">
      <c r="A292" s="5">
        <v>44195</v>
      </c>
      <c r="B292" s="36">
        <v>3732.04</v>
      </c>
      <c r="C292" s="36">
        <f>VLOOKUP(A292,'S&amp;P 500 Bitcoin and their CAGR'!E291:F3964,2,FALSE)</f>
        <v>28880</v>
      </c>
      <c r="D292" s="36">
        <f t="shared" si="8"/>
        <v>2.8154865187018121</v>
      </c>
      <c r="E292" s="36">
        <f t="shared" si="9"/>
        <v>4734.4262295081971</v>
      </c>
    </row>
    <row r="293" spans="1:5" x14ac:dyDescent="0.2">
      <c r="A293" s="5">
        <v>44194</v>
      </c>
      <c r="B293" s="36">
        <v>3727.04</v>
      </c>
      <c r="C293" s="36">
        <f>VLOOKUP(A293,'S&amp;P 500 Bitcoin and their CAGR'!E292:F3965,2,FALSE)</f>
        <v>27315</v>
      </c>
      <c r="D293" s="36">
        <f t="shared" si="8"/>
        <v>2.8117144710834832</v>
      </c>
      <c r="E293" s="36">
        <f t="shared" si="9"/>
        <v>4477.868852459017</v>
      </c>
    </row>
    <row r="294" spans="1:5" x14ac:dyDescent="0.2">
      <c r="A294" s="5">
        <v>44193</v>
      </c>
      <c r="B294" s="36">
        <v>3735.36</v>
      </c>
      <c r="C294" s="36">
        <f>VLOOKUP(A294,'S&amp;P 500 Bitcoin and their CAGR'!E293:F3966,2,FALSE)</f>
        <v>27058</v>
      </c>
      <c r="D294" s="36">
        <f t="shared" si="8"/>
        <v>2.8179911583203827</v>
      </c>
      <c r="E294" s="36">
        <f t="shared" si="9"/>
        <v>4435.7377049180332</v>
      </c>
    </row>
    <row r="295" spans="1:5" x14ac:dyDescent="0.2">
      <c r="A295" s="5">
        <v>44189</v>
      </c>
      <c r="B295" s="36">
        <v>3703.06</v>
      </c>
      <c r="C295" s="36">
        <f>VLOOKUP(A295,'S&amp;P 500 Bitcoin and their CAGR'!E294:F3967,2,FALSE)</f>
        <v>23735</v>
      </c>
      <c r="D295" s="36">
        <f t="shared" si="8"/>
        <v>2.7936237307059764</v>
      </c>
      <c r="E295" s="36">
        <f t="shared" si="9"/>
        <v>3890.9836065573772</v>
      </c>
    </row>
    <row r="296" spans="1:5" x14ac:dyDescent="0.2">
      <c r="A296" s="5">
        <v>44188</v>
      </c>
      <c r="B296" s="36">
        <v>3690.01</v>
      </c>
      <c r="C296" s="36">
        <f>VLOOKUP(A296,'S&amp;P 500 Bitcoin and their CAGR'!E295:F3968,2,FALSE)</f>
        <v>23234</v>
      </c>
      <c r="D296" s="36">
        <f t="shared" si="8"/>
        <v>2.7837786864221377</v>
      </c>
      <c r="E296" s="36">
        <f t="shared" si="9"/>
        <v>3808.8524590163938</v>
      </c>
    </row>
    <row r="297" spans="1:5" x14ac:dyDescent="0.2">
      <c r="A297" s="5">
        <v>44187</v>
      </c>
      <c r="B297" s="36">
        <v>3687.26</v>
      </c>
      <c r="C297" s="36">
        <f>VLOOKUP(A297,'S&amp;P 500 Bitcoin and their CAGR'!E296:F3969,2,FALSE)</f>
        <v>23805</v>
      </c>
      <c r="D297" s="36">
        <f t="shared" si="8"/>
        <v>2.7817040602320566</v>
      </c>
      <c r="E297" s="36">
        <f t="shared" si="9"/>
        <v>3902.4590163934427</v>
      </c>
    </row>
    <row r="298" spans="1:5" x14ac:dyDescent="0.2">
      <c r="A298" s="5">
        <v>44186</v>
      </c>
      <c r="B298" s="36">
        <v>3694.92</v>
      </c>
      <c r="C298" s="36">
        <f>VLOOKUP(A298,'S&amp;P 500 Bitcoin and their CAGR'!E297:F3970,2,FALSE)</f>
        <v>22701</v>
      </c>
      <c r="D298" s="36">
        <f t="shared" si="8"/>
        <v>2.7874828371833367</v>
      </c>
      <c r="E298" s="36">
        <f t="shared" si="9"/>
        <v>3721.4754098360659</v>
      </c>
    </row>
    <row r="299" spans="1:5" x14ac:dyDescent="0.2">
      <c r="A299" s="5">
        <v>44183</v>
      </c>
      <c r="B299" s="36">
        <v>3709.41</v>
      </c>
      <c r="C299" s="36">
        <f>VLOOKUP(A299,'S&amp;P 500 Bitcoin and their CAGR'!E298:F3971,2,FALSE)</f>
        <v>23127</v>
      </c>
      <c r="D299" s="36">
        <f t="shared" si="8"/>
        <v>2.7984142311812543</v>
      </c>
      <c r="E299" s="36">
        <f t="shared" si="9"/>
        <v>3791.3114754098365</v>
      </c>
    </row>
    <row r="300" spans="1:5" x14ac:dyDescent="0.2">
      <c r="A300" s="5">
        <v>44182</v>
      </c>
      <c r="B300" s="36">
        <v>3722.48</v>
      </c>
      <c r="C300" s="36">
        <f>VLOOKUP(A300,'S&amp;P 500 Bitcoin and their CAGR'!E299:F3972,2,FALSE)</f>
        <v>22806.6</v>
      </c>
      <c r="D300" s="36">
        <f t="shared" si="8"/>
        <v>2.8082743636555669</v>
      </c>
      <c r="E300" s="36">
        <f t="shared" si="9"/>
        <v>3738.7868852459014</v>
      </c>
    </row>
    <row r="301" spans="1:5" x14ac:dyDescent="0.2">
      <c r="A301" s="5">
        <v>44181</v>
      </c>
      <c r="B301" s="36">
        <v>3701.17</v>
      </c>
      <c r="C301" s="36">
        <f>VLOOKUP(A301,'S&amp;P 500 Bitcoin and their CAGR'!E300:F3973,2,FALSE)</f>
        <v>21322</v>
      </c>
      <c r="D301" s="36">
        <f t="shared" si="8"/>
        <v>2.7921978967062482</v>
      </c>
      <c r="E301" s="36">
        <f t="shared" si="9"/>
        <v>3495.4098360655739</v>
      </c>
    </row>
    <row r="302" spans="1:5" x14ac:dyDescent="0.2">
      <c r="A302" s="5">
        <v>44180</v>
      </c>
      <c r="B302" s="36">
        <v>3694.62</v>
      </c>
      <c r="C302" s="36">
        <f>VLOOKUP(A302,'S&amp;P 500 Bitcoin and their CAGR'!E301:F3974,2,FALSE)</f>
        <v>19459</v>
      </c>
      <c r="D302" s="36">
        <f t="shared" si="8"/>
        <v>2.7872565143262369</v>
      </c>
      <c r="E302" s="36">
        <f t="shared" si="9"/>
        <v>3190</v>
      </c>
    </row>
    <row r="303" spans="1:5" x14ac:dyDescent="0.2">
      <c r="A303" s="5">
        <v>44179</v>
      </c>
      <c r="B303" s="36">
        <v>3647.49</v>
      </c>
      <c r="C303" s="36">
        <f>VLOOKUP(A303,'S&amp;P 500 Bitcoin and their CAGR'!E302:F3975,2,FALSE)</f>
        <v>19281</v>
      </c>
      <c r="D303" s="36">
        <f t="shared" si="8"/>
        <v>2.7517011934758662</v>
      </c>
      <c r="E303" s="36">
        <f t="shared" si="9"/>
        <v>3160.8196721311479</v>
      </c>
    </row>
    <row r="304" spans="1:5" x14ac:dyDescent="0.2">
      <c r="A304" s="5">
        <v>44176</v>
      </c>
      <c r="B304" s="36">
        <v>3663.46</v>
      </c>
      <c r="C304" s="36">
        <f>VLOOKUP(A304,'S&amp;P 500 Bitcoin and their CAGR'!E303:F3976,2,FALSE)</f>
        <v>18050</v>
      </c>
      <c r="D304" s="36">
        <f t="shared" si="8"/>
        <v>2.7637491135688097</v>
      </c>
      <c r="E304" s="36">
        <f t="shared" si="9"/>
        <v>2959.0163934426232</v>
      </c>
    </row>
    <row r="305" spans="1:5" x14ac:dyDescent="0.2">
      <c r="A305" s="5">
        <v>44175</v>
      </c>
      <c r="B305" s="36">
        <v>3668.1</v>
      </c>
      <c r="C305" s="36">
        <f>VLOOKUP(A305,'S&amp;P 500 Bitcoin and their CAGR'!E304:F3977,2,FALSE)</f>
        <v>18260</v>
      </c>
      <c r="D305" s="36">
        <f t="shared" si="8"/>
        <v>2.7672495737586194</v>
      </c>
      <c r="E305" s="36">
        <f t="shared" si="9"/>
        <v>2993.4426229508199</v>
      </c>
    </row>
    <row r="306" spans="1:5" x14ac:dyDescent="0.2">
      <c r="A306" s="5">
        <v>44174</v>
      </c>
      <c r="B306" s="36">
        <v>3672.82</v>
      </c>
      <c r="C306" s="36">
        <f>VLOOKUP(A306,'S&amp;P 500 Bitcoin and their CAGR'!E305:F3978,2,FALSE)</f>
        <v>18560</v>
      </c>
      <c r="D306" s="36">
        <f t="shared" si="8"/>
        <v>2.770810386710322</v>
      </c>
      <c r="E306" s="36">
        <f t="shared" si="9"/>
        <v>3042.6229508196725</v>
      </c>
    </row>
    <row r="307" spans="1:5" x14ac:dyDescent="0.2">
      <c r="A307" s="5">
        <v>44173</v>
      </c>
      <c r="B307" s="36">
        <v>3702.25</v>
      </c>
      <c r="C307" s="36">
        <f>VLOOKUP(A307,'S&amp;P 500 Bitcoin and their CAGR'!E306:F3979,2,FALSE)</f>
        <v>18335</v>
      </c>
      <c r="D307" s="36">
        <f t="shared" si="8"/>
        <v>2.7930126589918074</v>
      </c>
      <c r="E307" s="36">
        <f t="shared" si="9"/>
        <v>3005.7377049180332</v>
      </c>
    </row>
    <row r="308" spans="1:5" x14ac:dyDescent="0.2">
      <c r="A308" s="5">
        <v>44172</v>
      </c>
      <c r="B308" s="36">
        <v>3691.96</v>
      </c>
      <c r="C308" s="36">
        <f>VLOOKUP(A308,'S&amp;P 500 Bitcoin and their CAGR'!E307:F3980,2,FALSE)</f>
        <v>19196</v>
      </c>
      <c r="D308" s="36">
        <f t="shared" si="8"/>
        <v>2.7852497849932858</v>
      </c>
      <c r="E308" s="36">
        <f t="shared" si="9"/>
        <v>3146.8852459016393</v>
      </c>
    </row>
    <row r="309" spans="1:5" x14ac:dyDescent="0.2">
      <c r="A309" s="5">
        <v>44169</v>
      </c>
      <c r="B309" s="36">
        <v>3699.12</v>
      </c>
      <c r="C309" s="36">
        <f>VLOOKUP(A309,'S&amp;P 500 Bitcoin and their CAGR'!E308:F3981,2,FALSE)</f>
        <v>18657</v>
      </c>
      <c r="D309" s="36">
        <f t="shared" si="8"/>
        <v>2.7906513571827332</v>
      </c>
      <c r="E309" s="36">
        <f t="shared" si="9"/>
        <v>3058.5245901639346</v>
      </c>
    </row>
    <row r="310" spans="1:5" x14ac:dyDescent="0.2">
      <c r="A310" s="5">
        <v>44168</v>
      </c>
      <c r="B310" s="36">
        <v>3666.72</v>
      </c>
      <c r="C310" s="36">
        <f>VLOOKUP(A310,'S&amp;P 500 Bitcoin and their CAGR'!E309:F3982,2,FALSE)</f>
        <v>19447</v>
      </c>
      <c r="D310" s="36">
        <f t="shared" si="8"/>
        <v>2.7662084886159604</v>
      </c>
      <c r="E310" s="36">
        <f t="shared" si="9"/>
        <v>3188.032786885246</v>
      </c>
    </row>
    <row r="311" spans="1:5" x14ac:dyDescent="0.2">
      <c r="A311" s="5">
        <v>44167</v>
      </c>
      <c r="B311" s="36">
        <v>3669.01</v>
      </c>
      <c r="C311" s="36">
        <f>VLOOKUP(A311,'S&amp;P 500 Bitcoin and their CAGR'!E310:F3983,2,FALSE)</f>
        <v>19241</v>
      </c>
      <c r="D311" s="36">
        <f t="shared" si="8"/>
        <v>2.7679360864251552</v>
      </c>
      <c r="E311" s="36">
        <f t="shared" si="9"/>
        <v>3154.2622950819673</v>
      </c>
    </row>
    <row r="312" spans="1:5" x14ac:dyDescent="0.2">
      <c r="A312" s="5">
        <v>44166</v>
      </c>
      <c r="B312" s="36">
        <v>3662.45</v>
      </c>
      <c r="C312" s="36">
        <f>VLOOKUP(A312,'S&amp;P 500 Bitcoin and their CAGR'!E311:F3984,2,FALSE)</f>
        <v>18807</v>
      </c>
      <c r="D312" s="36">
        <f t="shared" si="8"/>
        <v>2.762987159949907</v>
      </c>
      <c r="E312" s="36">
        <f t="shared" si="9"/>
        <v>3083.1147540983607</v>
      </c>
    </row>
    <row r="313" spans="1:5" x14ac:dyDescent="0.2">
      <c r="A313" s="5">
        <v>44165</v>
      </c>
      <c r="B313" s="36">
        <v>3621.63</v>
      </c>
      <c r="C313" s="36">
        <f>VLOOKUP(A313,'S&amp;P 500 Bitcoin and their CAGR'!E312:F3985,2,FALSE)</f>
        <v>19686</v>
      </c>
      <c r="D313" s="36">
        <f t="shared" si="8"/>
        <v>2.7321921631938682</v>
      </c>
      <c r="E313" s="36">
        <f t="shared" si="9"/>
        <v>3227.2131147540986</v>
      </c>
    </row>
    <row r="314" spans="1:5" x14ac:dyDescent="0.2">
      <c r="A314" s="5">
        <v>44162</v>
      </c>
      <c r="B314" s="36">
        <v>3638.35</v>
      </c>
      <c r="C314" s="36">
        <f>VLOOKUP(A314,'S&amp;P 500 Bitcoin and their CAGR'!E313:F3986,2,FALSE)</f>
        <v>17169.3</v>
      </c>
      <c r="D314" s="36">
        <f t="shared" si="8"/>
        <v>2.7448058904295607</v>
      </c>
      <c r="E314" s="36">
        <f t="shared" si="9"/>
        <v>2814.6393442622953</v>
      </c>
    </row>
    <row r="315" spans="1:5" x14ac:dyDescent="0.2">
      <c r="A315" s="5">
        <v>44160</v>
      </c>
      <c r="B315" s="36">
        <v>3629.65</v>
      </c>
      <c r="C315" s="36">
        <f>VLOOKUP(A315,'S&amp;P 500 Bitcoin and their CAGR'!E314:F3987,2,FALSE)</f>
        <v>18730</v>
      </c>
      <c r="D315" s="36">
        <f t="shared" si="8"/>
        <v>2.7382425275736684</v>
      </c>
      <c r="E315" s="36">
        <f t="shared" si="9"/>
        <v>3070.4918032786886</v>
      </c>
    </row>
    <row r="316" spans="1:5" x14ac:dyDescent="0.2">
      <c r="A316" s="5">
        <v>44159</v>
      </c>
      <c r="B316" s="36">
        <v>3635.41</v>
      </c>
      <c r="C316" s="36">
        <f>VLOOKUP(A316,'S&amp;P 500 Bitcoin and their CAGR'!E315:F3988,2,FALSE)</f>
        <v>19134.8</v>
      </c>
      <c r="D316" s="36">
        <f t="shared" si="8"/>
        <v>2.7425879264299833</v>
      </c>
      <c r="E316" s="36">
        <f t="shared" si="9"/>
        <v>3136.8524590163934</v>
      </c>
    </row>
    <row r="317" spans="1:5" x14ac:dyDescent="0.2">
      <c r="A317" s="5">
        <v>44158</v>
      </c>
      <c r="B317" s="36">
        <v>3577.59</v>
      </c>
      <c r="C317" s="36">
        <f>VLOOKUP(A317,'S&amp;P 500 Bitcoin and their CAGR'!E316:F3989,2,FALSE)</f>
        <v>18373</v>
      </c>
      <c r="D317" s="36">
        <f t="shared" si="8"/>
        <v>2.6989679677716252</v>
      </c>
      <c r="E317" s="36">
        <f t="shared" si="9"/>
        <v>3011.9672131147545</v>
      </c>
    </row>
    <row r="318" spans="1:5" x14ac:dyDescent="0.2">
      <c r="A318" s="5">
        <v>44155</v>
      </c>
      <c r="B318" s="36">
        <v>3557.54</v>
      </c>
      <c r="C318" s="36">
        <f>VLOOKUP(A318,'S&amp;P 500 Bitcoin and their CAGR'!E317:F3990,2,FALSE)</f>
        <v>18669</v>
      </c>
      <c r="D318" s="36">
        <f t="shared" si="8"/>
        <v>2.6838420568221255</v>
      </c>
      <c r="E318" s="36">
        <f t="shared" si="9"/>
        <v>3060.4918032786886</v>
      </c>
    </row>
    <row r="319" spans="1:5" x14ac:dyDescent="0.2">
      <c r="A319" s="5">
        <v>44154</v>
      </c>
      <c r="B319" s="36">
        <v>3581.87</v>
      </c>
      <c r="C319" s="36">
        <f>VLOOKUP(A319,'S&amp;P 500 Bitcoin and their CAGR'!E318:F3991,2,FALSE)</f>
        <v>17810</v>
      </c>
      <c r="D319" s="36">
        <f t="shared" si="8"/>
        <v>2.7021968405329151</v>
      </c>
      <c r="E319" s="36">
        <f t="shared" si="9"/>
        <v>2919.6721311475412</v>
      </c>
    </row>
    <row r="320" spans="1:5" x14ac:dyDescent="0.2">
      <c r="A320" s="5">
        <v>44153</v>
      </c>
      <c r="B320" s="36">
        <v>3567.79</v>
      </c>
      <c r="C320" s="36">
        <f>VLOOKUP(A320,'S&amp;P 500 Bitcoin and their CAGR'!E319:F3992,2,FALSE)</f>
        <v>17773</v>
      </c>
      <c r="D320" s="36">
        <f t="shared" si="8"/>
        <v>2.6915747544397002</v>
      </c>
      <c r="E320" s="36">
        <f t="shared" si="9"/>
        <v>2913.6065573770493</v>
      </c>
    </row>
    <row r="321" spans="1:5" x14ac:dyDescent="0.2">
      <c r="A321" s="5">
        <v>44152</v>
      </c>
      <c r="B321" s="36">
        <v>3609.53</v>
      </c>
      <c r="C321" s="36">
        <f>VLOOKUP(A321,'S&amp;P 500 Bitcoin and their CAGR'!E320:F3993,2,FALSE)</f>
        <v>17674.900000000001</v>
      </c>
      <c r="D321" s="36">
        <f t="shared" si="8"/>
        <v>2.7230638079575118</v>
      </c>
      <c r="E321" s="36">
        <f t="shared" si="9"/>
        <v>2897.524590163935</v>
      </c>
    </row>
    <row r="322" spans="1:5" x14ac:dyDescent="0.2">
      <c r="A322" s="5">
        <v>44151</v>
      </c>
      <c r="B322" s="36">
        <v>3626.91</v>
      </c>
      <c r="C322" s="36">
        <f>VLOOKUP(A322,'S&amp;P 500 Bitcoin and their CAGR'!E321:F3994,2,FALSE)</f>
        <v>16710</v>
      </c>
      <c r="D322" s="36">
        <f t="shared" si="8"/>
        <v>2.7361754454788239</v>
      </c>
      <c r="E322" s="36">
        <f t="shared" si="9"/>
        <v>2739.344262295082</v>
      </c>
    </row>
    <row r="323" spans="1:5" x14ac:dyDescent="0.2">
      <c r="A323" s="5">
        <v>44148</v>
      </c>
      <c r="B323" s="36">
        <v>3585.15</v>
      </c>
      <c r="C323" s="36">
        <f>VLOOKUP(A323,'S&amp;P 500 Bitcoin and their CAGR'!E322:F3995,2,FALSE)</f>
        <v>16310</v>
      </c>
      <c r="D323" s="36">
        <f t="shared" ref="D323:D386" si="10">B323/B$2533</f>
        <v>2.7046713037705388</v>
      </c>
      <c r="E323" s="36">
        <f t="shared" ref="E323:E386" si="11">C323/$C$2533</f>
        <v>2673.7704918032787</v>
      </c>
    </row>
    <row r="324" spans="1:5" x14ac:dyDescent="0.2">
      <c r="A324" s="5">
        <v>44147</v>
      </c>
      <c r="B324" s="36">
        <v>3537.01</v>
      </c>
      <c r="C324" s="36">
        <f>VLOOKUP(A324,'S&amp;P 500 Bitcoin and their CAGR'!E323:F3996,2,FALSE)</f>
        <v>16294</v>
      </c>
      <c r="D324" s="36">
        <f t="shared" si="10"/>
        <v>2.6683540293012662</v>
      </c>
      <c r="E324" s="36">
        <f t="shared" si="11"/>
        <v>2671.1475409836066</v>
      </c>
    </row>
    <row r="325" spans="1:5" x14ac:dyDescent="0.2">
      <c r="A325" s="5">
        <v>44146</v>
      </c>
      <c r="B325" s="36">
        <v>3572.66</v>
      </c>
      <c r="C325" s="36">
        <f>VLOOKUP(A325,'S&amp;P 500 Bitcoin and their CAGR'!E324:F3997,2,FALSE)</f>
        <v>15710</v>
      </c>
      <c r="D325" s="36">
        <f t="shared" si="10"/>
        <v>2.6952487288199527</v>
      </c>
      <c r="E325" s="36">
        <f t="shared" si="11"/>
        <v>2575.4098360655739</v>
      </c>
    </row>
    <row r="326" spans="1:5" x14ac:dyDescent="0.2">
      <c r="A326" s="5">
        <v>44145</v>
      </c>
      <c r="B326" s="36">
        <v>3545.53</v>
      </c>
      <c r="C326" s="36">
        <f>VLOOKUP(A326,'S&amp;P 500 Bitcoin and their CAGR'!E325:F3998,2,FALSE)</f>
        <v>15312</v>
      </c>
      <c r="D326" s="36">
        <f t="shared" si="10"/>
        <v>2.6747815984428991</v>
      </c>
      <c r="E326" s="36">
        <f t="shared" si="11"/>
        <v>2510.1639344262298</v>
      </c>
    </row>
    <row r="327" spans="1:5" x14ac:dyDescent="0.2">
      <c r="A327" s="5">
        <v>44144</v>
      </c>
      <c r="B327" s="36">
        <v>3550.5</v>
      </c>
      <c r="C327" s="36">
        <f>VLOOKUP(A327,'S&amp;P 500 Bitcoin and their CAGR'!E326:F3999,2,FALSE)</f>
        <v>15329</v>
      </c>
      <c r="D327" s="36">
        <f t="shared" si="10"/>
        <v>2.6785310137755181</v>
      </c>
      <c r="E327" s="36">
        <f t="shared" si="11"/>
        <v>2512.9508196721313</v>
      </c>
    </row>
    <row r="328" spans="1:5" x14ac:dyDescent="0.2">
      <c r="A328" s="5">
        <v>44141</v>
      </c>
      <c r="B328" s="36">
        <v>3509.44</v>
      </c>
      <c r="C328" s="36">
        <f>VLOOKUP(A328,'S&amp;P 500 Bitcoin and their CAGR'!E327:F4000,2,FALSE)</f>
        <v>15571.7</v>
      </c>
      <c r="D328" s="36">
        <f t="shared" si="10"/>
        <v>2.647554958733799</v>
      </c>
      <c r="E328" s="36">
        <f t="shared" si="11"/>
        <v>2552.7377049180332</v>
      </c>
    </row>
    <row r="329" spans="1:5" x14ac:dyDescent="0.2">
      <c r="A329" s="5">
        <v>44140</v>
      </c>
      <c r="B329" s="36">
        <v>3510.45</v>
      </c>
      <c r="C329" s="36">
        <f>VLOOKUP(A329,'S&amp;P 500 Bitcoin and their CAGR'!E328:F4001,2,FALSE)</f>
        <v>15574</v>
      </c>
      <c r="D329" s="36">
        <f t="shared" si="10"/>
        <v>2.6483169123527013</v>
      </c>
      <c r="E329" s="36">
        <f t="shared" si="11"/>
        <v>2553.1147540983607</v>
      </c>
    </row>
    <row r="330" spans="1:5" x14ac:dyDescent="0.2">
      <c r="A330" s="5">
        <v>44139</v>
      </c>
      <c r="B330" s="36">
        <v>3443.44</v>
      </c>
      <c r="C330" s="36">
        <f>VLOOKUP(A330,'S&amp;P 500 Bitcoin and their CAGR'!E329:F4002,2,FALSE)</f>
        <v>14160</v>
      </c>
      <c r="D330" s="36">
        <f t="shared" si="10"/>
        <v>2.5977639301718547</v>
      </c>
      <c r="E330" s="36">
        <f t="shared" si="11"/>
        <v>2321.311475409836</v>
      </c>
    </row>
    <row r="331" spans="1:5" x14ac:dyDescent="0.2">
      <c r="A331" s="5">
        <v>44138</v>
      </c>
      <c r="B331" s="36">
        <v>3369.16</v>
      </c>
      <c r="C331" s="36">
        <f>VLOOKUP(A331,'S&amp;P 500 Bitcoin and their CAGR'!E330:F4003,2,FALSE)</f>
        <v>14025</v>
      </c>
      <c r="D331" s="36">
        <f t="shared" si="10"/>
        <v>2.5417263907539569</v>
      </c>
      <c r="E331" s="36">
        <f t="shared" si="11"/>
        <v>2299.1803278688526</v>
      </c>
    </row>
    <row r="332" spans="1:5" x14ac:dyDescent="0.2">
      <c r="A332" s="5">
        <v>44137</v>
      </c>
      <c r="B332" s="36">
        <v>3310.24</v>
      </c>
      <c r="C332" s="36">
        <f>VLOOKUP(A332,'S&amp;P 500 Bitcoin and their CAGR'!E331:F4004,2,FALSE)</f>
        <v>13563</v>
      </c>
      <c r="D332" s="36">
        <f t="shared" si="10"/>
        <v>2.4972765816195661</v>
      </c>
      <c r="E332" s="36">
        <f t="shared" si="11"/>
        <v>2223.4426229508199</v>
      </c>
    </row>
    <row r="333" spans="1:5" x14ac:dyDescent="0.2">
      <c r="A333" s="5">
        <v>44134</v>
      </c>
      <c r="B333" s="36">
        <v>3269.96</v>
      </c>
      <c r="C333" s="36">
        <f>VLOOKUP(A333,'S&amp;P 500 Bitcoin and their CAGR'!E332:F4005,2,FALSE)</f>
        <v>13568</v>
      </c>
      <c r="D333" s="36">
        <f t="shared" si="10"/>
        <v>2.4668889660063069</v>
      </c>
      <c r="E333" s="36">
        <f t="shared" si="11"/>
        <v>2224.2622950819673</v>
      </c>
    </row>
    <row r="334" spans="1:5" x14ac:dyDescent="0.2">
      <c r="A334" s="5">
        <v>44133</v>
      </c>
      <c r="B334" s="36">
        <v>3310.11</v>
      </c>
      <c r="C334" s="36">
        <f>VLOOKUP(A334,'S&amp;P 500 Bitcoin and their CAGR'!E333:F4006,2,FALSE)</f>
        <v>13451</v>
      </c>
      <c r="D334" s="36">
        <f t="shared" si="10"/>
        <v>2.4971785083814901</v>
      </c>
      <c r="E334" s="36">
        <f t="shared" si="11"/>
        <v>2205.0819672131147</v>
      </c>
    </row>
    <row r="335" spans="1:5" x14ac:dyDescent="0.2">
      <c r="A335" s="5">
        <v>44132</v>
      </c>
      <c r="B335" s="36">
        <v>3271.03</v>
      </c>
      <c r="C335" s="36">
        <f>VLOOKUP(A335,'S&amp;P 500 Bitcoin and their CAGR'!E334:F4007,2,FALSE)</f>
        <v>13272</v>
      </c>
      <c r="D335" s="36">
        <f t="shared" si="10"/>
        <v>2.4676961841966296</v>
      </c>
      <c r="E335" s="36">
        <f t="shared" si="11"/>
        <v>2175.7377049180327</v>
      </c>
    </row>
    <row r="336" spans="1:5" x14ac:dyDescent="0.2">
      <c r="A336" s="5">
        <v>44131</v>
      </c>
      <c r="B336" s="36">
        <v>3390.68</v>
      </c>
      <c r="C336" s="36">
        <f>VLOOKUP(A336,'S&amp;P 500 Bitcoin and their CAGR'!E335:F4008,2,FALSE)</f>
        <v>13626.3</v>
      </c>
      <c r="D336" s="36">
        <f t="shared" si="10"/>
        <v>2.5579612837032455</v>
      </c>
      <c r="E336" s="36">
        <f t="shared" si="11"/>
        <v>2233.8196721311474</v>
      </c>
    </row>
    <row r="337" spans="1:5" x14ac:dyDescent="0.2">
      <c r="A337" s="5">
        <v>44130</v>
      </c>
      <c r="B337" s="36">
        <v>3400.97</v>
      </c>
      <c r="C337" s="36">
        <f>VLOOKUP(A337,'S&amp;P 500 Bitcoin and their CAGR'!E336:F4009,2,FALSE)</f>
        <v>13061</v>
      </c>
      <c r="D337" s="36">
        <f t="shared" si="10"/>
        <v>2.5657241577017667</v>
      </c>
      <c r="E337" s="36">
        <f t="shared" si="11"/>
        <v>2141.1475409836066</v>
      </c>
    </row>
    <row r="338" spans="1:5" x14ac:dyDescent="0.2">
      <c r="A338" s="5">
        <v>44127</v>
      </c>
      <c r="B338" s="36">
        <v>3465.39</v>
      </c>
      <c r="C338" s="36">
        <f>VLOOKUP(A338,'S&amp;P 500 Bitcoin and their CAGR'!E337:F4010,2,FALSE)</f>
        <v>12935</v>
      </c>
      <c r="D338" s="36">
        <f t="shared" si="10"/>
        <v>2.6143232192163195</v>
      </c>
      <c r="E338" s="36">
        <f t="shared" si="11"/>
        <v>2120.4918032786886</v>
      </c>
    </row>
    <row r="339" spans="1:5" x14ac:dyDescent="0.2">
      <c r="A339" s="5">
        <v>44126</v>
      </c>
      <c r="B339" s="36">
        <v>3453.49</v>
      </c>
      <c r="C339" s="36">
        <f>VLOOKUP(A339,'S&amp;P 500 Bitcoin and their CAGR'!E338:F4011,2,FALSE)</f>
        <v>12988</v>
      </c>
      <c r="D339" s="36">
        <f t="shared" si="10"/>
        <v>2.605345745884696</v>
      </c>
      <c r="E339" s="36">
        <f t="shared" si="11"/>
        <v>2129.1803278688526</v>
      </c>
    </row>
    <row r="340" spans="1:5" x14ac:dyDescent="0.2">
      <c r="A340" s="5">
        <v>44125</v>
      </c>
      <c r="B340" s="36">
        <v>3435.56</v>
      </c>
      <c r="C340" s="36">
        <f>VLOOKUP(A340,'S&amp;P 500 Bitcoin and their CAGR'!E339:F4012,2,FALSE)</f>
        <v>12825</v>
      </c>
      <c r="D340" s="36">
        <f t="shared" si="10"/>
        <v>2.5918191831253679</v>
      </c>
      <c r="E340" s="36">
        <f t="shared" si="11"/>
        <v>2102.4590163934427</v>
      </c>
    </row>
    <row r="341" spans="1:5" x14ac:dyDescent="0.2">
      <c r="A341" s="5">
        <v>44124</v>
      </c>
      <c r="B341" s="36">
        <v>3443.12</v>
      </c>
      <c r="C341" s="36">
        <f>VLOOKUP(A341,'S&amp;P 500 Bitcoin and their CAGR'!E340:F4013,2,FALSE)</f>
        <v>11925</v>
      </c>
      <c r="D341" s="36">
        <f t="shared" si="10"/>
        <v>2.5975225191242814</v>
      </c>
      <c r="E341" s="36">
        <f t="shared" si="11"/>
        <v>1954.9180327868853</v>
      </c>
    </row>
    <row r="342" spans="1:5" x14ac:dyDescent="0.2">
      <c r="A342" s="5">
        <v>44123</v>
      </c>
      <c r="B342" s="36">
        <v>3426.92</v>
      </c>
      <c r="C342" s="36">
        <f>VLOOKUP(A342,'S&amp;P 500 Bitcoin and their CAGR'!E341:F4014,2,FALSE)</f>
        <v>11757</v>
      </c>
      <c r="D342" s="36">
        <f t="shared" si="10"/>
        <v>2.585301084840895</v>
      </c>
      <c r="E342" s="36">
        <f t="shared" si="11"/>
        <v>1927.377049180328</v>
      </c>
    </row>
    <row r="343" spans="1:5" x14ac:dyDescent="0.2">
      <c r="A343" s="5">
        <v>44120</v>
      </c>
      <c r="B343" s="36">
        <v>3483.81</v>
      </c>
      <c r="C343" s="36">
        <f>VLOOKUP(A343,'S&amp;P 500 Bitcoin and their CAGR'!E342:F4015,2,FALSE)</f>
        <v>11325</v>
      </c>
      <c r="D343" s="36">
        <f t="shared" si="10"/>
        <v>2.6282194426422438</v>
      </c>
      <c r="E343" s="36">
        <f t="shared" si="11"/>
        <v>1856.5573770491803</v>
      </c>
    </row>
    <row r="344" spans="1:5" x14ac:dyDescent="0.2">
      <c r="A344" s="5">
        <v>44119</v>
      </c>
      <c r="B344" s="36">
        <v>3483.34</v>
      </c>
      <c r="C344" s="36">
        <f>VLOOKUP(A344,'S&amp;P 500 Bitcoin and their CAGR'!E343:F4016,2,FALSE)</f>
        <v>11509</v>
      </c>
      <c r="D344" s="36">
        <f t="shared" si="10"/>
        <v>2.6278648701661211</v>
      </c>
      <c r="E344" s="36">
        <f t="shared" si="11"/>
        <v>1886.7213114754099</v>
      </c>
    </row>
    <row r="345" spans="1:5" x14ac:dyDescent="0.2">
      <c r="A345" s="5">
        <v>44118</v>
      </c>
      <c r="B345" s="36">
        <v>3488.67</v>
      </c>
      <c r="C345" s="36">
        <f>VLOOKUP(A345,'S&amp;P 500 Bitcoin and their CAGR'!E344:F4017,2,FALSE)</f>
        <v>11440</v>
      </c>
      <c r="D345" s="36">
        <f t="shared" si="10"/>
        <v>2.6318858729272598</v>
      </c>
      <c r="E345" s="36">
        <f t="shared" si="11"/>
        <v>1875.4098360655739</v>
      </c>
    </row>
    <row r="346" spans="1:5" x14ac:dyDescent="0.2">
      <c r="A346" s="5">
        <v>44117</v>
      </c>
      <c r="B346" s="36">
        <v>3511.93</v>
      </c>
      <c r="C346" s="36">
        <f>VLOOKUP(A346,'S&amp;P 500 Bitcoin and their CAGR'!E345:F4018,2,FALSE)</f>
        <v>11442</v>
      </c>
      <c r="D346" s="36">
        <f t="shared" si="10"/>
        <v>2.6494334384477267</v>
      </c>
      <c r="E346" s="36">
        <f t="shared" si="11"/>
        <v>1875.7377049180329</v>
      </c>
    </row>
    <row r="347" spans="1:5" x14ac:dyDescent="0.2">
      <c r="A347" s="5">
        <v>44116</v>
      </c>
      <c r="B347" s="36">
        <v>3534.22</v>
      </c>
      <c r="C347" s="36">
        <f>VLOOKUP(A347,'S&amp;P 500 Bitcoin and their CAGR'!E346:F4019,2,FALSE)</f>
        <v>11560</v>
      </c>
      <c r="D347" s="36">
        <f t="shared" si="10"/>
        <v>2.6662492267302382</v>
      </c>
      <c r="E347" s="36">
        <f t="shared" si="11"/>
        <v>1895.0819672131149</v>
      </c>
    </row>
    <row r="348" spans="1:5" x14ac:dyDescent="0.2">
      <c r="A348" s="5">
        <v>44113</v>
      </c>
      <c r="B348" s="36">
        <v>3477.13</v>
      </c>
      <c r="C348" s="36">
        <f>VLOOKUP(A348,'S&amp;P 500 Bitcoin and their CAGR'!E347:F4020,2,FALSE)</f>
        <v>11071</v>
      </c>
      <c r="D348" s="36">
        <f t="shared" si="10"/>
        <v>2.6231799870241566</v>
      </c>
      <c r="E348" s="36">
        <f t="shared" si="11"/>
        <v>1814.9180327868853</v>
      </c>
    </row>
    <row r="349" spans="1:5" x14ac:dyDescent="0.2">
      <c r="A349" s="5">
        <v>44112</v>
      </c>
      <c r="B349" s="36">
        <v>3446.83</v>
      </c>
      <c r="C349" s="36">
        <f>VLOOKUP(A349,'S&amp;P 500 Bitcoin and their CAGR'!E348:F4021,2,FALSE)</f>
        <v>10943</v>
      </c>
      <c r="D349" s="36">
        <f t="shared" si="10"/>
        <v>2.6003213784570818</v>
      </c>
      <c r="E349" s="36">
        <f t="shared" si="11"/>
        <v>1793.9344262295083</v>
      </c>
    </row>
    <row r="350" spans="1:5" x14ac:dyDescent="0.2">
      <c r="A350" s="5">
        <v>44111</v>
      </c>
      <c r="B350" s="36">
        <v>3419.45</v>
      </c>
      <c r="C350" s="36">
        <f>VLOOKUP(A350,'S&amp;P 500 Bitcoin and their CAGR'!E349:F4022,2,FALSE)</f>
        <v>10687</v>
      </c>
      <c r="D350" s="36">
        <f t="shared" si="10"/>
        <v>2.5796656456991114</v>
      </c>
      <c r="E350" s="36">
        <f t="shared" si="11"/>
        <v>1751.9672131147543</v>
      </c>
    </row>
    <row r="351" spans="1:5" x14ac:dyDescent="0.2">
      <c r="A351" s="5">
        <v>44110</v>
      </c>
      <c r="B351" s="36">
        <v>3360.95</v>
      </c>
      <c r="C351" s="36">
        <f>VLOOKUP(A351,'S&amp;P 500 Bitcoin and their CAGR'!E350:F4023,2,FALSE)</f>
        <v>10613.7</v>
      </c>
      <c r="D351" s="36">
        <f t="shared" si="10"/>
        <v>2.5355326885646603</v>
      </c>
      <c r="E351" s="36">
        <f t="shared" si="11"/>
        <v>1739.9508196721313</v>
      </c>
    </row>
    <row r="352" spans="1:5" x14ac:dyDescent="0.2">
      <c r="A352" s="5">
        <v>44109</v>
      </c>
      <c r="B352" s="36">
        <v>3408.63</v>
      </c>
      <c r="C352" s="36">
        <f>VLOOKUP(A352,'S&amp;P 500 Bitcoin and their CAGR'!E351:F4024,2,FALSE)</f>
        <v>10807</v>
      </c>
      <c r="D352" s="36">
        <f t="shared" si="10"/>
        <v>2.5715029346530471</v>
      </c>
      <c r="E352" s="36">
        <f t="shared" si="11"/>
        <v>1771.6393442622953</v>
      </c>
    </row>
    <row r="353" spans="1:5" x14ac:dyDescent="0.2">
      <c r="A353" s="5">
        <v>44106</v>
      </c>
      <c r="B353" s="36">
        <v>3348.44</v>
      </c>
      <c r="C353" s="36">
        <f>VLOOKUP(A353,'S&amp;P 500 Bitcoin and their CAGR'!E352:F4025,2,FALSE)</f>
        <v>10586</v>
      </c>
      <c r="D353" s="36">
        <f t="shared" si="10"/>
        <v>2.5260950254236012</v>
      </c>
      <c r="E353" s="36">
        <f t="shared" si="11"/>
        <v>1735.4098360655739</v>
      </c>
    </row>
    <row r="354" spans="1:5" x14ac:dyDescent="0.2">
      <c r="A354" s="5">
        <v>44105</v>
      </c>
      <c r="B354" s="36">
        <v>3380.8</v>
      </c>
      <c r="C354" s="36">
        <f>VLOOKUP(A354,'S&amp;P 500 Bitcoin and their CAGR'!E353:F4026,2,FALSE)</f>
        <v>10634</v>
      </c>
      <c r="D354" s="36">
        <f t="shared" si="10"/>
        <v>2.5505077176094275</v>
      </c>
      <c r="E354" s="36">
        <f t="shared" si="11"/>
        <v>1743.2786885245903</v>
      </c>
    </row>
    <row r="355" spans="1:5" x14ac:dyDescent="0.2">
      <c r="A355" s="5">
        <v>44104</v>
      </c>
      <c r="B355" s="36">
        <v>3363</v>
      </c>
      <c r="C355" s="36">
        <f>VLOOKUP(A355,'S&amp;P 500 Bitcoin and their CAGR'!E354:F4027,2,FALSE)</f>
        <v>10794</v>
      </c>
      <c r="D355" s="36">
        <f t="shared" si="10"/>
        <v>2.5370792280881753</v>
      </c>
      <c r="E355" s="36">
        <f t="shared" si="11"/>
        <v>1769.5081967213116</v>
      </c>
    </row>
    <row r="356" spans="1:5" x14ac:dyDescent="0.2">
      <c r="A356" s="5">
        <v>44103</v>
      </c>
      <c r="B356" s="36">
        <v>3335.47</v>
      </c>
      <c r="C356" s="36">
        <f>VLOOKUP(A356,'S&amp;P 500 Bitcoin and their CAGR'!E355:F4028,2,FALSE)</f>
        <v>10856</v>
      </c>
      <c r="D356" s="36">
        <f t="shared" si="10"/>
        <v>2.516310333901655</v>
      </c>
      <c r="E356" s="36">
        <f t="shared" si="11"/>
        <v>1779.672131147541</v>
      </c>
    </row>
    <row r="357" spans="1:5" x14ac:dyDescent="0.2">
      <c r="A357" s="5">
        <v>44102</v>
      </c>
      <c r="B357" s="36">
        <v>3351.6</v>
      </c>
      <c r="C357" s="36">
        <f>VLOOKUP(A357,'S&amp;P 500 Bitcoin and their CAGR'!E356:F4029,2,FALSE)</f>
        <v>10712</v>
      </c>
      <c r="D357" s="36">
        <f t="shared" si="10"/>
        <v>2.528478959518385</v>
      </c>
      <c r="E357" s="36">
        <f t="shared" si="11"/>
        <v>1756.0655737704919</v>
      </c>
    </row>
    <row r="358" spans="1:5" x14ac:dyDescent="0.2">
      <c r="A358" s="5">
        <v>44099</v>
      </c>
      <c r="B358" s="36">
        <v>3298.46</v>
      </c>
      <c r="C358" s="36">
        <f>VLOOKUP(A358,'S&amp;P 500 Bitcoin and their CAGR'!E357:F4030,2,FALSE)</f>
        <v>10708</v>
      </c>
      <c r="D358" s="36">
        <f t="shared" si="10"/>
        <v>2.488389637430783</v>
      </c>
      <c r="E358" s="36">
        <f t="shared" si="11"/>
        <v>1755.4098360655739</v>
      </c>
    </row>
    <row r="359" spans="1:5" x14ac:dyDescent="0.2">
      <c r="A359" s="5">
        <v>44098</v>
      </c>
      <c r="B359" s="36">
        <v>3246.59</v>
      </c>
      <c r="C359" s="36">
        <f>VLOOKUP(A359,'S&amp;P 500 Bitcoin and their CAGR'!E358:F4031,2,FALSE)</f>
        <v>10754</v>
      </c>
      <c r="D359" s="36">
        <f t="shared" si="10"/>
        <v>2.4492584154382366</v>
      </c>
      <c r="E359" s="36">
        <f t="shared" si="11"/>
        <v>1762.9508196721313</v>
      </c>
    </row>
    <row r="360" spans="1:5" x14ac:dyDescent="0.2">
      <c r="A360" s="5">
        <v>44097</v>
      </c>
      <c r="B360" s="36">
        <v>3236.92</v>
      </c>
      <c r="C360" s="36">
        <f>VLOOKUP(A360,'S&amp;P 500 Bitcoin and their CAGR'!E359:F4032,2,FALSE)</f>
        <v>10263</v>
      </c>
      <c r="D360" s="36">
        <f t="shared" si="10"/>
        <v>2.4419632753443881</v>
      </c>
      <c r="E360" s="36">
        <f t="shared" si="11"/>
        <v>1682.4590163934427</v>
      </c>
    </row>
    <row r="361" spans="1:5" x14ac:dyDescent="0.2">
      <c r="A361" s="5">
        <v>44096</v>
      </c>
      <c r="B361" s="36">
        <v>3315.57</v>
      </c>
      <c r="C361" s="36">
        <f>VLOOKUP(A361,'S&amp;P 500 Bitcoin and their CAGR'!E360:F4033,2,FALSE)</f>
        <v>10549</v>
      </c>
      <c r="D361" s="36">
        <f t="shared" si="10"/>
        <v>2.5012975843807053</v>
      </c>
      <c r="E361" s="36">
        <f t="shared" si="11"/>
        <v>1729.344262295082</v>
      </c>
    </row>
    <row r="362" spans="1:5" x14ac:dyDescent="0.2">
      <c r="A362" s="5">
        <v>44095</v>
      </c>
      <c r="B362" s="36">
        <v>3281.06</v>
      </c>
      <c r="C362" s="36">
        <f>VLOOKUP(A362,'S&amp;P 500 Bitcoin and their CAGR'!E361:F4034,2,FALSE)</f>
        <v>10434</v>
      </c>
      <c r="D362" s="36">
        <f t="shared" si="10"/>
        <v>2.4752629117189975</v>
      </c>
      <c r="E362" s="36">
        <f t="shared" si="11"/>
        <v>1710.4918032786886</v>
      </c>
    </row>
    <row r="363" spans="1:5" x14ac:dyDescent="0.2">
      <c r="A363" s="5">
        <v>44092</v>
      </c>
      <c r="B363" s="36">
        <v>3319.47</v>
      </c>
      <c r="C363" s="36">
        <f>VLOOKUP(A363,'S&amp;P 500 Bitcoin and their CAGR'!E362:F4035,2,FALSE)</f>
        <v>10957.2</v>
      </c>
      <c r="D363" s="36">
        <f t="shared" si="10"/>
        <v>2.504239781523002</v>
      </c>
      <c r="E363" s="36">
        <f t="shared" si="11"/>
        <v>1796.2622950819675</v>
      </c>
    </row>
    <row r="364" spans="1:5" x14ac:dyDescent="0.2">
      <c r="A364" s="5">
        <v>44091</v>
      </c>
      <c r="B364" s="36">
        <v>3357.01</v>
      </c>
      <c r="C364" s="36">
        <f>VLOOKUP(A364,'S&amp;P 500 Bitcoin and their CAGR'!E363:F4036,2,FALSE)</f>
        <v>10959</v>
      </c>
      <c r="D364" s="36">
        <f t="shared" si="10"/>
        <v>2.5325603150414171</v>
      </c>
      <c r="E364" s="36">
        <f t="shared" si="11"/>
        <v>1796.5573770491803</v>
      </c>
    </row>
    <row r="365" spans="1:5" x14ac:dyDescent="0.2">
      <c r="A365" s="5">
        <v>44090</v>
      </c>
      <c r="B365" s="36">
        <v>3385.49</v>
      </c>
      <c r="C365" s="36">
        <f>VLOOKUP(A365,'S&amp;P 500 Bitcoin and their CAGR'!E364:F4037,2,FALSE)</f>
        <v>10971.3</v>
      </c>
      <c r="D365" s="36">
        <f t="shared" si="10"/>
        <v>2.5540458982754197</v>
      </c>
      <c r="E365" s="36">
        <f t="shared" si="11"/>
        <v>1798.5737704918033</v>
      </c>
    </row>
    <row r="366" spans="1:5" x14ac:dyDescent="0.2">
      <c r="A366" s="5">
        <v>44089</v>
      </c>
      <c r="B366" s="36">
        <v>3401.2</v>
      </c>
      <c r="C366" s="36">
        <f>VLOOKUP(A366,'S&amp;P 500 Bitcoin and their CAGR'!E365:F4038,2,FALSE)</f>
        <v>10797</v>
      </c>
      <c r="D366" s="36">
        <f t="shared" si="10"/>
        <v>2.56589767189221</v>
      </c>
      <c r="E366" s="36">
        <f t="shared" si="11"/>
        <v>1770</v>
      </c>
    </row>
    <row r="367" spans="1:5" x14ac:dyDescent="0.2">
      <c r="A367" s="5">
        <v>44088</v>
      </c>
      <c r="B367" s="36">
        <v>3383.54</v>
      </c>
      <c r="C367" s="36">
        <f>VLOOKUP(A367,'S&amp;P 500 Bitcoin and their CAGR'!E366:F4039,2,FALSE)</f>
        <v>10686</v>
      </c>
      <c r="D367" s="36">
        <f t="shared" si="10"/>
        <v>2.5525747997042716</v>
      </c>
      <c r="E367" s="36">
        <f t="shared" si="11"/>
        <v>1751.8032786885246</v>
      </c>
    </row>
    <row r="368" spans="1:5" x14ac:dyDescent="0.2">
      <c r="A368" s="5">
        <v>44085</v>
      </c>
      <c r="B368" s="36">
        <v>3340.97</v>
      </c>
      <c r="C368" s="36">
        <f>VLOOKUP(A368,'S&amp;P 500 Bitcoin and their CAGR'!E367:F4040,2,FALSE)</f>
        <v>10405</v>
      </c>
      <c r="D368" s="36">
        <f t="shared" si="10"/>
        <v>2.5204595862818171</v>
      </c>
      <c r="E368" s="36">
        <f t="shared" si="11"/>
        <v>1705.7377049180329</v>
      </c>
    </row>
    <row r="369" spans="1:5" x14ac:dyDescent="0.2">
      <c r="A369" s="5">
        <v>44084</v>
      </c>
      <c r="B369" s="36">
        <v>3339.19</v>
      </c>
      <c r="C369" s="36">
        <f>VLOOKUP(A369,'S&amp;P 500 Bitcoin and their CAGR'!E368:F4041,2,FALSE)</f>
        <v>10355</v>
      </c>
      <c r="D369" s="36">
        <f t="shared" si="10"/>
        <v>2.5191167373296923</v>
      </c>
      <c r="E369" s="36">
        <f t="shared" si="11"/>
        <v>1697.5409836065576</v>
      </c>
    </row>
    <row r="370" spans="1:5" x14ac:dyDescent="0.2">
      <c r="A370" s="5">
        <v>44083</v>
      </c>
      <c r="B370" s="36">
        <v>3398.96</v>
      </c>
      <c r="C370" s="36">
        <f>VLOOKUP(A370,'S&amp;P 500 Bitcoin and their CAGR'!E369:F4042,2,FALSE)</f>
        <v>10240</v>
      </c>
      <c r="D370" s="36">
        <f t="shared" si="10"/>
        <v>2.5642077945591986</v>
      </c>
      <c r="E370" s="36">
        <f t="shared" si="11"/>
        <v>1678.688524590164</v>
      </c>
    </row>
    <row r="371" spans="1:5" x14ac:dyDescent="0.2">
      <c r="A371" s="5">
        <v>44082</v>
      </c>
      <c r="B371" s="36">
        <v>3331.84</v>
      </c>
      <c r="C371" s="36">
        <f>VLOOKUP(A371,'S&amp;P 500 Bitcoin and their CAGR'!E370:F4043,2,FALSE)</f>
        <v>10149.799999999999</v>
      </c>
      <c r="D371" s="36">
        <f t="shared" si="10"/>
        <v>2.5135718273307486</v>
      </c>
      <c r="E371" s="36">
        <f t="shared" si="11"/>
        <v>1663.9016393442623</v>
      </c>
    </row>
    <row r="372" spans="1:5" x14ac:dyDescent="0.2">
      <c r="A372" s="5">
        <v>44078</v>
      </c>
      <c r="B372" s="36">
        <v>3426.96</v>
      </c>
      <c r="C372" s="36">
        <f>VLOOKUP(A372,'S&amp;P 500 Bitcoin and their CAGR'!E371:F4044,2,FALSE)</f>
        <v>10484.700000000001</v>
      </c>
      <c r="D372" s="36">
        <f t="shared" si="10"/>
        <v>2.585331261221842</v>
      </c>
      <c r="E372" s="36">
        <f t="shared" si="11"/>
        <v>1718.8032786885249</v>
      </c>
    </row>
    <row r="373" spans="1:5" x14ac:dyDescent="0.2">
      <c r="A373" s="5">
        <v>44077</v>
      </c>
      <c r="B373" s="36">
        <v>3455.06</v>
      </c>
      <c r="C373" s="36">
        <f>VLOOKUP(A373,'S&amp;P 500 Bitcoin and their CAGR'!E372:F4045,2,FALSE)</f>
        <v>10170</v>
      </c>
      <c r="D373" s="36">
        <f t="shared" si="10"/>
        <v>2.6065301688368514</v>
      </c>
      <c r="E373" s="36">
        <f t="shared" si="11"/>
        <v>1667.2131147540986</v>
      </c>
    </row>
    <row r="374" spans="1:5" x14ac:dyDescent="0.2">
      <c r="A374" s="5">
        <v>44076</v>
      </c>
      <c r="B374" s="36">
        <v>3580.84</v>
      </c>
      <c r="C374" s="36">
        <f>VLOOKUP(A374,'S&amp;P 500 Bitcoin and their CAGR'!E373:F4046,2,FALSE)</f>
        <v>11408</v>
      </c>
      <c r="D374" s="36">
        <f t="shared" si="10"/>
        <v>2.7014197987235393</v>
      </c>
      <c r="E374" s="36">
        <f t="shared" si="11"/>
        <v>1870.1639344262296</v>
      </c>
    </row>
    <row r="375" spans="1:5" x14ac:dyDescent="0.2">
      <c r="A375" s="5">
        <v>44075</v>
      </c>
      <c r="B375" s="36">
        <v>3526.65</v>
      </c>
      <c r="C375" s="36">
        <f>VLOOKUP(A375,'S&amp;P 500 Bitcoin and their CAGR'!E374:F4047,2,FALSE)</f>
        <v>11942</v>
      </c>
      <c r="D375" s="36">
        <f t="shared" si="10"/>
        <v>2.6605383466360881</v>
      </c>
      <c r="E375" s="36">
        <f t="shared" si="11"/>
        <v>1957.704918032787</v>
      </c>
    </row>
    <row r="376" spans="1:5" x14ac:dyDescent="0.2">
      <c r="A376" s="5">
        <v>44074</v>
      </c>
      <c r="B376" s="36">
        <v>3500.31</v>
      </c>
      <c r="C376" s="36">
        <f>VLOOKUP(A376,'S&amp;P 500 Bitcoin and their CAGR'!E375:F4048,2,FALSE)</f>
        <v>11671</v>
      </c>
      <c r="D376" s="36">
        <f t="shared" si="10"/>
        <v>2.64066719978273</v>
      </c>
      <c r="E376" s="36">
        <f t="shared" si="11"/>
        <v>1913.2786885245903</v>
      </c>
    </row>
    <row r="377" spans="1:5" x14ac:dyDescent="0.2">
      <c r="A377" s="5">
        <v>44071</v>
      </c>
      <c r="B377" s="36">
        <v>3508.01</v>
      </c>
      <c r="C377" s="36">
        <f>VLOOKUP(A377,'S&amp;P 500 Bitcoin and their CAGR'!E376:F4049,2,FALSE)</f>
        <v>11545</v>
      </c>
      <c r="D377" s="36">
        <f t="shared" si="10"/>
        <v>2.646476153114957</v>
      </c>
      <c r="E377" s="36">
        <f t="shared" si="11"/>
        <v>1892.6229508196723</v>
      </c>
    </row>
    <row r="378" spans="1:5" x14ac:dyDescent="0.2">
      <c r="A378" s="5">
        <v>44070</v>
      </c>
      <c r="B378" s="36">
        <v>3484.55</v>
      </c>
      <c r="C378" s="36">
        <f>VLOOKUP(A378,'S&amp;P 500 Bitcoin and their CAGR'!E377:F4050,2,FALSE)</f>
        <v>11343</v>
      </c>
      <c r="D378" s="36">
        <f t="shared" si="10"/>
        <v>2.6287777056897568</v>
      </c>
      <c r="E378" s="36">
        <f t="shared" si="11"/>
        <v>1859.5081967213116</v>
      </c>
    </row>
    <row r="379" spans="1:5" x14ac:dyDescent="0.2">
      <c r="A379" s="5">
        <v>44069</v>
      </c>
      <c r="B379" s="36">
        <v>3478.73</v>
      </c>
      <c r="C379" s="36">
        <f>VLOOKUP(A379,'S&amp;P 500 Bitcoin and their CAGR'!E378:F4051,2,FALSE)</f>
        <v>11471</v>
      </c>
      <c r="D379" s="36">
        <f t="shared" si="10"/>
        <v>2.6243870422620215</v>
      </c>
      <c r="E379" s="36">
        <f t="shared" si="11"/>
        <v>1880.4918032786886</v>
      </c>
    </row>
    <row r="380" spans="1:5" x14ac:dyDescent="0.2">
      <c r="A380" s="5">
        <v>44068</v>
      </c>
      <c r="B380" s="36">
        <v>3443.62</v>
      </c>
      <c r="C380" s="36">
        <f>VLOOKUP(A380,'S&amp;P 500 Bitcoin and their CAGR'!E379:F4052,2,FALSE)</f>
        <v>11341</v>
      </c>
      <c r="D380" s="36">
        <f t="shared" si="10"/>
        <v>2.5978997238861141</v>
      </c>
      <c r="E380" s="36">
        <f t="shared" si="11"/>
        <v>1859.1803278688526</v>
      </c>
    </row>
    <row r="381" spans="1:5" x14ac:dyDescent="0.2">
      <c r="A381" s="5">
        <v>44067</v>
      </c>
      <c r="B381" s="36">
        <v>3431.28</v>
      </c>
      <c r="C381" s="36">
        <f>VLOOKUP(A381,'S&amp;P 500 Bitcoin and their CAGR'!E380:F4053,2,FALSE)</f>
        <v>11768</v>
      </c>
      <c r="D381" s="36">
        <f t="shared" si="10"/>
        <v>2.5885903103640784</v>
      </c>
      <c r="E381" s="36">
        <f t="shared" si="11"/>
        <v>1929.1803278688526</v>
      </c>
    </row>
    <row r="382" spans="1:5" x14ac:dyDescent="0.2">
      <c r="A382" s="5">
        <v>44064</v>
      </c>
      <c r="B382" s="36">
        <v>3397.16</v>
      </c>
      <c r="C382" s="36">
        <f>VLOOKUP(A382,'S&amp;P 500 Bitcoin and their CAGR'!E381:F4054,2,FALSE)</f>
        <v>11531</v>
      </c>
      <c r="D382" s="36">
        <f t="shared" si="10"/>
        <v>2.5628498574165999</v>
      </c>
      <c r="E382" s="36">
        <f t="shared" si="11"/>
        <v>1890.3278688524592</v>
      </c>
    </row>
    <row r="383" spans="1:5" x14ac:dyDescent="0.2">
      <c r="A383" s="5">
        <v>44063</v>
      </c>
      <c r="B383" s="36">
        <v>3385.51</v>
      </c>
      <c r="C383" s="36">
        <f>VLOOKUP(A383,'S&amp;P 500 Bitcoin and their CAGR'!E382:F4055,2,FALSE)</f>
        <v>11884</v>
      </c>
      <c r="D383" s="36">
        <f t="shared" si="10"/>
        <v>2.5540609864658932</v>
      </c>
      <c r="E383" s="36">
        <f t="shared" si="11"/>
        <v>1948.1967213114756</v>
      </c>
    </row>
    <row r="384" spans="1:5" x14ac:dyDescent="0.2">
      <c r="A384" s="5">
        <v>44062</v>
      </c>
      <c r="B384" s="36">
        <v>3374.85</v>
      </c>
      <c r="C384" s="36">
        <f>VLOOKUP(A384,'S&amp;P 500 Bitcoin and their CAGR'!E383:F4056,2,FALSE)</f>
        <v>11778</v>
      </c>
      <c r="D384" s="36">
        <f t="shared" si="10"/>
        <v>2.5460189809436153</v>
      </c>
      <c r="E384" s="36">
        <f t="shared" si="11"/>
        <v>1930.8196721311476</v>
      </c>
    </row>
    <row r="385" spans="1:5" x14ac:dyDescent="0.2">
      <c r="A385" s="5">
        <v>44061</v>
      </c>
      <c r="B385" s="36">
        <v>3389.78</v>
      </c>
      <c r="C385" s="36">
        <f>VLOOKUP(A385,'S&amp;P 500 Bitcoin and their CAGR'!E384:F4057,2,FALSE)</f>
        <v>11961.8</v>
      </c>
      <c r="D385" s="36">
        <f t="shared" si="10"/>
        <v>2.5572823151319466</v>
      </c>
      <c r="E385" s="36">
        <f t="shared" si="11"/>
        <v>1960.950819672131</v>
      </c>
    </row>
    <row r="386" spans="1:5" x14ac:dyDescent="0.2">
      <c r="A386" s="5">
        <v>44060</v>
      </c>
      <c r="B386" s="36">
        <v>3381.99</v>
      </c>
      <c r="C386" s="36">
        <f>VLOOKUP(A386,'S&amp;P 500 Bitcoin and their CAGR'!E385:F4058,2,FALSE)</f>
        <v>12300</v>
      </c>
      <c r="D386" s="36">
        <f t="shared" si="10"/>
        <v>2.5514054649425892</v>
      </c>
      <c r="E386" s="36">
        <f t="shared" si="11"/>
        <v>2016.3934426229509</v>
      </c>
    </row>
    <row r="387" spans="1:5" x14ac:dyDescent="0.2">
      <c r="A387" s="5">
        <v>44057</v>
      </c>
      <c r="B387" s="36">
        <v>3372.85</v>
      </c>
      <c r="C387" s="36">
        <f>VLOOKUP(A387,'S&amp;P 500 Bitcoin and their CAGR'!E386:F4059,2,FALSE)</f>
        <v>11761</v>
      </c>
      <c r="D387" s="36">
        <f t="shared" ref="D387:D450" si="12">B387/B$2533</f>
        <v>2.5445101618962838</v>
      </c>
      <c r="E387" s="36">
        <f t="shared" ref="E387:E450" si="13">C387/$C$2533</f>
        <v>1928.032786885246</v>
      </c>
    </row>
    <row r="388" spans="1:5" x14ac:dyDescent="0.2">
      <c r="A388" s="5">
        <v>44056</v>
      </c>
      <c r="B388" s="36">
        <v>3373.43</v>
      </c>
      <c r="C388" s="36">
        <f>VLOOKUP(A388,'S&amp;P 500 Bitcoin and their CAGR'!E387:F4060,2,FALSE)</f>
        <v>11792.5</v>
      </c>
      <c r="D388" s="36">
        <f t="shared" si="12"/>
        <v>2.5449477194200099</v>
      </c>
      <c r="E388" s="36">
        <f t="shared" si="13"/>
        <v>1933.1967213114756</v>
      </c>
    </row>
    <row r="389" spans="1:5" x14ac:dyDescent="0.2">
      <c r="A389" s="5">
        <v>44055</v>
      </c>
      <c r="B389" s="36">
        <v>3380.35</v>
      </c>
      <c r="C389" s="36">
        <f>VLOOKUP(A389,'S&amp;P 500 Bitcoin and their CAGR'!E388:F4061,2,FALSE)</f>
        <v>11591</v>
      </c>
      <c r="D389" s="36">
        <f t="shared" si="12"/>
        <v>2.5501682333237774</v>
      </c>
      <c r="E389" s="36">
        <f t="shared" si="13"/>
        <v>1900.1639344262296</v>
      </c>
    </row>
    <row r="390" spans="1:5" x14ac:dyDescent="0.2">
      <c r="A390" s="5">
        <v>44054</v>
      </c>
      <c r="B390" s="36">
        <v>3333.69</v>
      </c>
      <c r="C390" s="36">
        <f>VLOOKUP(A390,'S&amp;P 500 Bitcoin and their CAGR'!E389:F4062,2,FALSE)</f>
        <v>11379.8</v>
      </c>
      <c r="D390" s="36">
        <f t="shared" si="12"/>
        <v>2.5149674849495303</v>
      </c>
      <c r="E390" s="36">
        <f t="shared" si="13"/>
        <v>1865.5409836065573</v>
      </c>
    </row>
    <row r="391" spans="1:5" x14ac:dyDescent="0.2">
      <c r="A391" s="5">
        <v>44053</v>
      </c>
      <c r="B391" s="36">
        <v>3360.47</v>
      </c>
      <c r="C391" s="36">
        <f>VLOOKUP(A391,'S&amp;P 500 Bitcoin and their CAGR'!E390:F4063,2,FALSE)</f>
        <v>11892</v>
      </c>
      <c r="D391" s="36">
        <f t="shared" si="12"/>
        <v>2.5351705719933006</v>
      </c>
      <c r="E391" s="36">
        <f t="shared" si="13"/>
        <v>1949.5081967213116</v>
      </c>
    </row>
    <row r="392" spans="1:5" x14ac:dyDescent="0.2">
      <c r="A392" s="5">
        <v>44050</v>
      </c>
      <c r="B392" s="36">
        <v>3351.28</v>
      </c>
      <c r="C392" s="36">
        <f>VLOOKUP(A392,'S&amp;P 500 Bitcoin and their CAGR'!E391:F4064,2,FALSE)</f>
        <v>11580</v>
      </c>
      <c r="D392" s="36">
        <f t="shared" si="12"/>
        <v>2.5282375484708122</v>
      </c>
      <c r="E392" s="36">
        <f t="shared" si="13"/>
        <v>1898.360655737705</v>
      </c>
    </row>
    <row r="393" spans="1:5" x14ac:dyDescent="0.2">
      <c r="A393" s="5">
        <v>44049</v>
      </c>
      <c r="B393" s="36">
        <v>3349.16</v>
      </c>
      <c r="C393" s="36">
        <f>VLOOKUP(A393,'S&amp;P 500 Bitcoin and their CAGR'!E392:F4065,2,FALSE)</f>
        <v>11759</v>
      </c>
      <c r="D393" s="36">
        <f t="shared" si="12"/>
        <v>2.5266382002806402</v>
      </c>
      <c r="E393" s="36">
        <f t="shared" si="13"/>
        <v>1927.704918032787</v>
      </c>
    </row>
    <row r="394" spans="1:5" x14ac:dyDescent="0.2">
      <c r="A394" s="5">
        <v>44048</v>
      </c>
      <c r="B394" s="36">
        <v>3327.77</v>
      </c>
      <c r="C394" s="36">
        <f>VLOOKUP(A394,'S&amp;P 500 Bitcoin and their CAGR'!E393:F4066,2,FALSE)</f>
        <v>11735.8</v>
      </c>
      <c r="D394" s="36">
        <f t="shared" si="12"/>
        <v>2.5105013805694285</v>
      </c>
      <c r="E394" s="36">
        <f t="shared" si="13"/>
        <v>1923.9016393442623</v>
      </c>
    </row>
    <row r="395" spans="1:5" x14ac:dyDescent="0.2">
      <c r="A395" s="5">
        <v>44047</v>
      </c>
      <c r="B395" s="36">
        <v>3306.51</v>
      </c>
      <c r="C395" s="36">
        <f>VLOOKUP(A395,'S&amp;P 500 Bitcoin and their CAGR'!E394:F4067,2,FALSE)</f>
        <v>11184</v>
      </c>
      <c r="D395" s="36">
        <f t="shared" si="12"/>
        <v>2.4944626340962932</v>
      </c>
      <c r="E395" s="36">
        <f t="shared" si="13"/>
        <v>1833.4426229508197</v>
      </c>
    </row>
    <row r="396" spans="1:5" x14ac:dyDescent="0.2">
      <c r="A396" s="5">
        <v>44046</v>
      </c>
      <c r="B396" s="36">
        <v>3294.61</v>
      </c>
      <c r="C396" s="36">
        <f>VLOOKUP(A396,'S&amp;P 500 Bitcoin and their CAGR'!E395:F4068,2,FALSE)</f>
        <v>11226.5</v>
      </c>
      <c r="D396" s="36">
        <f t="shared" si="12"/>
        <v>2.4854851607646697</v>
      </c>
      <c r="E396" s="36">
        <f t="shared" si="13"/>
        <v>1840.4098360655739</v>
      </c>
    </row>
    <row r="397" spans="1:5" x14ac:dyDescent="0.2">
      <c r="A397" s="5">
        <v>44043</v>
      </c>
      <c r="B397" s="36">
        <v>3271.12</v>
      </c>
      <c r="C397" s="36">
        <f>VLOOKUP(A397,'S&amp;P 500 Bitcoin and their CAGR'!E396:F4069,2,FALSE)</f>
        <v>11350</v>
      </c>
      <c r="D397" s="36">
        <f t="shared" si="12"/>
        <v>2.4677640810537591</v>
      </c>
      <c r="E397" s="36">
        <f t="shared" si="13"/>
        <v>1860.6557377049182</v>
      </c>
    </row>
    <row r="398" spans="1:5" x14ac:dyDescent="0.2">
      <c r="A398" s="5">
        <v>44042</v>
      </c>
      <c r="B398" s="36">
        <v>3246.22</v>
      </c>
      <c r="C398" s="36">
        <f>VLOOKUP(A398,'S&amp;P 500 Bitcoin and their CAGR'!E397:F4070,2,FALSE)</f>
        <v>11123</v>
      </c>
      <c r="D398" s="36">
        <f t="shared" si="12"/>
        <v>2.4489792839144799</v>
      </c>
      <c r="E398" s="36">
        <f t="shared" si="13"/>
        <v>1823.4426229508197</v>
      </c>
    </row>
    <row r="399" spans="1:5" x14ac:dyDescent="0.2">
      <c r="A399" s="5">
        <v>44041</v>
      </c>
      <c r="B399" s="36">
        <v>3258.44</v>
      </c>
      <c r="C399" s="36">
        <f>VLOOKUP(A399,'S&amp;P 500 Bitcoin and their CAGR'!E398:F4071,2,FALSE)</f>
        <v>11117</v>
      </c>
      <c r="D399" s="36">
        <f t="shared" si="12"/>
        <v>2.4581981682936767</v>
      </c>
      <c r="E399" s="36">
        <f t="shared" si="13"/>
        <v>1822.4590163934427</v>
      </c>
    </row>
    <row r="400" spans="1:5" x14ac:dyDescent="0.2">
      <c r="A400" s="5">
        <v>44040</v>
      </c>
      <c r="B400" s="36">
        <v>3218.44</v>
      </c>
      <c r="C400" s="36">
        <f>VLOOKUP(A400,'S&amp;P 500 Bitcoin and their CAGR'!E399:F4072,2,FALSE)</f>
        <v>10932</v>
      </c>
      <c r="D400" s="36">
        <f t="shared" si="12"/>
        <v>2.4280217873470438</v>
      </c>
      <c r="E400" s="36">
        <f t="shared" si="13"/>
        <v>1792.1311475409836</v>
      </c>
    </row>
    <row r="401" spans="1:5" x14ac:dyDescent="0.2">
      <c r="A401" s="5">
        <v>44039</v>
      </c>
      <c r="B401" s="36">
        <v>3239.41</v>
      </c>
      <c r="C401" s="36">
        <f>VLOOKUP(A401,'S&amp;P 500 Bitcoin and their CAGR'!E400:F4073,2,FALSE)</f>
        <v>11044</v>
      </c>
      <c r="D401" s="36">
        <f t="shared" si="12"/>
        <v>2.4438417550583158</v>
      </c>
      <c r="E401" s="36">
        <f t="shared" si="13"/>
        <v>1810.4918032786886</v>
      </c>
    </row>
    <row r="402" spans="1:5" x14ac:dyDescent="0.2">
      <c r="A402" s="5">
        <v>44036</v>
      </c>
      <c r="B402" s="36">
        <v>3215.63</v>
      </c>
      <c r="C402" s="36">
        <f>VLOOKUP(A402,'S&amp;P 500 Bitcoin and their CAGR'!E401:F4074,2,FALSE)</f>
        <v>9559.4</v>
      </c>
      <c r="D402" s="36">
        <f t="shared" si="12"/>
        <v>2.4259018965855428</v>
      </c>
      <c r="E402" s="36">
        <f t="shared" si="13"/>
        <v>1567.1147540983607</v>
      </c>
    </row>
    <row r="403" spans="1:5" x14ac:dyDescent="0.2">
      <c r="A403" s="5">
        <v>44035</v>
      </c>
      <c r="B403" s="36">
        <v>3235.66</v>
      </c>
      <c r="C403" s="36">
        <f>VLOOKUP(A403,'S&amp;P 500 Bitcoin and their CAGR'!E402:F4075,2,FALSE)</f>
        <v>9615</v>
      </c>
      <c r="D403" s="36">
        <f t="shared" si="12"/>
        <v>2.441012719344569</v>
      </c>
      <c r="E403" s="36">
        <f t="shared" si="13"/>
        <v>1576.2295081967213</v>
      </c>
    </row>
    <row r="404" spans="1:5" x14ac:dyDescent="0.2">
      <c r="A404" s="5">
        <v>44034</v>
      </c>
      <c r="B404" s="36">
        <v>3276.02</v>
      </c>
      <c r="C404" s="36">
        <f>VLOOKUP(A404,'S&amp;P 500 Bitcoin and their CAGR'!E403:F4076,2,FALSE)</f>
        <v>9557.7000000000007</v>
      </c>
      <c r="D404" s="36">
        <f t="shared" si="12"/>
        <v>2.471460687719722</v>
      </c>
      <c r="E404" s="36">
        <f t="shared" si="13"/>
        <v>1566.8360655737706</v>
      </c>
    </row>
    <row r="405" spans="1:5" x14ac:dyDescent="0.2">
      <c r="A405" s="5">
        <v>44033</v>
      </c>
      <c r="B405" s="36">
        <v>3257.3</v>
      </c>
      <c r="C405" s="36">
        <f>VLOOKUP(A405,'S&amp;P 500 Bitcoin and their CAGR'!E404:F4077,2,FALSE)</f>
        <v>9402</v>
      </c>
      <c r="D405" s="36">
        <f t="shared" si="12"/>
        <v>2.4573381414366975</v>
      </c>
      <c r="E405" s="36">
        <f t="shared" si="13"/>
        <v>1541.3114754098362</v>
      </c>
    </row>
    <row r="406" spans="1:5" x14ac:dyDescent="0.2">
      <c r="A406" s="5">
        <v>44032</v>
      </c>
      <c r="B406" s="36">
        <v>3251.84</v>
      </c>
      <c r="C406" s="36">
        <f>VLOOKUP(A406,'S&amp;P 500 Bitcoin and their CAGR'!E405:F4078,2,FALSE)</f>
        <v>9179.2000000000007</v>
      </c>
      <c r="D406" s="36">
        <f t="shared" si="12"/>
        <v>2.4532190654374824</v>
      </c>
      <c r="E406" s="36">
        <f t="shared" si="13"/>
        <v>1504.7868852459019</v>
      </c>
    </row>
    <row r="407" spans="1:5" x14ac:dyDescent="0.2">
      <c r="A407" s="5">
        <v>44029</v>
      </c>
      <c r="B407" s="36">
        <v>3224.73</v>
      </c>
      <c r="C407" s="36">
        <f>VLOOKUP(A407,'S&amp;P 500 Bitcoin and their CAGR'!E406:F4079,2,FALSE)</f>
        <v>9167.2999999999993</v>
      </c>
      <c r="D407" s="36">
        <f t="shared" si="12"/>
        <v>2.4327670232509018</v>
      </c>
      <c r="E407" s="36">
        <f t="shared" si="13"/>
        <v>1502.8360655737704</v>
      </c>
    </row>
    <row r="408" spans="1:5" x14ac:dyDescent="0.2">
      <c r="A408" s="5">
        <v>44028</v>
      </c>
      <c r="B408" s="36">
        <v>3215.57</v>
      </c>
      <c r="C408" s="36">
        <f>VLOOKUP(A408,'S&amp;P 500 Bitcoin and their CAGR'!E407:F4080,2,FALSE)</f>
        <v>9149.9</v>
      </c>
      <c r="D408" s="36">
        <f t="shared" si="12"/>
        <v>2.4258566320141228</v>
      </c>
      <c r="E408" s="36">
        <f t="shared" si="13"/>
        <v>1499.983606557377</v>
      </c>
    </row>
    <row r="409" spans="1:5" x14ac:dyDescent="0.2">
      <c r="A409" s="5">
        <v>44027</v>
      </c>
      <c r="B409" s="36">
        <v>3226.56</v>
      </c>
      <c r="C409" s="36">
        <f>VLOOKUP(A409,'S&amp;P 500 Bitcoin and their CAGR'!E408:F4081,2,FALSE)</f>
        <v>9210.1</v>
      </c>
      <c r="D409" s="36">
        <f t="shared" si="12"/>
        <v>2.43414759267921</v>
      </c>
      <c r="E409" s="36">
        <f t="shared" si="13"/>
        <v>1509.8524590163936</v>
      </c>
    </row>
    <row r="410" spans="1:5" x14ac:dyDescent="0.2">
      <c r="A410" s="5">
        <v>44026</v>
      </c>
      <c r="B410" s="36">
        <v>3197.52</v>
      </c>
      <c r="C410" s="36">
        <f>VLOOKUP(A410,'S&amp;P 500 Bitcoin and their CAGR'!E409:F4082,2,FALSE)</f>
        <v>9263.4</v>
      </c>
      <c r="D410" s="36">
        <f t="shared" si="12"/>
        <v>2.4122395401119543</v>
      </c>
      <c r="E410" s="36">
        <f t="shared" si="13"/>
        <v>1518.5901639344263</v>
      </c>
    </row>
    <row r="411" spans="1:5" x14ac:dyDescent="0.2">
      <c r="A411" s="5">
        <v>44025</v>
      </c>
      <c r="B411" s="36">
        <v>3155.22</v>
      </c>
      <c r="C411" s="36">
        <f>VLOOKUP(A411,'S&amp;P 500 Bitcoin and their CAGR'!E410:F4083,2,FALSE)</f>
        <v>9252</v>
      </c>
      <c r="D411" s="36">
        <f t="shared" si="12"/>
        <v>2.3803280172608896</v>
      </c>
      <c r="E411" s="36">
        <f t="shared" si="13"/>
        <v>1516.7213114754099</v>
      </c>
    </row>
    <row r="412" spans="1:5" x14ac:dyDescent="0.2">
      <c r="A412" s="5">
        <v>44022</v>
      </c>
      <c r="B412" s="36">
        <v>3185.04</v>
      </c>
      <c r="C412" s="36">
        <f>VLOOKUP(A412,'S&amp;P 500 Bitcoin and their CAGR'!E411:F4084,2,FALSE)</f>
        <v>9305.7000000000007</v>
      </c>
      <c r="D412" s="36">
        <f t="shared" si="12"/>
        <v>2.4028245092566047</v>
      </c>
      <c r="E412" s="36">
        <f t="shared" si="13"/>
        <v>1525.5245901639346</v>
      </c>
    </row>
    <row r="413" spans="1:5" x14ac:dyDescent="0.2">
      <c r="A413" s="5">
        <v>44021</v>
      </c>
      <c r="B413" s="36">
        <v>3152.05</v>
      </c>
      <c r="C413" s="36">
        <f>VLOOKUP(A413,'S&amp;P 500 Bitcoin and their CAGR'!E412:F4085,2,FALSE)</f>
        <v>9248.9</v>
      </c>
      <c r="D413" s="36">
        <f t="shared" si="12"/>
        <v>2.3779365390708693</v>
      </c>
      <c r="E413" s="36">
        <f t="shared" si="13"/>
        <v>1516.2131147540983</v>
      </c>
    </row>
    <row r="414" spans="1:5" x14ac:dyDescent="0.2">
      <c r="A414" s="5">
        <v>44020</v>
      </c>
      <c r="B414" s="36">
        <v>3169.94</v>
      </c>
      <c r="C414" s="36">
        <f>VLOOKUP(A414,'S&amp;P 500 Bitcoin and their CAGR'!E413:F4086,2,FALSE)</f>
        <v>9447</v>
      </c>
      <c r="D414" s="36">
        <f t="shared" si="12"/>
        <v>2.391432925449251</v>
      </c>
      <c r="E414" s="36">
        <f t="shared" si="13"/>
        <v>1548.688524590164</v>
      </c>
    </row>
    <row r="415" spans="1:5" x14ac:dyDescent="0.2">
      <c r="A415" s="5">
        <v>44019</v>
      </c>
      <c r="B415" s="36">
        <v>3145.32</v>
      </c>
      <c r="C415" s="36">
        <f>VLOOKUP(A415,'S&amp;P 500 Bitcoin and their CAGR'!E414:F4087,2,FALSE)</f>
        <v>9267.5</v>
      </c>
      <c r="D415" s="36">
        <f t="shared" si="12"/>
        <v>2.3728593629765986</v>
      </c>
      <c r="E415" s="36">
        <f t="shared" si="13"/>
        <v>1519.2622950819673</v>
      </c>
    </row>
    <row r="416" spans="1:5" x14ac:dyDescent="0.2">
      <c r="A416" s="5">
        <v>44018</v>
      </c>
      <c r="B416" s="36">
        <v>3179.72</v>
      </c>
      <c r="C416" s="36">
        <f>VLOOKUP(A416,'S&amp;P 500 Bitcoin and their CAGR'!E415:F4088,2,FALSE)</f>
        <v>9361</v>
      </c>
      <c r="D416" s="36">
        <f t="shared" si="12"/>
        <v>2.3988110505907025</v>
      </c>
      <c r="E416" s="36">
        <f t="shared" si="13"/>
        <v>1534.5901639344263</v>
      </c>
    </row>
    <row r="417" spans="1:5" x14ac:dyDescent="0.2">
      <c r="A417" s="5">
        <v>44014</v>
      </c>
      <c r="B417" s="36">
        <v>3130.01</v>
      </c>
      <c r="C417" s="36">
        <f>VLOOKUP(A417,'S&amp;P 500 Bitcoin and their CAGR'!E416:F4089,2,FALSE)</f>
        <v>9100</v>
      </c>
      <c r="D417" s="36">
        <f t="shared" si="12"/>
        <v>2.3613093531692746</v>
      </c>
      <c r="E417" s="36">
        <f t="shared" si="13"/>
        <v>1491.8032786885246</v>
      </c>
    </row>
    <row r="418" spans="1:5" x14ac:dyDescent="0.2">
      <c r="A418" s="5">
        <v>44013</v>
      </c>
      <c r="B418" s="36">
        <v>3115.86</v>
      </c>
      <c r="C418" s="36">
        <f>VLOOKUP(A418,'S&amp;P 500 Bitcoin and their CAGR'!E417:F4090,2,FALSE)</f>
        <v>9239.9</v>
      </c>
      <c r="D418" s="36">
        <f t="shared" si="12"/>
        <v>2.3506344584094032</v>
      </c>
      <c r="E418" s="36">
        <f t="shared" si="13"/>
        <v>1514.7377049180327</v>
      </c>
    </row>
    <row r="419" spans="1:5" x14ac:dyDescent="0.2">
      <c r="A419" s="5">
        <v>44012</v>
      </c>
      <c r="B419" s="36">
        <v>3100.29</v>
      </c>
      <c r="C419" s="36">
        <f>VLOOKUP(A419,'S&amp;P 500 Bitcoin and their CAGR'!E418:F4091,2,FALSE)</f>
        <v>9150.6</v>
      </c>
      <c r="D419" s="36">
        <f t="shared" si="12"/>
        <v>2.3388883021259259</v>
      </c>
      <c r="E419" s="36">
        <f t="shared" si="13"/>
        <v>1500.0983606557379</v>
      </c>
    </row>
    <row r="420" spans="1:5" x14ac:dyDescent="0.2">
      <c r="A420" s="5">
        <v>44011</v>
      </c>
      <c r="B420" s="36">
        <v>3053.24</v>
      </c>
      <c r="C420" s="36">
        <f>VLOOKUP(A420,'S&amp;P 500 Bitcoin and their CAGR'!E419:F4092,2,FALSE)</f>
        <v>9194.4</v>
      </c>
      <c r="D420" s="36">
        <f t="shared" si="12"/>
        <v>2.3033933340374486</v>
      </c>
      <c r="E420" s="36">
        <f t="shared" si="13"/>
        <v>1507.2786885245903</v>
      </c>
    </row>
    <row r="421" spans="1:5" x14ac:dyDescent="0.2">
      <c r="A421" s="5">
        <v>44008</v>
      </c>
      <c r="B421" s="36">
        <v>3009.05</v>
      </c>
      <c r="C421" s="36">
        <f>VLOOKUP(A421,'S&amp;P 500 Bitcoin and their CAGR'!E420:F4093,2,FALSE)</f>
        <v>9173.1</v>
      </c>
      <c r="D421" s="36">
        <f t="shared" si="12"/>
        <v>2.2700559771866562</v>
      </c>
      <c r="E421" s="36">
        <f t="shared" si="13"/>
        <v>1503.7868852459019</v>
      </c>
    </row>
    <row r="422" spans="1:5" x14ac:dyDescent="0.2">
      <c r="A422" s="5">
        <v>44007</v>
      </c>
      <c r="B422" s="36">
        <v>3083.76</v>
      </c>
      <c r="C422" s="36">
        <f>VLOOKUP(A422,'S&amp;P 500 Bitcoin and their CAGR'!E421:F4094,2,FALSE)</f>
        <v>9257</v>
      </c>
      <c r="D422" s="36">
        <f t="shared" si="12"/>
        <v>2.3264179126997302</v>
      </c>
      <c r="E422" s="36">
        <f t="shared" si="13"/>
        <v>1517.5409836065576</v>
      </c>
    </row>
    <row r="423" spans="1:5" x14ac:dyDescent="0.2">
      <c r="A423" s="5">
        <v>44006</v>
      </c>
      <c r="B423" s="36">
        <v>3050.33</v>
      </c>
      <c r="C423" s="36">
        <f>VLOOKUP(A423,'S&amp;P 500 Bitcoin and their CAGR'!E422:F4095,2,FALSE)</f>
        <v>9312.1</v>
      </c>
      <c r="D423" s="36">
        <f t="shared" si="12"/>
        <v>2.3011980023235812</v>
      </c>
      <c r="E423" s="36">
        <f t="shared" si="13"/>
        <v>1526.5737704918033</v>
      </c>
    </row>
    <row r="424" spans="1:5" x14ac:dyDescent="0.2">
      <c r="A424" s="5">
        <v>44005</v>
      </c>
      <c r="B424" s="36">
        <v>3131.29</v>
      </c>
      <c r="C424" s="36">
        <f>VLOOKUP(A424,'S&amp;P 500 Bitcoin and their CAGR'!E423:F4096,2,FALSE)</f>
        <v>9635.1</v>
      </c>
      <c r="D424" s="36">
        <f t="shared" si="12"/>
        <v>2.3622749973595667</v>
      </c>
      <c r="E424" s="36">
        <f t="shared" si="13"/>
        <v>1579.5245901639346</v>
      </c>
    </row>
    <row r="425" spans="1:5" x14ac:dyDescent="0.2">
      <c r="A425" s="5">
        <v>44004</v>
      </c>
      <c r="B425" s="36">
        <v>3117.86</v>
      </c>
      <c r="C425" s="36">
        <f>VLOOKUP(A425,'S&amp;P 500 Bitcoin and their CAGR'!E424:F4097,2,FALSE)</f>
        <v>9697.7000000000007</v>
      </c>
      <c r="D425" s="36">
        <f t="shared" si="12"/>
        <v>2.3521432774567348</v>
      </c>
      <c r="E425" s="36">
        <f t="shared" si="13"/>
        <v>1589.7868852459019</v>
      </c>
    </row>
    <row r="426" spans="1:5" x14ac:dyDescent="0.2">
      <c r="A426" s="5">
        <v>44001</v>
      </c>
      <c r="B426" s="36">
        <v>3097.74</v>
      </c>
      <c r="C426" s="36">
        <f>VLOOKUP(A426,'S&amp;P 500 Bitcoin and their CAGR'!E425:F4098,2,FALSE)</f>
        <v>9315.5</v>
      </c>
      <c r="D426" s="36">
        <f t="shared" si="12"/>
        <v>2.3369645578405782</v>
      </c>
      <c r="E426" s="36">
        <f t="shared" si="13"/>
        <v>1527.1311475409836</v>
      </c>
    </row>
    <row r="427" spans="1:5" x14ac:dyDescent="0.2">
      <c r="A427" s="5">
        <v>44000</v>
      </c>
      <c r="B427" s="36">
        <v>3115.34</v>
      </c>
      <c r="C427" s="36">
        <f>VLOOKUP(A427,'S&amp;P 500 Bitcoin and their CAGR'!E426:F4099,2,FALSE)</f>
        <v>9400</v>
      </c>
      <c r="D427" s="36">
        <f t="shared" si="12"/>
        <v>2.3502421654570971</v>
      </c>
      <c r="E427" s="36">
        <f t="shared" si="13"/>
        <v>1540.9836065573772</v>
      </c>
    </row>
    <row r="428" spans="1:5" x14ac:dyDescent="0.2">
      <c r="A428" s="5">
        <v>43999</v>
      </c>
      <c r="B428" s="36">
        <v>3113.49</v>
      </c>
      <c r="C428" s="36">
        <f>VLOOKUP(A428,'S&amp;P 500 Bitcoin and their CAGR'!E427:F4100,2,FALSE)</f>
        <v>9473.2999999999993</v>
      </c>
      <c r="D428" s="36">
        <f t="shared" si="12"/>
        <v>2.3488465078383149</v>
      </c>
      <c r="E428" s="36">
        <f t="shared" si="13"/>
        <v>1553</v>
      </c>
    </row>
    <row r="429" spans="1:5" x14ac:dyDescent="0.2">
      <c r="A429" s="5">
        <v>43998</v>
      </c>
      <c r="B429" s="36">
        <v>3124.74</v>
      </c>
      <c r="C429" s="36">
        <f>VLOOKUP(A429,'S&amp;P 500 Bitcoin and their CAGR'!E428:F4101,2,FALSE)</f>
        <v>9534.4</v>
      </c>
      <c r="D429" s="36">
        <f t="shared" si="12"/>
        <v>2.3573336149795554</v>
      </c>
      <c r="E429" s="36">
        <f t="shared" si="13"/>
        <v>1563.016393442623</v>
      </c>
    </row>
    <row r="430" spans="1:5" x14ac:dyDescent="0.2">
      <c r="A430" s="5">
        <v>43997</v>
      </c>
      <c r="B430" s="36">
        <v>3066.59</v>
      </c>
      <c r="C430" s="36">
        <f>VLOOKUP(A430,'S&amp;P 500 Bitcoin and their CAGR'!E429:F4102,2,FALSE)</f>
        <v>9433.9</v>
      </c>
      <c r="D430" s="36">
        <f t="shared" si="12"/>
        <v>2.313464701178388</v>
      </c>
      <c r="E430" s="36">
        <f t="shared" si="13"/>
        <v>1546.5409836065573</v>
      </c>
    </row>
    <row r="431" spans="1:5" x14ac:dyDescent="0.2">
      <c r="A431" s="5">
        <v>43994</v>
      </c>
      <c r="B431" s="36">
        <v>3041.31</v>
      </c>
      <c r="C431" s="36">
        <f>VLOOKUP(A431,'S&amp;P 500 Bitcoin and their CAGR'!E430:F4103,2,FALSE)</f>
        <v>9468.2999999999993</v>
      </c>
      <c r="D431" s="36">
        <f t="shared" si="12"/>
        <v>2.2943932284201156</v>
      </c>
      <c r="E431" s="36">
        <f t="shared" si="13"/>
        <v>1552.1803278688524</v>
      </c>
    </row>
    <row r="432" spans="1:5" x14ac:dyDescent="0.2">
      <c r="A432" s="5">
        <v>43993</v>
      </c>
      <c r="B432" s="36">
        <v>3002.1</v>
      </c>
      <c r="C432" s="36">
        <f>VLOOKUP(A432,'S&amp;P 500 Bitcoin and their CAGR'!E431:F4104,2,FALSE)</f>
        <v>9272.2000000000007</v>
      </c>
      <c r="D432" s="36">
        <f t="shared" si="12"/>
        <v>2.2648128309971787</v>
      </c>
      <c r="E432" s="36">
        <f t="shared" si="13"/>
        <v>1520.0327868852462</v>
      </c>
    </row>
    <row r="433" spans="1:5" x14ac:dyDescent="0.2">
      <c r="A433" s="5">
        <v>43992</v>
      </c>
      <c r="B433" s="36">
        <v>3190.14</v>
      </c>
      <c r="C433" s="36">
        <f>VLOOKUP(A433,'S&amp;P 500 Bitcoin and their CAGR'!E432:F4105,2,FALSE)</f>
        <v>9898.7999999999993</v>
      </c>
      <c r="D433" s="36">
        <f t="shared" si="12"/>
        <v>2.4066719978273006</v>
      </c>
      <c r="E433" s="36">
        <f t="shared" si="13"/>
        <v>1622.7540983606557</v>
      </c>
    </row>
    <row r="434" spans="1:5" x14ac:dyDescent="0.2">
      <c r="A434" s="5">
        <v>43991</v>
      </c>
      <c r="B434" s="36">
        <v>3207.18</v>
      </c>
      <c r="C434" s="36">
        <f>VLOOKUP(A434,'S&amp;P 500 Bitcoin and their CAGR'!E433:F4106,2,FALSE)</f>
        <v>9770.7999999999993</v>
      </c>
      <c r="D434" s="36">
        <f t="shared" si="12"/>
        <v>2.4195271361105664</v>
      </c>
      <c r="E434" s="36">
        <f t="shared" si="13"/>
        <v>1601.7704918032787</v>
      </c>
    </row>
    <row r="435" spans="1:5" x14ac:dyDescent="0.2">
      <c r="A435" s="5">
        <v>43990</v>
      </c>
      <c r="B435" s="36">
        <v>3232.39</v>
      </c>
      <c r="C435" s="36">
        <f>VLOOKUP(A435,'S&amp;P 500 Bitcoin and their CAGR'!E434:F4107,2,FALSE)</f>
        <v>9783.2000000000007</v>
      </c>
      <c r="D435" s="36">
        <f t="shared" si="12"/>
        <v>2.4385458002021818</v>
      </c>
      <c r="E435" s="36">
        <f t="shared" si="13"/>
        <v>1603.8032786885249</v>
      </c>
    </row>
    <row r="436" spans="1:5" x14ac:dyDescent="0.2">
      <c r="A436" s="5">
        <v>43987</v>
      </c>
      <c r="B436" s="36">
        <v>3193.93</v>
      </c>
      <c r="C436" s="36">
        <f>VLOOKUP(A436,'S&amp;P 500 Bitcoin and their CAGR'!E435:F4108,2,FALSE)</f>
        <v>9620.5</v>
      </c>
      <c r="D436" s="36">
        <f t="shared" si="12"/>
        <v>2.4095312099219939</v>
      </c>
      <c r="E436" s="36">
        <f t="shared" si="13"/>
        <v>1577.1311475409836</v>
      </c>
    </row>
    <row r="437" spans="1:5" x14ac:dyDescent="0.2">
      <c r="A437" s="5">
        <v>43986</v>
      </c>
      <c r="B437" s="36">
        <v>3112.35</v>
      </c>
      <c r="C437" s="36">
        <f>VLOOKUP(A437,'S&amp;P 500 Bitcoin and their CAGR'!E436:F4109,2,FALSE)</f>
        <v>9790.7000000000007</v>
      </c>
      <c r="D437" s="36">
        <f t="shared" si="12"/>
        <v>2.3479864809813358</v>
      </c>
      <c r="E437" s="36">
        <f t="shared" si="13"/>
        <v>1605.0327868852462</v>
      </c>
    </row>
    <row r="438" spans="1:5" x14ac:dyDescent="0.2">
      <c r="A438" s="5">
        <v>43985</v>
      </c>
      <c r="B438" s="36">
        <v>3122.87</v>
      </c>
      <c r="C438" s="36">
        <f>VLOOKUP(A438,'S&amp;P 500 Bitcoin and their CAGR'!E437:F4110,2,FALSE)</f>
        <v>9672</v>
      </c>
      <c r="D438" s="36">
        <f t="shared" si="12"/>
        <v>2.3559228691703002</v>
      </c>
      <c r="E438" s="36">
        <f t="shared" si="13"/>
        <v>1585.5737704918033</v>
      </c>
    </row>
    <row r="439" spans="1:5" x14ac:dyDescent="0.2">
      <c r="A439" s="5">
        <v>43984</v>
      </c>
      <c r="B439" s="36">
        <v>3080.82</v>
      </c>
      <c r="C439" s="36">
        <f>VLOOKUP(A439,'S&amp;P 500 Bitcoin and their CAGR'!E438:F4111,2,FALSE)</f>
        <v>9530</v>
      </c>
      <c r="D439" s="36">
        <f t="shared" si="12"/>
        <v>2.3241999487001528</v>
      </c>
      <c r="E439" s="36">
        <f t="shared" si="13"/>
        <v>1562.2950819672133</v>
      </c>
    </row>
    <row r="440" spans="1:5" x14ac:dyDescent="0.2">
      <c r="A440" s="5">
        <v>43983</v>
      </c>
      <c r="B440" s="36">
        <v>3055.73</v>
      </c>
      <c r="C440" s="36">
        <f>VLOOKUP(A440,'S&amp;P 500 Bitcoin and their CAGR'!E439:F4112,2,FALSE)</f>
        <v>10221</v>
      </c>
      <c r="D440" s="36">
        <f t="shared" si="12"/>
        <v>2.3052718137513768</v>
      </c>
      <c r="E440" s="36">
        <f t="shared" si="13"/>
        <v>1675.5737704918033</v>
      </c>
    </row>
    <row r="441" spans="1:5" x14ac:dyDescent="0.2">
      <c r="A441" s="5">
        <v>43980</v>
      </c>
      <c r="B441" s="36">
        <v>3044.31</v>
      </c>
      <c r="C441" s="36">
        <f>VLOOKUP(A441,'S&amp;P 500 Bitcoin and their CAGR'!E440:F4113,2,FALSE)</f>
        <v>9426.2000000000007</v>
      </c>
      <c r="D441" s="36">
        <f t="shared" si="12"/>
        <v>2.296656456991113</v>
      </c>
      <c r="E441" s="36">
        <f t="shared" si="13"/>
        <v>1545.2786885245903</v>
      </c>
    </row>
    <row r="442" spans="1:5" x14ac:dyDescent="0.2">
      <c r="A442" s="5">
        <v>43979</v>
      </c>
      <c r="B442" s="36">
        <v>3029.73</v>
      </c>
      <c r="C442" s="36">
        <f>VLOOKUP(A442,'S&amp;P 500 Bitcoin and their CAGR'!E441:F4114,2,FALSE)</f>
        <v>9589.2999999999993</v>
      </c>
      <c r="D442" s="36">
        <f t="shared" si="12"/>
        <v>2.2856571661360654</v>
      </c>
      <c r="E442" s="36">
        <f t="shared" si="13"/>
        <v>1572.016393442623</v>
      </c>
    </row>
    <row r="443" spans="1:5" x14ac:dyDescent="0.2">
      <c r="A443" s="5">
        <v>43978</v>
      </c>
      <c r="B443" s="36">
        <v>3036.13</v>
      </c>
      <c r="C443" s="36">
        <f>VLOOKUP(A443,'S&amp;P 500 Bitcoin and their CAGR'!E442:F4115,2,FALSE)</f>
        <v>9210.2999999999993</v>
      </c>
      <c r="D443" s="36">
        <f t="shared" si="12"/>
        <v>2.2904853870875268</v>
      </c>
      <c r="E443" s="36">
        <f t="shared" si="13"/>
        <v>1509.8852459016393</v>
      </c>
    </row>
    <row r="444" spans="1:5" x14ac:dyDescent="0.2">
      <c r="A444" s="5">
        <v>43977</v>
      </c>
      <c r="B444" s="36">
        <v>2991.77</v>
      </c>
      <c r="C444" s="36">
        <f>VLOOKUP(A444,'S&amp;P 500 Bitcoin and their CAGR'!E443:F4116,2,FALSE)</f>
        <v>8845.5</v>
      </c>
      <c r="D444" s="36">
        <f t="shared" si="12"/>
        <v>2.2570197806177106</v>
      </c>
      <c r="E444" s="36">
        <f t="shared" si="13"/>
        <v>1450.0819672131149</v>
      </c>
    </row>
    <row r="445" spans="1:5" x14ac:dyDescent="0.2">
      <c r="A445" s="5">
        <v>43973</v>
      </c>
      <c r="B445" s="36">
        <v>2955.45</v>
      </c>
      <c r="C445" s="36">
        <f>VLOOKUP(A445,'S&amp;P 500 Bitcoin and their CAGR'!E444:F4117,2,FALSE)</f>
        <v>9162.4</v>
      </c>
      <c r="D445" s="36">
        <f t="shared" si="12"/>
        <v>2.2296196267181676</v>
      </c>
      <c r="E445" s="36">
        <f t="shared" si="13"/>
        <v>1502.032786885246</v>
      </c>
    </row>
    <row r="446" spans="1:5" x14ac:dyDescent="0.2">
      <c r="A446" s="5">
        <v>43972</v>
      </c>
      <c r="B446" s="36">
        <v>2948.51</v>
      </c>
      <c r="C446" s="36">
        <f>VLOOKUP(A446,'S&amp;P 500 Bitcoin and their CAGR'!E445:F4118,2,FALSE)</f>
        <v>9059.5</v>
      </c>
      <c r="D446" s="36">
        <f t="shared" si="12"/>
        <v>2.224384024623927</v>
      </c>
      <c r="E446" s="36">
        <f t="shared" si="13"/>
        <v>1485.1639344262296</v>
      </c>
    </row>
    <row r="447" spans="1:5" x14ac:dyDescent="0.2">
      <c r="A447" s="5">
        <v>43971</v>
      </c>
      <c r="B447" s="36">
        <v>2971.61</v>
      </c>
      <c r="C447" s="36">
        <f>VLOOKUP(A447,'S&amp;P 500 Bitcoin and their CAGR'!E446:F4119,2,FALSE)</f>
        <v>9502</v>
      </c>
      <c r="D447" s="36">
        <f t="shared" si="12"/>
        <v>2.2418108846206075</v>
      </c>
      <c r="E447" s="36">
        <f t="shared" si="13"/>
        <v>1557.704918032787</v>
      </c>
    </row>
    <row r="448" spans="1:5" x14ac:dyDescent="0.2">
      <c r="A448" s="5">
        <v>43970</v>
      </c>
      <c r="B448" s="36">
        <v>2922.94</v>
      </c>
      <c r="C448" s="36">
        <f>VLOOKUP(A448,'S&amp;P 500 Bitcoin and their CAGR'!E447:F4120,2,FALSE)</f>
        <v>9770.1</v>
      </c>
      <c r="D448" s="36">
        <f t="shared" si="12"/>
        <v>2.2050937731037918</v>
      </c>
      <c r="E448" s="36">
        <f t="shared" si="13"/>
        <v>1601.6557377049182</v>
      </c>
    </row>
    <row r="449" spans="1:5" x14ac:dyDescent="0.2">
      <c r="A449" s="5">
        <v>43969</v>
      </c>
      <c r="B449" s="36">
        <v>2953.91</v>
      </c>
      <c r="C449" s="36">
        <f>VLOOKUP(A449,'S&amp;P 500 Bitcoin and their CAGR'!E448:F4121,2,FALSE)</f>
        <v>9714.7999999999993</v>
      </c>
      <c r="D449" s="36">
        <f t="shared" si="12"/>
        <v>2.2284578360517222</v>
      </c>
      <c r="E449" s="36">
        <f t="shared" si="13"/>
        <v>1592.5901639344263</v>
      </c>
    </row>
    <row r="450" spans="1:5" x14ac:dyDescent="0.2">
      <c r="A450" s="5">
        <v>43966</v>
      </c>
      <c r="B450" s="36">
        <v>2863.7</v>
      </c>
      <c r="C450" s="36">
        <f>VLOOKUP(A450,'S&amp;P 500 Bitcoin and their CAGR'!E449:F4122,2,FALSE)</f>
        <v>9313.2999999999993</v>
      </c>
      <c r="D450" s="36">
        <f t="shared" si="12"/>
        <v>2.1604025529218278</v>
      </c>
      <c r="E450" s="36">
        <f t="shared" si="13"/>
        <v>1526.7704918032787</v>
      </c>
    </row>
    <row r="451" spans="1:5" x14ac:dyDescent="0.2">
      <c r="A451" s="5">
        <v>43965</v>
      </c>
      <c r="B451" s="36">
        <v>2852.5</v>
      </c>
      <c r="C451" s="36">
        <f>VLOOKUP(A451,'S&amp;P 500 Bitcoin and their CAGR'!E450:F4123,2,FALSE)</f>
        <v>9791</v>
      </c>
      <c r="D451" s="36">
        <f t="shared" ref="D451:D514" si="14">B451/B$2533</f>
        <v>2.1519531662567708</v>
      </c>
      <c r="E451" s="36">
        <f t="shared" ref="E451:E514" si="15">C451/$C$2533</f>
        <v>1605.0819672131149</v>
      </c>
    </row>
    <row r="452" spans="1:5" x14ac:dyDescent="0.2">
      <c r="A452" s="5">
        <v>43964</v>
      </c>
      <c r="B452" s="36">
        <v>2820</v>
      </c>
      <c r="C452" s="36">
        <f>VLOOKUP(A452,'S&amp;P 500 Bitcoin and their CAGR'!E451:F4124,2,FALSE)</f>
        <v>9312</v>
      </c>
      <c r="D452" s="36">
        <f t="shared" si="14"/>
        <v>2.1274348567376316</v>
      </c>
      <c r="E452" s="36">
        <f t="shared" si="15"/>
        <v>1526.5573770491803</v>
      </c>
    </row>
    <row r="453" spans="1:5" x14ac:dyDescent="0.2">
      <c r="A453" s="5">
        <v>43963</v>
      </c>
      <c r="B453" s="36">
        <v>2870.12</v>
      </c>
      <c r="C453" s="36">
        <f>VLOOKUP(A453,'S&amp;P 500 Bitcoin and their CAGR'!E452:F4125,2,FALSE)</f>
        <v>8811.4</v>
      </c>
      <c r="D453" s="36">
        <f t="shared" si="14"/>
        <v>2.1652458620637627</v>
      </c>
      <c r="E453" s="36">
        <f t="shared" si="15"/>
        <v>1444.4918032786886</v>
      </c>
    </row>
    <row r="454" spans="1:5" x14ac:dyDescent="0.2">
      <c r="A454" s="5">
        <v>43962</v>
      </c>
      <c r="B454" s="36">
        <v>2930.32</v>
      </c>
      <c r="C454" s="36">
        <f>VLOOKUP(A454,'S&amp;P 500 Bitcoin and their CAGR'!E453:F4126,2,FALSE)</f>
        <v>8555</v>
      </c>
      <c r="D454" s="36">
        <f t="shared" si="14"/>
        <v>2.2106613153884456</v>
      </c>
      <c r="E454" s="36">
        <f t="shared" si="15"/>
        <v>1402.4590163934427</v>
      </c>
    </row>
    <row r="455" spans="1:5" x14ac:dyDescent="0.2">
      <c r="A455" s="5">
        <v>43959</v>
      </c>
      <c r="B455" s="36">
        <v>2929.8</v>
      </c>
      <c r="C455" s="36">
        <f>VLOOKUP(A455,'S&amp;P 500 Bitcoin and their CAGR'!E454:F4127,2,FALSE)</f>
        <v>9792.7999999999993</v>
      </c>
      <c r="D455" s="36">
        <f t="shared" si="14"/>
        <v>2.2102690224361394</v>
      </c>
      <c r="E455" s="36">
        <f t="shared" si="15"/>
        <v>1605.3770491803277</v>
      </c>
    </row>
    <row r="456" spans="1:5" x14ac:dyDescent="0.2">
      <c r="A456" s="5">
        <v>43958</v>
      </c>
      <c r="B456" s="36">
        <v>2881.19</v>
      </c>
      <c r="C456" s="36">
        <f>VLOOKUP(A456,'S&amp;P 500 Bitcoin and their CAGR'!E455:F4128,2,FALSE)</f>
        <v>9979.6</v>
      </c>
      <c r="D456" s="36">
        <f t="shared" si="14"/>
        <v>2.1735971754907437</v>
      </c>
      <c r="E456" s="36">
        <f t="shared" si="15"/>
        <v>1636.0000000000002</v>
      </c>
    </row>
    <row r="457" spans="1:5" x14ac:dyDescent="0.2">
      <c r="A457" s="5">
        <v>43957</v>
      </c>
      <c r="B457" s="36">
        <v>2848.42</v>
      </c>
      <c r="C457" s="36">
        <f>VLOOKUP(A457,'S&amp;P 500 Bitcoin and their CAGR'!E456:F4129,2,FALSE)</f>
        <v>9157.9</v>
      </c>
      <c r="D457" s="36">
        <f t="shared" si="14"/>
        <v>2.1488751754002142</v>
      </c>
      <c r="E457" s="36">
        <f t="shared" si="15"/>
        <v>1501.295081967213</v>
      </c>
    </row>
    <row r="458" spans="1:5" x14ac:dyDescent="0.2">
      <c r="A458" s="5">
        <v>43956</v>
      </c>
      <c r="B458" s="36">
        <v>2868.44</v>
      </c>
      <c r="C458" s="36">
        <f>VLOOKUP(A458,'S&amp;P 500 Bitcoin and their CAGR'!E457:F4130,2,FALSE)</f>
        <v>9020.1</v>
      </c>
      <c r="D458" s="36">
        <f t="shared" si="14"/>
        <v>2.1639784540640044</v>
      </c>
      <c r="E458" s="36">
        <f t="shared" si="15"/>
        <v>1478.704918032787</v>
      </c>
    </row>
    <row r="459" spans="1:5" x14ac:dyDescent="0.2">
      <c r="A459" s="5">
        <v>43955</v>
      </c>
      <c r="B459" s="36">
        <v>2842.74</v>
      </c>
      <c r="C459" s="36">
        <f>VLOOKUP(A459,'S&amp;P 500 Bitcoin and their CAGR'!E458:F4131,2,FALSE)</f>
        <v>8865.7999999999993</v>
      </c>
      <c r="D459" s="36">
        <f t="shared" si="14"/>
        <v>2.1445901293057923</v>
      </c>
      <c r="E459" s="36">
        <f t="shared" si="15"/>
        <v>1453.4098360655737</v>
      </c>
    </row>
    <row r="460" spans="1:5" x14ac:dyDescent="0.2">
      <c r="A460" s="5">
        <v>43952</v>
      </c>
      <c r="B460" s="36">
        <v>2830.71</v>
      </c>
      <c r="C460" s="36">
        <f>VLOOKUP(A460,'S&amp;P 500 Bitcoin and their CAGR'!E459:F4132,2,FALSE)</f>
        <v>8822.9</v>
      </c>
      <c r="D460" s="36">
        <f t="shared" si="14"/>
        <v>2.1355145827360924</v>
      </c>
      <c r="E460" s="36">
        <f t="shared" si="15"/>
        <v>1446.377049180328</v>
      </c>
    </row>
    <row r="461" spans="1:5" x14ac:dyDescent="0.2">
      <c r="A461" s="5">
        <v>43951</v>
      </c>
      <c r="B461" s="36">
        <v>2912.43</v>
      </c>
      <c r="C461" s="36">
        <f>VLOOKUP(A461,'S&amp;P 500 Bitcoin and their CAGR'!E460:F4133,2,FALSE)</f>
        <v>8635.2999999999993</v>
      </c>
      <c r="D461" s="36">
        <f t="shared" si="14"/>
        <v>2.1971649290100639</v>
      </c>
      <c r="E461" s="36">
        <f t="shared" si="15"/>
        <v>1415.622950819672</v>
      </c>
    </row>
    <row r="462" spans="1:5" x14ac:dyDescent="0.2">
      <c r="A462" s="5">
        <v>43950</v>
      </c>
      <c r="B462" s="36">
        <v>2939.51</v>
      </c>
      <c r="C462" s="36">
        <f>VLOOKUP(A462,'S&amp;P 500 Bitcoin and their CAGR'!E461:F4134,2,FALSE)</f>
        <v>8773.2999999999993</v>
      </c>
      <c r="D462" s="36">
        <f t="shared" si="14"/>
        <v>2.2175943389109345</v>
      </c>
      <c r="E462" s="36">
        <f t="shared" si="15"/>
        <v>1438.2459016393443</v>
      </c>
    </row>
    <row r="463" spans="1:5" x14ac:dyDescent="0.2">
      <c r="A463" s="5">
        <v>43949</v>
      </c>
      <c r="B463" s="36">
        <v>2863.39</v>
      </c>
      <c r="C463" s="36">
        <f>VLOOKUP(A463,'S&amp;P 500 Bitcoin and their CAGR'!E462:F4135,2,FALSE)</f>
        <v>7755.8</v>
      </c>
      <c r="D463" s="36">
        <f t="shared" si="14"/>
        <v>2.1601686859694915</v>
      </c>
      <c r="E463" s="36">
        <f t="shared" si="15"/>
        <v>1271.4426229508197</v>
      </c>
    </row>
    <row r="464" spans="1:5" x14ac:dyDescent="0.2">
      <c r="A464" s="5">
        <v>43948</v>
      </c>
      <c r="B464" s="36">
        <v>2878.48</v>
      </c>
      <c r="C464" s="36">
        <f>VLOOKUP(A464,'S&amp;P 500 Bitcoin and their CAGR'!E463:F4136,2,FALSE)</f>
        <v>7777.7</v>
      </c>
      <c r="D464" s="36">
        <f t="shared" si="14"/>
        <v>2.1715527256816092</v>
      </c>
      <c r="E464" s="36">
        <f t="shared" si="15"/>
        <v>1275.032786885246</v>
      </c>
    </row>
    <row r="465" spans="1:5" x14ac:dyDescent="0.2">
      <c r="A465" s="5">
        <v>43945</v>
      </c>
      <c r="B465" s="36">
        <v>2836.74</v>
      </c>
      <c r="C465" s="36">
        <f>VLOOKUP(A465,'S&amp;P 500 Bitcoin and their CAGR'!E464:F4137,2,FALSE)</f>
        <v>7506.8</v>
      </c>
      <c r="D465" s="36">
        <f t="shared" si="14"/>
        <v>2.1400636721637971</v>
      </c>
      <c r="E465" s="36">
        <f t="shared" si="15"/>
        <v>1230.6229508196723</v>
      </c>
    </row>
    <row r="466" spans="1:5" x14ac:dyDescent="0.2">
      <c r="A466" s="5">
        <v>43944</v>
      </c>
      <c r="B466" s="36">
        <v>2797.8</v>
      </c>
      <c r="C466" s="36">
        <f>VLOOKUP(A466,'S&amp;P 500 Bitcoin and their CAGR'!E465:F4138,2,FALSE)</f>
        <v>7495.2</v>
      </c>
      <c r="D466" s="36">
        <f t="shared" si="14"/>
        <v>2.1106869653122504</v>
      </c>
      <c r="E466" s="36">
        <f t="shared" si="15"/>
        <v>1228.7213114754099</v>
      </c>
    </row>
    <row r="467" spans="1:5" x14ac:dyDescent="0.2">
      <c r="A467" s="5">
        <v>43943</v>
      </c>
      <c r="B467" s="36">
        <v>2799.31</v>
      </c>
      <c r="C467" s="36">
        <f>VLOOKUP(A467,'S&amp;P 500 Bitcoin and their CAGR'!E466:F4139,2,FALSE)</f>
        <v>7133</v>
      </c>
      <c r="D467" s="36">
        <f t="shared" si="14"/>
        <v>2.1118261236929854</v>
      </c>
      <c r="E467" s="36">
        <f t="shared" si="15"/>
        <v>1169.344262295082</v>
      </c>
    </row>
    <row r="468" spans="1:5" x14ac:dyDescent="0.2">
      <c r="A468" s="5">
        <v>43942</v>
      </c>
      <c r="B468" s="36">
        <v>2736.56</v>
      </c>
      <c r="C468" s="36">
        <f>VLOOKUP(A468,'S&amp;P 500 Bitcoin and their CAGR'!E467:F4140,2,FALSE)</f>
        <v>6850</v>
      </c>
      <c r="D468" s="36">
        <f t="shared" si="14"/>
        <v>2.0644869260829548</v>
      </c>
      <c r="E468" s="36">
        <f t="shared" si="15"/>
        <v>1122.9508196721313</v>
      </c>
    </row>
    <row r="469" spans="1:5" x14ac:dyDescent="0.2">
      <c r="A469" s="5">
        <v>43941</v>
      </c>
      <c r="B469" s="36">
        <v>2823.16</v>
      </c>
      <c r="C469" s="36">
        <f>VLOOKUP(A469,'S&amp;P 500 Bitcoin and their CAGR'!E468:F4141,2,FALSE)</f>
        <v>6841.9</v>
      </c>
      <c r="D469" s="36">
        <f t="shared" si="14"/>
        <v>2.1298187908324153</v>
      </c>
      <c r="E469" s="36">
        <f t="shared" si="15"/>
        <v>1121.622950819672</v>
      </c>
    </row>
    <row r="470" spans="1:5" x14ac:dyDescent="0.2">
      <c r="A470" s="5">
        <v>43938</v>
      </c>
      <c r="B470" s="36">
        <v>2874.56</v>
      </c>
      <c r="C470" s="36">
        <f>VLOOKUP(A470,'S&amp;P 500 Bitcoin and their CAGR'!E469:F4142,2,FALSE)</f>
        <v>7045.8</v>
      </c>
      <c r="D470" s="36">
        <f t="shared" si="14"/>
        <v>2.168595440348839</v>
      </c>
      <c r="E470" s="36">
        <f t="shared" si="15"/>
        <v>1155.049180327869</v>
      </c>
    </row>
    <row r="471" spans="1:5" x14ac:dyDescent="0.2">
      <c r="A471" s="5">
        <v>43937</v>
      </c>
      <c r="B471" s="36">
        <v>2799.55</v>
      </c>
      <c r="C471" s="36">
        <f>VLOOKUP(A471,'S&amp;P 500 Bitcoin and their CAGR'!E470:F4143,2,FALSE)</f>
        <v>7114.9</v>
      </c>
      <c r="D471" s="36">
        <f t="shared" si="14"/>
        <v>2.1120071819786657</v>
      </c>
      <c r="E471" s="36">
        <f t="shared" si="15"/>
        <v>1166.377049180328</v>
      </c>
    </row>
    <row r="472" spans="1:5" x14ac:dyDescent="0.2">
      <c r="A472" s="5">
        <v>43936</v>
      </c>
      <c r="B472" s="36">
        <v>2783.36</v>
      </c>
      <c r="C472" s="36">
        <f>VLOOKUP(A472,'S&amp;P 500 Bitcoin and their CAGR'!E471:F4144,2,FALSE)</f>
        <v>6633.8</v>
      </c>
      <c r="D472" s="36">
        <f t="shared" si="14"/>
        <v>2.0997932917905158</v>
      </c>
      <c r="E472" s="36">
        <f t="shared" si="15"/>
        <v>1087.5081967213116</v>
      </c>
    </row>
    <row r="473" spans="1:5" x14ac:dyDescent="0.2">
      <c r="A473" s="5">
        <v>43935</v>
      </c>
      <c r="B473" s="36">
        <v>2846.06</v>
      </c>
      <c r="C473" s="36">
        <f>VLOOKUP(A473,'S&amp;P 500 Bitcoin and their CAGR'!E472:F4145,2,FALSE)</f>
        <v>6872.4</v>
      </c>
      <c r="D473" s="36">
        <f t="shared" si="14"/>
        <v>2.1470947689243629</v>
      </c>
      <c r="E473" s="36">
        <f t="shared" si="15"/>
        <v>1126.622950819672</v>
      </c>
    </row>
    <row r="474" spans="1:5" x14ac:dyDescent="0.2">
      <c r="A474" s="5">
        <v>43934</v>
      </c>
      <c r="B474" s="36">
        <v>2761.63</v>
      </c>
      <c r="C474" s="36">
        <f>VLOOKUP(A474,'S&amp;P 500 Bitcoin and their CAGR'!E473:F4146,2,FALSE)</f>
        <v>6848.7</v>
      </c>
      <c r="D474" s="36">
        <f t="shared" si="14"/>
        <v>2.0833999728412573</v>
      </c>
      <c r="E474" s="36">
        <f t="shared" si="15"/>
        <v>1122.7377049180329</v>
      </c>
    </row>
    <row r="475" spans="1:5" x14ac:dyDescent="0.2">
      <c r="A475" s="5">
        <v>43930</v>
      </c>
      <c r="B475" s="36">
        <v>2789.82</v>
      </c>
      <c r="C475" s="36">
        <f>VLOOKUP(A475,'S&amp;P 500 Bitcoin and their CAGR'!E474:F4147,2,FALSE)</f>
        <v>7293.5</v>
      </c>
      <c r="D475" s="36">
        <f t="shared" si="14"/>
        <v>2.1046667773133971</v>
      </c>
      <c r="E475" s="36">
        <f t="shared" si="15"/>
        <v>1195.655737704918</v>
      </c>
    </row>
    <row r="476" spans="1:5" x14ac:dyDescent="0.2">
      <c r="A476" s="5">
        <v>43929</v>
      </c>
      <c r="B476" s="36">
        <v>2749.98</v>
      </c>
      <c r="C476" s="36">
        <f>VLOOKUP(A476,'S&amp;P 500 Bitcoin and their CAGR'!E475:F4148,2,FALSE)</f>
        <v>7367</v>
      </c>
      <c r="D476" s="36">
        <f t="shared" si="14"/>
        <v>2.0746111018905502</v>
      </c>
      <c r="E476" s="36">
        <f t="shared" si="15"/>
        <v>1207.704918032787</v>
      </c>
    </row>
    <row r="477" spans="1:5" x14ac:dyDescent="0.2">
      <c r="A477" s="5">
        <v>43928</v>
      </c>
      <c r="B477" s="36">
        <v>2659.41</v>
      </c>
      <c r="C477" s="36">
        <f>VLOOKUP(A477,'S&amp;P 500 Bitcoin and their CAGR'!E476:F4149,2,FALSE)</f>
        <v>7203</v>
      </c>
      <c r="D477" s="36">
        <f t="shared" si="14"/>
        <v>2.0062842313321361</v>
      </c>
      <c r="E477" s="36">
        <f t="shared" si="15"/>
        <v>1180.8196721311476</v>
      </c>
    </row>
    <row r="478" spans="1:5" x14ac:dyDescent="0.2">
      <c r="A478" s="5">
        <v>43927</v>
      </c>
      <c r="B478" s="36">
        <v>2663.68</v>
      </c>
      <c r="C478" s="36">
        <f>VLOOKUP(A478,'S&amp;P 500 Bitcoin and their CAGR'!E477:F4150,2,FALSE)</f>
        <v>7346</v>
      </c>
      <c r="D478" s="36">
        <f t="shared" si="14"/>
        <v>2.0095055599981895</v>
      </c>
      <c r="E478" s="36">
        <f t="shared" si="15"/>
        <v>1204.2622950819673</v>
      </c>
    </row>
    <row r="479" spans="1:5" x14ac:dyDescent="0.2">
      <c r="A479" s="5">
        <v>43924</v>
      </c>
      <c r="B479" s="36">
        <v>2488.65</v>
      </c>
      <c r="C479" s="36">
        <f>VLOOKUP(A479,'S&amp;P 500 Bitcoin and their CAGR'!E478:F4151,2,FALSE)</f>
        <v>6740.8</v>
      </c>
      <c r="D479" s="36">
        <f t="shared" si="14"/>
        <v>1.8774612610709598</v>
      </c>
      <c r="E479" s="36">
        <f t="shared" si="15"/>
        <v>1105.049180327869</v>
      </c>
    </row>
    <row r="480" spans="1:5" x14ac:dyDescent="0.2">
      <c r="A480" s="5">
        <v>43923</v>
      </c>
      <c r="B480" s="36">
        <v>2526.9</v>
      </c>
      <c r="C480" s="36">
        <f>VLOOKUP(A480,'S&amp;P 500 Bitcoin and their CAGR'!E479:F4152,2,FALSE)</f>
        <v>6818.3</v>
      </c>
      <c r="D480" s="36">
        <f t="shared" si="14"/>
        <v>1.9063174253511777</v>
      </c>
      <c r="E480" s="36">
        <f t="shared" si="15"/>
        <v>1117.7540983606559</v>
      </c>
    </row>
    <row r="481" spans="1:5" x14ac:dyDescent="0.2">
      <c r="A481" s="5">
        <v>43922</v>
      </c>
      <c r="B481" s="36">
        <v>2470.5</v>
      </c>
      <c r="C481" s="36">
        <f>VLOOKUP(A481,'S&amp;P 500 Bitcoin and their CAGR'!E480:F4153,2,FALSE)</f>
        <v>6675</v>
      </c>
      <c r="D481" s="36">
        <f t="shared" si="14"/>
        <v>1.863768728216425</v>
      </c>
      <c r="E481" s="36">
        <f t="shared" si="15"/>
        <v>1094.2622950819673</v>
      </c>
    </row>
    <row r="482" spans="1:5" x14ac:dyDescent="0.2">
      <c r="A482" s="5">
        <v>43921</v>
      </c>
      <c r="B482" s="36">
        <v>2584.59</v>
      </c>
      <c r="C482" s="36">
        <f>VLOOKUP(A482,'S&amp;P 500 Bitcoin and their CAGR'!E481:F4154,2,FALSE)</f>
        <v>6427.7</v>
      </c>
      <c r="D482" s="36">
        <f t="shared" si="14"/>
        <v>1.9498393107714593</v>
      </c>
      <c r="E482" s="36">
        <f t="shared" si="15"/>
        <v>1053.7213114754099</v>
      </c>
    </row>
    <row r="483" spans="1:5" x14ac:dyDescent="0.2">
      <c r="A483" s="5">
        <v>43920</v>
      </c>
      <c r="B483" s="36">
        <v>2626.65</v>
      </c>
      <c r="C483" s="36">
        <f>VLOOKUP(A483,'S&amp;P 500 Bitcoin and their CAGR'!E482:F4155,2,FALSE)</f>
        <v>6407.6</v>
      </c>
      <c r="D483" s="36">
        <f t="shared" si="14"/>
        <v>1.981569775336844</v>
      </c>
      <c r="E483" s="36">
        <f t="shared" si="15"/>
        <v>1050.4262295081969</v>
      </c>
    </row>
    <row r="484" spans="1:5" x14ac:dyDescent="0.2">
      <c r="A484" s="5">
        <v>43917</v>
      </c>
      <c r="B484" s="36">
        <v>2541.4699999999998</v>
      </c>
      <c r="C484" s="36">
        <f>VLOOKUP(A484,'S&amp;P 500 Bitcoin and their CAGR'!E483:F4156,2,FALSE)</f>
        <v>6370</v>
      </c>
      <c r="D484" s="36">
        <f t="shared" si="14"/>
        <v>1.9173091721109887</v>
      </c>
      <c r="E484" s="36">
        <f t="shared" si="15"/>
        <v>1044.2622950819673</v>
      </c>
    </row>
    <row r="485" spans="1:5" x14ac:dyDescent="0.2">
      <c r="A485" s="5">
        <v>43916</v>
      </c>
      <c r="B485" s="36">
        <v>2630.07</v>
      </c>
      <c r="C485" s="36">
        <f>VLOOKUP(A485,'S&amp;P 500 Bitcoin and their CAGR'!E484:F4157,2,FALSE)</f>
        <v>6750.7</v>
      </c>
      <c r="D485" s="36">
        <f t="shared" si="14"/>
        <v>1.9841498559077813</v>
      </c>
      <c r="E485" s="36">
        <f t="shared" si="15"/>
        <v>1106.672131147541</v>
      </c>
    </row>
    <row r="486" spans="1:5" x14ac:dyDescent="0.2">
      <c r="A486" s="5">
        <v>43915</v>
      </c>
      <c r="B486" s="36">
        <v>2475.56</v>
      </c>
      <c r="C486" s="36">
        <f>VLOOKUP(A486,'S&amp;P 500 Bitcoin and their CAGR'!E485:F4158,2,FALSE)</f>
        <v>6688.2</v>
      </c>
      <c r="D486" s="36">
        <f t="shared" si="14"/>
        <v>1.8675860404061742</v>
      </c>
      <c r="E486" s="36">
        <f t="shared" si="15"/>
        <v>1096.4262295081967</v>
      </c>
    </row>
    <row r="487" spans="1:5" x14ac:dyDescent="0.2">
      <c r="A487" s="5">
        <v>43914</v>
      </c>
      <c r="B487" s="36">
        <v>2447.33</v>
      </c>
      <c r="C487" s="36">
        <f>VLOOKUP(A487,'S&amp;P 500 Bitcoin and their CAGR'!E486:F4159,2,FALSE)</f>
        <v>6762</v>
      </c>
      <c r="D487" s="36">
        <f t="shared" si="14"/>
        <v>1.8462890595530879</v>
      </c>
      <c r="E487" s="36">
        <f t="shared" si="15"/>
        <v>1108.5245901639346</v>
      </c>
    </row>
    <row r="488" spans="1:5" x14ac:dyDescent="0.2">
      <c r="A488" s="5">
        <v>43913</v>
      </c>
      <c r="B488" s="36">
        <v>2237.4</v>
      </c>
      <c r="C488" s="36">
        <f>VLOOKUP(A488,'S&amp;P 500 Bitcoin and their CAGR'!E487:F4160,2,FALSE)</f>
        <v>6491.2</v>
      </c>
      <c r="D488" s="36">
        <f t="shared" si="14"/>
        <v>1.6879158682499209</v>
      </c>
      <c r="E488" s="36">
        <f t="shared" si="15"/>
        <v>1064.1311475409836</v>
      </c>
    </row>
    <row r="489" spans="1:5" x14ac:dyDescent="0.2">
      <c r="A489" s="5">
        <v>43910</v>
      </c>
      <c r="B489" s="36">
        <v>2304.92</v>
      </c>
      <c r="C489" s="36">
        <f>VLOOKUP(A489,'S&amp;P 500 Bitcoin and their CAGR'!E488:F4161,2,FALSE)</f>
        <v>6205.8</v>
      </c>
      <c r="D489" s="36">
        <f t="shared" si="14"/>
        <v>1.7388535992878376</v>
      </c>
      <c r="E489" s="36">
        <f t="shared" si="15"/>
        <v>1017.3442622950821</v>
      </c>
    </row>
    <row r="490" spans="1:5" x14ac:dyDescent="0.2">
      <c r="A490" s="5">
        <v>43909</v>
      </c>
      <c r="B490" s="36">
        <v>2409.39</v>
      </c>
      <c r="C490" s="36">
        <f>VLOOKUP(A490,'S&amp;P 500 Bitcoin and their CAGR'!E489:F4162,2,FALSE)</f>
        <v>6173.4</v>
      </c>
      <c r="D490" s="36">
        <f t="shared" si="14"/>
        <v>1.8176667622252063</v>
      </c>
      <c r="E490" s="36">
        <f t="shared" si="15"/>
        <v>1012.0327868852459</v>
      </c>
    </row>
    <row r="491" spans="1:5" x14ac:dyDescent="0.2">
      <c r="A491" s="5">
        <v>43908</v>
      </c>
      <c r="B491" s="36">
        <v>2398.1</v>
      </c>
      <c r="C491" s="36">
        <f>VLOOKUP(A491,'S&amp;P 500 Bitcoin and their CAGR'!E490:F4163,2,FALSE)</f>
        <v>5416.2</v>
      </c>
      <c r="D491" s="36">
        <f t="shared" si="14"/>
        <v>1.8091494787030191</v>
      </c>
      <c r="E491" s="36">
        <f t="shared" si="15"/>
        <v>887.90163934426232</v>
      </c>
    </row>
    <row r="492" spans="1:5" x14ac:dyDescent="0.2">
      <c r="A492" s="5">
        <v>43907</v>
      </c>
      <c r="B492" s="36">
        <v>2529.19</v>
      </c>
      <c r="C492" s="36">
        <f>VLOOKUP(A492,'S&amp;P 500 Bitcoin and their CAGR'!E491:F4164,2,FALSE)</f>
        <v>5345.2</v>
      </c>
      <c r="D492" s="36">
        <f t="shared" si="14"/>
        <v>1.9080450231603725</v>
      </c>
      <c r="E492" s="36">
        <f t="shared" si="15"/>
        <v>876.26229508196718</v>
      </c>
    </row>
    <row r="493" spans="1:5" x14ac:dyDescent="0.2">
      <c r="A493" s="5">
        <v>43906</v>
      </c>
      <c r="B493" s="36">
        <v>2386.13</v>
      </c>
      <c r="C493" s="36">
        <f>VLOOKUP(A493,'S&amp;P 500 Bitcoin and their CAGR'!E492:F4165,2,FALSE)</f>
        <v>5058.5</v>
      </c>
      <c r="D493" s="36">
        <f t="shared" si="14"/>
        <v>1.8001191967047394</v>
      </c>
      <c r="E493" s="36">
        <f t="shared" si="15"/>
        <v>829.2622950819673</v>
      </c>
    </row>
    <row r="494" spans="1:5" x14ac:dyDescent="0.2">
      <c r="A494" s="5">
        <v>43903</v>
      </c>
      <c r="B494" s="36">
        <v>2711.02</v>
      </c>
      <c r="C494" s="36">
        <f>VLOOKUP(A494,'S&amp;P 500 Bitcoin and their CAGR'!E493:F4166,2,FALSE)</f>
        <v>5625.4</v>
      </c>
      <c r="D494" s="36">
        <f t="shared" si="14"/>
        <v>2.0452193068485296</v>
      </c>
      <c r="E494" s="36">
        <f t="shared" si="15"/>
        <v>922.19672131147536</v>
      </c>
    </row>
    <row r="495" spans="1:5" x14ac:dyDescent="0.2">
      <c r="A495" s="5">
        <v>43902</v>
      </c>
      <c r="B495" s="36">
        <v>2480.64</v>
      </c>
      <c r="C495" s="36">
        <f>VLOOKUP(A495,'S&amp;P 500 Bitcoin and their CAGR'!E494:F4167,2,FALSE)</f>
        <v>4927</v>
      </c>
      <c r="D495" s="36">
        <f t="shared" si="14"/>
        <v>1.8714184407863965</v>
      </c>
      <c r="E495" s="36">
        <f t="shared" si="15"/>
        <v>807.70491803278696</v>
      </c>
    </row>
    <row r="496" spans="1:5" x14ac:dyDescent="0.2">
      <c r="A496" s="5">
        <v>43901</v>
      </c>
      <c r="B496" s="36">
        <v>2741.38</v>
      </c>
      <c r="C496" s="36">
        <f>VLOOKUP(A496,'S&amp;P 500 Bitcoin and their CAGR'!E495:F4168,2,FALSE)</f>
        <v>7969.6</v>
      </c>
      <c r="D496" s="36">
        <f t="shared" si="14"/>
        <v>2.0681231799870243</v>
      </c>
      <c r="E496" s="36">
        <f t="shared" si="15"/>
        <v>1306.4918032786886</v>
      </c>
    </row>
    <row r="497" spans="1:5" x14ac:dyDescent="0.2">
      <c r="A497" s="5">
        <v>43900</v>
      </c>
      <c r="B497" s="36">
        <v>2882.23</v>
      </c>
      <c r="C497" s="36">
        <f>VLOOKUP(A497,'S&amp;P 500 Bitcoin and their CAGR'!E496:F4169,2,FALSE)</f>
        <v>7913.8</v>
      </c>
      <c r="D497" s="36">
        <f t="shared" si="14"/>
        <v>2.174381761395356</v>
      </c>
      <c r="E497" s="36">
        <f t="shared" si="15"/>
        <v>1297.344262295082</v>
      </c>
    </row>
    <row r="498" spans="1:5" x14ac:dyDescent="0.2">
      <c r="A498" s="5">
        <v>43899</v>
      </c>
      <c r="B498" s="36">
        <v>2746.56</v>
      </c>
      <c r="C498" s="36">
        <f>VLOOKUP(A498,'S&amp;P 500 Bitcoin and their CAGR'!E497:F4170,2,FALSE)</f>
        <v>7967.3</v>
      </c>
      <c r="D498" s="36">
        <f t="shared" si="14"/>
        <v>2.0720310213196131</v>
      </c>
      <c r="E498" s="36">
        <f t="shared" si="15"/>
        <v>1306.1147540983607</v>
      </c>
    </row>
    <row r="499" spans="1:5" x14ac:dyDescent="0.2">
      <c r="A499" s="5">
        <v>43896</v>
      </c>
      <c r="B499" s="36">
        <v>2972.37</v>
      </c>
      <c r="C499" s="36">
        <f>VLOOKUP(A499,'S&amp;P 500 Bitcoin and their CAGR'!E498:F4171,2,FALSE)</f>
        <v>9180.6</v>
      </c>
      <c r="D499" s="36">
        <f t="shared" si="14"/>
        <v>2.2423842358585935</v>
      </c>
      <c r="E499" s="36">
        <f t="shared" si="15"/>
        <v>1505.0163934426232</v>
      </c>
    </row>
    <row r="500" spans="1:5" x14ac:dyDescent="0.2">
      <c r="A500" s="5">
        <v>43895</v>
      </c>
      <c r="B500" s="36">
        <v>3023.94</v>
      </c>
      <c r="C500" s="36">
        <f>VLOOKUP(A500,'S&amp;P 500 Bitcoin and their CAGR'!E499:F4172,2,FALSE)</f>
        <v>9090.7999999999993</v>
      </c>
      <c r="D500" s="36">
        <f t="shared" si="14"/>
        <v>2.2812891349940401</v>
      </c>
      <c r="E500" s="36">
        <f t="shared" si="15"/>
        <v>1490.295081967213</v>
      </c>
    </row>
    <row r="501" spans="1:5" x14ac:dyDescent="0.2">
      <c r="A501" s="5">
        <v>43894</v>
      </c>
      <c r="B501" s="36">
        <v>3130.12</v>
      </c>
      <c r="C501" s="36">
        <f>VLOOKUP(A501,'S&amp;P 500 Bitcoin and their CAGR'!E500:F4173,2,FALSE)</f>
        <v>8788.6</v>
      </c>
      <c r="D501" s="36">
        <f t="shared" si="14"/>
        <v>2.3613923382168776</v>
      </c>
      <c r="E501" s="36">
        <f t="shared" si="15"/>
        <v>1440.7540983606559</v>
      </c>
    </row>
    <row r="502" spans="1:5" x14ac:dyDescent="0.2">
      <c r="A502" s="5">
        <v>43893</v>
      </c>
      <c r="B502" s="36">
        <v>3003.37</v>
      </c>
      <c r="C502" s="36">
        <f>VLOOKUP(A502,'S&amp;P 500 Bitcoin and their CAGR'!E501:F4174,2,FALSE)</f>
        <v>8791.1</v>
      </c>
      <c r="D502" s="36">
        <f t="shared" si="14"/>
        <v>2.2657709310922343</v>
      </c>
      <c r="E502" s="36">
        <f t="shared" si="15"/>
        <v>1441.1639344262296</v>
      </c>
    </row>
    <row r="503" spans="1:5" x14ac:dyDescent="0.2">
      <c r="A503" s="5">
        <v>43892</v>
      </c>
      <c r="B503" s="36">
        <v>3090.23</v>
      </c>
      <c r="C503" s="36">
        <f>VLOOKUP(A503,'S&amp;P 500 Bitcoin and their CAGR'!E502:F4175,2,FALSE)</f>
        <v>8938.1</v>
      </c>
      <c r="D503" s="36">
        <f t="shared" si="14"/>
        <v>2.3312989423178481</v>
      </c>
      <c r="E503" s="36">
        <f t="shared" si="15"/>
        <v>1465.2622950819673</v>
      </c>
    </row>
    <row r="504" spans="1:5" x14ac:dyDescent="0.2">
      <c r="A504" s="5">
        <v>43889</v>
      </c>
      <c r="B504" s="36">
        <v>2954.22</v>
      </c>
      <c r="C504" s="36">
        <f>VLOOKUP(A504,'S&amp;P 500 Bitcoin and their CAGR'!E503:F4176,2,FALSE)</f>
        <v>8728</v>
      </c>
      <c r="D504" s="36">
        <f t="shared" si="14"/>
        <v>2.2286917030040585</v>
      </c>
      <c r="E504" s="36">
        <f t="shared" si="15"/>
        <v>1430.8196721311476</v>
      </c>
    </row>
    <row r="505" spans="1:5" x14ac:dyDescent="0.2">
      <c r="A505" s="5">
        <v>43888</v>
      </c>
      <c r="B505" s="36">
        <v>2978.76</v>
      </c>
      <c r="C505" s="36">
        <f>VLOOKUP(A505,'S&amp;P 500 Bitcoin and their CAGR'!E504:F4177,2,FALSE)</f>
        <v>8825.7999999999993</v>
      </c>
      <c r="D505" s="36">
        <f t="shared" si="14"/>
        <v>2.2472049127148184</v>
      </c>
      <c r="E505" s="36">
        <f t="shared" si="15"/>
        <v>1446.8524590163934</v>
      </c>
    </row>
    <row r="506" spans="1:5" x14ac:dyDescent="0.2">
      <c r="A506" s="5">
        <v>43887</v>
      </c>
      <c r="B506" s="36">
        <v>3116.39</v>
      </c>
      <c r="C506" s="36">
        <f>VLOOKUP(A506,'S&amp;P 500 Bitcoin and their CAGR'!E505:F4178,2,FALSE)</f>
        <v>8813.2000000000007</v>
      </c>
      <c r="D506" s="36">
        <f t="shared" si="14"/>
        <v>2.3510342954569459</v>
      </c>
      <c r="E506" s="36">
        <f t="shared" si="15"/>
        <v>1444.7868852459019</v>
      </c>
    </row>
    <row r="507" spans="1:5" x14ac:dyDescent="0.2">
      <c r="A507" s="5">
        <v>43886</v>
      </c>
      <c r="B507" s="36">
        <v>3128.21</v>
      </c>
      <c r="C507" s="36">
        <f>VLOOKUP(A507,'S&amp;P 500 Bitcoin and their CAGR'!E506:F4179,2,FALSE)</f>
        <v>9327.5</v>
      </c>
      <c r="D507" s="36">
        <f t="shared" si="14"/>
        <v>2.3599514160266759</v>
      </c>
      <c r="E507" s="36">
        <f t="shared" si="15"/>
        <v>1529.0983606557379</v>
      </c>
    </row>
    <row r="508" spans="1:5" x14ac:dyDescent="0.2">
      <c r="A508" s="5">
        <v>43885</v>
      </c>
      <c r="B508" s="36">
        <v>3225.89</v>
      </c>
      <c r="C508" s="36">
        <f>VLOOKUP(A508,'S&amp;P 500 Bitcoin and their CAGR'!E507:F4180,2,FALSE)</f>
        <v>9674.1</v>
      </c>
      <c r="D508" s="36">
        <f t="shared" si="14"/>
        <v>2.433642138298354</v>
      </c>
      <c r="E508" s="36">
        <f t="shared" si="15"/>
        <v>1585.9180327868853</v>
      </c>
    </row>
    <row r="509" spans="1:5" x14ac:dyDescent="0.2">
      <c r="A509" s="5">
        <v>43882</v>
      </c>
      <c r="B509" s="36">
        <v>3337.75</v>
      </c>
      <c r="C509" s="36">
        <f>VLOOKUP(A509,'S&amp;P 500 Bitcoin and their CAGR'!E508:F4181,2,FALSE)</f>
        <v>9693.5</v>
      </c>
      <c r="D509" s="36">
        <f t="shared" si="14"/>
        <v>2.5180303876156134</v>
      </c>
      <c r="E509" s="36">
        <f t="shared" si="15"/>
        <v>1589.0983606557379</v>
      </c>
    </row>
    <row r="510" spans="1:5" x14ac:dyDescent="0.2">
      <c r="A510" s="5">
        <v>43881</v>
      </c>
      <c r="B510" s="36">
        <v>3373.23</v>
      </c>
      <c r="C510" s="36">
        <f>VLOOKUP(A510,'S&amp;P 500 Bitcoin and their CAGR'!E509:F4182,2,FALSE)</f>
        <v>9608.1</v>
      </c>
      <c r="D510" s="36">
        <f t="shared" si="14"/>
        <v>2.544796837515277</v>
      </c>
      <c r="E510" s="36">
        <f t="shared" si="15"/>
        <v>1575.0983606557379</v>
      </c>
    </row>
    <row r="511" spans="1:5" x14ac:dyDescent="0.2">
      <c r="A511" s="5">
        <v>43880</v>
      </c>
      <c r="B511" s="36">
        <v>3386.15</v>
      </c>
      <c r="C511" s="36">
        <f>VLOOKUP(A511,'S&amp;P 500 Bitcoin and their CAGR'!E510:F4183,2,FALSE)</f>
        <v>9592.2000000000007</v>
      </c>
      <c r="D511" s="36">
        <f t="shared" si="14"/>
        <v>2.5545438085610392</v>
      </c>
      <c r="E511" s="36">
        <f t="shared" si="15"/>
        <v>1572.4918032786888</v>
      </c>
    </row>
    <row r="512" spans="1:5" x14ac:dyDescent="0.2">
      <c r="A512" s="5">
        <v>43879</v>
      </c>
      <c r="B512" s="36">
        <v>3370.29</v>
      </c>
      <c r="C512" s="36">
        <f>VLOOKUP(A512,'S&amp;P 500 Bitcoin and their CAGR'!E511:F4184,2,FALSE)</f>
        <v>10183</v>
      </c>
      <c r="D512" s="36">
        <f t="shared" si="14"/>
        <v>2.5425788735156991</v>
      </c>
      <c r="E512" s="36">
        <f t="shared" si="15"/>
        <v>1669.344262295082</v>
      </c>
    </row>
    <row r="513" spans="1:5" x14ac:dyDescent="0.2">
      <c r="A513" s="5">
        <v>43875</v>
      </c>
      <c r="B513" s="36">
        <v>3380.16</v>
      </c>
      <c r="C513" s="36">
        <f>VLOOKUP(A513,'S&amp;P 500 Bitcoin and their CAGR'!E512:F4185,2,FALSE)</f>
        <v>10335</v>
      </c>
      <c r="D513" s="36">
        <f t="shared" si="14"/>
        <v>2.550024895514281</v>
      </c>
      <c r="E513" s="36">
        <f t="shared" si="15"/>
        <v>1694.2622950819673</v>
      </c>
    </row>
    <row r="514" spans="1:5" x14ac:dyDescent="0.2">
      <c r="A514" s="5">
        <v>43874</v>
      </c>
      <c r="B514" s="36">
        <v>3373.94</v>
      </c>
      <c r="C514" s="36">
        <f>VLOOKUP(A514,'S&amp;P 500 Bitcoin and their CAGR'!E513:F4186,2,FALSE)</f>
        <v>10222</v>
      </c>
      <c r="D514" s="36">
        <f t="shared" si="14"/>
        <v>2.5453324682770795</v>
      </c>
      <c r="E514" s="36">
        <f t="shared" si="15"/>
        <v>1675.7377049180329</v>
      </c>
    </row>
    <row r="515" spans="1:5" x14ac:dyDescent="0.2">
      <c r="A515" s="5">
        <v>43873</v>
      </c>
      <c r="B515" s="36">
        <v>3379.45</v>
      </c>
      <c r="C515" s="36">
        <f>VLOOKUP(A515,'S&amp;P 500 Bitcoin and their CAGR'!E514:F4187,2,FALSE)</f>
        <v>10339</v>
      </c>
      <c r="D515" s="36">
        <f t="shared" ref="D515:D578" si="16">B515/B$2533</f>
        <v>2.5494892647524781</v>
      </c>
      <c r="E515" s="36">
        <f t="shared" ref="E515:E578" si="17">C515/$C$2533</f>
        <v>1694.9180327868853</v>
      </c>
    </row>
    <row r="516" spans="1:5" x14ac:dyDescent="0.2">
      <c r="A516" s="5">
        <v>43872</v>
      </c>
      <c r="B516" s="36">
        <v>3357.75</v>
      </c>
      <c r="C516" s="36">
        <f>VLOOKUP(A516,'S&amp;P 500 Bitcoin and their CAGR'!E515:F4188,2,FALSE)</f>
        <v>10247</v>
      </c>
      <c r="D516" s="36">
        <f t="shared" si="16"/>
        <v>2.53311857808893</v>
      </c>
      <c r="E516" s="36">
        <f t="shared" si="17"/>
        <v>1679.8360655737706</v>
      </c>
    </row>
    <row r="517" spans="1:5" x14ac:dyDescent="0.2">
      <c r="A517" s="5">
        <v>43871</v>
      </c>
      <c r="B517" s="36">
        <v>3352.09</v>
      </c>
      <c r="C517" s="36">
        <f>VLOOKUP(A517,'S&amp;P 500 Bitcoin and their CAGR'!E516:F4189,2,FALSE)</f>
        <v>9850.2000000000007</v>
      </c>
      <c r="D517" s="36">
        <f t="shared" si="16"/>
        <v>2.5288486201849816</v>
      </c>
      <c r="E517" s="36">
        <f t="shared" si="17"/>
        <v>1614.7868852459019</v>
      </c>
    </row>
    <row r="518" spans="1:5" x14ac:dyDescent="0.2">
      <c r="A518" s="5">
        <v>43868</v>
      </c>
      <c r="B518" s="36">
        <v>3327.71</v>
      </c>
      <c r="C518" s="36">
        <f>VLOOKUP(A518,'S&amp;P 500 Bitcoin and their CAGR'!E517:F4190,2,FALSE)</f>
        <v>9805.2000000000007</v>
      </c>
      <c r="D518" s="36">
        <f t="shared" si="16"/>
        <v>2.5104561159980086</v>
      </c>
      <c r="E518" s="36">
        <f t="shared" si="17"/>
        <v>1607.4098360655739</v>
      </c>
    </row>
    <row r="519" spans="1:5" x14ac:dyDescent="0.2">
      <c r="A519" s="5">
        <v>43867</v>
      </c>
      <c r="B519" s="36">
        <v>3345.78</v>
      </c>
      <c r="C519" s="36">
        <f>VLOOKUP(A519,'S&amp;P 500 Bitcoin and their CAGR'!E518:F4191,2,FALSE)</f>
        <v>9744.9</v>
      </c>
      <c r="D519" s="36">
        <f t="shared" si="16"/>
        <v>2.5240882960906501</v>
      </c>
      <c r="E519" s="36">
        <f t="shared" si="17"/>
        <v>1597.5245901639344</v>
      </c>
    </row>
    <row r="520" spans="1:5" x14ac:dyDescent="0.2">
      <c r="A520" s="5">
        <v>43866</v>
      </c>
      <c r="B520" s="36">
        <v>3334.69</v>
      </c>
      <c r="C520" s="36">
        <f>VLOOKUP(A520,'S&amp;P 500 Bitcoin and their CAGR'!E519:F4192,2,FALSE)</f>
        <v>9612</v>
      </c>
      <c r="D520" s="36">
        <f t="shared" si="16"/>
        <v>2.5157218944731961</v>
      </c>
      <c r="E520" s="36">
        <f t="shared" si="17"/>
        <v>1575.7377049180329</v>
      </c>
    </row>
    <row r="521" spans="1:5" x14ac:dyDescent="0.2">
      <c r="A521" s="5">
        <v>43865</v>
      </c>
      <c r="B521" s="36">
        <v>3297.59</v>
      </c>
      <c r="C521" s="36">
        <f>VLOOKUP(A521,'S&amp;P 500 Bitcoin and their CAGR'!E520:F4193,2,FALSE)</f>
        <v>9197.4</v>
      </c>
      <c r="D521" s="36">
        <f t="shared" si="16"/>
        <v>2.4877333011451936</v>
      </c>
      <c r="E521" s="36">
        <f t="shared" si="17"/>
        <v>1507.7704918032787</v>
      </c>
    </row>
    <row r="522" spans="1:5" x14ac:dyDescent="0.2">
      <c r="A522" s="5">
        <v>43864</v>
      </c>
      <c r="B522" s="36">
        <v>3248.92</v>
      </c>
      <c r="C522" s="36">
        <f>VLOOKUP(A522,'S&amp;P 500 Bitcoin and their CAGR'!E521:F4194,2,FALSE)</f>
        <v>9309.2999999999993</v>
      </c>
      <c r="D522" s="36">
        <f t="shared" si="16"/>
        <v>2.451016189628378</v>
      </c>
      <c r="E522" s="36">
        <f t="shared" si="17"/>
        <v>1526.1147540983607</v>
      </c>
    </row>
    <row r="523" spans="1:5" x14ac:dyDescent="0.2">
      <c r="A523" s="5">
        <v>43861</v>
      </c>
      <c r="B523" s="36">
        <v>3225.52</v>
      </c>
      <c r="C523" s="36">
        <f>VLOOKUP(A523,'S&amp;P 500 Bitcoin and their CAGR'!E522:F4195,2,FALSE)</f>
        <v>9367.4</v>
      </c>
      <c r="D523" s="36">
        <f t="shared" si="16"/>
        <v>2.4333630067745977</v>
      </c>
      <c r="E523" s="36">
        <f t="shared" si="17"/>
        <v>1535.639344262295</v>
      </c>
    </row>
    <row r="524" spans="1:5" x14ac:dyDescent="0.2">
      <c r="A524" s="5">
        <v>43860</v>
      </c>
      <c r="B524" s="36">
        <v>3283.66</v>
      </c>
      <c r="C524" s="36">
        <f>VLOOKUP(A524,'S&amp;P 500 Bitcoin and their CAGR'!E523:F4196,2,FALSE)</f>
        <v>9512.7000000000007</v>
      </c>
      <c r="D524" s="36">
        <f t="shared" si="16"/>
        <v>2.4772243764805286</v>
      </c>
      <c r="E524" s="36">
        <f t="shared" si="17"/>
        <v>1559.4590163934429</v>
      </c>
    </row>
    <row r="525" spans="1:5" x14ac:dyDescent="0.2">
      <c r="A525" s="5">
        <v>43859</v>
      </c>
      <c r="B525" s="36">
        <v>3273.4</v>
      </c>
      <c r="C525" s="36">
        <f>VLOOKUP(A525,'S&amp;P 500 Bitcoin and their CAGR'!E524:F4197,2,FALSE)</f>
        <v>9304.2000000000007</v>
      </c>
      <c r="D525" s="36">
        <f t="shared" si="16"/>
        <v>2.4694841347677174</v>
      </c>
      <c r="E525" s="36">
        <f t="shared" si="17"/>
        <v>1525.2786885245903</v>
      </c>
    </row>
    <row r="526" spans="1:5" x14ac:dyDescent="0.2">
      <c r="A526" s="5">
        <v>43858</v>
      </c>
      <c r="B526" s="36">
        <v>3276.24</v>
      </c>
      <c r="C526" s="36">
        <f>VLOOKUP(A526,'S&amp;P 500 Bitcoin and their CAGR'!E525:F4198,2,FALSE)</f>
        <v>9393.7000000000007</v>
      </c>
      <c r="D526" s="36">
        <f t="shared" si="16"/>
        <v>2.471626657814928</v>
      </c>
      <c r="E526" s="36">
        <f t="shared" si="17"/>
        <v>1539.9508196721313</v>
      </c>
    </row>
    <row r="527" spans="1:5" x14ac:dyDescent="0.2">
      <c r="A527" s="5">
        <v>43857</v>
      </c>
      <c r="B527" s="36">
        <v>3243.63</v>
      </c>
      <c r="C527" s="36">
        <f>VLOOKUP(A527,'S&amp;P 500 Bitcoin and their CAGR'!E526:F4199,2,FALSE)</f>
        <v>8912</v>
      </c>
      <c r="D527" s="36">
        <f t="shared" si="16"/>
        <v>2.4470253632481858</v>
      </c>
      <c r="E527" s="36">
        <f t="shared" si="17"/>
        <v>1460.9836065573772</v>
      </c>
    </row>
    <row r="528" spans="1:5" x14ac:dyDescent="0.2">
      <c r="A528" s="5">
        <v>43854</v>
      </c>
      <c r="B528" s="36">
        <v>3295.47</v>
      </c>
      <c r="C528" s="36">
        <f>VLOOKUP(A528,'S&amp;P 500 Bitcoin and their CAGR'!E527:F4200,2,FALSE)</f>
        <v>8447.1</v>
      </c>
      <c r="D528" s="36">
        <f t="shared" si="16"/>
        <v>2.4861339529550222</v>
      </c>
      <c r="E528" s="36">
        <f t="shared" si="17"/>
        <v>1384.7704918032789</v>
      </c>
    </row>
    <row r="529" spans="1:5" x14ac:dyDescent="0.2">
      <c r="A529" s="5">
        <v>43853</v>
      </c>
      <c r="B529" s="36">
        <v>3325.54</v>
      </c>
      <c r="C529" s="36">
        <f>VLOOKUP(A529,'S&amp;P 500 Bitcoin and their CAGR'!E528:F4201,2,FALSE)</f>
        <v>8403.5</v>
      </c>
      <c r="D529" s="36">
        <f t="shared" si="16"/>
        <v>2.5088190473316536</v>
      </c>
      <c r="E529" s="36">
        <f t="shared" si="17"/>
        <v>1377.6229508196723</v>
      </c>
    </row>
    <row r="530" spans="1:5" x14ac:dyDescent="0.2">
      <c r="A530" s="5">
        <v>43852</v>
      </c>
      <c r="B530" s="36">
        <v>3321.75</v>
      </c>
      <c r="C530" s="36">
        <f>VLOOKUP(A530,'S&amp;P 500 Bitcoin and their CAGR'!E529:F4202,2,FALSE)</f>
        <v>8663.9</v>
      </c>
      <c r="D530" s="36">
        <f t="shared" si="16"/>
        <v>2.5059598352369603</v>
      </c>
      <c r="E530" s="36">
        <f t="shared" si="17"/>
        <v>1420.311475409836</v>
      </c>
    </row>
    <row r="531" spans="1:5" x14ac:dyDescent="0.2">
      <c r="A531" s="5">
        <v>43851</v>
      </c>
      <c r="B531" s="36">
        <v>3320.79</v>
      </c>
      <c r="C531" s="36">
        <f>VLOOKUP(A531,'S&amp;P 500 Bitcoin and their CAGR'!E530:F4203,2,FALSE)</f>
        <v>8734.1</v>
      </c>
      <c r="D531" s="36">
        <f t="shared" si="16"/>
        <v>2.505235602094241</v>
      </c>
      <c r="E531" s="36">
        <f t="shared" si="17"/>
        <v>1431.8196721311476</v>
      </c>
    </row>
    <row r="532" spans="1:5" x14ac:dyDescent="0.2">
      <c r="A532" s="5">
        <v>43847</v>
      </c>
      <c r="B532" s="36">
        <v>3329.62</v>
      </c>
      <c r="C532" s="36">
        <f>VLOOKUP(A532,'S&amp;P 500 Bitcoin and their CAGR'!E531:F4204,2,FALSE)</f>
        <v>8875.4</v>
      </c>
      <c r="D532" s="36">
        <f t="shared" si="16"/>
        <v>2.5118970381882102</v>
      </c>
      <c r="E532" s="36">
        <f t="shared" si="17"/>
        <v>1454.983606557377</v>
      </c>
    </row>
    <row r="533" spans="1:5" x14ac:dyDescent="0.2">
      <c r="A533" s="5">
        <v>43846</v>
      </c>
      <c r="B533" s="36">
        <v>3316.81</v>
      </c>
      <c r="C533" s="36">
        <f>VLOOKUP(A533,'S&amp;P 500 Bitcoin and their CAGR'!E532:F4205,2,FALSE)</f>
        <v>8720.6</v>
      </c>
      <c r="D533" s="36">
        <f t="shared" si="16"/>
        <v>2.5022330521900509</v>
      </c>
      <c r="E533" s="36">
        <f t="shared" si="17"/>
        <v>1429.6065573770493</v>
      </c>
    </row>
    <row r="534" spans="1:5" x14ac:dyDescent="0.2">
      <c r="A534" s="5">
        <v>43845</v>
      </c>
      <c r="B534" s="36">
        <v>3289.29</v>
      </c>
      <c r="C534" s="36">
        <f>VLOOKUP(A534,'S&amp;P 500 Bitcoin and their CAGR'!E533:F4206,2,FALSE)</f>
        <v>8807.7000000000007</v>
      </c>
      <c r="D534" s="36">
        <f t="shared" si="16"/>
        <v>2.4814717020987676</v>
      </c>
      <c r="E534" s="36">
        <f t="shared" si="17"/>
        <v>1443.8852459016396</v>
      </c>
    </row>
    <row r="535" spans="1:5" x14ac:dyDescent="0.2">
      <c r="A535" s="5">
        <v>43844</v>
      </c>
      <c r="B535" s="36">
        <v>3283.15</v>
      </c>
      <c r="C535" s="36">
        <f>VLOOKUP(A535,'S&amp;P 500 Bitcoin and their CAGR'!E534:F4207,2,FALSE)</f>
        <v>8775.6</v>
      </c>
      <c r="D535" s="36">
        <f t="shared" si="16"/>
        <v>2.4768396276234594</v>
      </c>
      <c r="E535" s="36">
        <f t="shared" si="17"/>
        <v>1438.6229508196723</v>
      </c>
    </row>
    <row r="536" spans="1:5" x14ac:dyDescent="0.2">
      <c r="A536" s="5">
        <v>43843</v>
      </c>
      <c r="B536" s="36">
        <v>3288.13</v>
      </c>
      <c r="C536" s="36">
        <f>VLOOKUP(A536,'S&amp;P 500 Bitcoin and their CAGR'!E535:F4208,2,FALSE)</f>
        <v>8094.5</v>
      </c>
      <c r="D536" s="36">
        <f t="shared" si="16"/>
        <v>2.4805965870513149</v>
      </c>
      <c r="E536" s="36">
        <f t="shared" si="17"/>
        <v>1326.9672131147543</v>
      </c>
    </row>
    <row r="537" spans="1:5" x14ac:dyDescent="0.2">
      <c r="A537" s="5">
        <v>43840</v>
      </c>
      <c r="B537" s="36">
        <v>3265.35</v>
      </c>
      <c r="C537" s="36">
        <f>VLOOKUP(A537,'S&amp;P 500 Bitcoin and their CAGR'!E536:F4209,2,FALSE)</f>
        <v>8176.3</v>
      </c>
      <c r="D537" s="36">
        <f t="shared" si="16"/>
        <v>2.4634111381022072</v>
      </c>
      <c r="E537" s="36">
        <f t="shared" si="17"/>
        <v>1340.377049180328</v>
      </c>
    </row>
    <row r="538" spans="1:5" x14ac:dyDescent="0.2">
      <c r="A538" s="5">
        <v>43839</v>
      </c>
      <c r="B538" s="36">
        <v>3274.7</v>
      </c>
      <c r="C538" s="36">
        <f>VLOOKUP(A538,'S&amp;P 500 Bitcoin and their CAGR'!E537:F4210,2,FALSE)</f>
        <v>7817.5</v>
      </c>
      <c r="D538" s="36">
        <f t="shared" si="16"/>
        <v>2.470464867148483</v>
      </c>
      <c r="E538" s="36">
        <f t="shared" si="17"/>
        <v>1281.5573770491803</v>
      </c>
    </row>
    <row r="539" spans="1:5" x14ac:dyDescent="0.2">
      <c r="A539" s="5">
        <v>43838</v>
      </c>
      <c r="B539" s="36">
        <v>3253.05</v>
      </c>
      <c r="C539" s="36">
        <f>VLOOKUP(A539,'S&amp;P 500 Bitcoin and their CAGR'!E538:F4211,2,FALSE)</f>
        <v>8036.8</v>
      </c>
      <c r="D539" s="36">
        <f t="shared" si="16"/>
        <v>2.454131900961118</v>
      </c>
      <c r="E539" s="36">
        <f t="shared" si="17"/>
        <v>1317.5081967213116</v>
      </c>
    </row>
    <row r="540" spans="1:5" x14ac:dyDescent="0.2">
      <c r="A540" s="5">
        <v>43837</v>
      </c>
      <c r="B540" s="36">
        <v>3237.18</v>
      </c>
      <c r="C540" s="36">
        <f>VLOOKUP(A540,'S&amp;P 500 Bitcoin and their CAGR'!E539:F4212,2,FALSE)</f>
        <v>8150</v>
      </c>
      <c r="D540" s="36">
        <f t="shared" si="16"/>
        <v>2.4421594218205409</v>
      </c>
      <c r="E540" s="36">
        <f t="shared" si="17"/>
        <v>1336.0655737704919</v>
      </c>
    </row>
    <row r="541" spans="1:5" x14ac:dyDescent="0.2">
      <c r="A541" s="5">
        <v>43836</v>
      </c>
      <c r="B541" s="36">
        <v>3246.28</v>
      </c>
      <c r="C541" s="36">
        <f>VLOOKUP(A541,'S&amp;P 500 Bitcoin and their CAGR'!E540:F4213,2,FALSE)</f>
        <v>7757.9</v>
      </c>
      <c r="D541" s="36">
        <f t="shared" si="16"/>
        <v>2.4490245484859003</v>
      </c>
      <c r="E541" s="36">
        <f t="shared" si="17"/>
        <v>1271.7868852459017</v>
      </c>
    </row>
    <row r="542" spans="1:5" x14ac:dyDescent="0.2">
      <c r="A542" s="5">
        <v>43833</v>
      </c>
      <c r="B542" s="36">
        <v>3234.85</v>
      </c>
      <c r="C542" s="36">
        <f>VLOOKUP(A542,'S&amp;P 500 Bitcoin and their CAGR'!E541:F4214,2,FALSE)</f>
        <v>7367.5</v>
      </c>
      <c r="D542" s="36">
        <f t="shared" si="16"/>
        <v>2.4404016476303996</v>
      </c>
      <c r="E542" s="36">
        <f t="shared" si="17"/>
        <v>1207.7868852459017</v>
      </c>
    </row>
    <row r="543" spans="1:5" x14ac:dyDescent="0.2">
      <c r="A543" s="5">
        <v>43832</v>
      </c>
      <c r="B543" s="36">
        <v>3257.85</v>
      </c>
      <c r="C543" s="36">
        <f>VLOOKUP(A543,'S&amp;P 500 Bitcoin and their CAGR'!E542:F4215,2,FALSE)</f>
        <v>6989.4</v>
      </c>
      <c r="D543" s="36">
        <f t="shared" si="16"/>
        <v>2.4577530666747136</v>
      </c>
      <c r="E543" s="36">
        <f t="shared" si="17"/>
        <v>1145.8032786885246</v>
      </c>
    </row>
    <row r="544" spans="1:5" x14ac:dyDescent="0.2">
      <c r="A544" s="5">
        <v>43830</v>
      </c>
      <c r="B544" s="36">
        <v>3230.78</v>
      </c>
      <c r="C544" s="36">
        <f>VLOOKUP(A544,'S&amp;P 500 Bitcoin and their CAGR'!E543:F4216,2,FALSE)</f>
        <v>7208.3</v>
      </c>
      <c r="D544" s="36">
        <f t="shared" si="16"/>
        <v>2.43733120086908</v>
      </c>
      <c r="E544" s="36">
        <f t="shared" si="17"/>
        <v>1181.688524590164</v>
      </c>
    </row>
    <row r="545" spans="1:5" x14ac:dyDescent="0.2">
      <c r="A545" s="5">
        <v>43829</v>
      </c>
      <c r="B545" s="36">
        <v>3221.29</v>
      </c>
      <c r="C545" s="36">
        <f>VLOOKUP(A545,'S&amp;P 500 Bitcoin and their CAGR'!E544:F4217,2,FALSE)</f>
        <v>7260.9</v>
      </c>
      <c r="D545" s="36">
        <f t="shared" si="16"/>
        <v>2.4301718544894912</v>
      </c>
      <c r="E545" s="36">
        <f t="shared" si="17"/>
        <v>1190.311475409836</v>
      </c>
    </row>
    <row r="546" spans="1:5" x14ac:dyDescent="0.2">
      <c r="A546" s="5">
        <v>43826</v>
      </c>
      <c r="B546" s="36">
        <v>3240.02</v>
      </c>
      <c r="C546" s="36">
        <f>VLOOKUP(A546,'S&amp;P 500 Bitcoin and their CAGR'!E545:F4218,2,FALSE)</f>
        <v>7287</v>
      </c>
      <c r="D546" s="36">
        <f t="shared" si="16"/>
        <v>2.4443019448677519</v>
      </c>
      <c r="E546" s="36">
        <f t="shared" si="17"/>
        <v>1194.5901639344263</v>
      </c>
    </row>
    <row r="547" spans="1:5" x14ac:dyDescent="0.2">
      <c r="A547" s="5">
        <v>43825</v>
      </c>
      <c r="B547" s="36">
        <v>3239.91</v>
      </c>
      <c r="C547" s="36">
        <f>VLOOKUP(A547,'S&amp;P 500 Bitcoin and their CAGR'!E546:F4219,2,FALSE)</f>
        <v>7232.4</v>
      </c>
      <c r="D547" s="36">
        <f t="shared" si="16"/>
        <v>2.4442189598201489</v>
      </c>
      <c r="E547" s="36">
        <f t="shared" si="17"/>
        <v>1185.639344262295</v>
      </c>
    </row>
    <row r="548" spans="1:5" x14ac:dyDescent="0.2">
      <c r="A548" s="5">
        <v>43823</v>
      </c>
      <c r="B548" s="36">
        <v>3223.38</v>
      </c>
      <c r="C548" s="36">
        <f>VLOOKUP(A548,'S&amp;P 500 Bitcoin and their CAGR'!E547:F4220,2,FALSE)</f>
        <v>7276.9</v>
      </c>
      <c r="D548" s="36">
        <f t="shared" si="16"/>
        <v>2.4317485703939528</v>
      </c>
      <c r="E548" s="36">
        <f t="shared" si="17"/>
        <v>1192.9344262295083</v>
      </c>
    </row>
    <row r="549" spans="1:5" x14ac:dyDescent="0.2">
      <c r="A549" s="5">
        <v>43822</v>
      </c>
      <c r="B549" s="36">
        <v>3224.01</v>
      </c>
      <c r="C549" s="36">
        <f>VLOOKUP(A549,'S&amp;P 500 Bitcoin and their CAGR'!E548:F4221,2,FALSE)</f>
        <v>7347.4</v>
      </c>
      <c r="D549" s="36">
        <f t="shared" si="16"/>
        <v>2.4322238483938623</v>
      </c>
      <c r="E549" s="36">
        <f t="shared" si="17"/>
        <v>1204.4918032786886</v>
      </c>
    </row>
    <row r="550" spans="1:5" x14ac:dyDescent="0.2">
      <c r="A550" s="5">
        <v>43819</v>
      </c>
      <c r="B550" s="36">
        <v>3221.22</v>
      </c>
      <c r="C550" s="36">
        <f>VLOOKUP(A550,'S&amp;P 500 Bitcoin and their CAGR'!E549:F4222,2,FALSE)</f>
        <v>7212.9</v>
      </c>
      <c r="D550" s="36">
        <f t="shared" si="16"/>
        <v>2.4301190458228343</v>
      </c>
      <c r="E550" s="36">
        <f t="shared" si="17"/>
        <v>1182.4426229508197</v>
      </c>
    </row>
    <row r="551" spans="1:5" x14ac:dyDescent="0.2">
      <c r="A551" s="5">
        <v>43818</v>
      </c>
      <c r="B551" s="36">
        <v>3205.37</v>
      </c>
      <c r="C551" s="36">
        <f>VLOOKUP(A551,'S&amp;P 500 Bitcoin and their CAGR'!E550:F4223,2,FALSE)</f>
        <v>7181.8</v>
      </c>
      <c r="D551" s="36">
        <f t="shared" si="16"/>
        <v>2.4181616548727312</v>
      </c>
      <c r="E551" s="36">
        <f t="shared" si="17"/>
        <v>1177.344262295082</v>
      </c>
    </row>
    <row r="552" spans="1:5" x14ac:dyDescent="0.2">
      <c r="A552" s="5">
        <v>43817</v>
      </c>
      <c r="B552" s="36">
        <v>3191.14</v>
      </c>
      <c r="C552" s="36">
        <f>VLOOKUP(A552,'S&amp;P 500 Bitcoin and their CAGR'!E551:F4224,2,FALSE)</f>
        <v>7323.4</v>
      </c>
      <c r="D552" s="36">
        <f t="shared" si="16"/>
        <v>2.4074264073509664</v>
      </c>
      <c r="E552" s="36">
        <f t="shared" si="17"/>
        <v>1200.5573770491803</v>
      </c>
    </row>
    <row r="553" spans="1:5" x14ac:dyDescent="0.2">
      <c r="A553" s="5">
        <v>43816</v>
      </c>
      <c r="B553" s="36">
        <v>3192.52</v>
      </c>
      <c r="C553" s="36">
        <f>VLOOKUP(A553,'S&amp;P 500 Bitcoin and their CAGR'!E552:F4225,2,FALSE)</f>
        <v>6667.1</v>
      </c>
      <c r="D553" s="36">
        <f t="shared" si="16"/>
        <v>2.4084674924936254</v>
      </c>
      <c r="E553" s="36">
        <f t="shared" si="17"/>
        <v>1092.9672131147543</v>
      </c>
    </row>
    <row r="554" spans="1:5" x14ac:dyDescent="0.2">
      <c r="A554" s="5">
        <v>43815</v>
      </c>
      <c r="B554" s="36">
        <v>3191.45</v>
      </c>
      <c r="C554" s="36">
        <f>VLOOKUP(A554,'S&amp;P 500 Bitcoin and their CAGR'!E553:F4226,2,FALSE)</f>
        <v>6926.8</v>
      </c>
      <c r="D554" s="36">
        <f t="shared" si="16"/>
        <v>2.4076602743033026</v>
      </c>
      <c r="E554" s="36">
        <f t="shared" si="17"/>
        <v>1135.5409836065576</v>
      </c>
    </row>
    <row r="555" spans="1:5" x14ac:dyDescent="0.2">
      <c r="A555" s="5">
        <v>43812</v>
      </c>
      <c r="B555" s="36">
        <v>3168.8</v>
      </c>
      <c r="C555" s="36">
        <f>VLOOKUP(A555,'S&amp;P 500 Bitcoin and their CAGR'!E554:F4227,2,FALSE)</f>
        <v>7283.2</v>
      </c>
      <c r="D555" s="36">
        <f t="shared" si="16"/>
        <v>2.3905728985922718</v>
      </c>
      <c r="E555" s="36">
        <f t="shared" si="17"/>
        <v>1193.967213114754</v>
      </c>
    </row>
    <row r="556" spans="1:5" x14ac:dyDescent="0.2">
      <c r="A556" s="5">
        <v>43811</v>
      </c>
      <c r="B556" s="36">
        <v>3168.57</v>
      </c>
      <c r="C556" s="36">
        <f>VLOOKUP(A556,'S&amp;P 500 Bitcoin and their CAGR'!E555:F4228,2,FALSE)</f>
        <v>7224</v>
      </c>
      <c r="D556" s="36">
        <f t="shared" si="16"/>
        <v>2.390399384401829</v>
      </c>
      <c r="E556" s="36">
        <f t="shared" si="17"/>
        <v>1184.2622950819673</v>
      </c>
    </row>
    <row r="557" spans="1:5" x14ac:dyDescent="0.2">
      <c r="A557" s="5">
        <v>43810</v>
      </c>
      <c r="B557" s="36">
        <v>3141.63</v>
      </c>
      <c r="C557" s="36">
        <f>VLOOKUP(A557,'S&amp;P 500 Bitcoin and their CAGR'!E556:F4229,2,FALSE)</f>
        <v>7230.7</v>
      </c>
      <c r="D557" s="36">
        <f t="shared" si="16"/>
        <v>2.3700755918342713</v>
      </c>
      <c r="E557" s="36">
        <f t="shared" si="17"/>
        <v>1185.360655737705</v>
      </c>
    </row>
    <row r="558" spans="1:5" x14ac:dyDescent="0.2">
      <c r="A558" s="5">
        <v>43809</v>
      </c>
      <c r="B558" s="36">
        <v>3132.52</v>
      </c>
      <c r="C558" s="36">
        <f>VLOOKUP(A558,'S&amp;P 500 Bitcoin and their CAGR'!E557:F4230,2,FALSE)</f>
        <v>7254.6</v>
      </c>
      <c r="D558" s="36">
        <f t="shared" si="16"/>
        <v>2.3632029210736758</v>
      </c>
      <c r="E558" s="36">
        <f t="shared" si="17"/>
        <v>1189.2786885245903</v>
      </c>
    </row>
    <row r="559" spans="1:5" x14ac:dyDescent="0.2">
      <c r="A559" s="5">
        <v>43808</v>
      </c>
      <c r="B559" s="36">
        <v>3135.96</v>
      </c>
      <c r="C559" s="36">
        <f>VLOOKUP(A559,'S&amp;P 500 Bitcoin and their CAGR'!E558:F4231,2,FALSE)</f>
        <v>7379.5</v>
      </c>
      <c r="D559" s="36">
        <f t="shared" si="16"/>
        <v>2.3657980898350863</v>
      </c>
      <c r="E559" s="36">
        <f t="shared" si="17"/>
        <v>1209.7540983606559</v>
      </c>
    </row>
    <row r="560" spans="1:5" x14ac:dyDescent="0.2">
      <c r="A560" s="5">
        <v>43805</v>
      </c>
      <c r="B560" s="36">
        <v>3145.91</v>
      </c>
      <c r="C560" s="36">
        <f>VLOOKUP(A560,'S&amp;P 500 Bitcoin and their CAGR'!E559:F4232,2,FALSE)</f>
        <v>7588.3</v>
      </c>
      <c r="D560" s="36">
        <f t="shared" si="16"/>
        <v>2.3733044645955612</v>
      </c>
      <c r="E560" s="36">
        <f t="shared" si="17"/>
        <v>1243.9836065573772</v>
      </c>
    </row>
    <row r="561" spans="1:5" x14ac:dyDescent="0.2">
      <c r="A561" s="5">
        <v>43804</v>
      </c>
      <c r="B561" s="36">
        <v>3117.43</v>
      </c>
      <c r="C561" s="36">
        <f>VLOOKUP(A561,'S&amp;P 500 Bitcoin and their CAGR'!E560:F4233,2,FALSE)</f>
        <v>7440</v>
      </c>
      <c r="D561" s="36">
        <f t="shared" si="16"/>
        <v>2.3518188813615581</v>
      </c>
      <c r="E561" s="36">
        <f t="shared" si="17"/>
        <v>1219.672131147541</v>
      </c>
    </row>
    <row r="562" spans="1:5" x14ac:dyDescent="0.2">
      <c r="A562" s="5">
        <v>43803</v>
      </c>
      <c r="B562" s="36">
        <v>3112.76</v>
      </c>
      <c r="C562" s="36">
        <f>VLOOKUP(A562,'S&amp;P 500 Bitcoin and their CAGR'!E561:F4234,2,FALSE)</f>
        <v>7238.2</v>
      </c>
      <c r="D562" s="36">
        <f t="shared" si="16"/>
        <v>2.348295788886039</v>
      </c>
      <c r="E562" s="36">
        <f t="shared" si="17"/>
        <v>1186.5901639344263</v>
      </c>
    </row>
    <row r="563" spans="1:5" x14ac:dyDescent="0.2">
      <c r="A563" s="5">
        <v>43802</v>
      </c>
      <c r="B563" s="36">
        <v>3093.2</v>
      </c>
      <c r="C563" s="36">
        <f>VLOOKUP(A563,'S&amp;P 500 Bitcoin and their CAGR'!E562:F4235,2,FALSE)</f>
        <v>7336</v>
      </c>
      <c r="D563" s="36">
        <f t="shared" si="16"/>
        <v>2.3335395386031355</v>
      </c>
      <c r="E563" s="36">
        <f t="shared" si="17"/>
        <v>1202.6229508196723</v>
      </c>
    </row>
    <row r="564" spans="1:5" x14ac:dyDescent="0.2">
      <c r="A564" s="5">
        <v>43801</v>
      </c>
      <c r="B564" s="36">
        <v>3113.87</v>
      </c>
      <c r="C564" s="36">
        <f>VLOOKUP(A564,'S&amp;P 500 Bitcoin and their CAGR'!E563:F4236,2,FALSE)</f>
        <v>7350.3</v>
      </c>
      <c r="D564" s="36">
        <f t="shared" si="16"/>
        <v>2.3491331834573081</v>
      </c>
      <c r="E564" s="36">
        <f t="shared" si="17"/>
        <v>1204.9672131147543</v>
      </c>
    </row>
    <row r="565" spans="1:5" x14ac:dyDescent="0.2">
      <c r="A565" s="5">
        <v>43798</v>
      </c>
      <c r="B565" s="36">
        <v>3140.98</v>
      </c>
      <c r="C565" s="36">
        <f>VLOOKUP(A565,'S&amp;P 500 Bitcoin and their CAGR'!E564:F4237,2,FALSE)</f>
        <v>7796.6</v>
      </c>
      <c r="D565" s="36">
        <f t="shared" si="16"/>
        <v>2.3695852256438887</v>
      </c>
      <c r="E565" s="36">
        <f t="shared" si="17"/>
        <v>1278.1311475409836</v>
      </c>
    </row>
    <row r="566" spans="1:5" x14ac:dyDescent="0.2">
      <c r="A566" s="5">
        <v>43796</v>
      </c>
      <c r="B566" s="36">
        <v>3153.63</v>
      </c>
      <c r="C566" s="36">
        <f>VLOOKUP(A566,'S&amp;P 500 Bitcoin and their CAGR'!E565:F4238,2,FALSE)</f>
        <v>7549.3</v>
      </c>
      <c r="D566" s="36">
        <f t="shared" si="16"/>
        <v>2.3791285061182612</v>
      </c>
      <c r="E566" s="36">
        <f t="shared" si="17"/>
        <v>1237.5901639344263</v>
      </c>
    </row>
    <row r="567" spans="1:5" x14ac:dyDescent="0.2">
      <c r="A567" s="5">
        <v>43795</v>
      </c>
      <c r="B567" s="36">
        <v>3140.52</v>
      </c>
      <c r="C567" s="36">
        <f>VLOOKUP(A567,'S&amp;P 500 Bitcoin and their CAGR'!E566:F4239,2,FALSE)</f>
        <v>7198.3</v>
      </c>
      <c r="D567" s="36">
        <f t="shared" si="16"/>
        <v>2.3692381972630021</v>
      </c>
      <c r="E567" s="36">
        <f t="shared" si="17"/>
        <v>1180.049180327869</v>
      </c>
    </row>
    <row r="568" spans="1:5" x14ac:dyDescent="0.2">
      <c r="A568" s="5">
        <v>43794</v>
      </c>
      <c r="B568" s="36">
        <v>3133.64</v>
      </c>
      <c r="C568" s="36">
        <f>VLOOKUP(A568,'S&amp;P 500 Bitcoin and their CAGR'!E567:F4240,2,FALSE)</f>
        <v>7168</v>
      </c>
      <c r="D568" s="36">
        <f t="shared" si="16"/>
        <v>2.3640478597401815</v>
      </c>
      <c r="E568" s="36">
        <f t="shared" si="17"/>
        <v>1175.0819672131149</v>
      </c>
    </row>
    <row r="569" spans="1:5" x14ac:dyDescent="0.2">
      <c r="A569" s="5">
        <v>43791</v>
      </c>
      <c r="B569" s="36">
        <v>3110.29</v>
      </c>
      <c r="C569" s="36">
        <f>VLOOKUP(A569,'S&amp;P 500 Bitcoin and their CAGR'!E568:F4241,2,FALSE)</f>
        <v>7323</v>
      </c>
      <c r="D569" s="36">
        <f t="shared" si="16"/>
        <v>2.3464323973625842</v>
      </c>
      <c r="E569" s="36">
        <f t="shared" si="17"/>
        <v>1200.4918032786886</v>
      </c>
    </row>
    <row r="570" spans="1:5" x14ac:dyDescent="0.2">
      <c r="A570" s="5">
        <v>43790</v>
      </c>
      <c r="B570" s="36">
        <v>3103.54</v>
      </c>
      <c r="C570" s="36">
        <f>VLOOKUP(A570,'S&amp;P 500 Bitcoin and their CAGR'!E569:F4242,2,FALSE)</f>
        <v>7671.1</v>
      </c>
      <c r="D570" s="36">
        <f t="shared" si="16"/>
        <v>2.3413401330778401</v>
      </c>
      <c r="E570" s="36">
        <f t="shared" si="17"/>
        <v>1257.5573770491806</v>
      </c>
    </row>
    <row r="571" spans="1:5" x14ac:dyDescent="0.2">
      <c r="A571" s="5">
        <v>43789</v>
      </c>
      <c r="B571" s="36">
        <v>3108.46</v>
      </c>
      <c r="C571" s="36">
        <f>VLOOKUP(A571,'S&amp;P 500 Bitcoin and their CAGR'!E570:F4243,2,FALSE)</f>
        <v>8126.4</v>
      </c>
      <c r="D571" s="36">
        <f t="shared" si="16"/>
        <v>2.345051827934276</v>
      </c>
      <c r="E571" s="36">
        <f t="shared" si="17"/>
        <v>1332.1967213114754</v>
      </c>
    </row>
    <row r="572" spans="1:5" x14ac:dyDescent="0.2">
      <c r="A572" s="5">
        <v>43788</v>
      </c>
      <c r="B572" s="36">
        <v>3120.18</v>
      </c>
      <c r="C572" s="36">
        <f>VLOOKUP(A572,'S&amp;P 500 Bitcoin and their CAGR'!E571:F4244,2,FALSE)</f>
        <v>8164.9</v>
      </c>
      <c r="D572" s="36">
        <f t="shared" si="16"/>
        <v>2.3538935075516392</v>
      </c>
      <c r="E572" s="36">
        <f t="shared" si="17"/>
        <v>1338.5081967213116</v>
      </c>
    </row>
    <row r="573" spans="1:5" x14ac:dyDescent="0.2">
      <c r="A573" s="5">
        <v>43787</v>
      </c>
      <c r="B573" s="36">
        <v>3122.03</v>
      </c>
      <c r="C573" s="36">
        <f>VLOOKUP(A573,'S&amp;P 500 Bitcoin and their CAGR'!E572:F4245,2,FALSE)</f>
        <v>8219.5</v>
      </c>
      <c r="D573" s="36">
        <f t="shared" si="16"/>
        <v>2.3552891651704213</v>
      </c>
      <c r="E573" s="36">
        <f t="shared" si="17"/>
        <v>1347.4590163934427</v>
      </c>
    </row>
    <row r="574" spans="1:5" x14ac:dyDescent="0.2">
      <c r="A574" s="5">
        <v>43784</v>
      </c>
      <c r="B574" s="36">
        <v>3120.46</v>
      </c>
      <c r="C574" s="36">
        <f>VLOOKUP(A574,'S&amp;P 500 Bitcoin and their CAGR'!E573:F4246,2,FALSE)</f>
        <v>8495.7999999999993</v>
      </c>
      <c r="D574" s="36">
        <f t="shared" si="16"/>
        <v>2.3541047422182659</v>
      </c>
      <c r="E574" s="36">
        <f t="shared" si="17"/>
        <v>1392.7540983606557</v>
      </c>
    </row>
    <row r="575" spans="1:5" x14ac:dyDescent="0.2">
      <c r="A575" s="5">
        <v>43783</v>
      </c>
      <c r="B575" s="36">
        <v>3096.63</v>
      </c>
      <c r="C575" s="36">
        <f>VLOOKUP(A575,'S&amp;P 500 Bitcoin and their CAGR'!E574:F4247,2,FALSE)</f>
        <v>8655.7000000000007</v>
      </c>
      <c r="D575" s="36">
        <f t="shared" si="16"/>
        <v>2.3361271632693095</v>
      </c>
      <c r="E575" s="36">
        <f t="shared" si="17"/>
        <v>1418.9672131147543</v>
      </c>
    </row>
    <row r="576" spans="1:5" x14ac:dyDescent="0.2">
      <c r="A576" s="5">
        <v>43782</v>
      </c>
      <c r="B576" s="36">
        <v>3094.04</v>
      </c>
      <c r="C576" s="36">
        <f>VLOOKUP(A576,'S&amp;P 500 Bitcoin and their CAGR'!E575:F4248,2,FALSE)</f>
        <v>8801.1</v>
      </c>
      <c r="D576" s="36">
        <f t="shared" si="16"/>
        <v>2.3341732426030148</v>
      </c>
      <c r="E576" s="36">
        <f t="shared" si="17"/>
        <v>1442.8032786885246</v>
      </c>
    </row>
    <row r="577" spans="1:5" x14ac:dyDescent="0.2">
      <c r="A577" s="5">
        <v>43781</v>
      </c>
      <c r="B577" s="36">
        <v>3091.84</v>
      </c>
      <c r="C577" s="36">
        <f>VLOOKUP(A577,'S&amp;P 500 Bitcoin and their CAGR'!E576:F4249,2,FALSE)</f>
        <v>8830</v>
      </c>
      <c r="D577" s="36">
        <f t="shared" si="16"/>
        <v>2.3325135416509499</v>
      </c>
      <c r="E577" s="36">
        <f t="shared" si="17"/>
        <v>1447.5409836065576</v>
      </c>
    </row>
    <row r="578" spans="1:5" x14ac:dyDescent="0.2">
      <c r="A578" s="5">
        <v>43780</v>
      </c>
      <c r="B578" s="36">
        <v>3087.01</v>
      </c>
      <c r="C578" s="36">
        <f>VLOOKUP(A578,'S&amp;P 500 Bitcoin and their CAGR'!E577:F4250,2,FALSE)</f>
        <v>8737.7000000000007</v>
      </c>
      <c r="D578" s="36">
        <f t="shared" si="16"/>
        <v>2.3288697436516439</v>
      </c>
      <c r="E578" s="36">
        <f t="shared" si="17"/>
        <v>1432.4098360655739</v>
      </c>
    </row>
    <row r="579" spans="1:5" x14ac:dyDescent="0.2">
      <c r="A579" s="5">
        <v>43777</v>
      </c>
      <c r="B579" s="36">
        <v>3093.08</v>
      </c>
      <c r="C579" s="36">
        <f>VLOOKUP(A579,'S&amp;P 500 Bitcoin and their CAGR'!E578:F4251,2,FALSE)</f>
        <v>8782.4</v>
      </c>
      <c r="D579" s="36">
        <f t="shared" ref="D579:D642" si="18">B579/B$2533</f>
        <v>2.3334490094602955</v>
      </c>
      <c r="E579" s="36">
        <f t="shared" ref="E579:E642" si="19">C579/$C$2533</f>
        <v>1439.7377049180327</v>
      </c>
    </row>
    <row r="580" spans="1:5" x14ac:dyDescent="0.2">
      <c r="A580" s="5">
        <v>43776</v>
      </c>
      <c r="B580" s="36">
        <v>3085.18</v>
      </c>
      <c r="C580" s="36">
        <f>VLOOKUP(A580,'S&amp;P 500 Bitcoin and their CAGR'!E579:F4252,2,FALSE)</f>
        <v>9208</v>
      </c>
      <c r="D580" s="36">
        <f t="shared" si="18"/>
        <v>2.3274891742233352</v>
      </c>
      <c r="E580" s="36">
        <f t="shared" si="19"/>
        <v>1509.5081967213116</v>
      </c>
    </row>
    <row r="581" spans="1:5" x14ac:dyDescent="0.2">
      <c r="A581" s="5">
        <v>43775</v>
      </c>
      <c r="B581" s="36">
        <v>3076.78</v>
      </c>
      <c r="C581" s="36">
        <f>VLOOKUP(A581,'S&amp;P 500 Bitcoin and their CAGR'!E580:F4253,2,FALSE)</f>
        <v>9353</v>
      </c>
      <c r="D581" s="36">
        <f t="shared" si="18"/>
        <v>2.3211521342245427</v>
      </c>
      <c r="E581" s="36">
        <f t="shared" si="19"/>
        <v>1533.2786885245903</v>
      </c>
    </row>
    <row r="582" spans="1:5" x14ac:dyDescent="0.2">
      <c r="A582" s="5">
        <v>43774</v>
      </c>
      <c r="B582" s="36">
        <v>3074.62</v>
      </c>
      <c r="C582" s="36">
        <f>VLOOKUP(A582,'S&amp;P 500 Bitcoin and their CAGR'!E581:F4254,2,FALSE)</f>
        <v>9333.9</v>
      </c>
      <c r="D582" s="36">
        <f t="shared" si="18"/>
        <v>2.3195226096534243</v>
      </c>
      <c r="E582" s="36">
        <f t="shared" si="19"/>
        <v>1530.1475409836066</v>
      </c>
    </row>
    <row r="583" spans="1:5" x14ac:dyDescent="0.2">
      <c r="A583" s="5">
        <v>43773</v>
      </c>
      <c r="B583" s="36">
        <v>3078.27</v>
      </c>
      <c r="C583" s="36">
        <f>VLOOKUP(A583,'S&amp;P 500 Bitcoin and their CAGR'!E582:F4255,2,FALSE)</f>
        <v>9441.2000000000007</v>
      </c>
      <c r="D583" s="36">
        <f t="shared" si="18"/>
        <v>2.3222762044148046</v>
      </c>
      <c r="E583" s="36">
        <f t="shared" si="19"/>
        <v>1547.7377049180329</v>
      </c>
    </row>
    <row r="584" spans="1:5" x14ac:dyDescent="0.2">
      <c r="A584" s="5">
        <v>43770</v>
      </c>
      <c r="B584" s="36">
        <v>3066.91</v>
      </c>
      <c r="C584" s="36">
        <f>VLOOKUP(A584,'S&amp;P 500 Bitcoin and their CAGR'!E583:F4256,2,FALSE)</f>
        <v>9289.1</v>
      </c>
      <c r="D584" s="36">
        <f t="shared" si="18"/>
        <v>2.3137061122259608</v>
      </c>
      <c r="E584" s="36">
        <f t="shared" si="19"/>
        <v>1522.8032786885246</v>
      </c>
    </row>
    <row r="585" spans="1:5" x14ac:dyDescent="0.2">
      <c r="A585" s="5">
        <v>43769</v>
      </c>
      <c r="B585" s="36">
        <v>3037.56</v>
      </c>
      <c r="C585" s="36">
        <f>VLOOKUP(A585,'S&amp;P 500 Bitcoin and their CAGR'!E584:F4257,2,FALSE)</f>
        <v>9185.6</v>
      </c>
      <c r="D585" s="36">
        <f t="shared" si="18"/>
        <v>2.2915641927063688</v>
      </c>
      <c r="E585" s="36">
        <f t="shared" si="19"/>
        <v>1505.8360655737706</v>
      </c>
    </row>
    <row r="586" spans="1:5" x14ac:dyDescent="0.2">
      <c r="A586" s="5">
        <v>43768</v>
      </c>
      <c r="B586" s="36">
        <v>3046.77</v>
      </c>
      <c r="C586" s="36">
        <f>VLOOKUP(A586,'S&amp;P 500 Bitcoin and their CAGR'!E585:F4258,2,FALSE)</f>
        <v>9184.2999999999993</v>
      </c>
      <c r="D586" s="36">
        <f t="shared" si="18"/>
        <v>2.2985123044193312</v>
      </c>
      <c r="E586" s="36">
        <f t="shared" si="19"/>
        <v>1505.622950819672</v>
      </c>
    </row>
    <row r="587" spans="1:5" x14ac:dyDescent="0.2">
      <c r="A587" s="5">
        <v>43767</v>
      </c>
      <c r="B587" s="36">
        <v>3036.89</v>
      </c>
      <c r="C587" s="36">
        <f>VLOOKUP(A587,'S&amp;P 500 Bitcoin and their CAGR'!E586:F4259,2,FALSE)</f>
        <v>9445.5</v>
      </c>
      <c r="D587" s="36">
        <f t="shared" si="18"/>
        <v>2.2910587383255128</v>
      </c>
      <c r="E587" s="36">
        <f t="shared" si="19"/>
        <v>1548.4426229508197</v>
      </c>
    </row>
    <row r="588" spans="1:5" x14ac:dyDescent="0.2">
      <c r="A588" s="5">
        <v>43766</v>
      </c>
      <c r="B588" s="36">
        <v>3039.42</v>
      </c>
      <c r="C588" s="36">
        <f>VLOOKUP(A588,'S&amp;P 500 Bitcoin and their CAGR'!E587:F4260,2,FALSE)</f>
        <v>9225.7000000000007</v>
      </c>
      <c r="D588" s="36">
        <f t="shared" si="18"/>
        <v>2.2929673944203874</v>
      </c>
      <c r="E588" s="36">
        <f t="shared" si="19"/>
        <v>1512.4098360655739</v>
      </c>
    </row>
    <row r="589" spans="1:5" x14ac:dyDescent="0.2">
      <c r="A589" s="5">
        <v>43763</v>
      </c>
      <c r="B589" s="36">
        <v>3022.55</v>
      </c>
      <c r="C589" s="36">
        <f>VLOOKUP(A589,'S&amp;P 500 Bitcoin and their CAGR'!E588:F4261,2,FALSE)</f>
        <v>8679.1</v>
      </c>
      <c r="D589" s="36">
        <f t="shared" si="18"/>
        <v>2.280240505756145</v>
      </c>
      <c r="E589" s="36">
        <f t="shared" si="19"/>
        <v>1422.8032786885246</v>
      </c>
    </row>
    <row r="590" spans="1:5" x14ac:dyDescent="0.2">
      <c r="A590" s="5">
        <v>43762</v>
      </c>
      <c r="B590" s="36">
        <v>3010.29</v>
      </c>
      <c r="C590" s="36">
        <f>VLOOKUP(A590,'S&amp;P 500 Bitcoin and their CAGR'!E589:F4262,2,FALSE)</f>
        <v>7453</v>
      </c>
      <c r="D590" s="36">
        <f t="shared" si="18"/>
        <v>2.2709914449960018</v>
      </c>
      <c r="E590" s="36">
        <f t="shared" si="19"/>
        <v>1221.8032786885246</v>
      </c>
    </row>
    <row r="591" spans="1:5" x14ac:dyDescent="0.2">
      <c r="A591" s="5">
        <v>43761</v>
      </c>
      <c r="B591" s="36">
        <v>3004.52</v>
      </c>
      <c r="C591" s="36">
        <f>VLOOKUP(A591,'S&amp;P 500 Bitcoin and their CAGR'!E590:F4263,2,FALSE)</f>
        <v>7493.7</v>
      </c>
      <c r="D591" s="36">
        <f t="shared" si="18"/>
        <v>2.2666385020444499</v>
      </c>
      <c r="E591" s="36">
        <f t="shared" si="19"/>
        <v>1228.4754098360656</v>
      </c>
    </row>
    <row r="592" spans="1:5" x14ac:dyDescent="0.2">
      <c r="A592" s="5">
        <v>43760</v>
      </c>
      <c r="B592" s="36">
        <v>2995.99</v>
      </c>
      <c r="C592" s="36">
        <f>VLOOKUP(A592,'S&amp;P 500 Bitcoin and their CAGR'!E591:F4264,2,FALSE)</f>
        <v>8058.9</v>
      </c>
      <c r="D592" s="36">
        <f t="shared" si="18"/>
        <v>2.2602033888075801</v>
      </c>
      <c r="E592" s="36">
        <f t="shared" si="19"/>
        <v>1321.1311475409836</v>
      </c>
    </row>
    <row r="593" spans="1:5" x14ac:dyDescent="0.2">
      <c r="A593" s="5">
        <v>43759</v>
      </c>
      <c r="B593" s="36">
        <v>3006.72</v>
      </c>
      <c r="C593" s="36">
        <f>VLOOKUP(A593,'S&amp;P 500 Bitcoin and their CAGR'!E592:F4265,2,FALSE)</f>
        <v>8243.9</v>
      </c>
      <c r="D593" s="36">
        <f t="shared" si="18"/>
        <v>2.2682982029965144</v>
      </c>
      <c r="E593" s="36">
        <f t="shared" si="19"/>
        <v>1351.4590163934427</v>
      </c>
    </row>
    <row r="594" spans="1:5" x14ac:dyDescent="0.2">
      <c r="A594" s="5">
        <v>43756</v>
      </c>
      <c r="B594" s="36">
        <v>2986.2</v>
      </c>
      <c r="C594" s="36">
        <f>VLOOKUP(A594,'S&amp;P 500 Bitcoin and their CAGR'!E593:F4266,2,FALSE)</f>
        <v>7987.2</v>
      </c>
      <c r="D594" s="36">
        <f t="shared" si="18"/>
        <v>2.2528177195708916</v>
      </c>
      <c r="E594" s="36">
        <f t="shared" si="19"/>
        <v>1309.377049180328</v>
      </c>
    </row>
    <row r="595" spans="1:5" x14ac:dyDescent="0.2">
      <c r="A595" s="5">
        <v>43755</v>
      </c>
      <c r="B595" s="36">
        <v>2997.95</v>
      </c>
      <c r="C595" s="36">
        <f>VLOOKUP(A595,'S&amp;P 500 Bitcoin and their CAGR'!E594:F4267,2,FALSE)</f>
        <v>8092.3</v>
      </c>
      <c r="D595" s="36">
        <f t="shared" si="18"/>
        <v>2.2616820314739652</v>
      </c>
      <c r="E595" s="36">
        <f t="shared" si="19"/>
        <v>1326.6065573770493</v>
      </c>
    </row>
    <row r="596" spans="1:5" x14ac:dyDescent="0.2">
      <c r="A596" s="5">
        <v>43754</v>
      </c>
      <c r="B596" s="36">
        <v>2989.69</v>
      </c>
      <c r="C596" s="36">
        <f>VLOOKUP(A596,'S&amp;P 500 Bitcoin and their CAGR'!E595:F4268,2,FALSE)</f>
        <v>8016</v>
      </c>
      <c r="D596" s="36">
        <f t="shared" si="18"/>
        <v>2.2554506088084856</v>
      </c>
      <c r="E596" s="36">
        <f t="shared" si="19"/>
        <v>1314.0983606557377</v>
      </c>
    </row>
    <row r="597" spans="1:5" x14ac:dyDescent="0.2">
      <c r="A597" s="5">
        <v>43753</v>
      </c>
      <c r="B597" s="36">
        <v>2995.68</v>
      </c>
      <c r="C597" s="36">
        <f>VLOOKUP(A597,'S&amp;P 500 Bitcoin and their CAGR'!E596:F4269,2,FALSE)</f>
        <v>8191.1</v>
      </c>
      <c r="D597" s="36">
        <f t="shared" si="18"/>
        <v>2.2599695218552438</v>
      </c>
      <c r="E597" s="36">
        <f t="shared" si="19"/>
        <v>1342.8032786885246</v>
      </c>
    </row>
    <row r="598" spans="1:5" x14ac:dyDescent="0.2">
      <c r="A598" s="5">
        <v>43752</v>
      </c>
      <c r="B598" s="36">
        <v>2966.15</v>
      </c>
      <c r="C598" s="36">
        <f>VLOOKUP(A598,'S&amp;P 500 Bitcoin and their CAGR'!E597:F4270,2,FALSE)</f>
        <v>8370</v>
      </c>
      <c r="D598" s="36">
        <f t="shared" si="18"/>
        <v>2.2376918086213924</v>
      </c>
      <c r="E598" s="36">
        <f t="shared" si="19"/>
        <v>1372.1311475409836</v>
      </c>
    </row>
    <row r="599" spans="1:5" x14ac:dyDescent="0.2">
      <c r="A599" s="5">
        <v>43749</v>
      </c>
      <c r="B599" s="36">
        <v>2970.27</v>
      </c>
      <c r="C599" s="36">
        <f>VLOOKUP(A599,'S&amp;P 500 Bitcoin and their CAGR'!E598:F4271,2,FALSE)</f>
        <v>8280</v>
      </c>
      <c r="D599" s="36">
        <f t="shared" si="18"/>
        <v>2.2407999758588955</v>
      </c>
      <c r="E599" s="36">
        <f t="shared" si="19"/>
        <v>1357.377049180328</v>
      </c>
    </row>
    <row r="600" spans="1:5" x14ac:dyDescent="0.2">
      <c r="A600" s="5">
        <v>43748</v>
      </c>
      <c r="B600" s="36">
        <v>2938.13</v>
      </c>
      <c r="C600" s="36">
        <f>VLOOKUP(A600,'S&amp;P 500 Bitcoin and their CAGR'!E599:F4272,2,FALSE)</f>
        <v>8596</v>
      </c>
      <c r="D600" s="36">
        <f t="shared" si="18"/>
        <v>2.2165532537682755</v>
      </c>
      <c r="E600" s="36">
        <f t="shared" si="19"/>
        <v>1409.1803278688526</v>
      </c>
    </row>
    <row r="601" spans="1:5" x14ac:dyDescent="0.2">
      <c r="A601" s="5">
        <v>43747</v>
      </c>
      <c r="B601" s="36">
        <v>2919.4</v>
      </c>
      <c r="C601" s="36">
        <f>VLOOKUP(A601,'S&amp;P 500 Bitcoin and their CAGR'!E600:F4273,2,FALSE)</f>
        <v>8607.5</v>
      </c>
      <c r="D601" s="36">
        <f t="shared" si="18"/>
        <v>2.2024231633900149</v>
      </c>
      <c r="E601" s="36">
        <f t="shared" si="19"/>
        <v>1411.0655737704919</v>
      </c>
    </row>
    <row r="602" spans="1:5" x14ac:dyDescent="0.2">
      <c r="A602" s="5">
        <v>43746</v>
      </c>
      <c r="B602" s="36">
        <v>2893.06</v>
      </c>
      <c r="C602" s="36">
        <f>VLOOKUP(A602,'S&amp;P 500 Bitcoin and their CAGR'!E601:F4274,2,FALSE)</f>
        <v>8211.2000000000007</v>
      </c>
      <c r="D602" s="36">
        <f t="shared" si="18"/>
        <v>2.1825520165366568</v>
      </c>
      <c r="E602" s="36">
        <f t="shared" si="19"/>
        <v>1346.0983606557379</v>
      </c>
    </row>
    <row r="603" spans="1:5" x14ac:dyDescent="0.2">
      <c r="A603" s="5">
        <v>43745</v>
      </c>
      <c r="B603" s="36">
        <v>2938.79</v>
      </c>
      <c r="C603" s="36">
        <f>VLOOKUP(A603,'S&amp;P 500 Bitcoin and their CAGR'!E602:F4275,2,FALSE)</f>
        <v>8227</v>
      </c>
      <c r="D603" s="36">
        <f t="shared" si="18"/>
        <v>2.217051164053895</v>
      </c>
      <c r="E603" s="36">
        <f t="shared" si="19"/>
        <v>1348.688524590164</v>
      </c>
    </row>
    <row r="604" spans="1:5" x14ac:dyDescent="0.2">
      <c r="A604" s="5">
        <v>43742</v>
      </c>
      <c r="B604" s="36">
        <v>2952.01</v>
      </c>
      <c r="C604" s="36">
        <f>VLOOKUP(A604,'S&amp;P 500 Bitcoin and their CAGR'!E603:F4276,2,FALSE)</f>
        <v>8170</v>
      </c>
      <c r="D604" s="36">
        <f t="shared" si="18"/>
        <v>2.2270244579567575</v>
      </c>
      <c r="E604" s="36">
        <f t="shared" si="19"/>
        <v>1339.344262295082</v>
      </c>
    </row>
    <row r="605" spans="1:5" x14ac:dyDescent="0.2">
      <c r="A605" s="5">
        <v>43741</v>
      </c>
      <c r="B605" s="36">
        <v>2910.63</v>
      </c>
      <c r="C605" s="36">
        <f>VLOOKUP(A605,'S&amp;P 500 Bitcoin and their CAGR'!E604:F4277,2,FALSE)</f>
        <v>8257.9</v>
      </c>
      <c r="D605" s="36">
        <f t="shared" si="18"/>
        <v>2.1958069918674656</v>
      </c>
      <c r="E605" s="36">
        <f t="shared" si="19"/>
        <v>1353.7540983606557</v>
      </c>
    </row>
    <row r="606" spans="1:5" x14ac:dyDescent="0.2">
      <c r="A606" s="5">
        <v>43740</v>
      </c>
      <c r="B606" s="36">
        <v>2887.61</v>
      </c>
      <c r="C606" s="36">
        <f>VLOOKUP(A606,'S&amp;P 500 Bitcoin and their CAGR'!E605:F4278,2,FALSE)</f>
        <v>8413.4</v>
      </c>
      <c r="D606" s="36">
        <f t="shared" si="18"/>
        <v>2.1784404846326781</v>
      </c>
      <c r="E606" s="36">
        <f t="shared" si="19"/>
        <v>1379.2459016393443</v>
      </c>
    </row>
    <row r="607" spans="1:5" x14ac:dyDescent="0.2">
      <c r="A607" s="5">
        <v>43739</v>
      </c>
      <c r="B607" s="36">
        <v>2940.25</v>
      </c>
      <c r="C607" s="36">
        <f>VLOOKUP(A607,'S&amp;P 500 Bitcoin and their CAGR'!E606:F4279,2,FALSE)</f>
        <v>8334.9</v>
      </c>
      <c r="D607" s="36">
        <f t="shared" si="18"/>
        <v>2.218152601958447</v>
      </c>
      <c r="E607" s="36">
        <f t="shared" si="19"/>
        <v>1366.377049180328</v>
      </c>
    </row>
    <row r="608" spans="1:5" x14ac:dyDescent="0.2">
      <c r="A608" s="5">
        <v>43738</v>
      </c>
      <c r="B608" s="36">
        <v>2976.74</v>
      </c>
      <c r="C608" s="36">
        <f>VLOOKUP(A608,'S&amp;P 500 Bitcoin and their CAGR'!E607:F4280,2,FALSE)</f>
        <v>8331.1</v>
      </c>
      <c r="D608" s="36">
        <f t="shared" si="18"/>
        <v>2.2456810054770129</v>
      </c>
      <c r="E608" s="36">
        <f t="shared" si="19"/>
        <v>1365.7540983606559</v>
      </c>
    </row>
    <row r="609" spans="1:5" x14ac:dyDescent="0.2">
      <c r="A609" s="5">
        <v>43735</v>
      </c>
      <c r="B609" s="36">
        <v>2961.79</v>
      </c>
      <c r="C609" s="36">
        <f>VLOOKUP(A609,'S&amp;P 500 Bitcoin and their CAGR'!E608:F4281,2,FALSE)</f>
        <v>8213.4</v>
      </c>
      <c r="D609" s="36">
        <f t="shared" si="18"/>
        <v>2.234402583098209</v>
      </c>
      <c r="E609" s="36">
        <f t="shared" si="19"/>
        <v>1346.4590163934427</v>
      </c>
    </row>
    <row r="610" spans="1:5" x14ac:dyDescent="0.2">
      <c r="A610" s="5">
        <v>43734</v>
      </c>
      <c r="B610" s="36">
        <v>2977.62</v>
      </c>
      <c r="C610" s="36">
        <f>VLOOKUP(A610,'S&amp;P 500 Bitcoin and their CAGR'!E609:F4282,2,FALSE)</f>
        <v>8103.6</v>
      </c>
      <c r="D610" s="36">
        <f t="shared" si="18"/>
        <v>2.2463448858578392</v>
      </c>
      <c r="E610" s="36">
        <f t="shared" si="19"/>
        <v>1328.4590163934427</v>
      </c>
    </row>
    <row r="611" spans="1:5" x14ac:dyDescent="0.2">
      <c r="A611" s="5">
        <v>43733</v>
      </c>
      <c r="B611" s="36">
        <v>2984.87</v>
      </c>
      <c r="C611" s="36">
        <f>VLOOKUP(A611,'S&amp;P 500 Bitcoin and their CAGR'!E610:F4283,2,FALSE)</f>
        <v>8474.7000000000007</v>
      </c>
      <c r="D611" s="36">
        <f t="shared" si="18"/>
        <v>2.2518143549044165</v>
      </c>
      <c r="E611" s="36">
        <f t="shared" si="19"/>
        <v>1389.2950819672133</v>
      </c>
    </row>
    <row r="612" spans="1:5" x14ac:dyDescent="0.2">
      <c r="A612" s="5">
        <v>43732</v>
      </c>
      <c r="B612" s="36">
        <v>2966.6</v>
      </c>
      <c r="C612" s="36">
        <f>VLOOKUP(A612,'S&amp;P 500 Bitcoin and their CAGR'!E611:F4284,2,FALSE)</f>
        <v>8547.9</v>
      </c>
      <c r="D612" s="36">
        <f t="shared" si="18"/>
        <v>2.2380312929070416</v>
      </c>
      <c r="E612" s="36">
        <f t="shared" si="19"/>
        <v>1401.295081967213</v>
      </c>
    </row>
    <row r="613" spans="1:5" x14ac:dyDescent="0.2">
      <c r="A613" s="5">
        <v>43731</v>
      </c>
      <c r="B613" s="36">
        <v>2991.78</v>
      </c>
      <c r="C613" s="36">
        <f>VLOOKUP(A613,'S&amp;P 500 Bitcoin and their CAGR'!E612:F4285,2,FALSE)</f>
        <v>9702.6</v>
      </c>
      <c r="D613" s="36">
        <f t="shared" si="18"/>
        <v>2.2570273247129475</v>
      </c>
      <c r="E613" s="36">
        <f t="shared" si="19"/>
        <v>1590.5901639344263</v>
      </c>
    </row>
    <row r="614" spans="1:5" x14ac:dyDescent="0.2">
      <c r="A614" s="5">
        <v>43728</v>
      </c>
      <c r="B614" s="36">
        <v>2992.07</v>
      </c>
      <c r="C614" s="36">
        <f>VLOOKUP(A614,'S&amp;P 500 Bitcoin and their CAGR'!E613:F4286,2,FALSE)</f>
        <v>10198</v>
      </c>
      <c r="D614" s="36">
        <f t="shared" si="18"/>
        <v>2.2572461034748104</v>
      </c>
      <c r="E614" s="36">
        <f t="shared" si="19"/>
        <v>1671.8032786885246</v>
      </c>
    </row>
    <row r="615" spans="1:5" x14ac:dyDescent="0.2">
      <c r="A615" s="5">
        <v>43727</v>
      </c>
      <c r="B615" s="36">
        <v>3006.79</v>
      </c>
      <c r="C615" s="36">
        <f>VLOOKUP(A615,'S&amp;P 500 Bitcoin and their CAGR'!E614:F4287,2,FALSE)</f>
        <v>10301</v>
      </c>
      <c r="D615" s="36">
        <f t="shared" si="18"/>
        <v>2.2683510116631713</v>
      </c>
      <c r="E615" s="36">
        <f t="shared" si="19"/>
        <v>1688.688524590164</v>
      </c>
    </row>
    <row r="616" spans="1:5" x14ac:dyDescent="0.2">
      <c r="A616" s="5">
        <v>43726</v>
      </c>
      <c r="B616" s="36">
        <v>3006.73</v>
      </c>
      <c r="C616" s="36">
        <f>VLOOKUP(A616,'S&amp;P 500 Bitcoin and their CAGR'!E615:F4288,2,FALSE)</f>
        <v>10185</v>
      </c>
      <c r="D616" s="36">
        <f t="shared" si="18"/>
        <v>2.2683057470917514</v>
      </c>
      <c r="E616" s="36">
        <f t="shared" si="19"/>
        <v>1669.672131147541</v>
      </c>
    </row>
    <row r="617" spans="1:5" x14ac:dyDescent="0.2">
      <c r="A617" s="5">
        <v>43725</v>
      </c>
      <c r="B617" s="36">
        <v>3005.7</v>
      </c>
      <c r="C617" s="36">
        <f>VLOOKUP(A617,'S&amp;P 500 Bitcoin and their CAGR'!E616:F4289,2,FALSE)</f>
        <v>10214.1</v>
      </c>
      <c r="D617" s="36">
        <f t="shared" si="18"/>
        <v>2.2675287052823756</v>
      </c>
      <c r="E617" s="36">
        <f t="shared" si="19"/>
        <v>1674.4426229508199</v>
      </c>
    </row>
    <row r="618" spans="1:5" x14ac:dyDescent="0.2">
      <c r="A618" s="5">
        <v>43724</v>
      </c>
      <c r="B618" s="36">
        <v>2997.96</v>
      </c>
      <c r="C618" s="36">
        <f>VLOOKUP(A618,'S&amp;P 500 Bitcoin and their CAGR'!E617:F4290,2,FALSE)</f>
        <v>10295</v>
      </c>
      <c r="D618" s="36">
        <f t="shared" si="18"/>
        <v>2.2616895755692021</v>
      </c>
      <c r="E618" s="36">
        <f t="shared" si="19"/>
        <v>1687.704918032787</v>
      </c>
    </row>
    <row r="619" spans="1:5" x14ac:dyDescent="0.2">
      <c r="A619" s="5">
        <v>43721</v>
      </c>
      <c r="B619" s="36">
        <v>3007.39</v>
      </c>
      <c r="C619" s="36">
        <f>VLOOKUP(A619,'S&amp;P 500 Bitcoin and their CAGR'!E618:F4291,2,FALSE)</f>
        <v>10374</v>
      </c>
      <c r="D619" s="36">
        <f t="shared" si="18"/>
        <v>2.2688036573773709</v>
      </c>
      <c r="E619" s="36">
        <f t="shared" si="19"/>
        <v>1700.6557377049182</v>
      </c>
    </row>
    <row r="620" spans="1:5" x14ac:dyDescent="0.2">
      <c r="A620" s="5">
        <v>43720</v>
      </c>
      <c r="B620" s="36">
        <v>3009.57</v>
      </c>
      <c r="C620" s="36">
        <f>VLOOKUP(A620,'S&amp;P 500 Bitcoin and their CAGR'!E619:F4292,2,FALSE)</f>
        <v>10452</v>
      </c>
      <c r="D620" s="36">
        <f t="shared" si="18"/>
        <v>2.2704482701389623</v>
      </c>
      <c r="E620" s="36">
        <f t="shared" si="19"/>
        <v>1713.4426229508197</v>
      </c>
    </row>
    <row r="621" spans="1:5" x14ac:dyDescent="0.2">
      <c r="A621" s="5">
        <v>43719</v>
      </c>
      <c r="B621" s="36">
        <v>3000.93</v>
      </c>
      <c r="C621" s="36">
        <f>VLOOKUP(A621,'S&amp;P 500 Bitcoin and their CAGR'!E620:F4293,2,FALSE)</f>
        <v>10175</v>
      </c>
      <c r="D621" s="36">
        <f t="shared" si="18"/>
        <v>2.2639301718544895</v>
      </c>
      <c r="E621" s="36">
        <f t="shared" si="19"/>
        <v>1668.032786885246</v>
      </c>
    </row>
    <row r="622" spans="1:5" x14ac:dyDescent="0.2">
      <c r="A622" s="5">
        <v>43718</v>
      </c>
      <c r="B622" s="36">
        <v>2979.39</v>
      </c>
      <c r="C622" s="36">
        <f>VLOOKUP(A622,'S&amp;P 500 Bitcoin and their CAGR'!E621:F4294,2,FALSE)</f>
        <v>10122</v>
      </c>
      <c r="D622" s="36">
        <f t="shared" si="18"/>
        <v>2.2476801907147275</v>
      </c>
      <c r="E622" s="36">
        <f t="shared" si="19"/>
        <v>1659.344262295082</v>
      </c>
    </row>
    <row r="623" spans="1:5" x14ac:dyDescent="0.2">
      <c r="A623" s="5">
        <v>43717</v>
      </c>
      <c r="B623" s="36">
        <v>2978.43</v>
      </c>
      <c r="C623" s="36">
        <f>VLOOKUP(A623,'S&amp;P 500 Bitcoin and their CAGR'!E622:F4295,2,FALSE)</f>
        <v>10318</v>
      </c>
      <c r="D623" s="36">
        <f t="shared" si="18"/>
        <v>2.2469559575720082</v>
      </c>
      <c r="E623" s="36">
        <f t="shared" si="19"/>
        <v>1691.4754098360656</v>
      </c>
    </row>
    <row r="624" spans="1:5" x14ac:dyDescent="0.2">
      <c r="A624" s="5">
        <v>43714</v>
      </c>
      <c r="B624" s="36">
        <v>2978.71</v>
      </c>
      <c r="C624" s="36">
        <f>VLOOKUP(A624,'S&amp;P 500 Bitcoin and their CAGR'!E623:F4296,2,FALSE)</f>
        <v>10317</v>
      </c>
      <c r="D624" s="36">
        <f t="shared" si="18"/>
        <v>2.2471671922386349</v>
      </c>
      <c r="E624" s="36">
        <f t="shared" si="19"/>
        <v>1691.3114754098362</v>
      </c>
    </row>
    <row r="625" spans="1:5" x14ac:dyDescent="0.2">
      <c r="A625" s="5">
        <v>43713</v>
      </c>
      <c r="B625" s="36">
        <v>2976</v>
      </c>
      <c r="C625" s="36">
        <f>VLOOKUP(A625,'S&amp;P 500 Bitcoin and their CAGR'!E624:F4297,2,FALSE)</f>
        <v>10578.7</v>
      </c>
      <c r="D625" s="36">
        <f t="shared" si="18"/>
        <v>2.2451227424295004</v>
      </c>
      <c r="E625" s="36">
        <f t="shared" si="19"/>
        <v>1734.2131147540986</v>
      </c>
    </row>
    <row r="626" spans="1:5" x14ac:dyDescent="0.2">
      <c r="A626" s="5">
        <v>43712</v>
      </c>
      <c r="B626" s="36">
        <v>2937.78</v>
      </c>
      <c r="C626" s="36">
        <f>VLOOKUP(A626,'S&amp;P 500 Bitcoin and their CAGR'!E625:F4298,2,FALSE)</f>
        <v>10590</v>
      </c>
      <c r="D626" s="36">
        <f t="shared" si="18"/>
        <v>2.2162892104349927</v>
      </c>
      <c r="E626" s="36">
        <f t="shared" si="19"/>
        <v>1736.0655737704919</v>
      </c>
    </row>
    <row r="627" spans="1:5" x14ac:dyDescent="0.2">
      <c r="A627" s="5">
        <v>43711</v>
      </c>
      <c r="B627" s="36">
        <v>2906.27</v>
      </c>
      <c r="C627" s="36">
        <f>VLOOKUP(A627,'S&amp;P 500 Bitcoin and their CAGR'!E626:F4299,2,FALSE)</f>
        <v>10641</v>
      </c>
      <c r="D627" s="36">
        <f t="shared" si="18"/>
        <v>2.1925177663442823</v>
      </c>
      <c r="E627" s="36">
        <f t="shared" si="19"/>
        <v>1744.4262295081969</v>
      </c>
    </row>
    <row r="628" spans="1:5" x14ac:dyDescent="0.2">
      <c r="A628" s="5">
        <v>43707</v>
      </c>
      <c r="B628" s="36">
        <v>2926.46</v>
      </c>
      <c r="C628" s="36">
        <f>VLOOKUP(A628,'S&amp;P 500 Bitcoin and their CAGR'!E627:F4300,2,FALSE)</f>
        <v>9601</v>
      </c>
      <c r="D628" s="36">
        <f t="shared" si="18"/>
        <v>2.2077492946270953</v>
      </c>
      <c r="E628" s="36">
        <f t="shared" si="19"/>
        <v>1573.9344262295083</v>
      </c>
    </row>
    <row r="629" spans="1:5" x14ac:dyDescent="0.2">
      <c r="A629" s="5">
        <v>43706</v>
      </c>
      <c r="B629" s="36">
        <v>2924.58</v>
      </c>
      <c r="C629" s="36">
        <f>VLOOKUP(A629,'S&amp;P 500 Bitcoin and their CAGR'!E628:F4301,2,FALSE)</f>
        <v>9509</v>
      </c>
      <c r="D629" s="36">
        <f t="shared" si="18"/>
        <v>2.2063310047226037</v>
      </c>
      <c r="E629" s="36">
        <f t="shared" si="19"/>
        <v>1558.8524590163936</v>
      </c>
    </row>
    <row r="630" spans="1:5" x14ac:dyDescent="0.2">
      <c r="A630" s="5">
        <v>43705</v>
      </c>
      <c r="B630" s="36">
        <v>2887.94</v>
      </c>
      <c r="C630" s="36">
        <f>VLOOKUP(A630,'S&amp;P 500 Bitcoin and their CAGR'!E629:F4302,2,FALSE)</f>
        <v>9727.4</v>
      </c>
      <c r="D630" s="36">
        <f t="shared" si="18"/>
        <v>2.1786894397754879</v>
      </c>
      <c r="E630" s="36">
        <f t="shared" si="19"/>
        <v>1594.655737704918</v>
      </c>
    </row>
    <row r="631" spans="1:5" x14ac:dyDescent="0.2">
      <c r="A631" s="5">
        <v>43704</v>
      </c>
      <c r="B631" s="36">
        <v>2869.16</v>
      </c>
      <c r="C631" s="36">
        <f>VLOOKUP(A631,'S&amp;P 500 Bitcoin and their CAGR'!E630:F4303,2,FALSE)</f>
        <v>10184</v>
      </c>
      <c r="D631" s="36">
        <f t="shared" si="18"/>
        <v>2.1645216289210434</v>
      </c>
      <c r="E631" s="36">
        <f t="shared" si="19"/>
        <v>1669.5081967213116</v>
      </c>
    </row>
    <row r="632" spans="1:5" x14ac:dyDescent="0.2">
      <c r="A632" s="5">
        <v>43703</v>
      </c>
      <c r="B632" s="36">
        <v>2878.38</v>
      </c>
      <c r="C632" s="36">
        <f>VLOOKUP(A632,'S&amp;P 500 Bitcoin and their CAGR'!E631:F4304,2,FALSE)</f>
        <v>10377</v>
      </c>
      <c r="D632" s="36">
        <f t="shared" si="18"/>
        <v>2.1714772847292427</v>
      </c>
      <c r="E632" s="36">
        <f t="shared" si="19"/>
        <v>1701.1475409836066</v>
      </c>
    </row>
    <row r="633" spans="1:5" x14ac:dyDescent="0.2">
      <c r="A633" s="5">
        <v>43700</v>
      </c>
      <c r="B633" s="36">
        <v>2847.11</v>
      </c>
      <c r="C633" s="36">
        <f>VLOOKUP(A633,'S&amp;P 500 Bitcoin and their CAGR'!E632:F4305,2,FALSE)</f>
        <v>10408</v>
      </c>
      <c r="D633" s="36">
        <f t="shared" si="18"/>
        <v>2.1478868989242121</v>
      </c>
      <c r="E633" s="36">
        <f t="shared" si="19"/>
        <v>1706.2295081967213</v>
      </c>
    </row>
    <row r="634" spans="1:5" x14ac:dyDescent="0.2">
      <c r="A634" s="5">
        <v>43699</v>
      </c>
      <c r="B634" s="36">
        <v>2922.95</v>
      </c>
      <c r="C634" s="36">
        <f>VLOOKUP(A634,'S&amp;P 500 Bitcoin and their CAGR'!E633:F4306,2,FALSE)</f>
        <v>10117</v>
      </c>
      <c r="D634" s="36">
        <f t="shared" si="18"/>
        <v>2.2051013171990284</v>
      </c>
      <c r="E634" s="36">
        <f t="shared" si="19"/>
        <v>1658.5245901639346</v>
      </c>
    </row>
    <row r="635" spans="1:5" x14ac:dyDescent="0.2">
      <c r="A635" s="5">
        <v>43698</v>
      </c>
      <c r="B635" s="36">
        <v>2924.43</v>
      </c>
      <c r="C635" s="36">
        <f>VLOOKUP(A635,'S&amp;P 500 Bitcoin and their CAGR'!E634:F4307,2,FALSE)</f>
        <v>10146</v>
      </c>
      <c r="D635" s="36">
        <f t="shared" si="18"/>
        <v>2.2062178432940538</v>
      </c>
      <c r="E635" s="36">
        <f t="shared" si="19"/>
        <v>1663.2786885245903</v>
      </c>
    </row>
    <row r="636" spans="1:5" x14ac:dyDescent="0.2">
      <c r="A636" s="5">
        <v>43697</v>
      </c>
      <c r="B636" s="36">
        <v>2900.51</v>
      </c>
      <c r="C636" s="36">
        <f>VLOOKUP(A636,'S&amp;P 500 Bitcoin and their CAGR'!E635:F4308,2,FALSE)</f>
        <v>10793</v>
      </c>
      <c r="D636" s="36">
        <f t="shared" si="18"/>
        <v>2.1881723674879674</v>
      </c>
      <c r="E636" s="36">
        <f t="shared" si="19"/>
        <v>1769.344262295082</v>
      </c>
    </row>
    <row r="637" spans="1:5" x14ac:dyDescent="0.2">
      <c r="A637" s="5">
        <v>43696</v>
      </c>
      <c r="B637" s="36">
        <v>2923.65</v>
      </c>
      <c r="C637" s="36">
        <f>VLOOKUP(A637,'S&amp;P 500 Bitcoin and their CAGR'!E636:F4309,2,FALSE)</f>
        <v>10937</v>
      </c>
      <c r="D637" s="36">
        <f t="shared" si="18"/>
        <v>2.2056294038655944</v>
      </c>
      <c r="E637" s="36">
        <f t="shared" si="19"/>
        <v>1792.9508196721313</v>
      </c>
    </row>
    <row r="638" spans="1:5" x14ac:dyDescent="0.2">
      <c r="A638" s="5">
        <v>43693</v>
      </c>
      <c r="B638" s="36">
        <v>2888.68</v>
      </c>
      <c r="C638" s="36">
        <f>VLOOKUP(A638,'S&amp;P 500 Bitcoin and their CAGR'!E637:F4310,2,FALSE)</f>
        <v>10366</v>
      </c>
      <c r="D638" s="36">
        <f t="shared" si="18"/>
        <v>2.1792477028230004</v>
      </c>
      <c r="E638" s="36">
        <f t="shared" si="19"/>
        <v>1699.344262295082</v>
      </c>
    </row>
    <row r="639" spans="1:5" x14ac:dyDescent="0.2">
      <c r="A639" s="5">
        <v>43692</v>
      </c>
      <c r="B639" s="36">
        <v>2847.6</v>
      </c>
      <c r="C639" s="36">
        <f>VLOOKUP(A639,'S&amp;P 500 Bitcoin and their CAGR'!E638:F4311,2,FALSE)</f>
        <v>10327</v>
      </c>
      <c r="D639" s="36">
        <f t="shared" si="18"/>
        <v>2.1482565595908083</v>
      </c>
      <c r="E639" s="36">
        <f t="shared" si="19"/>
        <v>1692.9508196721313</v>
      </c>
    </row>
    <row r="640" spans="1:5" x14ac:dyDescent="0.2">
      <c r="A640" s="5">
        <v>43691</v>
      </c>
      <c r="B640" s="36">
        <v>2840.6</v>
      </c>
      <c r="C640" s="36">
        <f>VLOOKUP(A640,'S&amp;P 500 Bitcoin and their CAGR'!E639:F4312,2,FALSE)</f>
        <v>10067</v>
      </c>
      <c r="D640" s="36">
        <f t="shared" si="18"/>
        <v>2.1429756929251473</v>
      </c>
      <c r="E640" s="36">
        <f t="shared" si="19"/>
        <v>1650.327868852459</v>
      </c>
    </row>
    <row r="641" spans="1:5" x14ac:dyDescent="0.2">
      <c r="A641" s="5">
        <v>43690</v>
      </c>
      <c r="B641" s="36">
        <v>2926.32</v>
      </c>
      <c r="C641" s="36">
        <f>VLOOKUP(A641,'S&amp;P 500 Bitcoin and their CAGR'!E640:F4313,2,FALSE)</f>
        <v>10904</v>
      </c>
      <c r="D641" s="36">
        <f t="shared" si="18"/>
        <v>2.2076436772937824</v>
      </c>
      <c r="E641" s="36">
        <f t="shared" si="19"/>
        <v>1787.5409836065576</v>
      </c>
    </row>
    <row r="642" spans="1:5" x14ac:dyDescent="0.2">
      <c r="A642" s="5">
        <v>43689</v>
      </c>
      <c r="B642" s="36">
        <v>2883.75</v>
      </c>
      <c r="C642" s="36">
        <f>VLOOKUP(A642,'S&amp;P 500 Bitcoin and their CAGR'!E641:F4314,2,FALSE)</f>
        <v>11404</v>
      </c>
      <c r="D642" s="36">
        <f t="shared" si="18"/>
        <v>2.1755284638713279</v>
      </c>
      <c r="E642" s="36">
        <f t="shared" si="19"/>
        <v>1869.5081967213116</v>
      </c>
    </row>
    <row r="643" spans="1:5" x14ac:dyDescent="0.2">
      <c r="A643" s="5">
        <v>43686</v>
      </c>
      <c r="B643" s="36">
        <v>2918.65</v>
      </c>
      <c r="C643" s="36">
        <f>VLOOKUP(A643,'S&amp;P 500 Bitcoin and their CAGR'!E642:F4315,2,FALSE)</f>
        <v>11893</v>
      </c>
      <c r="D643" s="36">
        <f t="shared" ref="D643:D706" si="20">B643/B$2533</f>
        <v>2.2018573562472654</v>
      </c>
      <c r="E643" s="36">
        <f t="shared" ref="E643:E706" si="21">C643/$C$2533</f>
        <v>1949.672131147541</v>
      </c>
    </row>
    <row r="644" spans="1:5" x14ac:dyDescent="0.2">
      <c r="A644" s="5">
        <v>43685</v>
      </c>
      <c r="B644" s="36">
        <v>2938.09</v>
      </c>
      <c r="C644" s="36">
        <f>VLOOKUP(A644,'S&amp;P 500 Bitcoin and their CAGR'!E643:F4316,2,FALSE)</f>
        <v>12060</v>
      </c>
      <c r="D644" s="36">
        <f t="shared" si="20"/>
        <v>2.216523077387329</v>
      </c>
      <c r="E644" s="36">
        <f t="shared" si="21"/>
        <v>1977.049180327869</v>
      </c>
    </row>
    <row r="645" spans="1:5" x14ac:dyDescent="0.2">
      <c r="A645" s="5">
        <v>43684</v>
      </c>
      <c r="B645" s="36">
        <v>2883.98</v>
      </c>
      <c r="C645" s="36">
        <f>VLOOKUP(A645,'S&amp;P 500 Bitcoin and their CAGR'!E644:F4317,2,FALSE)</f>
        <v>11997</v>
      </c>
      <c r="D645" s="36">
        <f t="shared" si="20"/>
        <v>2.1757019780617712</v>
      </c>
      <c r="E645" s="36">
        <f t="shared" si="21"/>
        <v>1966.7213114754099</v>
      </c>
    </row>
    <row r="646" spans="1:5" x14ac:dyDescent="0.2">
      <c r="A646" s="5">
        <v>43683</v>
      </c>
      <c r="B646" s="36">
        <v>2881.77</v>
      </c>
      <c r="C646" s="36">
        <f>VLOOKUP(A646,'S&amp;P 500 Bitcoin and their CAGR'!E645:F4318,2,FALSE)</f>
        <v>11471.2</v>
      </c>
      <c r="D646" s="36">
        <f t="shared" si="20"/>
        <v>2.1740347330144698</v>
      </c>
      <c r="E646" s="36">
        <f t="shared" si="21"/>
        <v>1880.5245901639346</v>
      </c>
    </row>
    <row r="647" spans="1:5" x14ac:dyDescent="0.2">
      <c r="A647" s="5">
        <v>43682</v>
      </c>
      <c r="B647" s="36">
        <v>2844.74</v>
      </c>
      <c r="C647" s="36">
        <f>VLOOKUP(A647,'S&amp;P 500 Bitcoin and their CAGR'!E646:F4319,2,FALSE)</f>
        <v>11808</v>
      </c>
      <c r="D647" s="36">
        <f t="shared" si="20"/>
        <v>2.1460989483531239</v>
      </c>
      <c r="E647" s="36">
        <f t="shared" si="21"/>
        <v>1935.7377049180329</v>
      </c>
    </row>
    <row r="648" spans="1:5" x14ac:dyDescent="0.2">
      <c r="A648" s="5">
        <v>43679</v>
      </c>
      <c r="B648" s="36">
        <v>2932.05</v>
      </c>
      <c r="C648" s="36">
        <f>VLOOKUP(A648,'S&amp;P 500 Bitcoin and their CAGR'!E647:F4320,2,FALSE)</f>
        <v>10519</v>
      </c>
      <c r="D648" s="36">
        <f t="shared" si="20"/>
        <v>2.2119664438643873</v>
      </c>
      <c r="E648" s="36">
        <f t="shared" si="21"/>
        <v>1724.4262295081969</v>
      </c>
    </row>
    <row r="649" spans="1:5" x14ac:dyDescent="0.2">
      <c r="A649" s="5">
        <v>43678</v>
      </c>
      <c r="B649" s="36">
        <v>2953.56</v>
      </c>
      <c r="C649" s="36">
        <f>VLOOKUP(A649,'S&amp;P 500 Bitcoin and their CAGR'!E648:F4321,2,FALSE)</f>
        <v>10399</v>
      </c>
      <c r="D649" s="36">
        <f t="shared" si="20"/>
        <v>2.2281937927184394</v>
      </c>
      <c r="E649" s="36">
        <f t="shared" si="21"/>
        <v>1704.7540983606559</v>
      </c>
    </row>
    <row r="650" spans="1:5" x14ac:dyDescent="0.2">
      <c r="A650" s="5">
        <v>43677</v>
      </c>
      <c r="B650" s="36">
        <v>2980.38</v>
      </c>
      <c r="C650" s="36">
        <f>VLOOKUP(A650,'S&amp;P 500 Bitcoin and their CAGR'!E649:F4322,2,FALSE)</f>
        <v>10088</v>
      </c>
      <c r="D650" s="36">
        <f t="shared" si="20"/>
        <v>2.2484270561431567</v>
      </c>
      <c r="E650" s="36">
        <f t="shared" si="21"/>
        <v>1653.7704918032787</v>
      </c>
    </row>
    <row r="651" spans="1:5" x14ac:dyDescent="0.2">
      <c r="A651" s="5">
        <v>43676</v>
      </c>
      <c r="B651" s="36">
        <v>3013.18</v>
      </c>
      <c r="C651" s="36">
        <f>VLOOKUP(A651,'S&amp;P 500 Bitcoin and their CAGR'!E650:F4323,2,FALSE)</f>
        <v>9589</v>
      </c>
      <c r="D651" s="36">
        <f t="shared" si="20"/>
        <v>2.2731716885193958</v>
      </c>
      <c r="E651" s="36">
        <f t="shared" si="21"/>
        <v>1571.9672131147543</v>
      </c>
    </row>
    <row r="652" spans="1:5" x14ac:dyDescent="0.2">
      <c r="A652" s="5">
        <v>43675</v>
      </c>
      <c r="B652" s="36">
        <v>3020.97</v>
      </c>
      <c r="C652" s="36">
        <f>VLOOKUP(A652,'S&amp;P 500 Bitcoin and their CAGR'!E651:F4324,2,FALSE)</f>
        <v>9507</v>
      </c>
      <c r="D652" s="36">
        <f t="shared" si="20"/>
        <v>2.2790485387087527</v>
      </c>
      <c r="E652" s="36">
        <f t="shared" si="21"/>
        <v>1558.5245901639346</v>
      </c>
    </row>
    <row r="653" spans="1:5" x14ac:dyDescent="0.2">
      <c r="A653" s="5">
        <v>43672</v>
      </c>
      <c r="B653" s="36">
        <v>3025.86</v>
      </c>
      <c r="C653" s="36">
        <f>VLOOKUP(A653,'S&amp;P 500 Bitcoin and their CAGR'!E652:F4325,2,FALSE)</f>
        <v>9842.5</v>
      </c>
      <c r="D653" s="36">
        <f t="shared" si="20"/>
        <v>2.2827376012794787</v>
      </c>
      <c r="E653" s="36">
        <f t="shared" si="21"/>
        <v>1613.5245901639346</v>
      </c>
    </row>
    <row r="654" spans="1:5" x14ac:dyDescent="0.2">
      <c r="A654" s="5">
        <v>43671</v>
      </c>
      <c r="B654" s="36">
        <v>3003.67</v>
      </c>
      <c r="C654" s="36">
        <f>VLOOKUP(A654,'S&amp;P 500 Bitcoin and their CAGR'!E653:F4326,2,FALSE)</f>
        <v>9890.1</v>
      </c>
      <c r="D654" s="36">
        <f t="shared" si="20"/>
        <v>2.265997253949334</v>
      </c>
      <c r="E654" s="36">
        <f t="shared" si="21"/>
        <v>1621.3278688524592</v>
      </c>
    </row>
    <row r="655" spans="1:5" x14ac:dyDescent="0.2">
      <c r="A655" s="5">
        <v>43670</v>
      </c>
      <c r="B655" s="36">
        <v>3019.56</v>
      </c>
      <c r="C655" s="36">
        <f>VLOOKUP(A655,'S&amp;P 500 Bitcoin and their CAGR'!E654:F4327,2,FALSE)</f>
        <v>9771</v>
      </c>
      <c r="D655" s="36">
        <f t="shared" si="20"/>
        <v>2.2779848212803837</v>
      </c>
      <c r="E655" s="36">
        <f t="shared" si="21"/>
        <v>1601.8032786885246</v>
      </c>
    </row>
    <row r="656" spans="1:5" x14ac:dyDescent="0.2">
      <c r="A656" s="5">
        <v>43669</v>
      </c>
      <c r="B656" s="36">
        <v>3005.47</v>
      </c>
      <c r="C656" s="36">
        <f>VLOOKUP(A656,'S&amp;P 500 Bitcoin and their CAGR'!E655:F4328,2,FALSE)</f>
        <v>9854.9</v>
      </c>
      <c r="D656" s="36">
        <f t="shared" si="20"/>
        <v>2.2673551910919323</v>
      </c>
      <c r="E656" s="36">
        <f t="shared" si="21"/>
        <v>1615.5573770491803</v>
      </c>
    </row>
    <row r="657" spans="1:5" x14ac:dyDescent="0.2">
      <c r="A657" s="5">
        <v>43668</v>
      </c>
      <c r="B657" s="36">
        <v>2985.03</v>
      </c>
      <c r="C657" s="36">
        <f>VLOOKUP(A657,'S&amp;P 500 Bitcoin and their CAGR'!E656:F4329,2,FALSE)</f>
        <v>10329</v>
      </c>
      <c r="D657" s="36">
        <f t="shared" si="20"/>
        <v>2.2519350604282029</v>
      </c>
      <c r="E657" s="36">
        <f t="shared" si="21"/>
        <v>1693.2786885245903</v>
      </c>
    </row>
    <row r="658" spans="1:5" x14ac:dyDescent="0.2">
      <c r="A658" s="5">
        <v>43665</v>
      </c>
      <c r="B658" s="36">
        <v>2976.61</v>
      </c>
      <c r="C658" s="36">
        <f>VLOOKUP(A658,'S&amp;P 500 Bitcoin and their CAGR'!E657:F4330,2,FALSE)</f>
        <v>10519</v>
      </c>
      <c r="D658" s="36">
        <f t="shared" si="20"/>
        <v>2.2455829322389369</v>
      </c>
      <c r="E658" s="36">
        <f t="shared" si="21"/>
        <v>1724.4262295081969</v>
      </c>
    </row>
    <row r="659" spans="1:5" x14ac:dyDescent="0.2">
      <c r="A659" s="5">
        <v>43664</v>
      </c>
      <c r="B659" s="36">
        <v>2995.11</v>
      </c>
      <c r="C659" s="36">
        <f>VLOOKUP(A659,'S&amp;P 500 Bitcoin and their CAGR'!E658:F4331,2,FALSE)</f>
        <v>10622</v>
      </c>
      <c r="D659" s="36">
        <f t="shared" si="20"/>
        <v>2.2595395084267547</v>
      </c>
      <c r="E659" s="36">
        <f t="shared" si="21"/>
        <v>1741.3114754098362</v>
      </c>
    </row>
    <row r="660" spans="1:5" x14ac:dyDescent="0.2">
      <c r="A660" s="5">
        <v>43663</v>
      </c>
      <c r="B660" s="36">
        <v>2984.42</v>
      </c>
      <c r="C660" s="36">
        <f>VLOOKUP(A660,'S&amp;P 500 Bitcoin and their CAGR'!E659:F4332,2,FALSE)</f>
        <v>9683.2000000000007</v>
      </c>
      <c r="D660" s="36">
        <f t="shared" si="20"/>
        <v>2.2514748706187668</v>
      </c>
      <c r="E660" s="36">
        <f t="shared" si="21"/>
        <v>1587.4098360655739</v>
      </c>
    </row>
    <row r="661" spans="1:5" x14ac:dyDescent="0.2">
      <c r="A661" s="5">
        <v>43662</v>
      </c>
      <c r="B661" s="36">
        <v>3004.04</v>
      </c>
      <c r="C661" s="36">
        <f>VLOOKUP(A661,'S&amp;P 500 Bitcoin and their CAGR'!E660:F4333,2,FALSE)</f>
        <v>9410</v>
      </c>
      <c r="D661" s="36">
        <f t="shared" si="20"/>
        <v>2.2662763854730903</v>
      </c>
      <c r="E661" s="36">
        <f t="shared" si="21"/>
        <v>1542.6229508196723</v>
      </c>
    </row>
    <row r="662" spans="1:5" x14ac:dyDescent="0.2">
      <c r="A662" s="5">
        <v>43661</v>
      </c>
      <c r="B662" s="36">
        <v>3014.3</v>
      </c>
      <c r="C662" s="36">
        <f>VLOOKUP(A662,'S&amp;P 500 Bitcoin and their CAGR'!E661:F4334,2,FALSE)</f>
        <v>10820</v>
      </c>
      <c r="D662" s="36">
        <f t="shared" si="20"/>
        <v>2.2740166271859019</v>
      </c>
      <c r="E662" s="36">
        <f t="shared" si="21"/>
        <v>1773.7704918032789</v>
      </c>
    </row>
    <row r="663" spans="1:5" x14ac:dyDescent="0.2">
      <c r="A663" s="5">
        <v>43658</v>
      </c>
      <c r="B663" s="36">
        <v>3013.77</v>
      </c>
      <c r="C663" s="36">
        <f>VLOOKUP(A663,'S&amp;P 500 Bitcoin and their CAGR'!E662:F4335,2,FALSE)</f>
        <v>11765</v>
      </c>
      <c r="D663" s="36">
        <f t="shared" si="20"/>
        <v>2.2736167901383588</v>
      </c>
      <c r="E663" s="36">
        <f t="shared" si="21"/>
        <v>1928.688524590164</v>
      </c>
    </row>
    <row r="664" spans="1:5" x14ac:dyDescent="0.2">
      <c r="A664" s="5">
        <v>43657</v>
      </c>
      <c r="B664" s="36">
        <v>2999.91</v>
      </c>
      <c r="C664" s="36">
        <f>VLOOKUP(A664,'S&amp;P 500 Bitcoin and their CAGR'!E663:F4336,2,FALSE)</f>
        <v>11340</v>
      </c>
      <c r="D664" s="36">
        <f t="shared" si="20"/>
        <v>2.2631606741403503</v>
      </c>
      <c r="E664" s="36">
        <f t="shared" si="21"/>
        <v>1859.016393442623</v>
      </c>
    </row>
    <row r="665" spans="1:5" x14ac:dyDescent="0.2">
      <c r="A665" s="5">
        <v>43656</v>
      </c>
      <c r="B665" s="36">
        <v>2993.07</v>
      </c>
      <c r="C665" s="36">
        <f>VLOOKUP(A665,'S&amp;P 500 Bitcoin and their CAGR'!E664:F4337,2,FALSE)</f>
        <v>12093</v>
      </c>
      <c r="D665" s="36">
        <f t="shared" si="20"/>
        <v>2.2580005129984762</v>
      </c>
      <c r="E665" s="36">
        <f t="shared" si="21"/>
        <v>1982.4590163934427</v>
      </c>
    </row>
    <row r="666" spans="1:5" x14ac:dyDescent="0.2">
      <c r="A666" s="5">
        <v>43655</v>
      </c>
      <c r="B666" s="36">
        <v>2979.63</v>
      </c>
      <c r="C666" s="36">
        <f>VLOOKUP(A666,'S&amp;P 500 Bitcoin and their CAGR'!E665:F4338,2,FALSE)</f>
        <v>12553</v>
      </c>
      <c r="D666" s="36">
        <f t="shared" si="20"/>
        <v>2.2478612490004077</v>
      </c>
      <c r="E666" s="36">
        <f t="shared" si="21"/>
        <v>2057.8688524590166</v>
      </c>
    </row>
    <row r="667" spans="1:5" x14ac:dyDescent="0.2">
      <c r="A667" s="5">
        <v>43654</v>
      </c>
      <c r="B667" s="36">
        <v>2975.95</v>
      </c>
      <c r="C667" s="36">
        <f>VLOOKUP(A667,'S&amp;P 500 Bitcoin and their CAGR'!E666:F4339,2,FALSE)</f>
        <v>12301</v>
      </c>
      <c r="D667" s="36">
        <f t="shared" si="20"/>
        <v>2.2450850219533169</v>
      </c>
      <c r="E667" s="36">
        <f t="shared" si="21"/>
        <v>2016.5573770491806</v>
      </c>
    </row>
    <row r="668" spans="1:5" x14ac:dyDescent="0.2">
      <c r="A668" s="5">
        <v>43651</v>
      </c>
      <c r="B668" s="36">
        <v>2990.41</v>
      </c>
      <c r="C668" s="36">
        <f>VLOOKUP(A668,'S&amp;P 500 Bitcoin and their CAGR'!E667:F4340,2,FALSE)</f>
        <v>10998</v>
      </c>
      <c r="D668" s="36">
        <f t="shared" si="20"/>
        <v>2.2559937836655251</v>
      </c>
      <c r="E668" s="36">
        <f t="shared" si="21"/>
        <v>1802.9508196721313</v>
      </c>
    </row>
    <row r="669" spans="1:5" x14ac:dyDescent="0.2">
      <c r="A669" s="5">
        <v>43649</v>
      </c>
      <c r="B669" s="36">
        <v>2995.82</v>
      </c>
      <c r="C669" s="36">
        <f>VLOOKUP(A669,'S&amp;P 500 Bitcoin and their CAGR'!E668:F4341,2,FALSE)</f>
        <v>11984</v>
      </c>
      <c r="D669" s="36">
        <f t="shared" si="20"/>
        <v>2.2600751391885572</v>
      </c>
      <c r="E669" s="36">
        <f t="shared" si="21"/>
        <v>1964.5901639344263</v>
      </c>
    </row>
    <row r="670" spans="1:5" x14ac:dyDescent="0.2">
      <c r="A670" s="5">
        <v>43648</v>
      </c>
      <c r="B670" s="36">
        <v>2973.01</v>
      </c>
      <c r="C670" s="36">
        <f>VLOOKUP(A670,'S&amp;P 500 Bitcoin and their CAGR'!E669:F4342,2,FALSE)</f>
        <v>10866</v>
      </c>
      <c r="D670" s="36">
        <f t="shared" si="20"/>
        <v>2.24286705795374</v>
      </c>
      <c r="E670" s="36">
        <f t="shared" si="21"/>
        <v>1781.3114754098362</v>
      </c>
    </row>
    <row r="671" spans="1:5" x14ac:dyDescent="0.2">
      <c r="A671" s="5">
        <v>43647</v>
      </c>
      <c r="B671" s="36">
        <v>2964.33</v>
      </c>
      <c r="C671" s="36">
        <f>VLOOKUP(A671,'S&amp;P 500 Bitcoin and their CAGR'!E670:F4343,2,FALSE)</f>
        <v>10639</v>
      </c>
      <c r="D671" s="36">
        <f t="shared" si="20"/>
        <v>2.2363187832883202</v>
      </c>
      <c r="E671" s="36">
        <f t="shared" si="21"/>
        <v>1744.0983606557379</v>
      </c>
    </row>
    <row r="672" spans="1:5" x14ac:dyDescent="0.2">
      <c r="A672" s="5">
        <v>43644</v>
      </c>
      <c r="B672" s="36">
        <v>2941.76</v>
      </c>
      <c r="C672" s="36">
        <f>VLOOKUP(A672,'S&amp;P 500 Bitcoin and their CAGR'!E671:F4344,2,FALSE)</f>
        <v>12349</v>
      </c>
      <c r="D672" s="36">
        <f t="shared" si="20"/>
        <v>2.2192917603391829</v>
      </c>
      <c r="E672" s="36">
        <f t="shared" si="21"/>
        <v>2024.4262295081969</v>
      </c>
    </row>
    <row r="673" spans="1:5" x14ac:dyDescent="0.2">
      <c r="A673" s="5">
        <v>43643</v>
      </c>
      <c r="B673" s="36">
        <v>2924.92</v>
      </c>
      <c r="C673" s="36">
        <f>VLOOKUP(A673,'S&amp;P 500 Bitcoin and their CAGR'!E672:F4345,2,FALSE)</f>
        <v>11200</v>
      </c>
      <c r="D673" s="36">
        <f t="shared" si="20"/>
        <v>2.20658750396065</v>
      </c>
      <c r="E673" s="36">
        <f t="shared" si="21"/>
        <v>1836.0655737704919</v>
      </c>
    </row>
    <row r="674" spans="1:5" x14ac:dyDescent="0.2">
      <c r="A674" s="5">
        <v>43642</v>
      </c>
      <c r="B674" s="36">
        <v>2913.78</v>
      </c>
      <c r="C674" s="36">
        <f>VLOOKUP(A674,'S&amp;P 500 Bitcoin and their CAGR'!E673:F4346,2,FALSE)</f>
        <v>12876</v>
      </c>
      <c r="D674" s="36">
        <f t="shared" si="20"/>
        <v>2.1981833818670129</v>
      </c>
      <c r="E674" s="36">
        <f t="shared" si="21"/>
        <v>2110.8196721311479</v>
      </c>
    </row>
    <row r="675" spans="1:5" x14ac:dyDescent="0.2">
      <c r="A675" s="5">
        <v>43641</v>
      </c>
      <c r="B675" s="36">
        <v>2917.38</v>
      </c>
      <c r="C675" s="36">
        <f>VLOOKUP(A675,'S&amp;P 500 Bitcoin and their CAGR'!E674:F4347,2,FALSE)</f>
        <v>11751</v>
      </c>
      <c r="D675" s="36">
        <f t="shared" si="20"/>
        <v>2.2008992561522098</v>
      </c>
      <c r="E675" s="36">
        <f t="shared" si="21"/>
        <v>1926.3934426229509</v>
      </c>
    </row>
    <row r="676" spans="1:5" x14ac:dyDescent="0.2">
      <c r="A676" s="5">
        <v>43640</v>
      </c>
      <c r="B676" s="36">
        <v>2945.35</v>
      </c>
      <c r="C676" s="36">
        <f>VLOOKUP(A676,'S&amp;P 500 Bitcoin and their CAGR'!E675:F4348,2,FALSE)</f>
        <v>11053</v>
      </c>
      <c r="D676" s="36">
        <f t="shared" si="20"/>
        <v>2.2220000905291428</v>
      </c>
      <c r="E676" s="36">
        <f t="shared" si="21"/>
        <v>1811.9672131147543</v>
      </c>
    </row>
    <row r="677" spans="1:5" x14ac:dyDescent="0.2">
      <c r="A677" s="5">
        <v>43637</v>
      </c>
      <c r="B677" s="36">
        <v>2950.46</v>
      </c>
      <c r="C677" s="36">
        <f>VLOOKUP(A677,'S&amp;P 500 Bitcoin and their CAGR'!E676:F4349,2,FALSE)</f>
        <v>10236</v>
      </c>
      <c r="D677" s="36">
        <f t="shared" si="20"/>
        <v>2.2258551231950752</v>
      </c>
      <c r="E677" s="36">
        <f t="shared" si="21"/>
        <v>1678.032786885246</v>
      </c>
    </row>
    <row r="678" spans="1:5" x14ac:dyDescent="0.2">
      <c r="A678" s="5">
        <v>43636</v>
      </c>
      <c r="B678" s="36">
        <v>2954.18</v>
      </c>
      <c r="C678" s="36">
        <f>VLOOKUP(A678,'S&amp;P 500 Bitcoin and their CAGR'!E677:F4350,2,FALSE)</f>
        <v>9557.1</v>
      </c>
      <c r="D678" s="36">
        <f t="shared" si="20"/>
        <v>2.228661526623112</v>
      </c>
      <c r="E678" s="36">
        <f t="shared" si="21"/>
        <v>1566.7377049180329</v>
      </c>
    </row>
    <row r="679" spans="1:5" x14ac:dyDescent="0.2">
      <c r="A679" s="5">
        <v>43635</v>
      </c>
      <c r="B679" s="36">
        <v>2926.46</v>
      </c>
      <c r="C679" s="36">
        <f>VLOOKUP(A679,'S&amp;P 500 Bitcoin and their CAGR'!E678:F4351,2,FALSE)</f>
        <v>9305.9</v>
      </c>
      <c r="D679" s="36">
        <f t="shared" si="20"/>
        <v>2.2077492946270953</v>
      </c>
      <c r="E679" s="36">
        <f t="shared" si="21"/>
        <v>1525.5573770491803</v>
      </c>
    </row>
    <row r="680" spans="1:5" x14ac:dyDescent="0.2">
      <c r="A680" s="5">
        <v>43634</v>
      </c>
      <c r="B680" s="36">
        <v>2917.75</v>
      </c>
      <c r="C680" s="36">
        <f>VLOOKUP(A680,'S&amp;P 500 Bitcoin and their CAGR'!E679:F4352,2,FALSE)</f>
        <v>9095.9</v>
      </c>
      <c r="D680" s="36">
        <f t="shared" si="20"/>
        <v>2.2011783876759661</v>
      </c>
      <c r="E680" s="36">
        <f t="shared" si="21"/>
        <v>1491.1311475409836</v>
      </c>
    </row>
    <row r="681" spans="1:5" x14ac:dyDescent="0.2">
      <c r="A681" s="5">
        <v>43633</v>
      </c>
      <c r="B681" s="36">
        <v>2889.67</v>
      </c>
      <c r="C681" s="36">
        <f>VLOOKUP(A681,'S&amp;P 500 Bitcoin and their CAGR'!E680:F4353,2,FALSE)</f>
        <v>9356</v>
      </c>
      <c r="D681" s="36">
        <f t="shared" si="20"/>
        <v>2.1799945682514297</v>
      </c>
      <c r="E681" s="36">
        <f t="shared" si="21"/>
        <v>1533.7704918032787</v>
      </c>
    </row>
    <row r="682" spans="1:5" x14ac:dyDescent="0.2">
      <c r="A682" s="5">
        <v>43630</v>
      </c>
      <c r="B682" s="36">
        <v>2886.98</v>
      </c>
      <c r="C682" s="36">
        <f>VLOOKUP(A682,'S&amp;P 500 Bitcoin and their CAGR'!E681:F4354,2,FALSE)</f>
        <v>8689.1</v>
      </c>
      <c r="D682" s="36">
        <f t="shared" si="20"/>
        <v>2.1779652066327686</v>
      </c>
      <c r="E682" s="36">
        <f t="shared" si="21"/>
        <v>1424.4426229508199</v>
      </c>
    </row>
    <row r="683" spans="1:5" x14ac:dyDescent="0.2">
      <c r="A683" s="5">
        <v>43629</v>
      </c>
      <c r="B683" s="36">
        <v>2891.64</v>
      </c>
      <c r="C683" s="36">
        <f>VLOOKUP(A683,'S&amp;P 500 Bitcoin and their CAGR'!E682:F4355,2,FALSE)</f>
        <v>8227.4</v>
      </c>
      <c r="D683" s="36">
        <f t="shared" si="20"/>
        <v>2.1814807550130513</v>
      </c>
      <c r="E683" s="36">
        <f t="shared" si="21"/>
        <v>1348.7540983606557</v>
      </c>
    </row>
    <row r="684" spans="1:5" x14ac:dyDescent="0.2">
      <c r="A684" s="5">
        <v>43628</v>
      </c>
      <c r="B684" s="36">
        <v>2879.84</v>
      </c>
      <c r="C684" s="36">
        <f>VLOOKUP(A684,'S&amp;P 500 Bitcoin and their CAGR'!E683:F4356,2,FALSE)</f>
        <v>8175.4</v>
      </c>
      <c r="D684" s="36">
        <f t="shared" si="20"/>
        <v>2.1725787226337947</v>
      </c>
      <c r="E684" s="36">
        <f t="shared" si="21"/>
        <v>1340.2295081967213</v>
      </c>
    </row>
    <row r="685" spans="1:5" x14ac:dyDescent="0.2">
      <c r="A685" s="5">
        <v>43627</v>
      </c>
      <c r="B685" s="36">
        <v>2885.72</v>
      </c>
      <c r="C685" s="36">
        <f>VLOOKUP(A685,'S&amp;P 500 Bitcoin and their CAGR'!E684:F4357,2,FALSE)</f>
        <v>7904.1</v>
      </c>
      <c r="D685" s="36">
        <f t="shared" si="20"/>
        <v>2.1770146506329495</v>
      </c>
      <c r="E685" s="36">
        <f t="shared" si="21"/>
        <v>1295.7540983606559</v>
      </c>
    </row>
    <row r="686" spans="1:5" x14ac:dyDescent="0.2">
      <c r="A686" s="5">
        <v>43626</v>
      </c>
      <c r="B686" s="36">
        <v>2886.73</v>
      </c>
      <c r="C686" s="36">
        <f>VLOOKUP(A686,'S&amp;P 500 Bitcoin and their CAGR'!E685:F4358,2,FALSE)</f>
        <v>8013.7</v>
      </c>
      <c r="D686" s="36">
        <f t="shared" si="20"/>
        <v>2.1777766042518523</v>
      </c>
      <c r="E686" s="36">
        <f t="shared" si="21"/>
        <v>1313.7213114754099</v>
      </c>
    </row>
    <row r="687" spans="1:5" x14ac:dyDescent="0.2">
      <c r="A687" s="5">
        <v>43623</v>
      </c>
      <c r="B687" s="36">
        <v>2873.34</v>
      </c>
      <c r="C687" s="36">
        <f>VLOOKUP(A687,'S&amp;P 500 Bitcoin and their CAGR'!E686:F4359,2,FALSE)</f>
        <v>7991.5</v>
      </c>
      <c r="D687" s="36">
        <f t="shared" si="20"/>
        <v>2.1676750607299669</v>
      </c>
      <c r="E687" s="36">
        <f t="shared" si="21"/>
        <v>1310.0819672131149</v>
      </c>
    </row>
    <row r="688" spans="1:5" x14ac:dyDescent="0.2">
      <c r="A688" s="5">
        <v>43622</v>
      </c>
      <c r="B688" s="36">
        <v>2843.49</v>
      </c>
      <c r="C688" s="36">
        <f>VLOOKUP(A688,'S&amp;P 500 Bitcoin and their CAGR'!E687:F4360,2,FALSE)</f>
        <v>7805.6</v>
      </c>
      <c r="D688" s="36">
        <f t="shared" si="20"/>
        <v>2.1451559364485417</v>
      </c>
      <c r="E688" s="36">
        <f t="shared" si="21"/>
        <v>1279.6065573770493</v>
      </c>
    </row>
    <row r="689" spans="1:5" x14ac:dyDescent="0.2">
      <c r="A689" s="5">
        <v>43621</v>
      </c>
      <c r="B689" s="36">
        <v>2826.15</v>
      </c>
      <c r="C689" s="36">
        <f>VLOOKUP(A689,'S&amp;P 500 Bitcoin and their CAGR'!E688:F4361,2,FALSE)</f>
        <v>7789.3</v>
      </c>
      <c r="D689" s="36">
        <f t="shared" si="20"/>
        <v>2.1320744753081766</v>
      </c>
      <c r="E689" s="36">
        <f t="shared" si="21"/>
        <v>1276.9344262295083</v>
      </c>
    </row>
    <row r="690" spans="1:5" x14ac:dyDescent="0.2">
      <c r="A690" s="5">
        <v>43620</v>
      </c>
      <c r="B690" s="36">
        <v>2803.27</v>
      </c>
      <c r="C690" s="36">
        <f>VLOOKUP(A690,'S&amp;P 500 Bitcoin and their CAGR'!E689:F4362,2,FALSE)</f>
        <v>7692.8</v>
      </c>
      <c r="D690" s="36">
        <f t="shared" si="20"/>
        <v>2.1148135854067021</v>
      </c>
      <c r="E690" s="36">
        <f t="shared" si="21"/>
        <v>1261.1147540983607</v>
      </c>
    </row>
    <row r="691" spans="1:5" x14ac:dyDescent="0.2">
      <c r="A691" s="5">
        <v>43619</v>
      </c>
      <c r="B691" s="36">
        <v>2744.45</v>
      </c>
      <c r="C691" s="36">
        <f>VLOOKUP(A691,'S&amp;P 500 Bitcoin and their CAGR'!E690:F4363,2,FALSE)</f>
        <v>8103.4</v>
      </c>
      <c r="D691" s="36">
        <f t="shared" si="20"/>
        <v>2.0704392172246782</v>
      </c>
      <c r="E691" s="36">
        <f t="shared" si="21"/>
        <v>1328.4262295081967</v>
      </c>
    </row>
    <row r="692" spans="1:5" x14ac:dyDescent="0.2">
      <c r="A692" s="5">
        <v>43616</v>
      </c>
      <c r="B692" s="36">
        <v>2752.06</v>
      </c>
      <c r="C692" s="36">
        <f>VLOOKUP(A692,'S&amp;P 500 Bitcoin and their CAGR'!E691:F4364,2,FALSE)</f>
        <v>8533.2999999999993</v>
      </c>
      <c r="D692" s="36">
        <f t="shared" si="20"/>
        <v>2.0761802736997752</v>
      </c>
      <c r="E692" s="36">
        <f t="shared" si="21"/>
        <v>1398.9016393442623</v>
      </c>
    </row>
    <row r="693" spans="1:5" x14ac:dyDescent="0.2">
      <c r="A693" s="5">
        <v>43615</v>
      </c>
      <c r="B693" s="36">
        <v>2788.86</v>
      </c>
      <c r="C693" s="36">
        <f>VLOOKUP(A693,'S&amp;P 500 Bitcoin and their CAGR'!E692:F4365,2,FALSE)</f>
        <v>8269.9</v>
      </c>
      <c r="D693" s="36">
        <f t="shared" si="20"/>
        <v>2.1039425441706778</v>
      </c>
      <c r="E693" s="36">
        <f t="shared" si="21"/>
        <v>1355.7213114754099</v>
      </c>
    </row>
    <row r="694" spans="1:5" x14ac:dyDescent="0.2">
      <c r="A694" s="5">
        <v>43614</v>
      </c>
      <c r="B694" s="36">
        <v>2783.02</v>
      </c>
      <c r="C694" s="36">
        <f>VLOOKUP(A694,'S&amp;P 500 Bitcoin and their CAGR'!E693:F4366,2,FALSE)</f>
        <v>8680.9</v>
      </c>
      <c r="D694" s="36">
        <f t="shared" si="20"/>
        <v>2.0995367925524691</v>
      </c>
      <c r="E694" s="36">
        <f t="shared" si="21"/>
        <v>1423.0983606557377</v>
      </c>
    </row>
    <row r="695" spans="1:5" x14ac:dyDescent="0.2">
      <c r="A695" s="5">
        <v>43613</v>
      </c>
      <c r="B695" s="36">
        <v>2802.39</v>
      </c>
      <c r="C695" s="36">
        <f>VLOOKUP(A695,'S&amp;P 500 Bitcoin and their CAGR'!E694:F4367,2,FALSE)</f>
        <v>8740.9</v>
      </c>
      <c r="D695" s="36">
        <f t="shared" si="20"/>
        <v>2.1141497050258762</v>
      </c>
      <c r="E695" s="36">
        <f t="shared" si="21"/>
        <v>1432.9344262295083</v>
      </c>
    </row>
    <row r="696" spans="1:5" x14ac:dyDescent="0.2">
      <c r="A696" s="5">
        <v>43609</v>
      </c>
      <c r="B696" s="36">
        <v>2826.06</v>
      </c>
      <c r="C696" s="36">
        <f>VLOOKUP(A696,'S&amp;P 500 Bitcoin and their CAGR'!E695:F4368,2,FALSE)</f>
        <v>7994.9</v>
      </c>
      <c r="D696" s="36">
        <f t="shared" si="20"/>
        <v>2.1320065784510462</v>
      </c>
      <c r="E696" s="36">
        <f t="shared" si="21"/>
        <v>1310.639344262295</v>
      </c>
    </row>
    <row r="697" spans="1:5" x14ac:dyDescent="0.2">
      <c r="A697" s="5">
        <v>43608</v>
      </c>
      <c r="B697" s="36">
        <v>2822.24</v>
      </c>
      <c r="C697" s="36">
        <f>VLOOKUP(A697,'S&amp;P 500 Bitcoin and their CAGR'!E696:F4369,2,FALSE)</f>
        <v>7872.4</v>
      </c>
      <c r="D697" s="36">
        <f t="shared" si="20"/>
        <v>2.129124734070643</v>
      </c>
      <c r="E697" s="36">
        <f t="shared" si="21"/>
        <v>1290.5573770491803</v>
      </c>
    </row>
    <row r="698" spans="1:5" x14ac:dyDescent="0.2">
      <c r="A698" s="5">
        <v>43607</v>
      </c>
      <c r="B698" s="36">
        <v>2856.27</v>
      </c>
      <c r="C698" s="36">
        <f>VLOOKUP(A698,'S&amp;P 500 Bitcoin and their CAGR'!E697:F4370,2,FALSE)</f>
        <v>7621.1</v>
      </c>
      <c r="D698" s="36">
        <f t="shared" si="20"/>
        <v>2.1547972901609911</v>
      </c>
      <c r="E698" s="36">
        <f t="shared" si="21"/>
        <v>1249.360655737705</v>
      </c>
    </row>
    <row r="699" spans="1:5" x14ac:dyDescent="0.2">
      <c r="A699" s="5">
        <v>43606</v>
      </c>
      <c r="B699" s="36">
        <v>2864.36</v>
      </c>
      <c r="C699" s="36">
        <f>VLOOKUP(A699,'S&amp;P 500 Bitcoin and their CAGR'!E698:F4371,2,FALSE)</f>
        <v>7937</v>
      </c>
      <c r="D699" s="36">
        <f t="shared" si="20"/>
        <v>2.1609004632074478</v>
      </c>
      <c r="E699" s="36">
        <f t="shared" si="21"/>
        <v>1301.1475409836066</v>
      </c>
    </row>
    <row r="700" spans="1:5" x14ac:dyDescent="0.2">
      <c r="A700" s="5">
        <v>43605</v>
      </c>
      <c r="B700" s="36">
        <v>2840.23</v>
      </c>
      <c r="C700" s="36">
        <f>VLOOKUP(A700,'S&amp;P 500 Bitcoin and their CAGR'!E699:F4372,2,FALSE)</f>
        <v>7985</v>
      </c>
      <c r="D700" s="36">
        <f t="shared" si="20"/>
        <v>2.1426965614013911</v>
      </c>
      <c r="E700" s="36">
        <f t="shared" si="21"/>
        <v>1309.016393442623</v>
      </c>
    </row>
    <row r="701" spans="1:5" x14ac:dyDescent="0.2">
      <c r="A701" s="5">
        <v>43602</v>
      </c>
      <c r="B701" s="36">
        <v>2859.53</v>
      </c>
      <c r="C701" s="36">
        <f>VLOOKUP(A701,'S&amp;P 500 Bitcoin and their CAGR'!E700:F4373,2,FALSE)</f>
        <v>7415.4</v>
      </c>
      <c r="D701" s="36">
        <f t="shared" si="20"/>
        <v>2.1572566652081417</v>
      </c>
      <c r="E701" s="36">
        <f t="shared" si="21"/>
        <v>1215.639344262295</v>
      </c>
    </row>
    <row r="702" spans="1:5" x14ac:dyDescent="0.2">
      <c r="A702" s="5">
        <v>43601</v>
      </c>
      <c r="B702" s="36">
        <v>2876.32</v>
      </c>
      <c r="C702" s="36">
        <f>VLOOKUP(A702,'S&amp;P 500 Bitcoin and their CAGR'!E701:F4374,2,FALSE)</f>
        <v>7857</v>
      </c>
      <c r="D702" s="36">
        <f t="shared" si="20"/>
        <v>2.1699232011104912</v>
      </c>
      <c r="E702" s="36">
        <f t="shared" si="21"/>
        <v>1288.032786885246</v>
      </c>
    </row>
    <row r="703" spans="1:5" x14ac:dyDescent="0.2">
      <c r="A703" s="5">
        <v>43600</v>
      </c>
      <c r="B703" s="36">
        <v>2850.96</v>
      </c>
      <c r="C703" s="36">
        <f>VLOOKUP(A703,'S&amp;P 500 Bitcoin and their CAGR'!E702:F4375,2,FALSE)</f>
        <v>8132.9</v>
      </c>
      <c r="D703" s="36">
        <f t="shared" si="20"/>
        <v>2.1507913755903254</v>
      </c>
      <c r="E703" s="36">
        <f t="shared" si="21"/>
        <v>1333.2622950819673</v>
      </c>
    </row>
    <row r="704" spans="1:5" x14ac:dyDescent="0.2">
      <c r="A704" s="5">
        <v>43599</v>
      </c>
      <c r="B704" s="36">
        <v>2834.41</v>
      </c>
      <c r="C704" s="36">
        <f>VLOOKUP(A704,'S&amp;P 500 Bitcoin and their CAGR'!E703:F4376,2,FALSE)</f>
        <v>7958.3</v>
      </c>
      <c r="D704" s="36">
        <f t="shared" si="20"/>
        <v>2.1383058979736558</v>
      </c>
      <c r="E704" s="36">
        <f t="shared" si="21"/>
        <v>1304.6393442622953</v>
      </c>
    </row>
    <row r="705" spans="1:5" x14ac:dyDescent="0.2">
      <c r="A705" s="5">
        <v>43598</v>
      </c>
      <c r="B705" s="36">
        <v>2811.87</v>
      </c>
      <c r="C705" s="36">
        <f>VLOOKUP(A705,'S&amp;P 500 Bitcoin and their CAGR'!E704:F4377,2,FALSE)</f>
        <v>7753.2</v>
      </c>
      <c r="D705" s="36">
        <f t="shared" si="20"/>
        <v>2.1213015073102284</v>
      </c>
      <c r="E705" s="36">
        <f t="shared" si="21"/>
        <v>1271.016393442623</v>
      </c>
    </row>
    <row r="706" spans="1:5" x14ac:dyDescent="0.2">
      <c r="A706" s="5">
        <v>43595</v>
      </c>
      <c r="B706" s="36">
        <v>2881.4</v>
      </c>
      <c r="C706" s="36">
        <f>VLOOKUP(A706,'S&amp;P 500 Bitcoin and their CAGR'!E705:F4378,2,FALSE)</f>
        <v>6438.7</v>
      </c>
      <c r="D706" s="36">
        <f t="shared" si="20"/>
        <v>2.1737556014907136</v>
      </c>
      <c r="E706" s="36">
        <f t="shared" si="21"/>
        <v>1055.5245901639344</v>
      </c>
    </row>
    <row r="707" spans="1:5" x14ac:dyDescent="0.2">
      <c r="A707" s="5">
        <v>43594</v>
      </c>
      <c r="B707" s="36">
        <v>2870.72</v>
      </c>
      <c r="C707" s="36">
        <f>VLOOKUP(A707,'S&amp;P 500 Bitcoin and their CAGR'!E706:F4379,2,FALSE)</f>
        <v>6258.4</v>
      </c>
      <c r="D707" s="36">
        <f t="shared" ref="D707:D770" si="22">B707/B$2533</f>
        <v>2.1656985077779622</v>
      </c>
      <c r="E707" s="36">
        <f t="shared" ref="E707:E770" si="23">C707/$C$2533</f>
        <v>1025.967213114754</v>
      </c>
    </row>
    <row r="708" spans="1:5" x14ac:dyDescent="0.2">
      <c r="A708" s="5">
        <v>43593</v>
      </c>
      <c r="B708" s="36">
        <v>2879.42</v>
      </c>
      <c r="C708" s="36">
        <f>VLOOKUP(A708,'S&amp;P 500 Bitcoin and their CAGR'!E707:F4380,2,FALSE)</f>
        <v>6201</v>
      </c>
      <c r="D708" s="36">
        <f t="shared" si="22"/>
        <v>2.172261870633855</v>
      </c>
      <c r="E708" s="36">
        <f t="shared" si="23"/>
        <v>1016.5573770491803</v>
      </c>
    </row>
    <row r="709" spans="1:5" x14ac:dyDescent="0.2">
      <c r="A709" s="5">
        <v>43592</v>
      </c>
      <c r="B709" s="36">
        <v>2884.05</v>
      </c>
      <c r="C709" s="36">
        <f>VLOOKUP(A709,'S&amp;P 500 Bitcoin and their CAGR'!E708:F4381,2,FALSE)</f>
        <v>6087.9</v>
      </c>
      <c r="D709" s="36">
        <f t="shared" si="22"/>
        <v>2.1757547867284277</v>
      </c>
      <c r="E709" s="36">
        <f t="shared" si="23"/>
        <v>998.01639344262298</v>
      </c>
    </row>
    <row r="710" spans="1:5" x14ac:dyDescent="0.2">
      <c r="A710" s="5">
        <v>43591</v>
      </c>
      <c r="B710" s="36">
        <v>2932.47</v>
      </c>
      <c r="C710" s="36">
        <f>VLOOKUP(A710,'S&amp;P 500 Bitcoin and their CAGR'!E709:F4382,2,FALSE)</f>
        <v>6027.9</v>
      </c>
      <c r="D710" s="36">
        <f t="shared" si="22"/>
        <v>2.212283295864327</v>
      </c>
      <c r="E710" s="36">
        <f t="shared" si="23"/>
        <v>988.18032786885249</v>
      </c>
    </row>
    <row r="711" spans="1:5" x14ac:dyDescent="0.2">
      <c r="A711" s="5">
        <v>43588</v>
      </c>
      <c r="B711" s="36">
        <v>2945.64</v>
      </c>
      <c r="C711" s="36">
        <f>VLOOKUP(A711,'S&amp;P 500 Bitcoin and their CAGR'!E710:F4383,2,FALSE)</f>
        <v>6016</v>
      </c>
      <c r="D711" s="36">
        <f t="shared" si="22"/>
        <v>2.2222188692910061</v>
      </c>
      <c r="E711" s="36">
        <f t="shared" si="23"/>
        <v>986.22950819672133</v>
      </c>
    </row>
    <row r="712" spans="1:5" x14ac:dyDescent="0.2">
      <c r="A712" s="5">
        <v>43587</v>
      </c>
      <c r="B712" s="36">
        <v>2917.52</v>
      </c>
      <c r="C712" s="36">
        <f>VLOOKUP(A712,'S&amp;P 500 Bitcoin and their CAGR'!E711:F4384,2,FALSE)</f>
        <v>5723.8</v>
      </c>
      <c r="D712" s="36">
        <f t="shared" si="22"/>
        <v>2.2010048734855228</v>
      </c>
      <c r="E712" s="36">
        <f t="shared" si="23"/>
        <v>938.32786885245912</v>
      </c>
    </row>
    <row r="713" spans="1:5" x14ac:dyDescent="0.2">
      <c r="A713" s="5">
        <v>43586</v>
      </c>
      <c r="B713" s="36">
        <v>2923.73</v>
      </c>
      <c r="C713" s="36">
        <f>VLOOKUP(A713,'S&amp;P 500 Bitcoin and their CAGR'!E712:F4385,2,FALSE)</f>
        <v>5629.6</v>
      </c>
      <c r="D713" s="36">
        <f t="shared" si="22"/>
        <v>2.2056897566274878</v>
      </c>
      <c r="E713" s="36">
        <f t="shared" si="23"/>
        <v>922.88524590163945</v>
      </c>
    </row>
    <row r="714" spans="1:5" x14ac:dyDescent="0.2">
      <c r="A714" s="5">
        <v>43585</v>
      </c>
      <c r="B714" s="36">
        <v>2945.83</v>
      </c>
      <c r="C714" s="36">
        <f>VLOOKUP(A714,'S&amp;P 500 Bitcoin and their CAGR'!E713:F4386,2,FALSE)</f>
        <v>5599.5</v>
      </c>
      <c r="D714" s="36">
        <f t="shared" si="22"/>
        <v>2.2223622071005025</v>
      </c>
      <c r="E714" s="36">
        <f t="shared" si="23"/>
        <v>917.95081967213116</v>
      </c>
    </row>
    <row r="715" spans="1:5" x14ac:dyDescent="0.2">
      <c r="A715" s="5">
        <v>43584</v>
      </c>
      <c r="B715" s="36">
        <v>2943.03</v>
      </c>
      <c r="C715" s="36">
        <f>VLOOKUP(A715,'S&amp;P 500 Bitcoin and their CAGR'!E714:F4387,2,FALSE)</f>
        <v>5480.1</v>
      </c>
      <c r="D715" s="36">
        <f t="shared" si="22"/>
        <v>2.2202498604342384</v>
      </c>
      <c r="E715" s="36">
        <f t="shared" si="23"/>
        <v>898.37704918032796</v>
      </c>
    </row>
    <row r="716" spans="1:5" x14ac:dyDescent="0.2">
      <c r="A716" s="5">
        <v>43581</v>
      </c>
      <c r="B716" s="36">
        <v>2939.88</v>
      </c>
      <c r="C716" s="36">
        <f>VLOOKUP(A716,'S&amp;P 500 Bitcoin and their CAGR'!E715:F4388,2,FALSE)</f>
        <v>5410.8</v>
      </c>
      <c r="D716" s="36">
        <f t="shared" si="22"/>
        <v>2.2178734704346907</v>
      </c>
      <c r="E716" s="36">
        <f t="shared" si="23"/>
        <v>887.01639344262298</v>
      </c>
    </row>
    <row r="717" spans="1:5" x14ac:dyDescent="0.2">
      <c r="A717" s="5">
        <v>43580</v>
      </c>
      <c r="B717" s="36">
        <v>2926.17</v>
      </c>
      <c r="C717" s="36">
        <f>VLOOKUP(A717,'S&amp;P 500 Bitcoin and their CAGR'!E716:F4389,2,FALSE)</f>
        <v>5219</v>
      </c>
      <c r="D717" s="36">
        <f t="shared" si="22"/>
        <v>2.2075305158652325</v>
      </c>
      <c r="E717" s="36">
        <f t="shared" si="23"/>
        <v>855.57377049180332</v>
      </c>
    </row>
    <row r="718" spans="1:5" x14ac:dyDescent="0.2">
      <c r="A718" s="5">
        <v>43579</v>
      </c>
      <c r="B718" s="36">
        <v>2927.25</v>
      </c>
      <c r="C718" s="36">
        <f>VLOOKUP(A718,'S&amp;P 500 Bitcoin and their CAGR'!E717:F4390,2,FALSE)</f>
        <v>5480.3</v>
      </c>
      <c r="D718" s="36">
        <f t="shared" si="22"/>
        <v>2.2083452781507913</v>
      </c>
      <c r="E718" s="36">
        <f t="shared" si="23"/>
        <v>898.40983606557381</v>
      </c>
    </row>
    <row r="719" spans="1:5" x14ac:dyDescent="0.2">
      <c r="A719" s="5">
        <v>43578</v>
      </c>
      <c r="B719" s="36">
        <v>2933.68</v>
      </c>
      <c r="C719" s="36">
        <f>VLOOKUP(A719,'S&amp;P 500 Bitcoin and their CAGR'!E718:F4391,2,FALSE)</f>
        <v>5550.9</v>
      </c>
      <c r="D719" s="36">
        <f t="shared" si="22"/>
        <v>2.2131961313879627</v>
      </c>
      <c r="E719" s="36">
        <f t="shared" si="23"/>
        <v>909.98360655737702</v>
      </c>
    </row>
    <row r="720" spans="1:5" x14ac:dyDescent="0.2">
      <c r="A720" s="5">
        <v>43577</v>
      </c>
      <c r="B720" s="36">
        <v>2907.97</v>
      </c>
      <c r="C720" s="36">
        <f>VLOOKUP(A720,'S&amp;P 500 Bitcoin and their CAGR'!E719:F4392,2,FALSE)</f>
        <v>5417.8</v>
      </c>
      <c r="D720" s="36">
        <f t="shared" si="22"/>
        <v>2.1938002625345141</v>
      </c>
      <c r="E720" s="36">
        <f t="shared" si="23"/>
        <v>888.16393442622962</v>
      </c>
    </row>
    <row r="721" spans="1:5" x14ac:dyDescent="0.2">
      <c r="A721" s="5">
        <v>43573</v>
      </c>
      <c r="B721" s="36">
        <v>2905.03</v>
      </c>
      <c r="C721" s="36">
        <f>VLOOKUP(A721,'S&amp;P 500 Bitcoin and their CAGR'!E720:F4393,2,FALSE)</f>
        <v>5310.8</v>
      </c>
      <c r="D721" s="36">
        <f t="shared" si="22"/>
        <v>2.1915822985349371</v>
      </c>
      <c r="E721" s="36">
        <f t="shared" si="23"/>
        <v>870.62295081967216</v>
      </c>
    </row>
    <row r="722" spans="1:5" x14ac:dyDescent="0.2">
      <c r="A722" s="5">
        <v>43572</v>
      </c>
      <c r="B722" s="36">
        <v>2900.45</v>
      </c>
      <c r="C722" s="36">
        <f>VLOOKUP(A722,'S&amp;P 500 Bitcoin and their CAGR'!E721:F4394,2,FALSE)</f>
        <v>5254.5</v>
      </c>
      <c r="D722" s="36">
        <f t="shared" si="22"/>
        <v>2.188127102916547</v>
      </c>
      <c r="E722" s="36">
        <f t="shared" si="23"/>
        <v>861.39344262295083</v>
      </c>
    </row>
    <row r="723" spans="1:5" x14ac:dyDescent="0.2">
      <c r="A723" s="5">
        <v>43571</v>
      </c>
      <c r="B723" s="36">
        <v>2907.06</v>
      </c>
      <c r="C723" s="36">
        <f>VLOOKUP(A723,'S&amp;P 500 Bitcoin and their CAGR'!E722:F4395,2,FALSE)</f>
        <v>5234.3</v>
      </c>
      <c r="D723" s="36">
        <f t="shared" si="22"/>
        <v>2.1931137498679782</v>
      </c>
      <c r="E723" s="36">
        <f t="shared" si="23"/>
        <v>858.08196721311481</v>
      </c>
    </row>
    <row r="724" spans="1:5" x14ac:dyDescent="0.2">
      <c r="A724" s="5">
        <v>43570</v>
      </c>
      <c r="B724" s="36">
        <v>2905.58</v>
      </c>
      <c r="C724" s="36">
        <f>VLOOKUP(A724,'S&amp;P 500 Bitcoin and their CAGR'!E723:F4396,2,FALSE)</f>
        <v>5049.2</v>
      </c>
      <c r="D724" s="36">
        <f t="shared" si="22"/>
        <v>2.1919972237729528</v>
      </c>
      <c r="E724" s="36">
        <f t="shared" si="23"/>
        <v>827.73770491803282</v>
      </c>
    </row>
    <row r="725" spans="1:5" x14ac:dyDescent="0.2">
      <c r="A725" s="5">
        <v>43567</v>
      </c>
      <c r="B725" s="36">
        <v>2907.41</v>
      </c>
      <c r="C725" s="36">
        <f>VLOOKUP(A725,'S&amp;P 500 Bitcoin and their CAGR'!E724:F4397,2,FALSE)</f>
        <v>5114</v>
      </c>
      <c r="D725" s="36">
        <f t="shared" si="22"/>
        <v>2.1933777932012615</v>
      </c>
      <c r="E725" s="36">
        <f t="shared" si="23"/>
        <v>838.36065573770497</v>
      </c>
    </row>
    <row r="726" spans="1:5" x14ac:dyDescent="0.2">
      <c r="A726" s="5">
        <v>43566</v>
      </c>
      <c r="B726" s="36">
        <v>2888.32</v>
      </c>
      <c r="C726" s="36">
        <f>VLOOKUP(A726,'S&amp;P 500 Bitcoin and their CAGR'!E725:F4398,2,FALSE)</f>
        <v>5065.8</v>
      </c>
      <c r="D726" s="36">
        <f t="shared" si="22"/>
        <v>2.1789761153944811</v>
      </c>
      <c r="E726" s="36">
        <f t="shared" si="23"/>
        <v>830.45901639344265</v>
      </c>
    </row>
    <row r="727" spans="1:5" x14ac:dyDescent="0.2">
      <c r="A727" s="5">
        <v>43565</v>
      </c>
      <c r="B727" s="36">
        <v>2888.21</v>
      </c>
      <c r="C727" s="36">
        <f>VLOOKUP(A727,'S&amp;P 500 Bitcoin and their CAGR'!E726:F4399,2,FALSE)</f>
        <v>5311.7</v>
      </c>
      <c r="D727" s="36">
        <f t="shared" si="22"/>
        <v>2.1788931303468777</v>
      </c>
      <c r="E727" s="36">
        <f t="shared" si="23"/>
        <v>870.77049180327867</v>
      </c>
    </row>
    <row r="728" spans="1:5" x14ac:dyDescent="0.2">
      <c r="A728" s="5">
        <v>43564</v>
      </c>
      <c r="B728" s="36">
        <v>2878.2</v>
      </c>
      <c r="C728" s="36">
        <f>VLOOKUP(A728,'S&amp;P 500 Bitcoin and their CAGR'!E727:F4400,2,FALSE)</f>
        <v>5216.3</v>
      </c>
      <c r="D728" s="36">
        <f t="shared" si="22"/>
        <v>2.1713414910149824</v>
      </c>
      <c r="E728" s="36">
        <f t="shared" si="23"/>
        <v>855.13114754098365</v>
      </c>
    </row>
    <row r="729" spans="1:5" x14ac:dyDescent="0.2">
      <c r="A729" s="5">
        <v>43563</v>
      </c>
      <c r="B729" s="36">
        <v>2895.77</v>
      </c>
      <c r="C729" s="36">
        <f>VLOOKUP(A729,'S&amp;P 500 Bitcoin and their CAGR'!E728:F4401,2,FALSE)</f>
        <v>5312.5</v>
      </c>
      <c r="D729" s="36">
        <f t="shared" si="22"/>
        <v>2.1845964663457913</v>
      </c>
      <c r="E729" s="36">
        <f t="shared" si="23"/>
        <v>870.90163934426232</v>
      </c>
    </row>
    <row r="730" spans="1:5" x14ac:dyDescent="0.2">
      <c r="A730" s="5">
        <v>43560</v>
      </c>
      <c r="B730" s="36">
        <v>2892.74</v>
      </c>
      <c r="C730" s="36">
        <f>VLOOKUP(A730,'S&amp;P 500 Bitcoin and their CAGR'!E729:F4402,2,FALSE)</f>
        <v>5080.3999999999996</v>
      </c>
      <c r="D730" s="36">
        <f t="shared" si="22"/>
        <v>2.1823106054890835</v>
      </c>
      <c r="E730" s="36">
        <f t="shared" si="23"/>
        <v>832.85245901639348</v>
      </c>
    </row>
    <row r="731" spans="1:5" x14ac:dyDescent="0.2">
      <c r="A731" s="5">
        <v>43559</v>
      </c>
      <c r="B731" s="36">
        <v>2879.39</v>
      </c>
      <c r="C731" s="36">
        <f>VLOOKUP(A731,'S&amp;P 500 Bitcoin and their CAGR'!E730:F4403,2,FALSE)</f>
        <v>4938.8999999999996</v>
      </c>
      <c r="D731" s="36">
        <f t="shared" si="22"/>
        <v>2.172239238348145</v>
      </c>
      <c r="E731" s="36">
        <f t="shared" si="23"/>
        <v>809.65573770491801</v>
      </c>
    </row>
    <row r="732" spans="1:5" x14ac:dyDescent="0.2">
      <c r="A732" s="5">
        <v>43558</v>
      </c>
      <c r="B732" s="36">
        <v>2873.4</v>
      </c>
      <c r="C732" s="36">
        <f>VLOOKUP(A732,'S&amp;P 500 Bitcoin and their CAGR'!E731:F4404,2,FALSE)</f>
        <v>4978</v>
      </c>
      <c r="D732" s="36">
        <f t="shared" si="22"/>
        <v>2.1677203253013868</v>
      </c>
      <c r="E732" s="36">
        <f t="shared" si="23"/>
        <v>816.06557377049182</v>
      </c>
    </row>
    <row r="733" spans="1:5" x14ac:dyDescent="0.2">
      <c r="A733" s="5">
        <v>43557</v>
      </c>
      <c r="B733" s="36">
        <v>2867.24</v>
      </c>
      <c r="C733" s="36">
        <f>VLOOKUP(A733,'S&amp;P 500 Bitcoin and their CAGR'!E732:F4405,2,FALSE)</f>
        <v>4927.1000000000004</v>
      </c>
      <c r="D733" s="36">
        <f t="shared" si="22"/>
        <v>2.1630731626356048</v>
      </c>
      <c r="E733" s="36">
        <f t="shared" si="23"/>
        <v>807.72131147540995</v>
      </c>
    </row>
    <row r="734" spans="1:5" x14ac:dyDescent="0.2">
      <c r="A734" s="5">
        <v>43556</v>
      </c>
      <c r="B734" s="36">
        <v>2867.19</v>
      </c>
      <c r="C734" s="36">
        <f>VLOOKUP(A734,'S&amp;P 500 Bitcoin and their CAGR'!E733:F4406,2,FALSE)</f>
        <v>4196.8</v>
      </c>
      <c r="D734" s="36">
        <f t="shared" si="22"/>
        <v>2.1630354421594218</v>
      </c>
      <c r="E734" s="36">
        <f t="shared" si="23"/>
        <v>688.00000000000011</v>
      </c>
    </row>
    <row r="735" spans="1:5" x14ac:dyDescent="0.2">
      <c r="A735" s="5">
        <v>43553</v>
      </c>
      <c r="B735" s="36">
        <v>2834.4</v>
      </c>
      <c r="C735" s="36">
        <f>VLOOKUP(A735,'S&amp;P 500 Bitcoin and their CAGR'!E734:F4407,2,FALSE)</f>
        <v>4179</v>
      </c>
      <c r="D735" s="36">
        <f t="shared" si="22"/>
        <v>2.1382983538784193</v>
      </c>
      <c r="E735" s="36">
        <f t="shared" si="23"/>
        <v>685.08196721311481</v>
      </c>
    </row>
    <row r="736" spans="1:5" x14ac:dyDescent="0.2">
      <c r="A736" s="5">
        <v>43552</v>
      </c>
      <c r="B736" s="36">
        <v>2815.44</v>
      </c>
      <c r="C736" s="36">
        <f>VLOOKUP(A736,'S&amp;P 500 Bitcoin and their CAGR'!E735:F4408,2,FALSE)</f>
        <v>4092.6</v>
      </c>
      <c r="D736" s="36">
        <f t="shared" si="22"/>
        <v>2.1239947493097153</v>
      </c>
      <c r="E736" s="36">
        <f t="shared" si="23"/>
        <v>670.91803278688531</v>
      </c>
    </row>
    <row r="737" spans="1:5" x14ac:dyDescent="0.2">
      <c r="A737" s="5">
        <v>43551</v>
      </c>
      <c r="B737" s="36">
        <v>2805.37</v>
      </c>
      <c r="C737" s="36">
        <f>VLOOKUP(A737,'S&amp;P 500 Bitcoin and their CAGR'!E736:F4409,2,FALSE)</f>
        <v>4102.5</v>
      </c>
      <c r="D737" s="36">
        <f t="shared" si="22"/>
        <v>2.1163978454064005</v>
      </c>
      <c r="E737" s="36">
        <f t="shared" si="23"/>
        <v>672.54098360655746</v>
      </c>
    </row>
    <row r="738" spans="1:5" x14ac:dyDescent="0.2">
      <c r="A738" s="5">
        <v>43550</v>
      </c>
      <c r="B738" s="36">
        <v>2818.46</v>
      </c>
      <c r="C738" s="36">
        <f>VLOOKUP(A738,'S&amp;P 500 Bitcoin and their CAGR'!E737:F4410,2,FALSE)</f>
        <v>3991.7</v>
      </c>
      <c r="D738" s="36">
        <f t="shared" si="22"/>
        <v>2.1262730660711862</v>
      </c>
      <c r="E738" s="36">
        <f t="shared" si="23"/>
        <v>654.37704918032784</v>
      </c>
    </row>
    <row r="739" spans="1:5" x14ac:dyDescent="0.2">
      <c r="A739" s="5">
        <v>43549</v>
      </c>
      <c r="B739" s="36">
        <v>2798.36</v>
      </c>
      <c r="C739" s="36">
        <f>VLOOKUP(A739,'S&amp;P 500 Bitcoin and their CAGR'!E738:F4411,2,FALSE)</f>
        <v>3970</v>
      </c>
      <c r="D739" s="36">
        <f t="shared" si="22"/>
        <v>2.111109434645503</v>
      </c>
      <c r="E739" s="36">
        <f t="shared" si="23"/>
        <v>650.81967213114763</v>
      </c>
    </row>
    <row r="740" spans="1:5" x14ac:dyDescent="0.2">
      <c r="A740" s="5">
        <v>43546</v>
      </c>
      <c r="B740" s="36">
        <v>2800.71</v>
      </c>
      <c r="C740" s="36">
        <f>VLOOKUP(A740,'S&amp;P 500 Bitcoin and their CAGR'!E739:F4412,2,FALSE)</f>
        <v>4045.3</v>
      </c>
      <c r="D740" s="36">
        <f t="shared" si="22"/>
        <v>2.1128822970261179</v>
      </c>
      <c r="E740" s="36">
        <f t="shared" si="23"/>
        <v>663.16393442622962</v>
      </c>
    </row>
    <row r="741" spans="1:5" x14ac:dyDescent="0.2">
      <c r="A741" s="5">
        <v>43545</v>
      </c>
      <c r="B741" s="36">
        <v>2854.88</v>
      </c>
      <c r="C741" s="36">
        <f>VLOOKUP(A741,'S&amp;P 500 Bitcoin and their CAGR'!E740:F4413,2,FALSE)</f>
        <v>4044.8</v>
      </c>
      <c r="D741" s="36">
        <f t="shared" si="22"/>
        <v>2.1537486609230956</v>
      </c>
      <c r="E741" s="36">
        <f t="shared" si="23"/>
        <v>663.08196721311481</v>
      </c>
    </row>
    <row r="742" spans="1:5" x14ac:dyDescent="0.2">
      <c r="A742" s="5">
        <v>43544</v>
      </c>
      <c r="B742" s="36">
        <v>2824.23</v>
      </c>
      <c r="C742" s="36">
        <f>VLOOKUP(A742,'S&amp;P 500 Bitcoin and their CAGR'!E741:F4414,2,FALSE)</f>
        <v>4127.2</v>
      </c>
      <c r="D742" s="36">
        <f t="shared" si="22"/>
        <v>2.130626009022738</v>
      </c>
      <c r="E742" s="36">
        <f t="shared" si="23"/>
        <v>676.59016393442619</v>
      </c>
    </row>
    <row r="743" spans="1:5" x14ac:dyDescent="0.2">
      <c r="A743" s="5">
        <v>43543</v>
      </c>
      <c r="B743" s="36">
        <v>2832.57</v>
      </c>
      <c r="C743" s="36">
        <f>VLOOKUP(A743,'S&amp;P 500 Bitcoin and their CAGR'!E742:F4415,2,FALSE)</f>
        <v>4104.7</v>
      </c>
      <c r="D743" s="36">
        <f t="shared" si="22"/>
        <v>2.136917784450111</v>
      </c>
      <c r="E743" s="36">
        <f t="shared" si="23"/>
        <v>672.90163934426232</v>
      </c>
    </row>
    <row r="744" spans="1:5" x14ac:dyDescent="0.2">
      <c r="A744" s="5">
        <v>43542</v>
      </c>
      <c r="B744" s="36">
        <v>2832.94</v>
      </c>
      <c r="C744" s="36">
        <f>VLOOKUP(A744,'S&amp;P 500 Bitcoin and their CAGR'!E743:F4416,2,FALSE)</f>
        <v>4073.5</v>
      </c>
      <c r="D744" s="36">
        <f t="shared" si="22"/>
        <v>2.1371969159738673</v>
      </c>
      <c r="E744" s="36">
        <f t="shared" si="23"/>
        <v>667.78688524590166</v>
      </c>
    </row>
    <row r="745" spans="1:5" x14ac:dyDescent="0.2">
      <c r="A745" s="5">
        <v>43539</v>
      </c>
      <c r="B745" s="36">
        <v>2822.48</v>
      </c>
      <c r="C745" s="36">
        <f>VLOOKUP(A745,'S&amp;P 500 Bitcoin and their CAGR'!E744:F4417,2,FALSE)</f>
        <v>4003.1</v>
      </c>
      <c r="D745" s="36">
        <f t="shared" si="22"/>
        <v>2.1293057923563228</v>
      </c>
      <c r="E745" s="36">
        <f t="shared" si="23"/>
        <v>656.24590163934431</v>
      </c>
    </row>
    <row r="746" spans="1:5" x14ac:dyDescent="0.2">
      <c r="A746" s="5">
        <v>43538</v>
      </c>
      <c r="B746" s="36">
        <v>2808.48</v>
      </c>
      <c r="C746" s="36">
        <f>VLOOKUP(A746,'S&amp;P 500 Bitcoin and their CAGR'!E745:F4418,2,FALSE)</f>
        <v>3948.3</v>
      </c>
      <c r="D746" s="36">
        <f t="shared" si="22"/>
        <v>2.1187440590250013</v>
      </c>
      <c r="E746" s="36">
        <f t="shared" si="23"/>
        <v>647.2622950819673</v>
      </c>
    </row>
    <row r="747" spans="1:5" x14ac:dyDescent="0.2">
      <c r="A747" s="5">
        <v>43537</v>
      </c>
      <c r="B747" s="36">
        <v>2810.92</v>
      </c>
      <c r="C747" s="36">
        <f>VLOOKUP(A747,'S&amp;P 500 Bitcoin and their CAGR'!E746:F4419,2,FALSE)</f>
        <v>3947.9</v>
      </c>
      <c r="D747" s="36">
        <f t="shared" si="22"/>
        <v>2.120584818262746</v>
      </c>
      <c r="E747" s="36">
        <f t="shared" si="23"/>
        <v>647.19672131147547</v>
      </c>
    </row>
    <row r="748" spans="1:5" x14ac:dyDescent="0.2">
      <c r="A748" s="5">
        <v>43536</v>
      </c>
      <c r="B748" s="36">
        <v>2791.52</v>
      </c>
      <c r="C748" s="36">
        <f>VLOOKUP(A748,'S&amp;P 500 Bitcoin and their CAGR'!E747:F4420,2,FALSE)</f>
        <v>3954.1</v>
      </c>
      <c r="D748" s="36">
        <f t="shared" si="22"/>
        <v>2.1059492735036289</v>
      </c>
      <c r="E748" s="36">
        <f t="shared" si="23"/>
        <v>648.21311475409834</v>
      </c>
    </row>
    <row r="749" spans="1:5" x14ac:dyDescent="0.2">
      <c r="A749" s="5">
        <v>43535</v>
      </c>
      <c r="B749" s="36">
        <v>2783.3</v>
      </c>
      <c r="C749" s="36">
        <f>VLOOKUP(A749,'S&amp;P 500 Bitcoin and their CAGR'!E748:F4421,2,FALSE)</f>
        <v>3949</v>
      </c>
      <c r="D749" s="36">
        <f t="shared" si="22"/>
        <v>2.0997480272190958</v>
      </c>
      <c r="E749" s="36">
        <f t="shared" si="23"/>
        <v>647.37704918032796</v>
      </c>
    </row>
    <row r="750" spans="1:5" x14ac:dyDescent="0.2">
      <c r="A750" s="5">
        <v>43532</v>
      </c>
      <c r="B750" s="36">
        <v>2743.07</v>
      </c>
      <c r="C750" s="36">
        <f>VLOOKUP(A750,'S&amp;P 500 Bitcoin and their CAGR'!E749:F4422,2,FALSE)</f>
        <v>3940.5</v>
      </c>
      <c r="D750" s="36">
        <f t="shared" si="22"/>
        <v>2.0693981320820196</v>
      </c>
      <c r="E750" s="36">
        <f t="shared" si="23"/>
        <v>645.98360655737713</v>
      </c>
    </row>
    <row r="751" spans="1:5" x14ac:dyDescent="0.2">
      <c r="A751" s="5">
        <v>43531</v>
      </c>
      <c r="B751" s="36">
        <v>2748.93</v>
      </c>
      <c r="C751" s="36">
        <f>VLOOKUP(A751,'S&amp;P 500 Bitcoin and their CAGR'!E750:F4423,2,FALSE)</f>
        <v>3964.7</v>
      </c>
      <c r="D751" s="36">
        <f t="shared" si="22"/>
        <v>2.073818971890701</v>
      </c>
      <c r="E751" s="36">
        <f t="shared" si="23"/>
        <v>649.95081967213116</v>
      </c>
    </row>
    <row r="752" spans="1:5" x14ac:dyDescent="0.2">
      <c r="A752" s="5">
        <v>43530</v>
      </c>
      <c r="B752" s="36">
        <v>2771.45</v>
      </c>
      <c r="C752" s="36">
        <f>VLOOKUP(A752,'S&amp;P 500 Bitcoin and their CAGR'!E751:F4424,2,FALSE)</f>
        <v>3951.4</v>
      </c>
      <c r="D752" s="36">
        <f t="shared" si="22"/>
        <v>2.0908082743636554</v>
      </c>
      <c r="E752" s="36">
        <f t="shared" si="23"/>
        <v>647.77049180327879</v>
      </c>
    </row>
    <row r="753" spans="1:5" x14ac:dyDescent="0.2">
      <c r="A753" s="5">
        <v>43529</v>
      </c>
      <c r="B753" s="36">
        <v>2789.65</v>
      </c>
      <c r="C753" s="36">
        <f>VLOOKUP(A753,'S&amp;P 500 Bitcoin and their CAGR'!E752:F4425,2,FALSE)</f>
        <v>3951.6</v>
      </c>
      <c r="D753" s="36">
        <f t="shared" si="22"/>
        <v>2.1045385276943738</v>
      </c>
      <c r="E753" s="36">
        <f t="shared" si="23"/>
        <v>647.80327868852464</v>
      </c>
    </row>
    <row r="754" spans="1:5" x14ac:dyDescent="0.2">
      <c r="A754" s="5">
        <v>43528</v>
      </c>
      <c r="B754" s="36">
        <v>2792.81</v>
      </c>
      <c r="C754" s="36">
        <f>VLOOKUP(A754,'S&amp;P 500 Bitcoin and their CAGR'!E753:F4426,2,FALSE)</f>
        <v>3800</v>
      </c>
      <c r="D754" s="36">
        <f t="shared" si="22"/>
        <v>2.1069224617891575</v>
      </c>
      <c r="E754" s="36">
        <f t="shared" si="23"/>
        <v>622.95081967213116</v>
      </c>
    </row>
    <row r="755" spans="1:5" x14ac:dyDescent="0.2">
      <c r="A755" s="5">
        <v>43525</v>
      </c>
      <c r="B755" s="36">
        <v>2803.69</v>
      </c>
      <c r="C755" s="36">
        <f>VLOOKUP(A755,'S&amp;P 500 Bitcoin and their CAGR'!E754:F4427,2,FALSE)</f>
        <v>3914</v>
      </c>
      <c r="D755" s="36">
        <f t="shared" si="22"/>
        <v>2.1151304374066418</v>
      </c>
      <c r="E755" s="36">
        <f t="shared" si="23"/>
        <v>641.63934426229514</v>
      </c>
    </row>
    <row r="756" spans="1:5" x14ac:dyDescent="0.2">
      <c r="A756" s="5">
        <v>43524</v>
      </c>
      <c r="B756" s="36">
        <v>2784.49</v>
      </c>
      <c r="C756" s="36">
        <f>VLOOKUP(A756,'S&amp;P 500 Bitcoin and their CAGR'!E755:F4428,2,FALSE)</f>
        <v>3894</v>
      </c>
      <c r="D756" s="36">
        <f t="shared" si="22"/>
        <v>2.100645774552258</v>
      </c>
      <c r="E756" s="36">
        <f t="shared" si="23"/>
        <v>638.36065573770497</v>
      </c>
    </row>
    <row r="757" spans="1:5" x14ac:dyDescent="0.2">
      <c r="A757" s="5">
        <v>43523</v>
      </c>
      <c r="B757" s="36">
        <v>2792.38</v>
      </c>
      <c r="C757" s="36">
        <f>VLOOKUP(A757,'S&amp;P 500 Bitcoin and their CAGR'!E756:F4429,2,FALSE)</f>
        <v>3902.7</v>
      </c>
      <c r="D757" s="36">
        <f t="shared" si="22"/>
        <v>2.1065980656939813</v>
      </c>
      <c r="E757" s="36">
        <f t="shared" si="23"/>
        <v>639.78688524590166</v>
      </c>
    </row>
    <row r="758" spans="1:5" x14ac:dyDescent="0.2">
      <c r="A758" s="5">
        <v>43522</v>
      </c>
      <c r="B758" s="36">
        <v>2793.9</v>
      </c>
      <c r="C758" s="36">
        <f>VLOOKUP(A758,'S&amp;P 500 Bitcoin and their CAGR'!E757:F4430,2,FALSE)</f>
        <v>3896.8</v>
      </c>
      <c r="D758" s="36">
        <f t="shared" si="22"/>
        <v>2.1077447681699537</v>
      </c>
      <c r="E758" s="36">
        <f t="shared" si="23"/>
        <v>638.81967213114763</v>
      </c>
    </row>
    <row r="759" spans="1:5" x14ac:dyDescent="0.2">
      <c r="A759" s="5">
        <v>43521</v>
      </c>
      <c r="B759" s="36">
        <v>2796.11</v>
      </c>
      <c r="C759" s="36">
        <f>VLOOKUP(A759,'S&amp;P 500 Bitcoin and their CAGR'!E758:F4431,2,FALSE)</f>
        <v>3921.8</v>
      </c>
      <c r="D759" s="36">
        <f t="shared" si="22"/>
        <v>2.1094120132172551</v>
      </c>
      <c r="E759" s="36">
        <f t="shared" si="23"/>
        <v>642.91803278688531</v>
      </c>
    </row>
    <row r="760" spans="1:5" x14ac:dyDescent="0.2">
      <c r="A760" s="5">
        <v>43518</v>
      </c>
      <c r="B760" s="36">
        <v>2792.67</v>
      </c>
      <c r="C760" s="36">
        <f>VLOOKUP(A760,'S&amp;P 500 Bitcoin and their CAGR'!E759:F4432,2,FALSE)</f>
        <v>4058.3</v>
      </c>
      <c r="D760" s="36">
        <f t="shared" si="22"/>
        <v>2.1068168444558446</v>
      </c>
      <c r="E760" s="36">
        <f t="shared" si="23"/>
        <v>665.29508196721315</v>
      </c>
    </row>
    <row r="761" spans="1:5" x14ac:dyDescent="0.2">
      <c r="A761" s="5">
        <v>43517</v>
      </c>
      <c r="B761" s="36">
        <v>2774.88</v>
      </c>
      <c r="C761" s="36">
        <f>VLOOKUP(A761,'S&amp;P 500 Bitcoin and their CAGR'!E760:F4433,2,FALSE)</f>
        <v>4008.8</v>
      </c>
      <c r="D761" s="36">
        <f t="shared" si="22"/>
        <v>2.0933958990298294</v>
      </c>
      <c r="E761" s="36">
        <f t="shared" si="23"/>
        <v>657.18032786885249</v>
      </c>
    </row>
    <row r="762" spans="1:5" x14ac:dyDescent="0.2">
      <c r="A762" s="5">
        <v>43516</v>
      </c>
      <c r="B762" s="36">
        <v>2784.7</v>
      </c>
      <c r="C762" s="36">
        <f>VLOOKUP(A762,'S&amp;P 500 Bitcoin and their CAGR'!E761:F4434,2,FALSE)</f>
        <v>4055</v>
      </c>
      <c r="D762" s="36">
        <f t="shared" si="22"/>
        <v>2.1008042005522278</v>
      </c>
      <c r="E762" s="36">
        <f t="shared" si="23"/>
        <v>664.7540983606558</v>
      </c>
    </row>
    <row r="763" spans="1:5" x14ac:dyDescent="0.2">
      <c r="A763" s="5">
        <v>43515</v>
      </c>
      <c r="B763" s="36">
        <v>2779.76</v>
      </c>
      <c r="C763" s="36">
        <f>VLOOKUP(A763,'S&amp;P 500 Bitcoin and their CAGR'!E762:F4435,2,FALSE)</f>
        <v>3989.9</v>
      </c>
      <c r="D763" s="36">
        <f t="shared" si="22"/>
        <v>2.0970774175053188</v>
      </c>
      <c r="E763" s="36">
        <f t="shared" si="23"/>
        <v>654.08196721311481</v>
      </c>
    </row>
    <row r="764" spans="1:5" x14ac:dyDescent="0.2">
      <c r="A764" s="5">
        <v>43511</v>
      </c>
      <c r="B764" s="36">
        <v>2775.6</v>
      </c>
      <c r="C764" s="36">
        <f>VLOOKUP(A764,'S&amp;P 500 Bitcoin and their CAGR'!E763:F4436,2,FALSE)</f>
        <v>3670</v>
      </c>
      <c r="D764" s="36">
        <f t="shared" si="22"/>
        <v>2.0939390738868688</v>
      </c>
      <c r="E764" s="36">
        <f t="shared" si="23"/>
        <v>601.63934426229514</v>
      </c>
    </row>
    <row r="765" spans="1:5" x14ac:dyDescent="0.2">
      <c r="A765" s="5">
        <v>43510</v>
      </c>
      <c r="B765" s="36">
        <v>2745.73</v>
      </c>
      <c r="C765" s="36">
        <f>VLOOKUP(A765,'S&amp;P 500 Bitcoin and their CAGR'!E764:F4437,2,FALSE)</f>
        <v>3656.7</v>
      </c>
      <c r="D765" s="36">
        <f t="shared" si="22"/>
        <v>2.0714048614149707</v>
      </c>
      <c r="E765" s="36">
        <f t="shared" si="23"/>
        <v>599.45901639344265</v>
      </c>
    </row>
    <row r="766" spans="1:5" x14ac:dyDescent="0.2">
      <c r="A766" s="5">
        <v>43509</v>
      </c>
      <c r="B766" s="36">
        <v>2753.03</v>
      </c>
      <c r="C766" s="36">
        <f>VLOOKUP(A766,'S&amp;P 500 Bitcoin and their CAGR'!E765:F4438,2,FALSE)</f>
        <v>3666.1</v>
      </c>
      <c r="D766" s="36">
        <f t="shared" si="22"/>
        <v>2.0769120509377315</v>
      </c>
      <c r="E766" s="36">
        <f t="shared" si="23"/>
        <v>601</v>
      </c>
    </row>
    <row r="767" spans="1:5" x14ac:dyDescent="0.2">
      <c r="A767" s="5">
        <v>43508</v>
      </c>
      <c r="B767" s="36">
        <v>2744.73</v>
      </c>
      <c r="C767" s="36">
        <f>VLOOKUP(A767,'S&amp;P 500 Bitcoin and their CAGR'!E766:F4439,2,FALSE)</f>
        <v>3694.2</v>
      </c>
      <c r="D767" s="36">
        <f t="shared" si="22"/>
        <v>2.0706504518913049</v>
      </c>
      <c r="E767" s="36">
        <f t="shared" si="23"/>
        <v>605.60655737704917</v>
      </c>
    </row>
    <row r="768" spans="1:5" x14ac:dyDescent="0.2">
      <c r="A768" s="5">
        <v>43507</v>
      </c>
      <c r="B768" s="36">
        <v>2709.8</v>
      </c>
      <c r="C768" s="36">
        <f>VLOOKUP(A768,'S&amp;P 500 Bitcoin and their CAGR'!E767:F4440,2,FALSE)</f>
        <v>3681.1</v>
      </c>
      <c r="D768" s="36">
        <f t="shared" si="22"/>
        <v>2.0442989272296574</v>
      </c>
      <c r="E768" s="36">
        <f t="shared" si="23"/>
        <v>603.45901639344265</v>
      </c>
    </row>
    <row r="769" spans="1:5" x14ac:dyDescent="0.2">
      <c r="A769" s="5">
        <v>43504</v>
      </c>
      <c r="B769" s="36">
        <v>2707.88</v>
      </c>
      <c r="C769" s="36">
        <f>VLOOKUP(A769,'S&amp;P 500 Bitcoin and their CAGR'!E768:F4441,2,FALSE)</f>
        <v>3724</v>
      </c>
      <c r="D769" s="36">
        <f t="shared" si="22"/>
        <v>2.0428504609442193</v>
      </c>
      <c r="E769" s="36">
        <f t="shared" si="23"/>
        <v>610.49180327868851</v>
      </c>
    </row>
    <row r="770" spans="1:5" x14ac:dyDescent="0.2">
      <c r="A770" s="5">
        <v>43503</v>
      </c>
      <c r="B770" s="36">
        <v>2706.05</v>
      </c>
      <c r="C770" s="36">
        <f>VLOOKUP(A770,'S&amp;P 500 Bitcoin and their CAGR'!E769:F4442,2,FALSE)</f>
        <v>3436.1</v>
      </c>
      <c r="D770" s="36">
        <f t="shared" si="22"/>
        <v>2.0414698915159106</v>
      </c>
      <c r="E770" s="36">
        <f t="shared" si="23"/>
        <v>563.29508196721315</v>
      </c>
    </row>
    <row r="771" spans="1:5" x14ac:dyDescent="0.2">
      <c r="A771" s="5">
        <v>43502</v>
      </c>
      <c r="B771" s="36">
        <v>2731.61</v>
      </c>
      <c r="C771" s="36">
        <f>VLOOKUP(A771,'S&amp;P 500 Bitcoin and their CAGR'!E770:F4443,2,FALSE)</f>
        <v>3452</v>
      </c>
      <c r="D771" s="36">
        <f t="shared" ref="D771:D834" si="24">B771/B$2533</f>
        <v>2.0607525989408093</v>
      </c>
      <c r="E771" s="36">
        <f t="shared" ref="E771:E834" si="25">C771/$C$2533</f>
        <v>565.90163934426232</v>
      </c>
    </row>
    <row r="772" spans="1:5" x14ac:dyDescent="0.2">
      <c r="A772" s="5">
        <v>43501</v>
      </c>
      <c r="B772" s="36">
        <v>2737.7</v>
      </c>
      <c r="C772" s="36">
        <f>VLOOKUP(A772,'S&amp;P 500 Bitcoin and their CAGR'!E771:F4444,2,FALSE)</f>
        <v>3512.6</v>
      </c>
      <c r="D772" s="36">
        <f t="shared" si="24"/>
        <v>2.065346952939934</v>
      </c>
      <c r="E772" s="36">
        <f t="shared" si="25"/>
        <v>575.8360655737705</v>
      </c>
    </row>
    <row r="773" spans="1:5" x14ac:dyDescent="0.2">
      <c r="A773" s="5">
        <v>43500</v>
      </c>
      <c r="B773" s="36">
        <v>2724.87</v>
      </c>
      <c r="C773" s="36">
        <f>VLOOKUP(A773,'S&amp;P 500 Bitcoin and their CAGR'!E772:F4445,2,FALSE)</f>
        <v>3490.5</v>
      </c>
      <c r="D773" s="36">
        <f t="shared" si="24"/>
        <v>2.0556678787513012</v>
      </c>
      <c r="E773" s="36">
        <f t="shared" si="25"/>
        <v>572.21311475409834</v>
      </c>
    </row>
    <row r="774" spans="1:5" x14ac:dyDescent="0.2">
      <c r="A774" s="5">
        <v>43497</v>
      </c>
      <c r="B774" s="36">
        <v>2706.53</v>
      </c>
      <c r="C774" s="36">
        <f>VLOOKUP(A774,'S&amp;P 500 Bitcoin and their CAGR'!E773:F4446,2,FALSE)</f>
        <v>3536.2</v>
      </c>
      <c r="D774" s="36">
        <f t="shared" si="24"/>
        <v>2.0418320080872703</v>
      </c>
      <c r="E774" s="36">
        <f t="shared" si="25"/>
        <v>579.70491803278685</v>
      </c>
    </row>
    <row r="775" spans="1:5" x14ac:dyDescent="0.2">
      <c r="A775" s="5">
        <v>43496</v>
      </c>
      <c r="B775" s="36">
        <v>2704.1</v>
      </c>
      <c r="C775" s="36">
        <f>VLOOKUP(A775,'S&amp;P 500 Bitcoin and their CAGR'!E774:F4447,2,FALSE)</f>
        <v>3501.1</v>
      </c>
      <c r="D775" s="36">
        <f t="shared" si="24"/>
        <v>2.0399987929447621</v>
      </c>
      <c r="E775" s="36">
        <f t="shared" si="25"/>
        <v>573.95081967213116</v>
      </c>
    </row>
    <row r="776" spans="1:5" x14ac:dyDescent="0.2">
      <c r="A776" s="5">
        <v>43495</v>
      </c>
      <c r="B776" s="36">
        <v>2681.05</v>
      </c>
      <c r="C776" s="36">
        <f>VLOOKUP(A776,'S&amp;P 500 Bitcoin and their CAGR'!E775:F4448,2,FALSE)</f>
        <v>3529.6</v>
      </c>
      <c r="D776" s="36">
        <f t="shared" si="24"/>
        <v>2.022609653424265</v>
      </c>
      <c r="E776" s="36">
        <f t="shared" si="25"/>
        <v>578.62295081967216</v>
      </c>
    </row>
    <row r="777" spans="1:5" x14ac:dyDescent="0.2">
      <c r="A777" s="5">
        <v>43494</v>
      </c>
      <c r="B777" s="36">
        <v>2640</v>
      </c>
      <c r="C777" s="36">
        <f>VLOOKUP(A777,'S&amp;P 500 Bitcoin and their CAGR'!E776:F4449,2,FALSE)</f>
        <v>3477.9</v>
      </c>
      <c r="D777" s="36">
        <f t="shared" si="24"/>
        <v>1.9916411424777827</v>
      </c>
      <c r="E777" s="36">
        <f t="shared" si="25"/>
        <v>570.14754098360663</v>
      </c>
    </row>
    <row r="778" spans="1:5" x14ac:dyDescent="0.2">
      <c r="A778" s="5">
        <v>43493</v>
      </c>
      <c r="B778" s="36">
        <v>2643.85</v>
      </c>
      <c r="C778" s="36">
        <f>VLOOKUP(A778,'S&amp;P 500 Bitcoin and their CAGR'!E777:F4450,2,FALSE)</f>
        <v>3501.9</v>
      </c>
      <c r="D778" s="36">
        <f t="shared" si="24"/>
        <v>1.9945456191438962</v>
      </c>
      <c r="E778" s="36">
        <f t="shared" si="25"/>
        <v>574.08196721311481</v>
      </c>
    </row>
    <row r="779" spans="1:5" x14ac:dyDescent="0.2">
      <c r="A779" s="5">
        <v>43490</v>
      </c>
      <c r="B779" s="36">
        <v>2664.76</v>
      </c>
      <c r="C779" s="36">
        <f>VLOOKUP(A779,'S&amp;P 500 Bitcoin and their CAGR'!E778:F4451,2,FALSE)</f>
        <v>3628.9</v>
      </c>
      <c r="D779" s="36">
        <f t="shared" si="24"/>
        <v>2.0103203222837487</v>
      </c>
      <c r="E779" s="36">
        <f t="shared" si="25"/>
        <v>594.90163934426232</v>
      </c>
    </row>
    <row r="780" spans="1:5" x14ac:dyDescent="0.2">
      <c r="A780" s="5">
        <v>43489</v>
      </c>
      <c r="B780" s="36">
        <v>2642.33</v>
      </c>
      <c r="C780" s="36">
        <f>VLOOKUP(A780,'S&amp;P 500 Bitcoin and their CAGR'!E779:F4452,2,FALSE)</f>
        <v>3652.6</v>
      </c>
      <c r="D780" s="36">
        <f t="shared" si="24"/>
        <v>1.993398916667924</v>
      </c>
      <c r="E780" s="36">
        <f t="shared" si="25"/>
        <v>598.78688524590166</v>
      </c>
    </row>
    <row r="781" spans="1:5" x14ac:dyDescent="0.2">
      <c r="A781" s="5">
        <v>43488</v>
      </c>
      <c r="B781" s="36">
        <v>2638.7</v>
      </c>
      <c r="C781" s="36">
        <f>VLOOKUP(A781,'S&amp;P 500 Bitcoin and their CAGR'!E780:F4453,2,FALSE)</f>
        <v>3619.9</v>
      </c>
      <c r="D781" s="36">
        <f t="shared" si="24"/>
        <v>1.9906604100970169</v>
      </c>
      <c r="E781" s="36">
        <f t="shared" si="25"/>
        <v>593.4262295081968</v>
      </c>
    </row>
    <row r="782" spans="1:5" x14ac:dyDescent="0.2">
      <c r="A782" s="5">
        <v>43487</v>
      </c>
      <c r="B782" s="36">
        <v>2632.9</v>
      </c>
      <c r="C782" s="36">
        <f>VLOOKUP(A782,'S&amp;P 500 Bitcoin and their CAGR'!E781:F4454,2,FALSE)</f>
        <v>3639.1</v>
      </c>
      <c r="D782" s="36">
        <f t="shared" si="24"/>
        <v>1.9862848348597555</v>
      </c>
      <c r="E782" s="36">
        <f t="shared" si="25"/>
        <v>596.57377049180332</v>
      </c>
    </row>
    <row r="783" spans="1:5" x14ac:dyDescent="0.2">
      <c r="A783" s="5">
        <v>43483</v>
      </c>
      <c r="B783" s="36">
        <v>2670.71</v>
      </c>
      <c r="C783" s="36">
        <f>VLOOKUP(A783,'S&amp;P 500 Bitcoin and their CAGR'!E782:F4455,2,FALSE)</f>
        <v>3675.7</v>
      </c>
      <c r="D783" s="36">
        <f t="shared" si="24"/>
        <v>2.0148090589495604</v>
      </c>
      <c r="E783" s="36">
        <f t="shared" si="25"/>
        <v>602.57377049180332</v>
      </c>
    </row>
    <row r="784" spans="1:5" x14ac:dyDescent="0.2">
      <c r="A784" s="5">
        <v>43482</v>
      </c>
      <c r="B784" s="36">
        <v>2635.96</v>
      </c>
      <c r="C784" s="36">
        <f>VLOOKUP(A784,'S&amp;P 500 Bitcoin and their CAGR'!E783:F4456,2,FALSE)</f>
        <v>3723</v>
      </c>
      <c r="D784" s="36">
        <f t="shared" si="24"/>
        <v>1.9885933280021728</v>
      </c>
      <c r="E784" s="36">
        <f t="shared" si="25"/>
        <v>610.32786885245901</v>
      </c>
    </row>
    <row r="785" spans="1:5" x14ac:dyDescent="0.2">
      <c r="A785" s="5">
        <v>43481</v>
      </c>
      <c r="B785" s="36">
        <v>2616.1</v>
      </c>
      <c r="C785" s="36">
        <f>VLOOKUP(A785,'S&amp;P 500 Bitcoin and their CAGR'!E784:F4457,2,FALSE)</f>
        <v>3671.2</v>
      </c>
      <c r="D785" s="36">
        <f t="shared" si="24"/>
        <v>1.9736107548621693</v>
      </c>
      <c r="E785" s="36">
        <f t="shared" si="25"/>
        <v>601.8360655737705</v>
      </c>
    </row>
    <row r="786" spans="1:5" x14ac:dyDescent="0.2">
      <c r="A786" s="5">
        <v>43480</v>
      </c>
      <c r="B786" s="36">
        <v>2610.3000000000002</v>
      </c>
      <c r="C786" s="36">
        <f>VLOOKUP(A786,'S&amp;P 500 Bitcoin and their CAGR'!E785:F4458,2,FALSE)</f>
        <v>3656.5</v>
      </c>
      <c r="D786" s="36">
        <f t="shared" si="24"/>
        <v>1.9692351796249077</v>
      </c>
      <c r="E786" s="36">
        <f t="shared" si="25"/>
        <v>599.4262295081968</v>
      </c>
    </row>
    <row r="787" spans="1:5" x14ac:dyDescent="0.2">
      <c r="A787" s="5">
        <v>43479</v>
      </c>
      <c r="B787" s="36">
        <v>2582.61</v>
      </c>
      <c r="C787" s="36">
        <f>VLOOKUP(A787,'S&amp;P 500 Bitcoin and their CAGR'!E786:F4459,2,FALSE)</f>
        <v>3749.3</v>
      </c>
      <c r="D787" s="36">
        <f t="shared" si="24"/>
        <v>1.948345579914601</v>
      </c>
      <c r="E787" s="36">
        <f t="shared" si="25"/>
        <v>614.63934426229514</v>
      </c>
    </row>
    <row r="788" spans="1:5" x14ac:dyDescent="0.2">
      <c r="A788" s="5">
        <v>43476</v>
      </c>
      <c r="B788" s="36">
        <v>2596.2600000000002</v>
      </c>
      <c r="C788" s="36">
        <f>VLOOKUP(A788,'S&amp;P 500 Bitcoin and their CAGR'!E787:F4460,2,FALSE)</f>
        <v>3716.1</v>
      </c>
      <c r="D788" s="36">
        <f t="shared" si="24"/>
        <v>1.9586432699126397</v>
      </c>
      <c r="E788" s="36">
        <f t="shared" si="25"/>
        <v>609.19672131147547</v>
      </c>
    </row>
    <row r="789" spans="1:5" x14ac:dyDescent="0.2">
      <c r="A789" s="5">
        <v>43475</v>
      </c>
      <c r="B789" s="36">
        <v>2596.64</v>
      </c>
      <c r="C789" s="36">
        <f>VLOOKUP(A789,'S&amp;P 500 Bitcoin and their CAGR'!E788:F4461,2,FALSE)</f>
        <v>3712.8</v>
      </c>
      <c r="D789" s="36">
        <f t="shared" si="24"/>
        <v>1.9589299455316322</v>
      </c>
      <c r="E789" s="36">
        <f t="shared" si="25"/>
        <v>608.65573770491812</v>
      </c>
    </row>
    <row r="790" spans="1:5" x14ac:dyDescent="0.2">
      <c r="A790" s="5">
        <v>43474</v>
      </c>
      <c r="B790" s="36">
        <v>2584.96</v>
      </c>
      <c r="C790" s="36">
        <f>VLOOKUP(A790,'S&amp;P 500 Bitcoin and their CAGR'!E789:F4462,2,FALSE)</f>
        <v>4083.2</v>
      </c>
      <c r="D790" s="36">
        <f t="shared" si="24"/>
        <v>1.9501184422952156</v>
      </c>
      <c r="E790" s="36">
        <f t="shared" si="25"/>
        <v>669.37704918032784</v>
      </c>
    </row>
    <row r="791" spans="1:5" x14ac:dyDescent="0.2">
      <c r="A791" s="5">
        <v>43473</v>
      </c>
      <c r="B791" s="36">
        <v>2574.41</v>
      </c>
      <c r="C791" s="36">
        <f>VLOOKUP(A791,'S&amp;P 500 Bitcoin and their CAGR'!E790:F4463,2,FALSE)</f>
        <v>4100</v>
      </c>
      <c r="D791" s="36">
        <f t="shared" si="24"/>
        <v>1.9421594218205409</v>
      </c>
      <c r="E791" s="36">
        <f t="shared" si="25"/>
        <v>672.13114754098365</v>
      </c>
    </row>
    <row r="792" spans="1:5" x14ac:dyDescent="0.2">
      <c r="A792" s="5">
        <v>43472</v>
      </c>
      <c r="B792" s="36">
        <v>2549.69</v>
      </c>
      <c r="C792" s="36">
        <f>VLOOKUP(A792,'S&amp;P 500 Bitcoin and their CAGR'!E791:F4464,2,FALSE)</f>
        <v>4113.8999999999996</v>
      </c>
      <c r="D792" s="36">
        <f t="shared" si="24"/>
        <v>1.9235104183955218</v>
      </c>
      <c r="E792" s="36">
        <f t="shared" si="25"/>
        <v>674.4098360655737</v>
      </c>
    </row>
    <row r="793" spans="1:5" x14ac:dyDescent="0.2">
      <c r="A793" s="5">
        <v>43469</v>
      </c>
      <c r="B793" s="36">
        <v>2531.94</v>
      </c>
      <c r="C793" s="36">
        <f>VLOOKUP(A793,'S&amp;P 500 Bitcoin and their CAGR'!E792:F4465,2,FALSE)</f>
        <v>3954.9</v>
      </c>
      <c r="D793" s="36">
        <f t="shared" si="24"/>
        <v>1.9101196493504535</v>
      </c>
      <c r="E793" s="36">
        <f t="shared" si="25"/>
        <v>648.34426229508199</v>
      </c>
    </row>
    <row r="794" spans="1:5" x14ac:dyDescent="0.2">
      <c r="A794" s="5">
        <v>43468</v>
      </c>
      <c r="B794" s="36">
        <v>2447.89</v>
      </c>
      <c r="C794" s="36">
        <f>VLOOKUP(A794,'S&amp;P 500 Bitcoin and their CAGR'!E793:F4466,2,FALSE)</f>
        <v>3923.2</v>
      </c>
      <c r="D794" s="36">
        <f t="shared" si="24"/>
        <v>1.8467115288863407</v>
      </c>
      <c r="E794" s="36">
        <f t="shared" si="25"/>
        <v>643.14754098360652</v>
      </c>
    </row>
    <row r="795" spans="1:5" x14ac:dyDescent="0.2">
      <c r="A795" s="5">
        <v>43467</v>
      </c>
      <c r="B795" s="36">
        <v>2510.0300000000002</v>
      </c>
      <c r="C795" s="36">
        <f>VLOOKUP(A795,'S&amp;P 500 Bitcoin and their CAGR'!E794:F4467,2,FALSE)</f>
        <v>4048.5</v>
      </c>
      <c r="D795" s="36">
        <f t="shared" si="24"/>
        <v>1.8935905366869354</v>
      </c>
      <c r="E795" s="36">
        <f t="shared" si="25"/>
        <v>663.68852459016398</v>
      </c>
    </row>
    <row r="796" spans="1:5" x14ac:dyDescent="0.2">
      <c r="A796" s="5">
        <v>43465</v>
      </c>
      <c r="B796" s="36">
        <v>2506.85</v>
      </c>
      <c r="C796" s="36">
        <f>VLOOKUP(A796,'S&amp;P 500 Bitcoin and their CAGR'!E795:F4468,2,FALSE)</f>
        <v>3830.5</v>
      </c>
      <c r="D796" s="36">
        <f t="shared" si="24"/>
        <v>1.8911915144016778</v>
      </c>
      <c r="E796" s="36">
        <f t="shared" si="25"/>
        <v>627.95081967213116</v>
      </c>
    </row>
    <row r="797" spans="1:5" x14ac:dyDescent="0.2">
      <c r="A797" s="5">
        <v>43462</v>
      </c>
      <c r="B797" s="36">
        <v>2485.7399999999998</v>
      </c>
      <c r="C797" s="36">
        <f>VLOOKUP(A797,'S&amp;P 500 Bitcoin and their CAGR'!E796:F4469,2,FALSE)</f>
        <v>4036.7</v>
      </c>
      <c r="D797" s="36">
        <f t="shared" si="24"/>
        <v>1.8752659293570921</v>
      </c>
      <c r="E797" s="36">
        <f t="shared" si="25"/>
        <v>661.7540983606558</v>
      </c>
    </row>
    <row r="798" spans="1:5" x14ac:dyDescent="0.2">
      <c r="A798" s="5">
        <v>43461</v>
      </c>
      <c r="B798" s="36">
        <v>2488.83</v>
      </c>
      <c r="C798" s="36">
        <f>VLOOKUP(A798,'S&amp;P 500 Bitcoin and their CAGR'!E797:F4470,2,FALSE)</f>
        <v>3714.7</v>
      </c>
      <c r="D798" s="36">
        <f t="shared" si="24"/>
        <v>1.8775970547852197</v>
      </c>
      <c r="E798" s="36">
        <f t="shared" si="25"/>
        <v>608.96721311475414</v>
      </c>
    </row>
    <row r="799" spans="1:5" x14ac:dyDescent="0.2">
      <c r="A799" s="5">
        <v>43460</v>
      </c>
      <c r="B799" s="36">
        <v>2467.6999999999998</v>
      </c>
      <c r="C799" s="36">
        <f>VLOOKUP(A799,'S&amp;P 500 Bitcoin and their CAGR'!E798:F4471,2,FALSE)</f>
        <v>3929.8</v>
      </c>
      <c r="D799" s="36">
        <f t="shared" si="24"/>
        <v>1.8616563815501606</v>
      </c>
      <c r="E799" s="36">
        <f t="shared" si="25"/>
        <v>644.22950819672133</v>
      </c>
    </row>
    <row r="800" spans="1:5" x14ac:dyDescent="0.2">
      <c r="A800" s="5">
        <v>43458</v>
      </c>
      <c r="B800" s="36">
        <v>2351.1</v>
      </c>
      <c r="C800" s="36">
        <f>VLOOKUP(A800,'S&amp;P 500 Bitcoin and their CAGR'!E799:F4472,2,FALSE)</f>
        <v>4145.2</v>
      </c>
      <c r="D800" s="36">
        <f t="shared" si="24"/>
        <v>1.7736922310907253</v>
      </c>
      <c r="E800" s="36">
        <f t="shared" si="25"/>
        <v>679.54098360655735</v>
      </c>
    </row>
    <row r="801" spans="1:5" x14ac:dyDescent="0.2">
      <c r="A801" s="5">
        <v>43455</v>
      </c>
      <c r="B801" s="36">
        <v>2416.62</v>
      </c>
      <c r="C801" s="36">
        <f>VLOOKUP(A801,'S&amp;P 500 Bitcoin and their CAGR'!E800:F4473,2,FALSE)</f>
        <v>3976.1</v>
      </c>
      <c r="D801" s="36">
        <f t="shared" si="24"/>
        <v>1.8231211430813101</v>
      </c>
      <c r="E801" s="36">
        <f t="shared" si="25"/>
        <v>651.81967213114751</v>
      </c>
    </row>
    <row r="802" spans="1:5" x14ac:dyDescent="0.2">
      <c r="A802" s="5">
        <v>43454</v>
      </c>
      <c r="B802" s="36">
        <v>2467.42</v>
      </c>
      <c r="C802" s="36">
        <f>VLOOKUP(A802,'S&amp;P 500 Bitcoin and their CAGR'!E801:F4474,2,FALSE)</f>
        <v>4214.5</v>
      </c>
      <c r="D802" s="36">
        <f t="shared" si="24"/>
        <v>1.8614451468835345</v>
      </c>
      <c r="E802" s="36">
        <f t="shared" si="25"/>
        <v>690.90163934426232</v>
      </c>
    </row>
    <row r="803" spans="1:5" x14ac:dyDescent="0.2">
      <c r="A803" s="5">
        <v>43453</v>
      </c>
      <c r="B803" s="36">
        <v>2506.96</v>
      </c>
      <c r="C803" s="36">
        <f>VLOOKUP(A803,'S&amp;P 500 Bitcoin and their CAGR'!E802:F4475,2,FALSE)</f>
        <v>3810</v>
      </c>
      <c r="D803" s="36">
        <f t="shared" si="24"/>
        <v>1.8912744994492812</v>
      </c>
      <c r="E803" s="36">
        <f t="shared" si="25"/>
        <v>624.5901639344263</v>
      </c>
    </row>
    <row r="804" spans="1:5" x14ac:dyDescent="0.2">
      <c r="A804" s="5">
        <v>43452</v>
      </c>
      <c r="B804" s="36">
        <v>2546.16</v>
      </c>
      <c r="C804" s="36">
        <f>VLOOKUP(A804,'S&amp;P 500 Bitcoin and their CAGR'!E803:F4476,2,FALSE)</f>
        <v>3780.1</v>
      </c>
      <c r="D804" s="36">
        <f t="shared" si="24"/>
        <v>1.9208473527769814</v>
      </c>
      <c r="E804" s="36">
        <f t="shared" si="25"/>
        <v>619.68852459016398</v>
      </c>
    </row>
    <row r="805" spans="1:5" x14ac:dyDescent="0.2">
      <c r="A805" s="5">
        <v>43451</v>
      </c>
      <c r="B805" s="36">
        <v>2545.94</v>
      </c>
      <c r="C805" s="36">
        <f>VLOOKUP(A805,'S&amp;P 500 Bitcoin and their CAGR'!E804:F4477,2,FALSE)</f>
        <v>3625.1</v>
      </c>
      <c r="D805" s="36">
        <f t="shared" si="24"/>
        <v>1.920681382681775</v>
      </c>
      <c r="E805" s="36">
        <f t="shared" si="25"/>
        <v>594.27868852459017</v>
      </c>
    </row>
    <row r="806" spans="1:5" x14ac:dyDescent="0.2">
      <c r="A806" s="5">
        <v>43448</v>
      </c>
      <c r="B806" s="36">
        <v>2599.9499999999998</v>
      </c>
      <c r="C806" s="36">
        <f>VLOOKUP(A806,'S&amp;P 500 Bitcoin and their CAGR'!E805:F4478,2,FALSE)</f>
        <v>3282.8</v>
      </c>
      <c r="D806" s="36">
        <f t="shared" si="24"/>
        <v>1.9614270410549661</v>
      </c>
      <c r="E806" s="36">
        <f t="shared" si="25"/>
        <v>538.16393442622962</v>
      </c>
    </row>
    <row r="807" spans="1:5" x14ac:dyDescent="0.2">
      <c r="A807" s="5">
        <v>43447</v>
      </c>
      <c r="B807" s="36">
        <v>2650.54</v>
      </c>
      <c r="C807" s="36">
        <f>VLOOKUP(A807,'S&amp;P 500 Bitcoin and their CAGR'!E806:F4479,2,FALSE)</f>
        <v>3354.4</v>
      </c>
      <c r="D807" s="36">
        <f t="shared" si="24"/>
        <v>1.9995926188572204</v>
      </c>
      <c r="E807" s="36">
        <f t="shared" si="25"/>
        <v>549.90163934426232</v>
      </c>
    </row>
    <row r="808" spans="1:5" x14ac:dyDescent="0.2">
      <c r="A808" s="5">
        <v>43446</v>
      </c>
      <c r="B808" s="36">
        <v>2651.07</v>
      </c>
      <c r="C808" s="36">
        <f>VLOOKUP(A808,'S&amp;P 500 Bitcoin and their CAGR'!E807:F4480,2,FALSE)</f>
        <v>3535.6</v>
      </c>
      <c r="D808" s="36">
        <f t="shared" si="24"/>
        <v>1.9999924559047635</v>
      </c>
      <c r="E808" s="36">
        <f t="shared" si="25"/>
        <v>579.60655737704917</v>
      </c>
    </row>
    <row r="809" spans="1:5" x14ac:dyDescent="0.2">
      <c r="A809" s="5">
        <v>43445</v>
      </c>
      <c r="B809" s="36">
        <v>2636.78</v>
      </c>
      <c r="C809" s="36">
        <f>VLOOKUP(A809,'S&amp;P 500 Bitcoin and their CAGR'!E808:F4481,2,FALSE)</f>
        <v>3435.3</v>
      </c>
      <c r="D809" s="36">
        <f t="shared" si="24"/>
        <v>1.989211943811579</v>
      </c>
      <c r="E809" s="36">
        <f t="shared" si="25"/>
        <v>563.16393442622962</v>
      </c>
    </row>
    <row r="810" spans="1:5" x14ac:dyDescent="0.2">
      <c r="A810" s="5">
        <v>43444</v>
      </c>
      <c r="B810" s="36">
        <v>2637.72</v>
      </c>
      <c r="C810" s="36">
        <f>VLOOKUP(A810,'S&amp;P 500 Bitcoin and their CAGR'!E809:F4482,2,FALSE)</f>
        <v>3524.9</v>
      </c>
      <c r="D810" s="36">
        <f t="shared" si="24"/>
        <v>1.9899210887638246</v>
      </c>
      <c r="E810" s="36">
        <f t="shared" si="25"/>
        <v>577.85245901639348</v>
      </c>
    </row>
    <row r="811" spans="1:5" x14ac:dyDescent="0.2">
      <c r="A811" s="5">
        <v>43441</v>
      </c>
      <c r="B811" s="36">
        <v>2633.08</v>
      </c>
      <c r="C811" s="36">
        <f>VLOOKUP(A811,'S&amp;P 500 Bitcoin and their CAGR'!E810:F4483,2,FALSE)</f>
        <v>3460</v>
      </c>
      <c r="D811" s="36">
        <f t="shared" si="24"/>
        <v>1.9864206285740151</v>
      </c>
      <c r="E811" s="36">
        <f t="shared" si="25"/>
        <v>567.21311475409834</v>
      </c>
    </row>
    <row r="812" spans="1:5" x14ac:dyDescent="0.2">
      <c r="A812" s="5">
        <v>43440</v>
      </c>
      <c r="B812" s="36">
        <v>2695.95</v>
      </c>
      <c r="C812" s="36">
        <f>VLOOKUP(A812,'S&amp;P 500 Bitcoin and their CAGR'!E811:F4484,2,FALSE)</f>
        <v>3531.3</v>
      </c>
      <c r="D812" s="36">
        <f t="shared" si="24"/>
        <v>2.0338503553268854</v>
      </c>
      <c r="E812" s="36">
        <f t="shared" si="25"/>
        <v>578.90163934426232</v>
      </c>
    </row>
    <row r="813" spans="1:5" x14ac:dyDescent="0.2">
      <c r="A813" s="5">
        <v>43438</v>
      </c>
      <c r="B813" s="36">
        <v>2700.06</v>
      </c>
      <c r="C813" s="36">
        <f>VLOOKUP(A813,'S&amp;P 500 Bitcoin and their CAGR'!E812:F4485,2,FALSE)</f>
        <v>3981.9</v>
      </c>
      <c r="D813" s="36">
        <f t="shared" si="24"/>
        <v>2.0369509784691524</v>
      </c>
      <c r="E813" s="36">
        <f t="shared" si="25"/>
        <v>652.77049180327879</v>
      </c>
    </row>
    <row r="814" spans="1:5" x14ac:dyDescent="0.2">
      <c r="A814" s="5">
        <v>43437</v>
      </c>
      <c r="B814" s="36">
        <v>2790.37</v>
      </c>
      <c r="C814" s="36">
        <f>VLOOKUP(A814,'S&amp;P 500 Bitcoin and their CAGR'!E813:F4486,2,FALSE)</f>
        <v>3901.2</v>
      </c>
      <c r="D814" s="36">
        <f t="shared" si="24"/>
        <v>2.1050817025514128</v>
      </c>
      <c r="E814" s="36">
        <f t="shared" si="25"/>
        <v>639.54098360655735</v>
      </c>
    </row>
    <row r="815" spans="1:5" x14ac:dyDescent="0.2">
      <c r="A815" s="5">
        <v>43434</v>
      </c>
      <c r="B815" s="36">
        <v>2760.17</v>
      </c>
      <c r="C815" s="36">
        <f>VLOOKUP(A815,'S&amp;P 500 Bitcoin and their CAGR'!E814:F4487,2,FALSE)</f>
        <v>4038.3</v>
      </c>
      <c r="D815" s="36">
        <f t="shared" si="24"/>
        <v>2.0822985349367054</v>
      </c>
      <c r="E815" s="36">
        <f t="shared" si="25"/>
        <v>662.01639344262298</v>
      </c>
    </row>
    <row r="816" spans="1:5" x14ac:dyDescent="0.2">
      <c r="A816" s="5">
        <v>43433</v>
      </c>
      <c r="B816" s="36">
        <v>2737.76</v>
      </c>
      <c r="C816" s="36">
        <f>VLOOKUP(A816,'S&amp;P 500 Bitcoin and their CAGR'!E815:F4488,2,FALSE)</f>
        <v>4312.8999999999996</v>
      </c>
      <c r="D816" s="36">
        <f t="shared" si="24"/>
        <v>2.0653922175113539</v>
      </c>
      <c r="E816" s="36">
        <f t="shared" si="25"/>
        <v>707.03278688524586</v>
      </c>
    </row>
    <row r="817" spans="1:5" x14ac:dyDescent="0.2">
      <c r="A817" s="5">
        <v>43432</v>
      </c>
      <c r="B817" s="36">
        <v>2743.79</v>
      </c>
      <c r="C817" s="36">
        <f>VLOOKUP(A817,'S&amp;P 500 Bitcoin and their CAGR'!E816:F4489,2,FALSE)</f>
        <v>4306.3</v>
      </c>
      <c r="D817" s="36">
        <f t="shared" si="24"/>
        <v>2.0699413069390586</v>
      </c>
      <c r="E817" s="36">
        <f t="shared" si="25"/>
        <v>705.95081967213127</v>
      </c>
    </row>
    <row r="818" spans="1:5" x14ac:dyDescent="0.2">
      <c r="A818" s="5">
        <v>43431</v>
      </c>
      <c r="B818" s="36">
        <v>2682.17</v>
      </c>
      <c r="C818" s="36">
        <f>VLOOKUP(A818,'S&amp;P 500 Bitcoin and their CAGR'!E817:F4490,2,FALSE)</f>
        <v>3884.4</v>
      </c>
      <c r="D818" s="36">
        <f t="shared" si="24"/>
        <v>2.0234545920907707</v>
      </c>
      <c r="E818" s="36">
        <f t="shared" si="25"/>
        <v>636.78688524590166</v>
      </c>
    </row>
    <row r="819" spans="1:5" x14ac:dyDescent="0.2">
      <c r="A819" s="5">
        <v>43430</v>
      </c>
      <c r="B819" s="36">
        <v>2673.45</v>
      </c>
      <c r="C819" s="36">
        <f>VLOOKUP(A819,'S&amp;P 500 Bitcoin and their CAGR'!E818:F4491,2,FALSE)</f>
        <v>3858</v>
      </c>
      <c r="D819" s="36">
        <f t="shared" si="24"/>
        <v>2.0168761410444045</v>
      </c>
      <c r="E819" s="36">
        <f t="shared" si="25"/>
        <v>632.45901639344265</v>
      </c>
    </row>
    <row r="820" spans="1:5" x14ac:dyDescent="0.2">
      <c r="A820" s="5">
        <v>43427</v>
      </c>
      <c r="B820" s="36">
        <v>2632.56</v>
      </c>
      <c r="C820" s="36">
        <f>VLOOKUP(A820,'S&amp;P 500 Bitcoin and their CAGR'!E819:F4492,2,FALSE)</f>
        <v>4422.7</v>
      </c>
      <c r="D820" s="36">
        <f t="shared" si="24"/>
        <v>1.986028335621709</v>
      </c>
      <c r="E820" s="36">
        <f t="shared" si="25"/>
        <v>725.03278688524597</v>
      </c>
    </row>
    <row r="821" spans="1:5" x14ac:dyDescent="0.2">
      <c r="A821" s="5">
        <v>43425</v>
      </c>
      <c r="B821" s="36">
        <v>2649.93</v>
      </c>
      <c r="C821" s="36">
        <f>VLOOKUP(A821,'S&amp;P 500 Bitcoin and their CAGR'!E820:F4493,2,FALSE)</f>
        <v>4666.6000000000004</v>
      </c>
      <c r="D821" s="36">
        <f t="shared" si="24"/>
        <v>1.9991324290477843</v>
      </c>
      <c r="E821" s="36">
        <f t="shared" si="25"/>
        <v>765.0163934426231</v>
      </c>
    </row>
    <row r="822" spans="1:5" x14ac:dyDescent="0.2">
      <c r="A822" s="5">
        <v>43424</v>
      </c>
      <c r="B822" s="36">
        <v>2641.89</v>
      </c>
      <c r="C822" s="36">
        <f>VLOOKUP(A822,'S&amp;P 500 Bitcoin and their CAGR'!E821:F4494,2,FALSE)</f>
        <v>4600.1000000000004</v>
      </c>
      <c r="D822" s="36">
        <f t="shared" si="24"/>
        <v>1.9930669764775111</v>
      </c>
      <c r="E822" s="36">
        <f t="shared" si="25"/>
        <v>754.11475409836078</v>
      </c>
    </row>
    <row r="823" spans="1:5" x14ac:dyDescent="0.2">
      <c r="A823" s="5">
        <v>43423</v>
      </c>
      <c r="B823" s="36">
        <v>2690.73</v>
      </c>
      <c r="C823" s="36">
        <f>VLOOKUP(A823,'S&amp;P 500 Bitcoin and their CAGR'!E822:F4495,2,FALSE)</f>
        <v>4938.1000000000004</v>
      </c>
      <c r="D823" s="36">
        <f t="shared" si="24"/>
        <v>2.0299123376133501</v>
      </c>
      <c r="E823" s="36">
        <f t="shared" si="25"/>
        <v>809.52459016393448</v>
      </c>
    </row>
    <row r="824" spans="1:5" x14ac:dyDescent="0.2">
      <c r="A824" s="5">
        <v>43420</v>
      </c>
      <c r="B824" s="36">
        <v>2736.27</v>
      </c>
      <c r="C824" s="36">
        <f>VLOOKUP(A824,'S&amp;P 500 Bitcoin and their CAGR'!E823:F4496,2,FALSE)</f>
        <v>5660.5</v>
      </c>
      <c r="D824" s="36">
        <f t="shared" si="24"/>
        <v>2.064268147321092</v>
      </c>
      <c r="E824" s="36">
        <f t="shared" si="25"/>
        <v>927.95081967213116</v>
      </c>
    </row>
    <row r="825" spans="1:5" x14ac:dyDescent="0.2">
      <c r="A825" s="5">
        <v>43419</v>
      </c>
      <c r="B825" s="36">
        <v>2730.2</v>
      </c>
      <c r="C825" s="36">
        <f>VLOOKUP(A825,'S&amp;P 500 Bitcoin and their CAGR'!E824:F4497,2,FALSE)</f>
        <v>5753.4</v>
      </c>
      <c r="D825" s="36">
        <f t="shared" si="24"/>
        <v>2.0596888815124403</v>
      </c>
      <c r="E825" s="36">
        <f t="shared" si="25"/>
        <v>943.18032786885249</v>
      </c>
    </row>
    <row r="826" spans="1:5" x14ac:dyDescent="0.2">
      <c r="A826" s="5">
        <v>43418</v>
      </c>
      <c r="B826" s="36">
        <v>2701.58</v>
      </c>
      <c r="C826" s="36">
        <f>VLOOKUP(A826,'S&amp;P 500 Bitcoin and their CAGR'!E825:F4498,2,FALSE)</f>
        <v>5884.6</v>
      </c>
      <c r="D826" s="36">
        <f t="shared" si="24"/>
        <v>2.0380976809451243</v>
      </c>
      <c r="E826" s="36">
        <f t="shared" si="25"/>
        <v>964.68852459016409</v>
      </c>
    </row>
    <row r="827" spans="1:5" x14ac:dyDescent="0.2">
      <c r="A827" s="5">
        <v>43417</v>
      </c>
      <c r="B827" s="36">
        <v>2722.18</v>
      </c>
      <c r="C827" s="36">
        <f>VLOOKUP(A827,'S&amp;P 500 Bitcoin and their CAGR'!E826:F4499,2,FALSE)</f>
        <v>6464.4</v>
      </c>
      <c r="D827" s="36">
        <f t="shared" si="24"/>
        <v>2.0536385171326401</v>
      </c>
      <c r="E827" s="36">
        <f t="shared" si="25"/>
        <v>1059.7377049180327</v>
      </c>
    </row>
    <row r="828" spans="1:5" x14ac:dyDescent="0.2">
      <c r="A828" s="5">
        <v>43416</v>
      </c>
      <c r="B828" s="36">
        <v>2726.22</v>
      </c>
      <c r="C828" s="36">
        <f>VLOOKUP(A828,'S&amp;P 500 Bitcoin and their CAGR'!E827:F4500,2,FALSE)</f>
        <v>6446.9</v>
      </c>
      <c r="D828" s="36">
        <f t="shared" si="24"/>
        <v>2.0566863316082502</v>
      </c>
      <c r="E828" s="36">
        <f t="shared" si="25"/>
        <v>1056.8688524590164</v>
      </c>
    </row>
    <row r="829" spans="1:5" x14ac:dyDescent="0.2">
      <c r="A829" s="5">
        <v>43413</v>
      </c>
      <c r="B829" s="36">
        <v>2781.01</v>
      </c>
      <c r="C829" s="36">
        <f>VLOOKUP(A829,'S&amp;P 500 Bitcoin and their CAGR'!E828:F4501,2,FALSE)</f>
        <v>6420.2</v>
      </c>
      <c r="D829" s="36">
        <f t="shared" si="24"/>
        <v>2.098020429409901</v>
      </c>
      <c r="E829" s="36">
        <f t="shared" si="25"/>
        <v>1052.4918032786886</v>
      </c>
    </row>
    <row r="830" spans="1:5" x14ac:dyDescent="0.2">
      <c r="A830" s="5">
        <v>43412</v>
      </c>
      <c r="B830" s="36">
        <v>2806.83</v>
      </c>
      <c r="C830" s="36">
        <f>VLOOKUP(A830,'S&amp;P 500 Bitcoin and their CAGR'!E829:F4502,2,FALSE)</f>
        <v>6479.6</v>
      </c>
      <c r="D830" s="36">
        <f t="shared" si="24"/>
        <v>2.1174992833109525</v>
      </c>
      <c r="E830" s="36">
        <f t="shared" si="25"/>
        <v>1062.2295081967213</v>
      </c>
    </row>
    <row r="831" spans="1:5" x14ac:dyDescent="0.2">
      <c r="A831" s="5">
        <v>43411</v>
      </c>
      <c r="B831" s="36">
        <v>2813.89</v>
      </c>
      <c r="C831" s="36">
        <f>VLOOKUP(A831,'S&amp;P 500 Bitcoin and their CAGR'!E830:F4503,2,FALSE)</f>
        <v>6572.7</v>
      </c>
      <c r="D831" s="36">
        <f t="shared" si="24"/>
        <v>2.1228254145480334</v>
      </c>
      <c r="E831" s="36">
        <f t="shared" si="25"/>
        <v>1077.4918032786886</v>
      </c>
    </row>
    <row r="832" spans="1:5" x14ac:dyDescent="0.2">
      <c r="A832" s="5">
        <v>43410</v>
      </c>
      <c r="B832" s="36">
        <v>2755.45</v>
      </c>
      <c r="C832" s="36">
        <f>VLOOKUP(A832,'S&amp;P 500 Bitcoin and their CAGR'!E831:F4504,2,FALSE)</f>
        <v>6515.2</v>
      </c>
      <c r="D832" s="36">
        <f t="shared" si="24"/>
        <v>2.0787377219850023</v>
      </c>
      <c r="E832" s="36">
        <f t="shared" si="25"/>
        <v>1068.0655737704919</v>
      </c>
    </row>
    <row r="833" spans="1:5" x14ac:dyDescent="0.2">
      <c r="A833" s="5">
        <v>43409</v>
      </c>
      <c r="B833" s="36">
        <v>2738.31</v>
      </c>
      <c r="C833" s="36">
        <f>VLOOKUP(A833,'S&amp;P 500 Bitcoin and their CAGR'!E832:F4505,2,FALSE)</f>
        <v>6470.1</v>
      </c>
      <c r="D833" s="36">
        <f t="shared" si="24"/>
        <v>2.0658071427493701</v>
      </c>
      <c r="E833" s="36">
        <f t="shared" si="25"/>
        <v>1060.672131147541</v>
      </c>
    </row>
    <row r="834" spans="1:5" x14ac:dyDescent="0.2">
      <c r="A834" s="5">
        <v>43406</v>
      </c>
      <c r="B834" s="36">
        <v>2723.06</v>
      </c>
      <c r="C834" s="36">
        <f>VLOOKUP(A834,'S&amp;P 500 Bitcoin and their CAGR'!E833:F4506,2,FALSE)</f>
        <v>6426.9</v>
      </c>
      <c r="D834" s="36">
        <f t="shared" si="24"/>
        <v>2.0543023975134664</v>
      </c>
      <c r="E834" s="36">
        <f t="shared" si="25"/>
        <v>1053.5901639344263</v>
      </c>
    </row>
    <row r="835" spans="1:5" x14ac:dyDescent="0.2">
      <c r="A835" s="5">
        <v>43405</v>
      </c>
      <c r="B835" s="36">
        <v>2740.37</v>
      </c>
      <c r="C835" s="36">
        <f>VLOOKUP(A835,'S&amp;P 500 Bitcoin and their CAGR'!E834:F4507,2,FALSE)</f>
        <v>6399.7</v>
      </c>
      <c r="D835" s="36">
        <f t="shared" ref="D835:D898" si="26">B835/B$2533</f>
        <v>2.0673612263681216</v>
      </c>
      <c r="E835" s="36">
        <f t="shared" ref="E835:E898" si="27">C835/$C$2533</f>
        <v>1049.1311475409836</v>
      </c>
    </row>
    <row r="836" spans="1:5" x14ac:dyDescent="0.2">
      <c r="A836" s="5">
        <v>43404</v>
      </c>
      <c r="B836" s="36">
        <v>2711.74</v>
      </c>
      <c r="C836" s="36">
        <f>VLOOKUP(A836,'S&amp;P 500 Bitcoin and their CAGR'!E835:F4508,2,FALSE)</f>
        <v>6368.4</v>
      </c>
      <c r="D836" s="36">
        <f t="shared" si="26"/>
        <v>2.0457624817055691</v>
      </c>
      <c r="E836" s="36">
        <f t="shared" si="27"/>
        <v>1044</v>
      </c>
    </row>
    <row r="837" spans="1:5" x14ac:dyDescent="0.2">
      <c r="A837" s="5">
        <v>43403</v>
      </c>
      <c r="B837" s="36">
        <v>2682.63</v>
      </c>
      <c r="C837" s="36">
        <f>VLOOKUP(A837,'S&amp;P 500 Bitcoin and their CAGR'!E836:F4509,2,FALSE)</f>
        <v>6330.1</v>
      </c>
      <c r="D837" s="36">
        <f t="shared" si="26"/>
        <v>2.0238016204716569</v>
      </c>
      <c r="E837" s="36">
        <f t="shared" si="27"/>
        <v>1037.7213114754099</v>
      </c>
    </row>
    <row r="838" spans="1:5" x14ac:dyDescent="0.2">
      <c r="A838" s="5">
        <v>43402</v>
      </c>
      <c r="B838" s="36">
        <v>2641.25</v>
      </c>
      <c r="C838" s="36">
        <f>VLOOKUP(A838,'S&amp;P 500 Bitcoin and their CAGR'!E837:F4510,2,FALSE)</f>
        <v>6344</v>
      </c>
      <c r="D838" s="36">
        <f t="shared" si="26"/>
        <v>1.992584154382365</v>
      </c>
      <c r="E838" s="36">
        <f t="shared" si="27"/>
        <v>1040</v>
      </c>
    </row>
    <row r="839" spans="1:5" x14ac:dyDescent="0.2">
      <c r="A839" s="5">
        <v>43399</v>
      </c>
      <c r="B839" s="36">
        <v>2658.69</v>
      </c>
      <c r="C839" s="36">
        <f>VLOOKUP(A839,'S&amp;P 500 Bitcoin and their CAGR'!E838:F4511,2,FALSE)</f>
        <v>6531.5</v>
      </c>
      <c r="D839" s="36">
        <f t="shared" si="26"/>
        <v>2.005741056475097</v>
      </c>
      <c r="E839" s="36">
        <f t="shared" si="27"/>
        <v>1070.7377049180329</v>
      </c>
    </row>
    <row r="840" spans="1:5" x14ac:dyDescent="0.2">
      <c r="A840" s="5">
        <v>43398</v>
      </c>
      <c r="B840" s="36">
        <v>2705.57</v>
      </c>
      <c r="C840" s="36">
        <f>VLOOKUP(A840,'S&amp;P 500 Bitcoin and their CAGR'!E839:F4512,2,FALSE)</f>
        <v>6528.1</v>
      </c>
      <c r="D840" s="36">
        <f t="shared" si="26"/>
        <v>2.041107774944551</v>
      </c>
      <c r="E840" s="36">
        <f t="shared" si="27"/>
        <v>1070.1803278688526</v>
      </c>
    </row>
    <row r="841" spans="1:5" x14ac:dyDescent="0.2">
      <c r="A841" s="5">
        <v>43397</v>
      </c>
      <c r="B841" s="36">
        <v>2656.1</v>
      </c>
      <c r="C841" s="36">
        <f>VLOOKUP(A841,'S&amp;P 500 Bitcoin and their CAGR'!E840:F4513,2,FALSE)</f>
        <v>6554.1</v>
      </c>
      <c r="D841" s="36">
        <f t="shared" si="26"/>
        <v>2.0037871358088024</v>
      </c>
      <c r="E841" s="36">
        <f t="shared" si="27"/>
        <v>1074.4426229508199</v>
      </c>
    </row>
    <row r="842" spans="1:5" x14ac:dyDescent="0.2">
      <c r="A842" s="5">
        <v>43396</v>
      </c>
      <c r="B842" s="36">
        <v>2740.69</v>
      </c>
      <c r="C842" s="36">
        <f>VLOOKUP(A842,'S&amp;P 500 Bitcoin and their CAGR'!E841:F4514,2,FALSE)</f>
        <v>6550</v>
      </c>
      <c r="D842" s="36">
        <f t="shared" si="26"/>
        <v>2.0676026374156948</v>
      </c>
      <c r="E842" s="36">
        <f t="shared" si="27"/>
        <v>1073.7704918032787</v>
      </c>
    </row>
    <row r="843" spans="1:5" x14ac:dyDescent="0.2">
      <c r="A843" s="5">
        <v>43395</v>
      </c>
      <c r="B843" s="36">
        <v>2755.88</v>
      </c>
      <c r="C843" s="36">
        <f>VLOOKUP(A843,'S&amp;P 500 Bitcoin and their CAGR'!E842:F4515,2,FALSE)</f>
        <v>6567.2</v>
      </c>
      <c r="D843" s="36">
        <f t="shared" si="26"/>
        <v>2.0790621180801789</v>
      </c>
      <c r="E843" s="36">
        <f t="shared" si="27"/>
        <v>1076.5901639344263</v>
      </c>
    </row>
    <row r="844" spans="1:5" x14ac:dyDescent="0.2">
      <c r="A844" s="5">
        <v>43392</v>
      </c>
      <c r="B844" s="36">
        <v>2767.78</v>
      </c>
      <c r="C844" s="36">
        <f>VLOOKUP(A844,'S&amp;P 500 Bitcoin and their CAGR'!E843:F4516,2,FALSE)</f>
        <v>6527.3</v>
      </c>
      <c r="D844" s="36">
        <f t="shared" si="26"/>
        <v>2.0880395914118024</v>
      </c>
      <c r="E844" s="36">
        <f t="shared" si="27"/>
        <v>1070.049180327869</v>
      </c>
    </row>
    <row r="845" spans="1:5" x14ac:dyDescent="0.2">
      <c r="A845" s="5">
        <v>43391</v>
      </c>
      <c r="B845" s="36">
        <v>2768.78</v>
      </c>
      <c r="C845" s="36">
        <f>VLOOKUP(A845,'S&amp;P 500 Bitcoin and their CAGR'!E844:F4517,2,FALSE)</f>
        <v>6613</v>
      </c>
      <c r="D845" s="36">
        <f t="shared" si="26"/>
        <v>2.0887940009354682</v>
      </c>
      <c r="E845" s="36">
        <f t="shared" si="27"/>
        <v>1084.0983606557377</v>
      </c>
    </row>
    <row r="846" spans="1:5" x14ac:dyDescent="0.2">
      <c r="A846" s="5">
        <v>43390</v>
      </c>
      <c r="B846" s="36">
        <v>2809.21</v>
      </c>
      <c r="C846" s="36">
        <f>VLOOKUP(A846,'S&amp;P 500 Bitcoin and their CAGR'!E845:F4518,2,FALSE)</f>
        <v>6737.1</v>
      </c>
      <c r="D846" s="36">
        <f t="shared" si="26"/>
        <v>2.1192947779772773</v>
      </c>
      <c r="E846" s="36">
        <f t="shared" si="27"/>
        <v>1104.4426229508199</v>
      </c>
    </row>
    <row r="847" spans="1:5" x14ac:dyDescent="0.2">
      <c r="A847" s="5">
        <v>43389</v>
      </c>
      <c r="B847" s="36">
        <v>2809.92</v>
      </c>
      <c r="C847" s="36">
        <f>VLOOKUP(A847,'S&amp;P 500 Bitcoin and their CAGR'!E846:F4519,2,FALSE)</f>
        <v>6754.1</v>
      </c>
      <c r="D847" s="36">
        <f t="shared" si="26"/>
        <v>2.1198304087390802</v>
      </c>
      <c r="E847" s="36">
        <f t="shared" si="27"/>
        <v>1107.2295081967213</v>
      </c>
    </row>
    <row r="848" spans="1:5" x14ac:dyDescent="0.2">
      <c r="A848" s="5">
        <v>43388</v>
      </c>
      <c r="B848" s="36">
        <v>2750.79</v>
      </c>
      <c r="C848" s="36">
        <f>VLOOKUP(A848,'S&amp;P 500 Bitcoin and their CAGR'!E847:F4520,2,FALSE)</f>
        <v>6742</v>
      </c>
      <c r="D848" s="36">
        <f t="shared" si="26"/>
        <v>2.0752221736047196</v>
      </c>
      <c r="E848" s="36">
        <f t="shared" si="27"/>
        <v>1105.2459016393443</v>
      </c>
    </row>
    <row r="849" spans="1:5" x14ac:dyDescent="0.2">
      <c r="A849" s="5">
        <v>43385</v>
      </c>
      <c r="B849" s="36">
        <v>2767.13</v>
      </c>
      <c r="C849" s="36">
        <f>VLOOKUP(A849,'S&amp;P 500 Bitcoin and their CAGR'!E848:F4521,2,FALSE)</f>
        <v>6293.2</v>
      </c>
      <c r="D849" s="36">
        <f t="shared" si="26"/>
        <v>2.0875492252214194</v>
      </c>
      <c r="E849" s="36">
        <f t="shared" si="27"/>
        <v>1031.672131147541</v>
      </c>
    </row>
    <row r="850" spans="1:5" x14ac:dyDescent="0.2">
      <c r="A850" s="5">
        <v>43384</v>
      </c>
      <c r="B850" s="36">
        <v>2728.37</v>
      </c>
      <c r="C850" s="36">
        <f>VLOOKUP(A850,'S&amp;P 500 Bitcoin and their CAGR'!E849:F4522,2,FALSE)</f>
        <v>6252</v>
      </c>
      <c r="D850" s="36">
        <f t="shared" si="26"/>
        <v>2.0583083120841317</v>
      </c>
      <c r="E850" s="36">
        <f t="shared" si="27"/>
        <v>1024.9180327868853</v>
      </c>
    </row>
    <row r="851" spans="1:5" x14ac:dyDescent="0.2">
      <c r="A851" s="5">
        <v>43383</v>
      </c>
      <c r="B851" s="36">
        <v>2785.68</v>
      </c>
      <c r="C851" s="36">
        <f>VLOOKUP(A851,'S&amp;P 500 Bitcoin and their CAGR'!E850:F4523,2,FALSE)</f>
        <v>6630.2</v>
      </c>
      <c r="D851" s="36">
        <f t="shared" si="26"/>
        <v>2.1015435218854202</v>
      </c>
      <c r="E851" s="36">
        <f t="shared" si="27"/>
        <v>1086.9180327868853</v>
      </c>
    </row>
    <row r="852" spans="1:5" x14ac:dyDescent="0.2">
      <c r="A852" s="5">
        <v>43382</v>
      </c>
      <c r="B852" s="36">
        <v>2880.34</v>
      </c>
      <c r="C852" s="36">
        <f>VLOOKUP(A852,'S&amp;P 500 Bitcoin and their CAGR'!E851:F4524,2,FALSE)</f>
        <v>6663</v>
      </c>
      <c r="D852" s="36">
        <f t="shared" si="26"/>
        <v>2.1729559273956278</v>
      </c>
      <c r="E852" s="36">
        <f t="shared" si="27"/>
        <v>1092.2950819672133</v>
      </c>
    </row>
    <row r="853" spans="1:5" x14ac:dyDescent="0.2">
      <c r="A853" s="5">
        <v>43381</v>
      </c>
      <c r="B853" s="36">
        <v>2884.43</v>
      </c>
      <c r="C853" s="36">
        <f>VLOOKUP(A853,'S&amp;P 500 Bitcoin and their CAGR'!E852:F4525,2,FALSE)</f>
        <v>6673.2</v>
      </c>
      <c r="D853" s="36">
        <f t="shared" si="26"/>
        <v>2.1760414623474205</v>
      </c>
      <c r="E853" s="36">
        <f t="shared" si="27"/>
        <v>1093.967213114754</v>
      </c>
    </row>
    <row r="854" spans="1:5" x14ac:dyDescent="0.2">
      <c r="A854" s="5">
        <v>43378</v>
      </c>
      <c r="B854" s="36">
        <v>2885.57</v>
      </c>
      <c r="C854" s="36">
        <f>VLOOKUP(A854,'S&amp;P 500 Bitcoin and their CAGR'!E853:F4526,2,FALSE)</f>
        <v>6644.7</v>
      </c>
      <c r="D854" s="36">
        <f t="shared" si="26"/>
        <v>2.1769014892044001</v>
      </c>
      <c r="E854" s="36">
        <f t="shared" si="27"/>
        <v>1089.295081967213</v>
      </c>
    </row>
    <row r="855" spans="1:5" x14ac:dyDescent="0.2">
      <c r="A855" s="5">
        <v>43377</v>
      </c>
      <c r="B855" s="36">
        <v>2901.61</v>
      </c>
      <c r="C855" s="36">
        <f>VLOOKUP(A855,'S&amp;P 500 Bitcoin and their CAGR'!E854:F4527,2,FALSE)</f>
        <v>6580.1</v>
      </c>
      <c r="D855" s="36">
        <f t="shared" si="26"/>
        <v>2.1890022179639996</v>
      </c>
      <c r="E855" s="36">
        <f t="shared" si="27"/>
        <v>1078.704918032787</v>
      </c>
    </row>
    <row r="856" spans="1:5" x14ac:dyDescent="0.2">
      <c r="A856" s="5">
        <v>43376</v>
      </c>
      <c r="B856" s="36">
        <v>2925.51</v>
      </c>
      <c r="C856" s="36">
        <f>VLOOKUP(A856,'S&amp;P 500 Bitcoin and their CAGR'!E855:F4528,2,FALSE)</f>
        <v>6503.2</v>
      </c>
      <c r="D856" s="36">
        <f t="shared" si="26"/>
        <v>2.207032605579613</v>
      </c>
      <c r="E856" s="36">
        <f t="shared" si="27"/>
        <v>1066.0983606557377</v>
      </c>
    </row>
    <row r="857" spans="1:5" x14ac:dyDescent="0.2">
      <c r="A857" s="5">
        <v>43375</v>
      </c>
      <c r="B857" s="36">
        <v>2923.43</v>
      </c>
      <c r="C857" s="36">
        <f>VLOOKUP(A857,'S&amp;P 500 Bitcoin and their CAGR'!E856:F4529,2,FALSE)</f>
        <v>6533.3</v>
      </c>
      <c r="D857" s="36">
        <f t="shared" si="26"/>
        <v>2.205463433770388</v>
      </c>
      <c r="E857" s="36">
        <f t="shared" si="27"/>
        <v>1071.032786885246</v>
      </c>
    </row>
    <row r="858" spans="1:5" x14ac:dyDescent="0.2">
      <c r="A858" s="5">
        <v>43374</v>
      </c>
      <c r="B858" s="36">
        <v>2924.59</v>
      </c>
      <c r="C858" s="36">
        <f>VLOOKUP(A858,'S&amp;P 500 Bitcoin and their CAGR'!E857:F4530,2,FALSE)</f>
        <v>6601.9</v>
      </c>
      <c r="D858" s="36">
        <f t="shared" si="26"/>
        <v>2.2063385488178406</v>
      </c>
      <c r="E858" s="36">
        <f t="shared" si="27"/>
        <v>1082.2786885245903</v>
      </c>
    </row>
    <row r="859" spans="1:5" x14ac:dyDescent="0.2">
      <c r="A859" s="5">
        <v>43371</v>
      </c>
      <c r="B859" s="36">
        <v>2913.98</v>
      </c>
      <c r="C859" s="36">
        <f>VLOOKUP(A859,'S&amp;P 500 Bitcoin and their CAGR'!E858:F4531,2,FALSE)</f>
        <v>6635.1</v>
      </c>
      <c r="D859" s="36">
        <f t="shared" si="26"/>
        <v>2.1983342637717458</v>
      </c>
      <c r="E859" s="36">
        <f t="shared" si="27"/>
        <v>1087.7213114754099</v>
      </c>
    </row>
    <row r="860" spans="1:5" x14ac:dyDescent="0.2">
      <c r="A860" s="5">
        <v>43370</v>
      </c>
      <c r="B860" s="36">
        <v>2914</v>
      </c>
      <c r="C860" s="36">
        <f>VLOOKUP(A860,'S&amp;P 500 Bitcoin and their CAGR'!E859:F4532,2,FALSE)</f>
        <v>6692.5</v>
      </c>
      <c r="D860" s="36">
        <f t="shared" si="26"/>
        <v>2.1983493519622193</v>
      </c>
      <c r="E860" s="36">
        <f t="shared" si="27"/>
        <v>1097.1311475409836</v>
      </c>
    </row>
    <row r="861" spans="1:5" x14ac:dyDescent="0.2">
      <c r="A861" s="5">
        <v>43369</v>
      </c>
      <c r="B861" s="36">
        <v>2905.97</v>
      </c>
      <c r="C861" s="36">
        <f>VLOOKUP(A861,'S&amp;P 500 Bitcoin and their CAGR'!E860:F4533,2,FALSE)</f>
        <v>6462.4</v>
      </c>
      <c r="D861" s="36">
        <f t="shared" si="26"/>
        <v>2.1922914434871825</v>
      </c>
      <c r="E861" s="36">
        <f t="shared" si="27"/>
        <v>1059.4098360655737</v>
      </c>
    </row>
    <row r="862" spans="1:5" x14ac:dyDescent="0.2">
      <c r="A862" s="5">
        <v>43368</v>
      </c>
      <c r="B862" s="36">
        <v>2915.56</v>
      </c>
      <c r="C862" s="36">
        <f>VLOOKUP(A862,'S&amp;P 500 Bitcoin and their CAGR'!E861:F4534,2,FALSE)</f>
        <v>6434.7</v>
      </c>
      <c r="D862" s="36">
        <f t="shared" si="26"/>
        <v>2.1995262308191377</v>
      </c>
      <c r="E862" s="36">
        <f t="shared" si="27"/>
        <v>1054.8688524590164</v>
      </c>
    </row>
    <row r="863" spans="1:5" x14ac:dyDescent="0.2">
      <c r="A863" s="5">
        <v>43367</v>
      </c>
      <c r="B863" s="36">
        <v>2919.37</v>
      </c>
      <c r="C863" s="36">
        <f>VLOOKUP(A863,'S&amp;P 500 Bitcoin and their CAGR'!E862:F4535,2,FALSE)</f>
        <v>6585</v>
      </c>
      <c r="D863" s="36">
        <f t="shared" si="26"/>
        <v>2.2024005311043044</v>
      </c>
      <c r="E863" s="36">
        <f t="shared" si="27"/>
        <v>1079.5081967213116</v>
      </c>
    </row>
    <row r="864" spans="1:5" x14ac:dyDescent="0.2">
      <c r="A864" s="5">
        <v>43364</v>
      </c>
      <c r="B864" s="36">
        <v>2929.67</v>
      </c>
      <c r="C864" s="36">
        <f>VLOOKUP(A864,'S&amp;P 500 Bitcoin and their CAGR'!E863:F4536,2,FALSE)</f>
        <v>6762.7</v>
      </c>
      <c r="D864" s="36">
        <f t="shared" si="26"/>
        <v>2.210170949198063</v>
      </c>
      <c r="E864" s="36">
        <f t="shared" si="27"/>
        <v>1108.639344262295</v>
      </c>
    </row>
    <row r="865" spans="1:5" x14ac:dyDescent="0.2">
      <c r="A865" s="5">
        <v>43363</v>
      </c>
      <c r="B865" s="36">
        <v>2930.75</v>
      </c>
      <c r="C865" s="36">
        <f>VLOOKUP(A865,'S&amp;P 500 Bitcoin and their CAGR'!E864:F4537,2,FALSE)</f>
        <v>6500.5</v>
      </c>
      <c r="D865" s="36">
        <f t="shared" si="26"/>
        <v>2.2109857114836218</v>
      </c>
      <c r="E865" s="36">
        <f t="shared" si="27"/>
        <v>1065.655737704918</v>
      </c>
    </row>
    <row r="866" spans="1:5" x14ac:dyDescent="0.2">
      <c r="A866" s="5">
        <v>43362</v>
      </c>
      <c r="B866" s="36">
        <v>2907.95</v>
      </c>
      <c r="C866" s="36">
        <f>VLOOKUP(A866,'S&amp;P 500 Bitcoin and their CAGR'!E865:F4538,2,FALSE)</f>
        <v>6390.9</v>
      </c>
      <c r="D866" s="36">
        <f t="shared" si="26"/>
        <v>2.1937851743440406</v>
      </c>
      <c r="E866" s="36">
        <f t="shared" si="27"/>
        <v>1047.688524590164</v>
      </c>
    </row>
    <row r="867" spans="1:5" x14ac:dyDescent="0.2">
      <c r="A867" s="5">
        <v>43361</v>
      </c>
      <c r="B867" s="36">
        <v>2904.31</v>
      </c>
      <c r="C867" s="36">
        <f>VLOOKUP(A867,'S&amp;P 500 Bitcoin and their CAGR'!E866:F4539,2,FALSE)</f>
        <v>6342.8</v>
      </c>
      <c r="D867" s="36">
        <f t="shared" si="26"/>
        <v>2.1910391236778972</v>
      </c>
      <c r="E867" s="36">
        <f t="shared" si="27"/>
        <v>1039.8032786885246</v>
      </c>
    </row>
    <row r="868" spans="1:5" x14ac:dyDescent="0.2">
      <c r="A868" s="5">
        <v>43360</v>
      </c>
      <c r="B868" s="36">
        <v>2888.8</v>
      </c>
      <c r="C868" s="36">
        <f>VLOOKUP(A868,'S&amp;P 500 Bitcoin and their CAGR'!E867:F4540,2,FALSE)</f>
        <v>6254.2</v>
      </c>
      <c r="D868" s="36">
        <f t="shared" si="26"/>
        <v>2.1793382319658408</v>
      </c>
      <c r="E868" s="36">
        <f t="shared" si="27"/>
        <v>1025.2786885245903</v>
      </c>
    </row>
    <row r="869" spans="1:5" x14ac:dyDescent="0.2">
      <c r="A869" s="5">
        <v>43357</v>
      </c>
      <c r="B869" s="36">
        <v>2904.98</v>
      </c>
      <c r="C869" s="36">
        <f>VLOOKUP(A869,'S&amp;P 500 Bitcoin and their CAGR'!E868:F4541,2,FALSE)</f>
        <v>6485</v>
      </c>
      <c r="D869" s="36">
        <f t="shared" si="26"/>
        <v>2.1915445780587537</v>
      </c>
      <c r="E869" s="36">
        <f t="shared" si="27"/>
        <v>1063.1147540983607</v>
      </c>
    </row>
    <row r="870" spans="1:5" x14ac:dyDescent="0.2">
      <c r="A870" s="5">
        <v>43356</v>
      </c>
      <c r="B870" s="36">
        <v>2904.18</v>
      </c>
      <c r="C870" s="36">
        <f>VLOOKUP(A870,'S&amp;P 500 Bitcoin and their CAGR'!E869:F4542,2,FALSE)</f>
        <v>6475.6</v>
      </c>
      <c r="D870" s="36">
        <f t="shared" si="26"/>
        <v>2.1909410504398208</v>
      </c>
      <c r="E870" s="36">
        <f t="shared" si="27"/>
        <v>1061.5737704918033</v>
      </c>
    </row>
    <row r="871" spans="1:5" x14ac:dyDescent="0.2">
      <c r="A871" s="5">
        <v>43355</v>
      </c>
      <c r="B871" s="36">
        <v>2888.92</v>
      </c>
      <c r="C871" s="36">
        <f>VLOOKUP(A871,'S&amp;P 500 Bitcoin and their CAGR'!E870:F4543,2,FALSE)</f>
        <v>6332</v>
      </c>
      <c r="D871" s="36">
        <f t="shared" si="26"/>
        <v>2.1794287611086802</v>
      </c>
      <c r="E871" s="36">
        <f t="shared" si="27"/>
        <v>1038.032786885246</v>
      </c>
    </row>
    <row r="872" spans="1:5" x14ac:dyDescent="0.2">
      <c r="A872" s="5">
        <v>43354</v>
      </c>
      <c r="B872" s="36">
        <v>2887.89</v>
      </c>
      <c r="C872" s="36">
        <f>VLOOKUP(A872,'S&amp;P 500 Bitcoin and their CAGR'!E871:F4544,2,FALSE)</f>
        <v>6290.8</v>
      </c>
      <c r="D872" s="36">
        <f t="shared" si="26"/>
        <v>2.1786517192993045</v>
      </c>
      <c r="E872" s="36">
        <f t="shared" si="27"/>
        <v>1031.2786885245903</v>
      </c>
    </row>
    <row r="873" spans="1:5" x14ac:dyDescent="0.2">
      <c r="A873" s="5">
        <v>43353</v>
      </c>
      <c r="B873" s="36">
        <v>2877.13</v>
      </c>
      <c r="C873" s="36">
        <f>VLOOKUP(A873,'S&amp;P 500 Bitcoin and their CAGR'!E872:F4545,2,FALSE)</f>
        <v>6308</v>
      </c>
      <c r="D873" s="36">
        <f t="shared" si="26"/>
        <v>2.1705342728246602</v>
      </c>
      <c r="E873" s="36">
        <f t="shared" si="27"/>
        <v>1034.0983606557377</v>
      </c>
    </row>
    <row r="874" spans="1:5" x14ac:dyDescent="0.2">
      <c r="A874" s="5">
        <v>43350</v>
      </c>
      <c r="B874" s="36">
        <v>2871.68</v>
      </c>
      <c r="C874" s="36">
        <f>VLOOKUP(A874,'S&amp;P 500 Bitcoin and their CAGR'!E873:F4546,2,FALSE)</f>
        <v>6404.1</v>
      </c>
      <c r="D874" s="36">
        <f t="shared" si="26"/>
        <v>2.1664227409206811</v>
      </c>
      <c r="E874" s="36">
        <f t="shared" si="27"/>
        <v>1049.8524590163936</v>
      </c>
    </row>
    <row r="875" spans="1:5" x14ac:dyDescent="0.2">
      <c r="A875" s="5">
        <v>43349</v>
      </c>
      <c r="B875" s="36">
        <v>2878.05</v>
      </c>
      <c r="C875" s="36">
        <f>VLOOKUP(A875,'S&amp;P 500 Bitcoin and their CAGR'!E874:F4547,2,FALSE)</f>
        <v>6515.6</v>
      </c>
      <c r="D875" s="36">
        <f t="shared" si="26"/>
        <v>2.171228329586433</v>
      </c>
      <c r="E875" s="36">
        <f t="shared" si="27"/>
        <v>1068.1311475409836</v>
      </c>
    </row>
    <row r="876" spans="1:5" x14ac:dyDescent="0.2">
      <c r="A876" s="5">
        <v>43348</v>
      </c>
      <c r="B876" s="36">
        <v>2888.6</v>
      </c>
      <c r="C876" s="36">
        <f>VLOOKUP(A876,'S&amp;P 500 Bitcoin and their CAGR'!E875:F4548,2,FALSE)</f>
        <v>6710.5</v>
      </c>
      <c r="D876" s="36">
        <f t="shared" si="26"/>
        <v>2.179187350061107</v>
      </c>
      <c r="E876" s="36">
        <f t="shared" si="27"/>
        <v>1100.0819672131149</v>
      </c>
    </row>
    <row r="877" spans="1:5" x14ac:dyDescent="0.2">
      <c r="A877" s="5">
        <v>43347</v>
      </c>
      <c r="B877" s="36">
        <v>2896.72</v>
      </c>
      <c r="C877" s="36">
        <f>VLOOKUP(A877,'S&amp;P 500 Bitcoin and their CAGR'!E876:F4549,2,FALSE)</f>
        <v>7358.9</v>
      </c>
      <c r="D877" s="36">
        <f t="shared" si="26"/>
        <v>2.1853131553932736</v>
      </c>
      <c r="E877" s="36">
        <f t="shared" si="27"/>
        <v>1206.377049180328</v>
      </c>
    </row>
    <row r="878" spans="1:5" x14ac:dyDescent="0.2">
      <c r="A878" s="5">
        <v>43343</v>
      </c>
      <c r="B878" s="36">
        <v>2901.52</v>
      </c>
      <c r="C878" s="36">
        <f>VLOOKUP(A878,'S&amp;P 500 Bitcoin and their CAGR'!E877:F4550,2,FALSE)</f>
        <v>7025.9</v>
      </c>
      <c r="D878" s="36">
        <f t="shared" si="26"/>
        <v>2.1889343211068697</v>
      </c>
      <c r="E878" s="36">
        <f t="shared" si="27"/>
        <v>1151.7868852459017</v>
      </c>
    </row>
    <row r="879" spans="1:5" x14ac:dyDescent="0.2">
      <c r="A879" s="5">
        <v>43342</v>
      </c>
      <c r="B879" s="36">
        <v>2901.13</v>
      </c>
      <c r="C879" s="36">
        <f>VLOOKUP(A879,'S&amp;P 500 Bitcoin and their CAGR'!E878:F4551,2,FALSE)</f>
        <v>6994.7</v>
      </c>
      <c r="D879" s="36">
        <f t="shared" si="26"/>
        <v>2.18864010139264</v>
      </c>
      <c r="E879" s="36">
        <f t="shared" si="27"/>
        <v>1146.672131147541</v>
      </c>
    </row>
    <row r="880" spans="1:5" x14ac:dyDescent="0.2">
      <c r="A880" s="5">
        <v>43341</v>
      </c>
      <c r="B880" s="36">
        <v>2914.04</v>
      </c>
      <c r="C880" s="36">
        <f>VLOOKUP(A880,'S&amp;P 500 Bitcoin and their CAGR'!E879:F4552,2,FALSE)</f>
        <v>7045.7</v>
      </c>
      <c r="D880" s="36">
        <f t="shared" si="26"/>
        <v>2.1983795283431657</v>
      </c>
      <c r="E880" s="36">
        <f t="shared" si="27"/>
        <v>1155.032786885246</v>
      </c>
    </row>
    <row r="881" spans="1:5" x14ac:dyDescent="0.2">
      <c r="A881" s="5">
        <v>43340</v>
      </c>
      <c r="B881" s="36">
        <v>2897.52</v>
      </c>
      <c r="C881" s="36">
        <f>VLOOKUP(A881,'S&amp;P 500 Bitcoin and their CAGR'!E880:F4553,2,FALSE)</f>
        <v>7079.7</v>
      </c>
      <c r="D881" s="36">
        <f t="shared" si="26"/>
        <v>2.1859166830122065</v>
      </c>
      <c r="E881" s="36">
        <f t="shared" si="27"/>
        <v>1160.6065573770493</v>
      </c>
    </row>
    <row r="882" spans="1:5" x14ac:dyDescent="0.2">
      <c r="A882" s="5">
        <v>43339</v>
      </c>
      <c r="B882" s="36">
        <v>2896.74</v>
      </c>
      <c r="C882" s="36">
        <f>VLOOKUP(A882,'S&amp;P 500 Bitcoin and their CAGR'!E881:F4554,2,FALSE)</f>
        <v>6909.5</v>
      </c>
      <c r="D882" s="36">
        <f t="shared" si="26"/>
        <v>2.1853282435837471</v>
      </c>
      <c r="E882" s="36">
        <f t="shared" si="27"/>
        <v>1132.704918032787</v>
      </c>
    </row>
    <row r="883" spans="1:5" x14ac:dyDescent="0.2">
      <c r="A883" s="5">
        <v>43336</v>
      </c>
      <c r="B883" s="36">
        <v>2874.69</v>
      </c>
      <c r="C883" s="36">
        <f>VLOOKUP(A883,'S&amp;P 500 Bitcoin and their CAGR'!E882:F4555,2,FALSE)</f>
        <v>6695.9</v>
      </c>
      <c r="D883" s="36">
        <f t="shared" si="26"/>
        <v>2.1686935135869154</v>
      </c>
      <c r="E883" s="36">
        <f t="shared" si="27"/>
        <v>1097.688524590164</v>
      </c>
    </row>
    <row r="884" spans="1:5" x14ac:dyDescent="0.2">
      <c r="A884" s="5">
        <v>43335</v>
      </c>
      <c r="B884" s="36">
        <v>2856.98</v>
      </c>
      <c r="C884" s="36">
        <f>VLOOKUP(A884,'S&amp;P 500 Bitcoin and their CAGR'!E883:F4556,2,FALSE)</f>
        <v>6527.2</v>
      </c>
      <c r="D884" s="36">
        <f t="shared" si="26"/>
        <v>2.1553329209227936</v>
      </c>
      <c r="E884" s="36">
        <f t="shared" si="27"/>
        <v>1070.032786885246</v>
      </c>
    </row>
    <row r="885" spans="1:5" x14ac:dyDescent="0.2">
      <c r="A885" s="5">
        <v>43334</v>
      </c>
      <c r="B885" s="36">
        <v>2861.82</v>
      </c>
      <c r="C885" s="36">
        <f>VLOOKUP(A885,'S&amp;P 500 Bitcoin and their CAGR'!E884:F4557,2,FALSE)</f>
        <v>6354.9</v>
      </c>
      <c r="D885" s="36">
        <f t="shared" si="26"/>
        <v>2.1589842630173366</v>
      </c>
      <c r="E885" s="36">
        <f t="shared" si="27"/>
        <v>1041.7868852459017</v>
      </c>
    </row>
    <row r="886" spans="1:5" x14ac:dyDescent="0.2">
      <c r="A886" s="5">
        <v>43333</v>
      </c>
      <c r="B886" s="36">
        <v>2862.96</v>
      </c>
      <c r="C886" s="36">
        <f>VLOOKUP(A886,'S&amp;P 500 Bitcoin and their CAGR'!E885:F4558,2,FALSE)</f>
        <v>6479.1</v>
      </c>
      <c r="D886" s="36">
        <f t="shared" si="26"/>
        <v>2.1598442898743153</v>
      </c>
      <c r="E886" s="36">
        <f t="shared" si="27"/>
        <v>1062.1475409836066</v>
      </c>
    </row>
    <row r="887" spans="1:5" x14ac:dyDescent="0.2">
      <c r="A887" s="5">
        <v>43332</v>
      </c>
      <c r="B887" s="36">
        <v>2857.05</v>
      </c>
      <c r="C887" s="36">
        <f>VLOOKUP(A887,'S&amp;P 500 Bitcoin and their CAGR'!E886:F4559,2,FALSE)</f>
        <v>6255.9</v>
      </c>
      <c r="D887" s="36">
        <f t="shared" si="26"/>
        <v>2.1553857295894505</v>
      </c>
      <c r="E887" s="36">
        <f t="shared" si="27"/>
        <v>1025.5573770491803</v>
      </c>
    </row>
    <row r="888" spans="1:5" x14ac:dyDescent="0.2">
      <c r="A888" s="5">
        <v>43329</v>
      </c>
      <c r="B888" s="36">
        <v>2850.13</v>
      </c>
      <c r="C888" s="36">
        <f>VLOOKUP(A888,'S&amp;P 500 Bitcoin and their CAGR'!E887:F4560,2,FALSE)</f>
        <v>6583.3</v>
      </c>
      <c r="D888" s="36">
        <f t="shared" si="26"/>
        <v>2.150165215685683</v>
      </c>
      <c r="E888" s="36">
        <f t="shared" si="27"/>
        <v>1079.2295081967213</v>
      </c>
    </row>
    <row r="889" spans="1:5" x14ac:dyDescent="0.2">
      <c r="A889" s="5">
        <v>43328</v>
      </c>
      <c r="B889" s="36">
        <v>2840.69</v>
      </c>
      <c r="C889" s="36">
        <f>VLOOKUP(A889,'S&amp;P 500 Bitcoin and their CAGR'!E888:F4561,2,FALSE)</f>
        <v>6314</v>
      </c>
      <c r="D889" s="36">
        <f t="shared" si="26"/>
        <v>2.1430435897822777</v>
      </c>
      <c r="E889" s="36">
        <f t="shared" si="27"/>
        <v>1035.0819672131149</v>
      </c>
    </row>
    <row r="890" spans="1:5" x14ac:dyDescent="0.2">
      <c r="A890" s="5">
        <v>43327</v>
      </c>
      <c r="B890" s="36">
        <v>2818.37</v>
      </c>
      <c r="C890" s="36">
        <f>VLOOKUP(A890,'S&amp;P 500 Bitcoin and their CAGR'!E889:F4562,2,FALSE)</f>
        <v>6270.1</v>
      </c>
      <c r="D890" s="36">
        <f t="shared" si="26"/>
        <v>2.1262051692140562</v>
      </c>
      <c r="E890" s="36">
        <f t="shared" si="27"/>
        <v>1027.8852459016396</v>
      </c>
    </row>
    <row r="891" spans="1:5" x14ac:dyDescent="0.2">
      <c r="A891" s="5">
        <v>43326</v>
      </c>
      <c r="B891" s="36">
        <v>2839.96</v>
      </c>
      <c r="C891" s="36">
        <f>VLOOKUP(A891,'S&amp;P 500 Bitcoin and their CAGR'!E890:F4563,2,FALSE)</f>
        <v>6189</v>
      </c>
      <c r="D891" s="36">
        <f t="shared" si="26"/>
        <v>2.1424928708300013</v>
      </c>
      <c r="E891" s="36">
        <f t="shared" si="27"/>
        <v>1014.5901639344263</v>
      </c>
    </row>
    <row r="892" spans="1:5" x14ac:dyDescent="0.2">
      <c r="A892" s="5">
        <v>43325</v>
      </c>
      <c r="B892" s="36">
        <v>2821.93</v>
      </c>
      <c r="C892" s="36">
        <f>VLOOKUP(A892,'S&amp;P 500 Bitcoin and their CAGR'!E891:F4564,2,FALSE)</f>
        <v>6251.9</v>
      </c>
      <c r="D892" s="36">
        <f t="shared" si="26"/>
        <v>2.1288908671183062</v>
      </c>
      <c r="E892" s="36">
        <f t="shared" si="27"/>
        <v>1024.9016393442623</v>
      </c>
    </row>
    <row r="893" spans="1:5" x14ac:dyDescent="0.2">
      <c r="A893" s="5">
        <v>43322</v>
      </c>
      <c r="B893" s="36">
        <v>2833.28</v>
      </c>
      <c r="C893" s="36">
        <f>VLOOKUP(A893,'S&amp;P 500 Bitcoin and their CAGR'!E892:F4565,2,FALSE)</f>
        <v>6146.8</v>
      </c>
      <c r="D893" s="36">
        <f t="shared" si="26"/>
        <v>2.137453415211914</v>
      </c>
      <c r="E893" s="36">
        <f t="shared" si="27"/>
        <v>1007.6721311475411</v>
      </c>
    </row>
    <row r="894" spans="1:5" x14ac:dyDescent="0.2">
      <c r="A894" s="5">
        <v>43321</v>
      </c>
      <c r="B894" s="36">
        <v>2853.58</v>
      </c>
      <c r="C894" s="36">
        <f>VLOOKUP(A894,'S&amp;P 500 Bitcoin and their CAGR'!E893:F4566,2,FALSE)</f>
        <v>6529.1</v>
      </c>
      <c r="D894" s="36">
        <f t="shared" si="26"/>
        <v>2.15276792854233</v>
      </c>
      <c r="E894" s="36">
        <f t="shared" si="27"/>
        <v>1070.344262295082</v>
      </c>
    </row>
    <row r="895" spans="1:5" x14ac:dyDescent="0.2">
      <c r="A895" s="5">
        <v>43320</v>
      </c>
      <c r="B895" s="36">
        <v>2857.7</v>
      </c>
      <c r="C895" s="36">
        <f>VLOOKUP(A895,'S&amp;P 500 Bitcoin and their CAGR'!E894:F4567,2,FALSE)</f>
        <v>6279.2</v>
      </c>
      <c r="D895" s="36">
        <f t="shared" si="26"/>
        <v>2.1558760957798331</v>
      </c>
      <c r="E895" s="36">
        <f t="shared" si="27"/>
        <v>1029.377049180328</v>
      </c>
    </row>
    <row r="896" spans="1:5" x14ac:dyDescent="0.2">
      <c r="A896" s="5">
        <v>43319</v>
      </c>
      <c r="B896" s="36">
        <v>2858.45</v>
      </c>
      <c r="C896" s="36">
        <f>VLOOKUP(A896,'S&amp;P 500 Bitcoin and their CAGR'!E895:F4568,2,FALSE)</f>
        <v>6720.5</v>
      </c>
      <c r="D896" s="36">
        <f t="shared" si="26"/>
        <v>2.1564419029225825</v>
      </c>
      <c r="E896" s="36">
        <f t="shared" si="27"/>
        <v>1101.7213114754099</v>
      </c>
    </row>
    <row r="897" spans="1:5" x14ac:dyDescent="0.2">
      <c r="A897" s="5">
        <v>43318</v>
      </c>
      <c r="B897" s="36">
        <v>2850.4</v>
      </c>
      <c r="C897" s="36">
        <f>VLOOKUP(A897,'S&amp;P 500 Bitcoin and their CAGR'!E896:F4569,2,FALSE)</f>
        <v>6941.3</v>
      </c>
      <c r="D897" s="36">
        <f t="shared" si="26"/>
        <v>2.1503689062570728</v>
      </c>
      <c r="E897" s="36">
        <f t="shared" si="27"/>
        <v>1137.9180327868853</v>
      </c>
    </row>
    <row r="898" spans="1:5" x14ac:dyDescent="0.2">
      <c r="A898" s="5">
        <v>43315</v>
      </c>
      <c r="B898" s="36">
        <v>2840.35</v>
      </c>
      <c r="C898" s="36">
        <f>VLOOKUP(A898,'S&amp;P 500 Bitcoin and their CAGR'!E897:F4570,2,FALSE)</f>
        <v>7420</v>
      </c>
      <c r="D898" s="36">
        <f t="shared" si="26"/>
        <v>2.142787090544231</v>
      </c>
      <c r="E898" s="36">
        <f t="shared" si="27"/>
        <v>1216.3934426229509</v>
      </c>
    </row>
    <row r="899" spans="1:5" x14ac:dyDescent="0.2">
      <c r="A899" s="5">
        <v>43314</v>
      </c>
      <c r="B899" s="36">
        <v>2827.22</v>
      </c>
      <c r="C899" s="36">
        <f>VLOOKUP(A899,'S&amp;P 500 Bitcoin and their CAGR'!E898:F4571,2,FALSE)</f>
        <v>7535.2</v>
      </c>
      <c r="D899" s="36">
        <f t="shared" ref="D899:D962" si="28">B899/B$2533</f>
        <v>2.1328816934984984</v>
      </c>
      <c r="E899" s="36">
        <f t="shared" ref="E899:E962" si="29">C899/$C$2533</f>
        <v>1235.2786885245903</v>
      </c>
    </row>
    <row r="900" spans="1:5" x14ac:dyDescent="0.2">
      <c r="A900" s="5">
        <v>43313</v>
      </c>
      <c r="B900" s="36">
        <v>2813.36</v>
      </c>
      <c r="C900" s="36">
        <f>VLOOKUP(A900,'S&amp;P 500 Bitcoin and their CAGR'!E899:F4572,2,FALSE)</f>
        <v>7608.8</v>
      </c>
      <c r="D900" s="36">
        <f t="shared" si="28"/>
        <v>2.1224255775004903</v>
      </c>
      <c r="E900" s="36">
        <f t="shared" si="29"/>
        <v>1247.344262295082</v>
      </c>
    </row>
    <row r="901" spans="1:5" x14ac:dyDescent="0.2">
      <c r="A901" s="5">
        <v>43312</v>
      </c>
      <c r="B901" s="36">
        <v>2816.29</v>
      </c>
      <c r="C901" s="36">
        <f>VLOOKUP(A901,'S&amp;P 500 Bitcoin and their CAGR'!E900:F4573,2,FALSE)</f>
        <v>7730.6</v>
      </c>
      <c r="D901" s="36">
        <f t="shared" si="28"/>
        <v>2.1246359974048312</v>
      </c>
      <c r="E901" s="36">
        <f t="shared" si="29"/>
        <v>1267.3114754098362</v>
      </c>
    </row>
    <row r="902" spans="1:5" x14ac:dyDescent="0.2">
      <c r="A902" s="5">
        <v>43311</v>
      </c>
      <c r="B902" s="36">
        <v>2802.6</v>
      </c>
      <c r="C902" s="36">
        <f>VLOOKUP(A902,'S&amp;P 500 Bitcoin and their CAGR'!E901:F4574,2,FALSE)</f>
        <v>8179.6</v>
      </c>
      <c r="D902" s="36">
        <f t="shared" si="28"/>
        <v>2.114308131025846</v>
      </c>
      <c r="E902" s="36">
        <f t="shared" si="29"/>
        <v>1340.9180327868853</v>
      </c>
    </row>
    <row r="903" spans="1:5" x14ac:dyDescent="0.2">
      <c r="A903" s="5">
        <v>43308</v>
      </c>
      <c r="B903" s="36">
        <v>2818.82</v>
      </c>
      <c r="C903" s="36">
        <f>VLOOKUP(A903,'S&amp;P 500 Bitcoin and their CAGR'!E902:F4575,2,FALSE)</f>
        <v>8185.7</v>
      </c>
      <c r="D903" s="36">
        <f t="shared" si="28"/>
        <v>2.1265446534997059</v>
      </c>
      <c r="E903" s="36">
        <f t="shared" si="29"/>
        <v>1341.9180327868853</v>
      </c>
    </row>
    <row r="904" spans="1:5" x14ac:dyDescent="0.2">
      <c r="A904" s="5">
        <v>43307</v>
      </c>
      <c r="B904" s="36">
        <v>2837.44</v>
      </c>
      <c r="C904" s="36">
        <f>VLOOKUP(A904,'S&amp;P 500 Bitcoin and their CAGR'!E903:F4576,2,FALSE)</f>
        <v>7939</v>
      </c>
      <c r="D904" s="36">
        <f t="shared" si="28"/>
        <v>2.1405917588303636</v>
      </c>
      <c r="E904" s="36">
        <f t="shared" si="29"/>
        <v>1301.4754098360656</v>
      </c>
    </row>
    <row r="905" spans="1:5" x14ac:dyDescent="0.2">
      <c r="A905" s="5">
        <v>43306</v>
      </c>
      <c r="B905" s="36">
        <v>2846.07</v>
      </c>
      <c r="C905" s="36">
        <f>VLOOKUP(A905,'S&amp;P 500 Bitcoin and their CAGR'!E904:F4577,2,FALSE)</f>
        <v>8176</v>
      </c>
      <c r="D905" s="36">
        <f t="shared" si="28"/>
        <v>2.1471023130195999</v>
      </c>
      <c r="E905" s="36">
        <f t="shared" si="29"/>
        <v>1340.327868852459</v>
      </c>
    </row>
    <row r="906" spans="1:5" x14ac:dyDescent="0.2">
      <c r="A906" s="5">
        <v>43305</v>
      </c>
      <c r="B906" s="36">
        <v>2820.4</v>
      </c>
      <c r="C906" s="36">
        <f>VLOOKUP(A906,'S&amp;P 500 Bitcoin and their CAGR'!E905:F4578,2,FALSE)</f>
        <v>8394.5</v>
      </c>
      <c r="D906" s="36">
        <f t="shared" si="28"/>
        <v>2.1277366205470978</v>
      </c>
      <c r="E906" s="36">
        <f t="shared" si="29"/>
        <v>1376.1475409836066</v>
      </c>
    </row>
    <row r="907" spans="1:5" x14ac:dyDescent="0.2">
      <c r="A907" s="5">
        <v>43304</v>
      </c>
      <c r="B907" s="36">
        <v>2806.98</v>
      </c>
      <c r="C907" s="36">
        <f>VLOOKUP(A907,'S&amp;P 500 Bitcoin and their CAGR'!E906:F4579,2,FALSE)</f>
        <v>7719.8</v>
      </c>
      <c r="D907" s="36">
        <f t="shared" si="28"/>
        <v>2.1176124447395024</v>
      </c>
      <c r="E907" s="36">
        <f t="shared" si="29"/>
        <v>1265.5409836065576</v>
      </c>
    </row>
    <row r="908" spans="1:5" x14ac:dyDescent="0.2">
      <c r="A908" s="5">
        <v>43301</v>
      </c>
      <c r="B908" s="36">
        <v>2801.83</v>
      </c>
      <c r="C908" s="36">
        <f>VLOOKUP(A908,'S&amp;P 500 Bitcoin and their CAGR'!E907:F4580,2,FALSE)</f>
        <v>7333.1</v>
      </c>
      <c r="D908" s="36">
        <f t="shared" si="28"/>
        <v>2.1137272356926236</v>
      </c>
      <c r="E908" s="36">
        <f t="shared" si="29"/>
        <v>1202.1475409836066</v>
      </c>
    </row>
    <row r="909" spans="1:5" x14ac:dyDescent="0.2">
      <c r="A909" s="5">
        <v>43300</v>
      </c>
      <c r="B909" s="36">
        <v>2804.49</v>
      </c>
      <c r="C909" s="36">
        <f>VLOOKUP(A909,'S&amp;P 500 Bitcoin and their CAGR'!E908:F4581,2,FALSE)</f>
        <v>7473.5</v>
      </c>
      <c r="D909" s="36">
        <f t="shared" si="28"/>
        <v>2.1157339650255742</v>
      </c>
      <c r="E909" s="36">
        <f t="shared" si="29"/>
        <v>1225.1639344262296</v>
      </c>
    </row>
    <row r="910" spans="1:5" x14ac:dyDescent="0.2">
      <c r="A910" s="5">
        <v>43299</v>
      </c>
      <c r="B910" s="36">
        <v>2815.62</v>
      </c>
      <c r="C910" s="36">
        <f>VLOOKUP(A910,'S&amp;P 500 Bitcoin and their CAGR'!E909:F4582,2,FALSE)</f>
        <v>7379.4</v>
      </c>
      <c r="D910" s="36">
        <f t="shared" si="28"/>
        <v>2.1241305430239752</v>
      </c>
      <c r="E910" s="36">
        <f t="shared" si="29"/>
        <v>1209.7377049180327</v>
      </c>
    </row>
    <row r="911" spans="1:5" x14ac:dyDescent="0.2">
      <c r="A911" s="5">
        <v>43298</v>
      </c>
      <c r="B911" s="36">
        <v>2809.55</v>
      </c>
      <c r="C911" s="36">
        <f>VLOOKUP(A911,'S&amp;P 500 Bitcoin and their CAGR'!E910:F4583,2,FALSE)</f>
        <v>7319.8</v>
      </c>
      <c r="D911" s="36">
        <f t="shared" si="28"/>
        <v>2.1195512772153235</v>
      </c>
      <c r="E911" s="36">
        <f t="shared" si="29"/>
        <v>1199.9672131147543</v>
      </c>
    </row>
    <row r="912" spans="1:5" x14ac:dyDescent="0.2">
      <c r="A912" s="5">
        <v>43297</v>
      </c>
      <c r="B912" s="36">
        <v>2798.43</v>
      </c>
      <c r="C912" s="36">
        <f>VLOOKUP(A912,'S&amp;P 500 Bitcoin and their CAGR'!E911:F4584,2,FALSE)</f>
        <v>6729.2</v>
      </c>
      <c r="D912" s="36">
        <f t="shared" si="28"/>
        <v>2.1111622433121595</v>
      </c>
      <c r="E912" s="36">
        <f t="shared" si="29"/>
        <v>1103.1475409836066</v>
      </c>
    </row>
    <row r="913" spans="1:5" x14ac:dyDescent="0.2">
      <c r="A913" s="5">
        <v>43294</v>
      </c>
      <c r="B913" s="36">
        <v>2801.31</v>
      </c>
      <c r="C913" s="36">
        <f>VLOOKUP(A913,'S&amp;P 500 Bitcoin and their CAGR'!E912:F4585,2,FALSE)</f>
        <v>6220</v>
      </c>
      <c r="D913" s="36">
        <f t="shared" si="28"/>
        <v>2.113334942740317</v>
      </c>
      <c r="E913" s="36">
        <f t="shared" si="29"/>
        <v>1019.672131147541</v>
      </c>
    </row>
    <row r="914" spans="1:5" x14ac:dyDescent="0.2">
      <c r="A914" s="5">
        <v>43293</v>
      </c>
      <c r="B914" s="36">
        <v>2798.29</v>
      </c>
      <c r="C914" s="36">
        <f>VLOOKUP(A914,'S&amp;P 500 Bitcoin and their CAGR'!E913:F4586,2,FALSE)</f>
        <v>6249</v>
      </c>
      <c r="D914" s="36">
        <f t="shared" si="28"/>
        <v>2.1110566259788466</v>
      </c>
      <c r="E914" s="36">
        <f t="shared" si="29"/>
        <v>1024.4262295081967</v>
      </c>
    </row>
    <row r="915" spans="1:5" x14ac:dyDescent="0.2">
      <c r="A915" s="5">
        <v>43292</v>
      </c>
      <c r="B915" s="36">
        <v>2774.02</v>
      </c>
      <c r="C915" s="36">
        <f>VLOOKUP(A915,'S&amp;P 500 Bitcoin and their CAGR'!E914:F4587,2,FALSE)</f>
        <v>6377.8</v>
      </c>
      <c r="D915" s="36">
        <f t="shared" si="28"/>
        <v>2.092747106839477</v>
      </c>
      <c r="E915" s="36">
        <f t="shared" si="29"/>
        <v>1045.5409836065576</v>
      </c>
    </row>
    <row r="916" spans="1:5" x14ac:dyDescent="0.2">
      <c r="A916" s="5">
        <v>43291</v>
      </c>
      <c r="B916" s="36">
        <v>2793.84</v>
      </c>
      <c r="C916" s="36">
        <f>VLOOKUP(A916,'S&amp;P 500 Bitcoin and their CAGR'!E915:F4588,2,FALSE)</f>
        <v>6301.5</v>
      </c>
      <c r="D916" s="36">
        <f t="shared" si="28"/>
        <v>2.1076995035985338</v>
      </c>
      <c r="E916" s="36">
        <f t="shared" si="29"/>
        <v>1033.032786885246</v>
      </c>
    </row>
    <row r="917" spans="1:5" x14ac:dyDescent="0.2">
      <c r="A917" s="5">
        <v>43290</v>
      </c>
      <c r="B917" s="36">
        <v>2784.17</v>
      </c>
      <c r="C917" s="36">
        <f>VLOOKUP(A917,'S&amp;P 500 Bitcoin and their CAGR'!E916:F4589,2,FALSE)</f>
        <v>6666.7</v>
      </c>
      <c r="D917" s="36">
        <f t="shared" si="28"/>
        <v>2.1004043635046852</v>
      </c>
      <c r="E917" s="36">
        <f t="shared" si="29"/>
        <v>1092.9016393442623</v>
      </c>
    </row>
    <row r="918" spans="1:5" x14ac:dyDescent="0.2">
      <c r="A918" s="5">
        <v>43287</v>
      </c>
      <c r="B918" s="36">
        <v>2759.82</v>
      </c>
      <c r="C918" s="36">
        <f>VLOOKUP(A918,'S&amp;P 500 Bitcoin and their CAGR'!E917:F4590,2,FALSE)</f>
        <v>6602.1</v>
      </c>
      <c r="D918" s="36">
        <f t="shared" si="28"/>
        <v>2.0820344916034221</v>
      </c>
      <c r="E918" s="36">
        <f t="shared" si="29"/>
        <v>1082.3114754098362</v>
      </c>
    </row>
    <row r="919" spans="1:5" x14ac:dyDescent="0.2">
      <c r="A919" s="5">
        <v>43286</v>
      </c>
      <c r="B919" s="36">
        <v>2736.61</v>
      </c>
      <c r="C919" s="36">
        <f>VLOOKUP(A919,'S&amp;P 500 Bitcoin and their CAGR'!E918:F4591,2,FALSE)</f>
        <v>6540.2</v>
      </c>
      <c r="D919" s="36">
        <f t="shared" si="28"/>
        <v>2.0645246465591383</v>
      </c>
      <c r="E919" s="36">
        <f t="shared" si="29"/>
        <v>1072.1639344262296</v>
      </c>
    </row>
    <row r="920" spans="1:5" x14ac:dyDescent="0.2">
      <c r="A920" s="5">
        <v>43284</v>
      </c>
      <c r="B920" s="36">
        <v>2713.22</v>
      </c>
      <c r="C920" s="36">
        <f>VLOOKUP(A920,'S&amp;P 500 Bitcoin and their CAGR'!E919:F4592,2,FALSE)</f>
        <v>6500</v>
      </c>
      <c r="D920" s="36">
        <f t="shared" si="28"/>
        <v>2.0468790078005945</v>
      </c>
      <c r="E920" s="36">
        <f t="shared" si="29"/>
        <v>1065.5737704918033</v>
      </c>
    </row>
    <row r="921" spans="1:5" x14ac:dyDescent="0.2">
      <c r="A921" s="5">
        <v>43283</v>
      </c>
      <c r="B921" s="36">
        <v>2726.71</v>
      </c>
      <c r="C921" s="36">
        <f>VLOOKUP(A921,'S&amp;P 500 Bitcoin and their CAGR'!E920:F4593,2,FALSE)</f>
        <v>6581.3</v>
      </c>
      <c r="D921" s="36">
        <f t="shared" si="28"/>
        <v>2.0570559922748464</v>
      </c>
      <c r="E921" s="36">
        <f t="shared" si="29"/>
        <v>1078.9016393442623</v>
      </c>
    </row>
    <row r="922" spans="1:5" x14ac:dyDescent="0.2">
      <c r="A922" s="5">
        <v>43280</v>
      </c>
      <c r="B922" s="36">
        <v>2718.37</v>
      </c>
      <c r="C922" s="36">
        <f>VLOOKUP(A922,'S&amp;P 500 Bitcoin and their CAGR'!E921:F4594,2,FALSE)</f>
        <v>6208.1</v>
      </c>
      <c r="D922" s="36">
        <f t="shared" si="28"/>
        <v>2.0507642168474733</v>
      </c>
      <c r="E922" s="36">
        <f t="shared" si="29"/>
        <v>1017.7213114754099</v>
      </c>
    </row>
    <row r="923" spans="1:5" x14ac:dyDescent="0.2">
      <c r="A923" s="5">
        <v>43279</v>
      </c>
      <c r="B923" s="36">
        <v>2716.31</v>
      </c>
      <c r="C923" s="36">
        <f>VLOOKUP(A923,'S&amp;P 500 Bitcoin and their CAGR'!E922:F4595,2,FALSE)</f>
        <v>5850</v>
      </c>
      <c r="D923" s="36">
        <f t="shared" si="28"/>
        <v>2.0492101332287218</v>
      </c>
      <c r="E923" s="36">
        <f t="shared" si="29"/>
        <v>959.01639344262298</v>
      </c>
    </row>
    <row r="924" spans="1:5" x14ac:dyDescent="0.2">
      <c r="A924" s="5">
        <v>43278</v>
      </c>
      <c r="B924" s="36">
        <v>2699.63</v>
      </c>
      <c r="C924" s="36">
        <f>VLOOKUP(A924,'S&amp;P 500 Bitcoin and their CAGR'!E923:F4596,2,FALSE)</f>
        <v>6133.1</v>
      </c>
      <c r="D924" s="36">
        <f t="shared" si="28"/>
        <v>2.0366265823739762</v>
      </c>
      <c r="E924" s="36">
        <f t="shared" si="29"/>
        <v>1005.4262295081968</v>
      </c>
    </row>
    <row r="925" spans="1:5" x14ac:dyDescent="0.2">
      <c r="A925" s="5">
        <v>43277</v>
      </c>
      <c r="B925" s="36">
        <v>2723.06</v>
      </c>
      <c r="C925" s="36">
        <f>VLOOKUP(A925,'S&amp;P 500 Bitcoin and their CAGR'!E924:F4597,2,FALSE)</f>
        <v>6078.5</v>
      </c>
      <c r="D925" s="36">
        <f t="shared" si="28"/>
        <v>2.0543023975134664</v>
      </c>
      <c r="E925" s="36">
        <f t="shared" si="29"/>
        <v>996.47540983606564</v>
      </c>
    </row>
    <row r="926" spans="1:5" x14ac:dyDescent="0.2">
      <c r="A926" s="5">
        <v>43276</v>
      </c>
      <c r="B926" s="36">
        <v>2717.07</v>
      </c>
      <c r="C926" s="36">
        <f>VLOOKUP(A926,'S&amp;P 500 Bitcoin and their CAGR'!E925:F4598,2,FALSE)</f>
        <v>6246.6</v>
      </c>
      <c r="D926" s="36">
        <f t="shared" si="28"/>
        <v>2.0497834844667082</v>
      </c>
      <c r="E926" s="36">
        <f t="shared" si="29"/>
        <v>1024.032786885246</v>
      </c>
    </row>
    <row r="927" spans="1:5" x14ac:dyDescent="0.2">
      <c r="A927" s="5">
        <v>43273</v>
      </c>
      <c r="B927" s="36">
        <v>2754.88</v>
      </c>
      <c r="C927" s="36">
        <f>VLOOKUP(A927,'S&amp;P 500 Bitcoin and their CAGR'!E926:F4599,2,FALSE)</f>
        <v>6042.6</v>
      </c>
      <c r="D927" s="36">
        <f t="shared" si="28"/>
        <v>2.0783077085565131</v>
      </c>
      <c r="E927" s="36">
        <f t="shared" si="29"/>
        <v>990.5901639344263</v>
      </c>
    </row>
    <row r="928" spans="1:5" x14ac:dyDescent="0.2">
      <c r="A928" s="5">
        <v>43272</v>
      </c>
      <c r="B928" s="36">
        <v>2749.76</v>
      </c>
      <c r="C928" s="36">
        <f>VLOOKUP(A928,'S&amp;P 500 Bitcoin and their CAGR'!E927:F4600,2,FALSE)</f>
        <v>6713.5</v>
      </c>
      <c r="D928" s="36">
        <f t="shared" si="28"/>
        <v>2.0744451317953438</v>
      </c>
      <c r="E928" s="36">
        <f t="shared" si="29"/>
        <v>1100.5737704918033</v>
      </c>
    </row>
    <row r="929" spans="1:5" x14ac:dyDescent="0.2">
      <c r="A929" s="5">
        <v>43271</v>
      </c>
      <c r="B929" s="36">
        <v>2767.32</v>
      </c>
      <c r="C929" s="36">
        <f>VLOOKUP(A929,'S&amp;P 500 Bitcoin and their CAGR'!E928:F4601,2,FALSE)</f>
        <v>6760.4</v>
      </c>
      <c r="D929" s="36">
        <f t="shared" si="28"/>
        <v>2.0876925630309158</v>
      </c>
      <c r="E929" s="36">
        <f t="shared" si="29"/>
        <v>1108.2622950819673</v>
      </c>
    </row>
    <row r="930" spans="1:5" x14ac:dyDescent="0.2">
      <c r="A930" s="5">
        <v>43270</v>
      </c>
      <c r="B930" s="36">
        <v>2762.59</v>
      </c>
      <c r="C930" s="36">
        <f>VLOOKUP(A930,'S&amp;P 500 Bitcoin and their CAGR'!E929:F4602,2,FALSE)</f>
        <v>6737.5</v>
      </c>
      <c r="D930" s="36">
        <f t="shared" si="28"/>
        <v>2.0841242059839766</v>
      </c>
      <c r="E930" s="36">
        <f t="shared" si="29"/>
        <v>1104.5081967213116</v>
      </c>
    </row>
    <row r="931" spans="1:5" x14ac:dyDescent="0.2">
      <c r="A931" s="5">
        <v>43269</v>
      </c>
      <c r="B931" s="36">
        <v>2773.75</v>
      </c>
      <c r="C931" s="36">
        <f>VLOOKUP(A931,'S&amp;P 500 Bitcoin and their CAGR'!E930:F4603,2,FALSE)</f>
        <v>6709.2</v>
      </c>
      <c r="D931" s="36">
        <f t="shared" si="28"/>
        <v>2.0925434162680872</v>
      </c>
      <c r="E931" s="36">
        <f t="shared" si="29"/>
        <v>1099.8688524590164</v>
      </c>
    </row>
    <row r="932" spans="1:5" x14ac:dyDescent="0.2">
      <c r="A932" s="5">
        <v>43266</v>
      </c>
      <c r="B932" s="36">
        <v>2779.66</v>
      </c>
      <c r="C932" s="36">
        <f>VLOOKUP(A932,'S&amp;P 500 Bitcoin and their CAGR'!E931:F4604,2,FALSE)</f>
        <v>6385</v>
      </c>
      <c r="D932" s="36">
        <f t="shared" si="28"/>
        <v>2.097001976552952</v>
      </c>
      <c r="E932" s="36">
        <f t="shared" si="29"/>
        <v>1046.7213114754099</v>
      </c>
    </row>
    <row r="933" spans="1:5" x14ac:dyDescent="0.2">
      <c r="A933" s="5">
        <v>43265</v>
      </c>
      <c r="B933" s="36">
        <v>2782.49</v>
      </c>
      <c r="C933" s="36">
        <f>VLOOKUP(A933,'S&amp;P 500 Bitcoin and their CAGR'!E932:F4605,2,FALSE)</f>
        <v>6633.7</v>
      </c>
      <c r="D933" s="36">
        <f t="shared" si="28"/>
        <v>2.0991369555049264</v>
      </c>
      <c r="E933" s="36">
        <f t="shared" si="29"/>
        <v>1087.4918032786886</v>
      </c>
    </row>
    <row r="934" spans="1:5" x14ac:dyDescent="0.2">
      <c r="A934" s="5">
        <v>43264</v>
      </c>
      <c r="B934" s="36">
        <v>2775.63</v>
      </c>
      <c r="C934" s="36">
        <f>VLOOKUP(A934,'S&amp;P 500 Bitcoin and their CAGR'!E933:F4606,2,FALSE)</f>
        <v>6295.2</v>
      </c>
      <c r="D934" s="36">
        <f t="shared" si="28"/>
        <v>2.0939617061725788</v>
      </c>
      <c r="E934" s="36">
        <f t="shared" si="29"/>
        <v>1032</v>
      </c>
    </row>
    <row r="935" spans="1:5" x14ac:dyDescent="0.2">
      <c r="A935" s="5">
        <v>43263</v>
      </c>
      <c r="B935" s="36">
        <v>2786.85</v>
      </c>
      <c r="C935" s="36">
        <f>VLOOKUP(A935,'S&amp;P 500 Bitcoin and their CAGR'!E934:F4607,2,FALSE)</f>
        <v>6543.9</v>
      </c>
      <c r="D935" s="36">
        <f t="shared" si="28"/>
        <v>2.1024261810281093</v>
      </c>
      <c r="E935" s="36">
        <f t="shared" si="29"/>
        <v>1072.7704918032787</v>
      </c>
    </row>
    <row r="936" spans="1:5" x14ac:dyDescent="0.2">
      <c r="A936" s="5">
        <v>43262</v>
      </c>
      <c r="B936" s="36">
        <v>2782</v>
      </c>
      <c r="C936" s="36">
        <f>VLOOKUP(A936,'S&amp;P 500 Bitcoin and their CAGR'!E935:F4608,2,FALSE)</f>
        <v>6873.3</v>
      </c>
      <c r="D936" s="36">
        <f t="shared" si="28"/>
        <v>2.0987672948383302</v>
      </c>
      <c r="E936" s="36">
        <f t="shared" si="29"/>
        <v>1126.7704918032787</v>
      </c>
    </row>
    <row r="937" spans="1:5" x14ac:dyDescent="0.2">
      <c r="A937" s="5">
        <v>43259</v>
      </c>
      <c r="B937" s="36">
        <v>2779.03</v>
      </c>
      <c r="C937" s="36">
        <f>VLOOKUP(A937,'S&amp;P 500 Bitcoin and their CAGR'!E936:F4609,2,FALSE)</f>
        <v>7615.1</v>
      </c>
      <c r="D937" s="36">
        <f t="shared" si="28"/>
        <v>2.0965266985530429</v>
      </c>
      <c r="E937" s="36">
        <f t="shared" si="29"/>
        <v>1248.377049180328</v>
      </c>
    </row>
    <row r="938" spans="1:5" x14ac:dyDescent="0.2">
      <c r="A938" s="5">
        <v>43258</v>
      </c>
      <c r="B938" s="36">
        <v>2770.37</v>
      </c>
      <c r="C938" s="36">
        <f>VLOOKUP(A938,'S&amp;P 500 Bitcoin and their CAGR'!E937:F4610,2,FALSE)</f>
        <v>7688.9</v>
      </c>
      <c r="D938" s="36">
        <f t="shared" si="28"/>
        <v>2.0899935120780966</v>
      </c>
      <c r="E938" s="36">
        <f t="shared" si="29"/>
        <v>1260.4754098360656</v>
      </c>
    </row>
    <row r="939" spans="1:5" x14ac:dyDescent="0.2">
      <c r="A939" s="5">
        <v>43257</v>
      </c>
      <c r="B939" s="36">
        <v>2772.35</v>
      </c>
      <c r="C939" s="36">
        <f>VLOOKUP(A939,'S&amp;P 500 Bitcoin and their CAGR'!E938:F4611,2,FALSE)</f>
        <v>7654</v>
      </c>
      <c r="D939" s="36">
        <f t="shared" si="28"/>
        <v>2.0914872429349547</v>
      </c>
      <c r="E939" s="36">
        <f t="shared" si="29"/>
        <v>1254.7540983606559</v>
      </c>
    </row>
    <row r="940" spans="1:5" x14ac:dyDescent="0.2">
      <c r="A940" s="5">
        <v>43256</v>
      </c>
      <c r="B940" s="36">
        <v>2748.8</v>
      </c>
      <c r="C940" s="36">
        <f>VLOOKUP(A940,'S&amp;P 500 Bitcoin and their CAGR'!E939:F4612,2,FALSE)</f>
        <v>7621.7</v>
      </c>
      <c r="D940" s="36">
        <f t="shared" si="28"/>
        <v>2.073720898652625</v>
      </c>
      <c r="E940" s="36">
        <f t="shared" si="29"/>
        <v>1249.4590163934427</v>
      </c>
    </row>
    <row r="941" spans="1:5" x14ac:dyDescent="0.2">
      <c r="A941" s="5">
        <v>43255</v>
      </c>
      <c r="B941" s="36">
        <v>2746.87</v>
      </c>
      <c r="C941" s="36">
        <f>VLOOKUP(A941,'S&amp;P 500 Bitcoin and their CAGR'!E940:F4613,2,FALSE)</f>
        <v>7488.3</v>
      </c>
      <c r="D941" s="36">
        <f t="shared" si="28"/>
        <v>2.0722648882719494</v>
      </c>
      <c r="E941" s="36">
        <f t="shared" si="29"/>
        <v>1227.5901639344263</v>
      </c>
    </row>
    <row r="942" spans="1:5" x14ac:dyDescent="0.2">
      <c r="A942" s="5">
        <v>43252</v>
      </c>
      <c r="B942" s="36">
        <v>2734.62</v>
      </c>
      <c r="C942" s="36">
        <f>VLOOKUP(A942,'S&amp;P 500 Bitcoin and their CAGR'!E941:F4614,2,FALSE)</f>
        <v>7521</v>
      </c>
      <c r="D942" s="36">
        <f t="shared" si="28"/>
        <v>2.0630233716070432</v>
      </c>
      <c r="E942" s="36">
        <f t="shared" si="29"/>
        <v>1232.9508196721313</v>
      </c>
    </row>
    <row r="943" spans="1:5" x14ac:dyDescent="0.2">
      <c r="A943" s="5">
        <v>43251</v>
      </c>
      <c r="B943" s="36">
        <v>2705.27</v>
      </c>
      <c r="C943" s="36">
        <f>VLOOKUP(A943,'S&amp;P 500 Bitcoin and their CAGR'!E942:F4615,2,FALSE)</f>
        <v>7485.8</v>
      </c>
      <c r="D943" s="36">
        <f t="shared" si="28"/>
        <v>2.0408814520874512</v>
      </c>
      <c r="E943" s="36">
        <f t="shared" si="29"/>
        <v>1227.1803278688526</v>
      </c>
    </row>
    <row r="944" spans="1:5" x14ac:dyDescent="0.2">
      <c r="A944" s="5">
        <v>43250</v>
      </c>
      <c r="B944" s="36">
        <v>2724.01</v>
      </c>
      <c r="C944" s="36">
        <f>VLOOKUP(A944,'S&amp;P 500 Bitcoin and their CAGR'!E943:F4616,2,FALSE)</f>
        <v>7375.1</v>
      </c>
      <c r="D944" s="36">
        <f t="shared" si="28"/>
        <v>2.0550190865609488</v>
      </c>
      <c r="E944" s="36">
        <f t="shared" si="29"/>
        <v>1209.032786885246</v>
      </c>
    </row>
    <row r="945" spans="1:5" x14ac:dyDescent="0.2">
      <c r="A945" s="5">
        <v>43249</v>
      </c>
      <c r="B945" s="36">
        <v>2689.86</v>
      </c>
      <c r="C945" s="36">
        <f>VLOOKUP(A945,'S&amp;P 500 Bitcoin and their CAGR'!E944:F4617,2,FALSE)</f>
        <v>7460</v>
      </c>
      <c r="D945" s="36">
        <f t="shared" si="28"/>
        <v>2.0292560013277607</v>
      </c>
      <c r="E945" s="36">
        <f t="shared" si="29"/>
        <v>1222.9508196721313</v>
      </c>
    </row>
    <row r="946" spans="1:5" x14ac:dyDescent="0.2">
      <c r="A946" s="5">
        <v>43245</v>
      </c>
      <c r="B946" s="36">
        <v>2721.33</v>
      </c>
      <c r="C946" s="36">
        <f>VLOOKUP(A946,'S&amp;P 500 Bitcoin and their CAGR'!E945:F4618,2,FALSE)</f>
        <v>7458</v>
      </c>
      <c r="D946" s="36">
        <f t="shared" si="28"/>
        <v>2.0529972690375242</v>
      </c>
      <c r="E946" s="36">
        <f t="shared" si="29"/>
        <v>1222.6229508196723</v>
      </c>
    </row>
    <row r="947" spans="1:5" x14ac:dyDescent="0.2">
      <c r="A947" s="5">
        <v>43244</v>
      </c>
      <c r="B947" s="36">
        <v>2727.76</v>
      </c>
      <c r="C947" s="36">
        <f>VLOOKUP(A947,'S&amp;P 500 Bitcoin and their CAGR'!E946:F4619,2,FALSE)</f>
        <v>7576.7</v>
      </c>
      <c r="D947" s="36">
        <f t="shared" si="28"/>
        <v>2.0578481222746956</v>
      </c>
      <c r="E947" s="36">
        <f t="shared" si="29"/>
        <v>1242.0819672131147</v>
      </c>
    </row>
    <row r="948" spans="1:5" x14ac:dyDescent="0.2">
      <c r="A948" s="5">
        <v>43243</v>
      </c>
      <c r="B948" s="36">
        <v>2733.29</v>
      </c>
      <c r="C948" s="36">
        <f>VLOOKUP(A948,'S&amp;P 500 Bitcoin and their CAGR'!E947:F4620,2,FALSE)</f>
        <v>7494.8</v>
      </c>
      <c r="D948" s="36">
        <f t="shared" si="28"/>
        <v>2.0620200069405676</v>
      </c>
      <c r="E948" s="36">
        <f t="shared" si="29"/>
        <v>1228.6557377049182</v>
      </c>
    </row>
    <row r="949" spans="1:5" x14ac:dyDescent="0.2">
      <c r="A949" s="5">
        <v>43242</v>
      </c>
      <c r="B949" s="36">
        <v>2724.44</v>
      </c>
      <c r="C949" s="36">
        <f>VLOOKUP(A949,'S&amp;P 500 Bitcoin and their CAGR'!E948:F4621,2,FALSE)</f>
        <v>7977.3</v>
      </c>
      <c r="D949" s="36">
        <f t="shared" si="28"/>
        <v>2.055343482656125</v>
      </c>
      <c r="E949" s="36">
        <f t="shared" si="29"/>
        <v>1307.7540983606559</v>
      </c>
    </row>
    <row r="950" spans="1:5" x14ac:dyDescent="0.2">
      <c r="A950" s="5">
        <v>43241</v>
      </c>
      <c r="B950" s="36">
        <v>2733.01</v>
      </c>
      <c r="C950" s="36">
        <f>VLOOKUP(A950,'S&amp;P 500 Bitcoin and their CAGR'!E949:F4622,2,FALSE)</f>
        <v>8393.4</v>
      </c>
      <c r="D950" s="36">
        <f t="shared" si="28"/>
        <v>2.0618087722739413</v>
      </c>
      <c r="E950" s="36">
        <f t="shared" si="29"/>
        <v>1375.967213114754</v>
      </c>
    </row>
    <row r="951" spans="1:5" x14ac:dyDescent="0.2">
      <c r="A951" s="5">
        <v>43238</v>
      </c>
      <c r="B951" s="36">
        <v>2712.97</v>
      </c>
      <c r="C951" s="36">
        <f>VLOOKUP(A951,'S&amp;P 500 Bitcoin and their CAGR'!E950:F4623,2,FALSE)</f>
        <v>8239</v>
      </c>
      <c r="D951" s="36">
        <f t="shared" si="28"/>
        <v>2.0466904054196777</v>
      </c>
      <c r="E951" s="36">
        <f t="shared" si="29"/>
        <v>1350.655737704918</v>
      </c>
    </row>
    <row r="952" spans="1:5" x14ac:dyDescent="0.2">
      <c r="A952" s="5">
        <v>43237</v>
      </c>
      <c r="B952" s="36">
        <v>2720.13</v>
      </c>
      <c r="C952" s="36">
        <f>VLOOKUP(A952,'S&amp;P 500 Bitcoin and their CAGR'!E951:F4624,2,FALSE)</f>
        <v>8051.8</v>
      </c>
      <c r="D952" s="36">
        <f t="shared" si="28"/>
        <v>2.0520919776091255</v>
      </c>
      <c r="E952" s="36">
        <f t="shared" si="29"/>
        <v>1319.9672131147543</v>
      </c>
    </row>
    <row r="953" spans="1:5" x14ac:dyDescent="0.2">
      <c r="A953" s="5">
        <v>43236</v>
      </c>
      <c r="B953" s="36">
        <v>2722.46</v>
      </c>
      <c r="C953" s="36">
        <f>VLOOKUP(A953,'S&amp;P 500 Bitcoin and their CAGR'!E952:F4625,2,FALSE)</f>
        <v>8336.1</v>
      </c>
      <c r="D953" s="36">
        <f t="shared" si="28"/>
        <v>2.0538497517992669</v>
      </c>
      <c r="E953" s="36">
        <f t="shared" si="29"/>
        <v>1366.5737704918033</v>
      </c>
    </row>
    <row r="954" spans="1:5" x14ac:dyDescent="0.2">
      <c r="A954" s="5">
        <v>43235</v>
      </c>
      <c r="B954" s="36">
        <v>2711.45</v>
      </c>
      <c r="C954" s="36">
        <f>VLOOKUP(A954,'S&amp;P 500 Bitcoin and their CAGR'!E953:F4626,2,FALSE)</f>
        <v>8467.5</v>
      </c>
      <c r="D954" s="36">
        <f t="shared" si="28"/>
        <v>2.0455437029437058</v>
      </c>
      <c r="E954" s="36">
        <f t="shared" si="29"/>
        <v>1388.1147540983607</v>
      </c>
    </row>
    <row r="955" spans="1:5" x14ac:dyDescent="0.2">
      <c r="A955" s="5">
        <v>43234</v>
      </c>
      <c r="B955" s="36">
        <v>2730.13</v>
      </c>
      <c r="C955" s="36">
        <f>VLOOKUP(A955,'S&amp;P 500 Bitcoin and their CAGR'!E954:F4627,2,FALSE)</f>
        <v>8670.7999999999993</v>
      </c>
      <c r="D955" s="36">
        <f t="shared" si="28"/>
        <v>2.0596360728457839</v>
      </c>
      <c r="E955" s="36">
        <f t="shared" si="29"/>
        <v>1421.4426229508197</v>
      </c>
    </row>
    <row r="956" spans="1:5" x14ac:dyDescent="0.2">
      <c r="A956" s="5">
        <v>43231</v>
      </c>
      <c r="B956" s="36">
        <v>2727.72</v>
      </c>
      <c r="C956" s="36">
        <f>VLOOKUP(A956,'S&amp;P 500 Bitcoin and their CAGR'!E955:F4628,2,FALSE)</f>
        <v>8412.4</v>
      </c>
      <c r="D956" s="36">
        <f t="shared" si="28"/>
        <v>2.0578179458937487</v>
      </c>
      <c r="E956" s="36">
        <f t="shared" si="29"/>
        <v>1379.0819672131147</v>
      </c>
    </row>
    <row r="957" spans="1:5" x14ac:dyDescent="0.2">
      <c r="A957" s="5">
        <v>43230</v>
      </c>
      <c r="B957" s="36">
        <v>2723.07</v>
      </c>
      <c r="C957" s="36">
        <f>VLOOKUP(A957,'S&amp;P 500 Bitcoin and their CAGR'!E956:F4629,2,FALSE)</f>
        <v>9018.7000000000007</v>
      </c>
      <c r="D957" s="36">
        <f t="shared" si="28"/>
        <v>2.0543099416087029</v>
      </c>
      <c r="E957" s="36">
        <f t="shared" si="29"/>
        <v>1478.4754098360659</v>
      </c>
    </row>
    <row r="958" spans="1:5" x14ac:dyDescent="0.2">
      <c r="A958" s="5">
        <v>43229</v>
      </c>
      <c r="B958" s="36">
        <v>2697.79</v>
      </c>
      <c r="C958" s="36">
        <f>VLOOKUP(A958,'S&amp;P 500 Bitcoin and their CAGR'!E957:F4630,2,FALSE)</f>
        <v>9318.2000000000007</v>
      </c>
      <c r="D958" s="36">
        <f t="shared" si="28"/>
        <v>2.0352384688504306</v>
      </c>
      <c r="E958" s="36">
        <f t="shared" si="29"/>
        <v>1527.5737704918035</v>
      </c>
    </row>
    <row r="959" spans="1:5" x14ac:dyDescent="0.2">
      <c r="A959" s="5">
        <v>43228</v>
      </c>
      <c r="B959" s="36">
        <v>2671.92</v>
      </c>
      <c r="C959" s="36">
        <f>VLOOKUP(A959,'S&amp;P 500 Bitcoin and their CAGR'!E958:F4631,2,FALSE)</f>
        <v>9184.7000000000007</v>
      </c>
      <c r="D959" s="36">
        <f t="shared" si="28"/>
        <v>2.0157218944731961</v>
      </c>
      <c r="E959" s="36">
        <f t="shared" si="29"/>
        <v>1505.6885245901642</v>
      </c>
    </row>
    <row r="960" spans="1:5" x14ac:dyDescent="0.2">
      <c r="A960" s="5">
        <v>43227</v>
      </c>
      <c r="B960" s="36">
        <v>2672.63</v>
      </c>
      <c r="C960" s="36">
        <f>VLOOKUP(A960,'S&amp;P 500 Bitcoin and their CAGR'!E959:F4632,2,FALSE)</f>
        <v>9370</v>
      </c>
      <c r="D960" s="36">
        <f t="shared" si="28"/>
        <v>2.0162575252349986</v>
      </c>
      <c r="E960" s="36">
        <f t="shared" si="29"/>
        <v>1536.0655737704919</v>
      </c>
    </row>
    <row r="961" spans="1:5" x14ac:dyDescent="0.2">
      <c r="A961" s="5">
        <v>43224</v>
      </c>
      <c r="B961" s="36">
        <v>2663.42</v>
      </c>
      <c r="C961" s="36">
        <f>VLOOKUP(A961,'S&amp;P 500 Bitcoin and their CAGR'!E960:F4633,2,FALSE)</f>
        <v>9702.7999999999993</v>
      </c>
      <c r="D961" s="36">
        <f t="shared" si="28"/>
        <v>2.0093094135220366</v>
      </c>
      <c r="E961" s="36">
        <f t="shared" si="29"/>
        <v>1590.622950819672</v>
      </c>
    </row>
    <row r="962" spans="1:5" x14ac:dyDescent="0.2">
      <c r="A962" s="5">
        <v>43223</v>
      </c>
      <c r="B962" s="36">
        <v>2629.73</v>
      </c>
      <c r="C962" s="36">
        <f>VLOOKUP(A962,'S&amp;P 500 Bitcoin and their CAGR'!E961:F4634,2,FALSE)</f>
        <v>9762.1</v>
      </c>
      <c r="D962" s="36">
        <f t="shared" si="28"/>
        <v>1.9838933566697348</v>
      </c>
      <c r="E962" s="36">
        <f t="shared" si="29"/>
        <v>1600.3442622950822</v>
      </c>
    </row>
    <row r="963" spans="1:5" x14ac:dyDescent="0.2">
      <c r="A963" s="5">
        <v>43222</v>
      </c>
      <c r="B963" s="36">
        <v>2635.67</v>
      </c>
      <c r="C963" s="36">
        <f>VLOOKUP(A963,'S&amp;P 500 Bitcoin and their CAGR'!E962:F4635,2,FALSE)</f>
        <v>9236.4</v>
      </c>
      <c r="D963" s="36">
        <f t="shared" ref="D963:D1026" si="30">B963/B$2533</f>
        <v>1.9883745492403098</v>
      </c>
      <c r="E963" s="36">
        <f t="shared" ref="E963:E1026" si="31">C963/$C$2533</f>
        <v>1514.1639344262296</v>
      </c>
    </row>
    <row r="964" spans="1:5" x14ac:dyDescent="0.2">
      <c r="A964" s="5">
        <v>43221</v>
      </c>
      <c r="B964" s="36">
        <v>2654.8</v>
      </c>
      <c r="C964" s="36">
        <f>VLOOKUP(A964,'S&amp;P 500 Bitcoin and their CAGR'!E963:F4636,2,FALSE)</f>
        <v>9067</v>
      </c>
      <c r="D964" s="36">
        <f t="shared" si="30"/>
        <v>2.0028064034280373</v>
      </c>
      <c r="E964" s="36">
        <f t="shared" si="31"/>
        <v>1486.3934426229509</v>
      </c>
    </row>
    <row r="965" spans="1:5" x14ac:dyDescent="0.2">
      <c r="A965" s="5">
        <v>43220</v>
      </c>
      <c r="B965" s="36">
        <v>2648.05</v>
      </c>
      <c r="C965" s="36">
        <f>VLOOKUP(A965,'S&amp;P 500 Bitcoin and their CAGR'!E964:F4637,2,FALSE)</f>
        <v>9240</v>
      </c>
      <c r="D965" s="36">
        <f t="shared" si="30"/>
        <v>1.9977141391432927</v>
      </c>
      <c r="E965" s="36">
        <f t="shared" si="31"/>
        <v>1514.7540983606559</v>
      </c>
    </row>
    <row r="966" spans="1:5" x14ac:dyDescent="0.2">
      <c r="A966" s="5">
        <v>43217</v>
      </c>
      <c r="B966" s="36">
        <v>2669.91</v>
      </c>
      <c r="C966" s="36">
        <f>VLOOKUP(A966,'S&amp;P 500 Bitcoin and their CAGR'!E965:F4638,2,FALSE)</f>
        <v>8920.1</v>
      </c>
      <c r="D966" s="36">
        <f t="shared" si="30"/>
        <v>2.0142055313306275</v>
      </c>
      <c r="E966" s="36">
        <f t="shared" si="31"/>
        <v>1462.3114754098362</v>
      </c>
    </row>
    <row r="967" spans="1:5" x14ac:dyDescent="0.2">
      <c r="A967" s="5">
        <v>43216</v>
      </c>
      <c r="B967" s="36">
        <v>2666.94</v>
      </c>
      <c r="C967" s="36">
        <f>VLOOKUP(A967,'S&amp;P 500 Bitcoin and their CAGR'!E966:F4639,2,FALSE)</f>
        <v>9279.2999999999993</v>
      </c>
      <c r="D967" s="36">
        <f t="shared" si="30"/>
        <v>2.0119649350453401</v>
      </c>
      <c r="E967" s="36">
        <f t="shared" si="31"/>
        <v>1521.1967213114754</v>
      </c>
    </row>
    <row r="968" spans="1:5" x14ac:dyDescent="0.2">
      <c r="A968" s="5">
        <v>43215</v>
      </c>
      <c r="B968" s="36">
        <v>2639.4</v>
      </c>
      <c r="C968" s="36">
        <f>VLOOKUP(A968,'S&amp;P 500 Bitcoin and their CAGR'!E967:F4640,2,FALSE)</f>
        <v>8878.4</v>
      </c>
      <c r="D968" s="36">
        <f t="shared" si="30"/>
        <v>1.9911884967635833</v>
      </c>
      <c r="E968" s="36">
        <f t="shared" si="31"/>
        <v>1455.4754098360656</v>
      </c>
    </row>
    <row r="969" spans="1:5" x14ac:dyDescent="0.2">
      <c r="A969" s="5">
        <v>43214</v>
      </c>
      <c r="B969" s="36">
        <v>2634.56</v>
      </c>
      <c r="C969" s="36">
        <f>VLOOKUP(A969,'S&amp;P 500 Bitcoin and their CAGR'!E968:F4641,2,FALSE)</f>
        <v>9644.4</v>
      </c>
      <c r="D969" s="36">
        <f t="shared" si="30"/>
        <v>1.9875371546690406</v>
      </c>
      <c r="E969" s="36">
        <f t="shared" si="31"/>
        <v>1581.049180327869</v>
      </c>
    </row>
    <row r="970" spans="1:5" x14ac:dyDescent="0.2">
      <c r="A970" s="5">
        <v>43213</v>
      </c>
      <c r="B970" s="36">
        <v>2670.29</v>
      </c>
      <c r="C970" s="36">
        <f>VLOOKUP(A970,'S&amp;P 500 Bitcoin and their CAGR'!E969:F4642,2,FALSE)</f>
        <v>8940</v>
      </c>
      <c r="D970" s="36">
        <f t="shared" si="30"/>
        <v>2.0144922069496207</v>
      </c>
      <c r="E970" s="36">
        <f t="shared" si="31"/>
        <v>1465.5737704918033</v>
      </c>
    </row>
    <row r="971" spans="1:5" x14ac:dyDescent="0.2">
      <c r="A971" s="5">
        <v>43210</v>
      </c>
      <c r="B971" s="36">
        <v>2670.14</v>
      </c>
      <c r="C971" s="36">
        <f>VLOOKUP(A971,'S&amp;P 500 Bitcoin and their CAGR'!E970:F4643,2,FALSE)</f>
        <v>8866.1</v>
      </c>
      <c r="D971" s="36">
        <f t="shared" si="30"/>
        <v>2.0143790455210708</v>
      </c>
      <c r="E971" s="36">
        <f t="shared" si="31"/>
        <v>1453.4590163934429</v>
      </c>
    </row>
    <row r="972" spans="1:5" x14ac:dyDescent="0.2">
      <c r="A972" s="5">
        <v>43209</v>
      </c>
      <c r="B972" s="36">
        <v>2693.13</v>
      </c>
      <c r="C972" s="36">
        <f>VLOOKUP(A972,'S&amp;P 500 Bitcoin and their CAGR'!E971:F4644,2,FALSE)</f>
        <v>8272.7999999999993</v>
      </c>
      <c r="D972" s="36">
        <f t="shared" si="30"/>
        <v>2.0317229204701484</v>
      </c>
      <c r="E972" s="36">
        <f t="shared" si="31"/>
        <v>1356.1967213114754</v>
      </c>
    </row>
    <row r="973" spans="1:5" x14ac:dyDescent="0.2">
      <c r="A973" s="5">
        <v>43208</v>
      </c>
      <c r="B973" s="36">
        <v>2708.64</v>
      </c>
      <c r="C973" s="36">
        <f>VLOOKUP(A973,'S&amp;P 500 Bitcoin and their CAGR'!E972:F4645,2,FALSE)</f>
        <v>8166.3</v>
      </c>
      <c r="D973" s="36">
        <f t="shared" si="30"/>
        <v>2.0434238121822048</v>
      </c>
      <c r="E973" s="36">
        <f t="shared" si="31"/>
        <v>1338.7377049180329</v>
      </c>
    </row>
    <row r="974" spans="1:5" x14ac:dyDescent="0.2">
      <c r="A974" s="5">
        <v>43207</v>
      </c>
      <c r="B974" s="36">
        <v>2706.39</v>
      </c>
      <c r="C974" s="36">
        <f>VLOOKUP(A974,'S&amp;P 500 Bitcoin and their CAGR'!E973:F4646,2,FALSE)</f>
        <v>7889.9</v>
      </c>
      <c r="D974" s="36">
        <f t="shared" si="30"/>
        <v>2.0417263907539569</v>
      </c>
      <c r="E974" s="36">
        <f t="shared" si="31"/>
        <v>1293.4262295081967</v>
      </c>
    </row>
    <row r="975" spans="1:5" x14ac:dyDescent="0.2">
      <c r="A975" s="5">
        <v>43206</v>
      </c>
      <c r="B975" s="36">
        <v>2677.84</v>
      </c>
      <c r="C975" s="36">
        <f>VLOOKUP(A975,'S&amp;P 500 Bitcoin and their CAGR'!E974:F4647,2,FALSE)</f>
        <v>8056.2</v>
      </c>
      <c r="D975" s="36">
        <f t="shared" si="30"/>
        <v>2.0201879988532978</v>
      </c>
      <c r="E975" s="36">
        <f t="shared" si="31"/>
        <v>1320.688524590164</v>
      </c>
    </row>
    <row r="976" spans="1:5" x14ac:dyDescent="0.2">
      <c r="A976" s="5">
        <v>43203</v>
      </c>
      <c r="B976" s="36">
        <v>2656.3</v>
      </c>
      <c r="C976" s="36">
        <f>VLOOKUP(A976,'S&amp;P 500 Bitcoin and their CAGR'!E975:F4648,2,FALSE)</f>
        <v>7885.8</v>
      </c>
      <c r="D976" s="36">
        <f t="shared" si="30"/>
        <v>2.0039380177135357</v>
      </c>
      <c r="E976" s="36">
        <f t="shared" si="31"/>
        <v>1292.7540983606559</v>
      </c>
    </row>
    <row r="977" spans="1:5" x14ac:dyDescent="0.2">
      <c r="A977" s="5">
        <v>43202</v>
      </c>
      <c r="B977" s="36">
        <v>2663.99</v>
      </c>
      <c r="C977" s="36">
        <f>VLOOKUP(A977,'S&amp;P 500 Bitcoin and their CAGR'!E976:F4649,2,FALSE)</f>
        <v>7912</v>
      </c>
      <c r="D977" s="36">
        <f t="shared" si="30"/>
        <v>2.0097394269505258</v>
      </c>
      <c r="E977" s="36">
        <f t="shared" si="31"/>
        <v>1297.049180327869</v>
      </c>
    </row>
    <row r="978" spans="1:5" x14ac:dyDescent="0.2">
      <c r="A978" s="5">
        <v>43201</v>
      </c>
      <c r="B978" s="36">
        <v>2642.19</v>
      </c>
      <c r="C978" s="36">
        <f>VLOOKUP(A978,'S&amp;P 500 Bitcoin and their CAGR'!E977:F4650,2,FALSE)</f>
        <v>6943.1</v>
      </c>
      <c r="D978" s="36">
        <f t="shared" si="30"/>
        <v>1.9932932993346109</v>
      </c>
      <c r="E978" s="36">
        <f t="shared" si="31"/>
        <v>1138.2131147540986</v>
      </c>
    </row>
    <row r="979" spans="1:5" x14ac:dyDescent="0.2">
      <c r="A979" s="5">
        <v>43200</v>
      </c>
      <c r="B979" s="36">
        <v>2656.87</v>
      </c>
      <c r="C979" s="36">
        <f>VLOOKUP(A979,'S&amp;P 500 Bitcoin and their CAGR'!E978:F4651,2,FALSE)</f>
        <v>6839.3</v>
      </c>
      <c r="D979" s="36">
        <f t="shared" si="30"/>
        <v>2.0043680311420253</v>
      </c>
      <c r="E979" s="36">
        <f t="shared" si="31"/>
        <v>1121.1967213114756</v>
      </c>
    </row>
    <row r="980" spans="1:5" x14ac:dyDescent="0.2">
      <c r="A980" s="5">
        <v>43199</v>
      </c>
      <c r="B980" s="36">
        <v>2613.16</v>
      </c>
      <c r="C980" s="36">
        <f>VLOOKUP(A980,'S&amp;P 500 Bitcoin and their CAGR'!E979:F4652,2,FALSE)</f>
        <v>6764.6</v>
      </c>
      <c r="D980" s="36">
        <f t="shared" si="30"/>
        <v>1.9713927908625919</v>
      </c>
      <c r="E980" s="36">
        <f t="shared" si="31"/>
        <v>1108.9508196721313</v>
      </c>
    </row>
    <row r="981" spans="1:5" x14ac:dyDescent="0.2">
      <c r="A981" s="5">
        <v>43196</v>
      </c>
      <c r="B981" s="36">
        <v>2604.4699999999998</v>
      </c>
      <c r="C981" s="36">
        <f>VLOOKUP(A981,'S&amp;P 500 Bitcoin and their CAGR'!E980:F4653,2,FALSE)</f>
        <v>6610.2</v>
      </c>
      <c r="D981" s="36">
        <f t="shared" si="30"/>
        <v>1.9648369721019356</v>
      </c>
      <c r="E981" s="36">
        <f t="shared" si="31"/>
        <v>1083.639344262295</v>
      </c>
    </row>
    <row r="982" spans="1:5" x14ac:dyDescent="0.2">
      <c r="A982" s="5">
        <v>43195</v>
      </c>
      <c r="B982" s="36">
        <v>2662.84</v>
      </c>
      <c r="C982" s="36">
        <f>VLOOKUP(A982,'S&amp;P 500 Bitcoin and their CAGR'!E981:F4654,2,FALSE)</f>
        <v>6765</v>
      </c>
      <c r="D982" s="36">
        <f t="shared" si="30"/>
        <v>2.0088718559983101</v>
      </c>
      <c r="E982" s="36">
        <f t="shared" si="31"/>
        <v>1109.016393442623</v>
      </c>
    </row>
    <row r="983" spans="1:5" x14ac:dyDescent="0.2">
      <c r="A983" s="5">
        <v>43194</v>
      </c>
      <c r="B983" s="36">
        <v>2644.69</v>
      </c>
      <c r="C983" s="36">
        <f>VLOOKUP(A983,'S&amp;P 500 Bitcoin and their CAGR'!E982:F4655,2,FALSE)</f>
        <v>6785.9</v>
      </c>
      <c r="D983" s="36">
        <f t="shared" si="30"/>
        <v>1.9951793231437756</v>
      </c>
      <c r="E983" s="36">
        <f t="shared" si="31"/>
        <v>1112.4426229508197</v>
      </c>
    </row>
    <row r="984" spans="1:5" x14ac:dyDescent="0.2">
      <c r="A984" s="5">
        <v>43193</v>
      </c>
      <c r="B984" s="36">
        <v>2614.4499999999998</v>
      </c>
      <c r="C984" s="36">
        <f>VLOOKUP(A984,'S&amp;P 500 Bitcoin and their CAGR'!E983:F4656,2,FALSE)</f>
        <v>7405.6</v>
      </c>
      <c r="D984" s="36">
        <f t="shared" si="30"/>
        <v>1.9723659791481207</v>
      </c>
      <c r="E984" s="36">
        <f t="shared" si="31"/>
        <v>1214.032786885246</v>
      </c>
    </row>
    <row r="985" spans="1:5" x14ac:dyDescent="0.2">
      <c r="A985" s="5">
        <v>43192</v>
      </c>
      <c r="B985" s="36">
        <v>2581.88</v>
      </c>
      <c r="C985" s="36">
        <f>VLOOKUP(A985,'S&amp;P 500 Bitcoin and their CAGR'!E984:F4657,2,FALSE)</f>
        <v>7052.7</v>
      </c>
      <c r="D985" s="36">
        <f t="shared" si="30"/>
        <v>1.947794860962325</v>
      </c>
      <c r="E985" s="36">
        <f t="shared" si="31"/>
        <v>1156.1803278688526</v>
      </c>
    </row>
    <row r="986" spans="1:5" x14ac:dyDescent="0.2">
      <c r="A986" s="5">
        <v>43188</v>
      </c>
      <c r="B986" s="36">
        <v>2640.87</v>
      </c>
      <c r="C986" s="36">
        <f>VLOOKUP(A986,'S&amp;P 500 Bitcoin and their CAGR'!E985:F4658,2,FALSE)</f>
        <v>7094</v>
      </c>
      <c r="D986" s="36">
        <f t="shared" si="30"/>
        <v>1.9922974787633718</v>
      </c>
      <c r="E986" s="36">
        <f t="shared" si="31"/>
        <v>1162.9508196721313</v>
      </c>
    </row>
    <row r="987" spans="1:5" x14ac:dyDescent="0.2">
      <c r="A987" s="5">
        <v>43187</v>
      </c>
      <c r="B987" s="36">
        <v>2605</v>
      </c>
      <c r="C987" s="36">
        <f>VLOOKUP(A987,'S&amp;P 500 Bitcoin and their CAGR'!E986:F4659,2,FALSE)</f>
        <v>7936.1</v>
      </c>
      <c r="D987" s="36">
        <f t="shared" si="30"/>
        <v>1.9652368091494787</v>
      </c>
      <c r="E987" s="36">
        <f t="shared" si="31"/>
        <v>1301.0000000000002</v>
      </c>
    </row>
    <row r="988" spans="1:5" x14ac:dyDescent="0.2">
      <c r="A988" s="5">
        <v>43186</v>
      </c>
      <c r="B988" s="36">
        <v>2612.62</v>
      </c>
      <c r="C988" s="36">
        <f>VLOOKUP(A988,'S&amp;P 500 Bitcoin and their CAGR'!E987:F4660,2,FALSE)</f>
        <v>7784.5</v>
      </c>
      <c r="D988" s="36">
        <f t="shared" si="30"/>
        <v>1.9709854097198123</v>
      </c>
      <c r="E988" s="36">
        <f t="shared" si="31"/>
        <v>1276.1475409836066</v>
      </c>
    </row>
    <row r="989" spans="1:5" x14ac:dyDescent="0.2">
      <c r="A989" s="5">
        <v>43185</v>
      </c>
      <c r="B989" s="36">
        <v>2658.55</v>
      </c>
      <c r="C989" s="36">
        <f>VLOOKUP(A989,'S&amp;P 500 Bitcoin and their CAGR'!E988:F4661,2,FALSE)</f>
        <v>8119.1</v>
      </c>
      <c r="D989" s="36">
        <f t="shared" si="30"/>
        <v>2.0056354391417841</v>
      </c>
      <c r="E989" s="36">
        <f t="shared" si="31"/>
        <v>1331.0000000000002</v>
      </c>
    </row>
    <row r="990" spans="1:5" x14ac:dyDescent="0.2">
      <c r="A990" s="5">
        <v>43182</v>
      </c>
      <c r="B990" s="36">
        <v>2588.2600000000002</v>
      </c>
      <c r="C990" s="36">
        <f>VLOOKUP(A990,'S&amp;P 500 Bitcoin and their CAGR'!E989:F4662,2,FALSE)</f>
        <v>8908</v>
      </c>
      <c r="D990" s="36">
        <f t="shared" si="30"/>
        <v>1.952607993723313</v>
      </c>
      <c r="E990" s="36">
        <f t="shared" si="31"/>
        <v>1460.327868852459</v>
      </c>
    </row>
    <row r="991" spans="1:5" x14ac:dyDescent="0.2">
      <c r="A991" s="5">
        <v>43181</v>
      </c>
      <c r="B991" s="36">
        <v>2643.69</v>
      </c>
      <c r="C991" s="36">
        <f>VLOOKUP(A991,'S&amp;P 500 Bitcoin and their CAGR'!E990:F4663,2,FALSE)</f>
        <v>8706.4</v>
      </c>
      <c r="D991" s="36">
        <f t="shared" si="30"/>
        <v>1.9944249136201095</v>
      </c>
      <c r="E991" s="36">
        <f t="shared" si="31"/>
        <v>1427.2786885245903</v>
      </c>
    </row>
    <row r="992" spans="1:5" x14ac:dyDescent="0.2">
      <c r="A992" s="5">
        <v>43180</v>
      </c>
      <c r="B992" s="36">
        <v>2711.93</v>
      </c>
      <c r="C992" s="36">
        <f>VLOOKUP(A992,'S&amp;P 500 Bitcoin and their CAGR'!E991:F4664,2,FALSE)</f>
        <v>8900.1</v>
      </c>
      <c r="D992" s="36">
        <f t="shared" si="30"/>
        <v>2.0459058195150654</v>
      </c>
      <c r="E992" s="36">
        <f t="shared" si="31"/>
        <v>1459.032786885246</v>
      </c>
    </row>
    <row r="993" spans="1:5" x14ac:dyDescent="0.2">
      <c r="A993" s="5">
        <v>43179</v>
      </c>
      <c r="B993" s="36">
        <v>2716.94</v>
      </c>
      <c r="C993" s="36">
        <f>VLOOKUP(A993,'S&amp;P 500 Bitcoin and their CAGR'!E992:F4665,2,FALSE)</f>
        <v>8899.7000000000007</v>
      </c>
      <c r="D993" s="36">
        <f t="shared" si="30"/>
        <v>2.0496854112286313</v>
      </c>
      <c r="E993" s="36">
        <f t="shared" si="31"/>
        <v>1458.9672131147543</v>
      </c>
    </row>
    <row r="994" spans="1:5" x14ac:dyDescent="0.2">
      <c r="A994" s="5">
        <v>43178</v>
      </c>
      <c r="B994" s="36">
        <v>2712.92</v>
      </c>
      <c r="C994" s="36">
        <f>VLOOKUP(A994,'S&amp;P 500 Bitcoin and their CAGR'!E993:F4666,2,FALSE)</f>
        <v>8600.1</v>
      </c>
      <c r="D994" s="36">
        <f t="shared" si="30"/>
        <v>2.0466526849434947</v>
      </c>
      <c r="E994" s="36">
        <f t="shared" si="31"/>
        <v>1409.8524590163936</v>
      </c>
    </row>
    <row r="995" spans="1:5" x14ac:dyDescent="0.2">
      <c r="A995" s="5">
        <v>43175</v>
      </c>
      <c r="B995" s="36">
        <v>2752.01</v>
      </c>
      <c r="C995" s="36">
        <f>VLOOKUP(A995,'S&amp;P 500 Bitcoin and their CAGR'!E994:F4667,2,FALSE)</f>
        <v>8251</v>
      </c>
      <c r="D995" s="36">
        <f t="shared" si="30"/>
        <v>2.0761425532235922</v>
      </c>
      <c r="E995" s="36">
        <f t="shared" si="31"/>
        <v>1352.6229508196723</v>
      </c>
    </row>
    <row r="996" spans="1:5" x14ac:dyDescent="0.2">
      <c r="A996" s="5">
        <v>43174</v>
      </c>
      <c r="B996" s="36">
        <v>2747.33</v>
      </c>
      <c r="C996" s="36">
        <f>VLOOKUP(A996,'S&amp;P 500 Bitcoin and their CAGR'!E995:F4668,2,FALSE)</f>
        <v>8252.9</v>
      </c>
      <c r="D996" s="36">
        <f t="shared" si="30"/>
        <v>2.0726119166528356</v>
      </c>
      <c r="E996" s="36">
        <f t="shared" si="31"/>
        <v>1352.9344262295083</v>
      </c>
    </row>
    <row r="997" spans="1:5" x14ac:dyDescent="0.2">
      <c r="A997" s="5">
        <v>43173</v>
      </c>
      <c r="B997" s="36">
        <v>2749.48</v>
      </c>
      <c r="C997" s="36">
        <f>VLOOKUP(A997,'S&amp;P 500 Bitcoin and their CAGR'!E996:F4669,2,FALSE)</f>
        <v>8186.6</v>
      </c>
      <c r="D997" s="36">
        <f t="shared" si="30"/>
        <v>2.0742338971287175</v>
      </c>
      <c r="E997" s="36">
        <f t="shared" si="31"/>
        <v>1342.0655737704919</v>
      </c>
    </row>
    <row r="998" spans="1:5" x14ac:dyDescent="0.2">
      <c r="A998" s="5">
        <v>43172</v>
      </c>
      <c r="B998" s="36">
        <v>2765.31</v>
      </c>
      <c r="C998" s="36">
        <f>VLOOKUP(A998,'S&amp;P 500 Bitcoin and their CAGR'!E997:F4670,2,FALSE)</f>
        <v>9135</v>
      </c>
      <c r="D998" s="36">
        <f t="shared" si="30"/>
        <v>2.0861761998883472</v>
      </c>
      <c r="E998" s="36">
        <f t="shared" si="31"/>
        <v>1497.5409836065576</v>
      </c>
    </row>
    <row r="999" spans="1:5" x14ac:dyDescent="0.2">
      <c r="A999" s="5">
        <v>43171</v>
      </c>
      <c r="B999" s="36">
        <v>2783.02</v>
      </c>
      <c r="C999" s="36">
        <f>VLOOKUP(A999,'S&amp;P 500 Bitcoin and their CAGR'!E998:F4671,2,FALSE)</f>
        <v>9121</v>
      </c>
      <c r="D999" s="36">
        <f t="shared" si="30"/>
        <v>2.0995367925524691</v>
      </c>
      <c r="E999" s="36">
        <f t="shared" si="31"/>
        <v>1495.2459016393443</v>
      </c>
    </row>
    <row r="1000" spans="1:5" x14ac:dyDescent="0.2">
      <c r="A1000" s="5">
        <v>43168</v>
      </c>
      <c r="B1000" s="36">
        <v>2786.57</v>
      </c>
      <c r="C1000" s="36">
        <f>VLOOKUP(A1000,'S&amp;P 500 Bitcoin and their CAGR'!E999:F4672,2,FALSE)</f>
        <v>9217</v>
      </c>
      <c r="D1000" s="36">
        <f t="shared" si="30"/>
        <v>2.102214946361483</v>
      </c>
      <c r="E1000" s="36">
        <f t="shared" si="31"/>
        <v>1510.9836065573772</v>
      </c>
    </row>
    <row r="1001" spans="1:5" x14ac:dyDescent="0.2">
      <c r="A1001" s="5">
        <v>43167</v>
      </c>
      <c r="B1001" s="36">
        <v>2738.97</v>
      </c>
      <c r="C1001" s="36">
        <f>VLOOKUP(A1001,'S&amp;P 500 Bitcoin and their CAGR'!E1000:F4673,2,FALSE)</f>
        <v>9300</v>
      </c>
      <c r="D1001" s="36">
        <f t="shared" si="30"/>
        <v>2.0663050530349896</v>
      </c>
      <c r="E1001" s="36">
        <f t="shared" si="31"/>
        <v>1524.5901639344263</v>
      </c>
    </row>
    <row r="1002" spans="1:5" x14ac:dyDescent="0.2">
      <c r="A1002" s="5">
        <v>43166</v>
      </c>
      <c r="B1002" s="36">
        <v>2726.8</v>
      </c>
      <c r="C1002" s="36">
        <f>VLOOKUP(A1002,'S&amp;P 500 Bitcoin and their CAGR'!E1001:F4674,2,FALSE)</f>
        <v>9902.9</v>
      </c>
      <c r="D1002" s="36">
        <f t="shared" si="30"/>
        <v>2.0571238891319767</v>
      </c>
      <c r="E1002" s="36">
        <f t="shared" si="31"/>
        <v>1623.4262295081967</v>
      </c>
    </row>
    <row r="1003" spans="1:5" x14ac:dyDescent="0.2">
      <c r="A1003" s="5">
        <v>43165</v>
      </c>
      <c r="B1003" s="36">
        <v>2728.12</v>
      </c>
      <c r="C1003" s="36">
        <f>VLOOKUP(A1003,'S&amp;P 500 Bitcoin and their CAGR'!E1002:F4675,2,FALSE)</f>
        <v>10720</v>
      </c>
      <c r="D1003" s="36">
        <f t="shared" si="30"/>
        <v>2.0581197097032153</v>
      </c>
      <c r="E1003" s="36">
        <f t="shared" si="31"/>
        <v>1757.377049180328</v>
      </c>
    </row>
    <row r="1004" spans="1:5" x14ac:dyDescent="0.2">
      <c r="A1004" s="5">
        <v>43164</v>
      </c>
      <c r="B1004" s="36">
        <v>2720.94</v>
      </c>
      <c r="C1004" s="36">
        <f>VLOOKUP(A1004,'S&amp;P 500 Bitcoin and their CAGR'!E1003:F4676,2,FALSE)</f>
        <v>11416</v>
      </c>
      <c r="D1004" s="36">
        <f t="shared" si="30"/>
        <v>2.0527030493232949</v>
      </c>
      <c r="E1004" s="36">
        <f t="shared" si="31"/>
        <v>1871.4754098360656</v>
      </c>
    </row>
    <row r="1005" spans="1:5" x14ac:dyDescent="0.2">
      <c r="A1005" s="5">
        <v>43161</v>
      </c>
      <c r="B1005" s="36">
        <v>2691.25</v>
      </c>
      <c r="C1005" s="36">
        <f>VLOOKUP(A1005,'S&amp;P 500 Bitcoin and their CAGR'!E1004:F4677,2,FALSE)</f>
        <v>11025</v>
      </c>
      <c r="D1005" s="36">
        <f t="shared" si="30"/>
        <v>2.0303046305656562</v>
      </c>
      <c r="E1005" s="36">
        <f t="shared" si="31"/>
        <v>1807.377049180328</v>
      </c>
    </row>
    <row r="1006" spans="1:5" x14ac:dyDescent="0.2">
      <c r="A1006" s="5">
        <v>43160</v>
      </c>
      <c r="B1006" s="36">
        <v>2677.67</v>
      </c>
      <c r="C1006" s="36">
        <f>VLOOKUP(A1006,'S&amp;P 500 Bitcoin and their CAGR'!E1005:F4678,2,FALSE)</f>
        <v>10925</v>
      </c>
      <c r="D1006" s="36">
        <f t="shared" si="30"/>
        <v>2.0200597492342744</v>
      </c>
      <c r="E1006" s="36">
        <f t="shared" si="31"/>
        <v>1790.9836065573772</v>
      </c>
    </row>
    <row r="1007" spans="1:5" x14ac:dyDescent="0.2">
      <c r="A1007" s="5">
        <v>43159</v>
      </c>
      <c r="B1007" s="36">
        <v>2713.83</v>
      </c>
      <c r="C1007" s="36">
        <f>VLOOKUP(A1007,'S&amp;P 500 Bitcoin and their CAGR'!E1006:F4679,2,FALSE)</f>
        <v>10315</v>
      </c>
      <c r="D1007" s="36">
        <f t="shared" si="30"/>
        <v>2.0473391976100306</v>
      </c>
      <c r="E1007" s="36">
        <f t="shared" si="31"/>
        <v>1690.9836065573772</v>
      </c>
    </row>
    <row r="1008" spans="1:5" x14ac:dyDescent="0.2">
      <c r="A1008" s="5">
        <v>43158</v>
      </c>
      <c r="B1008" s="36">
        <v>2744.28</v>
      </c>
      <c r="C1008" s="36">
        <f>VLOOKUP(A1008,'S&amp;P 500 Bitcoin and their CAGR'!E1007:F4680,2,FALSE)</f>
        <v>10569</v>
      </c>
      <c r="D1008" s="36">
        <f t="shared" si="30"/>
        <v>2.0703109676056553</v>
      </c>
      <c r="E1008" s="36">
        <f t="shared" si="31"/>
        <v>1732.6229508196723</v>
      </c>
    </row>
    <row r="1009" spans="1:5" x14ac:dyDescent="0.2">
      <c r="A1009" s="5">
        <v>43157</v>
      </c>
      <c r="B1009" s="36">
        <v>2779.6</v>
      </c>
      <c r="C1009" s="36">
        <f>VLOOKUP(A1009,'S&amp;P 500 Bitcoin and their CAGR'!E1008:F4681,2,FALSE)</f>
        <v>10321</v>
      </c>
      <c r="D1009" s="36">
        <f t="shared" si="30"/>
        <v>2.096956711981532</v>
      </c>
      <c r="E1009" s="36">
        <f t="shared" si="31"/>
        <v>1691.9672131147543</v>
      </c>
    </row>
    <row r="1010" spans="1:5" x14ac:dyDescent="0.2">
      <c r="A1010" s="5">
        <v>43154</v>
      </c>
      <c r="B1010" s="36">
        <v>2747.3</v>
      </c>
      <c r="C1010" s="36">
        <f>VLOOKUP(A1010,'S&amp;P 500 Bitcoin and their CAGR'!E1009:F4682,2,FALSE)</f>
        <v>10145</v>
      </c>
      <c r="D1010" s="36">
        <f t="shared" si="30"/>
        <v>2.0725892843671261</v>
      </c>
      <c r="E1010" s="36">
        <f t="shared" si="31"/>
        <v>1663.1147540983607</v>
      </c>
    </row>
    <row r="1011" spans="1:5" x14ac:dyDescent="0.2">
      <c r="A1011" s="5">
        <v>43153</v>
      </c>
      <c r="B1011" s="36">
        <v>2703.96</v>
      </c>
      <c r="C1011" s="36">
        <f>VLOOKUP(A1011,'S&amp;P 500 Bitcoin and their CAGR'!E1010:F4683,2,FALSE)</f>
        <v>9830</v>
      </c>
      <c r="D1011" s="36">
        <f t="shared" si="30"/>
        <v>2.0398931756114491</v>
      </c>
      <c r="E1011" s="36">
        <f t="shared" si="31"/>
        <v>1611.4754098360656</v>
      </c>
    </row>
    <row r="1012" spans="1:5" x14ac:dyDescent="0.2">
      <c r="A1012" s="5">
        <v>43152</v>
      </c>
      <c r="B1012" s="36">
        <v>2701.33</v>
      </c>
      <c r="C1012" s="36">
        <f>VLOOKUP(A1012,'S&amp;P 500 Bitcoin and their CAGR'!E1011:F4684,2,FALSE)</f>
        <v>10455</v>
      </c>
      <c r="D1012" s="36">
        <f t="shared" si="30"/>
        <v>2.037909078564208</v>
      </c>
      <c r="E1012" s="36">
        <f t="shared" si="31"/>
        <v>1713.9344262295083</v>
      </c>
    </row>
    <row r="1013" spans="1:5" x14ac:dyDescent="0.2">
      <c r="A1013" s="5">
        <v>43151</v>
      </c>
      <c r="B1013" s="36">
        <v>2716.26</v>
      </c>
      <c r="C1013" s="36">
        <f>VLOOKUP(A1013,'S&amp;P 500 Bitcoin and their CAGR'!E1012:F4685,2,FALSE)</f>
        <v>11218</v>
      </c>
      <c r="D1013" s="36">
        <f t="shared" si="30"/>
        <v>2.0491724127525388</v>
      </c>
      <c r="E1013" s="36">
        <f t="shared" si="31"/>
        <v>1839.016393442623</v>
      </c>
    </row>
    <row r="1014" spans="1:5" x14ac:dyDescent="0.2">
      <c r="A1014" s="5">
        <v>43147</v>
      </c>
      <c r="B1014" s="36">
        <v>2732.22</v>
      </c>
      <c r="C1014" s="36">
        <f>VLOOKUP(A1014,'S&amp;P 500 Bitcoin and their CAGR'!E1013:F4686,2,FALSE)</f>
        <v>10162</v>
      </c>
      <c r="D1014" s="36">
        <f t="shared" si="30"/>
        <v>2.0612127887502449</v>
      </c>
      <c r="E1014" s="36">
        <f t="shared" si="31"/>
        <v>1665.9016393442623</v>
      </c>
    </row>
    <row r="1015" spans="1:5" x14ac:dyDescent="0.2">
      <c r="A1015" s="5">
        <v>43146</v>
      </c>
      <c r="B1015" s="36">
        <v>2731.2</v>
      </c>
      <c r="C1015" s="36">
        <f>VLOOKUP(A1015,'S&amp;P 500 Bitcoin and their CAGR'!E1014:F4687,2,FALSE)</f>
        <v>9996.9</v>
      </c>
      <c r="D1015" s="36">
        <f t="shared" si="30"/>
        <v>2.0604432910361061</v>
      </c>
      <c r="E1015" s="36">
        <f t="shared" si="31"/>
        <v>1638.8360655737706</v>
      </c>
    </row>
    <row r="1016" spans="1:5" x14ac:dyDescent="0.2">
      <c r="A1016" s="5">
        <v>43145</v>
      </c>
      <c r="B1016" s="36">
        <v>2698.63</v>
      </c>
      <c r="C1016" s="36">
        <f>VLOOKUP(A1016,'S&amp;P 500 Bitcoin and their CAGR'!E1015:F4688,2,FALSE)</f>
        <v>9455.4</v>
      </c>
      <c r="D1016" s="36">
        <f t="shared" si="30"/>
        <v>2.0358721728503104</v>
      </c>
      <c r="E1016" s="36">
        <f t="shared" si="31"/>
        <v>1550.0655737704919</v>
      </c>
    </row>
    <row r="1017" spans="1:5" x14ac:dyDescent="0.2">
      <c r="A1017" s="5">
        <v>43144</v>
      </c>
      <c r="B1017" s="36">
        <v>2662.94</v>
      </c>
      <c r="C1017" s="36">
        <f>VLOOKUP(A1017,'S&amp;P 500 Bitcoin and their CAGR'!E1016:F4689,2,FALSE)</f>
        <v>8515.9</v>
      </c>
      <c r="D1017" s="36">
        <f t="shared" si="30"/>
        <v>2.008947296950677</v>
      </c>
      <c r="E1017" s="36">
        <f t="shared" si="31"/>
        <v>1396.049180327869</v>
      </c>
    </row>
    <row r="1018" spans="1:5" x14ac:dyDescent="0.2">
      <c r="A1018" s="5">
        <v>43143</v>
      </c>
      <c r="B1018" s="36">
        <v>2656</v>
      </c>
      <c r="C1018" s="36">
        <f>VLOOKUP(A1018,'S&amp;P 500 Bitcoin and their CAGR'!E1017:F4690,2,FALSE)</f>
        <v>8900.6</v>
      </c>
      <c r="D1018" s="36">
        <f t="shared" si="30"/>
        <v>2.003711694856436</v>
      </c>
      <c r="E1018" s="36">
        <f t="shared" si="31"/>
        <v>1459.1147540983609</v>
      </c>
    </row>
    <row r="1019" spans="1:5" x14ac:dyDescent="0.2">
      <c r="A1019" s="5">
        <v>43140</v>
      </c>
      <c r="B1019" s="36">
        <v>2619.5500000000002</v>
      </c>
      <c r="C1019" s="36">
        <f>VLOOKUP(A1019,'S&amp;P 500 Bitcoin and their CAGR'!E1018:F4691,2,FALSE)</f>
        <v>8683.2000000000007</v>
      </c>
      <c r="D1019" s="36">
        <f t="shared" si="30"/>
        <v>1.9762134677188166</v>
      </c>
      <c r="E1019" s="36">
        <f t="shared" si="31"/>
        <v>1423.4754098360659</v>
      </c>
    </row>
    <row r="1020" spans="1:5" x14ac:dyDescent="0.2">
      <c r="A1020" s="5">
        <v>43139</v>
      </c>
      <c r="B1020" s="36">
        <v>2581</v>
      </c>
      <c r="C1020" s="36">
        <f>VLOOKUP(A1020,'S&amp;P 500 Bitcoin and their CAGR'!E1019:F4692,2,FALSE)</f>
        <v>8235.1</v>
      </c>
      <c r="D1020" s="36">
        <f t="shared" si="30"/>
        <v>1.9471309805814989</v>
      </c>
      <c r="E1020" s="36">
        <f t="shared" si="31"/>
        <v>1350.016393442623</v>
      </c>
    </row>
    <row r="1021" spans="1:5" x14ac:dyDescent="0.2">
      <c r="A1021" s="5">
        <v>43138</v>
      </c>
      <c r="B1021" s="36">
        <v>2681.66</v>
      </c>
      <c r="C1021" s="36">
        <f>VLOOKUP(A1021,'S&amp;P 500 Bitcoin and their CAGR'!E1020:F4693,2,FALSE)</f>
        <v>7587</v>
      </c>
      <c r="D1021" s="36">
        <f t="shared" si="30"/>
        <v>2.0230698432337011</v>
      </c>
      <c r="E1021" s="36">
        <f t="shared" si="31"/>
        <v>1243.7704918032787</v>
      </c>
    </row>
    <row r="1022" spans="1:5" x14ac:dyDescent="0.2">
      <c r="A1022" s="5">
        <v>43137</v>
      </c>
      <c r="B1022" s="36">
        <v>2695.14</v>
      </c>
      <c r="C1022" s="36">
        <f>VLOOKUP(A1022,'S&amp;P 500 Bitcoin and their CAGR'!E1021:F4694,2,FALSE)</f>
        <v>7673.8</v>
      </c>
      <c r="D1022" s="36">
        <f t="shared" si="30"/>
        <v>2.0332392836127164</v>
      </c>
      <c r="E1022" s="36">
        <f t="shared" si="31"/>
        <v>1258</v>
      </c>
    </row>
    <row r="1023" spans="1:5" x14ac:dyDescent="0.2">
      <c r="A1023" s="5">
        <v>43136</v>
      </c>
      <c r="B1023" s="36">
        <v>2648.94</v>
      </c>
      <c r="C1023" s="36">
        <f>VLOOKUP(A1023,'S&amp;P 500 Bitcoin and their CAGR'!E1022:F4695,2,FALSE)</f>
        <v>6949.9</v>
      </c>
      <c r="D1023" s="36">
        <f t="shared" si="30"/>
        <v>1.9983855636193553</v>
      </c>
      <c r="E1023" s="36">
        <f t="shared" si="31"/>
        <v>1139.327868852459</v>
      </c>
    </row>
    <row r="1024" spans="1:5" x14ac:dyDescent="0.2">
      <c r="A1024" s="5">
        <v>43133</v>
      </c>
      <c r="B1024" s="36">
        <v>2762.13</v>
      </c>
      <c r="C1024" s="36">
        <f>VLOOKUP(A1024,'S&amp;P 500 Bitcoin and their CAGR'!E1023:F4696,2,FALSE)</f>
        <v>8895.7999999999993</v>
      </c>
      <c r="D1024" s="36">
        <f t="shared" si="30"/>
        <v>2.08377717760309</v>
      </c>
      <c r="E1024" s="36">
        <f t="shared" si="31"/>
        <v>1458.327868852459</v>
      </c>
    </row>
    <row r="1025" spans="1:5" x14ac:dyDescent="0.2">
      <c r="A1025" s="5">
        <v>43132</v>
      </c>
      <c r="B1025" s="36">
        <v>2821.98</v>
      </c>
      <c r="C1025" s="36">
        <f>VLOOKUP(A1025,'S&amp;P 500 Bitcoin and their CAGR'!E1024:F4697,2,FALSE)</f>
        <v>9181.1</v>
      </c>
      <c r="D1025" s="36">
        <f t="shared" si="30"/>
        <v>2.1289285875944897</v>
      </c>
      <c r="E1025" s="36">
        <f t="shared" si="31"/>
        <v>1505.0983606557379</v>
      </c>
    </row>
    <row r="1026" spans="1:5" x14ac:dyDescent="0.2">
      <c r="A1026" s="5">
        <v>43131</v>
      </c>
      <c r="B1026" s="36">
        <v>2823.81</v>
      </c>
      <c r="C1026" s="36">
        <f>VLOOKUP(A1026,'S&amp;P 500 Bitcoin and their CAGR'!E1025:F4698,2,FALSE)</f>
        <v>10284</v>
      </c>
      <c r="D1026" s="36">
        <f t="shared" si="30"/>
        <v>2.1303091570227983</v>
      </c>
      <c r="E1026" s="36">
        <f t="shared" si="31"/>
        <v>1685.9016393442623</v>
      </c>
    </row>
    <row r="1027" spans="1:5" x14ac:dyDescent="0.2">
      <c r="A1027" s="5">
        <v>43130</v>
      </c>
      <c r="B1027" s="36">
        <v>2822.43</v>
      </c>
      <c r="C1027" s="36">
        <f>VLOOKUP(A1027,'S&amp;P 500 Bitcoin and their CAGR'!E1026:F4699,2,FALSE)</f>
        <v>10175</v>
      </c>
      <c r="D1027" s="36">
        <f t="shared" ref="D1027:D1090" si="32">B1027/B$2533</f>
        <v>2.1292680718801393</v>
      </c>
      <c r="E1027" s="36">
        <f t="shared" ref="E1027:E1090" si="33">C1027/$C$2533</f>
        <v>1668.032786885246</v>
      </c>
    </row>
    <row r="1028" spans="1:5" x14ac:dyDescent="0.2">
      <c r="A1028" s="5">
        <v>43129</v>
      </c>
      <c r="B1028" s="36">
        <v>2853.53</v>
      </c>
      <c r="C1028" s="36">
        <f>VLOOKUP(A1028,'S&amp;P 500 Bitcoin and their CAGR'!E1027:F4700,2,FALSE)</f>
        <v>11212</v>
      </c>
      <c r="D1028" s="36">
        <f t="shared" si="32"/>
        <v>2.152730208066147</v>
      </c>
      <c r="E1028" s="36">
        <f t="shared" si="33"/>
        <v>1838.032786885246</v>
      </c>
    </row>
    <row r="1029" spans="1:5" x14ac:dyDescent="0.2">
      <c r="A1029" s="5">
        <v>43126</v>
      </c>
      <c r="B1029" s="36">
        <v>2872.87</v>
      </c>
      <c r="C1029" s="36">
        <f>VLOOKUP(A1029,'S&amp;P 500 Bitcoin and their CAGR'!E1028:F4701,2,FALSE)</f>
        <v>11070</v>
      </c>
      <c r="D1029" s="36">
        <f t="shared" si="32"/>
        <v>2.1673204882538437</v>
      </c>
      <c r="E1029" s="36">
        <f t="shared" si="33"/>
        <v>1814.7540983606559</v>
      </c>
    </row>
    <row r="1030" spans="1:5" x14ac:dyDescent="0.2">
      <c r="A1030" s="5">
        <v>43125</v>
      </c>
      <c r="B1030" s="36">
        <v>2839.25</v>
      </c>
      <c r="C1030" s="36">
        <f>VLOOKUP(A1030,'S&amp;P 500 Bitcoin and their CAGR'!E1029:F4702,2,FALSE)</f>
        <v>11146</v>
      </c>
      <c r="D1030" s="36">
        <f t="shared" si="32"/>
        <v>2.1419572400681988</v>
      </c>
      <c r="E1030" s="36">
        <f t="shared" si="33"/>
        <v>1827.2131147540986</v>
      </c>
    </row>
    <row r="1031" spans="1:5" x14ac:dyDescent="0.2">
      <c r="A1031" s="5">
        <v>43124</v>
      </c>
      <c r="B1031" s="36">
        <v>2837.54</v>
      </c>
      <c r="C1031" s="36">
        <f>VLOOKUP(A1031,'S&amp;P 500 Bitcoin and their CAGR'!E1030:F4703,2,FALSE)</f>
        <v>11414</v>
      </c>
      <c r="D1031" s="36">
        <f t="shared" si="32"/>
        <v>2.14066719978273</v>
      </c>
      <c r="E1031" s="36">
        <f t="shared" si="33"/>
        <v>1871.1475409836066</v>
      </c>
    </row>
    <row r="1032" spans="1:5" x14ac:dyDescent="0.2">
      <c r="A1032" s="5">
        <v>43123</v>
      </c>
      <c r="B1032" s="36">
        <v>2839.13</v>
      </c>
      <c r="C1032" s="36">
        <f>VLOOKUP(A1032,'S&amp;P 500 Bitcoin and their CAGR'!E1031:F4704,2,FALSE)</f>
        <v>10819</v>
      </c>
      <c r="D1032" s="36">
        <f t="shared" si="32"/>
        <v>2.1418667109253589</v>
      </c>
      <c r="E1032" s="36">
        <f t="shared" si="33"/>
        <v>1773.6065573770493</v>
      </c>
    </row>
    <row r="1033" spans="1:5" x14ac:dyDescent="0.2">
      <c r="A1033" s="5">
        <v>43122</v>
      </c>
      <c r="B1033" s="36">
        <v>2832.97</v>
      </c>
      <c r="C1033" s="36">
        <f>VLOOKUP(A1033,'S&amp;P 500 Bitcoin and their CAGR'!E1032:F4705,2,FALSE)</f>
        <v>10771</v>
      </c>
      <c r="D1033" s="36">
        <f t="shared" si="32"/>
        <v>2.1372195482595773</v>
      </c>
      <c r="E1033" s="36">
        <f t="shared" si="33"/>
        <v>1765.7377049180329</v>
      </c>
    </row>
    <row r="1034" spans="1:5" x14ac:dyDescent="0.2">
      <c r="A1034" s="5">
        <v>43119</v>
      </c>
      <c r="B1034" s="36">
        <v>2810.3</v>
      </c>
      <c r="C1034" s="36">
        <f>VLOOKUP(A1034,'S&amp;P 500 Bitcoin and their CAGR'!E1033:F4706,2,FALSE)</f>
        <v>11476</v>
      </c>
      <c r="D1034" s="36">
        <f t="shared" si="32"/>
        <v>2.120117084358073</v>
      </c>
      <c r="E1034" s="36">
        <f t="shared" si="33"/>
        <v>1881.3114754098362</v>
      </c>
    </row>
    <row r="1035" spans="1:5" x14ac:dyDescent="0.2">
      <c r="A1035" s="5">
        <v>43118</v>
      </c>
      <c r="B1035" s="36">
        <v>2798.03</v>
      </c>
      <c r="C1035" s="36">
        <f>VLOOKUP(A1035,'S&amp;P 500 Bitcoin and their CAGR'!E1034:F4707,2,FALSE)</f>
        <v>11045</v>
      </c>
      <c r="D1035" s="36">
        <f t="shared" si="32"/>
        <v>2.1108604795026933</v>
      </c>
      <c r="E1035" s="36">
        <f t="shared" si="33"/>
        <v>1810.6557377049182</v>
      </c>
    </row>
    <row r="1036" spans="1:5" x14ac:dyDescent="0.2">
      <c r="A1036" s="5">
        <v>43117</v>
      </c>
      <c r="B1036" s="36">
        <v>2802.56</v>
      </c>
      <c r="C1036" s="36">
        <f>VLOOKUP(A1036,'S&amp;P 500 Bitcoin and their CAGR'!E1035:F4708,2,FALSE)</f>
        <v>11082</v>
      </c>
      <c r="D1036" s="36">
        <f t="shared" si="32"/>
        <v>2.1142779546448995</v>
      </c>
      <c r="E1036" s="36">
        <f t="shared" si="33"/>
        <v>1816.7213114754099</v>
      </c>
    </row>
    <row r="1037" spans="1:5" x14ac:dyDescent="0.2">
      <c r="A1037" s="5">
        <v>43116</v>
      </c>
      <c r="B1037" s="36">
        <v>2776.42</v>
      </c>
      <c r="C1037" s="36">
        <f>VLOOKUP(A1037,'S&amp;P 500 Bitcoin and their CAGR'!E1036:F4709,2,FALSE)</f>
        <v>11072</v>
      </c>
      <c r="D1037" s="36">
        <f t="shared" si="32"/>
        <v>2.0945576896962748</v>
      </c>
      <c r="E1037" s="36">
        <f t="shared" si="33"/>
        <v>1815.0819672131149</v>
      </c>
    </row>
    <row r="1038" spans="1:5" x14ac:dyDescent="0.2">
      <c r="A1038" s="5">
        <v>43112</v>
      </c>
      <c r="B1038" s="36">
        <v>2786.24</v>
      </c>
      <c r="C1038" s="36">
        <f>VLOOKUP(A1038,'S&amp;P 500 Bitcoin and their CAGR'!E1037:F4710,2,FALSE)</f>
        <v>13783</v>
      </c>
      <c r="D1038" s="36">
        <f t="shared" si="32"/>
        <v>2.1019659912186732</v>
      </c>
      <c r="E1038" s="36">
        <f t="shared" si="33"/>
        <v>2259.5081967213118</v>
      </c>
    </row>
    <row r="1039" spans="1:5" x14ac:dyDescent="0.2">
      <c r="A1039" s="5">
        <v>43111</v>
      </c>
      <c r="B1039" s="36">
        <v>2767.56</v>
      </c>
      <c r="C1039" s="36">
        <f>VLOOKUP(A1039,'S&amp;P 500 Bitcoin and their CAGR'!E1038:F4711,2,FALSE)</f>
        <v>13266</v>
      </c>
      <c r="D1039" s="36">
        <f t="shared" si="32"/>
        <v>2.0878736213165956</v>
      </c>
      <c r="E1039" s="36">
        <f t="shared" si="33"/>
        <v>2174.7540983606559</v>
      </c>
    </row>
    <row r="1040" spans="1:5" x14ac:dyDescent="0.2">
      <c r="A1040" s="5">
        <v>43110</v>
      </c>
      <c r="B1040" s="36">
        <v>2748.23</v>
      </c>
      <c r="C1040" s="36">
        <f>VLOOKUP(A1040,'S&amp;P 500 Bitcoin and their CAGR'!E1039:F4712,2,FALSE)</f>
        <v>14896</v>
      </c>
      <c r="D1040" s="36">
        <f t="shared" si="32"/>
        <v>2.073290885224135</v>
      </c>
      <c r="E1040" s="36">
        <f t="shared" si="33"/>
        <v>2441.967213114754</v>
      </c>
    </row>
    <row r="1041" spans="1:5" x14ac:dyDescent="0.2">
      <c r="A1041" s="5">
        <v>43109</v>
      </c>
      <c r="B1041" s="36">
        <v>2751.29</v>
      </c>
      <c r="C1041" s="36">
        <f>VLOOKUP(A1041,'S&amp;P 500 Bitcoin and their CAGR'!E1040:F4713,2,FALSE)</f>
        <v>14423</v>
      </c>
      <c r="D1041" s="36">
        <f t="shared" si="32"/>
        <v>2.0755993783665527</v>
      </c>
      <c r="E1041" s="36">
        <f t="shared" si="33"/>
        <v>2364.4262295081967</v>
      </c>
    </row>
    <row r="1042" spans="1:5" x14ac:dyDescent="0.2">
      <c r="A1042" s="5">
        <v>43108</v>
      </c>
      <c r="B1042" s="36">
        <v>2747.71</v>
      </c>
      <c r="C1042" s="36">
        <f>VLOOKUP(A1042,'S&amp;P 500 Bitcoin and their CAGR'!E1041:F4714,2,FALSE)</f>
        <v>14930</v>
      </c>
      <c r="D1042" s="36">
        <f t="shared" si="32"/>
        <v>2.0728985922718288</v>
      </c>
      <c r="E1042" s="36">
        <f t="shared" si="33"/>
        <v>2447.5409836065573</v>
      </c>
    </row>
    <row r="1043" spans="1:5" x14ac:dyDescent="0.2">
      <c r="A1043" s="5">
        <v>43105</v>
      </c>
      <c r="B1043" s="36">
        <v>2743.15</v>
      </c>
      <c r="C1043" s="36">
        <f>VLOOKUP(A1043,'S&amp;P 500 Bitcoin and their CAGR'!E1042:F4715,2,FALSE)</f>
        <v>16917</v>
      </c>
      <c r="D1043" s="36">
        <f t="shared" si="32"/>
        <v>2.0694584848439126</v>
      </c>
      <c r="E1043" s="36">
        <f t="shared" si="33"/>
        <v>2773.2786885245905</v>
      </c>
    </row>
    <row r="1044" spans="1:5" x14ac:dyDescent="0.2">
      <c r="A1044" s="5">
        <v>43104</v>
      </c>
      <c r="B1044" s="36">
        <v>2723.99</v>
      </c>
      <c r="C1044" s="36">
        <f>VLOOKUP(A1044,'S&amp;P 500 Bitcoin and their CAGR'!E1043:F4716,2,FALSE)</f>
        <v>15160</v>
      </c>
      <c r="D1044" s="36">
        <f t="shared" si="32"/>
        <v>2.0550039983704753</v>
      </c>
      <c r="E1044" s="36">
        <f t="shared" si="33"/>
        <v>2485.2459016393445</v>
      </c>
    </row>
    <row r="1045" spans="1:5" x14ac:dyDescent="0.2">
      <c r="A1045" s="5">
        <v>43103</v>
      </c>
      <c r="B1045" s="36">
        <v>2713.06</v>
      </c>
      <c r="C1045" s="36">
        <f>VLOOKUP(A1045,'S&amp;P 500 Bitcoin and their CAGR'!E1044:F4717,2,FALSE)</f>
        <v>15155</v>
      </c>
      <c r="D1045" s="36">
        <f t="shared" si="32"/>
        <v>2.0467583022768081</v>
      </c>
      <c r="E1045" s="36">
        <f t="shared" si="33"/>
        <v>2484.4262295081967</v>
      </c>
    </row>
    <row r="1046" spans="1:5" x14ac:dyDescent="0.2">
      <c r="A1046" s="5">
        <v>43102</v>
      </c>
      <c r="B1046" s="36">
        <v>2695.81</v>
      </c>
      <c r="C1046" s="36">
        <f>VLOOKUP(A1046,'S&amp;P 500 Bitcoin and their CAGR'!E1045:F4718,2,FALSE)</f>
        <v>14709.8</v>
      </c>
      <c r="D1046" s="36">
        <f t="shared" si="32"/>
        <v>2.0337447379935725</v>
      </c>
      <c r="E1046" s="36">
        <f t="shared" si="33"/>
        <v>2411.4426229508199</v>
      </c>
    </row>
    <row r="1047" spans="1:5" x14ac:dyDescent="0.2">
      <c r="A1047" s="5">
        <v>43098</v>
      </c>
      <c r="B1047" s="36">
        <v>2673.61</v>
      </c>
      <c r="C1047" s="36">
        <f>VLOOKUP(A1047,'S&amp;P 500 Bitcoin and their CAGR'!E1046:F4719,2,FALSE)</f>
        <v>14317</v>
      </c>
      <c r="D1047" s="36">
        <f t="shared" si="32"/>
        <v>2.0169968465681913</v>
      </c>
      <c r="E1047" s="36">
        <f t="shared" si="33"/>
        <v>2347.0491803278692</v>
      </c>
    </row>
    <row r="1048" spans="1:5" x14ac:dyDescent="0.2">
      <c r="A1048" s="5">
        <v>43097</v>
      </c>
      <c r="B1048" s="36">
        <v>2687.54</v>
      </c>
      <c r="C1048" s="36">
        <f>VLOOKUP(A1048,'S&amp;P 500 Bitcoin and their CAGR'!E1047:F4720,2,FALSE)</f>
        <v>14315</v>
      </c>
      <c r="D1048" s="36">
        <f t="shared" si="32"/>
        <v>2.0275057712328559</v>
      </c>
      <c r="E1048" s="36">
        <f t="shared" si="33"/>
        <v>2346.7213114754099</v>
      </c>
    </row>
    <row r="1049" spans="1:5" x14ac:dyDescent="0.2">
      <c r="A1049" s="5">
        <v>43096</v>
      </c>
      <c r="B1049" s="36">
        <v>2682.62</v>
      </c>
      <c r="C1049" s="36">
        <f>VLOOKUP(A1049,'S&amp;P 500 Bitcoin and their CAGR'!E1048:F4721,2,FALSE)</f>
        <v>15374</v>
      </c>
      <c r="D1049" s="36">
        <f t="shared" si="32"/>
        <v>2.0237940763764199</v>
      </c>
      <c r="E1049" s="36">
        <f t="shared" si="33"/>
        <v>2520.3278688524592</v>
      </c>
    </row>
    <row r="1050" spans="1:5" x14ac:dyDescent="0.2">
      <c r="A1050" s="5">
        <v>43095</v>
      </c>
      <c r="B1050" s="36">
        <v>2680.5</v>
      </c>
      <c r="C1050" s="36">
        <f>VLOOKUP(A1050,'S&amp;P 500 Bitcoin and their CAGR'!E1049:F4722,2,FALSE)</f>
        <v>15679</v>
      </c>
      <c r="D1050" s="36">
        <f t="shared" si="32"/>
        <v>2.0221947281862485</v>
      </c>
      <c r="E1050" s="36">
        <f t="shared" si="33"/>
        <v>2570.3278688524592</v>
      </c>
    </row>
    <row r="1051" spans="1:5" x14ac:dyDescent="0.2">
      <c r="A1051" s="5">
        <v>43091</v>
      </c>
      <c r="B1051" s="36">
        <v>2683.34</v>
      </c>
      <c r="C1051" s="36">
        <f>VLOOKUP(A1051,'S&amp;P 500 Bitcoin and their CAGR'!E1050:F4723,2,FALSE)</f>
        <v>13170</v>
      </c>
      <c r="D1051" s="36">
        <f t="shared" si="32"/>
        <v>2.0243372512334599</v>
      </c>
      <c r="E1051" s="36">
        <f t="shared" si="33"/>
        <v>2159.0163934426232</v>
      </c>
    </row>
    <row r="1052" spans="1:5" x14ac:dyDescent="0.2">
      <c r="A1052" s="5">
        <v>43090</v>
      </c>
      <c r="B1052" s="36">
        <v>2684.57</v>
      </c>
      <c r="C1052" s="36">
        <f>VLOOKUP(A1052,'S&amp;P 500 Bitcoin and their CAGR'!E1051:F4724,2,FALSE)</f>
        <v>15666.8</v>
      </c>
      <c r="D1052" s="36">
        <f t="shared" si="32"/>
        <v>2.0252651749475685</v>
      </c>
      <c r="E1052" s="36">
        <f t="shared" si="33"/>
        <v>2568.3278688524592</v>
      </c>
    </row>
    <row r="1053" spans="1:5" x14ac:dyDescent="0.2">
      <c r="A1053" s="5">
        <v>43089</v>
      </c>
      <c r="B1053" s="36">
        <v>2679.25</v>
      </c>
      <c r="C1053" s="36">
        <f>VLOOKUP(A1053,'S&amp;P 500 Bitcoin and their CAGR'!E1052:F4725,2,FALSE)</f>
        <v>16425</v>
      </c>
      <c r="D1053" s="36">
        <f t="shared" si="32"/>
        <v>2.0212517162816663</v>
      </c>
      <c r="E1053" s="36">
        <f t="shared" si="33"/>
        <v>2692.6229508196725</v>
      </c>
    </row>
    <row r="1054" spans="1:5" x14ac:dyDescent="0.2">
      <c r="A1054" s="5">
        <v>43088</v>
      </c>
      <c r="B1054" s="36">
        <v>2681.47</v>
      </c>
      <c r="C1054" s="36">
        <f>VLOOKUP(A1054,'S&amp;P 500 Bitcoin and their CAGR'!E1053:F4726,2,FALSE)</f>
        <v>17345</v>
      </c>
      <c r="D1054" s="36">
        <f t="shared" si="32"/>
        <v>2.0229265054242043</v>
      </c>
      <c r="E1054" s="36">
        <f t="shared" si="33"/>
        <v>2843.4426229508199</v>
      </c>
    </row>
    <row r="1055" spans="1:5" x14ac:dyDescent="0.2">
      <c r="A1055" s="5">
        <v>43087</v>
      </c>
      <c r="B1055" s="36">
        <v>2690.16</v>
      </c>
      <c r="C1055" s="36">
        <f>VLOOKUP(A1055,'S&amp;P 500 Bitcoin and their CAGR'!E1054:F4727,2,FALSE)</f>
        <v>18934</v>
      </c>
      <c r="D1055" s="36">
        <f t="shared" si="32"/>
        <v>2.0294823241848605</v>
      </c>
      <c r="E1055" s="36">
        <f t="shared" si="33"/>
        <v>3103.9344262295085</v>
      </c>
    </row>
    <row r="1056" spans="1:5" x14ac:dyDescent="0.2">
      <c r="A1056" s="5">
        <v>43084</v>
      </c>
      <c r="B1056" s="36">
        <v>2675.81</v>
      </c>
      <c r="C1056" s="36">
        <f>VLOOKUP(A1056,'S&amp;P 500 Bitcoin and their CAGR'!E1055:F4728,2,FALSE)</f>
        <v>17522</v>
      </c>
      <c r="D1056" s="36">
        <f t="shared" si="32"/>
        <v>2.0186565475202558</v>
      </c>
      <c r="E1056" s="36">
        <f t="shared" si="33"/>
        <v>2872.4590163934427</v>
      </c>
    </row>
    <row r="1057" spans="1:5" x14ac:dyDescent="0.2">
      <c r="A1057" s="5">
        <v>43083</v>
      </c>
      <c r="B1057" s="36">
        <v>2652.01</v>
      </c>
      <c r="C1057" s="36">
        <f>VLOOKUP(A1057,'S&amp;P 500 Bitcoin and their CAGR'!E1056:F4729,2,FALSE)</f>
        <v>16383</v>
      </c>
      <c r="D1057" s="36">
        <f t="shared" si="32"/>
        <v>2.0007016008570093</v>
      </c>
      <c r="E1057" s="36">
        <f t="shared" si="33"/>
        <v>2685.7377049180332</v>
      </c>
    </row>
    <row r="1058" spans="1:5" x14ac:dyDescent="0.2">
      <c r="A1058" s="5">
        <v>43082</v>
      </c>
      <c r="B1058" s="36">
        <v>2662.85</v>
      </c>
      <c r="C1058" s="36">
        <f>VLOOKUP(A1058,'S&amp;P 500 Bitcoin and their CAGR'!E1057:F4730,2,FALSE)</f>
        <v>16181</v>
      </c>
      <c r="D1058" s="36">
        <f t="shared" si="32"/>
        <v>2.0088794000935466</v>
      </c>
      <c r="E1058" s="36">
        <f t="shared" si="33"/>
        <v>2652.6229508196725</v>
      </c>
    </row>
    <row r="1059" spans="1:5" x14ac:dyDescent="0.2">
      <c r="A1059" s="5">
        <v>43081</v>
      </c>
      <c r="B1059" s="36">
        <v>2664.11</v>
      </c>
      <c r="C1059" s="36">
        <f>VLOOKUP(A1059,'S&amp;P 500 Bitcoin and their CAGR'!E1058:F4731,2,FALSE)</f>
        <v>16967</v>
      </c>
      <c r="D1059" s="36">
        <f t="shared" si="32"/>
        <v>2.0098299560933657</v>
      </c>
      <c r="E1059" s="36">
        <f t="shared" si="33"/>
        <v>2781.4754098360659</v>
      </c>
    </row>
    <row r="1060" spans="1:5" x14ac:dyDescent="0.2">
      <c r="A1060" s="5">
        <v>43080</v>
      </c>
      <c r="B1060" s="36">
        <v>2659.99</v>
      </c>
      <c r="C1060" s="36">
        <f>VLOOKUP(A1060,'S&amp;P 500 Bitcoin and their CAGR'!E1059:F4732,2,FALSE)</f>
        <v>16754</v>
      </c>
      <c r="D1060" s="36">
        <f t="shared" si="32"/>
        <v>2.0067217888558626</v>
      </c>
      <c r="E1060" s="36">
        <f t="shared" si="33"/>
        <v>2746.5573770491806</v>
      </c>
    </row>
    <row r="1061" spans="1:5" x14ac:dyDescent="0.2">
      <c r="A1061" s="5">
        <v>43077</v>
      </c>
      <c r="B1061" s="36">
        <v>2651.5</v>
      </c>
      <c r="C1061" s="36">
        <f>VLOOKUP(A1061,'S&amp;P 500 Bitcoin and their CAGR'!E1060:F4733,2,FALSE)</f>
        <v>15869</v>
      </c>
      <c r="D1061" s="36">
        <f t="shared" si="32"/>
        <v>2.0003168519999397</v>
      </c>
      <c r="E1061" s="36">
        <f t="shared" si="33"/>
        <v>2601.4754098360659</v>
      </c>
    </row>
    <row r="1062" spans="1:5" x14ac:dyDescent="0.2">
      <c r="A1062" s="5">
        <v>43076</v>
      </c>
      <c r="B1062" s="36">
        <v>2636.98</v>
      </c>
      <c r="C1062" s="36">
        <f>VLOOKUP(A1062,'S&amp;P 500 Bitcoin and their CAGR'!E1061:F4734,2,FALSE)</f>
        <v>16601</v>
      </c>
      <c r="D1062" s="36">
        <f t="shared" si="32"/>
        <v>1.9893628257163118</v>
      </c>
      <c r="E1062" s="36">
        <f t="shared" si="33"/>
        <v>2721.4754098360659</v>
      </c>
    </row>
    <row r="1063" spans="1:5" x14ac:dyDescent="0.2">
      <c r="A1063" s="5">
        <v>43075</v>
      </c>
      <c r="B1063" s="36">
        <v>2629.27</v>
      </c>
      <c r="C1063" s="36">
        <f>VLOOKUP(A1063,'S&amp;P 500 Bitcoin and their CAGR'!E1062:F4735,2,FALSE)</f>
        <v>13527</v>
      </c>
      <c r="D1063" s="36">
        <f t="shared" si="32"/>
        <v>1.9835463282888484</v>
      </c>
      <c r="E1063" s="36">
        <f t="shared" si="33"/>
        <v>2217.5409836065573</v>
      </c>
    </row>
    <row r="1064" spans="1:5" x14ac:dyDescent="0.2">
      <c r="A1064" s="5">
        <v>43074</v>
      </c>
      <c r="B1064" s="36">
        <v>2629.57</v>
      </c>
      <c r="C1064" s="36">
        <f>VLOOKUP(A1064,'S&amp;P 500 Bitcoin and their CAGR'!E1063:F4736,2,FALSE)</f>
        <v>11595</v>
      </c>
      <c r="D1064" s="36">
        <f t="shared" si="32"/>
        <v>1.9837726511459481</v>
      </c>
      <c r="E1064" s="36">
        <f t="shared" si="33"/>
        <v>1900.8196721311476</v>
      </c>
    </row>
    <row r="1065" spans="1:5" x14ac:dyDescent="0.2">
      <c r="A1065" s="5">
        <v>43073</v>
      </c>
      <c r="B1065" s="36">
        <v>2639.44</v>
      </c>
      <c r="C1065" s="36">
        <f>VLOOKUP(A1065,'S&amp;P 500 Bitcoin and their CAGR'!E1064:F4737,2,FALSE)</f>
        <v>11595</v>
      </c>
      <c r="D1065" s="36">
        <f t="shared" si="32"/>
        <v>1.9912186731445298</v>
      </c>
      <c r="E1065" s="36">
        <f t="shared" si="33"/>
        <v>1900.8196721311476</v>
      </c>
    </row>
    <row r="1066" spans="1:5" x14ac:dyDescent="0.2">
      <c r="A1066" s="5">
        <v>43070</v>
      </c>
      <c r="B1066" s="36">
        <v>2642.22</v>
      </c>
      <c r="C1066" s="36">
        <f>VLOOKUP(A1066,'S&amp;P 500 Bitcoin and their CAGR'!E1065:F4738,2,FALSE)</f>
        <v>10869</v>
      </c>
      <c r="D1066" s="36">
        <f t="shared" si="32"/>
        <v>1.9933159316203206</v>
      </c>
      <c r="E1066" s="36">
        <f t="shared" si="33"/>
        <v>1781.8032786885246</v>
      </c>
    </row>
    <row r="1067" spans="1:5" x14ac:dyDescent="0.2">
      <c r="A1067" s="5">
        <v>43069</v>
      </c>
      <c r="B1067" s="36">
        <v>2647.58</v>
      </c>
      <c r="C1067" s="36">
        <f>VLOOKUP(A1067,'S&amp;P 500 Bitcoin and their CAGR'!E1066:F4739,2,FALSE)</f>
        <v>9907</v>
      </c>
      <c r="D1067" s="36">
        <f t="shared" si="32"/>
        <v>1.9973595666671695</v>
      </c>
      <c r="E1067" s="36">
        <f t="shared" si="33"/>
        <v>1624.0983606557379</v>
      </c>
    </row>
    <row r="1068" spans="1:5" x14ac:dyDescent="0.2">
      <c r="A1068" s="5">
        <v>43068</v>
      </c>
      <c r="B1068" s="36">
        <v>2626.07</v>
      </c>
      <c r="C1068" s="36">
        <f>VLOOKUP(A1068,'S&amp;P 500 Bitcoin and their CAGR'!E1067:F4740,2,FALSE)</f>
        <v>9749.4</v>
      </c>
      <c r="D1068" s="36">
        <f t="shared" si="32"/>
        <v>1.9811322178131179</v>
      </c>
      <c r="E1068" s="36">
        <f t="shared" si="33"/>
        <v>1598.2622950819673</v>
      </c>
    </row>
    <row r="1069" spans="1:5" x14ac:dyDescent="0.2">
      <c r="A1069" s="5">
        <v>43067</v>
      </c>
      <c r="B1069" s="36">
        <v>2627.04</v>
      </c>
      <c r="C1069" s="36">
        <f>VLOOKUP(A1069,'S&amp;P 500 Bitcoin and their CAGR'!E1068:F4741,2,FALSE)</f>
        <v>9898</v>
      </c>
      <c r="D1069" s="36">
        <f t="shared" si="32"/>
        <v>1.9818639950510735</v>
      </c>
      <c r="E1069" s="36">
        <f t="shared" si="33"/>
        <v>1622.6229508196723</v>
      </c>
    </row>
    <row r="1070" spans="1:5" x14ac:dyDescent="0.2">
      <c r="A1070" s="5">
        <v>43066</v>
      </c>
      <c r="B1070" s="36">
        <v>2601.42</v>
      </c>
      <c r="C1070" s="36">
        <f>VLOOKUP(A1070,'S&amp;P 500 Bitcoin and their CAGR'!E1069:F4742,2,FALSE)</f>
        <v>9728.7999999999993</v>
      </c>
      <c r="D1070" s="36">
        <f t="shared" si="32"/>
        <v>1.9625360230547551</v>
      </c>
      <c r="E1070" s="36">
        <f t="shared" si="33"/>
        <v>1594.8852459016393</v>
      </c>
    </row>
    <row r="1071" spans="1:5" x14ac:dyDescent="0.2">
      <c r="A1071" s="5">
        <v>43063</v>
      </c>
      <c r="B1071" s="36">
        <v>2602.42</v>
      </c>
      <c r="C1071" s="36">
        <f>VLOOKUP(A1071,'S&amp;P 500 Bitcoin and their CAGR'!E1070:F4743,2,FALSE)</f>
        <v>8191.6</v>
      </c>
      <c r="D1071" s="36">
        <f t="shared" si="32"/>
        <v>1.9632904325784211</v>
      </c>
      <c r="E1071" s="36">
        <f t="shared" si="33"/>
        <v>1342.8852459016396</v>
      </c>
    </row>
    <row r="1072" spans="1:5" x14ac:dyDescent="0.2">
      <c r="A1072" s="5">
        <v>43061</v>
      </c>
      <c r="B1072" s="36">
        <v>2597.08</v>
      </c>
      <c r="C1072" s="36">
        <f>VLOOKUP(A1072,'S&amp;P 500 Bitcoin and their CAGR'!E1071:F4744,2,FALSE)</f>
        <v>8230.1</v>
      </c>
      <c r="D1072" s="36">
        <f t="shared" si="32"/>
        <v>1.9592618857220454</v>
      </c>
      <c r="E1072" s="36">
        <f t="shared" si="33"/>
        <v>1349.1967213114756</v>
      </c>
    </row>
    <row r="1073" spans="1:5" x14ac:dyDescent="0.2">
      <c r="A1073" s="5">
        <v>43060</v>
      </c>
      <c r="B1073" s="36">
        <v>2599.0300000000002</v>
      </c>
      <c r="C1073" s="36">
        <f>VLOOKUP(A1073,'S&amp;P 500 Bitcoin and their CAGR'!E1072:F4745,2,FALSE)</f>
        <v>8097.3</v>
      </c>
      <c r="D1073" s="36">
        <f t="shared" si="32"/>
        <v>1.960732984293194</v>
      </c>
      <c r="E1073" s="36">
        <f t="shared" si="33"/>
        <v>1327.4262295081969</v>
      </c>
    </row>
    <row r="1074" spans="1:5" x14ac:dyDescent="0.2">
      <c r="A1074" s="5">
        <v>43059</v>
      </c>
      <c r="B1074" s="36">
        <v>2582.14</v>
      </c>
      <c r="C1074" s="36">
        <f>VLOOKUP(A1074,'S&amp;P 500 Bitcoin and their CAGR'!E1073:F4746,2,FALSE)</f>
        <v>8245.1</v>
      </c>
      <c r="D1074" s="36">
        <f t="shared" si="32"/>
        <v>1.9479910074384779</v>
      </c>
      <c r="E1074" s="36">
        <f t="shared" si="33"/>
        <v>1351.6557377049182</v>
      </c>
    </row>
    <row r="1075" spans="1:5" x14ac:dyDescent="0.2">
      <c r="A1075" s="5">
        <v>43056</v>
      </c>
      <c r="B1075" s="36">
        <v>2578.85</v>
      </c>
      <c r="C1075" s="36">
        <f>VLOOKUP(A1075,'S&amp;P 500 Bitcoin and their CAGR'!E1074:F4747,2,FALSE)</f>
        <v>7677.9</v>
      </c>
      <c r="D1075" s="36">
        <f t="shared" si="32"/>
        <v>1.9455090001056172</v>
      </c>
      <c r="E1075" s="36">
        <f t="shared" si="33"/>
        <v>1258.672131147541</v>
      </c>
    </row>
    <row r="1076" spans="1:5" x14ac:dyDescent="0.2">
      <c r="A1076" s="5">
        <v>43055</v>
      </c>
      <c r="B1076" s="36">
        <v>2585.64</v>
      </c>
      <c r="C1076" s="36">
        <f>VLOOKUP(A1076,'S&amp;P 500 Bitcoin and their CAGR'!E1075:F4748,2,FALSE)</f>
        <v>7864.2</v>
      </c>
      <c r="D1076" s="36">
        <f t="shared" si="32"/>
        <v>1.9506314407713083</v>
      </c>
      <c r="E1076" s="36">
        <f t="shared" si="33"/>
        <v>1289.2131147540983</v>
      </c>
    </row>
    <row r="1077" spans="1:5" x14ac:dyDescent="0.2">
      <c r="A1077" s="5">
        <v>43054</v>
      </c>
      <c r="B1077" s="36">
        <v>2564.62</v>
      </c>
      <c r="C1077" s="36">
        <f>VLOOKUP(A1077,'S&amp;P 500 Bitcoin and their CAGR'!E1076:F4749,2,FALSE)</f>
        <v>7278.3</v>
      </c>
      <c r="D1077" s="36">
        <f t="shared" si="32"/>
        <v>1.9347737525838526</v>
      </c>
      <c r="E1077" s="36">
        <f t="shared" si="33"/>
        <v>1193.1639344262296</v>
      </c>
    </row>
    <row r="1078" spans="1:5" x14ac:dyDescent="0.2">
      <c r="A1078" s="5">
        <v>43053</v>
      </c>
      <c r="B1078" s="36">
        <v>2578.87</v>
      </c>
      <c r="C1078" s="36">
        <f>VLOOKUP(A1078,'S&amp;P 500 Bitcoin and their CAGR'!E1077:F4750,2,FALSE)</f>
        <v>6579.2</v>
      </c>
      <c r="D1078" s="36">
        <f t="shared" si="32"/>
        <v>1.9455240882960907</v>
      </c>
      <c r="E1078" s="36">
        <f t="shared" si="33"/>
        <v>1078.5573770491803</v>
      </c>
    </row>
    <row r="1079" spans="1:5" x14ac:dyDescent="0.2">
      <c r="A1079" s="5">
        <v>43052</v>
      </c>
      <c r="B1079" s="36">
        <v>2584.84</v>
      </c>
      <c r="C1079" s="36">
        <f>VLOOKUP(A1079,'S&amp;P 500 Bitcoin and their CAGR'!E1078:F4751,2,FALSE)</f>
        <v>6474.6</v>
      </c>
      <c r="D1079" s="36">
        <f t="shared" si="32"/>
        <v>1.9500279131523759</v>
      </c>
      <c r="E1079" s="36">
        <f t="shared" si="33"/>
        <v>1061.4098360655739</v>
      </c>
    </row>
    <row r="1080" spans="1:5" x14ac:dyDescent="0.2">
      <c r="A1080" s="5">
        <v>43049</v>
      </c>
      <c r="B1080" s="36">
        <v>2582.3000000000002</v>
      </c>
      <c r="C1080" s="36">
        <f>VLOOKUP(A1080,'S&amp;P 500 Bitcoin and their CAGR'!E1079:F4752,2,FALSE)</f>
        <v>6542.2</v>
      </c>
      <c r="D1080" s="36">
        <f t="shared" si="32"/>
        <v>1.9481117129622647</v>
      </c>
      <c r="E1080" s="36">
        <f t="shared" si="33"/>
        <v>1072.4918032786886</v>
      </c>
    </row>
    <row r="1081" spans="1:5" x14ac:dyDescent="0.2">
      <c r="A1081" s="5">
        <v>43048</v>
      </c>
      <c r="B1081" s="36">
        <v>2584.62</v>
      </c>
      <c r="C1081" s="36">
        <f>VLOOKUP(A1081,'S&amp;P 500 Bitcoin and their CAGR'!E1080:F4753,2,FALSE)</f>
        <v>7126.2</v>
      </c>
      <c r="D1081" s="36">
        <f t="shared" si="32"/>
        <v>1.9498619430571691</v>
      </c>
      <c r="E1081" s="36">
        <f t="shared" si="33"/>
        <v>1168.2295081967213</v>
      </c>
    </row>
    <row r="1082" spans="1:5" x14ac:dyDescent="0.2">
      <c r="A1082" s="5">
        <v>43047</v>
      </c>
      <c r="B1082" s="36">
        <v>2594.38</v>
      </c>
      <c r="C1082" s="36">
        <f>VLOOKUP(A1082,'S&amp;P 500 Bitcoin and their CAGR'!E1081:F4754,2,FALSE)</f>
        <v>7442.4</v>
      </c>
      <c r="D1082" s="36">
        <f t="shared" si="32"/>
        <v>1.9572249800081478</v>
      </c>
      <c r="E1082" s="36">
        <f t="shared" si="33"/>
        <v>1220.0655737704917</v>
      </c>
    </row>
    <row r="1083" spans="1:5" x14ac:dyDescent="0.2">
      <c r="A1083" s="5">
        <v>43046</v>
      </c>
      <c r="B1083" s="36">
        <v>2590.64</v>
      </c>
      <c r="C1083" s="36">
        <f>VLOOKUP(A1083,'S&amp;P 500 Bitcoin and their CAGR'!E1082:F4755,2,FALSE)</f>
        <v>7103.3</v>
      </c>
      <c r="D1083" s="36">
        <f t="shared" si="32"/>
        <v>1.9544034883896373</v>
      </c>
      <c r="E1083" s="36">
        <f t="shared" si="33"/>
        <v>1164.4754098360656</v>
      </c>
    </row>
    <row r="1084" spans="1:5" x14ac:dyDescent="0.2">
      <c r="A1084" s="5">
        <v>43045</v>
      </c>
      <c r="B1084" s="36">
        <v>2591.13</v>
      </c>
      <c r="C1084" s="36">
        <f>VLOOKUP(A1084,'S&amp;P 500 Bitcoin and their CAGR'!E1083:F4756,2,FALSE)</f>
        <v>6955</v>
      </c>
      <c r="D1084" s="36">
        <f t="shared" si="32"/>
        <v>1.9547731490562339</v>
      </c>
      <c r="E1084" s="36">
        <f t="shared" si="33"/>
        <v>1140.1639344262296</v>
      </c>
    </row>
    <row r="1085" spans="1:5" x14ac:dyDescent="0.2">
      <c r="A1085" s="5">
        <v>43042</v>
      </c>
      <c r="B1085" s="36">
        <v>2587.84</v>
      </c>
      <c r="C1085" s="36">
        <f>VLOOKUP(A1085,'S&amp;P 500 Bitcoin and their CAGR'!E1084:F4757,2,FALSE)</f>
        <v>7278.4</v>
      </c>
      <c r="D1085" s="36">
        <f t="shared" si="32"/>
        <v>1.9522911417233733</v>
      </c>
      <c r="E1085" s="36">
        <f t="shared" si="33"/>
        <v>1193.1803278688524</v>
      </c>
    </row>
    <row r="1086" spans="1:5" x14ac:dyDescent="0.2">
      <c r="A1086" s="5">
        <v>43041</v>
      </c>
      <c r="B1086" s="36">
        <v>2579.85</v>
      </c>
      <c r="C1086" s="36">
        <f>VLOOKUP(A1086,'S&amp;P 500 Bitcoin and their CAGR'!E1085:F4758,2,FALSE)</f>
        <v>7019.9</v>
      </c>
      <c r="D1086" s="36">
        <f t="shared" si="32"/>
        <v>1.9462634096292832</v>
      </c>
      <c r="E1086" s="36">
        <f t="shared" si="33"/>
        <v>1150.8032786885246</v>
      </c>
    </row>
    <row r="1087" spans="1:5" x14ac:dyDescent="0.2">
      <c r="A1087" s="5">
        <v>43040</v>
      </c>
      <c r="B1087" s="36">
        <v>2579.36</v>
      </c>
      <c r="C1087" s="36">
        <f>VLOOKUP(A1087,'S&amp;P 500 Bitcoin and their CAGR'!E1086:F4759,2,FALSE)</f>
        <v>6727.3</v>
      </c>
      <c r="D1087" s="36">
        <f t="shared" si="32"/>
        <v>1.9458937489626871</v>
      </c>
      <c r="E1087" s="36">
        <f t="shared" si="33"/>
        <v>1102.8360655737706</v>
      </c>
    </row>
    <row r="1088" spans="1:5" x14ac:dyDescent="0.2">
      <c r="A1088" s="5">
        <v>43039</v>
      </c>
      <c r="B1088" s="36">
        <v>2575.2600000000002</v>
      </c>
      <c r="C1088" s="36">
        <f>VLOOKUP(A1088,'S&amp;P 500 Bitcoin and their CAGR'!E1087:F4760,2,FALSE)</f>
        <v>6458.3</v>
      </c>
      <c r="D1088" s="36">
        <f t="shared" si="32"/>
        <v>1.9428006699156573</v>
      </c>
      <c r="E1088" s="36">
        <f t="shared" si="33"/>
        <v>1058.7377049180329</v>
      </c>
    </row>
    <row r="1089" spans="1:5" x14ac:dyDescent="0.2">
      <c r="A1089" s="5">
        <v>43038</v>
      </c>
      <c r="B1089" s="36">
        <v>2572.83</v>
      </c>
      <c r="C1089" s="36">
        <f>VLOOKUP(A1089,'S&amp;P 500 Bitcoin and their CAGR'!E1088:F4761,2,FALSE)</f>
        <v>6125.3</v>
      </c>
      <c r="D1089" s="36">
        <f t="shared" si="32"/>
        <v>1.940967454773149</v>
      </c>
      <c r="E1089" s="36">
        <f t="shared" si="33"/>
        <v>1004.1475409836066</v>
      </c>
    </row>
    <row r="1090" spans="1:5" x14ac:dyDescent="0.2">
      <c r="A1090" s="5">
        <v>43035</v>
      </c>
      <c r="B1090" s="36">
        <v>2581.0700000000002</v>
      </c>
      <c r="C1090" s="36">
        <f>VLOOKUP(A1090,'S&amp;P 500 Bitcoin and their CAGR'!E1089:F4762,2,FALSE)</f>
        <v>5759.6</v>
      </c>
      <c r="D1090" s="36">
        <f t="shared" si="32"/>
        <v>1.9471837892481556</v>
      </c>
      <c r="E1090" s="36">
        <f t="shared" si="33"/>
        <v>944.19672131147547</v>
      </c>
    </row>
    <row r="1091" spans="1:5" x14ac:dyDescent="0.2">
      <c r="A1091" s="5">
        <v>43034</v>
      </c>
      <c r="B1091" s="36">
        <v>2560.4</v>
      </c>
      <c r="C1091" s="36">
        <f>VLOOKUP(A1091,'S&amp;P 500 Bitcoin and their CAGR'!E1090:F4763,2,FALSE)</f>
        <v>5890</v>
      </c>
      <c r="D1091" s="36">
        <f t="shared" ref="D1091:D1154" si="34">B1091/B$2533</f>
        <v>1.9315901443939829</v>
      </c>
      <c r="E1091" s="36">
        <f t="shared" ref="E1091:E1154" si="35">C1091/$C$2533</f>
        <v>965.57377049180332</v>
      </c>
    </row>
    <row r="1092" spans="1:5" x14ac:dyDescent="0.2">
      <c r="A1092" s="5">
        <v>43033</v>
      </c>
      <c r="B1092" s="36">
        <v>2557.15</v>
      </c>
      <c r="C1092" s="36">
        <f>VLOOKUP(A1092,'S&amp;P 500 Bitcoin and their CAGR'!E1091:F4764,2,FALSE)</f>
        <v>5720</v>
      </c>
      <c r="D1092" s="36">
        <f t="shared" si="34"/>
        <v>1.929138313442069</v>
      </c>
      <c r="E1092" s="36">
        <f t="shared" si="35"/>
        <v>937.70491803278696</v>
      </c>
    </row>
    <row r="1093" spans="1:5" x14ac:dyDescent="0.2">
      <c r="A1093" s="5">
        <v>43032</v>
      </c>
      <c r="B1093" s="36">
        <v>2569.13</v>
      </c>
      <c r="C1093" s="36">
        <f>VLOOKUP(A1093,'S&amp;P 500 Bitcoin and their CAGR'!E1092:F4765,2,FALSE)</f>
        <v>5509.5</v>
      </c>
      <c r="D1093" s="36">
        <f t="shared" si="34"/>
        <v>1.9381761395355857</v>
      </c>
      <c r="E1093" s="36">
        <f t="shared" si="35"/>
        <v>903.19672131147547</v>
      </c>
    </row>
    <row r="1094" spans="1:5" x14ac:dyDescent="0.2">
      <c r="A1094" s="5">
        <v>43031</v>
      </c>
      <c r="B1094" s="36">
        <v>2564.98</v>
      </c>
      <c r="C1094" s="36">
        <f>VLOOKUP(A1094,'S&amp;P 500 Bitcoin and their CAGR'!E1093:F4766,2,FALSE)</f>
        <v>5906.9</v>
      </c>
      <c r="D1094" s="36">
        <f t="shared" si="34"/>
        <v>1.9350453400123724</v>
      </c>
      <c r="E1094" s="36">
        <f t="shared" si="35"/>
        <v>968.34426229508199</v>
      </c>
    </row>
    <row r="1095" spans="1:5" x14ac:dyDescent="0.2">
      <c r="A1095" s="5">
        <v>43028</v>
      </c>
      <c r="B1095" s="36">
        <v>2575.21</v>
      </c>
      <c r="C1095" s="36">
        <f>VLOOKUP(A1095,'S&amp;P 500 Bitcoin and their CAGR'!E1094:F4767,2,FALSE)</f>
        <v>5984.5</v>
      </c>
      <c r="D1095" s="36">
        <f t="shared" si="34"/>
        <v>1.9427629494394738</v>
      </c>
      <c r="E1095" s="36">
        <f t="shared" si="35"/>
        <v>981.06557377049182</v>
      </c>
    </row>
    <row r="1096" spans="1:5" x14ac:dyDescent="0.2">
      <c r="A1096" s="5">
        <v>43027</v>
      </c>
      <c r="B1096" s="36">
        <v>2562.1</v>
      </c>
      <c r="C1096" s="36">
        <f>VLOOKUP(A1096,'S&amp;P 500 Bitcoin and their CAGR'!E1095:F4768,2,FALSE)</f>
        <v>5694</v>
      </c>
      <c r="D1096" s="36">
        <f t="shared" si="34"/>
        <v>1.9328726405842147</v>
      </c>
      <c r="E1096" s="36">
        <f t="shared" si="35"/>
        <v>933.44262295081978</v>
      </c>
    </row>
    <row r="1097" spans="1:5" x14ac:dyDescent="0.2">
      <c r="A1097" s="5">
        <v>43026</v>
      </c>
      <c r="B1097" s="36">
        <v>2561.2600000000002</v>
      </c>
      <c r="C1097" s="36">
        <f>VLOOKUP(A1097,'S&amp;P 500 Bitcoin and their CAGR'!E1096:F4769,2,FALSE)</f>
        <v>5565</v>
      </c>
      <c r="D1097" s="36">
        <f t="shared" si="34"/>
        <v>1.9322389365843358</v>
      </c>
      <c r="E1097" s="36">
        <f t="shared" si="35"/>
        <v>912.29508196721315</v>
      </c>
    </row>
    <row r="1098" spans="1:5" x14ac:dyDescent="0.2">
      <c r="A1098" s="5">
        <v>43025</v>
      </c>
      <c r="B1098" s="36">
        <v>2559.36</v>
      </c>
      <c r="C1098" s="36">
        <f>VLOOKUP(A1098,'S&amp;P 500 Bitcoin and their CAGR'!E1097:F4770,2,FALSE)</f>
        <v>5597.1</v>
      </c>
      <c r="D1098" s="36">
        <f t="shared" si="34"/>
        <v>1.9308055584893704</v>
      </c>
      <c r="E1098" s="36">
        <f t="shared" si="35"/>
        <v>917.55737704918045</v>
      </c>
    </row>
    <row r="1099" spans="1:5" x14ac:dyDescent="0.2">
      <c r="A1099" s="5">
        <v>43024</v>
      </c>
      <c r="B1099" s="36">
        <v>2557.64</v>
      </c>
      <c r="C1099" s="36">
        <f>VLOOKUP(A1099,'S&amp;P 500 Bitcoin and their CAGR'!E1098:F4771,2,FALSE)</f>
        <v>5764.4</v>
      </c>
      <c r="D1099" s="36">
        <f t="shared" si="34"/>
        <v>1.9295079741086651</v>
      </c>
      <c r="E1099" s="36">
        <f t="shared" si="35"/>
        <v>944.98360655737702</v>
      </c>
    </row>
    <row r="1100" spans="1:5" x14ac:dyDescent="0.2">
      <c r="A1100" s="5">
        <v>43021</v>
      </c>
      <c r="B1100" s="36">
        <v>2553.17</v>
      </c>
      <c r="C1100" s="36">
        <f>VLOOKUP(A1100,'S&amp;P 500 Bitcoin and their CAGR'!E1099:F4772,2,FALSE)</f>
        <v>5636.8</v>
      </c>
      <c r="D1100" s="36">
        <f t="shared" si="34"/>
        <v>1.9261357635378791</v>
      </c>
      <c r="E1100" s="36">
        <f t="shared" si="35"/>
        <v>924.06557377049194</v>
      </c>
    </row>
    <row r="1101" spans="1:5" x14ac:dyDescent="0.2">
      <c r="A1101" s="5">
        <v>43020</v>
      </c>
      <c r="B1101" s="36">
        <v>2550.9299999999998</v>
      </c>
      <c r="C1101" s="36">
        <f>VLOOKUP(A1101,'S&amp;P 500 Bitcoin and their CAGR'!E1100:F4773,2,FALSE)</f>
        <v>5428.5</v>
      </c>
      <c r="D1101" s="36">
        <f t="shared" si="34"/>
        <v>1.9244458862048675</v>
      </c>
      <c r="E1101" s="36">
        <f t="shared" si="35"/>
        <v>889.91803278688531</v>
      </c>
    </row>
    <row r="1102" spans="1:5" x14ac:dyDescent="0.2">
      <c r="A1102" s="5">
        <v>43019</v>
      </c>
      <c r="B1102" s="36">
        <v>2555.2399999999998</v>
      </c>
      <c r="C1102" s="36">
        <f>VLOOKUP(A1102,'S&amp;P 500 Bitcoin and their CAGR'!E1101:F4774,2,FALSE)</f>
        <v>4824.8999999999996</v>
      </c>
      <c r="D1102" s="36">
        <f t="shared" si="34"/>
        <v>1.9276973912518671</v>
      </c>
      <c r="E1102" s="36">
        <f t="shared" si="35"/>
        <v>790.96721311475403</v>
      </c>
    </row>
    <row r="1103" spans="1:5" x14ac:dyDescent="0.2">
      <c r="A1103" s="5">
        <v>43018</v>
      </c>
      <c r="B1103" s="36">
        <v>2550.64</v>
      </c>
      <c r="C1103" s="36">
        <f>VLOOKUP(A1103,'S&amp;P 500 Bitcoin and their CAGR'!E1102:F4775,2,FALSE)</f>
        <v>4777</v>
      </c>
      <c r="D1103" s="36">
        <f t="shared" si="34"/>
        <v>1.9242271074430044</v>
      </c>
      <c r="E1103" s="36">
        <f t="shared" si="35"/>
        <v>783.11475409836066</v>
      </c>
    </row>
    <row r="1104" spans="1:5" x14ac:dyDescent="0.2">
      <c r="A1104" s="5">
        <v>43017</v>
      </c>
      <c r="B1104" s="36">
        <v>2544.73</v>
      </c>
      <c r="C1104" s="36">
        <f>VLOOKUP(A1104,'S&amp;P 500 Bitcoin and their CAGR'!E1103:F4776,2,FALSE)</f>
        <v>4782.3</v>
      </c>
      <c r="D1104" s="36">
        <f t="shared" si="34"/>
        <v>1.9197685471581394</v>
      </c>
      <c r="E1104" s="36">
        <f t="shared" si="35"/>
        <v>783.98360655737713</v>
      </c>
    </row>
    <row r="1105" spans="1:5" x14ac:dyDescent="0.2">
      <c r="A1105" s="5">
        <v>43014</v>
      </c>
      <c r="B1105" s="36">
        <v>2549.33</v>
      </c>
      <c r="C1105" s="36">
        <f>VLOOKUP(A1105,'S&amp;P 500 Bitcoin and their CAGR'!E1104:F4777,2,FALSE)</f>
        <v>4371</v>
      </c>
      <c r="D1105" s="36">
        <f t="shared" si="34"/>
        <v>1.9232388309670021</v>
      </c>
      <c r="E1105" s="36">
        <f t="shared" si="35"/>
        <v>716.55737704918033</v>
      </c>
    </row>
    <row r="1106" spans="1:5" x14ac:dyDescent="0.2">
      <c r="A1106" s="5">
        <v>43013</v>
      </c>
      <c r="B1106" s="36">
        <v>2552.0700000000002</v>
      </c>
      <c r="C1106" s="36">
        <f>VLOOKUP(A1106,'S&amp;P 500 Bitcoin and their CAGR'!E1105:F4778,2,FALSE)</f>
        <v>4315.3999999999996</v>
      </c>
      <c r="D1106" s="36">
        <f t="shared" si="34"/>
        <v>1.9253059130618466</v>
      </c>
      <c r="E1106" s="36">
        <f t="shared" si="35"/>
        <v>707.44262295081967</v>
      </c>
    </row>
    <row r="1107" spans="1:5" x14ac:dyDescent="0.2">
      <c r="A1107" s="5">
        <v>43012</v>
      </c>
      <c r="B1107" s="36">
        <v>2537.7399999999998</v>
      </c>
      <c r="C1107" s="36">
        <f>VLOOKUP(A1107,'S&amp;P 500 Bitcoin and their CAGR'!E1106:F4779,2,FALSE)</f>
        <v>4215.1000000000004</v>
      </c>
      <c r="D1107" s="36">
        <f t="shared" si="34"/>
        <v>1.9144952245877151</v>
      </c>
      <c r="E1107" s="36">
        <f t="shared" si="35"/>
        <v>691.00000000000011</v>
      </c>
    </row>
    <row r="1108" spans="1:5" x14ac:dyDescent="0.2">
      <c r="A1108" s="5">
        <v>43011</v>
      </c>
      <c r="B1108" s="36">
        <v>2534.58</v>
      </c>
      <c r="C1108" s="36">
        <f>VLOOKUP(A1108,'S&amp;P 500 Bitcoin and their CAGR'!E1107:F4780,2,FALSE)</f>
        <v>4311.1000000000004</v>
      </c>
      <c r="D1108" s="36">
        <f t="shared" si="34"/>
        <v>1.9121112904929312</v>
      </c>
      <c r="E1108" s="36">
        <f t="shared" si="35"/>
        <v>706.73770491803293</v>
      </c>
    </row>
    <row r="1109" spans="1:5" x14ac:dyDescent="0.2">
      <c r="A1109" s="5">
        <v>43010</v>
      </c>
      <c r="B1109" s="36">
        <v>2529.12</v>
      </c>
      <c r="C1109" s="36">
        <f>VLOOKUP(A1109,'S&amp;P 500 Bitcoin and their CAGR'!E1108:F4781,2,FALSE)</f>
        <v>4400.1000000000004</v>
      </c>
      <c r="D1109" s="36">
        <f t="shared" si="34"/>
        <v>1.9079922144937158</v>
      </c>
      <c r="E1109" s="36">
        <f t="shared" si="35"/>
        <v>721.32786885245912</v>
      </c>
    </row>
    <row r="1110" spans="1:5" x14ac:dyDescent="0.2">
      <c r="A1110" s="5">
        <v>43007</v>
      </c>
      <c r="B1110" s="36">
        <v>2519.36</v>
      </c>
      <c r="C1110" s="36">
        <f>VLOOKUP(A1110,'S&amp;P 500 Bitcoin and their CAGR'!E1109:F4782,2,FALSE)</f>
        <v>4169.8999999999996</v>
      </c>
      <c r="D1110" s="36">
        <f t="shared" si="34"/>
        <v>1.9006291775427375</v>
      </c>
      <c r="E1110" s="36">
        <f t="shared" si="35"/>
        <v>683.59016393442619</v>
      </c>
    </row>
    <row r="1111" spans="1:5" x14ac:dyDescent="0.2">
      <c r="A1111" s="5">
        <v>43006</v>
      </c>
      <c r="B1111" s="36">
        <v>2510.06</v>
      </c>
      <c r="C1111" s="36">
        <f>VLOOKUP(A1111,'S&amp;P 500 Bitcoin and their CAGR'!E1110:F4783,2,FALSE)</f>
        <v>4190</v>
      </c>
      <c r="D1111" s="36">
        <f t="shared" si="34"/>
        <v>1.8936131689726452</v>
      </c>
      <c r="E1111" s="36">
        <f t="shared" si="35"/>
        <v>686.88524590163934</v>
      </c>
    </row>
    <row r="1112" spans="1:5" x14ac:dyDescent="0.2">
      <c r="A1112" s="5">
        <v>43005</v>
      </c>
      <c r="B1112" s="36">
        <v>2507.04</v>
      </c>
      <c r="C1112" s="36">
        <f>VLOOKUP(A1112,'S&amp;P 500 Bitcoin and their CAGR'!E1111:F4784,2,FALSE)</f>
        <v>4205.3999999999996</v>
      </c>
      <c r="D1112" s="36">
        <f t="shared" si="34"/>
        <v>1.8913348522111744</v>
      </c>
      <c r="E1112" s="36">
        <f t="shared" si="35"/>
        <v>689.4098360655737</v>
      </c>
    </row>
    <row r="1113" spans="1:5" x14ac:dyDescent="0.2">
      <c r="A1113" s="5">
        <v>43004</v>
      </c>
      <c r="B1113" s="36">
        <v>2496.84</v>
      </c>
      <c r="C1113" s="36">
        <f>VLOOKUP(A1113,'S&amp;P 500 Bitcoin and their CAGR'!E1112:F4785,2,FALSE)</f>
        <v>3879.1</v>
      </c>
      <c r="D1113" s="36">
        <f t="shared" si="34"/>
        <v>1.8836398750697831</v>
      </c>
      <c r="E1113" s="36">
        <f t="shared" si="35"/>
        <v>635.91803278688531</v>
      </c>
    </row>
    <row r="1114" spans="1:5" x14ac:dyDescent="0.2">
      <c r="A1114" s="5">
        <v>43003</v>
      </c>
      <c r="B1114" s="36">
        <v>2496.66</v>
      </c>
      <c r="C1114" s="36">
        <f>VLOOKUP(A1114,'S&amp;P 500 Bitcoin and their CAGR'!E1113:F4786,2,FALSE)</f>
        <v>3930</v>
      </c>
      <c r="D1114" s="36">
        <f t="shared" si="34"/>
        <v>1.8835040813555231</v>
      </c>
      <c r="E1114" s="36">
        <f t="shared" si="35"/>
        <v>644.2622950819673</v>
      </c>
    </row>
    <row r="1115" spans="1:5" x14ac:dyDescent="0.2">
      <c r="A1115" s="5">
        <v>43000</v>
      </c>
      <c r="B1115" s="36">
        <v>2502.2199999999998</v>
      </c>
      <c r="C1115" s="36">
        <f>VLOOKUP(A1115,'S&amp;P 500 Bitcoin and their CAGR'!E1114:F4787,2,FALSE)</f>
        <v>3598.5</v>
      </c>
      <c r="D1115" s="36">
        <f t="shared" si="34"/>
        <v>1.8876985983071048</v>
      </c>
      <c r="E1115" s="36">
        <f t="shared" si="35"/>
        <v>589.91803278688531</v>
      </c>
    </row>
    <row r="1116" spans="1:5" x14ac:dyDescent="0.2">
      <c r="A1116" s="5">
        <v>42999</v>
      </c>
      <c r="B1116" s="36">
        <v>2500.6</v>
      </c>
      <c r="C1116" s="36">
        <f>VLOOKUP(A1116,'S&amp;P 500 Bitcoin and their CAGR'!E1115:F4788,2,FALSE)</f>
        <v>3603.4</v>
      </c>
      <c r="D1116" s="36">
        <f t="shared" si="34"/>
        <v>1.8864764548787665</v>
      </c>
      <c r="E1116" s="36">
        <f t="shared" si="35"/>
        <v>590.72131147540983</v>
      </c>
    </row>
    <row r="1117" spans="1:5" x14ac:dyDescent="0.2">
      <c r="A1117" s="5">
        <v>42998</v>
      </c>
      <c r="B1117" s="36">
        <v>2508.2399999999998</v>
      </c>
      <c r="C1117" s="36">
        <f>VLOOKUP(A1117,'S&amp;P 500 Bitcoin and their CAGR'!E1116:F4789,2,FALSE)</f>
        <v>3873.2</v>
      </c>
      <c r="D1117" s="36">
        <f t="shared" si="34"/>
        <v>1.8922401436395733</v>
      </c>
      <c r="E1117" s="36">
        <f t="shared" si="35"/>
        <v>634.95081967213116</v>
      </c>
    </row>
    <row r="1118" spans="1:5" x14ac:dyDescent="0.2">
      <c r="A1118" s="5">
        <v>42997</v>
      </c>
      <c r="B1118" s="36">
        <v>2506.65</v>
      </c>
      <c r="C1118" s="36">
        <f>VLOOKUP(A1118,'S&amp;P 500 Bitcoin and their CAGR'!E1117:F4790,2,FALSE)</f>
        <v>3900</v>
      </c>
      <c r="D1118" s="36">
        <f t="shared" si="34"/>
        <v>1.8910406324969447</v>
      </c>
      <c r="E1118" s="36">
        <f t="shared" si="35"/>
        <v>639.34426229508199</v>
      </c>
    </row>
    <row r="1119" spans="1:5" x14ac:dyDescent="0.2">
      <c r="A1119" s="5">
        <v>42996</v>
      </c>
      <c r="B1119" s="36">
        <v>2503.87</v>
      </c>
      <c r="C1119" s="36">
        <f>VLOOKUP(A1119,'S&amp;P 500 Bitcoin and their CAGR'!E1118:F4791,2,FALSE)</f>
        <v>4084.1</v>
      </c>
      <c r="D1119" s="36">
        <f t="shared" si="34"/>
        <v>1.8889433740211536</v>
      </c>
      <c r="E1119" s="36">
        <f t="shared" si="35"/>
        <v>669.52459016393448</v>
      </c>
    </row>
    <row r="1120" spans="1:5" x14ac:dyDescent="0.2">
      <c r="A1120" s="5">
        <v>42993</v>
      </c>
      <c r="B1120" s="36">
        <v>2500.23</v>
      </c>
      <c r="C1120" s="36">
        <f>VLOOKUP(A1120,'S&amp;P 500 Bitcoin and their CAGR'!E1119:F4792,2,FALSE)</f>
        <v>3698</v>
      </c>
      <c r="D1120" s="36">
        <f t="shared" si="34"/>
        <v>1.88619732335501</v>
      </c>
      <c r="E1120" s="36">
        <f t="shared" si="35"/>
        <v>606.22950819672133</v>
      </c>
    </row>
    <row r="1121" spans="1:5" x14ac:dyDescent="0.2">
      <c r="A1121" s="5">
        <v>42992</v>
      </c>
      <c r="B1121" s="36">
        <v>2495.62</v>
      </c>
      <c r="C1121" s="36">
        <f>VLOOKUP(A1121,'S&amp;P 500 Bitcoin and their CAGR'!E1120:F4793,2,FALSE)</f>
        <v>3238.1</v>
      </c>
      <c r="D1121" s="36">
        <f t="shared" si="34"/>
        <v>1.8827194954509106</v>
      </c>
      <c r="E1121" s="36">
        <f t="shared" si="35"/>
        <v>530.8360655737705</v>
      </c>
    </row>
    <row r="1122" spans="1:5" x14ac:dyDescent="0.2">
      <c r="A1122" s="5">
        <v>42991</v>
      </c>
      <c r="B1122" s="36">
        <v>2498.37</v>
      </c>
      <c r="C1122" s="36">
        <f>VLOOKUP(A1122,'S&amp;P 500 Bitcoin and their CAGR'!E1121:F4794,2,FALSE)</f>
        <v>3849.7</v>
      </c>
      <c r="D1122" s="36">
        <f t="shared" si="34"/>
        <v>1.8847941216409916</v>
      </c>
      <c r="E1122" s="36">
        <f t="shared" si="35"/>
        <v>631.09836065573768</v>
      </c>
    </row>
    <row r="1123" spans="1:5" x14ac:dyDescent="0.2">
      <c r="A1123" s="5">
        <v>42990</v>
      </c>
      <c r="B1123" s="36">
        <v>2496.48</v>
      </c>
      <c r="C1123" s="36">
        <f>VLOOKUP(A1123,'S&amp;P 500 Bitcoin and their CAGR'!E1122:F4795,2,FALSE)</f>
        <v>4142.8999999999996</v>
      </c>
      <c r="D1123" s="36">
        <f t="shared" si="34"/>
        <v>1.8833682876412632</v>
      </c>
      <c r="E1123" s="36">
        <f t="shared" si="35"/>
        <v>679.1639344262295</v>
      </c>
    </row>
    <row r="1124" spans="1:5" x14ac:dyDescent="0.2">
      <c r="A1124" s="5">
        <v>42989</v>
      </c>
      <c r="B1124" s="36">
        <v>2488.11</v>
      </c>
      <c r="C1124" s="36">
        <f>VLOOKUP(A1124,'S&amp;P 500 Bitcoin and their CAGR'!E1123:F4796,2,FALSE)</f>
        <v>4203</v>
      </c>
      <c r="D1124" s="36">
        <f t="shared" si="34"/>
        <v>1.8770538799281804</v>
      </c>
      <c r="E1124" s="36">
        <f t="shared" si="35"/>
        <v>689.01639344262298</v>
      </c>
    </row>
    <row r="1125" spans="1:5" x14ac:dyDescent="0.2">
      <c r="A1125" s="5">
        <v>42986</v>
      </c>
      <c r="B1125" s="36">
        <v>2461.4299999999998</v>
      </c>
      <c r="C1125" s="36">
        <f>VLOOKUP(A1125,'S&amp;P 500 Bitcoin and their CAGR'!E1124:F4797,2,FALSE)</f>
        <v>4305.8</v>
      </c>
      <c r="D1125" s="36">
        <f t="shared" si="34"/>
        <v>1.8569262338367758</v>
      </c>
      <c r="E1125" s="36">
        <f t="shared" si="35"/>
        <v>705.86885245901647</v>
      </c>
    </row>
    <row r="1126" spans="1:5" x14ac:dyDescent="0.2">
      <c r="A1126" s="5">
        <v>42985</v>
      </c>
      <c r="B1126" s="36">
        <v>2465.1</v>
      </c>
      <c r="C1126" s="36">
        <f>VLOOKUP(A1126,'S&amp;P 500 Bitcoin and their CAGR'!E1125:F4798,2,FALSE)</f>
        <v>4613.5</v>
      </c>
      <c r="D1126" s="36">
        <f t="shared" si="34"/>
        <v>1.8596949167886294</v>
      </c>
      <c r="E1126" s="36">
        <f t="shared" si="35"/>
        <v>756.31147540983613</v>
      </c>
    </row>
    <row r="1127" spans="1:5" x14ac:dyDescent="0.2">
      <c r="A1127" s="5">
        <v>42984</v>
      </c>
      <c r="B1127" s="36">
        <v>2465.54</v>
      </c>
      <c r="C1127" s="36">
        <f>VLOOKUP(A1127,'S&amp;P 500 Bitcoin and their CAGR'!E1126:F4799,2,FALSE)</f>
        <v>4589.1000000000004</v>
      </c>
      <c r="D1127" s="36">
        <f t="shared" si="34"/>
        <v>1.8600268569790426</v>
      </c>
      <c r="E1127" s="36">
        <f t="shared" si="35"/>
        <v>752.31147540983613</v>
      </c>
    </row>
    <row r="1128" spans="1:5" x14ac:dyDescent="0.2">
      <c r="A1128" s="5">
        <v>42983</v>
      </c>
      <c r="B1128" s="36">
        <v>2457.85</v>
      </c>
      <c r="C1128" s="36">
        <f>VLOOKUP(A1128,'S&amp;P 500 Bitcoin and their CAGR'!E1127:F4800,2,FALSE)</f>
        <v>4374.8999999999996</v>
      </c>
      <c r="D1128" s="36">
        <f t="shared" si="34"/>
        <v>1.8542254477420523</v>
      </c>
      <c r="E1128" s="36">
        <f t="shared" si="35"/>
        <v>717.19672131147536</v>
      </c>
    </row>
    <row r="1129" spans="1:5" x14ac:dyDescent="0.2">
      <c r="A1129" s="5">
        <v>42979</v>
      </c>
      <c r="B1129" s="36">
        <v>2476.5500000000002</v>
      </c>
      <c r="C1129" s="36">
        <f>VLOOKUP(A1129,'S&amp;P 500 Bitcoin and their CAGR'!E1128:F4801,2,FALSE)</f>
        <v>4904.8999999999996</v>
      </c>
      <c r="D1129" s="36">
        <f t="shared" si="34"/>
        <v>1.8683329058346034</v>
      </c>
      <c r="E1129" s="36">
        <f t="shared" si="35"/>
        <v>804.08196721311469</v>
      </c>
    </row>
    <row r="1130" spans="1:5" x14ac:dyDescent="0.2">
      <c r="A1130" s="5">
        <v>42978</v>
      </c>
      <c r="B1130" s="36">
        <v>2471.65</v>
      </c>
      <c r="C1130" s="36">
        <f>VLOOKUP(A1130,'S&amp;P 500 Bitcoin and their CAGR'!E1129:F4802,2,FALSE)</f>
        <v>4718.2</v>
      </c>
      <c r="D1130" s="36">
        <f t="shared" si="34"/>
        <v>1.8646362991686409</v>
      </c>
      <c r="E1130" s="36">
        <f t="shared" si="35"/>
        <v>773.47540983606564</v>
      </c>
    </row>
    <row r="1131" spans="1:5" x14ac:dyDescent="0.2">
      <c r="A1131" s="5">
        <v>42977</v>
      </c>
      <c r="B1131" s="36">
        <v>2457.59</v>
      </c>
      <c r="C1131" s="36">
        <f>VLOOKUP(A1131,'S&amp;P 500 Bitcoin and their CAGR'!E1130:F4803,2,FALSE)</f>
        <v>4569</v>
      </c>
      <c r="D1131" s="36">
        <f t="shared" si="34"/>
        <v>1.8540293012658993</v>
      </c>
      <c r="E1131" s="36">
        <f t="shared" si="35"/>
        <v>749.01639344262298</v>
      </c>
    </row>
    <row r="1132" spans="1:5" x14ac:dyDescent="0.2">
      <c r="A1132" s="5">
        <v>42976</v>
      </c>
      <c r="B1132" s="36">
        <v>2446.3000000000002</v>
      </c>
      <c r="C1132" s="36">
        <f>VLOOKUP(A1132,'S&amp;P 500 Bitcoin and their CAGR'!E1131:F4804,2,FALSE)</f>
        <v>4587.1000000000004</v>
      </c>
      <c r="D1132" s="36">
        <f t="shared" si="34"/>
        <v>1.8455120177437121</v>
      </c>
      <c r="E1132" s="36">
        <f t="shared" si="35"/>
        <v>751.98360655737713</v>
      </c>
    </row>
    <row r="1133" spans="1:5" x14ac:dyDescent="0.2">
      <c r="A1133" s="5">
        <v>42975</v>
      </c>
      <c r="B1133" s="36">
        <v>2444.2399999999998</v>
      </c>
      <c r="C1133" s="36">
        <f>VLOOKUP(A1133,'S&amp;P 500 Bitcoin and their CAGR'!E1132:F4805,2,FALSE)</f>
        <v>4383.8</v>
      </c>
      <c r="D1133" s="36">
        <f t="shared" si="34"/>
        <v>1.8439579341249603</v>
      </c>
      <c r="E1133" s="36">
        <f t="shared" si="35"/>
        <v>718.65573770491812</v>
      </c>
    </row>
    <row r="1134" spans="1:5" x14ac:dyDescent="0.2">
      <c r="A1134" s="5">
        <v>42972</v>
      </c>
      <c r="B1134" s="36">
        <v>2443.0500000000002</v>
      </c>
      <c r="C1134" s="36">
        <f>VLOOKUP(A1134,'S&amp;P 500 Bitcoin and their CAGR'!E1133:F4806,2,FALSE)</f>
        <v>4351.5</v>
      </c>
      <c r="D1134" s="36">
        <f t="shared" si="34"/>
        <v>1.8430601867917982</v>
      </c>
      <c r="E1134" s="36">
        <f t="shared" si="35"/>
        <v>713.36065573770497</v>
      </c>
    </row>
    <row r="1135" spans="1:5" x14ac:dyDescent="0.2">
      <c r="A1135" s="5">
        <v>42971</v>
      </c>
      <c r="B1135" s="36">
        <v>2438.9699999999998</v>
      </c>
      <c r="C1135" s="36">
        <f>VLOOKUP(A1135,'S&amp;P 500 Bitcoin and their CAGR'!E1134:F4807,2,FALSE)</f>
        <v>4325.2</v>
      </c>
      <c r="D1135" s="36">
        <f t="shared" si="34"/>
        <v>1.8399821959352414</v>
      </c>
      <c r="E1135" s="36">
        <f t="shared" si="35"/>
        <v>709.04918032786884</v>
      </c>
    </row>
    <row r="1136" spans="1:5" x14ac:dyDescent="0.2">
      <c r="A1136" s="5">
        <v>42970</v>
      </c>
      <c r="B1136" s="36">
        <v>2444.04</v>
      </c>
      <c r="C1136" s="36">
        <f>VLOOKUP(A1136,'S&amp;P 500 Bitcoin and their CAGR'!E1135:F4808,2,FALSE)</f>
        <v>4129.1000000000004</v>
      </c>
      <c r="D1136" s="36">
        <f t="shared" si="34"/>
        <v>1.8438070522202272</v>
      </c>
      <c r="E1136" s="36">
        <f t="shared" si="35"/>
        <v>676.90163934426243</v>
      </c>
    </row>
    <row r="1137" spans="1:5" x14ac:dyDescent="0.2">
      <c r="A1137" s="5">
        <v>42969</v>
      </c>
      <c r="B1137" s="36">
        <v>2452.5100000000002</v>
      </c>
      <c r="C1137" s="36">
        <f>VLOOKUP(A1137,'S&amp;P 500 Bitcoin and their CAGR'!E1136:F4809,2,FALSE)</f>
        <v>4074</v>
      </c>
      <c r="D1137" s="36">
        <f t="shared" si="34"/>
        <v>1.8501969008856769</v>
      </c>
      <c r="E1137" s="36">
        <f t="shared" si="35"/>
        <v>667.86885245901647</v>
      </c>
    </row>
    <row r="1138" spans="1:5" x14ac:dyDescent="0.2">
      <c r="A1138" s="5">
        <v>42968</v>
      </c>
      <c r="B1138" s="36">
        <v>2428.37</v>
      </c>
      <c r="C1138" s="36">
        <f>VLOOKUP(A1138,'S&amp;P 500 Bitcoin and their CAGR'!E1137:F4810,2,FALSE)</f>
        <v>4002.5</v>
      </c>
      <c r="D1138" s="36">
        <f t="shared" si="34"/>
        <v>1.8319854549843837</v>
      </c>
      <c r="E1138" s="36">
        <f t="shared" si="35"/>
        <v>656.14754098360663</v>
      </c>
    </row>
    <row r="1139" spans="1:5" x14ac:dyDescent="0.2">
      <c r="A1139" s="5">
        <v>42965</v>
      </c>
      <c r="B1139" s="36">
        <v>2425.5500000000002</v>
      </c>
      <c r="C1139" s="36">
        <f>VLOOKUP(A1139,'S&amp;P 500 Bitcoin and their CAGR'!E1138:F4811,2,FALSE)</f>
        <v>4090.2</v>
      </c>
      <c r="D1139" s="36">
        <f t="shared" si="34"/>
        <v>1.8298580201276462</v>
      </c>
      <c r="E1139" s="36">
        <f t="shared" si="35"/>
        <v>670.52459016393448</v>
      </c>
    </row>
    <row r="1140" spans="1:5" x14ac:dyDescent="0.2">
      <c r="A1140" s="5">
        <v>42964</v>
      </c>
      <c r="B1140" s="36">
        <v>2430.0100000000002</v>
      </c>
      <c r="C1140" s="36">
        <f>VLOOKUP(A1140,'S&amp;P 500 Bitcoin and their CAGR'!E1139:F4812,2,FALSE)</f>
        <v>4260</v>
      </c>
      <c r="D1140" s="36">
        <f t="shared" si="34"/>
        <v>1.833222686603196</v>
      </c>
      <c r="E1140" s="36">
        <f t="shared" si="35"/>
        <v>698.36065573770497</v>
      </c>
    </row>
    <row r="1141" spans="1:5" x14ac:dyDescent="0.2">
      <c r="A1141" s="5">
        <v>42963</v>
      </c>
      <c r="B1141" s="36">
        <v>2468.11</v>
      </c>
      <c r="C1141" s="36">
        <f>VLOOKUP(A1141,'S&amp;P 500 Bitcoin and their CAGR'!E1140:F4813,2,FALSE)</f>
        <v>4386.3</v>
      </c>
      <c r="D1141" s="36">
        <f t="shared" si="34"/>
        <v>1.8619656894548637</v>
      </c>
      <c r="E1141" s="36">
        <f t="shared" si="35"/>
        <v>719.06557377049182</v>
      </c>
    </row>
    <row r="1142" spans="1:5" x14ac:dyDescent="0.2">
      <c r="A1142" s="5">
        <v>42962</v>
      </c>
      <c r="B1142" s="36">
        <v>2464.61</v>
      </c>
      <c r="C1142" s="36">
        <f>VLOOKUP(A1142,'S&amp;P 500 Bitcoin and their CAGR'!E1141:F4814,2,FALSE)</f>
        <v>4151.8999999999996</v>
      </c>
      <c r="D1142" s="36">
        <f t="shared" si="34"/>
        <v>1.8593252561220335</v>
      </c>
      <c r="E1142" s="36">
        <f t="shared" si="35"/>
        <v>680.63934426229503</v>
      </c>
    </row>
    <row r="1143" spans="1:5" x14ac:dyDescent="0.2">
      <c r="A1143" s="5">
        <v>42961</v>
      </c>
      <c r="B1143" s="36">
        <v>2465.84</v>
      </c>
      <c r="C1143" s="36">
        <f>VLOOKUP(A1143,'S&amp;P 500 Bitcoin and their CAGR'!E1142:F4815,2,FALSE)</f>
        <v>4319.5</v>
      </c>
      <c r="D1143" s="36">
        <f t="shared" si="34"/>
        <v>1.8602531798361424</v>
      </c>
      <c r="E1143" s="36">
        <f t="shared" si="35"/>
        <v>708.11475409836066</v>
      </c>
    </row>
    <row r="1144" spans="1:5" x14ac:dyDescent="0.2">
      <c r="A1144" s="5">
        <v>42958</v>
      </c>
      <c r="B1144" s="36">
        <v>2441.3200000000002</v>
      </c>
      <c r="C1144" s="36">
        <f>VLOOKUP(A1144,'S&amp;P 500 Bitcoin and their CAGR'!E1143:F4816,2,FALSE)</f>
        <v>3644.1</v>
      </c>
      <c r="D1144" s="36">
        <f t="shared" si="34"/>
        <v>1.8417550583158564</v>
      </c>
      <c r="E1144" s="36">
        <f t="shared" si="35"/>
        <v>597.39344262295083</v>
      </c>
    </row>
    <row r="1145" spans="1:5" x14ac:dyDescent="0.2">
      <c r="A1145" s="5">
        <v>42957</v>
      </c>
      <c r="B1145" s="36">
        <v>2438.21</v>
      </c>
      <c r="C1145" s="36">
        <f>VLOOKUP(A1145,'S&amp;P 500 Bitcoin and their CAGR'!E1144:F4817,2,FALSE)</f>
        <v>3407.9</v>
      </c>
      <c r="D1145" s="36">
        <f t="shared" si="34"/>
        <v>1.8394088446972556</v>
      </c>
      <c r="E1145" s="36">
        <f t="shared" si="35"/>
        <v>558.67213114754099</v>
      </c>
    </row>
    <row r="1146" spans="1:5" x14ac:dyDescent="0.2">
      <c r="A1146" s="5">
        <v>42956</v>
      </c>
      <c r="B1146" s="36">
        <v>2474.02</v>
      </c>
      <c r="C1146" s="36">
        <f>VLOOKUP(A1146,'S&amp;P 500 Bitcoin and their CAGR'!E1145:F4818,2,FALSE)</f>
        <v>3339.9</v>
      </c>
      <c r="D1146" s="36">
        <f t="shared" si="34"/>
        <v>1.8664242497397288</v>
      </c>
      <c r="E1146" s="36">
        <f t="shared" si="35"/>
        <v>547.52459016393448</v>
      </c>
    </row>
    <row r="1147" spans="1:5" x14ac:dyDescent="0.2">
      <c r="A1147" s="5">
        <v>42955</v>
      </c>
      <c r="B1147" s="36">
        <v>2474.92</v>
      </c>
      <c r="C1147" s="36">
        <f>VLOOKUP(A1147,'S&amp;P 500 Bitcoin and their CAGR'!E1146:F4819,2,FALSE)</f>
        <v>3415</v>
      </c>
      <c r="D1147" s="36">
        <f t="shared" si="34"/>
        <v>1.8671032183110281</v>
      </c>
      <c r="E1147" s="36">
        <f t="shared" si="35"/>
        <v>559.8360655737705</v>
      </c>
    </row>
    <row r="1148" spans="1:5" x14ac:dyDescent="0.2">
      <c r="A1148" s="5">
        <v>42954</v>
      </c>
      <c r="B1148" s="36">
        <v>2480.91</v>
      </c>
      <c r="C1148" s="36">
        <f>VLOOKUP(A1148,'S&amp;P 500 Bitcoin and their CAGR'!E1147:F4820,2,FALSE)</f>
        <v>3396.7</v>
      </c>
      <c r="D1148" s="36">
        <f t="shared" si="34"/>
        <v>1.8716221313577861</v>
      </c>
      <c r="E1148" s="36">
        <f t="shared" si="35"/>
        <v>556.8360655737705</v>
      </c>
    </row>
    <row r="1149" spans="1:5" x14ac:dyDescent="0.2">
      <c r="A1149" s="5">
        <v>42951</v>
      </c>
      <c r="B1149" s="36">
        <v>2476.83</v>
      </c>
      <c r="C1149" s="36">
        <f>VLOOKUP(A1149,'S&amp;P 500 Bitcoin and their CAGR'!E1148:F4821,2,FALSE)</f>
        <v>2860</v>
      </c>
      <c r="D1149" s="36">
        <f t="shared" si="34"/>
        <v>1.8685441405012297</v>
      </c>
      <c r="E1149" s="36">
        <f t="shared" si="35"/>
        <v>468.85245901639348</v>
      </c>
    </row>
    <row r="1150" spans="1:5" x14ac:dyDescent="0.2">
      <c r="A1150" s="5">
        <v>42950</v>
      </c>
      <c r="B1150" s="36">
        <v>2472.16</v>
      </c>
      <c r="C1150" s="36">
        <f>VLOOKUP(A1150,'S&amp;P 500 Bitcoin and their CAGR'!E1149:F4822,2,FALSE)</f>
        <v>2790.3</v>
      </c>
      <c r="D1150" s="36">
        <f t="shared" si="34"/>
        <v>1.8650210480257101</v>
      </c>
      <c r="E1150" s="36">
        <f t="shared" si="35"/>
        <v>457.4262295081968</v>
      </c>
    </row>
    <row r="1151" spans="1:5" x14ac:dyDescent="0.2">
      <c r="A1151" s="5">
        <v>42949</v>
      </c>
      <c r="B1151" s="36">
        <v>2477.5700000000002</v>
      </c>
      <c r="C1151" s="36">
        <f>VLOOKUP(A1151,'S&amp;P 500 Bitcoin and their CAGR'!E1150:F4823,2,FALSE)</f>
        <v>2702</v>
      </c>
      <c r="D1151" s="36">
        <f t="shared" si="34"/>
        <v>1.8691024035487425</v>
      </c>
      <c r="E1151" s="36">
        <f t="shared" si="35"/>
        <v>442.95081967213116</v>
      </c>
    </row>
    <row r="1152" spans="1:5" x14ac:dyDescent="0.2">
      <c r="A1152" s="5">
        <v>42948</v>
      </c>
      <c r="B1152" s="36">
        <v>2476.35</v>
      </c>
      <c r="C1152" s="36">
        <f>VLOOKUP(A1152,'S&amp;P 500 Bitcoin and their CAGR'!E1151:F4824,2,FALSE)</f>
        <v>2731.2</v>
      </c>
      <c r="D1152" s="36">
        <f t="shared" si="34"/>
        <v>1.8681820239298701</v>
      </c>
      <c r="E1152" s="36">
        <f t="shared" si="35"/>
        <v>447.73770491803276</v>
      </c>
    </row>
    <row r="1153" spans="1:5" x14ac:dyDescent="0.2">
      <c r="A1153" s="5">
        <v>42947</v>
      </c>
      <c r="B1153" s="36">
        <v>2470.3000000000002</v>
      </c>
      <c r="C1153" s="36">
        <f>VLOOKUP(A1153,'S&amp;P 500 Bitcoin and their CAGR'!E1152:F4825,2,FALSE)</f>
        <v>2856</v>
      </c>
      <c r="D1153" s="36">
        <f t="shared" si="34"/>
        <v>1.8636178463116919</v>
      </c>
      <c r="E1153" s="36">
        <f t="shared" si="35"/>
        <v>468.19672131147541</v>
      </c>
    </row>
    <row r="1154" spans="1:5" x14ac:dyDescent="0.2">
      <c r="A1154" s="5">
        <v>42944</v>
      </c>
      <c r="B1154" s="36">
        <v>2472.1</v>
      </c>
      <c r="C1154" s="36">
        <f>VLOOKUP(A1154,'S&amp;P 500 Bitcoin and their CAGR'!E1153:F4826,2,FALSE)</f>
        <v>2784.8</v>
      </c>
      <c r="D1154" s="36">
        <f t="shared" si="34"/>
        <v>1.8649757834542904</v>
      </c>
      <c r="E1154" s="36">
        <f t="shared" si="35"/>
        <v>456.52459016393448</v>
      </c>
    </row>
    <row r="1155" spans="1:5" x14ac:dyDescent="0.2">
      <c r="A1155" s="5">
        <v>42943</v>
      </c>
      <c r="B1155" s="36">
        <v>2475.42</v>
      </c>
      <c r="C1155" s="36">
        <f>VLOOKUP(A1155,'S&amp;P 500 Bitcoin and their CAGR'!E1154:F4827,2,FALSE)</f>
        <v>2664.9</v>
      </c>
      <c r="D1155" s="36">
        <f t="shared" ref="D1155:D1218" si="36">B1155/B$2533</f>
        <v>1.867480423072861</v>
      </c>
      <c r="E1155" s="36">
        <f t="shared" ref="E1155:E1218" si="37">C1155/$C$2533</f>
        <v>436.86885245901641</v>
      </c>
    </row>
    <row r="1156" spans="1:5" x14ac:dyDescent="0.2">
      <c r="A1156" s="5">
        <v>42942</v>
      </c>
      <c r="B1156" s="36">
        <v>2477.83</v>
      </c>
      <c r="C1156" s="36">
        <f>VLOOKUP(A1156,'S&amp;P 500 Bitcoin and their CAGR'!E1155:F4828,2,FALSE)</f>
        <v>2525.6999999999998</v>
      </c>
      <c r="D1156" s="36">
        <f t="shared" si="36"/>
        <v>1.8692985500248955</v>
      </c>
      <c r="E1156" s="36">
        <f t="shared" si="37"/>
        <v>414.04918032786884</v>
      </c>
    </row>
    <row r="1157" spans="1:5" x14ac:dyDescent="0.2">
      <c r="A1157" s="5">
        <v>42941</v>
      </c>
      <c r="B1157" s="36">
        <v>2477.13</v>
      </c>
      <c r="C1157" s="36">
        <f>VLOOKUP(A1157,'S&amp;P 500 Bitcoin and their CAGR'!E1156:F4829,2,FALSE)</f>
        <v>2560.9</v>
      </c>
      <c r="D1157" s="36">
        <f t="shared" si="36"/>
        <v>1.8687704633583295</v>
      </c>
      <c r="E1157" s="36">
        <f t="shared" si="37"/>
        <v>419.81967213114757</v>
      </c>
    </row>
    <row r="1158" spans="1:5" x14ac:dyDescent="0.2">
      <c r="A1158" s="5">
        <v>42940</v>
      </c>
      <c r="B1158" s="36">
        <v>2469.91</v>
      </c>
      <c r="C1158" s="36">
        <f>VLOOKUP(A1158,'S&amp;P 500 Bitcoin and their CAGR'!E1157:F4830,2,FALSE)</f>
        <v>2769.7</v>
      </c>
      <c r="D1158" s="36">
        <f t="shared" si="36"/>
        <v>1.8633236265974622</v>
      </c>
      <c r="E1158" s="36">
        <f t="shared" si="37"/>
        <v>454.04918032786884</v>
      </c>
    </row>
    <row r="1159" spans="1:5" x14ac:dyDescent="0.2">
      <c r="A1159" s="5">
        <v>42937</v>
      </c>
      <c r="B1159" s="36">
        <v>2472.54</v>
      </c>
      <c r="C1159" s="36">
        <f>VLOOKUP(A1159,'S&amp;P 500 Bitcoin and their CAGR'!E1158:F4831,2,FALSE)</f>
        <v>2664</v>
      </c>
      <c r="D1159" s="36">
        <f t="shared" si="36"/>
        <v>1.8653077236447033</v>
      </c>
      <c r="E1159" s="36">
        <f t="shared" si="37"/>
        <v>436.72131147540983</v>
      </c>
    </row>
    <row r="1160" spans="1:5" x14ac:dyDescent="0.2">
      <c r="A1160" s="5">
        <v>42936</v>
      </c>
      <c r="B1160" s="36">
        <v>2473.4499999999998</v>
      </c>
      <c r="C1160" s="36">
        <f>VLOOKUP(A1160,'S&amp;P 500 Bitcoin and their CAGR'!E1159:F4832,2,FALSE)</f>
        <v>2856.3</v>
      </c>
      <c r="D1160" s="36">
        <f t="shared" si="36"/>
        <v>1.8659942363112392</v>
      </c>
      <c r="E1160" s="36">
        <f t="shared" si="37"/>
        <v>468.24590163934431</v>
      </c>
    </row>
    <row r="1161" spans="1:5" x14ac:dyDescent="0.2">
      <c r="A1161" s="5">
        <v>42935</v>
      </c>
      <c r="B1161" s="36">
        <v>2473.83</v>
      </c>
      <c r="C1161" s="36">
        <f>VLOOKUP(A1161,'S&amp;P 500 Bitcoin and their CAGR'!E1160:F4833,2,FALSE)</f>
        <v>2253.1</v>
      </c>
      <c r="D1161" s="36">
        <f t="shared" si="36"/>
        <v>1.8662809119302322</v>
      </c>
      <c r="E1161" s="36">
        <f t="shared" si="37"/>
        <v>369.36065573770492</v>
      </c>
    </row>
    <row r="1162" spans="1:5" x14ac:dyDescent="0.2">
      <c r="A1162" s="5">
        <v>42934</v>
      </c>
      <c r="B1162" s="36">
        <v>2460.61</v>
      </c>
      <c r="C1162" s="36">
        <f>VLOOKUP(A1162,'S&amp;P 500 Bitcoin and their CAGR'!E1161:F4834,2,FALSE)</f>
        <v>2302.1</v>
      </c>
      <c r="D1162" s="36">
        <f t="shared" si="36"/>
        <v>1.8563076180273701</v>
      </c>
      <c r="E1162" s="36">
        <f t="shared" si="37"/>
        <v>377.39344262295083</v>
      </c>
    </row>
    <row r="1163" spans="1:5" x14ac:dyDescent="0.2">
      <c r="A1163" s="5">
        <v>42933</v>
      </c>
      <c r="B1163" s="36">
        <v>2459.14</v>
      </c>
      <c r="C1163" s="36">
        <f>VLOOKUP(A1163,'S&amp;P 500 Bitcoin and their CAGR'!E1162:F4835,2,FALSE)</f>
        <v>2219</v>
      </c>
      <c r="D1163" s="36">
        <f t="shared" si="36"/>
        <v>1.8551986360275812</v>
      </c>
      <c r="E1163" s="36">
        <f t="shared" si="37"/>
        <v>363.77049180327873</v>
      </c>
    </row>
    <row r="1164" spans="1:5" x14ac:dyDescent="0.2">
      <c r="A1164" s="5">
        <v>42930</v>
      </c>
      <c r="B1164" s="36">
        <v>2459.27</v>
      </c>
      <c r="C1164" s="36">
        <f>VLOOKUP(A1164,'S&amp;P 500 Bitcoin and their CAGR'!E1163:F4836,2,FALSE)</f>
        <v>2205.1</v>
      </c>
      <c r="D1164" s="36">
        <f t="shared" si="36"/>
        <v>1.8552967092656578</v>
      </c>
      <c r="E1164" s="36">
        <f t="shared" si="37"/>
        <v>361.49180327868851</v>
      </c>
    </row>
    <row r="1165" spans="1:5" x14ac:dyDescent="0.2">
      <c r="A1165" s="5">
        <v>42929</v>
      </c>
      <c r="B1165" s="36">
        <v>2447.83</v>
      </c>
      <c r="C1165" s="36">
        <f>VLOOKUP(A1165,'S&amp;P 500 Bitcoin and their CAGR'!E1164:F4837,2,FALSE)</f>
        <v>2329</v>
      </c>
      <c r="D1165" s="36">
        <f t="shared" si="36"/>
        <v>1.8466662643149208</v>
      </c>
      <c r="E1165" s="36">
        <f t="shared" si="37"/>
        <v>381.80327868852459</v>
      </c>
    </row>
    <row r="1166" spans="1:5" x14ac:dyDescent="0.2">
      <c r="A1166" s="5">
        <v>42928</v>
      </c>
      <c r="B1166" s="36">
        <v>2443.25</v>
      </c>
      <c r="C1166" s="36">
        <f>VLOOKUP(A1166,'S&amp;P 500 Bitcoin and their CAGR'!E1165:F4838,2,FALSE)</f>
        <v>2374.4</v>
      </c>
      <c r="D1166" s="36">
        <f t="shared" si="36"/>
        <v>1.8432110686965313</v>
      </c>
      <c r="E1166" s="36">
        <f t="shared" si="37"/>
        <v>389.24590163934431</v>
      </c>
    </row>
    <row r="1167" spans="1:5" x14ac:dyDescent="0.2">
      <c r="A1167" s="5">
        <v>42927</v>
      </c>
      <c r="B1167" s="36">
        <v>2425.5300000000002</v>
      </c>
      <c r="C1167" s="36">
        <f>VLOOKUP(A1167,'S&amp;P 500 Bitcoin and their CAGR'!E1166:F4839,2,FALSE)</f>
        <v>2282.1</v>
      </c>
      <c r="D1167" s="36">
        <f t="shared" si="36"/>
        <v>1.829842931937173</v>
      </c>
      <c r="E1167" s="36">
        <f t="shared" si="37"/>
        <v>374.11475409836066</v>
      </c>
    </row>
    <row r="1168" spans="1:5" x14ac:dyDescent="0.2">
      <c r="A1168" s="5">
        <v>42926</v>
      </c>
      <c r="B1168" s="36">
        <v>2427.4299999999998</v>
      </c>
      <c r="C1168" s="36">
        <f>VLOOKUP(A1168,'S&amp;P 500 Bitcoin and their CAGR'!E1167:F4840,2,FALSE)</f>
        <v>2318.3000000000002</v>
      </c>
      <c r="D1168" s="36">
        <f t="shared" si="36"/>
        <v>1.8312763100321379</v>
      </c>
      <c r="E1168" s="36">
        <f t="shared" si="37"/>
        <v>380.0491803278689</v>
      </c>
    </row>
    <row r="1169" spans="1:5" x14ac:dyDescent="0.2">
      <c r="A1169" s="5">
        <v>42923</v>
      </c>
      <c r="B1169" s="36">
        <v>2425.1799999999998</v>
      </c>
      <c r="C1169" s="36">
        <f>VLOOKUP(A1169,'S&amp;P 500 Bitcoin and their CAGR'!E1168:F4841,2,FALSE)</f>
        <v>2479.3000000000002</v>
      </c>
      <c r="D1169" s="36">
        <f t="shared" si="36"/>
        <v>1.8295788886038897</v>
      </c>
      <c r="E1169" s="36">
        <f t="shared" si="37"/>
        <v>406.44262295081973</v>
      </c>
    </row>
    <row r="1170" spans="1:5" x14ac:dyDescent="0.2">
      <c r="A1170" s="5">
        <v>42922</v>
      </c>
      <c r="B1170" s="36">
        <v>2409.75</v>
      </c>
      <c r="C1170" s="36">
        <f>VLOOKUP(A1170,'S&amp;P 500 Bitcoin and their CAGR'!E1169:F4842,2,FALSE)</f>
        <v>2593.1</v>
      </c>
      <c r="D1170" s="36">
        <f t="shared" si="36"/>
        <v>1.817938349653726</v>
      </c>
      <c r="E1170" s="36">
        <f t="shared" si="37"/>
        <v>425.09836065573774</v>
      </c>
    </row>
    <row r="1171" spans="1:5" x14ac:dyDescent="0.2">
      <c r="A1171" s="5">
        <v>42921</v>
      </c>
      <c r="B1171" s="36">
        <v>2432.54</v>
      </c>
      <c r="C1171" s="36">
        <f>VLOOKUP(A1171,'S&amp;P 500 Bitcoin and their CAGR'!E1170:F4843,2,FALSE)</f>
        <v>2598.5</v>
      </c>
      <c r="D1171" s="36">
        <f t="shared" si="36"/>
        <v>1.8351313426980702</v>
      </c>
      <c r="E1171" s="36">
        <f t="shared" si="37"/>
        <v>425.98360655737707</v>
      </c>
    </row>
    <row r="1172" spans="1:5" x14ac:dyDescent="0.2">
      <c r="A1172" s="5">
        <v>42919</v>
      </c>
      <c r="B1172" s="36">
        <v>2429.0100000000002</v>
      </c>
      <c r="C1172" s="36">
        <f>VLOOKUP(A1172,'S&amp;P 500 Bitcoin and their CAGR'!E1171:F4844,2,FALSE)</f>
        <v>2524</v>
      </c>
      <c r="D1172" s="36">
        <f t="shared" si="36"/>
        <v>1.83246827707953</v>
      </c>
      <c r="E1172" s="36">
        <f t="shared" si="37"/>
        <v>413.77049180327873</v>
      </c>
    </row>
    <row r="1173" spans="1:5" x14ac:dyDescent="0.2">
      <c r="A1173" s="5">
        <v>42916</v>
      </c>
      <c r="B1173" s="36">
        <v>2423.41</v>
      </c>
      <c r="C1173" s="36">
        <f>VLOOKUP(A1173,'S&amp;P 500 Bitcoin and their CAGR'!E1172:F4845,2,FALSE)</f>
        <v>2420.6999999999998</v>
      </c>
      <c r="D1173" s="36">
        <f t="shared" si="36"/>
        <v>1.8282435837470012</v>
      </c>
      <c r="E1173" s="36">
        <f t="shared" si="37"/>
        <v>396.8360655737705</v>
      </c>
    </row>
    <row r="1174" spans="1:5" x14ac:dyDescent="0.2">
      <c r="A1174" s="5">
        <v>42915</v>
      </c>
      <c r="B1174" s="36">
        <v>2419.6999999999998</v>
      </c>
      <c r="C1174" s="36">
        <f>VLOOKUP(A1174,'S&amp;P 500 Bitcoin and their CAGR'!E1173:F4846,2,FALSE)</f>
        <v>2470.1</v>
      </c>
      <c r="D1174" s="36">
        <f t="shared" si="36"/>
        <v>1.8254447244142009</v>
      </c>
      <c r="E1174" s="36">
        <f t="shared" si="37"/>
        <v>404.93442622950823</v>
      </c>
    </row>
    <row r="1175" spans="1:5" x14ac:dyDescent="0.2">
      <c r="A1175" s="5">
        <v>42914</v>
      </c>
      <c r="B1175" s="36">
        <v>2440.69</v>
      </c>
      <c r="C1175" s="36">
        <f>VLOOKUP(A1175,'S&amp;P 500 Bitcoin and their CAGR'!E1174:F4847,2,FALSE)</f>
        <v>2518.1999999999998</v>
      </c>
      <c r="D1175" s="36">
        <f t="shared" si="36"/>
        <v>1.8412797803159469</v>
      </c>
      <c r="E1175" s="36">
        <f t="shared" si="37"/>
        <v>412.81967213114751</v>
      </c>
    </row>
    <row r="1176" spans="1:5" x14ac:dyDescent="0.2">
      <c r="A1176" s="5">
        <v>42913</v>
      </c>
      <c r="B1176" s="36">
        <v>2419.38</v>
      </c>
      <c r="C1176" s="36">
        <f>VLOOKUP(A1176,'S&amp;P 500 Bitcoin and their CAGR'!E1175:F4848,2,FALSE)</f>
        <v>2521.1999999999998</v>
      </c>
      <c r="D1176" s="36">
        <f t="shared" si="36"/>
        <v>1.8252033133666281</v>
      </c>
      <c r="E1176" s="36">
        <f t="shared" si="37"/>
        <v>413.31147540983608</v>
      </c>
    </row>
    <row r="1177" spans="1:5" x14ac:dyDescent="0.2">
      <c r="A1177" s="5">
        <v>42912</v>
      </c>
      <c r="B1177" s="36">
        <v>2439.0700000000002</v>
      </c>
      <c r="C1177" s="36">
        <f>VLOOKUP(A1177,'S&amp;P 500 Bitcoin and their CAGR'!E1176:F4849,2,FALSE)</f>
        <v>2394.6</v>
      </c>
      <c r="D1177" s="36">
        <f t="shared" si="36"/>
        <v>1.8400576368876083</v>
      </c>
      <c r="E1177" s="36">
        <f t="shared" si="37"/>
        <v>392.55737704918033</v>
      </c>
    </row>
    <row r="1178" spans="1:5" x14ac:dyDescent="0.2">
      <c r="A1178" s="5">
        <v>42909</v>
      </c>
      <c r="B1178" s="36">
        <v>2438.3000000000002</v>
      </c>
      <c r="C1178" s="36">
        <f>VLOOKUP(A1178,'S&amp;P 500 Bitcoin and their CAGR'!E1177:F4850,2,FALSE)</f>
        <v>2674.9</v>
      </c>
      <c r="D1178" s="36">
        <f t="shared" si="36"/>
        <v>1.8394767415543856</v>
      </c>
      <c r="E1178" s="36">
        <f t="shared" si="37"/>
        <v>438.50819672131149</v>
      </c>
    </row>
    <row r="1179" spans="1:5" x14ac:dyDescent="0.2">
      <c r="A1179" s="5">
        <v>42908</v>
      </c>
      <c r="B1179" s="36">
        <v>2434.5</v>
      </c>
      <c r="C1179" s="36">
        <f>VLOOKUP(A1179,'S&amp;P 500 Bitcoin and their CAGR'!E1178:F4851,2,FALSE)</f>
        <v>2672.8</v>
      </c>
      <c r="D1179" s="36">
        <f t="shared" si="36"/>
        <v>1.8366099853644553</v>
      </c>
      <c r="E1179" s="36">
        <f t="shared" si="37"/>
        <v>438.16393442622956</v>
      </c>
    </row>
    <row r="1180" spans="1:5" x14ac:dyDescent="0.2">
      <c r="A1180" s="5">
        <v>42907</v>
      </c>
      <c r="B1180" s="36">
        <v>2435.61</v>
      </c>
      <c r="C1180" s="36">
        <f>VLOOKUP(A1180,'S&amp;P 500 Bitcoin and their CAGR'!E1179:F4852,2,FALSE)</f>
        <v>2621.1999999999998</v>
      </c>
      <c r="D1180" s="36">
        <f t="shared" si="36"/>
        <v>1.8374473799357245</v>
      </c>
      <c r="E1180" s="36">
        <f t="shared" si="37"/>
        <v>429.70491803278691</v>
      </c>
    </row>
    <row r="1181" spans="1:5" x14ac:dyDescent="0.2">
      <c r="A1181" s="5">
        <v>42906</v>
      </c>
      <c r="B1181" s="36">
        <v>2437.0300000000002</v>
      </c>
      <c r="C1181" s="36">
        <f>VLOOKUP(A1181,'S&amp;P 500 Bitcoin and their CAGR'!E1180:F4853,2,FALSE)</f>
        <v>2712.2</v>
      </c>
      <c r="D1181" s="36">
        <f t="shared" si="36"/>
        <v>1.83851864145933</v>
      </c>
      <c r="E1181" s="36">
        <f t="shared" si="37"/>
        <v>444.62295081967216</v>
      </c>
    </row>
    <row r="1182" spans="1:5" x14ac:dyDescent="0.2">
      <c r="A1182" s="5">
        <v>42905</v>
      </c>
      <c r="B1182" s="36">
        <v>2453.46</v>
      </c>
      <c r="C1182" s="36">
        <f>VLOOKUP(A1182,'S&amp;P 500 Bitcoin and their CAGR'!E1181:F4854,2,FALSE)</f>
        <v>2580.8000000000002</v>
      </c>
      <c r="D1182" s="36">
        <f t="shared" si="36"/>
        <v>1.8509135899331595</v>
      </c>
      <c r="E1182" s="36">
        <f t="shared" si="37"/>
        <v>423.08196721311481</v>
      </c>
    </row>
    <row r="1183" spans="1:5" x14ac:dyDescent="0.2">
      <c r="A1183" s="5">
        <v>42902</v>
      </c>
      <c r="B1183" s="36">
        <v>2433.15</v>
      </c>
      <c r="C1183" s="36">
        <f>VLOOKUP(A1183,'S&amp;P 500 Bitcoin and their CAGR'!E1182:F4855,2,FALSE)</f>
        <v>2437</v>
      </c>
      <c r="D1183" s="36">
        <f t="shared" si="36"/>
        <v>1.8355915325075065</v>
      </c>
      <c r="E1183" s="36">
        <f t="shared" si="37"/>
        <v>399.50819672131149</v>
      </c>
    </row>
    <row r="1184" spans="1:5" x14ac:dyDescent="0.2">
      <c r="A1184" s="5">
        <v>42901</v>
      </c>
      <c r="B1184" s="36">
        <v>2432.46</v>
      </c>
      <c r="C1184" s="36">
        <f>VLOOKUP(A1184,'S&amp;P 500 Bitcoin and their CAGR'!E1183:F4856,2,FALSE)</f>
        <v>2377.4</v>
      </c>
      <c r="D1184" s="36">
        <f t="shared" si="36"/>
        <v>1.835070989936177</v>
      </c>
      <c r="E1184" s="36">
        <f t="shared" si="37"/>
        <v>389.73770491803282</v>
      </c>
    </row>
    <row r="1185" spans="1:5" x14ac:dyDescent="0.2">
      <c r="A1185" s="5">
        <v>42900</v>
      </c>
      <c r="B1185" s="36">
        <v>2437.92</v>
      </c>
      <c r="C1185" s="36">
        <f>VLOOKUP(A1185,'S&amp;P 500 Bitcoin and their CAGR'!E1184:F4857,2,FALSE)</f>
        <v>2395</v>
      </c>
      <c r="D1185" s="36">
        <f t="shared" si="36"/>
        <v>1.8391900659353926</v>
      </c>
      <c r="E1185" s="36">
        <f t="shared" si="37"/>
        <v>392.62295081967216</v>
      </c>
    </row>
    <row r="1186" spans="1:5" x14ac:dyDescent="0.2">
      <c r="A1186" s="5">
        <v>42899</v>
      </c>
      <c r="B1186" s="36">
        <v>2440.35</v>
      </c>
      <c r="C1186" s="36">
        <f>VLOOKUP(A1186,'S&amp;P 500 Bitcoin and their CAGR'!E1185:F4858,2,FALSE)</f>
        <v>2676.4</v>
      </c>
      <c r="D1186" s="36">
        <f t="shared" si="36"/>
        <v>1.8410232810779004</v>
      </c>
      <c r="E1186" s="36">
        <f t="shared" si="37"/>
        <v>438.7540983606558</v>
      </c>
    </row>
    <row r="1187" spans="1:5" x14ac:dyDescent="0.2">
      <c r="A1187" s="5">
        <v>42898</v>
      </c>
      <c r="B1187" s="36">
        <v>2429.39</v>
      </c>
      <c r="C1187" s="36">
        <f>VLOOKUP(A1187,'S&amp;P 500 Bitcoin and their CAGR'!E1186:F4859,2,FALSE)</f>
        <v>2571.8000000000002</v>
      </c>
      <c r="D1187" s="36">
        <f t="shared" si="36"/>
        <v>1.8327549526985227</v>
      </c>
      <c r="E1187" s="36">
        <f t="shared" si="37"/>
        <v>421.60655737704923</v>
      </c>
    </row>
    <row r="1188" spans="1:5" x14ac:dyDescent="0.2">
      <c r="A1188" s="5">
        <v>42895</v>
      </c>
      <c r="B1188" s="36">
        <v>2431.77</v>
      </c>
      <c r="C1188" s="36">
        <f>VLOOKUP(A1188,'S&amp;P 500 Bitcoin and their CAGR'!E1187:F4860,2,FALSE)</f>
        <v>2809</v>
      </c>
      <c r="D1188" s="36">
        <f t="shared" si="36"/>
        <v>1.8345504473648475</v>
      </c>
      <c r="E1188" s="36">
        <f t="shared" si="37"/>
        <v>460.49180327868856</v>
      </c>
    </row>
    <row r="1189" spans="1:5" x14ac:dyDescent="0.2">
      <c r="A1189" s="5">
        <v>42894</v>
      </c>
      <c r="B1189" s="36">
        <v>2433.79</v>
      </c>
      <c r="C1189" s="36">
        <f>VLOOKUP(A1189,'S&amp;P 500 Bitcoin and their CAGR'!E1188:F4861,2,FALSE)</f>
        <v>2782.1</v>
      </c>
      <c r="D1189" s="36">
        <f t="shared" si="36"/>
        <v>1.8360743546026526</v>
      </c>
      <c r="E1189" s="36">
        <f t="shared" si="37"/>
        <v>456.08196721311475</v>
      </c>
    </row>
    <row r="1190" spans="1:5" x14ac:dyDescent="0.2">
      <c r="A1190" s="5">
        <v>42893</v>
      </c>
      <c r="B1190" s="36">
        <v>2433.14</v>
      </c>
      <c r="C1190" s="36">
        <f>VLOOKUP(A1190,'S&amp;P 500 Bitcoin and their CAGR'!E1189:F4862,2,FALSE)</f>
        <v>2642.6</v>
      </c>
      <c r="D1190" s="36">
        <f t="shared" si="36"/>
        <v>1.8355839884122698</v>
      </c>
      <c r="E1190" s="36">
        <f t="shared" si="37"/>
        <v>433.2131147540984</v>
      </c>
    </row>
    <row r="1191" spans="1:5" x14ac:dyDescent="0.2">
      <c r="A1191" s="5">
        <v>42892</v>
      </c>
      <c r="B1191" s="36">
        <v>2429.33</v>
      </c>
      <c r="C1191" s="36">
        <f>VLOOKUP(A1191,'S&amp;P 500 Bitcoin and their CAGR'!E1190:F4863,2,FALSE)</f>
        <v>2843.6</v>
      </c>
      <c r="D1191" s="36">
        <f t="shared" si="36"/>
        <v>1.832709688127103</v>
      </c>
      <c r="E1191" s="36">
        <f t="shared" si="37"/>
        <v>466.1639344262295</v>
      </c>
    </row>
    <row r="1192" spans="1:5" x14ac:dyDescent="0.2">
      <c r="A1192" s="5">
        <v>42891</v>
      </c>
      <c r="B1192" s="36">
        <v>2436.1</v>
      </c>
      <c r="C1192" s="36">
        <f>VLOOKUP(A1192,'S&amp;P 500 Bitcoin and their CAGR'!E1191:F4864,2,FALSE)</f>
        <v>2636.2</v>
      </c>
      <c r="D1192" s="36">
        <f t="shared" si="36"/>
        <v>1.8378170406023207</v>
      </c>
      <c r="E1192" s="36">
        <f t="shared" si="37"/>
        <v>432.1639344262295</v>
      </c>
    </row>
    <row r="1193" spans="1:5" x14ac:dyDescent="0.2">
      <c r="A1193" s="5">
        <v>42888</v>
      </c>
      <c r="B1193" s="36">
        <v>2439.0700000000002</v>
      </c>
      <c r="C1193" s="36">
        <f>VLOOKUP(A1193,'S&amp;P 500 Bitcoin and their CAGR'!E1192:F4865,2,FALSE)</f>
        <v>2405.9</v>
      </c>
      <c r="D1193" s="36">
        <f t="shared" si="36"/>
        <v>1.8400576368876083</v>
      </c>
      <c r="E1193" s="36">
        <f t="shared" si="37"/>
        <v>394.40983606557381</v>
      </c>
    </row>
    <row r="1194" spans="1:5" x14ac:dyDescent="0.2">
      <c r="A1194" s="5">
        <v>42887</v>
      </c>
      <c r="B1194" s="36">
        <v>2430.06</v>
      </c>
      <c r="C1194" s="36">
        <f>VLOOKUP(A1194,'S&amp;P 500 Bitcoin and their CAGR'!E1193:F4866,2,FALSE)</f>
        <v>2311.6</v>
      </c>
      <c r="D1194" s="36">
        <f t="shared" si="36"/>
        <v>1.833260407079379</v>
      </c>
      <c r="E1194" s="36">
        <f t="shared" si="37"/>
        <v>378.95081967213116</v>
      </c>
    </row>
    <row r="1195" spans="1:5" x14ac:dyDescent="0.2">
      <c r="A1195" s="5">
        <v>42886</v>
      </c>
      <c r="B1195" s="36">
        <v>2411.8000000000002</v>
      </c>
      <c r="C1195" s="36">
        <f>VLOOKUP(A1195,'S&amp;P 500 Bitcoin and their CAGR'!E1194:F4867,2,FALSE)</f>
        <v>2191.8000000000002</v>
      </c>
      <c r="D1195" s="36">
        <f t="shared" si="36"/>
        <v>1.8194848891772413</v>
      </c>
      <c r="E1195" s="36">
        <f t="shared" si="37"/>
        <v>359.31147540983613</v>
      </c>
    </row>
    <row r="1196" spans="1:5" x14ac:dyDescent="0.2">
      <c r="A1196" s="5">
        <v>42885</v>
      </c>
      <c r="B1196" s="36">
        <v>2412.91</v>
      </c>
      <c r="C1196" s="36">
        <f>VLOOKUP(A1196,'S&amp;P 500 Bitcoin and their CAGR'!E1195:F4868,2,FALSE)</f>
        <v>2146.6999999999998</v>
      </c>
      <c r="D1196" s="36">
        <f t="shared" si="36"/>
        <v>1.82032228374851</v>
      </c>
      <c r="E1196" s="36">
        <f t="shared" si="37"/>
        <v>351.91803278688525</v>
      </c>
    </row>
    <row r="1197" spans="1:5" x14ac:dyDescent="0.2">
      <c r="A1197" s="5">
        <v>42881</v>
      </c>
      <c r="B1197" s="36">
        <v>2415.8200000000002</v>
      </c>
      <c r="C1197" s="36">
        <f>VLOOKUP(A1197,'S&amp;P 500 Bitcoin and their CAGR'!E1196:F4869,2,FALSE)</f>
        <v>2127.3000000000002</v>
      </c>
      <c r="D1197" s="36">
        <f t="shared" si="36"/>
        <v>1.8225176154623777</v>
      </c>
      <c r="E1197" s="36">
        <f t="shared" si="37"/>
        <v>348.73770491803282</v>
      </c>
    </row>
    <row r="1198" spans="1:5" x14ac:dyDescent="0.2">
      <c r="A1198" s="5">
        <v>42880</v>
      </c>
      <c r="B1198" s="36">
        <v>2415.0700000000002</v>
      </c>
      <c r="C1198" s="36">
        <f>VLOOKUP(A1198,'S&amp;P 500 Bitcoin and their CAGR'!E1197:F4870,2,FALSE)</f>
        <v>2252</v>
      </c>
      <c r="D1198" s="36">
        <f t="shared" si="36"/>
        <v>1.8219518083196284</v>
      </c>
      <c r="E1198" s="36">
        <f t="shared" si="37"/>
        <v>369.18032786885249</v>
      </c>
    </row>
    <row r="1199" spans="1:5" x14ac:dyDescent="0.2">
      <c r="A1199" s="5">
        <v>42879</v>
      </c>
      <c r="B1199" s="36">
        <v>2404.39</v>
      </c>
      <c r="C1199" s="36">
        <f>VLOOKUP(A1199,'S&amp;P 500 Bitcoin and their CAGR'!E1198:F4871,2,FALSE)</f>
        <v>2394.8000000000002</v>
      </c>
      <c r="D1199" s="36">
        <f t="shared" si="36"/>
        <v>1.8138947146068771</v>
      </c>
      <c r="E1199" s="36">
        <f t="shared" si="37"/>
        <v>392.5901639344263</v>
      </c>
    </row>
    <row r="1200" spans="1:5" x14ac:dyDescent="0.2">
      <c r="A1200" s="5">
        <v>42878</v>
      </c>
      <c r="B1200" s="36">
        <v>2398.42</v>
      </c>
      <c r="C1200" s="36">
        <f>VLOOKUP(A1200,'S&amp;P 500 Bitcoin and their CAGR'!E1199:F4872,2,FALSE)</f>
        <v>2249.3000000000002</v>
      </c>
      <c r="D1200" s="36">
        <f t="shared" si="36"/>
        <v>1.8093908897505924</v>
      </c>
      <c r="E1200" s="36">
        <f t="shared" si="37"/>
        <v>368.73770491803282</v>
      </c>
    </row>
    <row r="1201" spans="1:5" x14ac:dyDescent="0.2">
      <c r="A1201" s="5">
        <v>42877</v>
      </c>
      <c r="B1201" s="36">
        <v>2394.02</v>
      </c>
      <c r="C1201" s="36">
        <f>VLOOKUP(A1201,'S&amp;P 500 Bitcoin and their CAGR'!E1200:F4873,2,FALSE)</f>
        <v>2085.5</v>
      </c>
      <c r="D1201" s="36">
        <f t="shared" si="36"/>
        <v>1.8060714878464625</v>
      </c>
      <c r="E1201" s="36">
        <f t="shared" si="37"/>
        <v>341.88524590163934</v>
      </c>
    </row>
    <row r="1202" spans="1:5" x14ac:dyDescent="0.2">
      <c r="A1202" s="5">
        <v>42874</v>
      </c>
      <c r="B1202" s="36">
        <v>2381.73</v>
      </c>
      <c r="C1202" s="36">
        <f>VLOOKUP(A1202,'S&amp;P 500 Bitcoin and their CAGR'!E1201:F4874,2,FALSE)</f>
        <v>1966.5</v>
      </c>
      <c r="D1202" s="36">
        <f t="shared" si="36"/>
        <v>1.7967997948006096</v>
      </c>
      <c r="E1202" s="36">
        <f t="shared" si="37"/>
        <v>322.3770491803279</v>
      </c>
    </row>
    <row r="1203" spans="1:5" x14ac:dyDescent="0.2">
      <c r="A1203" s="5">
        <v>42873</v>
      </c>
      <c r="B1203" s="36">
        <v>2365.7199999999998</v>
      </c>
      <c r="C1203" s="36">
        <f>VLOOKUP(A1203,'S&amp;P 500 Bitcoin and their CAGR'!E1202:F4875,2,FALSE)</f>
        <v>1941.5</v>
      </c>
      <c r="D1203" s="36">
        <f t="shared" si="36"/>
        <v>1.7847216983267196</v>
      </c>
      <c r="E1203" s="36">
        <f t="shared" si="37"/>
        <v>318.27868852459017</v>
      </c>
    </row>
    <row r="1204" spans="1:5" x14ac:dyDescent="0.2">
      <c r="A1204" s="5">
        <v>42872</v>
      </c>
      <c r="B1204" s="36">
        <v>2357.0300000000002</v>
      </c>
      <c r="C1204" s="36">
        <f>VLOOKUP(A1204,'S&amp;P 500 Bitcoin and their CAGR'!E1203:F4876,2,FALSE)</f>
        <v>1870</v>
      </c>
      <c r="D1204" s="36">
        <f t="shared" si="36"/>
        <v>1.7781658795660638</v>
      </c>
      <c r="E1204" s="36">
        <f t="shared" si="37"/>
        <v>306.55737704918033</v>
      </c>
    </row>
    <row r="1205" spans="1:5" x14ac:dyDescent="0.2">
      <c r="A1205" s="5">
        <v>42871</v>
      </c>
      <c r="B1205" s="36">
        <v>2400.67</v>
      </c>
      <c r="C1205" s="36">
        <f>VLOOKUP(A1205,'S&amp;P 500 Bitcoin and their CAGR'!E1204:F4877,2,FALSE)</f>
        <v>1785.7</v>
      </c>
      <c r="D1205" s="36">
        <f t="shared" si="36"/>
        <v>1.8110883111788405</v>
      </c>
      <c r="E1205" s="36">
        <f t="shared" si="37"/>
        <v>292.73770491803282</v>
      </c>
    </row>
    <row r="1206" spans="1:5" x14ac:dyDescent="0.2">
      <c r="A1206" s="5">
        <v>42870</v>
      </c>
      <c r="B1206" s="36">
        <v>2402.3200000000002</v>
      </c>
      <c r="C1206" s="36">
        <f>VLOOKUP(A1206,'S&amp;P 500 Bitcoin and their CAGR'!E1205:F4878,2,FALSE)</f>
        <v>1772.5</v>
      </c>
      <c r="D1206" s="36">
        <f t="shared" si="36"/>
        <v>1.8123330868928891</v>
      </c>
      <c r="E1206" s="36">
        <f t="shared" si="37"/>
        <v>290.57377049180332</v>
      </c>
    </row>
    <row r="1207" spans="1:5" x14ac:dyDescent="0.2">
      <c r="A1207" s="5">
        <v>42867</v>
      </c>
      <c r="B1207" s="36">
        <v>2390.9</v>
      </c>
      <c r="C1207" s="36">
        <f>VLOOKUP(A1207,'S&amp;P 500 Bitcoin and their CAGR'!E1206:F4879,2,FALSE)</f>
        <v>1735</v>
      </c>
      <c r="D1207" s="36">
        <f t="shared" si="36"/>
        <v>1.8037177301326253</v>
      </c>
      <c r="E1207" s="36">
        <f t="shared" si="37"/>
        <v>284.42622950819674</v>
      </c>
    </row>
    <row r="1208" spans="1:5" x14ac:dyDescent="0.2">
      <c r="A1208" s="5">
        <v>42866</v>
      </c>
      <c r="B1208" s="36">
        <v>2394.44</v>
      </c>
      <c r="C1208" s="36">
        <f>VLOOKUP(A1208,'S&amp;P 500 Bitcoin and their CAGR'!E1207:F4880,2,FALSE)</f>
        <v>1853.9</v>
      </c>
      <c r="D1208" s="36">
        <f t="shared" si="36"/>
        <v>1.8063883398464022</v>
      </c>
      <c r="E1208" s="36">
        <f t="shared" si="37"/>
        <v>303.91803278688531</v>
      </c>
    </row>
    <row r="1209" spans="1:5" x14ac:dyDescent="0.2">
      <c r="A1209" s="5">
        <v>42865</v>
      </c>
      <c r="B1209" s="36">
        <v>2399.63</v>
      </c>
      <c r="C1209" s="36">
        <f>VLOOKUP(A1209,'S&amp;P 500 Bitcoin and their CAGR'!E1208:F4881,2,FALSE)</f>
        <v>1796.8</v>
      </c>
      <c r="D1209" s="36">
        <f t="shared" si="36"/>
        <v>1.810303725274228</v>
      </c>
      <c r="E1209" s="36">
        <f t="shared" si="37"/>
        <v>294.55737704918033</v>
      </c>
    </row>
    <row r="1210" spans="1:5" x14ac:dyDescent="0.2">
      <c r="A1210" s="5">
        <v>42864</v>
      </c>
      <c r="B1210" s="36">
        <v>2396.92</v>
      </c>
      <c r="C1210" s="36">
        <f>VLOOKUP(A1210,'S&amp;P 500 Bitcoin and their CAGR'!E1209:F4882,2,FALSE)</f>
        <v>1760</v>
      </c>
      <c r="D1210" s="36">
        <f t="shared" si="36"/>
        <v>1.8082592754650937</v>
      </c>
      <c r="E1210" s="36">
        <f t="shared" si="37"/>
        <v>288.52459016393442</v>
      </c>
    </row>
    <row r="1211" spans="1:5" x14ac:dyDescent="0.2">
      <c r="A1211" s="5">
        <v>42863</v>
      </c>
      <c r="B1211" s="36">
        <v>2399.38</v>
      </c>
      <c r="C1211" s="36">
        <f>VLOOKUP(A1211,'S&amp;P 500 Bitcoin and their CAGR'!E1210:F4883,2,FALSE)</f>
        <v>1703.2</v>
      </c>
      <c r="D1211" s="36">
        <f t="shared" si="36"/>
        <v>1.8101151228933114</v>
      </c>
      <c r="E1211" s="36">
        <f t="shared" si="37"/>
        <v>279.2131147540984</v>
      </c>
    </row>
    <row r="1212" spans="1:5" x14ac:dyDescent="0.2">
      <c r="A1212" s="5">
        <v>42860</v>
      </c>
      <c r="B1212" s="36">
        <v>2399.29</v>
      </c>
      <c r="C1212" s="36">
        <f>VLOOKUP(A1212,'S&amp;P 500 Bitcoin and their CAGR'!E1211:F4884,2,FALSE)</f>
        <v>1545.1</v>
      </c>
      <c r="D1212" s="36">
        <f t="shared" si="36"/>
        <v>1.8100472260361815</v>
      </c>
      <c r="E1212" s="36">
        <f t="shared" si="37"/>
        <v>253.29508196721312</v>
      </c>
    </row>
    <row r="1213" spans="1:5" x14ac:dyDescent="0.2">
      <c r="A1213" s="5">
        <v>42859</v>
      </c>
      <c r="B1213" s="36">
        <v>2389.52</v>
      </c>
      <c r="C1213" s="36">
        <f>VLOOKUP(A1213,'S&amp;P 500 Bitcoin and their CAGR'!E1212:F4885,2,FALSE)</f>
        <v>1607.1</v>
      </c>
      <c r="D1213" s="36">
        <f t="shared" si="36"/>
        <v>1.8026766449899665</v>
      </c>
      <c r="E1213" s="36">
        <f t="shared" si="37"/>
        <v>263.4590163934426</v>
      </c>
    </row>
    <row r="1214" spans="1:5" x14ac:dyDescent="0.2">
      <c r="A1214" s="5">
        <v>42858</v>
      </c>
      <c r="B1214" s="36">
        <v>2388.13</v>
      </c>
      <c r="C1214" s="36">
        <f>VLOOKUP(A1214,'S&amp;P 500 Bitcoin and their CAGR'!E1213:F4886,2,FALSE)</f>
        <v>1617.8</v>
      </c>
      <c r="D1214" s="36">
        <f t="shared" si="36"/>
        <v>1.801628015752071</v>
      </c>
      <c r="E1214" s="36">
        <f t="shared" si="37"/>
        <v>265.21311475409834</v>
      </c>
    </row>
    <row r="1215" spans="1:5" x14ac:dyDescent="0.2">
      <c r="A1215" s="5">
        <v>42857</v>
      </c>
      <c r="B1215" s="36">
        <v>2391.17</v>
      </c>
      <c r="C1215" s="36">
        <f>VLOOKUP(A1215,'S&amp;P 500 Bitcoin and their CAGR'!E1214:F4887,2,FALSE)</f>
        <v>1560</v>
      </c>
      <c r="D1215" s="36">
        <f t="shared" si="36"/>
        <v>1.8039214207040151</v>
      </c>
      <c r="E1215" s="36">
        <f t="shared" si="37"/>
        <v>255.73770491803279</v>
      </c>
    </row>
    <row r="1216" spans="1:5" x14ac:dyDescent="0.2">
      <c r="A1216" s="5">
        <v>42856</v>
      </c>
      <c r="B1216" s="36">
        <v>2388.33</v>
      </c>
      <c r="C1216" s="36">
        <f>VLOOKUP(A1216,'S&amp;P 500 Bitcoin and their CAGR'!E1215:F4888,2,FALSE)</f>
        <v>1533.1</v>
      </c>
      <c r="D1216" s="36">
        <f t="shared" si="36"/>
        <v>1.8017788976568041</v>
      </c>
      <c r="E1216" s="36">
        <f t="shared" si="37"/>
        <v>251.32786885245901</v>
      </c>
    </row>
    <row r="1217" spans="1:5" x14ac:dyDescent="0.2">
      <c r="A1217" s="5">
        <v>42853</v>
      </c>
      <c r="B1217" s="36">
        <v>2384.1999999999998</v>
      </c>
      <c r="C1217" s="36">
        <f>VLOOKUP(A1217,'S&amp;P 500 Bitcoin and their CAGR'!E1216:F4889,2,FALSE)</f>
        <v>1415.6</v>
      </c>
      <c r="D1217" s="36">
        <f t="shared" si="36"/>
        <v>1.7986631863240641</v>
      </c>
      <c r="E1217" s="36">
        <f t="shared" si="37"/>
        <v>232.0655737704918</v>
      </c>
    </row>
    <row r="1218" spans="1:5" x14ac:dyDescent="0.2">
      <c r="A1218" s="5">
        <v>42852</v>
      </c>
      <c r="B1218" s="36">
        <v>2388.77</v>
      </c>
      <c r="C1218" s="36">
        <f>VLOOKUP(A1218,'S&amp;P 500 Bitcoin and their CAGR'!E1217:F4890,2,FALSE)</f>
        <v>1440.3</v>
      </c>
      <c r="D1218" s="36">
        <f t="shared" si="36"/>
        <v>1.802110837847217</v>
      </c>
      <c r="E1218" s="36">
        <f t="shared" si="37"/>
        <v>236.11475409836066</v>
      </c>
    </row>
    <row r="1219" spans="1:5" x14ac:dyDescent="0.2">
      <c r="A1219" s="5">
        <v>42851</v>
      </c>
      <c r="B1219" s="36">
        <v>2387.4499999999998</v>
      </c>
      <c r="C1219" s="36">
        <f>VLOOKUP(A1219,'S&amp;P 500 Bitcoin and their CAGR'!E1218:F4891,2,FALSE)</f>
        <v>1399.3</v>
      </c>
      <c r="D1219" s="36">
        <f t="shared" ref="D1219:D1282" si="38">B1219/B$2533</f>
        <v>1.801115017275978</v>
      </c>
      <c r="E1219" s="36">
        <f t="shared" ref="E1219:E1282" si="39">C1219/$C$2533</f>
        <v>229.39344262295083</v>
      </c>
    </row>
    <row r="1220" spans="1:5" x14ac:dyDescent="0.2">
      <c r="A1220" s="5">
        <v>42850</v>
      </c>
      <c r="B1220" s="36">
        <v>2388.61</v>
      </c>
      <c r="C1220" s="36">
        <f>VLOOKUP(A1220,'S&amp;P 500 Bitcoin and their CAGR'!E1219:F4892,2,FALSE)</f>
        <v>1370.3</v>
      </c>
      <c r="D1220" s="36">
        <f t="shared" si="38"/>
        <v>1.8019901323234306</v>
      </c>
      <c r="E1220" s="36">
        <f t="shared" si="39"/>
        <v>224.63934426229508</v>
      </c>
    </row>
    <row r="1221" spans="1:5" x14ac:dyDescent="0.2">
      <c r="A1221" s="5">
        <v>42849</v>
      </c>
      <c r="B1221" s="36">
        <v>2374.15</v>
      </c>
      <c r="C1221" s="36">
        <f>VLOOKUP(A1221,'S&amp;P 500 Bitcoin and their CAGR'!E1220:F4893,2,FALSE)</f>
        <v>1345</v>
      </c>
      <c r="D1221" s="36">
        <f t="shared" si="38"/>
        <v>1.7910813706112227</v>
      </c>
      <c r="E1221" s="36">
        <f t="shared" si="39"/>
        <v>220.49180327868854</v>
      </c>
    </row>
    <row r="1222" spans="1:5" x14ac:dyDescent="0.2">
      <c r="A1222" s="5">
        <v>42846</v>
      </c>
      <c r="B1222" s="36">
        <v>2348.69</v>
      </c>
      <c r="C1222" s="36">
        <f>VLOOKUP(A1222,'S&amp;P 500 Bitcoin and their CAGR'!E1221:F4894,2,FALSE)</f>
        <v>1325.6</v>
      </c>
      <c r="D1222" s="36">
        <f t="shared" si="38"/>
        <v>1.7718741041386907</v>
      </c>
      <c r="E1222" s="36">
        <f t="shared" si="39"/>
        <v>217.31147540983605</v>
      </c>
    </row>
    <row r="1223" spans="1:5" x14ac:dyDescent="0.2">
      <c r="A1223" s="5">
        <v>42845</v>
      </c>
      <c r="B1223" s="36">
        <v>2355.84</v>
      </c>
      <c r="C1223" s="36">
        <f>VLOOKUP(A1223,'S&amp;P 500 Bitcoin and their CAGR'!E1222:F4895,2,FALSE)</f>
        <v>1308.4000000000001</v>
      </c>
      <c r="D1223" s="36">
        <f t="shared" si="38"/>
        <v>1.7772681322329014</v>
      </c>
      <c r="E1223" s="36">
        <f t="shared" si="39"/>
        <v>214.49180327868856</v>
      </c>
    </row>
    <row r="1224" spans="1:5" x14ac:dyDescent="0.2">
      <c r="A1224" s="5">
        <v>42844</v>
      </c>
      <c r="B1224" s="36">
        <v>2338.17</v>
      </c>
      <c r="C1224" s="36">
        <f>VLOOKUP(A1224,'S&amp;P 500 Bitcoin and their CAGR'!E1223:F4896,2,FALSE)</f>
        <v>1260.5</v>
      </c>
      <c r="D1224" s="36">
        <f t="shared" si="38"/>
        <v>1.7639377159497263</v>
      </c>
      <c r="E1224" s="36">
        <f t="shared" si="39"/>
        <v>206.63934426229508</v>
      </c>
    </row>
    <row r="1225" spans="1:5" x14ac:dyDescent="0.2">
      <c r="A1225" s="5">
        <v>42843</v>
      </c>
      <c r="B1225" s="36">
        <v>2342.19</v>
      </c>
      <c r="C1225" s="36">
        <f>VLOOKUP(A1225,'S&amp;P 500 Bitcoin and their CAGR'!E1224:F4897,2,FALSE)</f>
        <v>1265.4000000000001</v>
      </c>
      <c r="D1225" s="36">
        <f t="shared" si="38"/>
        <v>1.7669704422348629</v>
      </c>
      <c r="E1225" s="36">
        <f t="shared" si="39"/>
        <v>207.4426229508197</v>
      </c>
    </row>
    <row r="1226" spans="1:5" x14ac:dyDescent="0.2">
      <c r="A1226" s="5">
        <v>42842</v>
      </c>
      <c r="B1226" s="36">
        <v>2349.0100000000002</v>
      </c>
      <c r="C1226" s="36">
        <f>VLOOKUP(A1226,'S&amp;P 500 Bitcoin and their CAGR'!E1225:F4898,2,FALSE)</f>
        <v>1240</v>
      </c>
      <c r="D1226" s="36">
        <f t="shared" si="38"/>
        <v>1.772115515186264</v>
      </c>
      <c r="E1226" s="36">
        <f t="shared" si="39"/>
        <v>203.27868852459017</v>
      </c>
    </row>
    <row r="1227" spans="1:5" x14ac:dyDescent="0.2">
      <c r="A1227" s="5">
        <v>42838</v>
      </c>
      <c r="B1227" s="36">
        <v>2328.9499999999998</v>
      </c>
      <c r="C1227" s="36">
        <f>VLOOKUP(A1227,'S&amp;P 500 Bitcoin and their CAGR'!E1226:F4899,2,FALSE)</f>
        <v>1187</v>
      </c>
      <c r="D1227" s="36">
        <f t="shared" si="38"/>
        <v>1.7569820601415271</v>
      </c>
      <c r="E1227" s="36">
        <f t="shared" si="39"/>
        <v>194.59016393442624</v>
      </c>
    </row>
    <row r="1228" spans="1:5" x14ac:dyDescent="0.2">
      <c r="A1228" s="5">
        <v>42837</v>
      </c>
      <c r="B1228" s="36">
        <v>2344.9299999999998</v>
      </c>
      <c r="C1228" s="36">
        <f>VLOOKUP(A1228,'S&amp;P 500 Bitcoin and their CAGR'!E1227:F4900,2,FALSE)</f>
        <v>1227.4000000000001</v>
      </c>
      <c r="D1228" s="36">
        <f t="shared" si="38"/>
        <v>1.769037524329707</v>
      </c>
      <c r="E1228" s="36">
        <f t="shared" si="39"/>
        <v>201.2131147540984</v>
      </c>
    </row>
    <row r="1229" spans="1:5" x14ac:dyDescent="0.2">
      <c r="A1229" s="5">
        <v>42836</v>
      </c>
      <c r="B1229" s="36">
        <v>2353.7800000000002</v>
      </c>
      <c r="C1229" s="36">
        <f>VLOOKUP(A1229,'S&amp;P 500 Bitcoin and their CAGR'!E1228:F4901,2,FALSE)</f>
        <v>1235.5999999999999</v>
      </c>
      <c r="D1229" s="36">
        <f t="shared" si="38"/>
        <v>1.7757140486141498</v>
      </c>
      <c r="E1229" s="36">
        <f t="shared" si="39"/>
        <v>202.55737704918033</v>
      </c>
    </row>
    <row r="1230" spans="1:5" x14ac:dyDescent="0.2">
      <c r="A1230" s="5">
        <v>42835</v>
      </c>
      <c r="B1230" s="36">
        <v>2357.16</v>
      </c>
      <c r="C1230" s="36">
        <f>VLOOKUP(A1230,'S&amp;P 500 Bitcoin and their CAGR'!E1229:F4902,2,FALSE)</f>
        <v>1220.3</v>
      </c>
      <c r="D1230" s="36">
        <f t="shared" si="38"/>
        <v>1.7782639528041402</v>
      </c>
      <c r="E1230" s="36">
        <f t="shared" si="39"/>
        <v>200.04918032786887</v>
      </c>
    </row>
    <row r="1231" spans="1:5" x14ac:dyDescent="0.2">
      <c r="A1231" s="5">
        <v>42832</v>
      </c>
      <c r="B1231" s="36">
        <v>2355.54</v>
      </c>
      <c r="C1231" s="36">
        <f>VLOOKUP(A1231,'S&amp;P 500 Bitcoin and their CAGR'!E1230:F4903,2,FALSE)</f>
        <v>1196.5999999999999</v>
      </c>
      <c r="D1231" s="36">
        <f t="shared" si="38"/>
        <v>1.7770418093758016</v>
      </c>
      <c r="E1231" s="36">
        <f t="shared" si="39"/>
        <v>196.1639344262295</v>
      </c>
    </row>
    <row r="1232" spans="1:5" x14ac:dyDescent="0.2">
      <c r="A1232" s="5">
        <v>42831</v>
      </c>
      <c r="B1232" s="36">
        <v>2357.4899999999998</v>
      </c>
      <c r="C1232" s="36">
        <f>VLOOKUP(A1232,'S&amp;P 500 Bitcoin and their CAGR'!E1231:F4904,2,FALSE)</f>
        <v>1191.5</v>
      </c>
      <c r="D1232" s="36">
        <f t="shared" si="38"/>
        <v>1.7785129079469497</v>
      </c>
      <c r="E1232" s="36">
        <f t="shared" si="39"/>
        <v>195.32786885245903</v>
      </c>
    </row>
    <row r="1233" spans="1:5" x14ac:dyDescent="0.2">
      <c r="A1233" s="5">
        <v>42830</v>
      </c>
      <c r="B1233" s="36">
        <v>2352.9499999999998</v>
      </c>
      <c r="C1233" s="36">
        <f>VLOOKUP(A1233,'S&amp;P 500 Bitcoin and their CAGR'!E1232:F4905,2,FALSE)</f>
        <v>1140.5999999999999</v>
      </c>
      <c r="D1233" s="36">
        <f t="shared" si="38"/>
        <v>1.775087888709507</v>
      </c>
      <c r="E1233" s="36">
        <f t="shared" si="39"/>
        <v>186.98360655737704</v>
      </c>
    </row>
    <row r="1234" spans="1:5" x14ac:dyDescent="0.2">
      <c r="A1234" s="5">
        <v>42829</v>
      </c>
      <c r="B1234" s="36">
        <v>2360.16</v>
      </c>
      <c r="C1234" s="36">
        <f>VLOOKUP(A1234,'S&amp;P 500 Bitcoin and their CAGR'!E1233:F4906,2,FALSE)</f>
        <v>1145</v>
      </c>
      <c r="D1234" s="36">
        <f t="shared" si="38"/>
        <v>1.7805271813751375</v>
      </c>
      <c r="E1234" s="36">
        <f t="shared" si="39"/>
        <v>187.70491803278691</v>
      </c>
    </row>
    <row r="1235" spans="1:5" x14ac:dyDescent="0.2">
      <c r="A1235" s="5">
        <v>42828</v>
      </c>
      <c r="B1235" s="36">
        <v>2358.84</v>
      </c>
      <c r="C1235" s="36">
        <f>VLOOKUP(A1235,'S&amp;P 500 Bitcoin and their CAGR'!E1234:F4907,2,FALSE)</f>
        <v>1150.2</v>
      </c>
      <c r="D1235" s="36">
        <f t="shared" si="38"/>
        <v>1.779531360803899</v>
      </c>
      <c r="E1235" s="36">
        <f t="shared" si="39"/>
        <v>188.55737704918036</v>
      </c>
    </row>
    <row r="1236" spans="1:5" x14ac:dyDescent="0.2">
      <c r="A1236" s="5">
        <v>42825</v>
      </c>
      <c r="B1236" s="36">
        <v>2362.7199999999998</v>
      </c>
      <c r="C1236" s="36">
        <f>VLOOKUP(A1236,'S&amp;P 500 Bitcoin and their CAGR'!E1235:F4908,2,FALSE)</f>
        <v>1081.7</v>
      </c>
      <c r="D1236" s="36">
        <f t="shared" si="38"/>
        <v>1.7824584697557222</v>
      </c>
      <c r="E1236" s="36">
        <f t="shared" si="39"/>
        <v>177.32786885245903</v>
      </c>
    </row>
    <row r="1237" spans="1:5" x14ac:dyDescent="0.2">
      <c r="A1237" s="5">
        <v>42824</v>
      </c>
      <c r="B1237" s="36">
        <v>2368.06</v>
      </c>
      <c r="C1237" s="36">
        <f>VLOOKUP(A1237,'S&amp;P 500 Bitcoin and their CAGR'!E1236:F4909,2,FALSE)</f>
        <v>1041</v>
      </c>
      <c r="D1237" s="36">
        <f t="shared" si="38"/>
        <v>1.7864870166120976</v>
      </c>
      <c r="E1237" s="36">
        <f t="shared" si="39"/>
        <v>170.65573770491804</v>
      </c>
    </row>
    <row r="1238" spans="1:5" x14ac:dyDescent="0.2">
      <c r="A1238" s="5">
        <v>42823</v>
      </c>
      <c r="B1238" s="36">
        <v>2361.13</v>
      </c>
      <c r="C1238" s="36">
        <f>VLOOKUP(A1238,'S&amp;P 500 Bitcoin and their CAGR'!E1237:F4910,2,FALSE)</f>
        <v>1041.8</v>
      </c>
      <c r="D1238" s="36">
        <f t="shared" si="38"/>
        <v>1.7812589586130936</v>
      </c>
      <c r="E1238" s="36">
        <f t="shared" si="39"/>
        <v>170.78688524590163</v>
      </c>
    </row>
    <row r="1239" spans="1:5" x14ac:dyDescent="0.2">
      <c r="A1239" s="5">
        <v>42822</v>
      </c>
      <c r="B1239" s="36">
        <v>2358.5700000000002</v>
      </c>
      <c r="C1239" s="36">
        <f>VLOOKUP(A1239,'S&amp;P 500 Bitcoin and their CAGR'!E1238:F4911,2,FALSE)</f>
        <v>1044.7</v>
      </c>
      <c r="D1239" s="36">
        <f t="shared" si="38"/>
        <v>1.7793276702325092</v>
      </c>
      <c r="E1239" s="36">
        <f t="shared" si="39"/>
        <v>171.26229508196724</v>
      </c>
    </row>
    <row r="1240" spans="1:5" x14ac:dyDescent="0.2">
      <c r="A1240" s="5">
        <v>42821</v>
      </c>
      <c r="B1240" s="36">
        <v>2341.59</v>
      </c>
      <c r="C1240" s="36">
        <f>VLOOKUP(A1240,'S&amp;P 500 Bitcoin and their CAGR'!E1239:F4912,2,FALSE)</f>
        <v>1042.7</v>
      </c>
      <c r="D1240" s="36">
        <f t="shared" si="38"/>
        <v>1.7665177965206635</v>
      </c>
      <c r="E1240" s="36">
        <f t="shared" si="39"/>
        <v>170.9344262295082</v>
      </c>
    </row>
    <row r="1241" spans="1:5" x14ac:dyDescent="0.2">
      <c r="A1241" s="5">
        <v>42818</v>
      </c>
      <c r="B1241" s="36">
        <v>2343.98</v>
      </c>
      <c r="C1241" s="36">
        <f>VLOOKUP(A1241,'S&amp;P 500 Bitcoin and their CAGR'!E1240:F4913,2,FALSE)</f>
        <v>943.1</v>
      </c>
      <c r="D1241" s="36">
        <f t="shared" si="38"/>
        <v>1.7683208352822246</v>
      </c>
      <c r="E1241" s="36">
        <f t="shared" si="39"/>
        <v>154.6065573770492</v>
      </c>
    </row>
    <row r="1242" spans="1:5" x14ac:dyDescent="0.2">
      <c r="A1242" s="5">
        <v>42817</v>
      </c>
      <c r="B1242" s="36">
        <v>2345.96</v>
      </c>
      <c r="C1242" s="36">
        <f>VLOOKUP(A1242,'S&amp;P 500 Bitcoin and their CAGR'!E1241:F4914,2,FALSE)</f>
        <v>1033</v>
      </c>
      <c r="D1242" s="36">
        <f t="shared" si="38"/>
        <v>1.7698145661390829</v>
      </c>
      <c r="E1242" s="36">
        <f t="shared" si="39"/>
        <v>169.34426229508199</v>
      </c>
    </row>
    <row r="1243" spans="1:5" x14ac:dyDescent="0.2">
      <c r="A1243" s="5">
        <v>42816</v>
      </c>
      <c r="B1243" s="36">
        <v>2348.4499999999998</v>
      </c>
      <c r="C1243" s="36">
        <f>VLOOKUP(A1243,'S&amp;P 500 Bitcoin and their CAGR'!E1242:F4915,2,FALSE)</f>
        <v>1039.0999999999999</v>
      </c>
      <c r="D1243" s="36">
        <f t="shared" si="38"/>
        <v>1.7716930458530107</v>
      </c>
      <c r="E1243" s="36">
        <f t="shared" si="39"/>
        <v>170.34426229508196</v>
      </c>
    </row>
    <row r="1244" spans="1:5" x14ac:dyDescent="0.2">
      <c r="A1244" s="5">
        <v>42815</v>
      </c>
      <c r="B1244" s="36">
        <v>2344.02</v>
      </c>
      <c r="C1244" s="36">
        <f>VLOOKUP(A1244,'S&amp;P 500 Bitcoin and their CAGR'!E1243:F4916,2,FALSE)</f>
        <v>1115</v>
      </c>
      <c r="D1244" s="36">
        <f t="shared" si="38"/>
        <v>1.7683510116631713</v>
      </c>
      <c r="E1244" s="36">
        <f t="shared" si="39"/>
        <v>182.78688524590166</v>
      </c>
    </row>
    <row r="1245" spans="1:5" x14ac:dyDescent="0.2">
      <c r="A1245" s="5">
        <v>42814</v>
      </c>
      <c r="B1245" s="36">
        <v>2373.4699999999998</v>
      </c>
      <c r="C1245" s="36">
        <f>VLOOKUP(A1245,'S&amp;P 500 Bitcoin and their CAGR'!E1244:F4917,2,FALSE)</f>
        <v>1039</v>
      </c>
      <c r="D1245" s="36">
        <f t="shared" si="38"/>
        <v>1.7905683721351298</v>
      </c>
      <c r="E1245" s="36">
        <f t="shared" si="39"/>
        <v>170.32786885245903</v>
      </c>
    </row>
    <row r="1246" spans="1:5" x14ac:dyDescent="0.2">
      <c r="A1246" s="5">
        <v>42811</v>
      </c>
      <c r="B1246" s="36">
        <v>2378.25</v>
      </c>
      <c r="C1246" s="36">
        <f>VLOOKUP(A1246,'S&amp;P 500 Bitcoin and their CAGR'!E1245:F4918,2,FALSE)</f>
        <v>1068.4000000000001</v>
      </c>
      <c r="D1246" s="36">
        <f t="shared" si="38"/>
        <v>1.7941744496582526</v>
      </c>
      <c r="E1246" s="36">
        <f t="shared" si="39"/>
        <v>175.14754098360658</v>
      </c>
    </row>
    <row r="1247" spans="1:5" x14ac:dyDescent="0.2">
      <c r="A1247" s="5">
        <v>42810</v>
      </c>
      <c r="B1247" s="36">
        <v>2381.38</v>
      </c>
      <c r="C1247" s="36">
        <f>VLOOKUP(A1247,'S&amp;P 500 Bitcoin and their CAGR'!E1246:F4919,2,FALSE)</f>
        <v>1169</v>
      </c>
      <c r="D1247" s="36">
        <f t="shared" si="38"/>
        <v>1.7965357514673266</v>
      </c>
      <c r="E1247" s="36">
        <f t="shared" si="39"/>
        <v>191.63934426229508</v>
      </c>
    </row>
    <row r="1248" spans="1:5" x14ac:dyDescent="0.2">
      <c r="A1248" s="5">
        <v>42809</v>
      </c>
      <c r="B1248" s="36">
        <v>2385.2600000000002</v>
      </c>
      <c r="C1248" s="36">
        <f>VLOOKUP(A1248,'S&amp;P 500 Bitcoin and their CAGR'!E1247:F4920,2,FALSE)</f>
        <v>1256.0999999999999</v>
      </c>
      <c r="D1248" s="36">
        <f t="shared" si="38"/>
        <v>1.79946286041915</v>
      </c>
      <c r="E1248" s="36">
        <f t="shared" si="39"/>
        <v>205.91803278688525</v>
      </c>
    </row>
    <row r="1249" spans="1:5" x14ac:dyDescent="0.2">
      <c r="A1249" s="5">
        <v>42808</v>
      </c>
      <c r="B1249" s="36">
        <v>2365.4499999999998</v>
      </c>
      <c r="C1249" s="36">
        <f>VLOOKUP(A1249,'S&amp;P 500 Bitcoin and their CAGR'!E1248:F4921,2,FALSE)</f>
        <v>1245</v>
      </c>
      <c r="D1249" s="36">
        <f t="shared" si="38"/>
        <v>1.7845180077553298</v>
      </c>
      <c r="E1249" s="36">
        <f t="shared" si="39"/>
        <v>204.09836065573771</v>
      </c>
    </row>
    <row r="1250" spans="1:5" x14ac:dyDescent="0.2">
      <c r="A1250" s="5">
        <v>42807</v>
      </c>
      <c r="B1250" s="36">
        <v>2373.4699999999998</v>
      </c>
      <c r="C1250" s="36">
        <f>VLOOKUP(A1250,'S&amp;P 500 Bitcoin and their CAGR'!E1249:F4922,2,FALSE)</f>
        <v>1238.5</v>
      </c>
      <c r="D1250" s="36">
        <f t="shared" si="38"/>
        <v>1.7905683721351298</v>
      </c>
      <c r="E1250" s="36">
        <f t="shared" si="39"/>
        <v>203.03278688524591</v>
      </c>
    </row>
    <row r="1251" spans="1:5" x14ac:dyDescent="0.2">
      <c r="A1251" s="5">
        <v>42804</v>
      </c>
      <c r="B1251" s="36">
        <v>2372.6</v>
      </c>
      <c r="C1251" s="36">
        <f>VLOOKUP(A1251,'S&amp;P 500 Bitcoin and their CAGR'!E1250:F4923,2,FALSE)</f>
        <v>1113.5999999999999</v>
      </c>
      <c r="D1251" s="36">
        <f t="shared" si="38"/>
        <v>1.7899120358495406</v>
      </c>
      <c r="E1251" s="36">
        <f t="shared" si="39"/>
        <v>182.55737704918033</v>
      </c>
    </row>
    <row r="1252" spans="1:5" x14ac:dyDescent="0.2">
      <c r="A1252" s="5">
        <v>42803</v>
      </c>
      <c r="B1252" s="36">
        <v>2364.87</v>
      </c>
      <c r="C1252" s="36">
        <f>VLOOKUP(A1252,'S&amp;P 500 Bitcoin and their CAGR'!E1251:F4924,2,FALSE)</f>
        <v>1190.4000000000001</v>
      </c>
      <c r="D1252" s="36">
        <f t="shared" si="38"/>
        <v>1.7840804502316037</v>
      </c>
      <c r="E1252" s="36">
        <f t="shared" si="39"/>
        <v>195.14754098360658</v>
      </c>
    </row>
    <row r="1253" spans="1:5" x14ac:dyDescent="0.2">
      <c r="A1253" s="5">
        <v>42802</v>
      </c>
      <c r="B1253" s="36">
        <v>2362.98</v>
      </c>
      <c r="C1253" s="36">
        <f>VLOOKUP(A1253,'S&amp;P 500 Bitcoin and their CAGR'!E1252:F4925,2,FALSE)</f>
        <v>1149.3</v>
      </c>
      <c r="D1253" s="36">
        <f t="shared" si="38"/>
        <v>1.7826546162318753</v>
      </c>
      <c r="E1253" s="36">
        <f t="shared" si="39"/>
        <v>188.40983606557378</v>
      </c>
    </row>
    <row r="1254" spans="1:5" x14ac:dyDescent="0.2">
      <c r="A1254" s="5">
        <v>42801</v>
      </c>
      <c r="B1254" s="36">
        <v>2368.39</v>
      </c>
      <c r="C1254" s="36">
        <f>VLOOKUP(A1254,'S&amp;P 500 Bitcoin and their CAGR'!E1253:F4926,2,FALSE)</f>
        <v>1232.4000000000001</v>
      </c>
      <c r="D1254" s="36">
        <f t="shared" si="38"/>
        <v>1.7867359717549074</v>
      </c>
      <c r="E1254" s="36">
        <f t="shared" si="39"/>
        <v>202.03278688524594</v>
      </c>
    </row>
    <row r="1255" spans="1:5" x14ac:dyDescent="0.2">
      <c r="A1255" s="5">
        <v>42800</v>
      </c>
      <c r="B1255" s="36">
        <v>2375.31</v>
      </c>
      <c r="C1255" s="36">
        <f>VLOOKUP(A1255,'S&amp;P 500 Bitcoin and their CAGR'!E1254:F4927,2,FALSE)</f>
        <v>1279.3</v>
      </c>
      <c r="D1255" s="36">
        <f t="shared" si="38"/>
        <v>1.7919564856586749</v>
      </c>
      <c r="E1255" s="36">
        <f t="shared" si="39"/>
        <v>209.72131147540983</v>
      </c>
    </row>
    <row r="1256" spans="1:5" x14ac:dyDescent="0.2">
      <c r="A1256" s="5">
        <v>42797</v>
      </c>
      <c r="B1256" s="36">
        <v>2383.12</v>
      </c>
      <c r="C1256" s="36">
        <f>VLOOKUP(A1256,'S&amp;P 500 Bitcoin and their CAGR'!E1255:F4928,2,FALSE)</f>
        <v>1288.2</v>
      </c>
      <c r="D1256" s="36">
        <f t="shared" si="38"/>
        <v>1.7978484240385051</v>
      </c>
      <c r="E1256" s="36">
        <f t="shared" si="39"/>
        <v>211.18032786885249</v>
      </c>
    </row>
    <row r="1257" spans="1:5" x14ac:dyDescent="0.2">
      <c r="A1257" s="5">
        <v>42796</v>
      </c>
      <c r="B1257" s="36">
        <v>2381.92</v>
      </c>
      <c r="C1257" s="36">
        <f>VLOOKUP(A1257,'S&amp;P 500 Bitcoin and their CAGR'!E1256:F4929,2,FALSE)</f>
        <v>1262.3</v>
      </c>
      <c r="D1257" s="36">
        <f t="shared" si="38"/>
        <v>1.7969431326101062</v>
      </c>
      <c r="E1257" s="36">
        <f t="shared" si="39"/>
        <v>206.9344262295082</v>
      </c>
    </row>
    <row r="1258" spans="1:5" x14ac:dyDescent="0.2">
      <c r="A1258" s="5">
        <v>42795</v>
      </c>
      <c r="B1258" s="36">
        <v>2395.96</v>
      </c>
      <c r="C1258" s="36">
        <f>VLOOKUP(A1258,'S&amp;P 500 Bitcoin and their CAGR'!E1257:F4930,2,FALSE)</f>
        <v>1232.8</v>
      </c>
      <c r="D1258" s="36">
        <f t="shared" si="38"/>
        <v>1.8075350423223744</v>
      </c>
      <c r="E1258" s="36">
        <f t="shared" si="39"/>
        <v>202.09836065573771</v>
      </c>
    </row>
    <row r="1259" spans="1:5" x14ac:dyDescent="0.2">
      <c r="A1259" s="5">
        <v>42794</v>
      </c>
      <c r="B1259" s="36">
        <v>2363.64</v>
      </c>
      <c r="C1259" s="36">
        <f>VLOOKUP(A1259,'S&amp;P 500 Bitcoin and their CAGR'!E1258:F4931,2,FALSE)</f>
        <v>1189.0999999999999</v>
      </c>
      <c r="D1259" s="36">
        <f t="shared" si="38"/>
        <v>1.7831525265174948</v>
      </c>
      <c r="E1259" s="36">
        <f t="shared" si="39"/>
        <v>194.9344262295082</v>
      </c>
    </row>
    <row r="1260" spans="1:5" x14ac:dyDescent="0.2">
      <c r="A1260" s="5">
        <v>42793</v>
      </c>
      <c r="B1260" s="36">
        <v>2369.75</v>
      </c>
      <c r="C1260" s="36">
        <f>VLOOKUP(A1260,'S&amp;P 500 Bitcoin and their CAGR'!E1259:F4932,2,FALSE)</f>
        <v>1195.5</v>
      </c>
      <c r="D1260" s="36">
        <f t="shared" si="38"/>
        <v>1.7877619687070929</v>
      </c>
      <c r="E1260" s="36">
        <f t="shared" si="39"/>
        <v>195.98360655737707</v>
      </c>
    </row>
    <row r="1261" spans="1:5" x14ac:dyDescent="0.2">
      <c r="A1261" s="5">
        <v>42790</v>
      </c>
      <c r="B1261" s="36">
        <v>2367.34</v>
      </c>
      <c r="C1261" s="36">
        <f>VLOOKUP(A1261,'S&amp;P 500 Bitcoin and their CAGR'!E1260:F4933,2,FALSE)</f>
        <v>1185.0999999999999</v>
      </c>
      <c r="D1261" s="36">
        <f t="shared" si="38"/>
        <v>1.7859438417550584</v>
      </c>
      <c r="E1261" s="36">
        <f t="shared" si="39"/>
        <v>194.27868852459017</v>
      </c>
    </row>
    <row r="1262" spans="1:5" x14ac:dyDescent="0.2">
      <c r="A1262" s="5">
        <v>42789</v>
      </c>
      <c r="B1262" s="36">
        <v>2363.81</v>
      </c>
      <c r="C1262" s="36">
        <f>VLOOKUP(A1262,'S&amp;P 500 Bitcoin and their CAGR'!E1261:F4934,2,FALSE)</f>
        <v>1190.9000000000001</v>
      </c>
      <c r="D1262" s="36">
        <f t="shared" si="38"/>
        <v>1.7832807761365179</v>
      </c>
      <c r="E1262" s="36">
        <f t="shared" si="39"/>
        <v>195.22950819672133</v>
      </c>
    </row>
    <row r="1263" spans="1:5" x14ac:dyDescent="0.2">
      <c r="A1263" s="5">
        <v>42788</v>
      </c>
      <c r="B1263" s="36">
        <v>2362.8200000000002</v>
      </c>
      <c r="C1263" s="36">
        <f>VLOOKUP(A1263,'S&amp;P 500 Bitcoin and their CAGR'!E1262:F4935,2,FALSE)</f>
        <v>1125.3</v>
      </c>
      <c r="D1263" s="36">
        <f t="shared" si="38"/>
        <v>1.7825339107080889</v>
      </c>
      <c r="E1263" s="36">
        <f t="shared" si="39"/>
        <v>184.47540983606558</v>
      </c>
    </row>
    <row r="1264" spans="1:5" x14ac:dyDescent="0.2">
      <c r="A1264" s="5">
        <v>42787</v>
      </c>
      <c r="B1264" s="36">
        <v>2365.38</v>
      </c>
      <c r="C1264" s="36">
        <f>VLOOKUP(A1264,'S&amp;P 500 Bitcoin and their CAGR'!E1263:F4936,2,FALSE)</f>
        <v>1129.5999999999999</v>
      </c>
      <c r="D1264" s="36">
        <f t="shared" si="38"/>
        <v>1.7844651990886735</v>
      </c>
      <c r="E1264" s="36">
        <f t="shared" si="39"/>
        <v>185.18032786885246</v>
      </c>
    </row>
    <row r="1265" spans="1:5" x14ac:dyDescent="0.2">
      <c r="A1265" s="5">
        <v>42783</v>
      </c>
      <c r="B1265" s="36">
        <v>2351.16</v>
      </c>
      <c r="C1265" s="36">
        <f>VLOOKUP(A1265,'S&amp;P 500 Bitcoin and their CAGR'!E1264:F4937,2,FALSE)</f>
        <v>1056.2</v>
      </c>
      <c r="D1265" s="36">
        <f t="shared" si="38"/>
        <v>1.7737374956621452</v>
      </c>
      <c r="E1265" s="36">
        <f t="shared" si="39"/>
        <v>173.14754098360658</v>
      </c>
    </row>
    <row r="1266" spans="1:5" x14ac:dyDescent="0.2">
      <c r="A1266" s="5">
        <v>42782</v>
      </c>
      <c r="B1266" s="36">
        <v>2347.2199999999998</v>
      </c>
      <c r="C1266" s="36">
        <f>VLOOKUP(A1266,'S&amp;P 500 Bitcoin and their CAGR'!E1265:F4938,2,FALSE)</f>
        <v>1038.4000000000001</v>
      </c>
      <c r="D1266" s="36">
        <f t="shared" si="38"/>
        <v>1.7707651221389018</v>
      </c>
      <c r="E1266" s="36">
        <f t="shared" si="39"/>
        <v>170.22950819672133</v>
      </c>
    </row>
    <row r="1267" spans="1:5" x14ac:dyDescent="0.2">
      <c r="A1267" s="5">
        <v>42781</v>
      </c>
      <c r="B1267" s="36">
        <v>2349.25</v>
      </c>
      <c r="C1267" s="36">
        <f>VLOOKUP(A1267,'S&amp;P 500 Bitcoin and their CAGR'!E1266:F4939,2,FALSE)</f>
        <v>1013.8</v>
      </c>
      <c r="D1267" s="36">
        <f t="shared" si="38"/>
        <v>1.7722965734719436</v>
      </c>
      <c r="E1267" s="36">
        <f t="shared" si="39"/>
        <v>166.19672131147541</v>
      </c>
    </row>
    <row r="1268" spans="1:5" x14ac:dyDescent="0.2">
      <c r="A1268" s="5">
        <v>42780</v>
      </c>
      <c r="B1268" s="36">
        <v>2337.58</v>
      </c>
      <c r="C1268" s="36">
        <f>VLOOKUP(A1268,'S&amp;P 500 Bitcoin and their CAGR'!E1267:F4940,2,FALSE)</f>
        <v>1013.7</v>
      </c>
      <c r="D1268" s="36">
        <f t="shared" si="38"/>
        <v>1.7634926143307632</v>
      </c>
      <c r="E1268" s="36">
        <f t="shared" si="39"/>
        <v>166.18032786885249</v>
      </c>
    </row>
    <row r="1269" spans="1:5" x14ac:dyDescent="0.2">
      <c r="A1269" s="5">
        <v>42779</v>
      </c>
      <c r="B1269" s="36">
        <v>2328.25</v>
      </c>
      <c r="C1269" s="36">
        <f>VLOOKUP(A1269,'S&amp;P 500 Bitcoin and their CAGR'!E1268:F4941,2,FALSE)</f>
        <v>996.5</v>
      </c>
      <c r="D1269" s="36">
        <f t="shared" si="38"/>
        <v>1.7564539734749611</v>
      </c>
      <c r="E1269" s="36">
        <f t="shared" si="39"/>
        <v>163.36065573770492</v>
      </c>
    </row>
    <row r="1270" spans="1:5" x14ac:dyDescent="0.2">
      <c r="A1270" s="5">
        <v>42776</v>
      </c>
      <c r="B1270" s="36">
        <v>2316.1</v>
      </c>
      <c r="C1270" s="36">
        <f>VLOOKUP(A1270,'S&amp;P 500 Bitcoin and their CAGR'!E1269:F4942,2,FALSE)</f>
        <v>992</v>
      </c>
      <c r="D1270" s="36">
        <f t="shared" si="38"/>
        <v>1.7472878977624213</v>
      </c>
      <c r="E1270" s="36">
        <f t="shared" si="39"/>
        <v>162.62295081967213</v>
      </c>
    </row>
    <row r="1271" spans="1:5" x14ac:dyDescent="0.2">
      <c r="A1271" s="5">
        <v>42775</v>
      </c>
      <c r="B1271" s="36">
        <v>2307.87</v>
      </c>
      <c r="C1271" s="36">
        <f>VLOOKUP(A1271,'S&amp;P 500 Bitcoin and their CAGR'!E1270:F4943,2,FALSE)</f>
        <v>985</v>
      </c>
      <c r="D1271" s="36">
        <f t="shared" si="38"/>
        <v>1.7410791073826515</v>
      </c>
      <c r="E1271" s="36">
        <f t="shared" si="39"/>
        <v>161.47540983606558</v>
      </c>
    </row>
    <row r="1272" spans="1:5" x14ac:dyDescent="0.2">
      <c r="A1272" s="5">
        <v>42774</v>
      </c>
      <c r="B1272" s="36">
        <v>2294.67</v>
      </c>
      <c r="C1272" s="36">
        <f>VLOOKUP(A1272,'S&amp;P 500 Bitcoin and their CAGR'!E1271:F4944,2,FALSE)</f>
        <v>1048.8</v>
      </c>
      <c r="D1272" s="36">
        <f t="shared" si="38"/>
        <v>1.7311209016702629</v>
      </c>
      <c r="E1272" s="36">
        <f t="shared" si="39"/>
        <v>171.9344262295082</v>
      </c>
    </row>
    <row r="1273" spans="1:5" x14ac:dyDescent="0.2">
      <c r="A1273" s="5">
        <v>42773</v>
      </c>
      <c r="B1273" s="36">
        <v>2293.08</v>
      </c>
      <c r="C1273" s="36">
        <f>VLOOKUP(A1273,'S&amp;P 500 Bitcoin and their CAGR'!E1272:F4945,2,FALSE)</f>
        <v>1052.0999999999999</v>
      </c>
      <c r="D1273" s="36">
        <f t="shared" si="38"/>
        <v>1.7299213905276341</v>
      </c>
      <c r="E1273" s="36">
        <f t="shared" si="39"/>
        <v>172.47540983606558</v>
      </c>
    </row>
    <row r="1274" spans="1:5" x14ac:dyDescent="0.2">
      <c r="A1274" s="5">
        <v>42772</v>
      </c>
      <c r="B1274" s="36">
        <v>2292.56</v>
      </c>
      <c r="C1274" s="36">
        <f>VLOOKUP(A1274,'S&amp;P 500 Bitcoin and their CAGR'!E1273:F4946,2,FALSE)</f>
        <v>1022.6</v>
      </c>
      <c r="D1274" s="36">
        <f t="shared" si="38"/>
        <v>1.7295290975753277</v>
      </c>
      <c r="E1274" s="36">
        <f t="shared" si="39"/>
        <v>167.63934426229508</v>
      </c>
    </row>
    <row r="1275" spans="1:5" x14ac:dyDescent="0.2">
      <c r="A1275" s="5">
        <v>42769</v>
      </c>
      <c r="B1275" s="36">
        <v>2297.42</v>
      </c>
      <c r="C1275" s="36">
        <f>VLOOKUP(A1275,'S&amp;P 500 Bitcoin and their CAGR'!E1274:F4947,2,FALSE)</f>
        <v>1015.7</v>
      </c>
      <c r="D1275" s="36">
        <f t="shared" si="38"/>
        <v>1.7331955278603439</v>
      </c>
      <c r="E1275" s="36">
        <f t="shared" si="39"/>
        <v>166.50819672131149</v>
      </c>
    </row>
    <row r="1276" spans="1:5" x14ac:dyDescent="0.2">
      <c r="A1276" s="5">
        <v>42768</v>
      </c>
      <c r="B1276" s="36">
        <v>2280.85</v>
      </c>
      <c r="C1276" s="36">
        <f>VLOOKUP(A1276,'S&amp;P 500 Bitcoin and their CAGR'!E1275:F4948,2,FALSE)</f>
        <v>1005.7</v>
      </c>
      <c r="D1276" s="36">
        <f t="shared" si="38"/>
        <v>1.720694962053201</v>
      </c>
      <c r="E1276" s="36">
        <f t="shared" si="39"/>
        <v>164.86885245901641</v>
      </c>
    </row>
    <row r="1277" spans="1:5" x14ac:dyDescent="0.2">
      <c r="A1277" s="5">
        <v>42767</v>
      </c>
      <c r="B1277" s="36">
        <v>2279.5500000000002</v>
      </c>
      <c r="C1277" s="36">
        <f>VLOOKUP(A1277,'S&amp;P 500 Bitcoin and their CAGR'!E1276:F4949,2,FALSE)</f>
        <v>983.7</v>
      </c>
      <c r="D1277" s="36">
        <f t="shared" si="38"/>
        <v>1.7197142296724355</v>
      </c>
      <c r="E1277" s="36">
        <f t="shared" si="39"/>
        <v>161.26229508196724</v>
      </c>
    </row>
    <row r="1278" spans="1:5" x14ac:dyDescent="0.2">
      <c r="A1278" s="5">
        <v>42766</v>
      </c>
      <c r="B1278" s="36">
        <v>2278.87</v>
      </c>
      <c r="C1278" s="36">
        <f>VLOOKUP(A1278,'S&amp;P 500 Bitcoin and their CAGR'!E1277:F4950,2,FALSE)</f>
        <v>966.2</v>
      </c>
      <c r="D1278" s="36">
        <f t="shared" si="38"/>
        <v>1.7192012311963425</v>
      </c>
      <c r="E1278" s="36">
        <f t="shared" si="39"/>
        <v>158.39344262295083</v>
      </c>
    </row>
    <row r="1279" spans="1:5" x14ac:dyDescent="0.2">
      <c r="A1279" s="5">
        <v>42765</v>
      </c>
      <c r="B1279" s="36">
        <v>2280.9</v>
      </c>
      <c r="C1279" s="36">
        <f>VLOOKUP(A1279,'S&amp;P 500 Bitcoin and their CAGR'!E1278:F4951,2,FALSE)</f>
        <v>917.4</v>
      </c>
      <c r="D1279" s="36">
        <f t="shared" si="38"/>
        <v>1.7207326825293843</v>
      </c>
      <c r="E1279" s="36">
        <f t="shared" si="39"/>
        <v>150.39344262295083</v>
      </c>
    </row>
    <row r="1280" spans="1:5" x14ac:dyDescent="0.2">
      <c r="A1280" s="5">
        <v>42762</v>
      </c>
      <c r="B1280" s="36">
        <v>2294.69</v>
      </c>
      <c r="C1280" s="36">
        <f>VLOOKUP(A1280,'S&amp;P 500 Bitcoin and their CAGR'!E1279:F4952,2,FALSE)</f>
        <v>916.7</v>
      </c>
      <c r="D1280" s="36">
        <f t="shared" si="38"/>
        <v>1.7311359898607361</v>
      </c>
      <c r="E1280" s="36">
        <f t="shared" si="39"/>
        <v>150.27868852459019</v>
      </c>
    </row>
    <row r="1281" spans="1:5" x14ac:dyDescent="0.2">
      <c r="A1281" s="5">
        <v>42761</v>
      </c>
      <c r="B1281" s="36">
        <v>2296.6799999999998</v>
      </c>
      <c r="C1281" s="36">
        <f>VLOOKUP(A1281,'S&amp;P 500 Bitcoin and their CAGR'!E1280:F4953,2,FALSE)</f>
        <v>915.1</v>
      </c>
      <c r="D1281" s="36">
        <f t="shared" si="38"/>
        <v>1.732637264812831</v>
      </c>
      <c r="E1281" s="36">
        <f t="shared" si="39"/>
        <v>150.01639344262296</v>
      </c>
    </row>
    <row r="1282" spans="1:5" x14ac:dyDescent="0.2">
      <c r="A1282" s="5">
        <v>42760</v>
      </c>
      <c r="B1282" s="36">
        <v>2298.37</v>
      </c>
      <c r="C1282" s="36">
        <f>VLOOKUP(A1282,'S&amp;P 500 Bitcoin and their CAGR'!E1281:F4954,2,FALSE)</f>
        <v>893.3</v>
      </c>
      <c r="D1282" s="36">
        <f t="shared" si="38"/>
        <v>1.7339122169078263</v>
      </c>
      <c r="E1282" s="36">
        <f t="shared" si="39"/>
        <v>146.44262295081967</v>
      </c>
    </row>
    <row r="1283" spans="1:5" x14ac:dyDescent="0.2">
      <c r="A1283" s="5">
        <v>42759</v>
      </c>
      <c r="B1283" s="36">
        <v>2280.0700000000002</v>
      </c>
      <c r="C1283" s="36">
        <f>VLOOKUP(A1283,'S&amp;P 500 Bitcoin and their CAGR'!E1282:F4955,2,FALSE)</f>
        <v>886.1</v>
      </c>
      <c r="D1283" s="36">
        <f t="shared" ref="D1283:D1346" si="40">B1283/B$2533</f>
        <v>1.7201065226247418</v>
      </c>
      <c r="E1283" s="36">
        <f t="shared" ref="E1283:E1346" si="41">C1283/$C$2533</f>
        <v>145.26229508196724</v>
      </c>
    </row>
    <row r="1284" spans="1:5" x14ac:dyDescent="0.2">
      <c r="A1284" s="5">
        <v>42758</v>
      </c>
      <c r="B1284" s="36">
        <v>2265.1999999999998</v>
      </c>
      <c r="C1284" s="36">
        <f>VLOOKUP(A1284,'S&amp;P 500 Bitcoin and their CAGR'!E1283:F4956,2,FALSE)</f>
        <v>910</v>
      </c>
      <c r="D1284" s="36">
        <f t="shared" si="40"/>
        <v>1.7088884530078308</v>
      </c>
      <c r="E1284" s="36">
        <f t="shared" si="41"/>
        <v>149.18032786885246</v>
      </c>
    </row>
    <row r="1285" spans="1:5" x14ac:dyDescent="0.2">
      <c r="A1285" s="5">
        <v>42755</v>
      </c>
      <c r="B1285" s="36">
        <v>2271.31</v>
      </c>
      <c r="C1285" s="36">
        <f>VLOOKUP(A1285,'S&amp;P 500 Bitcoin and their CAGR'!E1284:F4957,2,FALSE)</f>
        <v>896</v>
      </c>
      <c r="D1285" s="36">
        <f t="shared" si="40"/>
        <v>1.7134978951974289</v>
      </c>
      <c r="E1285" s="36">
        <f t="shared" si="41"/>
        <v>146.88524590163937</v>
      </c>
    </row>
    <row r="1286" spans="1:5" x14ac:dyDescent="0.2">
      <c r="A1286" s="5">
        <v>42754</v>
      </c>
      <c r="B1286" s="36">
        <v>2263.69</v>
      </c>
      <c r="C1286" s="36">
        <f>VLOOKUP(A1286,'S&amp;P 500 Bitcoin and their CAGR'!E1285:F4958,2,FALSE)</f>
        <v>900.3</v>
      </c>
      <c r="D1286" s="36">
        <f t="shared" si="40"/>
        <v>1.7077492946270956</v>
      </c>
      <c r="E1286" s="36">
        <f t="shared" si="41"/>
        <v>147.59016393442624</v>
      </c>
    </row>
    <row r="1287" spans="1:5" x14ac:dyDescent="0.2">
      <c r="A1287" s="5">
        <v>42753</v>
      </c>
      <c r="B1287" s="36">
        <v>2271.89</v>
      </c>
      <c r="C1287" s="36">
        <f>VLOOKUP(A1287,'S&amp;P 500 Bitcoin and their CAGR'!E1286:F4959,2,FALSE)</f>
        <v>887.8</v>
      </c>
      <c r="D1287" s="36">
        <f t="shared" si="40"/>
        <v>1.713935452721155</v>
      </c>
      <c r="E1287" s="36">
        <f t="shared" si="41"/>
        <v>145.54098360655738</v>
      </c>
    </row>
    <row r="1288" spans="1:5" x14ac:dyDescent="0.2">
      <c r="A1288" s="5">
        <v>42752</v>
      </c>
      <c r="B1288" s="36">
        <v>2267.89</v>
      </c>
      <c r="C1288" s="36">
        <f>VLOOKUP(A1288,'S&amp;P 500 Bitcoin and their CAGR'!E1287:F4960,2,FALSE)</f>
        <v>904</v>
      </c>
      <c r="D1288" s="36">
        <f t="shared" si="40"/>
        <v>1.7109178146264918</v>
      </c>
      <c r="E1288" s="36">
        <f t="shared" si="41"/>
        <v>148.19672131147541</v>
      </c>
    </row>
    <row r="1289" spans="1:5" x14ac:dyDescent="0.2">
      <c r="A1289" s="5">
        <v>42748</v>
      </c>
      <c r="B1289" s="36">
        <v>2274.64</v>
      </c>
      <c r="C1289" s="36">
        <f>VLOOKUP(A1289,'S&amp;P 500 Bitcoin and their CAGR'!E1288:F4961,2,FALSE)</f>
        <v>828.1</v>
      </c>
      <c r="D1289" s="36">
        <f t="shared" si="40"/>
        <v>1.716010078911236</v>
      </c>
      <c r="E1289" s="36">
        <f t="shared" si="41"/>
        <v>135.75409836065575</v>
      </c>
    </row>
    <row r="1290" spans="1:5" x14ac:dyDescent="0.2">
      <c r="A1290" s="5">
        <v>42747</v>
      </c>
      <c r="B1290" s="36">
        <v>2270.44</v>
      </c>
      <c r="C1290" s="36">
        <f>VLOOKUP(A1290,'S&amp;P 500 Bitcoin and their CAGR'!E1289:F4962,2,FALSE)</f>
        <v>804.6</v>
      </c>
      <c r="D1290" s="36">
        <f t="shared" si="40"/>
        <v>1.7128415589118398</v>
      </c>
      <c r="E1290" s="36">
        <f t="shared" si="41"/>
        <v>131.90163934426229</v>
      </c>
    </row>
    <row r="1291" spans="1:5" x14ac:dyDescent="0.2">
      <c r="A1291" s="5">
        <v>42746</v>
      </c>
      <c r="B1291" s="36">
        <v>2275.3200000000002</v>
      </c>
      <c r="C1291" s="36">
        <f>VLOOKUP(A1291,'S&amp;P 500 Bitcoin and their CAGR'!E1290:F4963,2,FALSE)</f>
        <v>778.6</v>
      </c>
      <c r="D1291" s="36">
        <f t="shared" si="40"/>
        <v>1.716523077387329</v>
      </c>
      <c r="E1291" s="36">
        <f t="shared" si="41"/>
        <v>127.6393442622951</v>
      </c>
    </row>
    <row r="1292" spans="1:5" x14ac:dyDescent="0.2">
      <c r="A1292" s="5">
        <v>42745</v>
      </c>
      <c r="B1292" s="36">
        <v>2268.9</v>
      </c>
      <c r="C1292" s="36">
        <f>VLOOKUP(A1292,'S&amp;P 500 Bitcoin and their CAGR'!E1291:F4964,2,FALSE)</f>
        <v>905.8</v>
      </c>
      <c r="D1292" s="36">
        <f t="shared" si="40"/>
        <v>1.7116797682453944</v>
      </c>
      <c r="E1292" s="36">
        <f t="shared" si="41"/>
        <v>148.49180327868854</v>
      </c>
    </row>
    <row r="1293" spans="1:5" x14ac:dyDescent="0.2">
      <c r="A1293" s="5">
        <v>42744</v>
      </c>
      <c r="B1293" s="36">
        <v>2268.9</v>
      </c>
      <c r="C1293" s="36">
        <f>VLOOKUP(A1293,'S&amp;P 500 Bitcoin and their CAGR'!E1292:F4965,2,FALSE)</f>
        <v>903</v>
      </c>
      <c r="D1293" s="36">
        <f t="shared" si="40"/>
        <v>1.7116797682453944</v>
      </c>
      <c r="E1293" s="36">
        <f t="shared" si="41"/>
        <v>148.03278688524591</v>
      </c>
    </row>
    <row r="1294" spans="1:5" x14ac:dyDescent="0.2">
      <c r="A1294" s="5">
        <v>42741</v>
      </c>
      <c r="B1294" s="36">
        <v>2276.98</v>
      </c>
      <c r="C1294" s="36">
        <f>VLOOKUP(A1294,'S&amp;P 500 Bitcoin and their CAGR'!E1293:F4966,2,FALSE)</f>
        <v>898</v>
      </c>
      <c r="D1294" s="36">
        <f t="shared" si="40"/>
        <v>1.7177753971966143</v>
      </c>
      <c r="E1294" s="36">
        <f t="shared" si="41"/>
        <v>147.21311475409837</v>
      </c>
    </row>
    <row r="1295" spans="1:5" x14ac:dyDescent="0.2">
      <c r="A1295" s="5">
        <v>42740</v>
      </c>
      <c r="B1295" s="36">
        <v>2269</v>
      </c>
      <c r="C1295" s="36">
        <f>VLOOKUP(A1295,'S&amp;P 500 Bitcoin and their CAGR'!E1294:F4967,2,FALSE)</f>
        <v>1003.2</v>
      </c>
      <c r="D1295" s="36">
        <f t="shared" si="40"/>
        <v>1.711755209197761</v>
      </c>
      <c r="E1295" s="36">
        <f t="shared" si="41"/>
        <v>164.45901639344265</v>
      </c>
    </row>
    <row r="1296" spans="1:5" x14ac:dyDescent="0.2">
      <c r="A1296" s="5">
        <v>42739</v>
      </c>
      <c r="B1296" s="36">
        <v>2270.75</v>
      </c>
      <c r="C1296" s="36">
        <f>VLOOKUP(A1296,'S&amp;P 500 Bitcoin and their CAGR'!E1295:F4968,2,FALSE)</f>
        <v>1139.5999999999999</v>
      </c>
      <c r="D1296" s="36">
        <f t="shared" si="40"/>
        <v>1.713075425864176</v>
      </c>
      <c r="E1296" s="36">
        <f t="shared" si="41"/>
        <v>186.81967213114754</v>
      </c>
    </row>
    <row r="1297" spans="1:5" x14ac:dyDescent="0.2">
      <c r="A1297" s="5">
        <v>42738</v>
      </c>
      <c r="B1297" s="36">
        <v>2257.83</v>
      </c>
      <c r="C1297" s="36">
        <f>VLOOKUP(A1297,'S&amp;P 500 Bitcoin and their CAGR'!E1296:F4969,2,FALSE)</f>
        <v>1037.5</v>
      </c>
      <c r="D1297" s="36">
        <f t="shared" si="40"/>
        <v>1.7033284548184136</v>
      </c>
      <c r="E1297" s="36">
        <f t="shared" si="41"/>
        <v>170.08196721311475</v>
      </c>
    </row>
    <row r="1298" spans="1:5" x14ac:dyDescent="0.2">
      <c r="A1298" s="5">
        <v>42734</v>
      </c>
      <c r="B1298" s="36">
        <v>2238.83</v>
      </c>
      <c r="C1298" s="36">
        <f>VLOOKUP(A1298,'S&amp;P 500 Bitcoin and their CAGR'!E1297:F4970,2,FALSE)</f>
        <v>959.3</v>
      </c>
      <c r="D1298" s="36">
        <f t="shared" si="40"/>
        <v>1.6889946738687629</v>
      </c>
      <c r="E1298" s="36">
        <f t="shared" si="41"/>
        <v>157.26229508196721</v>
      </c>
    </row>
    <row r="1299" spans="1:5" x14ac:dyDescent="0.2">
      <c r="A1299" s="5">
        <v>42733</v>
      </c>
      <c r="B1299" s="36">
        <v>2249.2600000000002</v>
      </c>
      <c r="C1299" s="36">
        <f>VLOOKUP(A1299,'S&amp;P 500 Bitcoin and their CAGR'!E1298:F4971,2,FALSE)</f>
        <v>972.6</v>
      </c>
      <c r="D1299" s="36">
        <f t="shared" si="40"/>
        <v>1.6968631652005977</v>
      </c>
      <c r="E1299" s="36">
        <f t="shared" si="41"/>
        <v>159.4426229508197</v>
      </c>
    </row>
    <row r="1300" spans="1:5" x14ac:dyDescent="0.2">
      <c r="A1300" s="5">
        <v>42732</v>
      </c>
      <c r="B1300" s="36">
        <v>2249.92</v>
      </c>
      <c r="C1300" s="36">
        <f>VLOOKUP(A1300,'S&amp;P 500 Bitcoin and their CAGR'!E1299:F4972,2,FALSE)</f>
        <v>981.7</v>
      </c>
      <c r="D1300" s="36">
        <f t="shared" si="40"/>
        <v>1.697361075486217</v>
      </c>
      <c r="E1300" s="36">
        <f t="shared" si="41"/>
        <v>160.9344262295082</v>
      </c>
    </row>
    <row r="1301" spans="1:5" x14ac:dyDescent="0.2">
      <c r="A1301" s="5">
        <v>42731</v>
      </c>
      <c r="B1301" s="36">
        <v>2268.88</v>
      </c>
      <c r="C1301" s="36">
        <f>VLOOKUP(A1301,'S&amp;P 500 Bitcoin and their CAGR'!E1300:F4973,2,FALSE)</f>
        <v>936.3</v>
      </c>
      <c r="D1301" s="36">
        <f t="shared" si="40"/>
        <v>1.7116646800549211</v>
      </c>
      <c r="E1301" s="36">
        <f t="shared" si="41"/>
        <v>153.49180327868854</v>
      </c>
    </row>
    <row r="1302" spans="1:5" x14ac:dyDescent="0.2">
      <c r="A1302" s="5">
        <v>42727</v>
      </c>
      <c r="B1302" s="36">
        <v>2263.79</v>
      </c>
      <c r="C1302" s="36">
        <f>VLOOKUP(A1302,'S&amp;P 500 Bitcoin and their CAGR'!E1301:F4974,2,FALSE)</f>
        <v>919</v>
      </c>
      <c r="D1302" s="36">
        <f t="shared" si="40"/>
        <v>1.707824735579462</v>
      </c>
      <c r="E1302" s="36">
        <f t="shared" si="41"/>
        <v>150.65573770491804</v>
      </c>
    </row>
    <row r="1303" spans="1:5" x14ac:dyDescent="0.2">
      <c r="A1303" s="5">
        <v>42726</v>
      </c>
      <c r="B1303" s="36">
        <v>2260.96</v>
      </c>
      <c r="C1303" s="36">
        <f>VLOOKUP(A1303,'S&amp;P 500 Bitcoin and their CAGR'!E1302:F4975,2,FALSE)</f>
        <v>859.2</v>
      </c>
      <c r="D1303" s="36">
        <f t="shared" si="40"/>
        <v>1.7056897566274878</v>
      </c>
      <c r="E1303" s="36">
        <f t="shared" si="41"/>
        <v>140.85245901639345</v>
      </c>
    </row>
    <row r="1304" spans="1:5" x14ac:dyDescent="0.2">
      <c r="A1304" s="5">
        <v>42725</v>
      </c>
      <c r="B1304" s="36">
        <v>2265.1799999999998</v>
      </c>
      <c r="C1304" s="36">
        <f>VLOOKUP(A1304,'S&amp;P 500 Bitcoin and their CAGR'!E1303:F4976,2,FALSE)</f>
        <v>830</v>
      </c>
      <c r="D1304" s="36">
        <f t="shared" si="40"/>
        <v>1.7088733648173573</v>
      </c>
      <c r="E1304" s="36">
        <f t="shared" si="41"/>
        <v>136.06557377049182</v>
      </c>
    </row>
    <row r="1305" spans="1:5" x14ac:dyDescent="0.2">
      <c r="A1305" s="5">
        <v>42724</v>
      </c>
      <c r="B1305" s="36">
        <v>2270.7600000000002</v>
      </c>
      <c r="C1305" s="36">
        <f>VLOOKUP(A1305,'S&amp;P 500 Bitcoin and their CAGR'!E1304:F4977,2,FALSE)</f>
        <v>798</v>
      </c>
      <c r="D1305" s="36">
        <f t="shared" si="40"/>
        <v>1.713082969959413</v>
      </c>
      <c r="E1305" s="36">
        <f t="shared" si="41"/>
        <v>130.81967213114754</v>
      </c>
    </row>
    <row r="1306" spans="1:5" x14ac:dyDescent="0.2">
      <c r="A1306" s="5">
        <v>42723</v>
      </c>
      <c r="B1306" s="36">
        <v>2262.5300000000002</v>
      </c>
      <c r="C1306" s="36">
        <f>VLOOKUP(A1306,'S&amp;P 500 Bitcoin and their CAGR'!E1305:F4978,2,FALSE)</f>
        <v>790.6</v>
      </c>
      <c r="D1306" s="36">
        <f t="shared" si="40"/>
        <v>1.7068741795796432</v>
      </c>
      <c r="E1306" s="36">
        <f t="shared" si="41"/>
        <v>129.6065573770492</v>
      </c>
    </row>
    <row r="1307" spans="1:5" x14ac:dyDescent="0.2">
      <c r="A1307" s="5">
        <v>42720</v>
      </c>
      <c r="B1307" s="36">
        <v>2258.0700000000002</v>
      </c>
      <c r="C1307" s="36">
        <f>VLOOKUP(A1307,'S&amp;P 500 Bitcoin and their CAGR'!E1306:F4979,2,FALSE)</f>
        <v>784.2</v>
      </c>
      <c r="D1307" s="36">
        <f t="shared" si="40"/>
        <v>1.7035095131040936</v>
      </c>
      <c r="E1307" s="36">
        <f t="shared" si="41"/>
        <v>128.55737704918033</v>
      </c>
    </row>
    <row r="1308" spans="1:5" x14ac:dyDescent="0.2">
      <c r="A1308" s="5">
        <v>42719</v>
      </c>
      <c r="B1308" s="36">
        <v>2262.0300000000002</v>
      </c>
      <c r="C1308" s="36">
        <f>VLOOKUP(A1308,'S&amp;P 500 Bitcoin and their CAGR'!E1307:F4980,2,FALSE)</f>
        <v>777.4</v>
      </c>
      <c r="D1308" s="36">
        <f t="shared" si="40"/>
        <v>1.7064969748178103</v>
      </c>
      <c r="E1308" s="36">
        <f t="shared" si="41"/>
        <v>127.44262295081968</v>
      </c>
    </row>
    <row r="1309" spans="1:5" x14ac:dyDescent="0.2">
      <c r="A1309" s="5">
        <v>42718</v>
      </c>
      <c r="B1309" s="36">
        <v>2253.2800000000002</v>
      </c>
      <c r="C1309" s="36">
        <f>VLOOKUP(A1309,'S&amp;P 500 Bitcoin and their CAGR'!E1308:F4981,2,FALSE)</f>
        <v>774.5</v>
      </c>
      <c r="D1309" s="36">
        <f t="shared" si="40"/>
        <v>1.6998958914857343</v>
      </c>
      <c r="E1309" s="36">
        <f t="shared" si="41"/>
        <v>126.9672131147541</v>
      </c>
    </row>
    <row r="1310" spans="1:5" x14ac:dyDescent="0.2">
      <c r="A1310" s="5">
        <v>42717</v>
      </c>
      <c r="B1310" s="36">
        <v>2271.7199999999998</v>
      </c>
      <c r="C1310" s="36">
        <f>VLOOKUP(A1310,'S&amp;P 500 Bitcoin and their CAGR'!E1309:F4982,2,FALSE)</f>
        <v>775</v>
      </c>
      <c r="D1310" s="36">
        <f t="shared" si="40"/>
        <v>1.7138072031021319</v>
      </c>
      <c r="E1310" s="36">
        <f t="shared" si="41"/>
        <v>127.04918032786885</v>
      </c>
    </row>
    <row r="1311" spans="1:5" x14ac:dyDescent="0.2">
      <c r="A1311" s="5">
        <v>42716</v>
      </c>
      <c r="B1311" s="36">
        <v>2256.96</v>
      </c>
      <c r="C1311" s="36">
        <f>VLOOKUP(A1311,'S&amp;P 500 Bitcoin and their CAGR'!E1310:F4983,2,FALSE)</f>
        <v>778</v>
      </c>
      <c r="D1311" s="36">
        <f t="shared" si="40"/>
        <v>1.7026721185328244</v>
      </c>
      <c r="E1311" s="36">
        <f t="shared" si="41"/>
        <v>127.54098360655739</v>
      </c>
    </row>
    <row r="1312" spans="1:5" x14ac:dyDescent="0.2">
      <c r="A1312" s="5">
        <v>42713</v>
      </c>
      <c r="B1312" s="36">
        <v>2259.5300000000002</v>
      </c>
      <c r="C1312" s="36">
        <f>VLOOKUP(A1312,'S&amp;P 500 Bitcoin and their CAGR'!E1311:F4984,2,FALSE)</f>
        <v>770.5</v>
      </c>
      <c r="D1312" s="36">
        <f t="shared" si="40"/>
        <v>1.7046109510086458</v>
      </c>
      <c r="E1312" s="36">
        <f t="shared" si="41"/>
        <v>126.31147540983608</v>
      </c>
    </row>
    <row r="1313" spans="1:5" x14ac:dyDescent="0.2">
      <c r="A1313" s="5">
        <v>42712</v>
      </c>
      <c r="B1313" s="36">
        <v>2246.19</v>
      </c>
      <c r="C1313" s="36">
        <f>VLOOKUP(A1313,'S&amp;P 500 Bitcoin and their CAGR'!E1312:F4985,2,FALSE)</f>
        <v>765</v>
      </c>
      <c r="D1313" s="36">
        <f t="shared" si="40"/>
        <v>1.6945471279629436</v>
      </c>
      <c r="E1313" s="36">
        <f t="shared" si="41"/>
        <v>125.40983606557377</v>
      </c>
    </row>
    <row r="1314" spans="1:5" x14ac:dyDescent="0.2">
      <c r="A1314" s="5">
        <v>42711</v>
      </c>
      <c r="B1314" s="36">
        <v>2241.35</v>
      </c>
      <c r="C1314" s="36">
        <f>VLOOKUP(A1314,'S&amp;P 500 Bitcoin and their CAGR'!E1313:F4986,2,FALSE)</f>
        <v>765</v>
      </c>
      <c r="D1314" s="36">
        <f t="shared" si="40"/>
        <v>1.6908957858684008</v>
      </c>
      <c r="E1314" s="36">
        <f t="shared" si="41"/>
        <v>125.40983606557377</v>
      </c>
    </row>
    <row r="1315" spans="1:5" x14ac:dyDescent="0.2">
      <c r="A1315" s="5">
        <v>42710</v>
      </c>
      <c r="B1315" s="36">
        <v>2212.23</v>
      </c>
      <c r="C1315" s="36">
        <f>VLOOKUP(A1315,'S&amp;P 500 Bitcoin and their CAGR'!E1314:F4987,2,FALSE)</f>
        <v>757.4</v>
      </c>
      <c r="D1315" s="36">
        <f t="shared" si="40"/>
        <v>1.6689273805392519</v>
      </c>
      <c r="E1315" s="36">
        <f t="shared" si="41"/>
        <v>124.16393442622952</v>
      </c>
    </row>
    <row r="1316" spans="1:5" x14ac:dyDescent="0.2">
      <c r="A1316" s="5">
        <v>42709</v>
      </c>
      <c r="B1316" s="36">
        <v>2204.71</v>
      </c>
      <c r="C1316" s="36">
        <f>VLOOKUP(A1316,'S&amp;P 500 Bitcoin and their CAGR'!E1315:F4988,2,FALSE)</f>
        <v>750.6</v>
      </c>
      <c r="D1316" s="36">
        <f t="shared" si="40"/>
        <v>1.6632542209212851</v>
      </c>
      <c r="E1316" s="36">
        <f t="shared" si="41"/>
        <v>123.04918032786887</v>
      </c>
    </row>
    <row r="1317" spans="1:5" x14ac:dyDescent="0.2">
      <c r="A1317" s="5">
        <v>42706</v>
      </c>
      <c r="B1317" s="36">
        <v>2191.9499999999998</v>
      </c>
      <c r="C1317" s="36">
        <f>VLOOKUP(A1317,'S&amp;P 500 Bitcoin and their CAGR'!E1316:F4989,2,FALSE)</f>
        <v>774.9</v>
      </c>
      <c r="D1317" s="36">
        <f t="shared" si="40"/>
        <v>1.653627955399309</v>
      </c>
      <c r="E1317" s="36">
        <f t="shared" si="41"/>
        <v>127.03278688524591</v>
      </c>
    </row>
    <row r="1318" spans="1:5" x14ac:dyDescent="0.2">
      <c r="A1318" s="5">
        <v>42705</v>
      </c>
      <c r="B1318" s="36">
        <v>2191.08</v>
      </c>
      <c r="C1318" s="36">
        <f>VLOOKUP(A1318,'S&amp;P 500 Bitcoin and their CAGR'!E1317:F4990,2,FALSE)</f>
        <v>755.4</v>
      </c>
      <c r="D1318" s="36">
        <f t="shared" si="40"/>
        <v>1.6529716191137196</v>
      </c>
      <c r="E1318" s="36">
        <f t="shared" si="41"/>
        <v>123.8360655737705</v>
      </c>
    </row>
    <row r="1319" spans="1:5" x14ac:dyDescent="0.2">
      <c r="A1319" s="5">
        <v>42704</v>
      </c>
      <c r="B1319" s="36">
        <v>2198.81</v>
      </c>
      <c r="C1319" s="36">
        <f>VLOOKUP(A1319,'S&amp;P 500 Bitcoin and their CAGR'!E1318:F4991,2,FALSE)</f>
        <v>739</v>
      </c>
      <c r="D1319" s="36">
        <f t="shared" si="40"/>
        <v>1.6588032047316565</v>
      </c>
      <c r="E1319" s="36">
        <f t="shared" si="41"/>
        <v>121.14754098360656</v>
      </c>
    </row>
    <row r="1320" spans="1:5" x14ac:dyDescent="0.2">
      <c r="A1320" s="5">
        <v>42703</v>
      </c>
      <c r="B1320" s="36">
        <v>2204.66</v>
      </c>
      <c r="C1320" s="36">
        <f>VLOOKUP(A1320,'S&amp;P 500 Bitcoin and their CAGR'!E1319:F4992,2,FALSE)</f>
        <v>731</v>
      </c>
      <c r="D1320" s="36">
        <f t="shared" si="40"/>
        <v>1.6632165004451016</v>
      </c>
      <c r="E1320" s="36">
        <f t="shared" si="41"/>
        <v>119.8360655737705</v>
      </c>
    </row>
    <row r="1321" spans="1:5" x14ac:dyDescent="0.2">
      <c r="A1321" s="5">
        <v>42702</v>
      </c>
      <c r="B1321" s="36">
        <v>2201.7199999999998</v>
      </c>
      <c r="C1321" s="36">
        <f>VLOOKUP(A1321,'S&amp;P 500 Bitcoin and their CAGR'!E1320:F4993,2,FALSE)</f>
        <v>731.5</v>
      </c>
      <c r="D1321" s="36">
        <f t="shared" si="40"/>
        <v>1.660998536445524</v>
      </c>
      <c r="E1321" s="36">
        <f t="shared" si="41"/>
        <v>119.91803278688525</v>
      </c>
    </row>
    <row r="1322" spans="1:5" x14ac:dyDescent="0.2">
      <c r="A1322" s="5">
        <v>42699</v>
      </c>
      <c r="B1322" s="36">
        <v>2213.35</v>
      </c>
      <c r="C1322" s="36">
        <f>VLOOKUP(A1322,'S&amp;P 500 Bitcoin and their CAGR'!E1321:F4994,2,FALSE)</f>
        <v>740.4</v>
      </c>
      <c r="D1322" s="36">
        <f t="shared" si="40"/>
        <v>1.6697723192057576</v>
      </c>
      <c r="E1322" s="36">
        <f t="shared" si="41"/>
        <v>121.37704918032787</v>
      </c>
    </row>
    <row r="1323" spans="1:5" x14ac:dyDescent="0.2">
      <c r="A1323" s="5">
        <v>42697</v>
      </c>
      <c r="B1323" s="36">
        <v>2204.7199999999998</v>
      </c>
      <c r="C1323" s="36">
        <f>VLOOKUP(A1323,'S&amp;P 500 Bitcoin and their CAGR'!E1322:F4995,2,FALSE)</f>
        <v>742</v>
      </c>
      <c r="D1323" s="36">
        <f t="shared" si="40"/>
        <v>1.6632617650165216</v>
      </c>
      <c r="E1323" s="36">
        <f t="shared" si="41"/>
        <v>121.63934426229508</v>
      </c>
    </row>
    <row r="1324" spans="1:5" x14ac:dyDescent="0.2">
      <c r="A1324" s="5">
        <v>42696</v>
      </c>
      <c r="B1324" s="36">
        <v>2202.94</v>
      </c>
      <c r="C1324" s="36">
        <f>VLOOKUP(A1324,'S&amp;P 500 Bitcoin and their CAGR'!E1323:F4996,2,FALSE)</f>
        <v>750</v>
      </c>
      <c r="D1324" s="36">
        <f t="shared" si="40"/>
        <v>1.6619189160643966</v>
      </c>
      <c r="E1324" s="36">
        <f t="shared" si="41"/>
        <v>122.95081967213116</v>
      </c>
    </row>
    <row r="1325" spans="1:5" x14ac:dyDescent="0.2">
      <c r="A1325" s="5">
        <v>42695</v>
      </c>
      <c r="B1325" s="36">
        <v>2198.1799999999998</v>
      </c>
      <c r="C1325" s="36">
        <f>VLOOKUP(A1325,'S&amp;P 500 Bitcoin and their CAGR'!E1324:F4997,2,FALSE)</f>
        <v>739</v>
      </c>
      <c r="D1325" s="36">
        <f t="shared" si="40"/>
        <v>1.658327926731747</v>
      </c>
      <c r="E1325" s="36">
        <f t="shared" si="41"/>
        <v>121.14754098360656</v>
      </c>
    </row>
    <row r="1326" spans="1:5" x14ac:dyDescent="0.2">
      <c r="A1326" s="5">
        <v>42692</v>
      </c>
      <c r="B1326" s="36">
        <v>2181.9</v>
      </c>
      <c r="C1326" s="36">
        <f>VLOOKUP(A1326,'S&amp;P 500 Bitcoin and their CAGR'!E1325:F4998,2,FALSE)</f>
        <v>754</v>
      </c>
      <c r="D1326" s="36">
        <f t="shared" si="40"/>
        <v>1.6460461396864676</v>
      </c>
      <c r="E1326" s="36">
        <f t="shared" si="41"/>
        <v>123.60655737704919</v>
      </c>
    </row>
    <row r="1327" spans="1:5" x14ac:dyDescent="0.2">
      <c r="A1327" s="5">
        <v>42691</v>
      </c>
      <c r="B1327" s="36">
        <v>2187.12</v>
      </c>
      <c r="C1327" s="36">
        <f>VLOOKUP(A1327,'S&amp;P 500 Bitcoin and their CAGR'!E1326:F4999,2,FALSE)</f>
        <v>740.7</v>
      </c>
      <c r="D1327" s="36">
        <f t="shared" si="40"/>
        <v>1.6499841574000029</v>
      </c>
      <c r="E1327" s="36">
        <f t="shared" si="41"/>
        <v>121.42622950819674</v>
      </c>
    </row>
    <row r="1328" spans="1:5" x14ac:dyDescent="0.2">
      <c r="A1328" s="5">
        <v>42690</v>
      </c>
      <c r="B1328" s="36">
        <v>2176.94</v>
      </c>
      <c r="C1328" s="36">
        <f>VLOOKUP(A1328,'S&amp;P 500 Bitcoin and their CAGR'!E1327:F5000,2,FALSE)</f>
        <v>745</v>
      </c>
      <c r="D1328" s="36">
        <f t="shared" si="40"/>
        <v>1.6423042684490849</v>
      </c>
      <c r="E1328" s="36">
        <f t="shared" si="41"/>
        <v>122.13114754098362</v>
      </c>
    </row>
    <row r="1329" spans="1:5" x14ac:dyDescent="0.2">
      <c r="A1329" s="5">
        <v>42689</v>
      </c>
      <c r="B1329" s="36">
        <v>2180.39</v>
      </c>
      <c r="C1329" s="36">
        <f>VLOOKUP(A1329,'S&amp;P 500 Bitcoin and their CAGR'!E1328:F5001,2,FALSE)</f>
        <v>712.2</v>
      </c>
      <c r="D1329" s="36">
        <f t="shared" si="40"/>
        <v>1.644906981305732</v>
      </c>
      <c r="E1329" s="36">
        <f t="shared" si="41"/>
        <v>116.75409836065575</v>
      </c>
    </row>
    <row r="1330" spans="1:5" x14ac:dyDescent="0.2">
      <c r="A1330" s="5">
        <v>42688</v>
      </c>
      <c r="B1330" s="36">
        <v>2164.1999999999998</v>
      </c>
      <c r="C1330" s="36">
        <f>VLOOKUP(A1330,'S&amp;P 500 Bitcoin and their CAGR'!E1329:F5002,2,FALSE)</f>
        <v>707.4</v>
      </c>
      <c r="D1330" s="36">
        <f t="shared" si="40"/>
        <v>1.6326930911175821</v>
      </c>
      <c r="E1330" s="36">
        <f t="shared" si="41"/>
        <v>115.9672131147541</v>
      </c>
    </row>
    <row r="1331" spans="1:5" x14ac:dyDescent="0.2">
      <c r="A1331" s="5">
        <v>42685</v>
      </c>
      <c r="B1331" s="36">
        <v>2164.4499999999998</v>
      </c>
      <c r="C1331" s="36">
        <f>VLOOKUP(A1331,'S&amp;P 500 Bitcoin and their CAGR'!E1330:F5003,2,FALSE)</f>
        <v>714.8</v>
      </c>
      <c r="D1331" s="36">
        <f t="shared" si="40"/>
        <v>1.6328816934984987</v>
      </c>
      <c r="E1331" s="36">
        <f t="shared" si="41"/>
        <v>117.18032786885246</v>
      </c>
    </row>
    <row r="1332" spans="1:5" x14ac:dyDescent="0.2">
      <c r="A1332" s="5">
        <v>42684</v>
      </c>
      <c r="B1332" s="36">
        <v>2167.48</v>
      </c>
      <c r="C1332" s="36">
        <f>VLOOKUP(A1332,'S&amp;P 500 Bitcoin and their CAGR'!E1331:F5004,2,FALSE)</f>
        <v>714.9</v>
      </c>
      <c r="D1332" s="36">
        <f t="shared" si="40"/>
        <v>1.6351675543552062</v>
      </c>
      <c r="E1332" s="36">
        <f t="shared" si="41"/>
        <v>117.19672131147541</v>
      </c>
    </row>
    <row r="1333" spans="1:5" x14ac:dyDescent="0.2">
      <c r="A1333" s="5">
        <v>42683</v>
      </c>
      <c r="B1333" s="36">
        <v>2163.2600000000002</v>
      </c>
      <c r="C1333" s="36">
        <f>VLOOKUP(A1333,'S&amp;P 500 Bitcoin and their CAGR'!E1332:F5005,2,FALSE)</f>
        <v>723.8</v>
      </c>
      <c r="D1333" s="36">
        <f t="shared" si="40"/>
        <v>1.6319839461653367</v>
      </c>
      <c r="E1333" s="36">
        <f t="shared" si="41"/>
        <v>118.65573770491804</v>
      </c>
    </row>
    <row r="1334" spans="1:5" x14ac:dyDescent="0.2">
      <c r="A1334" s="5">
        <v>42682</v>
      </c>
      <c r="B1334" s="36">
        <v>2139.56</v>
      </c>
      <c r="C1334" s="36">
        <f>VLOOKUP(A1334,'S&amp;P 500 Bitcoin and their CAGR'!E1333:F5006,2,FALSE)</f>
        <v>714</v>
      </c>
      <c r="D1334" s="36">
        <f t="shared" si="40"/>
        <v>1.6141044404544562</v>
      </c>
      <c r="E1334" s="36">
        <f t="shared" si="41"/>
        <v>117.04918032786885</v>
      </c>
    </row>
    <row r="1335" spans="1:5" x14ac:dyDescent="0.2">
      <c r="A1335" s="5">
        <v>42681</v>
      </c>
      <c r="B1335" s="36">
        <v>2131.52</v>
      </c>
      <c r="C1335" s="36">
        <f>VLOOKUP(A1335,'S&amp;P 500 Bitcoin and their CAGR'!E1334:F5007,2,FALSE)</f>
        <v>707.8</v>
      </c>
      <c r="D1335" s="36">
        <f t="shared" si="40"/>
        <v>1.608038987884183</v>
      </c>
      <c r="E1335" s="36">
        <f t="shared" si="41"/>
        <v>116.0327868852459</v>
      </c>
    </row>
    <row r="1336" spans="1:5" x14ac:dyDescent="0.2">
      <c r="A1336" s="5">
        <v>42678</v>
      </c>
      <c r="B1336" s="36">
        <v>2085.1799999999998</v>
      </c>
      <c r="C1336" s="36">
        <f>VLOOKUP(A1336,'S&amp;P 500 Bitcoin and their CAGR'!E1335:F5008,2,FALSE)</f>
        <v>708.4</v>
      </c>
      <c r="D1336" s="36">
        <f t="shared" si="40"/>
        <v>1.5730796505575086</v>
      </c>
      <c r="E1336" s="36">
        <f t="shared" si="41"/>
        <v>116.1311475409836</v>
      </c>
    </row>
    <row r="1337" spans="1:5" x14ac:dyDescent="0.2">
      <c r="A1337" s="5">
        <v>42677</v>
      </c>
      <c r="B1337" s="36">
        <v>2088.66</v>
      </c>
      <c r="C1337" s="36">
        <f>VLOOKUP(A1337,'S&amp;P 500 Bitcoin and their CAGR'!E1336:F5009,2,FALSE)</f>
        <v>690.1</v>
      </c>
      <c r="D1337" s="36">
        <f t="shared" si="40"/>
        <v>1.5757049956998657</v>
      </c>
      <c r="E1337" s="36">
        <f t="shared" si="41"/>
        <v>113.13114754098362</v>
      </c>
    </row>
    <row r="1338" spans="1:5" x14ac:dyDescent="0.2">
      <c r="A1338" s="5">
        <v>42676</v>
      </c>
      <c r="B1338" s="36">
        <v>2097.94</v>
      </c>
      <c r="C1338" s="36">
        <f>VLOOKUP(A1338,'S&amp;P 500 Bitcoin and their CAGR'!E1337:F5010,2,FALSE)</f>
        <v>737.9</v>
      </c>
      <c r="D1338" s="36">
        <f t="shared" si="40"/>
        <v>1.5827059160794847</v>
      </c>
      <c r="E1338" s="36">
        <f t="shared" si="41"/>
        <v>120.9672131147541</v>
      </c>
    </row>
    <row r="1339" spans="1:5" x14ac:dyDescent="0.2">
      <c r="A1339" s="5">
        <v>42675</v>
      </c>
      <c r="B1339" s="36">
        <v>2111.7199999999998</v>
      </c>
      <c r="C1339" s="36">
        <f>VLOOKUP(A1339,'S&amp;P 500 Bitcoin and their CAGR'!E1338:F5011,2,FALSE)</f>
        <v>734.2</v>
      </c>
      <c r="D1339" s="36">
        <f t="shared" si="40"/>
        <v>1.5931016793155997</v>
      </c>
      <c r="E1339" s="36">
        <f t="shared" si="41"/>
        <v>120.36065573770493</v>
      </c>
    </row>
    <row r="1340" spans="1:5" x14ac:dyDescent="0.2">
      <c r="A1340" s="5">
        <v>42674</v>
      </c>
      <c r="B1340" s="36">
        <v>2126.15</v>
      </c>
      <c r="C1340" s="36">
        <f>VLOOKUP(A1340,'S&amp;P 500 Bitcoin and their CAGR'!E1339:F5012,2,FALSE)</f>
        <v>704.1</v>
      </c>
      <c r="D1340" s="36">
        <f t="shared" si="40"/>
        <v>1.6039878087420976</v>
      </c>
      <c r="E1340" s="36">
        <f t="shared" si="41"/>
        <v>115.42622950819673</v>
      </c>
    </row>
    <row r="1341" spans="1:5" x14ac:dyDescent="0.2">
      <c r="A1341" s="5">
        <v>42671</v>
      </c>
      <c r="B1341" s="36">
        <v>2126.41</v>
      </c>
      <c r="C1341" s="36">
        <f>VLOOKUP(A1341,'S&amp;P 500 Bitcoin and their CAGR'!E1340:F5013,2,FALSE)</f>
        <v>693.5</v>
      </c>
      <c r="D1341" s="36">
        <f t="shared" si="40"/>
        <v>1.6041839552182506</v>
      </c>
      <c r="E1341" s="36">
        <f t="shared" si="41"/>
        <v>113.68852459016394</v>
      </c>
    </row>
    <row r="1342" spans="1:5" x14ac:dyDescent="0.2">
      <c r="A1342" s="5">
        <v>42670</v>
      </c>
      <c r="B1342" s="36">
        <v>2133.04</v>
      </c>
      <c r="C1342" s="36">
        <f>VLOOKUP(A1342,'S&amp;P 500 Bitcoin and their CAGR'!E1341:F5014,2,FALSE)</f>
        <v>688.7</v>
      </c>
      <c r="D1342" s="36">
        <f t="shared" si="40"/>
        <v>1.6091856903601551</v>
      </c>
      <c r="E1342" s="36">
        <f t="shared" si="41"/>
        <v>112.90163934426231</v>
      </c>
    </row>
    <row r="1343" spans="1:5" x14ac:dyDescent="0.2">
      <c r="A1343" s="5">
        <v>42669</v>
      </c>
      <c r="B1343" s="36">
        <v>2139.4299999999998</v>
      </c>
      <c r="C1343" s="36">
        <f>VLOOKUP(A1343,'S&amp;P 500 Bitcoin and their CAGR'!E1342:F5015,2,FALSE)</f>
        <v>678.7</v>
      </c>
      <c r="D1343" s="36">
        <f t="shared" si="40"/>
        <v>1.6140063672163796</v>
      </c>
      <c r="E1343" s="36">
        <f t="shared" si="41"/>
        <v>111.26229508196722</v>
      </c>
    </row>
    <row r="1344" spans="1:5" x14ac:dyDescent="0.2">
      <c r="A1344" s="5">
        <v>42668</v>
      </c>
      <c r="B1344" s="36">
        <v>2143.16</v>
      </c>
      <c r="C1344" s="36">
        <f>VLOOKUP(A1344,'S&amp;P 500 Bitcoin and their CAGR'!E1343:F5016,2,FALSE)</f>
        <v>659.5</v>
      </c>
      <c r="D1344" s="36">
        <f t="shared" si="40"/>
        <v>1.6168203147396532</v>
      </c>
      <c r="E1344" s="36">
        <f t="shared" si="41"/>
        <v>108.11475409836066</v>
      </c>
    </row>
    <row r="1345" spans="1:5" x14ac:dyDescent="0.2">
      <c r="A1345" s="5">
        <v>42667</v>
      </c>
      <c r="B1345" s="36">
        <v>2151.33</v>
      </c>
      <c r="C1345" s="36">
        <f>VLOOKUP(A1345,'S&amp;P 500 Bitcoin and their CAGR'!E1344:F5017,2,FALSE)</f>
        <v>654.70000000000005</v>
      </c>
      <c r="D1345" s="36">
        <f t="shared" si="40"/>
        <v>1.622983840548003</v>
      </c>
      <c r="E1345" s="36">
        <f t="shared" si="41"/>
        <v>107.32786885245903</v>
      </c>
    </row>
    <row r="1346" spans="1:5" x14ac:dyDescent="0.2">
      <c r="A1346" s="5">
        <v>42664</v>
      </c>
      <c r="B1346" s="36">
        <v>2141.16</v>
      </c>
      <c r="C1346" s="36">
        <f>VLOOKUP(A1346,'S&amp;P 500 Bitcoin and their CAGR'!E1345:F5018,2,FALSE)</f>
        <v>636.70000000000005</v>
      </c>
      <c r="D1346" s="36">
        <f t="shared" si="40"/>
        <v>1.6153114956923216</v>
      </c>
      <c r="E1346" s="36">
        <f t="shared" si="41"/>
        <v>104.37704918032789</v>
      </c>
    </row>
    <row r="1347" spans="1:5" x14ac:dyDescent="0.2">
      <c r="A1347" s="5">
        <v>42663</v>
      </c>
      <c r="B1347" s="36">
        <v>2141.34</v>
      </c>
      <c r="C1347" s="36">
        <f>VLOOKUP(A1347,'S&amp;P 500 Bitcoin and their CAGR'!E1346:F5019,2,FALSE)</f>
        <v>632.5</v>
      </c>
      <c r="D1347" s="36">
        <f t="shared" ref="D1347:D1410" si="42">B1347/B$2533</f>
        <v>1.6154472894065817</v>
      </c>
      <c r="E1347" s="36">
        <f t="shared" ref="E1347:E1410" si="43">C1347/$C$2533</f>
        <v>103.68852459016394</v>
      </c>
    </row>
    <row r="1348" spans="1:5" x14ac:dyDescent="0.2">
      <c r="A1348" s="5">
        <v>42662</v>
      </c>
      <c r="B1348" s="36">
        <v>2144.29</v>
      </c>
      <c r="C1348" s="36">
        <f>VLOOKUP(A1348,'S&amp;P 500 Bitcoin and their CAGR'!E1347:F5020,2,FALSE)</f>
        <v>631.79999999999995</v>
      </c>
      <c r="D1348" s="36">
        <f t="shared" si="42"/>
        <v>1.6176727975013956</v>
      </c>
      <c r="E1348" s="36">
        <f t="shared" si="43"/>
        <v>103.57377049180327</v>
      </c>
    </row>
    <row r="1349" spans="1:5" x14ac:dyDescent="0.2">
      <c r="A1349" s="5">
        <v>42661</v>
      </c>
      <c r="B1349" s="36">
        <v>2139.6</v>
      </c>
      <c r="C1349" s="36">
        <f>VLOOKUP(A1349,'S&amp;P 500 Bitcoin and their CAGR'!E1348:F5021,2,FALSE)</f>
        <v>638.79999999999995</v>
      </c>
      <c r="D1349" s="36">
        <f t="shared" si="42"/>
        <v>1.6141346168354029</v>
      </c>
      <c r="E1349" s="36">
        <f t="shared" si="43"/>
        <v>104.72131147540983</v>
      </c>
    </row>
    <row r="1350" spans="1:5" x14ac:dyDescent="0.2">
      <c r="A1350" s="5">
        <v>42660</v>
      </c>
      <c r="B1350" s="36">
        <v>2126.5</v>
      </c>
      <c r="C1350" s="36">
        <f>VLOOKUP(A1350,'S&amp;P 500 Bitcoin and their CAGR'!E1349:F5022,2,FALSE)</f>
        <v>639.79999999999995</v>
      </c>
      <c r="D1350" s="36">
        <f t="shared" si="42"/>
        <v>1.6042518520753806</v>
      </c>
      <c r="E1350" s="36">
        <f t="shared" si="43"/>
        <v>104.88524590163934</v>
      </c>
    </row>
    <row r="1351" spans="1:5" x14ac:dyDescent="0.2">
      <c r="A1351" s="5">
        <v>42657</v>
      </c>
      <c r="B1351" s="36">
        <v>2132.98</v>
      </c>
      <c r="C1351" s="36">
        <f>VLOOKUP(A1351,'S&amp;P 500 Bitcoin and their CAGR'!E1350:F5023,2,FALSE)</f>
        <v>643</v>
      </c>
      <c r="D1351" s="36">
        <f t="shared" si="42"/>
        <v>1.6091404257887352</v>
      </c>
      <c r="E1351" s="36">
        <f t="shared" si="43"/>
        <v>105.40983606557377</v>
      </c>
    </row>
    <row r="1352" spans="1:5" x14ac:dyDescent="0.2">
      <c r="A1352" s="5">
        <v>42656</v>
      </c>
      <c r="B1352" s="36">
        <v>2132.5500000000002</v>
      </c>
      <c r="C1352" s="36">
        <f>VLOOKUP(A1352,'S&amp;P 500 Bitcoin and their CAGR'!E1351:F5024,2,FALSE)</f>
        <v>637</v>
      </c>
      <c r="D1352" s="36">
        <f t="shared" si="42"/>
        <v>1.608816029693559</v>
      </c>
      <c r="E1352" s="36">
        <f t="shared" si="43"/>
        <v>104.42622950819673</v>
      </c>
    </row>
    <row r="1353" spans="1:5" x14ac:dyDescent="0.2">
      <c r="A1353" s="5">
        <v>42655</v>
      </c>
      <c r="B1353" s="36">
        <v>2139.1799999999998</v>
      </c>
      <c r="C1353" s="36">
        <f>VLOOKUP(A1353,'S&amp;P 500 Bitcoin and their CAGR'!E1352:F5025,2,FALSE)</f>
        <v>637.6</v>
      </c>
      <c r="D1353" s="36">
        <f t="shared" si="42"/>
        <v>1.6138177648354632</v>
      </c>
      <c r="E1353" s="36">
        <f t="shared" si="43"/>
        <v>104.52459016393443</v>
      </c>
    </row>
    <row r="1354" spans="1:5" x14ac:dyDescent="0.2">
      <c r="A1354" s="5">
        <v>42654</v>
      </c>
      <c r="B1354" s="36">
        <v>2136.73</v>
      </c>
      <c r="C1354" s="36">
        <f>VLOOKUP(A1354,'S&amp;P 500 Bitcoin and their CAGR'!E1353:F5026,2,FALSE)</f>
        <v>641.70000000000005</v>
      </c>
      <c r="D1354" s="36">
        <f t="shared" si="42"/>
        <v>1.611969461502482</v>
      </c>
      <c r="E1354" s="36">
        <f t="shared" si="43"/>
        <v>105.19672131147543</v>
      </c>
    </row>
    <row r="1355" spans="1:5" x14ac:dyDescent="0.2">
      <c r="A1355" s="5">
        <v>42653</v>
      </c>
      <c r="B1355" s="36">
        <v>2163.66</v>
      </c>
      <c r="C1355" s="36">
        <f>VLOOKUP(A1355,'S&amp;P 500 Bitcoin and their CAGR'!E1354:F5027,2,FALSE)</f>
        <v>618.9</v>
      </c>
      <c r="D1355" s="36">
        <f t="shared" si="42"/>
        <v>1.6322857099748027</v>
      </c>
      <c r="E1355" s="36">
        <f t="shared" si="43"/>
        <v>101.45901639344262</v>
      </c>
    </row>
    <row r="1356" spans="1:5" x14ac:dyDescent="0.2">
      <c r="A1356" s="5">
        <v>42650</v>
      </c>
      <c r="B1356" s="36">
        <v>2153.7399999999998</v>
      </c>
      <c r="C1356" s="36">
        <f>VLOOKUP(A1356,'S&amp;P 500 Bitcoin and their CAGR'!E1355:F5028,2,FALSE)</f>
        <v>620.1</v>
      </c>
      <c r="D1356" s="36">
        <f t="shared" si="42"/>
        <v>1.6248019675000376</v>
      </c>
      <c r="E1356" s="36">
        <f t="shared" si="43"/>
        <v>101.65573770491804</v>
      </c>
    </row>
    <row r="1357" spans="1:5" x14ac:dyDescent="0.2">
      <c r="A1357" s="5">
        <v>42649</v>
      </c>
      <c r="B1357" s="36">
        <v>2160.77</v>
      </c>
      <c r="C1357" s="36">
        <f>VLOOKUP(A1357,'S&amp;P 500 Bitcoin and their CAGR'!E1356:F5029,2,FALSE)</f>
        <v>613.5</v>
      </c>
      <c r="D1357" s="36">
        <f t="shared" si="42"/>
        <v>1.6301054664514085</v>
      </c>
      <c r="E1357" s="36">
        <f t="shared" si="43"/>
        <v>100.57377049180329</v>
      </c>
    </row>
    <row r="1358" spans="1:5" x14ac:dyDescent="0.2">
      <c r="A1358" s="5">
        <v>42648</v>
      </c>
      <c r="B1358" s="36">
        <v>2159.73</v>
      </c>
      <c r="C1358" s="36">
        <f>VLOOKUP(A1358,'S&amp;P 500 Bitcoin and their CAGR'!E1357:F5030,2,FALSE)</f>
        <v>614.1</v>
      </c>
      <c r="D1358" s="36">
        <f t="shared" si="42"/>
        <v>1.629320880546796</v>
      </c>
      <c r="E1358" s="36">
        <f t="shared" si="43"/>
        <v>100.67213114754099</v>
      </c>
    </row>
    <row r="1359" spans="1:5" x14ac:dyDescent="0.2">
      <c r="A1359" s="5">
        <v>42647</v>
      </c>
      <c r="B1359" s="36">
        <v>2150.4899999999998</v>
      </c>
      <c r="C1359" s="36">
        <f>VLOOKUP(A1359,'S&amp;P 500 Bitcoin and their CAGR'!E1358:F5031,2,FALSE)</f>
        <v>611</v>
      </c>
      <c r="D1359" s="36">
        <f t="shared" si="42"/>
        <v>1.6223501365481237</v>
      </c>
      <c r="E1359" s="36">
        <f t="shared" si="43"/>
        <v>100.16393442622952</v>
      </c>
    </row>
    <row r="1360" spans="1:5" x14ac:dyDescent="0.2">
      <c r="A1360" s="5">
        <v>42646</v>
      </c>
      <c r="B1360" s="36">
        <v>2161.1999999999998</v>
      </c>
      <c r="C1360" s="36">
        <f>VLOOKUP(A1360,'S&amp;P 500 Bitcoin and their CAGR'!E1359:F5032,2,FALSE)</f>
        <v>612.6</v>
      </c>
      <c r="D1360" s="36">
        <f t="shared" si="42"/>
        <v>1.6304298625465847</v>
      </c>
      <c r="E1360" s="36">
        <f t="shared" si="43"/>
        <v>100.42622950819673</v>
      </c>
    </row>
    <row r="1361" spans="1:5" x14ac:dyDescent="0.2">
      <c r="A1361" s="5">
        <v>42643</v>
      </c>
      <c r="B1361" s="36">
        <v>2168.27</v>
      </c>
      <c r="C1361" s="36">
        <f>VLOOKUP(A1361,'S&amp;P 500 Bitcoin and their CAGR'!E1360:F5033,2,FALSE)</f>
        <v>611.1</v>
      </c>
      <c r="D1361" s="36">
        <f t="shared" si="42"/>
        <v>1.6357635378789022</v>
      </c>
      <c r="E1361" s="36">
        <f t="shared" si="43"/>
        <v>100.18032786885247</v>
      </c>
    </row>
    <row r="1362" spans="1:5" x14ac:dyDescent="0.2">
      <c r="A1362" s="5">
        <v>42642</v>
      </c>
      <c r="B1362" s="36">
        <v>2151.13</v>
      </c>
      <c r="C1362" s="36">
        <f>VLOOKUP(A1362,'S&amp;P 500 Bitcoin and their CAGR'!E1361:F5034,2,FALSE)</f>
        <v>604.6</v>
      </c>
      <c r="D1362" s="36">
        <f t="shared" si="42"/>
        <v>1.6228329586432699</v>
      </c>
      <c r="E1362" s="36">
        <f t="shared" si="43"/>
        <v>99.114754098360663</v>
      </c>
    </row>
    <row r="1363" spans="1:5" x14ac:dyDescent="0.2">
      <c r="A1363" s="5">
        <v>42641</v>
      </c>
      <c r="B1363" s="36">
        <v>2171.37</v>
      </c>
      <c r="C1363" s="36">
        <f>VLOOKUP(A1363,'S&amp;P 500 Bitcoin and their CAGR'!E1362:F5035,2,FALSE)</f>
        <v>603.79999999999995</v>
      </c>
      <c r="D1363" s="36">
        <f t="shared" si="42"/>
        <v>1.6381022074022662</v>
      </c>
      <c r="E1363" s="36">
        <f t="shared" si="43"/>
        <v>98.983606557377044</v>
      </c>
    </row>
    <row r="1364" spans="1:5" x14ac:dyDescent="0.2">
      <c r="A1364" s="5">
        <v>42640</v>
      </c>
      <c r="B1364" s="36">
        <v>2159.9299999999998</v>
      </c>
      <c r="C1364" s="36">
        <f>VLOOKUP(A1364,'S&amp;P 500 Bitcoin and their CAGR'!E1363:F5036,2,FALSE)</f>
        <v>605.5</v>
      </c>
      <c r="D1364" s="36">
        <f t="shared" si="42"/>
        <v>1.6294717624515291</v>
      </c>
      <c r="E1364" s="36">
        <f t="shared" si="43"/>
        <v>99.262295081967224</v>
      </c>
    </row>
    <row r="1365" spans="1:5" x14ac:dyDescent="0.2">
      <c r="A1365" s="5">
        <v>42639</v>
      </c>
      <c r="B1365" s="36">
        <v>2146.1</v>
      </c>
      <c r="C1365" s="36">
        <f>VLOOKUP(A1365,'S&amp;P 500 Bitcoin and their CAGR'!E1364:F5037,2,FALSE)</f>
        <v>609.1</v>
      </c>
      <c r="D1365" s="36">
        <f t="shared" si="42"/>
        <v>1.6190382787392308</v>
      </c>
      <c r="E1365" s="36">
        <f t="shared" si="43"/>
        <v>99.852459016393453</v>
      </c>
    </row>
    <row r="1366" spans="1:5" x14ac:dyDescent="0.2">
      <c r="A1366" s="5">
        <v>42636</v>
      </c>
      <c r="B1366" s="36">
        <v>2164.69</v>
      </c>
      <c r="C1366" s="36">
        <f>VLOOKUP(A1366,'S&amp;P 500 Bitcoin and their CAGR'!E1365:F5038,2,FALSE)</f>
        <v>603.29999999999995</v>
      </c>
      <c r="D1366" s="36">
        <f t="shared" si="42"/>
        <v>1.6330627517841787</v>
      </c>
      <c r="E1366" s="36">
        <f t="shared" si="43"/>
        <v>98.901639344262293</v>
      </c>
    </row>
    <row r="1367" spans="1:5" x14ac:dyDescent="0.2">
      <c r="A1367" s="5">
        <v>42635</v>
      </c>
      <c r="B1367" s="36">
        <v>2177.1799999999998</v>
      </c>
      <c r="C1367" s="36">
        <f>VLOOKUP(A1367,'S&amp;P 500 Bitcoin and their CAGR'!E1366:F5039,2,FALSE)</f>
        <v>597.1</v>
      </c>
      <c r="D1367" s="36">
        <f t="shared" si="42"/>
        <v>1.6424853267347646</v>
      </c>
      <c r="E1367" s="36">
        <f t="shared" si="43"/>
        <v>97.885245901639351</v>
      </c>
    </row>
    <row r="1368" spans="1:5" x14ac:dyDescent="0.2">
      <c r="A1368" s="5">
        <v>42634</v>
      </c>
      <c r="B1368" s="36">
        <v>2163.12</v>
      </c>
      <c r="C1368" s="36">
        <f>VLOOKUP(A1368,'S&amp;P 500 Bitcoin and their CAGR'!E1367:F5040,2,FALSE)</f>
        <v>597.4</v>
      </c>
      <c r="D1368" s="36">
        <f t="shared" si="42"/>
        <v>1.6318783288320231</v>
      </c>
      <c r="E1368" s="36">
        <f t="shared" si="43"/>
        <v>97.934426229508205</v>
      </c>
    </row>
    <row r="1369" spans="1:5" x14ac:dyDescent="0.2">
      <c r="A1369" s="5">
        <v>42633</v>
      </c>
      <c r="B1369" s="36">
        <v>2139.7600000000002</v>
      </c>
      <c r="C1369" s="36">
        <f>VLOOKUP(A1369,'S&amp;P 500 Bitcoin and their CAGR'!E1368:F5041,2,FALSE)</f>
        <v>600</v>
      </c>
      <c r="D1369" s="36">
        <f t="shared" si="42"/>
        <v>1.6142553223591898</v>
      </c>
      <c r="E1369" s="36">
        <f t="shared" si="43"/>
        <v>98.360655737704917</v>
      </c>
    </row>
    <row r="1370" spans="1:5" x14ac:dyDescent="0.2">
      <c r="A1370" s="5">
        <v>42632</v>
      </c>
      <c r="B1370" s="36">
        <v>2139.12</v>
      </c>
      <c r="C1370" s="36">
        <f>VLOOKUP(A1370,'S&amp;P 500 Bitcoin and their CAGR'!E1369:F5042,2,FALSE)</f>
        <v>609.79999999999995</v>
      </c>
      <c r="D1370" s="36">
        <f t="shared" si="42"/>
        <v>1.6137725002640433</v>
      </c>
      <c r="E1370" s="36">
        <f t="shared" si="43"/>
        <v>99.967213114754102</v>
      </c>
    </row>
    <row r="1371" spans="1:5" x14ac:dyDescent="0.2">
      <c r="A1371" s="5">
        <v>42629</v>
      </c>
      <c r="B1371" s="36">
        <v>2139.16</v>
      </c>
      <c r="C1371" s="36">
        <f>VLOOKUP(A1371,'S&amp;P 500 Bitcoin and their CAGR'!E1370:F5043,2,FALSE)</f>
        <v>610</v>
      </c>
      <c r="D1371" s="36">
        <f t="shared" si="42"/>
        <v>1.61380267664499</v>
      </c>
      <c r="E1371" s="36">
        <f t="shared" si="43"/>
        <v>100</v>
      </c>
    </row>
    <row r="1372" spans="1:5" x14ac:dyDescent="0.2">
      <c r="A1372" s="5">
        <v>42628</v>
      </c>
      <c r="B1372" s="36">
        <v>2147.2600000000002</v>
      </c>
      <c r="C1372" s="36">
        <f>VLOOKUP(A1372,'S&amp;P 500 Bitcoin and their CAGR'!E1371:F5044,2,FALSE)</f>
        <v>611.79999999999995</v>
      </c>
      <c r="D1372" s="36">
        <f t="shared" si="42"/>
        <v>1.6199133937866834</v>
      </c>
      <c r="E1372" s="36">
        <f t="shared" si="43"/>
        <v>100.29508196721311</v>
      </c>
    </row>
    <row r="1373" spans="1:5" x14ac:dyDescent="0.2">
      <c r="A1373" s="5">
        <v>42627</v>
      </c>
      <c r="B1373" s="36">
        <v>2125.77</v>
      </c>
      <c r="C1373" s="36">
        <f>VLOOKUP(A1373,'S&amp;P 500 Bitcoin and their CAGR'!E1372:F5045,2,FALSE)</f>
        <v>613.9</v>
      </c>
      <c r="D1373" s="36">
        <f t="shared" si="42"/>
        <v>1.6037011331231046</v>
      </c>
      <c r="E1373" s="36">
        <f t="shared" si="43"/>
        <v>100.63934426229508</v>
      </c>
    </row>
    <row r="1374" spans="1:5" x14ac:dyDescent="0.2">
      <c r="A1374" s="5">
        <v>42626</v>
      </c>
      <c r="B1374" s="36">
        <v>2127.02</v>
      </c>
      <c r="C1374" s="36">
        <f>VLOOKUP(A1374,'S&amp;P 500 Bitcoin and their CAGR'!E1373:F5046,2,FALSE)</f>
        <v>614.20000000000005</v>
      </c>
      <c r="D1374" s="36">
        <f t="shared" si="42"/>
        <v>1.6046441450276869</v>
      </c>
      <c r="E1374" s="36">
        <f t="shared" si="43"/>
        <v>100.68852459016395</v>
      </c>
    </row>
    <row r="1375" spans="1:5" x14ac:dyDescent="0.2">
      <c r="A1375" s="5">
        <v>42625</v>
      </c>
      <c r="B1375" s="36">
        <v>2159.04</v>
      </c>
      <c r="C1375" s="36">
        <f>VLOOKUP(A1375,'S&amp;P 500 Bitcoin and their CAGR'!E1374:F5047,2,FALSE)</f>
        <v>611.6</v>
      </c>
      <c r="D1375" s="36">
        <f t="shared" si="42"/>
        <v>1.6288003379754665</v>
      </c>
      <c r="E1375" s="36">
        <f t="shared" si="43"/>
        <v>100.26229508196722</v>
      </c>
    </row>
    <row r="1376" spans="1:5" x14ac:dyDescent="0.2">
      <c r="A1376" s="5">
        <v>42622</v>
      </c>
      <c r="B1376" s="36">
        <v>2127.81</v>
      </c>
      <c r="C1376" s="36">
        <f>VLOOKUP(A1376,'S&amp;P 500 Bitcoin and their CAGR'!E1375:F5048,2,FALSE)</f>
        <v>626.29999999999995</v>
      </c>
      <c r="D1376" s="36">
        <f t="shared" si="42"/>
        <v>1.6052401285513829</v>
      </c>
      <c r="E1376" s="36">
        <f t="shared" si="43"/>
        <v>102.67213114754098</v>
      </c>
    </row>
    <row r="1377" spans="1:5" x14ac:dyDescent="0.2">
      <c r="A1377" s="5">
        <v>42621</v>
      </c>
      <c r="B1377" s="36">
        <v>2181.3000000000002</v>
      </c>
      <c r="C1377" s="36">
        <f>VLOOKUP(A1377,'S&amp;P 500 Bitcoin and their CAGR'!E1376:F5049,2,FALSE)</f>
        <v>631.70000000000005</v>
      </c>
      <c r="D1377" s="36">
        <f t="shared" si="42"/>
        <v>1.6455934939722681</v>
      </c>
      <c r="E1377" s="36">
        <f t="shared" si="43"/>
        <v>103.55737704918035</v>
      </c>
    </row>
    <row r="1378" spans="1:5" x14ac:dyDescent="0.2">
      <c r="A1378" s="5">
        <v>42620</v>
      </c>
      <c r="B1378" s="36">
        <v>2186.16</v>
      </c>
      <c r="C1378" s="36">
        <f>VLOOKUP(A1378,'S&amp;P 500 Bitcoin and their CAGR'!E1377:F5050,2,FALSE)</f>
        <v>619.79999999999995</v>
      </c>
      <c r="D1378" s="36">
        <f t="shared" si="42"/>
        <v>1.6492599242572838</v>
      </c>
      <c r="E1378" s="36">
        <f t="shared" si="43"/>
        <v>101.60655737704919</v>
      </c>
    </row>
    <row r="1379" spans="1:5" x14ac:dyDescent="0.2">
      <c r="A1379" s="5">
        <v>42619</v>
      </c>
      <c r="B1379" s="36">
        <v>2186.48</v>
      </c>
      <c r="C1379" s="36">
        <f>VLOOKUP(A1379,'S&amp;P 500 Bitcoin and their CAGR'!E1378:F5051,2,FALSE)</f>
        <v>615.20000000000005</v>
      </c>
      <c r="D1379" s="36">
        <f t="shared" si="42"/>
        <v>1.6495013353048569</v>
      </c>
      <c r="E1379" s="36">
        <f t="shared" si="43"/>
        <v>100.85245901639345</v>
      </c>
    </row>
    <row r="1380" spans="1:5" x14ac:dyDescent="0.2">
      <c r="A1380" s="5">
        <v>42615</v>
      </c>
      <c r="B1380" s="36">
        <v>2179.98</v>
      </c>
      <c r="C1380" s="36">
        <f>VLOOKUP(A1380,'S&amp;P 500 Bitcoin and their CAGR'!E1379:F5052,2,FALSE)</f>
        <v>579.79999999999995</v>
      </c>
      <c r="D1380" s="36">
        <f t="shared" si="42"/>
        <v>1.644597673401029</v>
      </c>
      <c r="E1380" s="36">
        <f t="shared" si="43"/>
        <v>95.049180327868854</v>
      </c>
    </row>
    <row r="1381" spans="1:5" x14ac:dyDescent="0.2">
      <c r="A1381" s="5">
        <v>42614</v>
      </c>
      <c r="B1381" s="36">
        <v>2170.86</v>
      </c>
      <c r="C1381" s="36">
        <f>VLOOKUP(A1381,'S&amp;P 500 Bitcoin and their CAGR'!E1380:F5053,2,FALSE)</f>
        <v>572.70000000000005</v>
      </c>
      <c r="D1381" s="36">
        <f t="shared" si="42"/>
        <v>1.6377174585451968</v>
      </c>
      <c r="E1381" s="36">
        <f t="shared" si="43"/>
        <v>93.885245901639351</v>
      </c>
    </row>
    <row r="1382" spans="1:5" x14ac:dyDescent="0.2">
      <c r="A1382" s="5">
        <v>42613</v>
      </c>
      <c r="B1382" s="36">
        <v>2170.9499999999998</v>
      </c>
      <c r="C1382" s="36">
        <f>VLOOKUP(A1382,'S&amp;P 500 Bitcoin and their CAGR'!E1381:F5054,2,FALSE)</f>
        <v>576.20000000000005</v>
      </c>
      <c r="D1382" s="36">
        <f t="shared" si="42"/>
        <v>1.6377853554023265</v>
      </c>
      <c r="E1382" s="36">
        <f t="shared" si="43"/>
        <v>94.459016393442639</v>
      </c>
    </row>
    <row r="1383" spans="1:5" x14ac:dyDescent="0.2">
      <c r="A1383" s="5">
        <v>42612</v>
      </c>
      <c r="B1383" s="36">
        <v>2176.12</v>
      </c>
      <c r="C1383" s="36">
        <f>VLOOKUP(A1383,'S&amp;P 500 Bitcoin and their CAGR'!E1382:F5055,2,FALSE)</f>
        <v>579.5</v>
      </c>
      <c r="D1383" s="36">
        <f t="shared" si="42"/>
        <v>1.6416856526396788</v>
      </c>
      <c r="E1383" s="36">
        <f t="shared" si="43"/>
        <v>95</v>
      </c>
    </row>
    <row r="1384" spans="1:5" x14ac:dyDescent="0.2">
      <c r="A1384" s="5">
        <v>42611</v>
      </c>
      <c r="B1384" s="36">
        <v>2180.38</v>
      </c>
      <c r="C1384" s="36">
        <f>VLOOKUP(A1384,'S&amp;P 500 Bitcoin and their CAGR'!E1383:F5056,2,FALSE)</f>
        <v>574.79999999999995</v>
      </c>
      <c r="D1384" s="36">
        <f t="shared" si="42"/>
        <v>1.6448994372104955</v>
      </c>
      <c r="E1384" s="36">
        <f t="shared" si="43"/>
        <v>94.229508196721312</v>
      </c>
    </row>
    <row r="1385" spans="1:5" x14ac:dyDescent="0.2">
      <c r="A1385" s="5">
        <v>42608</v>
      </c>
      <c r="B1385" s="36">
        <v>2169.04</v>
      </c>
      <c r="C1385" s="36">
        <f>VLOOKUP(A1385,'S&amp;P 500 Bitcoin and their CAGR'!E1384:F5057,2,FALSE)</f>
        <v>578</v>
      </c>
      <c r="D1385" s="36">
        <f t="shared" si="42"/>
        <v>1.6363444332121249</v>
      </c>
      <c r="E1385" s="36">
        <f t="shared" si="43"/>
        <v>94.754098360655746</v>
      </c>
    </row>
    <row r="1386" spans="1:5" x14ac:dyDescent="0.2">
      <c r="A1386" s="5">
        <v>42607</v>
      </c>
      <c r="B1386" s="36">
        <v>2172.4699999999998</v>
      </c>
      <c r="C1386" s="36">
        <f>VLOOKUP(A1386,'S&amp;P 500 Bitcoin and their CAGR'!E1385:F5058,2,FALSE)</f>
        <v>577.20000000000005</v>
      </c>
      <c r="D1386" s="36">
        <f t="shared" si="42"/>
        <v>1.6389320578782987</v>
      </c>
      <c r="E1386" s="36">
        <f t="shared" si="43"/>
        <v>94.622950819672141</v>
      </c>
    </row>
    <row r="1387" spans="1:5" x14ac:dyDescent="0.2">
      <c r="A1387" s="5">
        <v>42606</v>
      </c>
      <c r="B1387" s="36">
        <v>2175.44</v>
      </c>
      <c r="C1387" s="36">
        <f>VLOOKUP(A1387,'S&amp;P 500 Bitcoin and their CAGR'!E1386:F5059,2,FALSE)</f>
        <v>580.29999999999995</v>
      </c>
      <c r="D1387" s="36">
        <f t="shared" si="42"/>
        <v>1.6411726541635863</v>
      </c>
      <c r="E1387" s="36">
        <f t="shared" si="43"/>
        <v>95.131147540983605</v>
      </c>
    </row>
    <row r="1388" spans="1:5" x14ac:dyDescent="0.2">
      <c r="A1388" s="5">
        <v>42605</v>
      </c>
      <c r="B1388" s="36">
        <v>2186.9</v>
      </c>
      <c r="C1388" s="36">
        <f>VLOOKUP(A1388,'S&amp;P 500 Bitcoin and their CAGR'!E1387:F5060,2,FALSE)</f>
        <v>583.5</v>
      </c>
      <c r="D1388" s="36">
        <f t="shared" si="42"/>
        <v>1.6498181873047966</v>
      </c>
      <c r="E1388" s="36">
        <f t="shared" si="43"/>
        <v>95.655737704918039</v>
      </c>
    </row>
    <row r="1389" spans="1:5" x14ac:dyDescent="0.2">
      <c r="A1389" s="5">
        <v>42604</v>
      </c>
      <c r="B1389" s="36">
        <v>2182.64</v>
      </c>
      <c r="C1389" s="36">
        <f>VLOOKUP(A1389,'S&amp;P 500 Bitcoin and their CAGR'!E1388:F5061,2,FALSE)</f>
        <v>588</v>
      </c>
      <c r="D1389" s="36">
        <f t="shared" si="42"/>
        <v>1.6466044027339801</v>
      </c>
      <c r="E1389" s="36">
        <f t="shared" si="43"/>
        <v>96.393442622950829</v>
      </c>
    </row>
    <row r="1390" spans="1:5" x14ac:dyDescent="0.2">
      <c r="A1390" s="5">
        <v>42601</v>
      </c>
      <c r="B1390" s="36">
        <v>2183.87</v>
      </c>
      <c r="C1390" s="36">
        <f>VLOOKUP(A1390,'S&amp;P 500 Bitcoin and their CAGR'!E1389:F5062,2,FALSE)</f>
        <v>573.5</v>
      </c>
      <c r="D1390" s="36">
        <f t="shared" si="42"/>
        <v>1.647532326448089</v>
      </c>
      <c r="E1390" s="36">
        <f t="shared" si="43"/>
        <v>94.016393442622956</v>
      </c>
    </row>
    <row r="1391" spans="1:5" x14ac:dyDescent="0.2">
      <c r="A1391" s="5">
        <v>42600</v>
      </c>
      <c r="B1391" s="36">
        <v>2187.02</v>
      </c>
      <c r="C1391" s="36">
        <f>VLOOKUP(A1391,'S&amp;P 500 Bitcoin and their CAGR'!E1390:F5063,2,FALSE)</f>
        <v>572.20000000000005</v>
      </c>
      <c r="D1391" s="36">
        <f t="shared" si="42"/>
        <v>1.6499087164476365</v>
      </c>
      <c r="E1391" s="36">
        <f t="shared" si="43"/>
        <v>93.8032786885246</v>
      </c>
    </row>
    <row r="1392" spans="1:5" x14ac:dyDescent="0.2">
      <c r="A1392" s="5">
        <v>42599</v>
      </c>
      <c r="B1392" s="36">
        <v>2182.2199999999998</v>
      </c>
      <c r="C1392" s="36">
        <f>VLOOKUP(A1392,'S&amp;P 500 Bitcoin and their CAGR'!E1391:F5064,2,FALSE)</f>
        <v>571.79999999999995</v>
      </c>
      <c r="D1392" s="36">
        <f t="shared" si="42"/>
        <v>1.6462875507340404</v>
      </c>
      <c r="E1392" s="36">
        <f t="shared" si="43"/>
        <v>93.73770491803279</v>
      </c>
    </row>
    <row r="1393" spans="1:5" x14ac:dyDescent="0.2">
      <c r="A1393" s="5">
        <v>42598</v>
      </c>
      <c r="B1393" s="36">
        <v>2178.15</v>
      </c>
      <c r="C1393" s="36">
        <f>VLOOKUP(A1393,'S&amp;P 500 Bitcoin and their CAGR'!E1392:F5065,2,FALSE)</f>
        <v>574.20000000000005</v>
      </c>
      <c r="D1393" s="36">
        <f t="shared" si="42"/>
        <v>1.6432171039727206</v>
      </c>
      <c r="E1393" s="36">
        <f t="shared" si="43"/>
        <v>94.131147540983619</v>
      </c>
    </row>
    <row r="1394" spans="1:5" x14ac:dyDescent="0.2">
      <c r="A1394" s="5">
        <v>42597</v>
      </c>
      <c r="B1394" s="36">
        <v>2190.15</v>
      </c>
      <c r="C1394" s="36">
        <f>VLOOKUP(A1394,'S&amp;P 500 Bitcoin and their CAGR'!E1393:F5066,2,FALSE)</f>
        <v>564.6</v>
      </c>
      <c r="D1394" s="36">
        <f t="shared" si="42"/>
        <v>1.6522700182567105</v>
      </c>
      <c r="E1394" s="36">
        <f t="shared" si="43"/>
        <v>92.557377049180332</v>
      </c>
    </row>
    <row r="1395" spans="1:5" x14ac:dyDescent="0.2">
      <c r="A1395" s="5">
        <v>42594</v>
      </c>
      <c r="B1395" s="36">
        <v>2184.0500000000002</v>
      </c>
      <c r="C1395" s="36">
        <f>VLOOKUP(A1395,'S&amp;P 500 Bitcoin and their CAGR'!E1394:F5067,2,FALSE)</f>
        <v>585.5</v>
      </c>
      <c r="D1395" s="36">
        <f t="shared" si="42"/>
        <v>1.6476681201623491</v>
      </c>
      <c r="E1395" s="36">
        <f t="shared" si="43"/>
        <v>95.983606557377058</v>
      </c>
    </row>
    <row r="1396" spans="1:5" x14ac:dyDescent="0.2">
      <c r="A1396" s="5">
        <v>42593</v>
      </c>
      <c r="B1396" s="36">
        <v>2185.79</v>
      </c>
      <c r="C1396" s="36">
        <f>VLOOKUP(A1396,'S&amp;P 500 Bitcoin and their CAGR'!E1395:F5068,2,FALSE)</f>
        <v>591.29999999999995</v>
      </c>
      <c r="D1396" s="36">
        <f t="shared" si="42"/>
        <v>1.6489807927335274</v>
      </c>
      <c r="E1396" s="36">
        <f t="shared" si="43"/>
        <v>96.93442622950819</v>
      </c>
    </row>
    <row r="1397" spans="1:5" x14ac:dyDescent="0.2">
      <c r="A1397" s="5">
        <v>42592</v>
      </c>
      <c r="B1397" s="36">
        <v>2175.4899999999998</v>
      </c>
      <c r="C1397" s="36">
        <f>VLOOKUP(A1397,'S&amp;P 500 Bitcoin and their CAGR'!E1396:F5069,2,FALSE)</f>
        <v>590.29999999999995</v>
      </c>
      <c r="D1397" s="36">
        <f t="shared" si="42"/>
        <v>1.6412103746397693</v>
      </c>
      <c r="E1397" s="36">
        <f t="shared" si="43"/>
        <v>96.770491803278688</v>
      </c>
    </row>
    <row r="1398" spans="1:5" x14ac:dyDescent="0.2">
      <c r="A1398" s="5">
        <v>42591</v>
      </c>
      <c r="B1398" s="36">
        <v>2181.7399999999998</v>
      </c>
      <c r="C1398" s="36">
        <f>VLOOKUP(A1398,'S&amp;P 500 Bitcoin and their CAGR'!E1397:F5070,2,FALSE)</f>
        <v>604.1</v>
      </c>
      <c r="D1398" s="36">
        <f t="shared" si="42"/>
        <v>1.6459254341626808</v>
      </c>
      <c r="E1398" s="36">
        <f t="shared" si="43"/>
        <v>99.032786885245912</v>
      </c>
    </row>
    <row r="1399" spans="1:5" x14ac:dyDescent="0.2">
      <c r="A1399" s="5">
        <v>42590</v>
      </c>
      <c r="B1399" s="36">
        <v>2180.89</v>
      </c>
      <c r="C1399" s="36">
        <f>VLOOKUP(A1399,'S&amp;P 500 Bitcoin and their CAGR'!E1398:F5071,2,FALSE)</f>
        <v>604.1</v>
      </c>
      <c r="D1399" s="36">
        <f t="shared" si="42"/>
        <v>1.6452841860675649</v>
      </c>
      <c r="E1399" s="36">
        <f t="shared" si="43"/>
        <v>99.032786885245912</v>
      </c>
    </row>
    <row r="1400" spans="1:5" x14ac:dyDescent="0.2">
      <c r="A1400" s="5">
        <v>42587</v>
      </c>
      <c r="B1400" s="36">
        <v>2182.87</v>
      </c>
      <c r="C1400" s="36">
        <f>VLOOKUP(A1400,'S&amp;P 500 Bitcoin and their CAGR'!E1399:F5072,2,FALSE)</f>
        <v>604.1</v>
      </c>
      <c r="D1400" s="36">
        <f t="shared" si="42"/>
        <v>1.6467779169244232</v>
      </c>
      <c r="E1400" s="36">
        <f t="shared" si="43"/>
        <v>99.032786885245912</v>
      </c>
    </row>
    <row r="1401" spans="1:5" x14ac:dyDescent="0.2">
      <c r="A1401" s="5">
        <v>42586</v>
      </c>
      <c r="B1401" s="36">
        <v>2164.25</v>
      </c>
      <c r="C1401" s="36">
        <f>VLOOKUP(A1401,'S&amp;P 500 Bitcoin and their CAGR'!E1400:F5073,2,FALSE)</f>
        <v>604.1</v>
      </c>
      <c r="D1401" s="36">
        <f t="shared" si="42"/>
        <v>1.6327308115937655</v>
      </c>
      <c r="E1401" s="36">
        <f t="shared" si="43"/>
        <v>99.032786885245912</v>
      </c>
    </row>
    <row r="1402" spans="1:5" x14ac:dyDescent="0.2">
      <c r="A1402" s="5">
        <v>42585</v>
      </c>
      <c r="B1402" s="36">
        <v>2163.79</v>
      </c>
      <c r="C1402" s="36">
        <f>VLOOKUP(A1402,'S&amp;P 500 Bitcoin and their CAGR'!E1401:F5074,2,FALSE)</f>
        <v>604.1</v>
      </c>
      <c r="D1402" s="36">
        <f t="shared" si="42"/>
        <v>1.6323837832128794</v>
      </c>
      <c r="E1402" s="36">
        <f t="shared" si="43"/>
        <v>99.032786885245912</v>
      </c>
    </row>
    <row r="1403" spans="1:5" x14ac:dyDescent="0.2">
      <c r="A1403" s="5">
        <v>42584</v>
      </c>
      <c r="B1403" s="36">
        <v>2157.0300000000002</v>
      </c>
      <c r="C1403" s="36">
        <f>VLOOKUP(A1403,'S&amp;P 500 Bitcoin and their CAGR'!E1402:F5075,2,FALSE)</f>
        <v>604</v>
      </c>
      <c r="D1403" s="36">
        <f t="shared" si="42"/>
        <v>1.6272839748328984</v>
      </c>
      <c r="E1403" s="36">
        <f t="shared" si="43"/>
        <v>99.016393442622956</v>
      </c>
    </row>
    <row r="1404" spans="1:5" x14ac:dyDescent="0.2">
      <c r="A1404" s="5">
        <v>42583</v>
      </c>
      <c r="B1404" s="36">
        <v>2170.84</v>
      </c>
      <c r="C1404" s="36">
        <f>VLOOKUP(A1404,'S&amp;P 500 Bitcoin and their CAGR'!E1403:F5076,2,FALSE)</f>
        <v>608</v>
      </c>
      <c r="D1404" s="36">
        <f t="shared" si="42"/>
        <v>1.6377023703547235</v>
      </c>
      <c r="E1404" s="36">
        <f t="shared" si="43"/>
        <v>99.672131147540995</v>
      </c>
    </row>
    <row r="1405" spans="1:5" x14ac:dyDescent="0.2">
      <c r="A1405" s="5">
        <v>42580</v>
      </c>
      <c r="B1405" s="36">
        <v>2173.6</v>
      </c>
      <c r="C1405" s="36">
        <f>VLOOKUP(A1405,'S&amp;P 500 Bitcoin and their CAGR'!E1404:F5077,2,FALSE)</f>
        <v>658.3</v>
      </c>
      <c r="D1405" s="36">
        <f t="shared" si="42"/>
        <v>1.6397845406400411</v>
      </c>
      <c r="E1405" s="36">
        <f t="shared" si="43"/>
        <v>107.91803278688525</v>
      </c>
    </row>
    <row r="1406" spans="1:5" x14ac:dyDescent="0.2">
      <c r="A1406" s="5">
        <v>42578</v>
      </c>
      <c r="B1406" s="36">
        <v>2166.58</v>
      </c>
      <c r="C1406" s="36">
        <f>VLOOKUP(A1406,'S&amp;P 500 Bitcoin and their CAGR'!E1406:F5079,2,FALSE)</f>
        <v>654.5</v>
      </c>
      <c r="D1406" s="36">
        <f t="shared" si="42"/>
        <v>1.6344885857839069</v>
      </c>
      <c r="E1406" s="36">
        <f t="shared" si="43"/>
        <v>107.29508196721312</v>
      </c>
    </row>
    <row r="1407" spans="1:5" x14ac:dyDescent="0.2">
      <c r="A1407" s="5">
        <v>42577</v>
      </c>
      <c r="B1407" s="36">
        <v>2169.1799999999998</v>
      </c>
      <c r="C1407" s="36">
        <f>VLOOKUP(A1407,'S&amp;P 500 Bitcoin and their CAGR'!E1407:F5080,2,FALSE)</f>
        <v>648.5</v>
      </c>
      <c r="D1407" s="36">
        <f t="shared" si="42"/>
        <v>1.636450050545438</v>
      </c>
      <c r="E1407" s="36">
        <f t="shared" si="43"/>
        <v>106.31147540983608</v>
      </c>
    </row>
    <row r="1408" spans="1:5" x14ac:dyDescent="0.2">
      <c r="A1408" s="5">
        <v>42576</v>
      </c>
      <c r="B1408" s="36">
        <v>2168.48</v>
      </c>
      <c r="C1408" s="36">
        <f>VLOOKUP(A1408,'S&amp;P 500 Bitcoin and their CAGR'!E1408:F5081,2,FALSE)</f>
        <v>654.20000000000005</v>
      </c>
      <c r="D1408" s="36">
        <f t="shared" si="42"/>
        <v>1.635921963878872</v>
      </c>
      <c r="E1408" s="36">
        <f t="shared" si="43"/>
        <v>107.24590163934428</v>
      </c>
    </row>
    <row r="1409" spans="1:5" x14ac:dyDescent="0.2">
      <c r="A1409" s="5">
        <v>42573</v>
      </c>
      <c r="B1409" s="36">
        <v>2175.0300000000002</v>
      </c>
      <c r="C1409" s="36">
        <f>VLOOKUP(A1409,'S&amp;P 500 Bitcoin and their CAGR'!E1409:F5082,2,FALSE)</f>
        <v>648</v>
      </c>
      <c r="D1409" s="36">
        <f t="shared" si="42"/>
        <v>1.6408633462588833</v>
      </c>
      <c r="E1409" s="36">
        <f t="shared" si="43"/>
        <v>106.22950819672131</v>
      </c>
    </row>
    <row r="1410" spans="1:5" x14ac:dyDescent="0.2">
      <c r="A1410" s="5">
        <v>42572</v>
      </c>
      <c r="B1410" s="36">
        <v>2165.17</v>
      </c>
      <c r="C1410" s="36">
        <f>VLOOKUP(A1410,'S&amp;P 500 Bitcoin and their CAGR'!E1410:F5083,2,FALSE)</f>
        <v>665</v>
      </c>
      <c r="D1410" s="36">
        <f t="shared" si="42"/>
        <v>1.6334248683555381</v>
      </c>
      <c r="E1410" s="36">
        <f t="shared" si="43"/>
        <v>109.01639344262296</v>
      </c>
    </row>
    <row r="1411" spans="1:5" x14ac:dyDescent="0.2">
      <c r="A1411" s="5">
        <v>42571</v>
      </c>
      <c r="B1411" s="36">
        <v>2173.02</v>
      </c>
      <c r="C1411" s="36">
        <f>VLOOKUP(A1411,'S&amp;P 500 Bitcoin and their CAGR'!E1411:F5084,2,FALSE)</f>
        <v>665.8</v>
      </c>
      <c r="D1411" s="36">
        <f t="shared" ref="D1411:D1474" si="44">B1411/B$2533</f>
        <v>1.639346983116315</v>
      </c>
      <c r="E1411" s="36">
        <f t="shared" ref="E1411:E1474" si="45">C1411/$C$2533</f>
        <v>109.14754098360656</v>
      </c>
    </row>
    <row r="1412" spans="1:5" x14ac:dyDescent="0.2">
      <c r="A1412" s="5">
        <v>42570</v>
      </c>
      <c r="B1412" s="36">
        <v>2163.7800000000002</v>
      </c>
      <c r="C1412" s="36">
        <f>VLOOKUP(A1412,'S&amp;P 500 Bitcoin and their CAGR'!E1412:F5085,2,FALSE)</f>
        <v>675</v>
      </c>
      <c r="D1412" s="36">
        <f t="shared" si="44"/>
        <v>1.6323762391176428</v>
      </c>
      <c r="E1412" s="36">
        <f t="shared" si="45"/>
        <v>110.65573770491804</v>
      </c>
    </row>
    <row r="1413" spans="1:5" x14ac:dyDescent="0.2">
      <c r="A1413" s="5">
        <v>42569</v>
      </c>
      <c r="B1413" s="36">
        <v>2166.89</v>
      </c>
      <c r="C1413" s="36">
        <f>VLOOKUP(A1413,'S&amp;P 500 Bitcoin and their CAGR'!E1413:F5086,2,FALSE)</f>
        <v>674.3</v>
      </c>
      <c r="D1413" s="36">
        <f t="shared" si="44"/>
        <v>1.6347224527362434</v>
      </c>
      <c r="E1413" s="36">
        <f t="shared" si="45"/>
        <v>110.54098360655738</v>
      </c>
    </row>
    <row r="1414" spans="1:5" x14ac:dyDescent="0.2">
      <c r="A1414" s="5">
        <v>42566</v>
      </c>
      <c r="B1414" s="36">
        <v>2161.7399999999998</v>
      </c>
      <c r="C1414" s="36">
        <f>VLOOKUP(A1414,'S&amp;P 500 Bitcoin and their CAGR'!E1414:F5087,2,FALSE)</f>
        <v>665.5</v>
      </c>
      <c r="D1414" s="36">
        <f t="shared" si="44"/>
        <v>1.6308372436893641</v>
      </c>
      <c r="E1414" s="36">
        <f t="shared" si="45"/>
        <v>109.09836065573771</v>
      </c>
    </row>
    <row r="1415" spans="1:5" x14ac:dyDescent="0.2">
      <c r="A1415" s="5">
        <v>42565</v>
      </c>
      <c r="B1415" s="36">
        <v>2163.75</v>
      </c>
      <c r="C1415" s="36">
        <f>VLOOKUP(A1415,'S&amp;P 500 Bitcoin and their CAGR'!E1415:F5088,2,FALSE)</f>
        <v>659.8</v>
      </c>
      <c r="D1415" s="36">
        <f t="shared" si="44"/>
        <v>1.6323536068319326</v>
      </c>
      <c r="E1415" s="36">
        <f t="shared" si="45"/>
        <v>108.1639344262295</v>
      </c>
    </row>
    <row r="1416" spans="1:5" x14ac:dyDescent="0.2">
      <c r="A1416" s="5">
        <v>42564</v>
      </c>
      <c r="B1416" s="36">
        <v>2152.4299999999998</v>
      </c>
      <c r="C1416" s="36">
        <f>VLOOKUP(A1416,'S&amp;P 500 Bitcoin and their CAGR'!E1416:F5089,2,FALSE)</f>
        <v>653.70000000000005</v>
      </c>
      <c r="D1416" s="36">
        <f t="shared" si="44"/>
        <v>1.6238136910240355</v>
      </c>
      <c r="E1416" s="36">
        <f t="shared" si="45"/>
        <v>107.16393442622952</v>
      </c>
    </row>
    <row r="1417" spans="1:5" x14ac:dyDescent="0.2">
      <c r="A1417" s="5">
        <v>42563</v>
      </c>
      <c r="B1417" s="36">
        <v>2152.14</v>
      </c>
      <c r="C1417" s="36">
        <f>VLOOKUP(A1417,'S&amp;P 500 Bitcoin and their CAGR'!E1417:F5090,2,FALSE)</f>
        <v>667.2</v>
      </c>
      <c r="D1417" s="36">
        <f t="shared" si="44"/>
        <v>1.6235949122621725</v>
      </c>
      <c r="E1417" s="36">
        <f t="shared" si="45"/>
        <v>109.37704918032789</v>
      </c>
    </row>
    <row r="1418" spans="1:5" x14ac:dyDescent="0.2">
      <c r="A1418" s="5">
        <v>42562</v>
      </c>
      <c r="B1418" s="36">
        <v>2137.16</v>
      </c>
      <c r="C1418" s="36">
        <f>VLOOKUP(A1418,'S&amp;P 500 Bitcoin and their CAGR'!E1418:F5091,2,FALSE)</f>
        <v>648</v>
      </c>
      <c r="D1418" s="36">
        <f t="shared" si="44"/>
        <v>1.6122938575976582</v>
      </c>
      <c r="E1418" s="36">
        <f t="shared" si="45"/>
        <v>106.22950819672131</v>
      </c>
    </row>
    <row r="1419" spans="1:5" x14ac:dyDescent="0.2">
      <c r="A1419" s="5">
        <v>42559</v>
      </c>
      <c r="B1419" s="36">
        <v>2129.9</v>
      </c>
      <c r="C1419" s="36">
        <f>VLOOKUP(A1419,'S&amp;P 500 Bitcoin and their CAGR'!E1419:F5092,2,FALSE)</f>
        <v>664.8</v>
      </c>
      <c r="D1419" s="36">
        <f t="shared" si="44"/>
        <v>1.6068168444558446</v>
      </c>
      <c r="E1419" s="36">
        <f t="shared" si="45"/>
        <v>108.98360655737704</v>
      </c>
    </row>
    <row r="1420" spans="1:5" x14ac:dyDescent="0.2">
      <c r="A1420" s="5">
        <v>42558</v>
      </c>
      <c r="B1420" s="36">
        <v>2097.9</v>
      </c>
      <c r="C1420" s="36">
        <f>VLOOKUP(A1420,'S&amp;P 500 Bitcoin and their CAGR'!E1420:F5093,2,FALSE)</f>
        <v>640.5</v>
      </c>
      <c r="D1420" s="36">
        <f t="shared" si="44"/>
        <v>1.582675739698538</v>
      </c>
      <c r="E1420" s="36">
        <f t="shared" si="45"/>
        <v>105</v>
      </c>
    </row>
    <row r="1421" spans="1:5" x14ac:dyDescent="0.2">
      <c r="A1421" s="5">
        <v>42557</v>
      </c>
      <c r="B1421" s="36">
        <v>2099.73</v>
      </c>
      <c r="C1421" s="36">
        <f>VLOOKUP(A1421,'S&amp;P 500 Bitcoin and their CAGR'!E1421:F5094,2,FALSE)</f>
        <v>677</v>
      </c>
      <c r="D1421" s="36">
        <f t="shared" si="44"/>
        <v>1.5840563091268465</v>
      </c>
      <c r="E1421" s="36">
        <f t="shared" si="45"/>
        <v>110.98360655737706</v>
      </c>
    </row>
    <row r="1422" spans="1:5" x14ac:dyDescent="0.2">
      <c r="A1422" s="5">
        <v>42556</v>
      </c>
      <c r="B1422" s="36">
        <v>2088.5500000000002</v>
      </c>
      <c r="C1422" s="36">
        <f>VLOOKUP(A1422,'S&amp;P 500 Bitcoin and their CAGR'!E1422:F5095,2,FALSE)</f>
        <v>667.8</v>
      </c>
      <c r="D1422" s="36">
        <f t="shared" si="44"/>
        <v>1.5756220106522627</v>
      </c>
      <c r="E1422" s="36">
        <f t="shared" si="45"/>
        <v>109.47540983606557</v>
      </c>
    </row>
    <row r="1423" spans="1:5" x14ac:dyDescent="0.2">
      <c r="A1423" s="5">
        <v>42552</v>
      </c>
      <c r="B1423" s="36">
        <v>2102.9499999999998</v>
      </c>
      <c r="C1423" s="36">
        <f>VLOOKUP(A1423,'S&amp;P 500 Bitcoin and their CAGR'!E1423:F5096,2,FALSE)</f>
        <v>674.8</v>
      </c>
      <c r="D1423" s="36">
        <f t="shared" si="44"/>
        <v>1.5864855077930502</v>
      </c>
      <c r="E1423" s="36">
        <f t="shared" si="45"/>
        <v>110.62295081967213</v>
      </c>
    </row>
    <row r="1424" spans="1:5" x14ac:dyDescent="0.2">
      <c r="A1424" s="5">
        <v>42551</v>
      </c>
      <c r="B1424" s="36">
        <v>2098.86</v>
      </c>
      <c r="C1424" s="36">
        <f>VLOOKUP(A1424,'S&amp;P 500 Bitcoin and their CAGR'!E1424:F5097,2,FALSE)</f>
        <v>674.7</v>
      </c>
      <c r="D1424" s="36">
        <f t="shared" si="44"/>
        <v>1.5833999728412573</v>
      </c>
      <c r="E1424" s="36">
        <f t="shared" si="45"/>
        <v>110.6065573770492</v>
      </c>
    </row>
    <row r="1425" spans="1:5" x14ac:dyDescent="0.2">
      <c r="A1425" s="5">
        <v>42550</v>
      </c>
      <c r="B1425" s="36">
        <v>2070.77</v>
      </c>
      <c r="C1425" s="36">
        <f>VLOOKUP(A1425,'S&amp;P 500 Bitcoin and their CAGR'!E1425:F5098,2,FALSE)</f>
        <v>639.70000000000005</v>
      </c>
      <c r="D1425" s="36">
        <f t="shared" si="44"/>
        <v>1.5622086093214842</v>
      </c>
      <c r="E1425" s="36">
        <f t="shared" si="45"/>
        <v>104.86885245901641</v>
      </c>
    </row>
    <row r="1426" spans="1:5" x14ac:dyDescent="0.2">
      <c r="A1426" s="5">
        <v>42549</v>
      </c>
      <c r="B1426" s="36">
        <v>2036.09</v>
      </c>
      <c r="C1426" s="36">
        <f>VLOOKUP(A1426,'S&amp;P 500 Bitcoin and their CAGR'!E1426:F5099,2,FALSE)</f>
        <v>646.29999999999995</v>
      </c>
      <c r="D1426" s="36">
        <f t="shared" si="44"/>
        <v>1.5360456870407533</v>
      </c>
      <c r="E1426" s="36">
        <f t="shared" si="45"/>
        <v>105.95081967213115</v>
      </c>
    </row>
    <row r="1427" spans="1:5" x14ac:dyDescent="0.2">
      <c r="A1427" s="5">
        <v>42548</v>
      </c>
      <c r="B1427" s="36">
        <v>2000.54</v>
      </c>
      <c r="C1427" s="36">
        <f>VLOOKUP(A1427,'S&amp;P 500 Bitcoin and their CAGR'!E1427:F5100,2,FALSE)</f>
        <v>662.2</v>
      </c>
      <c r="D1427" s="36">
        <f t="shared" si="44"/>
        <v>1.509226428474433</v>
      </c>
      <c r="E1427" s="36">
        <f t="shared" si="45"/>
        <v>108.55737704918035</v>
      </c>
    </row>
    <row r="1428" spans="1:5" x14ac:dyDescent="0.2">
      <c r="A1428" s="5">
        <v>42545</v>
      </c>
      <c r="B1428" s="36">
        <v>2037.41</v>
      </c>
      <c r="C1428" s="36">
        <f>VLOOKUP(A1428,'S&amp;P 500 Bitcoin and their CAGR'!E1428:F5101,2,FALSE)</f>
        <v>666</v>
      </c>
      <c r="D1428" s="36">
        <f t="shared" si="44"/>
        <v>1.5370415076119921</v>
      </c>
      <c r="E1428" s="36">
        <f t="shared" si="45"/>
        <v>109.18032786885246</v>
      </c>
    </row>
    <row r="1429" spans="1:5" x14ac:dyDescent="0.2">
      <c r="A1429" s="5">
        <v>42544</v>
      </c>
      <c r="B1429" s="36">
        <v>2113.3200000000002</v>
      </c>
      <c r="C1429" s="36">
        <f>VLOOKUP(A1429,'S&amp;P 500 Bitcoin and their CAGR'!E1429:F5102,2,FALSE)</f>
        <v>625.79999999999995</v>
      </c>
      <c r="D1429" s="36">
        <f t="shared" si="44"/>
        <v>1.5943087345534652</v>
      </c>
      <c r="E1429" s="36">
        <f t="shared" si="45"/>
        <v>102.59016393442623</v>
      </c>
    </row>
    <row r="1430" spans="1:5" x14ac:dyDescent="0.2">
      <c r="A1430" s="5">
        <v>42543</v>
      </c>
      <c r="B1430" s="36">
        <v>2085.4499999999998</v>
      </c>
      <c r="C1430" s="36">
        <f>VLOOKUP(A1430,'S&amp;P 500 Bitcoin and their CAGR'!E1430:F5103,2,FALSE)</f>
        <v>606</v>
      </c>
      <c r="D1430" s="36">
        <f t="shared" si="44"/>
        <v>1.5732833411288982</v>
      </c>
      <c r="E1430" s="36">
        <f t="shared" si="45"/>
        <v>99.344262295081975</v>
      </c>
    </row>
    <row r="1431" spans="1:5" x14ac:dyDescent="0.2">
      <c r="A1431" s="5">
        <v>42542</v>
      </c>
      <c r="B1431" s="36">
        <v>2088.9</v>
      </c>
      <c r="C1431" s="36">
        <f>VLOOKUP(A1431,'S&amp;P 500 Bitcoin and their CAGR'!E1431:F5104,2,FALSE)</f>
        <v>668.9</v>
      </c>
      <c r="D1431" s="36">
        <f t="shared" si="44"/>
        <v>1.5758860539855457</v>
      </c>
      <c r="E1431" s="36">
        <f t="shared" si="45"/>
        <v>109.65573770491804</v>
      </c>
    </row>
    <row r="1432" spans="1:5" x14ac:dyDescent="0.2">
      <c r="A1432" s="5">
        <v>42541</v>
      </c>
      <c r="B1432" s="36">
        <v>2083.25</v>
      </c>
      <c r="C1432" s="36">
        <f>VLOOKUP(A1432,'S&amp;P 500 Bitcoin and their CAGR'!E1432:F5105,2,FALSE)</f>
        <v>743.9</v>
      </c>
      <c r="D1432" s="36">
        <f t="shared" si="44"/>
        <v>1.5716236401768335</v>
      </c>
      <c r="E1432" s="36">
        <f t="shared" si="45"/>
        <v>121.95081967213115</v>
      </c>
    </row>
    <row r="1433" spans="1:5" x14ac:dyDescent="0.2">
      <c r="A1433" s="5">
        <v>42538</v>
      </c>
      <c r="B1433" s="36">
        <v>2071.2199999999998</v>
      </c>
      <c r="C1433" s="36">
        <f>VLOOKUP(A1433,'S&amp;P 500 Bitcoin and their CAGR'!E1433:F5106,2,FALSE)</f>
        <v>748.7</v>
      </c>
      <c r="D1433" s="36">
        <f t="shared" si="44"/>
        <v>1.5625480936071336</v>
      </c>
      <c r="E1433" s="36">
        <f t="shared" si="45"/>
        <v>122.7377049180328</v>
      </c>
    </row>
    <row r="1434" spans="1:5" x14ac:dyDescent="0.2">
      <c r="A1434" s="5">
        <v>42537</v>
      </c>
      <c r="B1434" s="36">
        <v>2077.9899999999998</v>
      </c>
      <c r="C1434" s="36">
        <f>VLOOKUP(A1434,'S&amp;P 500 Bitcoin and their CAGR'!E1434:F5107,2,FALSE)</f>
        <v>769.5</v>
      </c>
      <c r="D1434" s="36">
        <f t="shared" si="44"/>
        <v>1.5676554460823513</v>
      </c>
      <c r="E1434" s="36">
        <f t="shared" si="45"/>
        <v>126.14754098360656</v>
      </c>
    </row>
    <row r="1435" spans="1:5" x14ac:dyDescent="0.2">
      <c r="A1435" s="5">
        <v>42536</v>
      </c>
      <c r="B1435" s="36">
        <v>2071.5</v>
      </c>
      <c r="C1435" s="36">
        <f>VLOOKUP(A1435,'S&amp;P 500 Bitcoin and their CAGR'!E1435:F5108,2,FALSE)</f>
        <v>696.9</v>
      </c>
      <c r="D1435" s="36">
        <f t="shared" si="44"/>
        <v>1.5627593282737602</v>
      </c>
      <c r="E1435" s="36">
        <f t="shared" si="45"/>
        <v>114.24590163934427</v>
      </c>
    </row>
    <row r="1436" spans="1:5" x14ac:dyDescent="0.2">
      <c r="A1436" s="5">
        <v>42535</v>
      </c>
      <c r="B1436" s="36">
        <v>2075.3200000000002</v>
      </c>
      <c r="C1436" s="36">
        <f>VLOOKUP(A1436,'S&amp;P 500 Bitcoin and their CAGR'!E1436:F5109,2,FALSE)</f>
        <v>684.5</v>
      </c>
      <c r="D1436" s="36">
        <f t="shared" si="44"/>
        <v>1.5656411726541637</v>
      </c>
      <c r="E1436" s="36">
        <f t="shared" si="45"/>
        <v>112.21311475409837</v>
      </c>
    </row>
    <row r="1437" spans="1:5" x14ac:dyDescent="0.2">
      <c r="A1437" s="5">
        <v>42534</v>
      </c>
      <c r="B1437" s="36">
        <v>2079.06</v>
      </c>
      <c r="C1437" s="36">
        <f>VLOOKUP(A1437,'S&amp;P 500 Bitcoin and their CAGR'!E1437:F5110,2,FALSE)</f>
        <v>705.9</v>
      </c>
      <c r="D1437" s="36">
        <f t="shared" si="44"/>
        <v>1.5684626642726738</v>
      </c>
      <c r="E1437" s="36">
        <f t="shared" si="45"/>
        <v>115.72131147540983</v>
      </c>
    </row>
    <row r="1438" spans="1:5" x14ac:dyDescent="0.2">
      <c r="A1438" s="5">
        <v>42531</v>
      </c>
      <c r="B1438" s="36">
        <v>2096.0700000000002</v>
      </c>
      <c r="C1438" s="36">
        <f>VLOOKUP(A1438,'S&amp;P 500 Bitcoin and their CAGR'!E1438:F5111,2,FALSE)</f>
        <v>580.1</v>
      </c>
      <c r="D1438" s="36">
        <f t="shared" si="44"/>
        <v>1.5812951702702296</v>
      </c>
      <c r="E1438" s="36">
        <f t="shared" si="45"/>
        <v>95.098360655737707</v>
      </c>
    </row>
    <row r="1439" spans="1:5" x14ac:dyDescent="0.2">
      <c r="A1439" s="5">
        <v>42530</v>
      </c>
      <c r="B1439" s="36">
        <v>2115.48</v>
      </c>
      <c r="C1439" s="36">
        <f>VLOOKUP(A1439,'S&amp;P 500 Bitcoin and their CAGR'!E1439:F5112,2,FALSE)</f>
        <v>575.5</v>
      </c>
      <c r="D1439" s="36">
        <f t="shared" si="44"/>
        <v>1.5959382591245832</v>
      </c>
      <c r="E1439" s="36">
        <f t="shared" si="45"/>
        <v>94.344262295081975</v>
      </c>
    </row>
    <row r="1440" spans="1:5" x14ac:dyDescent="0.2">
      <c r="A1440" s="5">
        <v>42529</v>
      </c>
      <c r="B1440" s="36">
        <v>2119.12</v>
      </c>
      <c r="C1440" s="36">
        <f>VLOOKUP(A1440,'S&amp;P 500 Bitcoin and their CAGR'!E1440:F5113,2,FALSE)</f>
        <v>583</v>
      </c>
      <c r="D1440" s="36">
        <f t="shared" si="44"/>
        <v>1.5986843097907268</v>
      </c>
      <c r="E1440" s="36">
        <f t="shared" si="45"/>
        <v>95.573770491803288</v>
      </c>
    </row>
    <row r="1441" spans="1:5" x14ac:dyDescent="0.2">
      <c r="A1441" s="5">
        <v>42528</v>
      </c>
      <c r="B1441" s="36">
        <v>2112.13</v>
      </c>
      <c r="C1441" s="36">
        <f>VLOOKUP(A1441,'S&amp;P 500 Bitcoin and their CAGR'!E1441:F5114,2,FALSE)</f>
        <v>576.9</v>
      </c>
      <c r="D1441" s="36">
        <f t="shared" si="44"/>
        <v>1.5934109872203028</v>
      </c>
      <c r="E1441" s="36">
        <f t="shared" si="45"/>
        <v>94.573770491803288</v>
      </c>
    </row>
    <row r="1442" spans="1:5" x14ac:dyDescent="0.2">
      <c r="A1442" s="5">
        <v>42527</v>
      </c>
      <c r="B1442" s="36">
        <v>2109.41</v>
      </c>
      <c r="C1442" s="36">
        <f>VLOOKUP(A1442,'S&amp;P 500 Bitcoin and their CAGR'!E1442:F5115,2,FALSE)</f>
        <v>585.20000000000005</v>
      </c>
      <c r="D1442" s="36">
        <f t="shared" si="44"/>
        <v>1.5913589933159316</v>
      </c>
      <c r="E1442" s="36">
        <f t="shared" si="45"/>
        <v>95.934426229508205</v>
      </c>
    </row>
    <row r="1443" spans="1:5" x14ac:dyDescent="0.2">
      <c r="A1443" s="5">
        <v>42524</v>
      </c>
      <c r="B1443" s="36">
        <v>2099.13</v>
      </c>
      <c r="C1443" s="36">
        <f>VLOOKUP(A1443,'S&amp;P 500 Bitcoin and their CAGR'!E1443:F5116,2,FALSE)</f>
        <v>570.9</v>
      </c>
      <c r="D1443" s="36">
        <f t="shared" si="44"/>
        <v>1.5836036634126471</v>
      </c>
      <c r="E1443" s="36">
        <f t="shared" si="45"/>
        <v>93.590163934426229</v>
      </c>
    </row>
    <row r="1444" spans="1:5" x14ac:dyDescent="0.2">
      <c r="A1444" s="5">
        <v>42523</v>
      </c>
      <c r="B1444" s="36">
        <v>2105.2600000000002</v>
      </c>
      <c r="C1444" s="36">
        <f>VLOOKUP(A1444,'S&amp;P 500 Bitcoin and their CAGR'!E1444:F5117,2,FALSE)</f>
        <v>538.79999999999995</v>
      </c>
      <c r="D1444" s="36">
        <f t="shared" si="44"/>
        <v>1.5882281937927187</v>
      </c>
      <c r="E1444" s="36">
        <f t="shared" si="45"/>
        <v>88.327868852459019</v>
      </c>
    </row>
    <row r="1445" spans="1:5" x14ac:dyDescent="0.2">
      <c r="A1445" s="5">
        <v>42522</v>
      </c>
      <c r="B1445" s="36">
        <v>2099.33</v>
      </c>
      <c r="C1445" s="36">
        <f>VLOOKUP(A1445,'S&amp;P 500 Bitcoin and their CAGR'!E1445:F5118,2,FALSE)</f>
        <v>536.79999999999995</v>
      </c>
      <c r="D1445" s="36">
        <f t="shared" si="44"/>
        <v>1.58375454531738</v>
      </c>
      <c r="E1445" s="36">
        <f t="shared" si="45"/>
        <v>88</v>
      </c>
    </row>
    <row r="1446" spans="1:5" x14ac:dyDescent="0.2">
      <c r="A1446" s="5">
        <v>42521</v>
      </c>
      <c r="B1446" s="36">
        <v>2096.96</v>
      </c>
      <c r="C1446" s="36">
        <f>VLOOKUP(A1446,'S&amp;P 500 Bitcoin and their CAGR'!E1446:F5119,2,FALSE)</f>
        <v>530.70000000000005</v>
      </c>
      <c r="D1446" s="36">
        <f t="shared" si="44"/>
        <v>1.5819665947462922</v>
      </c>
      <c r="E1446" s="36">
        <f t="shared" si="45"/>
        <v>87.000000000000014</v>
      </c>
    </row>
    <row r="1447" spans="1:5" x14ac:dyDescent="0.2">
      <c r="A1447" s="5">
        <v>42517</v>
      </c>
      <c r="B1447" s="36">
        <v>2099.06</v>
      </c>
      <c r="C1447" s="36">
        <f>VLOOKUP(A1447,'S&amp;P 500 Bitcoin and their CAGR'!E1447:F5120,2,FALSE)</f>
        <v>472</v>
      </c>
      <c r="D1447" s="36">
        <f t="shared" si="44"/>
        <v>1.5835508547459902</v>
      </c>
      <c r="E1447" s="36">
        <f t="shared" si="45"/>
        <v>77.377049180327873</v>
      </c>
    </row>
    <row r="1448" spans="1:5" x14ac:dyDescent="0.2">
      <c r="A1448" s="5">
        <v>42516</v>
      </c>
      <c r="B1448" s="36">
        <v>2090.1</v>
      </c>
      <c r="C1448" s="36">
        <f>VLOOKUP(A1448,'S&amp;P 500 Bitcoin and their CAGR'!E1448:F5121,2,FALSE)</f>
        <v>454</v>
      </c>
      <c r="D1448" s="36">
        <f t="shared" si="44"/>
        <v>1.5767913454139444</v>
      </c>
      <c r="E1448" s="36">
        <f t="shared" si="45"/>
        <v>74.426229508196727</v>
      </c>
    </row>
    <row r="1449" spans="1:5" x14ac:dyDescent="0.2">
      <c r="A1449" s="5">
        <v>42515</v>
      </c>
      <c r="B1449" s="36">
        <v>2090.54</v>
      </c>
      <c r="C1449" s="36">
        <f>VLOOKUP(A1449,'S&amp;P 500 Bitcoin and their CAGR'!E1449:F5122,2,FALSE)</f>
        <v>449.1</v>
      </c>
      <c r="D1449" s="36">
        <f t="shared" si="44"/>
        <v>1.5771232856043575</v>
      </c>
      <c r="E1449" s="36">
        <f t="shared" si="45"/>
        <v>73.622950819672141</v>
      </c>
    </row>
    <row r="1450" spans="1:5" x14ac:dyDescent="0.2">
      <c r="A1450" s="5">
        <v>42514</v>
      </c>
      <c r="B1450" s="36">
        <v>2076.06</v>
      </c>
      <c r="C1450" s="36">
        <f>VLOOKUP(A1450,'S&amp;P 500 Bitcoin and their CAGR'!E1450:F5123,2,FALSE)</f>
        <v>445</v>
      </c>
      <c r="D1450" s="36">
        <f t="shared" si="44"/>
        <v>1.5661994357016762</v>
      </c>
      <c r="E1450" s="36">
        <f t="shared" si="45"/>
        <v>72.950819672131146</v>
      </c>
    </row>
    <row r="1451" spans="1:5" x14ac:dyDescent="0.2">
      <c r="A1451" s="5">
        <v>42513</v>
      </c>
      <c r="B1451" s="36">
        <v>2048.04</v>
      </c>
      <c r="C1451" s="36">
        <f>VLOOKUP(A1451,'S&amp;P 500 Bitcoin and their CAGR'!E1451:F5124,2,FALSE)</f>
        <v>443.7</v>
      </c>
      <c r="D1451" s="36">
        <f t="shared" si="44"/>
        <v>1.5450608808485597</v>
      </c>
      <c r="E1451" s="36">
        <f t="shared" si="45"/>
        <v>72.73770491803279</v>
      </c>
    </row>
    <row r="1452" spans="1:5" x14ac:dyDescent="0.2">
      <c r="A1452" s="5">
        <v>42510</v>
      </c>
      <c r="B1452" s="36">
        <v>2052.3200000000002</v>
      </c>
      <c r="C1452" s="36">
        <f>VLOOKUP(A1452,'S&amp;P 500 Bitcoin and their CAGR'!E1452:F5125,2,FALSE)</f>
        <v>441.6</v>
      </c>
      <c r="D1452" s="36">
        <f t="shared" si="44"/>
        <v>1.5482897536098497</v>
      </c>
      <c r="E1452" s="36">
        <f t="shared" si="45"/>
        <v>72.393442622950829</v>
      </c>
    </row>
    <row r="1453" spans="1:5" x14ac:dyDescent="0.2">
      <c r="A1453" s="5">
        <v>42509</v>
      </c>
      <c r="B1453" s="36">
        <v>2040.04</v>
      </c>
      <c r="C1453" s="36">
        <f>VLOOKUP(A1453,'S&amp;P 500 Bitcoin and their CAGR'!E1453:F5126,2,FALSE)</f>
        <v>435</v>
      </c>
      <c r="D1453" s="36">
        <f t="shared" si="44"/>
        <v>1.5390256046592332</v>
      </c>
      <c r="E1453" s="36">
        <f t="shared" si="45"/>
        <v>71.311475409836063</v>
      </c>
    </row>
    <row r="1454" spans="1:5" x14ac:dyDescent="0.2">
      <c r="A1454" s="5">
        <v>42508</v>
      </c>
      <c r="B1454" s="36">
        <v>2047.63</v>
      </c>
      <c r="C1454" s="36">
        <f>VLOOKUP(A1454,'S&amp;P 500 Bitcoin and their CAGR'!E1454:F5127,2,FALSE)</f>
        <v>453.5</v>
      </c>
      <c r="D1454" s="36">
        <f t="shared" si="44"/>
        <v>1.544751572943857</v>
      </c>
      <c r="E1454" s="36">
        <f t="shared" si="45"/>
        <v>74.344262295081975</v>
      </c>
    </row>
    <row r="1455" spans="1:5" x14ac:dyDescent="0.2">
      <c r="A1455" s="5">
        <v>42507</v>
      </c>
      <c r="B1455" s="36">
        <v>2047.21</v>
      </c>
      <c r="C1455" s="36">
        <f>VLOOKUP(A1455,'S&amp;P 500 Bitcoin and their CAGR'!E1455:F5128,2,FALSE)</f>
        <v>453.2</v>
      </c>
      <c r="D1455" s="36">
        <f t="shared" si="44"/>
        <v>1.5444347209439173</v>
      </c>
      <c r="E1455" s="36">
        <f t="shared" si="45"/>
        <v>74.295081967213122</v>
      </c>
    </row>
    <row r="1456" spans="1:5" x14ac:dyDescent="0.2">
      <c r="A1456" s="5">
        <v>42506</v>
      </c>
      <c r="B1456" s="36">
        <v>2066.66</v>
      </c>
      <c r="C1456" s="36">
        <f>VLOOKUP(A1456,'S&amp;P 500 Bitcoin and their CAGR'!E1456:F5129,2,FALSE)</f>
        <v>453</v>
      </c>
      <c r="D1456" s="36">
        <f t="shared" si="44"/>
        <v>1.5591079861792174</v>
      </c>
      <c r="E1456" s="36">
        <f t="shared" si="45"/>
        <v>74.262295081967224</v>
      </c>
    </row>
    <row r="1457" spans="1:5" x14ac:dyDescent="0.2">
      <c r="A1457" s="5">
        <v>42503</v>
      </c>
      <c r="B1457" s="36">
        <v>2046.61</v>
      </c>
      <c r="C1457" s="36">
        <f>VLOOKUP(A1457,'S&amp;P 500 Bitcoin and their CAGR'!E1457:F5130,2,FALSE)</f>
        <v>455.8</v>
      </c>
      <c r="D1457" s="36">
        <f t="shared" si="44"/>
        <v>1.5439820752297178</v>
      </c>
      <c r="E1457" s="36">
        <f t="shared" si="45"/>
        <v>74.721311475409848</v>
      </c>
    </row>
    <row r="1458" spans="1:5" x14ac:dyDescent="0.2">
      <c r="A1458" s="5">
        <v>42502</v>
      </c>
      <c r="B1458" s="36">
        <v>2064.11</v>
      </c>
      <c r="C1458" s="36">
        <f>VLOOKUP(A1458,'S&amp;P 500 Bitcoin and their CAGR'!E1458:F5131,2,FALSE)</f>
        <v>455</v>
      </c>
      <c r="D1458" s="36">
        <f t="shared" si="44"/>
        <v>1.5571842418938697</v>
      </c>
      <c r="E1458" s="36">
        <f t="shared" si="45"/>
        <v>74.590163934426229</v>
      </c>
    </row>
    <row r="1459" spans="1:5" x14ac:dyDescent="0.2">
      <c r="A1459" s="5">
        <v>42501</v>
      </c>
      <c r="B1459" s="36">
        <v>2064.46</v>
      </c>
      <c r="C1459" s="36">
        <f>VLOOKUP(A1459,'S&amp;P 500 Bitcoin and their CAGR'!E1459:F5132,2,FALSE)</f>
        <v>452.3</v>
      </c>
      <c r="D1459" s="36">
        <f t="shared" si="44"/>
        <v>1.5574482852271527</v>
      </c>
      <c r="E1459" s="36">
        <f t="shared" si="45"/>
        <v>74.147540983606561</v>
      </c>
    </row>
    <row r="1460" spans="1:5" x14ac:dyDescent="0.2">
      <c r="A1460" s="5">
        <v>42500</v>
      </c>
      <c r="B1460" s="36">
        <v>2084.39</v>
      </c>
      <c r="C1460" s="36">
        <f>VLOOKUP(A1460,'S&amp;P 500 Bitcoin and their CAGR'!E1460:F5133,2,FALSE)</f>
        <v>450.7</v>
      </c>
      <c r="D1460" s="36">
        <f t="shared" si="44"/>
        <v>1.5724836670338125</v>
      </c>
      <c r="E1460" s="36">
        <f t="shared" si="45"/>
        <v>73.885245901639351</v>
      </c>
    </row>
    <row r="1461" spans="1:5" x14ac:dyDescent="0.2">
      <c r="A1461" s="5">
        <v>42499</v>
      </c>
      <c r="B1461" s="36">
        <v>2058.69</v>
      </c>
      <c r="C1461" s="36">
        <f>VLOOKUP(A1461,'S&amp;P 500 Bitcoin and their CAGR'!E1461:F5134,2,FALSE)</f>
        <v>461.6</v>
      </c>
      <c r="D1461" s="36">
        <f t="shared" si="44"/>
        <v>1.5530953422756009</v>
      </c>
      <c r="E1461" s="36">
        <f t="shared" si="45"/>
        <v>75.672131147540995</v>
      </c>
    </row>
    <row r="1462" spans="1:5" x14ac:dyDescent="0.2">
      <c r="A1462" s="5">
        <v>42496</v>
      </c>
      <c r="B1462" s="36">
        <v>2057.14</v>
      </c>
      <c r="C1462" s="36">
        <f>VLOOKUP(A1462,'S&amp;P 500 Bitcoin and their CAGR'!E1462:F5135,2,FALSE)</f>
        <v>461.2</v>
      </c>
      <c r="D1462" s="36">
        <f t="shared" si="44"/>
        <v>1.5519260075139187</v>
      </c>
      <c r="E1462" s="36">
        <f t="shared" si="45"/>
        <v>75.606557377049185</v>
      </c>
    </row>
    <row r="1463" spans="1:5" x14ac:dyDescent="0.2">
      <c r="A1463" s="5">
        <v>42495</v>
      </c>
      <c r="B1463" s="36">
        <v>2050.63</v>
      </c>
      <c r="C1463" s="36">
        <f>VLOOKUP(A1463,'S&amp;P 500 Bitcoin and their CAGR'!E1463:F5136,2,FALSE)</f>
        <v>448.4</v>
      </c>
      <c r="D1463" s="36">
        <f t="shared" si="44"/>
        <v>1.5470148015148544</v>
      </c>
      <c r="E1463" s="36">
        <f t="shared" si="45"/>
        <v>73.508196721311478</v>
      </c>
    </row>
    <row r="1464" spans="1:5" x14ac:dyDescent="0.2">
      <c r="A1464" s="5">
        <v>42494</v>
      </c>
      <c r="B1464" s="36">
        <v>2051.12</v>
      </c>
      <c r="C1464" s="36">
        <f>VLOOKUP(A1464,'S&amp;P 500 Bitcoin and their CAGR'!E1464:F5137,2,FALSE)</f>
        <v>447.4</v>
      </c>
      <c r="D1464" s="36">
        <f t="shared" si="44"/>
        <v>1.5473844621814505</v>
      </c>
      <c r="E1464" s="36">
        <f t="shared" si="45"/>
        <v>73.344262295081961</v>
      </c>
    </row>
    <row r="1465" spans="1:5" x14ac:dyDescent="0.2">
      <c r="A1465" s="5">
        <v>42493</v>
      </c>
      <c r="B1465" s="36">
        <v>2063.37</v>
      </c>
      <c r="C1465" s="36">
        <f>VLOOKUP(A1465,'S&amp;P 500 Bitcoin and their CAGR'!E1465:F5138,2,FALSE)</f>
        <v>450.4</v>
      </c>
      <c r="D1465" s="36">
        <f t="shared" si="44"/>
        <v>1.556625978846357</v>
      </c>
      <c r="E1465" s="36">
        <f t="shared" si="45"/>
        <v>73.836065573770497</v>
      </c>
    </row>
    <row r="1466" spans="1:5" x14ac:dyDescent="0.2">
      <c r="A1466" s="5">
        <v>42492</v>
      </c>
      <c r="B1466" s="36">
        <v>2081.4299999999998</v>
      </c>
      <c r="C1466" s="36">
        <f>VLOOKUP(A1466,'S&amp;P 500 Bitcoin and their CAGR'!E1466:F5139,2,FALSE)</f>
        <v>443.7</v>
      </c>
      <c r="D1466" s="36">
        <f t="shared" si="44"/>
        <v>1.5702506148437616</v>
      </c>
      <c r="E1466" s="36">
        <f t="shared" si="45"/>
        <v>72.73770491803279</v>
      </c>
    </row>
    <row r="1467" spans="1:5" x14ac:dyDescent="0.2">
      <c r="A1467" s="5">
        <v>42489</v>
      </c>
      <c r="B1467" s="36">
        <v>2065.3000000000002</v>
      </c>
      <c r="C1467" s="36">
        <f>VLOOKUP(A1467,'S&amp;P 500 Bitcoin and their CAGR'!E1467:F5140,2,FALSE)</f>
        <v>455.3</v>
      </c>
      <c r="D1467" s="36">
        <f t="shared" si="44"/>
        <v>1.5580819892270321</v>
      </c>
      <c r="E1467" s="36">
        <f t="shared" si="45"/>
        <v>74.639344262295083</v>
      </c>
    </row>
    <row r="1468" spans="1:5" x14ac:dyDescent="0.2">
      <c r="A1468" s="5">
        <v>42488</v>
      </c>
      <c r="B1468" s="36">
        <v>2075.81</v>
      </c>
      <c r="C1468" s="36">
        <f>VLOOKUP(A1468,'S&amp;P 500 Bitcoin and their CAGR'!E1468:F5141,2,FALSE)</f>
        <v>450.5</v>
      </c>
      <c r="D1468" s="36">
        <f t="shared" si="44"/>
        <v>1.5660108333207599</v>
      </c>
      <c r="E1468" s="36">
        <f t="shared" si="45"/>
        <v>73.852459016393453</v>
      </c>
    </row>
    <row r="1469" spans="1:5" x14ac:dyDescent="0.2">
      <c r="A1469" s="5">
        <v>42487</v>
      </c>
      <c r="B1469" s="36">
        <v>2095.15</v>
      </c>
      <c r="C1469" s="36">
        <f>VLOOKUP(A1469,'S&amp;P 500 Bitcoin and their CAGR'!E1469:F5142,2,FALSE)</f>
        <v>445.1</v>
      </c>
      <c r="D1469" s="36">
        <f t="shared" si="44"/>
        <v>1.580601113508457</v>
      </c>
      <c r="E1469" s="36">
        <f t="shared" si="45"/>
        <v>72.967213114754102</v>
      </c>
    </row>
    <row r="1470" spans="1:5" x14ac:dyDescent="0.2">
      <c r="A1470" s="5">
        <v>42486</v>
      </c>
      <c r="B1470" s="36">
        <v>2091.6999999999998</v>
      </c>
      <c r="C1470" s="36">
        <f>VLOOKUP(A1470,'S&amp;P 500 Bitcoin and their CAGR'!E1470:F5143,2,FALSE)</f>
        <v>468.1</v>
      </c>
      <c r="D1470" s="36">
        <f t="shared" si="44"/>
        <v>1.5779984006518097</v>
      </c>
      <c r="E1470" s="36">
        <f t="shared" si="45"/>
        <v>76.73770491803279</v>
      </c>
    </row>
    <row r="1471" spans="1:5" x14ac:dyDescent="0.2">
      <c r="A1471" s="5">
        <v>42485</v>
      </c>
      <c r="B1471" s="36">
        <v>2087.79</v>
      </c>
      <c r="C1471" s="36">
        <f>VLOOKUP(A1471,'S&amp;P 500 Bitcoin and their CAGR'!E1471:F5144,2,FALSE)</f>
        <v>461.8</v>
      </c>
      <c r="D1471" s="36">
        <f t="shared" si="44"/>
        <v>1.5750486594142765</v>
      </c>
      <c r="E1471" s="36">
        <f t="shared" si="45"/>
        <v>75.704918032786892</v>
      </c>
    </row>
    <row r="1472" spans="1:5" x14ac:dyDescent="0.2">
      <c r="A1472" s="5">
        <v>42482</v>
      </c>
      <c r="B1472" s="36">
        <v>2091.58</v>
      </c>
      <c r="C1472" s="36">
        <f>VLOOKUP(A1472,'S&amp;P 500 Bitcoin and their CAGR'!E1472:F5145,2,FALSE)</f>
        <v>447.8</v>
      </c>
      <c r="D1472" s="36">
        <f t="shared" si="44"/>
        <v>1.5779078715089698</v>
      </c>
      <c r="E1472" s="36">
        <f t="shared" si="45"/>
        <v>73.409836065573771</v>
      </c>
    </row>
    <row r="1473" spans="1:5" x14ac:dyDescent="0.2">
      <c r="A1473" s="5">
        <v>42481</v>
      </c>
      <c r="B1473" s="36">
        <v>2091.48</v>
      </c>
      <c r="C1473" s="36">
        <f>VLOOKUP(A1473,'S&amp;P 500 Bitcoin and their CAGR'!E1473:F5146,2,FALSE)</f>
        <v>452</v>
      </c>
      <c r="D1473" s="36">
        <f t="shared" si="44"/>
        <v>1.5778324305566034</v>
      </c>
      <c r="E1473" s="36">
        <f t="shared" si="45"/>
        <v>74.098360655737707</v>
      </c>
    </row>
    <row r="1474" spans="1:5" x14ac:dyDescent="0.2">
      <c r="A1474" s="5">
        <v>42480</v>
      </c>
      <c r="B1474" s="36">
        <v>2102.4</v>
      </c>
      <c r="C1474" s="36">
        <f>VLOOKUP(A1474,'S&amp;P 500 Bitcoin and their CAGR'!E1474:F5147,2,FALSE)</f>
        <v>444</v>
      </c>
      <c r="D1474" s="36">
        <f t="shared" si="44"/>
        <v>1.5860705825550343</v>
      </c>
      <c r="E1474" s="36">
        <f t="shared" si="45"/>
        <v>72.786885245901644</v>
      </c>
    </row>
    <row r="1475" spans="1:5" x14ac:dyDescent="0.2">
      <c r="A1475" s="5">
        <v>42479</v>
      </c>
      <c r="B1475" s="36">
        <v>2100.8000000000002</v>
      </c>
      <c r="C1475" s="36">
        <f>VLOOKUP(A1475,'S&amp;P 500 Bitcoin and their CAGR'!E1475:F5148,2,FALSE)</f>
        <v>437.8</v>
      </c>
      <c r="D1475" s="36">
        <f t="shared" ref="D1475:D1538" si="46">B1475/B$2533</f>
        <v>1.584863527317169</v>
      </c>
      <c r="E1475" s="36">
        <f t="shared" ref="E1475:E1538" si="47">C1475/$C$2533</f>
        <v>71.770491803278688</v>
      </c>
    </row>
    <row r="1476" spans="1:5" x14ac:dyDescent="0.2">
      <c r="A1476" s="5">
        <v>42478</v>
      </c>
      <c r="B1476" s="36">
        <v>2094.34</v>
      </c>
      <c r="C1476" s="36">
        <f>VLOOKUP(A1476,'S&amp;P 500 Bitcoin and their CAGR'!E1476:F5149,2,FALSE)</f>
        <v>430</v>
      </c>
      <c r="D1476" s="36">
        <f t="shared" si="46"/>
        <v>1.5799900417942878</v>
      </c>
      <c r="E1476" s="36">
        <f t="shared" si="47"/>
        <v>70.491803278688522</v>
      </c>
    </row>
    <row r="1477" spans="1:5" x14ac:dyDescent="0.2">
      <c r="A1477" s="5">
        <v>42475</v>
      </c>
      <c r="B1477" s="36">
        <v>2080.73</v>
      </c>
      <c r="C1477" s="36">
        <f>VLOOKUP(A1477,'S&amp;P 500 Bitcoin and their CAGR'!E1477:F5150,2,FALSE)</f>
        <v>431.5</v>
      </c>
      <c r="D1477" s="36">
        <f t="shared" si="46"/>
        <v>1.5697225281771958</v>
      </c>
      <c r="E1477" s="36">
        <f t="shared" si="47"/>
        <v>70.73770491803279</v>
      </c>
    </row>
    <row r="1478" spans="1:5" x14ac:dyDescent="0.2">
      <c r="A1478" s="5">
        <v>42474</v>
      </c>
      <c r="B1478" s="36">
        <v>2082.7800000000002</v>
      </c>
      <c r="C1478" s="36">
        <f>VLOOKUP(A1478,'S&amp;P 500 Bitcoin and their CAGR'!E1478:F5151,2,FALSE)</f>
        <v>426</v>
      </c>
      <c r="D1478" s="36">
        <f t="shared" si="46"/>
        <v>1.5712690677007108</v>
      </c>
      <c r="E1478" s="36">
        <f t="shared" si="47"/>
        <v>69.836065573770497</v>
      </c>
    </row>
    <row r="1479" spans="1:5" x14ac:dyDescent="0.2">
      <c r="A1479" s="5">
        <v>42473</v>
      </c>
      <c r="B1479" s="36">
        <v>2082.42</v>
      </c>
      <c r="C1479" s="36">
        <f>VLOOKUP(A1479,'S&amp;P 500 Bitcoin and their CAGR'!E1479:F5152,2,FALSE)</f>
        <v>424.8</v>
      </c>
      <c r="D1479" s="36">
        <f t="shared" si="46"/>
        <v>1.5709974802721911</v>
      </c>
      <c r="E1479" s="36">
        <f t="shared" si="47"/>
        <v>69.639344262295083</v>
      </c>
    </row>
    <row r="1480" spans="1:5" x14ac:dyDescent="0.2">
      <c r="A1480" s="5">
        <v>42472</v>
      </c>
      <c r="B1480" s="36">
        <v>2061.7199999999998</v>
      </c>
      <c r="C1480" s="36">
        <f>VLOOKUP(A1480,'S&amp;P 500 Bitcoin and their CAGR'!E1480:F5153,2,FALSE)</f>
        <v>426.6</v>
      </c>
      <c r="D1480" s="36">
        <f t="shared" si="46"/>
        <v>1.5553812031323082</v>
      </c>
      <c r="E1480" s="36">
        <f t="shared" si="47"/>
        <v>69.934426229508205</v>
      </c>
    </row>
    <row r="1481" spans="1:5" x14ac:dyDescent="0.2">
      <c r="A1481" s="5">
        <v>42471</v>
      </c>
      <c r="B1481" s="36">
        <v>2041.99</v>
      </c>
      <c r="C1481" s="36">
        <f>VLOOKUP(A1481,'S&amp;P 500 Bitcoin and their CAGR'!E1481:F5154,2,FALSE)</f>
        <v>423.7</v>
      </c>
      <c r="D1481" s="36">
        <f t="shared" si="46"/>
        <v>1.5404967032303816</v>
      </c>
      <c r="E1481" s="36">
        <f t="shared" si="47"/>
        <v>69.459016393442624</v>
      </c>
    </row>
    <row r="1482" spans="1:5" x14ac:dyDescent="0.2">
      <c r="A1482" s="5">
        <v>42468</v>
      </c>
      <c r="B1482" s="36">
        <v>2047.6</v>
      </c>
      <c r="C1482" s="36">
        <f>VLOOKUP(A1482,'S&amp;P 500 Bitcoin and their CAGR'!E1482:F5155,2,FALSE)</f>
        <v>418.5</v>
      </c>
      <c r="D1482" s="36">
        <f t="shared" si="46"/>
        <v>1.5447289406581468</v>
      </c>
      <c r="E1482" s="36">
        <f t="shared" si="47"/>
        <v>68.606557377049185</v>
      </c>
    </row>
    <row r="1483" spans="1:5" x14ac:dyDescent="0.2">
      <c r="A1483" s="5">
        <v>42467</v>
      </c>
      <c r="B1483" s="36">
        <v>2041.91</v>
      </c>
      <c r="C1483" s="36">
        <f>VLOOKUP(A1483,'S&amp;P 500 Bitcoin and their CAGR'!E1483:F5156,2,FALSE)</f>
        <v>422.3</v>
      </c>
      <c r="D1483" s="36">
        <f t="shared" si="46"/>
        <v>1.5404363504684884</v>
      </c>
      <c r="E1483" s="36">
        <f t="shared" si="47"/>
        <v>69.229508196721312</v>
      </c>
    </row>
    <row r="1484" spans="1:5" x14ac:dyDescent="0.2">
      <c r="A1484" s="5">
        <v>42466</v>
      </c>
      <c r="B1484" s="36">
        <v>2066.66</v>
      </c>
      <c r="C1484" s="36">
        <f>VLOOKUP(A1484,'S&amp;P 500 Bitcoin and their CAGR'!E1484:F5157,2,FALSE)</f>
        <v>422.6</v>
      </c>
      <c r="D1484" s="36">
        <f t="shared" si="46"/>
        <v>1.5591079861792174</v>
      </c>
      <c r="E1484" s="36">
        <f t="shared" si="47"/>
        <v>69.278688524590166</v>
      </c>
    </row>
    <row r="1485" spans="1:5" x14ac:dyDescent="0.2">
      <c r="A1485" s="5">
        <v>42465</v>
      </c>
      <c r="B1485" s="36">
        <v>2045.17</v>
      </c>
      <c r="C1485" s="36">
        <f>VLOOKUP(A1485,'S&amp;P 500 Bitcoin and their CAGR'!E1485:F5158,2,FALSE)</f>
        <v>423.8</v>
      </c>
      <c r="D1485" s="36">
        <f t="shared" si="46"/>
        <v>1.542895725515639</v>
      </c>
      <c r="E1485" s="36">
        <f t="shared" si="47"/>
        <v>69.47540983606558</v>
      </c>
    </row>
    <row r="1486" spans="1:5" x14ac:dyDescent="0.2">
      <c r="A1486" s="5">
        <v>42464</v>
      </c>
      <c r="B1486" s="36">
        <v>2066.13</v>
      </c>
      <c r="C1486" s="36">
        <f>VLOOKUP(A1486,'S&amp;P 500 Bitcoin and their CAGR'!E1486:F5159,2,FALSE)</f>
        <v>420.5</v>
      </c>
      <c r="D1486" s="36">
        <f t="shared" si="46"/>
        <v>1.5587081491316748</v>
      </c>
      <c r="E1486" s="36">
        <f t="shared" si="47"/>
        <v>68.934426229508205</v>
      </c>
    </row>
    <row r="1487" spans="1:5" x14ac:dyDescent="0.2">
      <c r="A1487" s="5">
        <v>42461</v>
      </c>
      <c r="B1487" s="36">
        <v>2072.7800000000002</v>
      </c>
      <c r="C1487" s="36">
        <f>VLOOKUP(A1487,'S&amp;P 500 Bitcoin and their CAGR'!E1487:F5160,2,FALSE)</f>
        <v>417.6</v>
      </c>
      <c r="D1487" s="36">
        <f t="shared" si="46"/>
        <v>1.5637249724640525</v>
      </c>
      <c r="E1487" s="36">
        <f t="shared" si="47"/>
        <v>68.459016393442624</v>
      </c>
    </row>
    <row r="1488" spans="1:5" x14ac:dyDescent="0.2">
      <c r="A1488" s="5">
        <v>42460</v>
      </c>
      <c r="B1488" s="36">
        <v>2059.7399999999998</v>
      </c>
      <c r="C1488" s="36">
        <f>VLOOKUP(A1488,'S&amp;P 500 Bitcoin and their CAGR'!E1488:F5161,2,FALSE)</f>
        <v>416</v>
      </c>
      <c r="D1488" s="36">
        <f t="shared" si="46"/>
        <v>1.5538874722754499</v>
      </c>
      <c r="E1488" s="36">
        <f t="shared" si="47"/>
        <v>68.196721311475414</v>
      </c>
    </row>
    <row r="1489" spans="1:5" x14ac:dyDescent="0.2">
      <c r="A1489" s="5">
        <v>42459</v>
      </c>
      <c r="B1489" s="36">
        <v>2063.9499999999998</v>
      </c>
      <c r="C1489" s="36">
        <f>VLOOKUP(A1489,'S&amp;P 500 Bitcoin and their CAGR'!E1489:F5162,2,FALSE)</f>
        <v>413.2</v>
      </c>
      <c r="D1489" s="36">
        <f t="shared" si="46"/>
        <v>1.5570635363700831</v>
      </c>
      <c r="E1489" s="36">
        <f t="shared" si="47"/>
        <v>67.73770491803279</v>
      </c>
    </row>
    <row r="1490" spans="1:5" x14ac:dyDescent="0.2">
      <c r="A1490" s="5">
        <v>42458</v>
      </c>
      <c r="B1490" s="36">
        <v>2055.0100000000002</v>
      </c>
      <c r="C1490" s="36">
        <f>VLOOKUP(A1490,'S&amp;P 500 Bitcoin and their CAGR'!E1490:F5163,2,FALSE)</f>
        <v>415.8</v>
      </c>
      <c r="D1490" s="36">
        <f t="shared" si="46"/>
        <v>1.550319115228511</v>
      </c>
      <c r="E1490" s="36">
        <f t="shared" si="47"/>
        <v>68.163934426229517</v>
      </c>
    </row>
    <row r="1491" spans="1:5" x14ac:dyDescent="0.2">
      <c r="A1491" s="5">
        <v>42457</v>
      </c>
      <c r="B1491" s="36">
        <v>2037.05</v>
      </c>
      <c r="C1491" s="36">
        <f>VLOOKUP(A1491,'S&amp;P 500 Bitcoin and their CAGR'!E1491:F5164,2,FALSE)</f>
        <v>424.1</v>
      </c>
      <c r="D1491" s="36">
        <f t="shared" si="46"/>
        <v>1.5367699201834724</v>
      </c>
      <c r="E1491" s="36">
        <f t="shared" si="47"/>
        <v>69.524590163934434</v>
      </c>
    </row>
    <row r="1492" spans="1:5" x14ac:dyDescent="0.2">
      <c r="A1492" s="5">
        <v>42453</v>
      </c>
      <c r="B1492" s="36">
        <v>2035.94</v>
      </c>
      <c r="C1492" s="36">
        <f>VLOOKUP(A1492,'S&amp;P 500 Bitcoin and their CAGR'!E1492:F5165,2,FALSE)</f>
        <v>415.3</v>
      </c>
      <c r="D1492" s="36">
        <f t="shared" si="46"/>
        <v>1.5359325256122034</v>
      </c>
      <c r="E1492" s="36">
        <f t="shared" si="47"/>
        <v>68.081967213114766</v>
      </c>
    </row>
    <row r="1493" spans="1:5" x14ac:dyDescent="0.2">
      <c r="A1493" s="5">
        <v>42452</v>
      </c>
      <c r="B1493" s="36">
        <v>2036.71</v>
      </c>
      <c r="C1493" s="36">
        <f>VLOOKUP(A1493,'S&amp;P 500 Bitcoin and their CAGR'!E1493:F5166,2,FALSE)</f>
        <v>418.1</v>
      </c>
      <c r="D1493" s="36">
        <f t="shared" si="46"/>
        <v>1.5365134209454261</v>
      </c>
      <c r="E1493" s="36">
        <f t="shared" si="47"/>
        <v>68.54098360655739</v>
      </c>
    </row>
    <row r="1494" spans="1:5" x14ac:dyDescent="0.2">
      <c r="A1494" s="5">
        <v>42451</v>
      </c>
      <c r="B1494" s="36">
        <v>2049.8000000000002</v>
      </c>
      <c r="C1494" s="36">
        <f>VLOOKUP(A1494,'S&amp;P 500 Bitcoin and their CAGR'!E1494:F5167,2,FALSE)</f>
        <v>417.7</v>
      </c>
      <c r="D1494" s="36">
        <f t="shared" si="46"/>
        <v>1.5463886416102119</v>
      </c>
      <c r="E1494" s="36">
        <f t="shared" si="47"/>
        <v>68.47540983606558</v>
      </c>
    </row>
    <row r="1495" spans="1:5" x14ac:dyDescent="0.2">
      <c r="A1495" s="5">
        <v>42450</v>
      </c>
      <c r="B1495" s="36">
        <v>2051.6</v>
      </c>
      <c r="C1495" s="36">
        <f>VLOOKUP(A1495,'S&amp;P 500 Bitcoin and their CAGR'!E1495:F5168,2,FALSE)</f>
        <v>411.9</v>
      </c>
      <c r="D1495" s="36">
        <f t="shared" si="46"/>
        <v>1.5477465787528102</v>
      </c>
      <c r="E1495" s="36">
        <f t="shared" si="47"/>
        <v>67.52459016393442</v>
      </c>
    </row>
    <row r="1496" spans="1:5" x14ac:dyDescent="0.2">
      <c r="A1496" s="5">
        <v>42447</v>
      </c>
      <c r="B1496" s="36">
        <v>2049.58</v>
      </c>
      <c r="C1496" s="36">
        <f>VLOOKUP(A1496,'S&amp;P 500 Bitcoin and their CAGR'!E1496:F5169,2,FALSE)</f>
        <v>407.7</v>
      </c>
      <c r="D1496" s="36">
        <f t="shared" si="46"/>
        <v>1.5462226715150051</v>
      </c>
      <c r="E1496" s="36">
        <f t="shared" si="47"/>
        <v>66.836065573770497</v>
      </c>
    </row>
    <row r="1497" spans="1:5" x14ac:dyDescent="0.2">
      <c r="A1497" s="5">
        <v>42446</v>
      </c>
      <c r="B1497" s="36">
        <v>2040.59</v>
      </c>
      <c r="C1497" s="36">
        <f>VLOOKUP(A1497,'S&amp;P 500 Bitcoin and their CAGR'!E1497:F5170,2,FALSE)</f>
        <v>418.8</v>
      </c>
      <c r="D1497" s="36">
        <f t="shared" si="46"/>
        <v>1.5394405298972493</v>
      </c>
      <c r="E1497" s="36">
        <f t="shared" si="47"/>
        <v>68.655737704918039</v>
      </c>
    </row>
    <row r="1498" spans="1:5" x14ac:dyDescent="0.2">
      <c r="A1498" s="5">
        <v>42445</v>
      </c>
      <c r="B1498" s="36">
        <v>2027.22</v>
      </c>
      <c r="C1498" s="36">
        <f>VLOOKUP(A1498,'S&amp;P 500 Bitcoin and their CAGR'!E1498:F5171,2,FALSE)</f>
        <v>417.3</v>
      </c>
      <c r="D1498" s="36">
        <f t="shared" si="46"/>
        <v>1.5293540745658374</v>
      </c>
      <c r="E1498" s="36">
        <f t="shared" si="47"/>
        <v>68.409836065573771</v>
      </c>
    </row>
    <row r="1499" spans="1:5" x14ac:dyDescent="0.2">
      <c r="A1499" s="5">
        <v>42444</v>
      </c>
      <c r="B1499" s="36">
        <v>2015.93</v>
      </c>
      <c r="C1499" s="36">
        <f>VLOOKUP(A1499,'S&amp;P 500 Bitcoin and their CAGR'!E1499:F5172,2,FALSE)</f>
        <v>415.5</v>
      </c>
      <c r="D1499" s="36">
        <f t="shared" si="46"/>
        <v>1.5208367910436502</v>
      </c>
      <c r="E1499" s="36">
        <f t="shared" si="47"/>
        <v>68.114754098360663</v>
      </c>
    </row>
    <row r="1500" spans="1:5" x14ac:dyDescent="0.2">
      <c r="A1500" s="5">
        <v>42443</v>
      </c>
      <c r="B1500" s="36">
        <v>2019.64</v>
      </c>
      <c r="C1500" s="36">
        <f>VLOOKUP(A1500,'S&amp;P 500 Bitcoin and their CAGR'!E1500:F5173,2,FALSE)</f>
        <v>416</v>
      </c>
      <c r="D1500" s="36">
        <f t="shared" si="46"/>
        <v>1.5236356503764505</v>
      </c>
      <c r="E1500" s="36">
        <f t="shared" si="47"/>
        <v>68.196721311475414</v>
      </c>
    </row>
    <row r="1501" spans="1:5" x14ac:dyDescent="0.2">
      <c r="A1501" s="5">
        <v>42440</v>
      </c>
      <c r="B1501" s="36">
        <v>2022.19</v>
      </c>
      <c r="C1501" s="36">
        <f>VLOOKUP(A1501,'S&amp;P 500 Bitcoin and their CAGR'!E1501:F5174,2,FALSE)</f>
        <v>420.5</v>
      </c>
      <c r="D1501" s="36">
        <f t="shared" si="46"/>
        <v>1.5255593946617982</v>
      </c>
      <c r="E1501" s="36">
        <f t="shared" si="47"/>
        <v>68.934426229508205</v>
      </c>
    </row>
    <row r="1502" spans="1:5" x14ac:dyDescent="0.2">
      <c r="A1502" s="5">
        <v>42439</v>
      </c>
      <c r="B1502" s="36">
        <v>1989.57</v>
      </c>
      <c r="C1502" s="36">
        <f>VLOOKUP(A1502,'S&amp;P 500 Bitcoin and their CAGR'!E1502:F5175,2,FALSE)</f>
        <v>416.5</v>
      </c>
      <c r="D1502" s="36">
        <f t="shared" si="46"/>
        <v>1.5009505559998189</v>
      </c>
      <c r="E1502" s="36">
        <f t="shared" si="47"/>
        <v>68.278688524590166</v>
      </c>
    </row>
    <row r="1503" spans="1:5" x14ac:dyDescent="0.2">
      <c r="A1503" s="5">
        <v>42438</v>
      </c>
      <c r="B1503" s="36">
        <v>1989.26</v>
      </c>
      <c r="C1503" s="36">
        <f>VLOOKUP(A1503,'S&amp;P 500 Bitcoin and their CAGR'!E1503:F5176,2,FALSE)</f>
        <v>412.9</v>
      </c>
      <c r="D1503" s="36">
        <f t="shared" si="46"/>
        <v>1.5007166890474826</v>
      </c>
      <c r="E1503" s="36">
        <f t="shared" si="47"/>
        <v>67.688524590163937</v>
      </c>
    </row>
    <row r="1504" spans="1:5" x14ac:dyDescent="0.2">
      <c r="A1504" s="5">
        <v>42437</v>
      </c>
      <c r="B1504" s="36">
        <v>1979.26</v>
      </c>
      <c r="C1504" s="36">
        <f>VLOOKUP(A1504,'S&amp;P 500 Bitcoin and their CAGR'!E1504:F5177,2,FALSE)</f>
        <v>411.4</v>
      </c>
      <c r="D1504" s="36">
        <f t="shared" si="46"/>
        <v>1.4931725938108242</v>
      </c>
      <c r="E1504" s="36">
        <f t="shared" si="47"/>
        <v>67.442622950819668</v>
      </c>
    </row>
    <row r="1505" spans="1:5" x14ac:dyDescent="0.2">
      <c r="A1505" s="5">
        <v>42436</v>
      </c>
      <c r="B1505" s="36">
        <v>2001.76</v>
      </c>
      <c r="C1505" s="36">
        <f>VLOOKUP(A1505,'S&amp;P 500 Bitcoin and their CAGR'!E1505:F5178,2,FALSE)</f>
        <v>412.7</v>
      </c>
      <c r="D1505" s="36">
        <f t="shared" si="46"/>
        <v>1.5101468080933054</v>
      </c>
      <c r="E1505" s="36">
        <f t="shared" si="47"/>
        <v>67.655737704918039</v>
      </c>
    </row>
    <row r="1506" spans="1:5" x14ac:dyDescent="0.2">
      <c r="A1506" s="5">
        <v>42433</v>
      </c>
      <c r="B1506" s="36">
        <v>1999.99</v>
      </c>
      <c r="C1506" s="36">
        <f>VLOOKUP(A1506,'S&amp;P 500 Bitcoin and their CAGR'!E1506:F5179,2,FALSE)</f>
        <v>408.8</v>
      </c>
      <c r="D1506" s="36">
        <f t="shared" si="46"/>
        <v>1.5088115032364169</v>
      </c>
      <c r="E1506" s="36">
        <f t="shared" si="47"/>
        <v>67.016393442622956</v>
      </c>
    </row>
    <row r="1507" spans="1:5" x14ac:dyDescent="0.2">
      <c r="A1507" s="5">
        <v>42432</v>
      </c>
      <c r="B1507" s="36">
        <v>1993.4</v>
      </c>
      <c r="C1507" s="36">
        <f>VLOOKUP(A1507,'S&amp;P 500 Bitcoin and their CAGR'!E1507:F5180,2,FALSE)</f>
        <v>420.6</v>
      </c>
      <c r="D1507" s="36">
        <f t="shared" si="46"/>
        <v>1.5038399444754591</v>
      </c>
      <c r="E1507" s="36">
        <f t="shared" si="47"/>
        <v>68.950819672131161</v>
      </c>
    </row>
    <row r="1508" spans="1:5" x14ac:dyDescent="0.2">
      <c r="A1508" s="5">
        <v>42431</v>
      </c>
      <c r="B1508" s="36">
        <v>1986.45</v>
      </c>
      <c r="C1508" s="36">
        <f>VLOOKUP(A1508,'S&amp;P 500 Bitcoin and their CAGR'!E1508:F5181,2,FALSE)</f>
        <v>422.2</v>
      </c>
      <c r="D1508" s="36">
        <f t="shared" si="46"/>
        <v>1.4985967982859816</v>
      </c>
      <c r="E1508" s="36">
        <f t="shared" si="47"/>
        <v>69.213114754098356</v>
      </c>
    </row>
    <row r="1509" spans="1:5" x14ac:dyDescent="0.2">
      <c r="A1509" s="5">
        <v>42430</v>
      </c>
      <c r="B1509" s="36">
        <v>1978.35</v>
      </c>
      <c r="C1509" s="36">
        <f>VLOOKUP(A1509,'S&amp;P 500 Bitcoin and their CAGR'!E1509:F5182,2,FALSE)</f>
        <v>434.8</v>
      </c>
      <c r="D1509" s="36">
        <f t="shared" si="46"/>
        <v>1.4924860811442884</v>
      </c>
      <c r="E1509" s="36">
        <f t="shared" si="47"/>
        <v>71.278688524590166</v>
      </c>
    </row>
    <row r="1510" spans="1:5" x14ac:dyDescent="0.2">
      <c r="A1510" s="5">
        <v>42429</v>
      </c>
      <c r="B1510" s="36">
        <v>1932.23</v>
      </c>
      <c r="C1510" s="36">
        <f>VLOOKUP(A1510,'S&amp;P 500 Bitcoin and their CAGR'!E1510:F5183,2,FALSE)</f>
        <v>439.2</v>
      </c>
      <c r="D1510" s="36">
        <f t="shared" si="46"/>
        <v>1.4576927139128204</v>
      </c>
      <c r="E1510" s="36">
        <f t="shared" si="47"/>
        <v>72</v>
      </c>
    </row>
    <row r="1511" spans="1:5" x14ac:dyDescent="0.2">
      <c r="A1511" s="5">
        <v>42426</v>
      </c>
      <c r="B1511" s="36">
        <v>1948.05</v>
      </c>
      <c r="C1511" s="36">
        <f>VLOOKUP(A1511,'S&amp;P 500 Bitcoin and their CAGR'!E1511:F5184,2,FALSE)</f>
        <v>435.3</v>
      </c>
      <c r="D1511" s="36">
        <f t="shared" si="46"/>
        <v>1.4696274725772138</v>
      </c>
      <c r="E1511" s="36">
        <f t="shared" si="47"/>
        <v>71.360655737704917</v>
      </c>
    </row>
    <row r="1512" spans="1:5" x14ac:dyDescent="0.2">
      <c r="A1512" s="5">
        <v>42425</v>
      </c>
      <c r="B1512" s="36">
        <v>1951.7</v>
      </c>
      <c r="C1512" s="36">
        <f>VLOOKUP(A1512,'S&amp;P 500 Bitcoin and their CAGR'!E1512:F5185,2,FALSE)</f>
        <v>424.9</v>
      </c>
      <c r="D1512" s="36">
        <f t="shared" si="46"/>
        <v>1.4723810673385942</v>
      </c>
      <c r="E1512" s="36">
        <f t="shared" si="47"/>
        <v>69.655737704918039</v>
      </c>
    </row>
    <row r="1513" spans="1:5" x14ac:dyDescent="0.2">
      <c r="A1513" s="5">
        <v>42424</v>
      </c>
      <c r="B1513" s="36">
        <v>1929.8</v>
      </c>
      <c r="C1513" s="36">
        <f>VLOOKUP(A1513,'S&amp;P 500 Bitcoin and their CAGR'!E1513:F5186,2,FALSE)</f>
        <v>426.4</v>
      </c>
      <c r="D1513" s="36">
        <f t="shared" si="46"/>
        <v>1.4558594987703124</v>
      </c>
      <c r="E1513" s="36">
        <f t="shared" si="47"/>
        <v>69.901639344262293</v>
      </c>
    </row>
    <row r="1514" spans="1:5" x14ac:dyDescent="0.2">
      <c r="A1514" s="5">
        <v>42423</v>
      </c>
      <c r="B1514" s="36">
        <v>1921.27</v>
      </c>
      <c r="C1514" s="36">
        <f>VLOOKUP(A1514,'S&amp;P 500 Bitcoin and their CAGR'!E1514:F5187,2,FALSE)</f>
        <v>421.1</v>
      </c>
      <c r="D1514" s="36">
        <f t="shared" si="46"/>
        <v>1.449424385533443</v>
      </c>
      <c r="E1514" s="36">
        <f t="shared" si="47"/>
        <v>69.032786885245912</v>
      </c>
    </row>
    <row r="1515" spans="1:5" x14ac:dyDescent="0.2">
      <c r="A1515" s="5">
        <v>42422</v>
      </c>
      <c r="B1515" s="36">
        <v>1945.5</v>
      </c>
      <c r="C1515" s="36">
        <f>VLOOKUP(A1515,'S&amp;P 500 Bitcoin and their CAGR'!E1515:F5188,2,FALSE)</f>
        <v>440.3</v>
      </c>
      <c r="D1515" s="36">
        <f t="shared" si="46"/>
        <v>1.4677037282918659</v>
      </c>
      <c r="E1515" s="36">
        <f t="shared" si="47"/>
        <v>72.180327868852459</v>
      </c>
    </row>
    <row r="1516" spans="1:5" x14ac:dyDescent="0.2">
      <c r="A1516" s="5">
        <v>42419</v>
      </c>
      <c r="B1516" s="36">
        <v>1917.78</v>
      </c>
      <c r="C1516" s="36">
        <f>VLOOKUP(A1516,'S&amp;P 500 Bitcoin and their CAGR'!E1516:F5189,2,FALSE)</f>
        <v>420</v>
      </c>
      <c r="D1516" s="36">
        <f t="shared" si="46"/>
        <v>1.4467914962958492</v>
      </c>
      <c r="E1516" s="36">
        <f t="shared" si="47"/>
        <v>68.852459016393453</v>
      </c>
    </row>
    <row r="1517" spans="1:5" x14ac:dyDescent="0.2">
      <c r="A1517" s="5">
        <v>42418</v>
      </c>
      <c r="B1517" s="36">
        <v>1917.83</v>
      </c>
      <c r="C1517" s="36">
        <f>VLOOKUP(A1517,'S&amp;P 500 Bitcoin and their CAGR'!E1517:F5190,2,FALSE)</f>
        <v>421.5</v>
      </c>
      <c r="D1517" s="36">
        <f t="shared" si="46"/>
        <v>1.4468292167720325</v>
      </c>
      <c r="E1517" s="36">
        <f t="shared" si="47"/>
        <v>69.098360655737707</v>
      </c>
    </row>
    <row r="1518" spans="1:5" x14ac:dyDescent="0.2">
      <c r="A1518" s="5">
        <v>42417</v>
      </c>
      <c r="B1518" s="36">
        <v>1926.82</v>
      </c>
      <c r="C1518" s="36">
        <f>VLOOKUP(A1518,'S&amp;P 500 Bitcoin and their CAGR'!E1518:F5191,2,FALSE)</f>
        <v>414.9</v>
      </c>
      <c r="D1518" s="36">
        <f t="shared" si="46"/>
        <v>1.4536113583897883</v>
      </c>
      <c r="E1518" s="36">
        <f t="shared" si="47"/>
        <v>68.016393442622956</v>
      </c>
    </row>
    <row r="1519" spans="1:5" x14ac:dyDescent="0.2">
      <c r="A1519" s="5">
        <v>42416</v>
      </c>
      <c r="B1519" s="36">
        <v>1895.58</v>
      </c>
      <c r="C1519" s="36">
        <f>VLOOKUP(A1519,'S&amp;P 500 Bitcoin and their CAGR'!E1519:F5192,2,FALSE)</f>
        <v>407.3</v>
      </c>
      <c r="D1519" s="36">
        <f t="shared" si="46"/>
        <v>1.4300436048704679</v>
      </c>
      <c r="E1519" s="36">
        <f t="shared" si="47"/>
        <v>66.770491803278688</v>
      </c>
    </row>
    <row r="1520" spans="1:5" x14ac:dyDescent="0.2">
      <c r="A1520" s="5">
        <v>42412</v>
      </c>
      <c r="B1520" s="36">
        <v>1864.78</v>
      </c>
      <c r="C1520" s="36">
        <f>VLOOKUP(A1520,'S&amp;P 500 Bitcoin and their CAGR'!E1520:F5193,2,FALSE)</f>
        <v>383</v>
      </c>
      <c r="D1520" s="36">
        <f t="shared" si="46"/>
        <v>1.4068077915415604</v>
      </c>
      <c r="E1520" s="36">
        <f t="shared" si="47"/>
        <v>62.786885245901644</v>
      </c>
    </row>
    <row r="1521" spans="1:5" x14ac:dyDescent="0.2">
      <c r="A1521" s="5">
        <v>42411</v>
      </c>
      <c r="B1521" s="36">
        <v>1829.08</v>
      </c>
      <c r="C1521" s="36">
        <f>VLOOKUP(A1521,'S&amp;P 500 Bitcoin and their CAGR'!E1521:F5194,2,FALSE)</f>
        <v>378</v>
      </c>
      <c r="D1521" s="36">
        <f t="shared" si="46"/>
        <v>1.3798753715466905</v>
      </c>
      <c r="E1521" s="36">
        <f t="shared" si="47"/>
        <v>61.967213114754102</v>
      </c>
    </row>
    <row r="1522" spans="1:5" x14ac:dyDescent="0.2">
      <c r="A1522" s="5">
        <v>42410</v>
      </c>
      <c r="B1522" s="36">
        <v>1851.86</v>
      </c>
      <c r="C1522" s="36">
        <f>VLOOKUP(A1522,'S&amp;P 500 Bitcoin and their CAGR'!E1522:F5195,2,FALSE)</f>
        <v>380.9</v>
      </c>
      <c r="D1522" s="36">
        <f t="shared" si="46"/>
        <v>1.3970608204957979</v>
      </c>
      <c r="E1522" s="36">
        <f t="shared" si="47"/>
        <v>62.442622950819676</v>
      </c>
    </row>
    <row r="1523" spans="1:5" x14ac:dyDescent="0.2">
      <c r="A1523" s="5">
        <v>42409</v>
      </c>
      <c r="B1523" s="36">
        <v>1852.21</v>
      </c>
      <c r="C1523" s="36">
        <f>VLOOKUP(A1523,'S&amp;P 500 Bitcoin and their CAGR'!E1523:F5196,2,FALSE)</f>
        <v>374</v>
      </c>
      <c r="D1523" s="36">
        <f t="shared" si="46"/>
        <v>1.3973248638290809</v>
      </c>
      <c r="E1523" s="36">
        <f t="shared" si="47"/>
        <v>61.311475409836071</v>
      </c>
    </row>
    <row r="1524" spans="1:5" x14ac:dyDescent="0.2">
      <c r="A1524" s="5">
        <v>42408</v>
      </c>
      <c r="B1524" s="36">
        <v>1853.44</v>
      </c>
      <c r="C1524" s="36">
        <f>VLOOKUP(A1524,'S&amp;P 500 Bitcoin and their CAGR'!E1524:F5197,2,FALSE)</f>
        <v>370.5</v>
      </c>
      <c r="D1524" s="36">
        <f t="shared" si="46"/>
        <v>1.39825278754319</v>
      </c>
      <c r="E1524" s="36">
        <f t="shared" si="47"/>
        <v>60.73770491803279</v>
      </c>
    </row>
    <row r="1525" spans="1:5" x14ac:dyDescent="0.2">
      <c r="A1525" s="5">
        <v>42405</v>
      </c>
      <c r="B1525" s="36">
        <v>1880.05</v>
      </c>
      <c r="C1525" s="36">
        <f>VLOOKUP(A1525,'S&amp;P 500 Bitcoin and their CAGR'!E1525:F5198,2,FALSE)</f>
        <v>386.5</v>
      </c>
      <c r="D1525" s="36">
        <f t="shared" si="46"/>
        <v>1.4183276249679375</v>
      </c>
      <c r="E1525" s="36">
        <f t="shared" si="47"/>
        <v>63.360655737704924</v>
      </c>
    </row>
    <row r="1526" spans="1:5" x14ac:dyDescent="0.2">
      <c r="A1526" s="5">
        <v>42404</v>
      </c>
      <c r="B1526" s="36">
        <v>1915.45</v>
      </c>
      <c r="C1526" s="36">
        <f>VLOOKUP(A1526,'S&amp;P 500 Bitcoin and their CAGR'!E1526:F5199,2,FALSE)</f>
        <v>389.8</v>
      </c>
      <c r="D1526" s="36">
        <f t="shared" si="46"/>
        <v>1.4450337221057079</v>
      </c>
      <c r="E1526" s="36">
        <f t="shared" si="47"/>
        <v>63.9016393442623</v>
      </c>
    </row>
    <row r="1527" spans="1:5" x14ac:dyDescent="0.2">
      <c r="A1527" s="5">
        <v>42403</v>
      </c>
      <c r="B1527" s="36">
        <v>1912.53</v>
      </c>
      <c r="C1527" s="36">
        <f>VLOOKUP(A1527,'S&amp;P 500 Bitcoin and their CAGR'!E1527:F5200,2,FALSE)</f>
        <v>369</v>
      </c>
      <c r="D1527" s="36">
        <f t="shared" si="46"/>
        <v>1.4428308462966037</v>
      </c>
      <c r="E1527" s="36">
        <f t="shared" si="47"/>
        <v>60.491803278688529</v>
      </c>
    </row>
    <row r="1528" spans="1:5" x14ac:dyDescent="0.2">
      <c r="A1528" s="5">
        <v>42402</v>
      </c>
      <c r="B1528" s="36">
        <v>1903.03</v>
      </c>
      <c r="C1528" s="36">
        <f>VLOOKUP(A1528,'S&amp;P 500 Bitcoin and their CAGR'!E1528:F5201,2,FALSE)</f>
        <v>372.9</v>
      </c>
      <c r="D1528" s="36">
        <f t="shared" si="46"/>
        <v>1.4356639558217783</v>
      </c>
      <c r="E1528" s="36">
        <f t="shared" si="47"/>
        <v>61.131147540983605</v>
      </c>
    </row>
    <row r="1529" spans="1:5" x14ac:dyDescent="0.2">
      <c r="A1529" s="5">
        <v>42401</v>
      </c>
      <c r="B1529" s="36">
        <v>1939.38</v>
      </c>
      <c r="C1529" s="36">
        <f>VLOOKUP(A1529,'S&amp;P 500 Bitcoin and their CAGR'!E1529:F5202,2,FALSE)</f>
        <v>371.4</v>
      </c>
      <c r="D1529" s="36">
        <f t="shared" si="46"/>
        <v>1.4630867420070313</v>
      </c>
      <c r="E1529" s="36">
        <f t="shared" si="47"/>
        <v>60.885245901639344</v>
      </c>
    </row>
    <row r="1530" spans="1:5" x14ac:dyDescent="0.2">
      <c r="A1530" s="5">
        <v>42398</v>
      </c>
      <c r="B1530" s="36">
        <v>1940.24</v>
      </c>
      <c r="C1530" s="36">
        <f>VLOOKUP(A1530,'S&amp;P 500 Bitcoin and their CAGR'!E1530:F5203,2,FALSE)</f>
        <v>377.6</v>
      </c>
      <c r="D1530" s="36">
        <f t="shared" si="46"/>
        <v>1.4637355341973837</v>
      </c>
      <c r="E1530" s="36">
        <f t="shared" si="47"/>
        <v>61.9016393442623</v>
      </c>
    </row>
    <row r="1531" spans="1:5" x14ac:dyDescent="0.2">
      <c r="A1531" s="5">
        <v>42397</v>
      </c>
      <c r="B1531" s="36">
        <v>1893.36</v>
      </c>
      <c r="C1531" s="36">
        <f>VLOOKUP(A1531,'S&amp;P 500 Bitcoin and their CAGR'!E1531:F5204,2,FALSE)</f>
        <v>378.4</v>
      </c>
      <c r="D1531" s="36">
        <f t="shared" si="46"/>
        <v>1.4283688157279297</v>
      </c>
      <c r="E1531" s="36">
        <f t="shared" si="47"/>
        <v>62.032786885245905</v>
      </c>
    </row>
    <row r="1532" spans="1:5" x14ac:dyDescent="0.2">
      <c r="A1532" s="5">
        <v>42396</v>
      </c>
      <c r="B1532" s="36">
        <v>1882.95</v>
      </c>
      <c r="C1532" s="36">
        <f>VLOOKUP(A1532,'S&amp;P 500 Bitcoin and their CAGR'!E1532:F5205,2,FALSE)</f>
        <v>395</v>
      </c>
      <c r="D1532" s="36">
        <f t="shared" si="46"/>
        <v>1.4205154125865687</v>
      </c>
      <c r="E1532" s="36">
        <f t="shared" si="47"/>
        <v>64.754098360655746</v>
      </c>
    </row>
    <row r="1533" spans="1:5" x14ac:dyDescent="0.2">
      <c r="A1533" s="5">
        <v>42395</v>
      </c>
      <c r="B1533" s="36">
        <v>1903.63</v>
      </c>
      <c r="C1533" s="36">
        <f>VLOOKUP(A1533,'S&amp;P 500 Bitcoin and their CAGR'!E1533:F5206,2,FALSE)</f>
        <v>391.3</v>
      </c>
      <c r="D1533" s="36">
        <f t="shared" si="46"/>
        <v>1.4361166015359779</v>
      </c>
      <c r="E1533" s="36">
        <f t="shared" si="47"/>
        <v>64.147540983606561</v>
      </c>
    </row>
    <row r="1534" spans="1:5" x14ac:dyDescent="0.2">
      <c r="A1534" s="5">
        <v>42394</v>
      </c>
      <c r="B1534" s="36">
        <v>1877.08</v>
      </c>
      <c r="C1534" s="36">
        <f>VLOOKUP(A1534,'S&amp;P 500 Bitcoin and their CAGR'!E1534:F5207,2,FALSE)</f>
        <v>391</v>
      </c>
      <c r="D1534" s="36">
        <f t="shared" si="46"/>
        <v>1.4160870286826501</v>
      </c>
      <c r="E1534" s="36">
        <f t="shared" si="47"/>
        <v>64.098360655737707</v>
      </c>
    </row>
    <row r="1535" spans="1:5" x14ac:dyDescent="0.2">
      <c r="A1535" s="5">
        <v>42391</v>
      </c>
      <c r="B1535" s="36">
        <v>1906.9</v>
      </c>
      <c r="C1535" s="36">
        <f>VLOOKUP(A1535,'S&amp;P 500 Bitcoin and their CAGR'!E1535:F5208,2,FALSE)</f>
        <v>381</v>
      </c>
      <c r="D1535" s="36">
        <f t="shared" si="46"/>
        <v>1.4385835206783653</v>
      </c>
      <c r="E1535" s="36">
        <f t="shared" si="47"/>
        <v>62.459016393442624</v>
      </c>
    </row>
    <row r="1536" spans="1:5" x14ac:dyDescent="0.2">
      <c r="A1536" s="5">
        <v>42390</v>
      </c>
      <c r="B1536" s="36">
        <v>1868.99</v>
      </c>
      <c r="C1536" s="36">
        <f>VLOOKUP(A1536,'S&amp;P 500 Bitcoin and their CAGR'!E1536:F5209,2,FALSE)</f>
        <v>411</v>
      </c>
      <c r="D1536" s="36">
        <f t="shared" si="46"/>
        <v>1.4099838556361937</v>
      </c>
      <c r="E1536" s="36">
        <f t="shared" si="47"/>
        <v>67.377049180327873</v>
      </c>
    </row>
    <row r="1537" spans="1:5" x14ac:dyDescent="0.2">
      <c r="A1537" s="5">
        <v>42389</v>
      </c>
      <c r="B1537" s="36">
        <v>1859.33</v>
      </c>
      <c r="C1537" s="36">
        <f>VLOOKUP(A1537,'S&amp;P 500 Bitcoin and their CAGR'!E1537:F5210,2,FALSE)</f>
        <v>419.4</v>
      </c>
      <c r="D1537" s="36">
        <f t="shared" si="46"/>
        <v>1.4026962596375816</v>
      </c>
      <c r="E1537" s="36">
        <f t="shared" si="47"/>
        <v>68.754098360655732</v>
      </c>
    </row>
    <row r="1538" spans="1:5" x14ac:dyDescent="0.2">
      <c r="A1538" s="5">
        <v>42388</v>
      </c>
      <c r="B1538" s="36">
        <v>1881.33</v>
      </c>
      <c r="C1538" s="36">
        <f>VLOOKUP(A1538,'S&amp;P 500 Bitcoin and their CAGR'!E1538:F5211,2,FALSE)</f>
        <v>379</v>
      </c>
      <c r="D1538" s="36">
        <f t="shared" si="46"/>
        <v>1.4192932691582298</v>
      </c>
      <c r="E1538" s="36">
        <f t="shared" si="47"/>
        <v>62.131147540983612</v>
      </c>
    </row>
    <row r="1539" spans="1:5" x14ac:dyDescent="0.2">
      <c r="A1539" s="5">
        <v>42384</v>
      </c>
      <c r="B1539" s="36">
        <v>1880.33</v>
      </c>
      <c r="C1539" s="36">
        <f>VLOOKUP(A1539,'S&amp;P 500 Bitcoin and their CAGR'!E1539:F5212,2,FALSE)</f>
        <v>358.9</v>
      </c>
      <c r="D1539" s="36">
        <f t="shared" ref="D1539:D1602" si="48">B1539/B$2533</f>
        <v>1.4185388596345641</v>
      </c>
      <c r="E1539" s="36">
        <f t="shared" ref="E1539:E1602" si="49">C1539/$C$2533</f>
        <v>58.83606557377049</v>
      </c>
    </row>
    <row r="1540" spans="1:5" x14ac:dyDescent="0.2">
      <c r="A1540" s="5">
        <v>42383</v>
      </c>
      <c r="B1540" s="36">
        <v>1921.84</v>
      </c>
      <c r="C1540" s="36">
        <f>VLOOKUP(A1540,'S&amp;P 500 Bitcoin and their CAGR'!E1540:F5213,2,FALSE)</f>
        <v>429.3</v>
      </c>
      <c r="D1540" s="36">
        <f t="shared" si="48"/>
        <v>1.4498543989619326</v>
      </c>
      <c r="E1540" s="36">
        <f t="shared" si="49"/>
        <v>70.377049180327873</v>
      </c>
    </row>
    <row r="1541" spans="1:5" x14ac:dyDescent="0.2">
      <c r="A1541" s="5">
        <v>42382</v>
      </c>
      <c r="B1541" s="36">
        <v>1890.28</v>
      </c>
      <c r="C1541" s="36">
        <f>VLOOKUP(A1541,'S&amp;P 500 Bitcoin and their CAGR'!E1541:F5214,2,FALSE)</f>
        <v>431.1</v>
      </c>
      <c r="D1541" s="36">
        <f t="shared" si="48"/>
        <v>1.4260452343950389</v>
      </c>
      <c r="E1541" s="36">
        <f t="shared" si="49"/>
        <v>70.672131147540995</v>
      </c>
    </row>
    <row r="1542" spans="1:5" x14ac:dyDescent="0.2">
      <c r="A1542" s="5">
        <v>42381</v>
      </c>
      <c r="B1542" s="36">
        <v>1938.68</v>
      </c>
      <c r="C1542" s="36">
        <f>VLOOKUP(A1542,'S&amp;P 500 Bitcoin and their CAGR'!E1542:F5215,2,FALSE)</f>
        <v>432</v>
      </c>
      <c r="D1542" s="36">
        <f t="shared" si="48"/>
        <v>1.462558655340465</v>
      </c>
      <c r="E1542" s="36">
        <f t="shared" si="49"/>
        <v>70.819672131147541</v>
      </c>
    </row>
    <row r="1543" spans="1:5" x14ac:dyDescent="0.2">
      <c r="A1543" s="5">
        <v>42380</v>
      </c>
      <c r="B1543" s="36">
        <v>1923.67</v>
      </c>
      <c r="C1543" s="36">
        <f>VLOOKUP(A1543,'S&amp;P 500 Bitcoin and their CAGR'!E1543:F5216,2,FALSE)</f>
        <v>449.3</v>
      </c>
      <c r="D1543" s="36">
        <f t="shared" si="48"/>
        <v>1.451234968390241</v>
      </c>
      <c r="E1543" s="36">
        <f t="shared" si="49"/>
        <v>73.655737704918039</v>
      </c>
    </row>
    <row r="1544" spans="1:5" x14ac:dyDescent="0.2">
      <c r="A1544" s="5">
        <v>42377</v>
      </c>
      <c r="B1544" s="36">
        <v>1922.03</v>
      </c>
      <c r="C1544" s="36">
        <f>VLOOKUP(A1544,'S&amp;P 500 Bitcoin and their CAGR'!E1544:F5217,2,FALSE)</f>
        <v>454</v>
      </c>
      <c r="D1544" s="36">
        <f t="shared" si="48"/>
        <v>1.449997736771429</v>
      </c>
      <c r="E1544" s="36">
        <f t="shared" si="49"/>
        <v>74.426229508196727</v>
      </c>
    </row>
    <row r="1545" spans="1:5" x14ac:dyDescent="0.2">
      <c r="A1545" s="5">
        <v>42376</v>
      </c>
      <c r="B1545" s="36">
        <v>1943.09</v>
      </c>
      <c r="C1545" s="36">
        <f>VLOOKUP(A1545,'S&amp;P 500 Bitcoin and their CAGR'!E1545:F5218,2,FALSE)</f>
        <v>459</v>
      </c>
      <c r="D1545" s="36">
        <f t="shared" si="48"/>
        <v>1.4658856013398314</v>
      </c>
      <c r="E1545" s="36">
        <f t="shared" si="49"/>
        <v>75.245901639344268</v>
      </c>
    </row>
    <row r="1546" spans="1:5" x14ac:dyDescent="0.2">
      <c r="A1546" s="5">
        <v>42375</v>
      </c>
      <c r="B1546" s="36">
        <v>1990.26</v>
      </c>
      <c r="C1546" s="36">
        <f>VLOOKUP(A1546,'S&amp;P 500 Bitcoin and their CAGR'!E1546:F5219,2,FALSE)</f>
        <v>428</v>
      </c>
      <c r="D1546" s="36">
        <f t="shared" si="48"/>
        <v>1.5014710985711484</v>
      </c>
      <c r="E1546" s="36">
        <f t="shared" si="49"/>
        <v>70.163934426229517</v>
      </c>
    </row>
    <row r="1547" spans="1:5" x14ac:dyDescent="0.2">
      <c r="A1547" s="5">
        <v>42374</v>
      </c>
      <c r="B1547" s="36">
        <v>2016.71</v>
      </c>
      <c r="C1547" s="36">
        <f>VLOOKUP(A1547,'S&amp;P 500 Bitcoin and their CAGR'!E1547:F5220,2,FALSE)</f>
        <v>431.8</v>
      </c>
      <c r="D1547" s="36">
        <f t="shared" si="48"/>
        <v>1.5214252304721096</v>
      </c>
      <c r="E1547" s="36">
        <f t="shared" si="49"/>
        <v>70.786885245901644</v>
      </c>
    </row>
    <row r="1548" spans="1:5" x14ac:dyDescent="0.2">
      <c r="A1548" s="5">
        <v>42373</v>
      </c>
      <c r="B1548" s="36">
        <v>2012.66</v>
      </c>
      <c r="C1548" s="36">
        <f>VLOOKUP(A1548,'S&amp;P 500 Bitcoin and their CAGR'!E1548:F5221,2,FALSE)</f>
        <v>432.9</v>
      </c>
      <c r="D1548" s="36">
        <f t="shared" si="48"/>
        <v>1.518369871901263</v>
      </c>
      <c r="E1548" s="36">
        <f t="shared" si="49"/>
        <v>70.967213114754102</v>
      </c>
    </row>
    <row r="1549" spans="1:5" x14ac:dyDescent="0.2">
      <c r="A1549" s="5">
        <v>42369</v>
      </c>
      <c r="B1549" s="36">
        <v>2043.94</v>
      </c>
      <c r="C1549" s="36">
        <f>VLOOKUP(A1549,'S&amp;P 500 Bitcoin and their CAGR'!E1549:F5222,2,FALSE)</f>
        <v>429</v>
      </c>
      <c r="D1549" s="36">
        <f t="shared" si="48"/>
        <v>1.5419678018015299</v>
      </c>
      <c r="E1549" s="36">
        <f t="shared" si="49"/>
        <v>70.327868852459019</v>
      </c>
    </row>
    <row r="1550" spans="1:5" x14ac:dyDescent="0.2">
      <c r="A1550" s="5">
        <v>42368</v>
      </c>
      <c r="B1550" s="36">
        <v>2063.36</v>
      </c>
      <c r="C1550" s="36">
        <f>VLOOKUP(A1550,'S&amp;P 500 Bitcoin and their CAGR'!E1550:F5223,2,FALSE)</f>
        <v>424.7</v>
      </c>
      <c r="D1550" s="36">
        <f t="shared" si="48"/>
        <v>1.5566184347511205</v>
      </c>
      <c r="E1550" s="36">
        <f t="shared" si="49"/>
        <v>69.622950819672127</v>
      </c>
    </row>
    <row r="1551" spans="1:5" x14ac:dyDescent="0.2">
      <c r="A1551" s="5">
        <v>42367</v>
      </c>
      <c r="B1551" s="36">
        <v>2078.36</v>
      </c>
      <c r="C1551" s="36">
        <f>VLOOKUP(A1551,'S&amp;P 500 Bitcoin and their CAGR'!E1551:F5224,2,FALSE)</f>
        <v>431.9</v>
      </c>
      <c r="D1551" s="36">
        <f t="shared" si="48"/>
        <v>1.5679345776061078</v>
      </c>
      <c r="E1551" s="36">
        <f t="shared" si="49"/>
        <v>70.803278688524586</v>
      </c>
    </row>
    <row r="1552" spans="1:5" x14ac:dyDescent="0.2">
      <c r="A1552" s="5">
        <v>42366</v>
      </c>
      <c r="B1552" s="36">
        <v>2056.5</v>
      </c>
      <c r="C1552" s="36">
        <f>VLOOKUP(A1552,'S&amp;P 500 Bitcoin and their CAGR'!E1552:F5225,2,FALSE)</f>
        <v>420.2</v>
      </c>
      <c r="D1552" s="36">
        <f t="shared" si="48"/>
        <v>1.5514431854187727</v>
      </c>
      <c r="E1552" s="36">
        <f t="shared" si="49"/>
        <v>68.885245901639351</v>
      </c>
    </row>
    <row r="1553" spans="1:5" x14ac:dyDescent="0.2">
      <c r="A1553" s="5">
        <v>42362</v>
      </c>
      <c r="B1553" s="36">
        <v>2060.9899999999998</v>
      </c>
      <c r="C1553" s="36">
        <f>VLOOKUP(A1553,'S&amp;P 500 Bitcoin and their CAGR'!E1553:F5226,2,FALSE)</f>
        <v>456.1</v>
      </c>
      <c r="D1553" s="36">
        <f t="shared" si="48"/>
        <v>1.5548304841800322</v>
      </c>
      <c r="E1553" s="36">
        <f t="shared" si="49"/>
        <v>74.770491803278702</v>
      </c>
    </row>
    <row r="1554" spans="1:5" x14ac:dyDescent="0.2">
      <c r="A1554" s="5">
        <v>42361</v>
      </c>
      <c r="B1554" s="36">
        <v>2064.29</v>
      </c>
      <c r="C1554" s="36">
        <f>VLOOKUP(A1554,'S&amp;P 500 Bitcoin and their CAGR'!E1554:F5227,2,FALSE)</f>
        <v>442.6</v>
      </c>
      <c r="D1554" s="36">
        <f t="shared" si="48"/>
        <v>1.5573200356081296</v>
      </c>
      <c r="E1554" s="36">
        <f t="shared" si="49"/>
        <v>72.557377049180332</v>
      </c>
    </row>
    <row r="1555" spans="1:5" x14ac:dyDescent="0.2">
      <c r="A1555" s="5">
        <v>42360</v>
      </c>
      <c r="B1555" s="36">
        <v>2038.97</v>
      </c>
      <c r="C1555" s="36">
        <f>VLOOKUP(A1555,'S&amp;P 500 Bitcoin and their CAGR'!E1555:F5228,2,FALSE)</f>
        <v>435.6</v>
      </c>
      <c r="D1555" s="36">
        <f t="shared" si="48"/>
        <v>1.5382183864689107</v>
      </c>
      <c r="E1555" s="36">
        <f t="shared" si="49"/>
        <v>71.409836065573785</v>
      </c>
    </row>
    <row r="1556" spans="1:5" x14ac:dyDescent="0.2">
      <c r="A1556" s="5">
        <v>42359</v>
      </c>
      <c r="B1556" s="36">
        <v>2021.15</v>
      </c>
      <c r="C1556" s="36">
        <f>VLOOKUP(A1556,'S&amp;P 500 Bitcoin and their CAGR'!E1556:F5229,2,FALSE)</f>
        <v>437.9</v>
      </c>
      <c r="D1556" s="36">
        <f t="shared" si="48"/>
        <v>1.524774808757186</v>
      </c>
      <c r="E1556" s="36">
        <f t="shared" si="49"/>
        <v>71.786885245901644</v>
      </c>
    </row>
    <row r="1557" spans="1:5" x14ac:dyDescent="0.2">
      <c r="A1557" s="5">
        <v>42356</v>
      </c>
      <c r="B1557" s="36">
        <v>2005.55</v>
      </c>
      <c r="C1557" s="36">
        <f>VLOOKUP(A1557,'S&amp;P 500 Bitcoin and their CAGR'!E1557:F5230,2,FALSE)</f>
        <v>463.5</v>
      </c>
      <c r="D1557" s="36">
        <f t="shared" si="48"/>
        <v>1.5130060201879989</v>
      </c>
      <c r="E1557" s="36">
        <f t="shared" si="49"/>
        <v>75.983606557377058</v>
      </c>
    </row>
    <row r="1558" spans="1:5" x14ac:dyDescent="0.2">
      <c r="A1558" s="5">
        <v>42355</v>
      </c>
      <c r="B1558" s="36">
        <v>2041.89</v>
      </c>
      <c r="C1558" s="36">
        <f>VLOOKUP(A1558,'S&amp;P 500 Bitcoin and their CAGR'!E1558:F5231,2,FALSE)</f>
        <v>455.8</v>
      </c>
      <c r="D1558" s="36">
        <f t="shared" si="48"/>
        <v>1.5404212622780151</v>
      </c>
      <c r="E1558" s="36">
        <f t="shared" si="49"/>
        <v>74.721311475409848</v>
      </c>
    </row>
    <row r="1559" spans="1:5" x14ac:dyDescent="0.2">
      <c r="A1559" s="5">
        <v>42354</v>
      </c>
      <c r="B1559" s="36">
        <v>2073.0700000000002</v>
      </c>
      <c r="C1559" s="36">
        <f>VLOOKUP(A1559,'S&amp;P 500 Bitcoin and their CAGR'!E1559:F5232,2,FALSE)</f>
        <v>455</v>
      </c>
      <c r="D1559" s="36">
        <f t="shared" si="48"/>
        <v>1.5639437512259156</v>
      </c>
      <c r="E1559" s="36">
        <f t="shared" si="49"/>
        <v>74.590163934426229</v>
      </c>
    </row>
    <row r="1560" spans="1:5" x14ac:dyDescent="0.2">
      <c r="A1560" s="5">
        <v>42353</v>
      </c>
      <c r="B1560" s="36">
        <v>2043.41</v>
      </c>
      <c r="C1560" s="36">
        <f>VLOOKUP(A1560,'S&amp;P 500 Bitcoin and their CAGR'!E1560:F5233,2,FALSE)</f>
        <v>466.5</v>
      </c>
      <c r="D1560" s="36">
        <f t="shared" si="48"/>
        <v>1.5415679647539871</v>
      </c>
      <c r="E1560" s="36">
        <f t="shared" si="49"/>
        <v>76.47540983606558</v>
      </c>
    </row>
    <row r="1561" spans="1:5" x14ac:dyDescent="0.2">
      <c r="A1561" s="5">
        <v>42352</v>
      </c>
      <c r="B1561" s="36">
        <v>2021.94</v>
      </c>
      <c r="C1561" s="36">
        <f>VLOOKUP(A1561,'S&amp;P 500 Bitcoin and their CAGR'!E1561:F5234,2,FALSE)</f>
        <v>442.6</v>
      </c>
      <c r="D1561" s="36">
        <f t="shared" si="48"/>
        <v>1.5253707922808819</v>
      </c>
      <c r="E1561" s="36">
        <f t="shared" si="49"/>
        <v>72.557377049180332</v>
      </c>
    </row>
    <row r="1562" spans="1:5" x14ac:dyDescent="0.2">
      <c r="A1562" s="5">
        <v>42349</v>
      </c>
      <c r="B1562" s="36">
        <v>2012.37</v>
      </c>
      <c r="C1562" s="36">
        <f>VLOOKUP(A1562,'S&amp;P 500 Bitcoin and their CAGR'!E1562:F5235,2,FALSE)</f>
        <v>456.3</v>
      </c>
      <c r="D1562" s="36">
        <f t="shared" si="48"/>
        <v>1.5181510931393998</v>
      </c>
      <c r="E1562" s="36">
        <f t="shared" si="49"/>
        <v>74.8032786885246</v>
      </c>
    </row>
    <row r="1563" spans="1:5" x14ac:dyDescent="0.2">
      <c r="A1563" s="5">
        <v>42348</v>
      </c>
      <c r="B1563" s="36">
        <v>2052.23</v>
      </c>
      <c r="C1563" s="36">
        <f>VLOOKUP(A1563,'S&amp;P 500 Bitcoin and their CAGR'!E1563:F5236,2,FALSE)</f>
        <v>414.9</v>
      </c>
      <c r="D1563" s="36">
        <f t="shared" si="48"/>
        <v>1.5482218567527197</v>
      </c>
      <c r="E1563" s="36">
        <f t="shared" si="49"/>
        <v>68.016393442622956</v>
      </c>
    </row>
    <row r="1564" spans="1:5" x14ac:dyDescent="0.2">
      <c r="A1564" s="5">
        <v>42347</v>
      </c>
      <c r="B1564" s="36">
        <v>2047.62</v>
      </c>
      <c r="C1564" s="36">
        <f>VLOOKUP(A1564,'S&amp;P 500 Bitcoin and their CAGR'!E1564:F5237,2,FALSE)</f>
        <v>418.7</v>
      </c>
      <c r="D1564" s="36">
        <f t="shared" si="48"/>
        <v>1.5447440288486201</v>
      </c>
      <c r="E1564" s="36">
        <f t="shared" si="49"/>
        <v>68.639344262295083</v>
      </c>
    </row>
    <row r="1565" spans="1:5" x14ac:dyDescent="0.2">
      <c r="A1565" s="5">
        <v>42346</v>
      </c>
      <c r="B1565" s="36">
        <v>2063.59</v>
      </c>
      <c r="C1565" s="36">
        <f>VLOOKUP(A1565,'S&amp;P 500 Bitcoin and their CAGR'!E1565:F5238,2,FALSE)</f>
        <v>420.8</v>
      </c>
      <c r="D1565" s="36">
        <f t="shared" si="48"/>
        <v>1.5567919489415636</v>
      </c>
      <c r="E1565" s="36">
        <f t="shared" si="49"/>
        <v>68.983606557377058</v>
      </c>
    </row>
    <row r="1566" spans="1:5" x14ac:dyDescent="0.2">
      <c r="A1566" s="5">
        <v>42345</v>
      </c>
      <c r="B1566" s="36">
        <v>2077.0700000000002</v>
      </c>
      <c r="C1566" s="36">
        <f>VLOOKUP(A1566,'S&amp;P 500 Bitcoin and their CAGR'!E1566:F5239,2,FALSE)</f>
        <v>396.7</v>
      </c>
      <c r="D1566" s="36">
        <f t="shared" si="48"/>
        <v>1.5669613893205789</v>
      </c>
      <c r="E1566" s="36">
        <f t="shared" si="49"/>
        <v>65.032786885245898</v>
      </c>
    </row>
    <row r="1567" spans="1:5" x14ac:dyDescent="0.2">
      <c r="A1567" s="5">
        <v>42342</v>
      </c>
      <c r="B1567" s="36">
        <v>2091.69</v>
      </c>
      <c r="C1567" s="36">
        <f>VLOOKUP(A1567,'S&amp;P 500 Bitcoin and their CAGR'!E1567:F5240,2,FALSE)</f>
        <v>363.2</v>
      </c>
      <c r="D1567" s="36">
        <f t="shared" si="48"/>
        <v>1.5779908565565732</v>
      </c>
      <c r="E1567" s="36">
        <f t="shared" si="49"/>
        <v>59.540983606557376</v>
      </c>
    </row>
    <row r="1568" spans="1:5" x14ac:dyDescent="0.2">
      <c r="A1568" s="5">
        <v>42341</v>
      </c>
      <c r="B1568" s="36">
        <v>2049.62</v>
      </c>
      <c r="C1568" s="36">
        <f>VLOOKUP(A1568,'S&amp;P 500 Bitcoin and their CAGR'!E1568:F5241,2,FALSE)</f>
        <v>360.7</v>
      </c>
      <c r="D1568" s="36">
        <f t="shared" si="48"/>
        <v>1.5462528478959519</v>
      </c>
      <c r="E1568" s="36">
        <f t="shared" si="49"/>
        <v>59.131147540983605</v>
      </c>
    </row>
    <row r="1569" spans="1:5" x14ac:dyDescent="0.2">
      <c r="A1569" s="5">
        <v>42340</v>
      </c>
      <c r="B1569" s="36">
        <v>2079.5100000000002</v>
      </c>
      <c r="C1569" s="36">
        <f>VLOOKUP(A1569,'S&amp;P 500 Bitcoin and their CAGR'!E1569:F5242,2,FALSE)</f>
        <v>359.1</v>
      </c>
      <c r="D1569" s="36">
        <f t="shared" si="48"/>
        <v>1.5688021485583237</v>
      </c>
      <c r="E1569" s="36">
        <f t="shared" si="49"/>
        <v>58.868852459016402</v>
      </c>
    </row>
    <row r="1570" spans="1:5" x14ac:dyDescent="0.2">
      <c r="A1570" s="5">
        <v>42339</v>
      </c>
      <c r="B1570" s="36">
        <v>2102.63</v>
      </c>
      <c r="C1570" s="36">
        <f>VLOOKUP(A1570,'S&amp;P 500 Bitcoin and their CAGR'!E1570:F5243,2,FALSE)</f>
        <v>362.7</v>
      </c>
      <c r="D1570" s="36">
        <f t="shared" si="48"/>
        <v>1.5862440967454774</v>
      </c>
      <c r="E1570" s="36">
        <f t="shared" si="49"/>
        <v>59.459016393442624</v>
      </c>
    </row>
    <row r="1571" spans="1:5" x14ac:dyDescent="0.2">
      <c r="A1571" s="5">
        <v>42338</v>
      </c>
      <c r="B1571" s="36">
        <v>2080.41</v>
      </c>
      <c r="C1571" s="36">
        <f>VLOOKUP(A1571,'S&amp;P 500 Bitcoin and their CAGR'!E1571:F5244,2,FALSE)</f>
        <v>376.9</v>
      </c>
      <c r="D1571" s="36">
        <f t="shared" si="48"/>
        <v>1.5694811171296226</v>
      </c>
      <c r="E1571" s="36">
        <f t="shared" si="49"/>
        <v>61.786885245901637</v>
      </c>
    </row>
    <row r="1572" spans="1:5" x14ac:dyDescent="0.2">
      <c r="A1572" s="5">
        <v>42335</v>
      </c>
      <c r="B1572" s="36">
        <v>2090.11</v>
      </c>
      <c r="C1572" s="36">
        <f>VLOOKUP(A1572,'S&amp;P 500 Bitcoin and their CAGR'!E1572:F5245,2,FALSE)</f>
        <v>358.9</v>
      </c>
      <c r="D1572" s="36">
        <f t="shared" si="48"/>
        <v>1.5767988895091813</v>
      </c>
      <c r="E1572" s="36">
        <f t="shared" si="49"/>
        <v>58.83606557377049</v>
      </c>
    </row>
    <row r="1573" spans="1:5" x14ac:dyDescent="0.2">
      <c r="A1573" s="5">
        <v>42333</v>
      </c>
      <c r="B1573" s="36">
        <v>2088.87</v>
      </c>
      <c r="C1573" s="36">
        <f>VLOOKUP(A1573,'S&amp;P 500 Bitcoin and their CAGR'!E1573:F5246,2,FALSE)</f>
        <v>329.9</v>
      </c>
      <c r="D1573" s="36">
        <f t="shared" si="48"/>
        <v>1.5758634216998355</v>
      </c>
      <c r="E1573" s="36">
        <f t="shared" si="49"/>
        <v>54.081967213114751</v>
      </c>
    </row>
    <row r="1574" spans="1:5" x14ac:dyDescent="0.2">
      <c r="A1574" s="5">
        <v>42332</v>
      </c>
      <c r="B1574" s="36">
        <v>2089.14</v>
      </c>
      <c r="C1574" s="36">
        <f>VLOOKUP(A1574,'S&amp;P 500 Bitcoin and their CAGR'!E1574:F5247,2,FALSE)</f>
        <v>320.10000000000002</v>
      </c>
      <c r="D1574" s="36">
        <f t="shared" si="48"/>
        <v>1.5760671122712253</v>
      </c>
      <c r="E1574" s="36">
        <f t="shared" si="49"/>
        <v>52.47540983606558</v>
      </c>
    </row>
    <row r="1575" spans="1:5" x14ac:dyDescent="0.2">
      <c r="A1575" s="5">
        <v>42331</v>
      </c>
      <c r="B1575" s="36">
        <v>2086.59</v>
      </c>
      <c r="C1575" s="36">
        <f>VLOOKUP(A1575,'S&amp;P 500 Bitcoin and their CAGR'!E1575:F5248,2,FALSE)</f>
        <v>323.60000000000002</v>
      </c>
      <c r="D1575" s="36">
        <f t="shared" si="48"/>
        <v>1.5741433679858776</v>
      </c>
      <c r="E1575" s="36">
        <f t="shared" si="49"/>
        <v>53.049180327868861</v>
      </c>
    </row>
    <row r="1576" spans="1:5" x14ac:dyDescent="0.2">
      <c r="A1576" s="5">
        <v>42328</v>
      </c>
      <c r="B1576" s="36">
        <v>2089.17</v>
      </c>
      <c r="C1576" s="36">
        <f>VLOOKUP(A1576,'S&amp;P 500 Bitcoin and their CAGR'!E1576:F5249,2,FALSE)</f>
        <v>322.2</v>
      </c>
      <c r="D1576" s="36">
        <f t="shared" si="48"/>
        <v>1.5760897445569353</v>
      </c>
      <c r="E1576" s="36">
        <f t="shared" si="49"/>
        <v>52.819672131147541</v>
      </c>
    </row>
    <row r="1577" spans="1:5" x14ac:dyDescent="0.2">
      <c r="A1577" s="5">
        <v>42327</v>
      </c>
      <c r="B1577" s="36">
        <v>2081.2399999999998</v>
      </c>
      <c r="C1577" s="36">
        <f>VLOOKUP(A1577,'S&amp;P 500 Bitcoin and their CAGR'!E1577:F5250,2,FALSE)</f>
        <v>326.5</v>
      </c>
      <c r="D1577" s="36">
        <f t="shared" si="48"/>
        <v>1.5701072770342652</v>
      </c>
      <c r="E1577" s="36">
        <f t="shared" si="49"/>
        <v>53.524590163934427</v>
      </c>
    </row>
    <row r="1578" spans="1:5" x14ac:dyDescent="0.2">
      <c r="A1578" s="5">
        <v>42326</v>
      </c>
      <c r="B1578" s="36">
        <v>2083.58</v>
      </c>
      <c r="C1578" s="36">
        <f>VLOOKUP(A1578,'S&amp;P 500 Bitcoin and their CAGR'!E1578:F5251,2,FALSE)</f>
        <v>336</v>
      </c>
      <c r="D1578" s="36">
        <f t="shared" si="48"/>
        <v>1.5718725953196433</v>
      </c>
      <c r="E1578" s="36">
        <f t="shared" si="49"/>
        <v>55.081967213114758</v>
      </c>
    </row>
    <row r="1579" spans="1:5" x14ac:dyDescent="0.2">
      <c r="A1579" s="5">
        <v>42325</v>
      </c>
      <c r="B1579" s="36">
        <v>2050.44</v>
      </c>
      <c r="C1579" s="36">
        <f>VLOOKUP(A1579,'S&amp;P 500 Bitcoin and their CAGR'!E1579:F5252,2,FALSE)</f>
        <v>336.3</v>
      </c>
      <c r="D1579" s="36">
        <f t="shared" si="48"/>
        <v>1.546871463705358</v>
      </c>
      <c r="E1579" s="36">
        <f t="shared" si="49"/>
        <v>55.131147540983612</v>
      </c>
    </row>
    <row r="1580" spans="1:5" x14ac:dyDescent="0.2">
      <c r="A1580" s="5">
        <v>42324</v>
      </c>
      <c r="B1580" s="36">
        <v>2053.19</v>
      </c>
      <c r="C1580" s="36">
        <f>VLOOKUP(A1580,'S&amp;P 500 Bitcoin and their CAGR'!E1580:F5253,2,FALSE)</f>
        <v>332.1</v>
      </c>
      <c r="D1580" s="36">
        <f t="shared" si="48"/>
        <v>1.548946089895439</v>
      </c>
      <c r="E1580" s="36">
        <f t="shared" si="49"/>
        <v>54.442622950819676</v>
      </c>
    </row>
    <row r="1581" spans="1:5" x14ac:dyDescent="0.2">
      <c r="A1581" s="5">
        <v>42321</v>
      </c>
      <c r="B1581" s="36">
        <v>2023.04</v>
      </c>
      <c r="C1581" s="36">
        <f>VLOOKUP(A1581,'S&amp;P 500 Bitcoin and their CAGR'!E1581:F5254,2,FALSE)</f>
        <v>338.5</v>
      </c>
      <c r="D1581" s="36">
        <f t="shared" si="48"/>
        <v>1.5262006427569141</v>
      </c>
      <c r="E1581" s="36">
        <f t="shared" si="49"/>
        <v>55.491803278688529</v>
      </c>
    </row>
    <row r="1582" spans="1:5" x14ac:dyDescent="0.2">
      <c r="A1582" s="5">
        <v>42320</v>
      </c>
      <c r="B1582" s="36">
        <v>2045.97</v>
      </c>
      <c r="C1582" s="36">
        <f>VLOOKUP(A1582,'S&amp;P 500 Bitcoin and their CAGR'!E1582:F5255,2,FALSE)</f>
        <v>336.6</v>
      </c>
      <c r="D1582" s="36">
        <f t="shared" si="48"/>
        <v>1.5434992531345717</v>
      </c>
      <c r="E1582" s="36">
        <f t="shared" si="49"/>
        <v>55.180327868852466</v>
      </c>
    </row>
    <row r="1583" spans="1:5" x14ac:dyDescent="0.2">
      <c r="A1583" s="5">
        <v>42319</v>
      </c>
      <c r="B1583" s="36">
        <v>2075</v>
      </c>
      <c r="C1583" s="36">
        <f>VLOOKUP(A1583,'S&amp;P 500 Bitcoin and their CAGR'!E1583:F5256,2,FALSE)</f>
        <v>314</v>
      </c>
      <c r="D1583" s="36">
        <f t="shared" si="48"/>
        <v>1.5653997616065907</v>
      </c>
      <c r="E1583" s="36">
        <f t="shared" si="49"/>
        <v>51.47540983606558</v>
      </c>
    </row>
    <row r="1584" spans="1:5" x14ac:dyDescent="0.2">
      <c r="A1584" s="5">
        <v>42318</v>
      </c>
      <c r="B1584" s="36">
        <v>2081.7199999999998</v>
      </c>
      <c r="C1584" s="36">
        <f>VLOOKUP(A1584,'S&amp;P 500 Bitcoin and their CAGR'!E1584:F5257,2,FALSE)</f>
        <v>340.2</v>
      </c>
      <c r="D1584" s="36">
        <f t="shared" si="48"/>
        <v>1.5704693936056249</v>
      </c>
      <c r="E1584" s="36">
        <f t="shared" si="49"/>
        <v>55.770491803278688</v>
      </c>
    </row>
    <row r="1585" spans="1:5" x14ac:dyDescent="0.2">
      <c r="A1585" s="5">
        <v>42317</v>
      </c>
      <c r="B1585" s="36">
        <v>2078.58</v>
      </c>
      <c r="C1585" s="36">
        <f>VLOOKUP(A1585,'S&amp;P 500 Bitcoin and their CAGR'!E1585:F5258,2,FALSE)</f>
        <v>381</v>
      </c>
      <c r="D1585" s="36">
        <f t="shared" si="48"/>
        <v>1.5681005477013141</v>
      </c>
      <c r="E1585" s="36">
        <f t="shared" si="49"/>
        <v>62.459016393442624</v>
      </c>
    </row>
    <row r="1586" spans="1:5" x14ac:dyDescent="0.2">
      <c r="A1586" s="5">
        <v>42314</v>
      </c>
      <c r="B1586" s="36">
        <v>2099.1999999999998</v>
      </c>
      <c r="C1586" s="36">
        <f>VLOOKUP(A1586,'S&amp;P 500 Bitcoin and their CAGR'!E1586:F5259,2,FALSE)</f>
        <v>375.6</v>
      </c>
      <c r="D1586" s="36">
        <f t="shared" si="48"/>
        <v>1.5836564720793034</v>
      </c>
      <c r="E1586" s="36">
        <f t="shared" si="49"/>
        <v>61.573770491803288</v>
      </c>
    </row>
    <row r="1587" spans="1:5" x14ac:dyDescent="0.2">
      <c r="A1587" s="5">
        <v>42313</v>
      </c>
      <c r="B1587" s="36">
        <v>2099.9299999999998</v>
      </c>
      <c r="C1587" s="36">
        <f>VLOOKUP(A1587,'S&amp;P 500 Bitcoin and their CAGR'!E1587:F5260,2,FALSE)</f>
        <v>388</v>
      </c>
      <c r="D1587" s="36">
        <f t="shared" si="48"/>
        <v>1.5842071910315796</v>
      </c>
      <c r="E1587" s="36">
        <f t="shared" si="49"/>
        <v>63.606557377049185</v>
      </c>
    </row>
    <row r="1588" spans="1:5" x14ac:dyDescent="0.2">
      <c r="A1588" s="5">
        <v>42312</v>
      </c>
      <c r="B1588" s="36">
        <v>2102.31</v>
      </c>
      <c r="C1588" s="36">
        <f>VLOOKUP(A1588,'S&amp;P 500 Bitcoin and their CAGR'!E1588:F5261,2,FALSE)</f>
        <v>409.2</v>
      </c>
      <c r="D1588" s="36">
        <f t="shared" si="48"/>
        <v>1.5860026856979041</v>
      </c>
      <c r="E1588" s="36">
        <f t="shared" si="49"/>
        <v>67.081967213114751</v>
      </c>
    </row>
    <row r="1589" spans="1:5" x14ac:dyDescent="0.2">
      <c r="A1589" s="5">
        <v>42311</v>
      </c>
      <c r="B1589" s="36">
        <v>2109.79</v>
      </c>
      <c r="C1589" s="36">
        <f>VLOOKUP(A1589,'S&amp;P 500 Bitcoin and their CAGR'!E1589:F5262,2,FALSE)</f>
        <v>405.3</v>
      </c>
      <c r="D1589" s="36">
        <f t="shared" si="48"/>
        <v>1.5916456689349245</v>
      </c>
      <c r="E1589" s="36">
        <f t="shared" si="49"/>
        <v>66.442622950819683</v>
      </c>
    </row>
    <row r="1590" spans="1:5" x14ac:dyDescent="0.2">
      <c r="A1590" s="5">
        <v>42310</v>
      </c>
      <c r="B1590" s="36">
        <v>2104.0500000000002</v>
      </c>
      <c r="C1590" s="36">
        <f>VLOOKUP(A1590,'S&amp;P 500 Bitcoin and their CAGR'!E1590:F5263,2,FALSE)</f>
        <v>365</v>
      </c>
      <c r="D1590" s="36">
        <f t="shared" si="48"/>
        <v>1.5873153582690829</v>
      </c>
      <c r="E1590" s="36">
        <f t="shared" si="49"/>
        <v>59.836065573770497</v>
      </c>
    </row>
    <row r="1591" spans="1:5" x14ac:dyDescent="0.2">
      <c r="A1591" s="5">
        <v>42307</v>
      </c>
      <c r="B1591" s="36">
        <v>2079.36</v>
      </c>
      <c r="C1591" s="36">
        <f>VLOOKUP(A1591,'S&amp;P 500 Bitcoin and their CAGR'!E1591:F5264,2,FALSE)</f>
        <v>328.2</v>
      </c>
      <c r="D1591" s="36">
        <f t="shared" si="48"/>
        <v>1.5686889871297736</v>
      </c>
      <c r="E1591" s="36">
        <f t="shared" si="49"/>
        <v>53.803278688524593</v>
      </c>
    </row>
    <row r="1592" spans="1:5" x14ac:dyDescent="0.2">
      <c r="A1592" s="5">
        <v>42306</v>
      </c>
      <c r="B1592" s="36">
        <v>2089.41</v>
      </c>
      <c r="C1592" s="36">
        <f>VLOOKUP(A1592,'S&amp;P 500 Bitcoin and their CAGR'!E1592:F5265,2,FALSE)</f>
        <v>314.89999999999998</v>
      </c>
      <c r="D1592" s="36">
        <f t="shared" si="48"/>
        <v>1.5762708028426151</v>
      </c>
      <c r="E1592" s="36">
        <f t="shared" si="49"/>
        <v>51.622950819672127</v>
      </c>
    </row>
    <row r="1593" spans="1:5" x14ac:dyDescent="0.2">
      <c r="A1593" s="5">
        <v>42305</v>
      </c>
      <c r="B1593" s="36">
        <v>2090.35</v>
      </c>
      <c r="C1593" s="36">
        <f>VLOOKUP(A1593,'S&amp;P 500 Bitcoin and their CAGR'!E1593:F5266,2,FALSE)</f>
        <v>304.5</v>
      </c>
      <c r="D1593" s="36">
        <f t="shared" si="48"/>
        <v>1.5769799477948609</v>
      </c>
      <c r="E1593" s="36">
        <f t="shared" si="49"/>
        <v>49.918032786885249</v>
      </c>
    </row>
    <row r="1594" spans="1:5" x14ac:dyDescent="0.2">
      <c r="A1594" s="5">
        <v>42304</v>
      </c>
      <c r="B1594" s="36">
        <v>2065.89</v>
      </c>
      <c r="C1594" s="36">
        <f>VLOOKUP(A1594,'S&amp;P 500 Bitcoin and their CAGR'!E1594:F5267,2,FALSE)</f>
        <v>295.2</v>
      </c>
      <c r="D1594" s="36">
        <f t="shared" si="48"/>
        <v>1.5585270908459947</v>
      </c>
      <c r="E1594" s="36">
        <f t="shared" si="49"/>
        <v>48.393442622950822</v>
      </c>
    </row>
    <row r="1595" spans="1:5" x14ac:dyDescent="0.2">
      <c r="A1595" s="5">
        <v>42303</v>
      </c>
      <c r="B1595" s="36">
        <v>2071.1799999999998</v>
      </c>
      <c r="C1595" s="36">
        <f>VLOOKUP(A1595,'S&amp;P 500 Bitcoin and their CAGR'!E1595:F5268,2,FALSE)</f>
        <v>287.2</v>
      </c>
      <c r="D1595" s="36">
        <f t="shared" si="48"/>
        <v>1.5625179172261869</v>
      </c>
      <c r="E1595" s="36">
        <f t="shared" si="49"/>
        <v>47.081967213114758</v>
      </c>
    </row>
    <row r="1596" spans="1:5" x14ac:dyDescent="0.2">
      <c r="A1596" s="5">
        <v>42300</v>
      </c>
      <c r="B1596" s="36">
        <v>2075.15</v>
      </c>
      <c r="C1596" s="36">
        <f>VLOOKUP(A1596,'S&amp;P 500 Bitcoin and their CAGR'!E1596:F5269,2,FALSE)</f>
        <v>279.2</v>
      </c>
      <c r="D1596" s="36">
        <f t="shared" si="48"/>
        <v>1.5655129230351406</v>
      </c>
      <c r="E1596" s="36">
        <f t="shared" si="49"/>
        <v>45.770491803278688</v>
      </c>
    </row>
    <row r="1597" spans="1:5" x14ac:dyDescent="0.2">
      <c r="A1597" s="5">
        <v>42299</v>
      </c>
      <c r="B1597" s="36">
        <v>2052.5100000000002</v>
      </c>
      <c r="C1597" s="36">
        <f>VLOOKUP(A1597,'S&amp;P 500 Bitcoin and their CAGR'!E1597:F5270,2,FALSE)</f>
        <v>275.8</v>
      </c>
      <c r="D1597" s="36">
        <f t="shared" si="48"/>
        <v>1.5484330914193463</v>
      </c>
      <c r="E1597" s="36">
        <f t="shared" si="49"/>
        <v>45.213114754098363</v>
      </c>
    </row>
    <row r="1598" spans="1:5" x14ac:dyDescent="0.2">
      <c r="A1598" s="5">
        <v>42298</v>
      </c>
      <c r="B1598" s="36">
        <v>2018.94</v>
      </c>
      <c r="C1598" s="36">
        <f>VLOOKUP(A1598,'S&amp;P 500 Bitcoin and their CAGR'!E1598:F5271,2,FALSE)</f>
        <v>267.8</v>
      </c>
      <c r="D1598" s="36">
        <f t="shared" si="48"/>
        <v>1.5231075637098843</v>
      </c>
      <c r="E1598" s="36">
        <f t="shared" si="49"/>
        <v>43.9016393442623</v>
      </c>
    </row>
    <row r="1599" spans="1:5" x14ac:dyDescent="0.2">
      <c r="A1599" s="5">
        <v>42297</v>
      </c>
      <c r="B1599" s="36">
        <v>2030.77</v>
      </c>
      <c r="C1599" s="36">
        <f>VLOOKUP(A1599,'S&amp;P 500 Bitcoin and their CAGR'!E1599:F5272,2,FALSE)</f>
        <v>271</v>
      </c>
      <c r="D1599" s="36">
        <f t="shared" si="48"/>
        <v>1.5320322283748511</v>
      </c>
      <c r="E1599" s="36">
        <f t="shared" si="49"/>
        <v>44.426229508196727</v>
      </c>
    </row>
    <row r="1600" spans="1:5" x14ac:dyDescent="0.2">
      <c r="A1600" s="5">
        <v>42296</v>
      </c>
      <c r="B1600" s="36">
        <v>2033.66</v>
      </c>
      <c r="C1600" s="36">
        <f>VLOOKUP(A1600,'S&amp;P 500 Bitcoin and their CAGR'!E1600:F5273,2,FALSE)</f>
        <v>265</v>
      </c>
      <c r="D1600" s="36">
        <f t="shared" si="48"/>
        <v>1.5342124718982453</v>
      </c>
      <c r="E1600" s="36">
        <f t="shared" si="49"/>
        <v>43.442622950819676</v>
      </c>
    </row>
    <row r="1601" spans="1:5" x14ac:dyDescent="0.2">
      <c r="A1601" s="5">
        <v>42293</v>
      </c>
      <c r="B1601" s="36">
        <v>2033.11</v>
      </c>
      <c r="C1601" s="36">
        <f>VLOOKUP(A1601,'S&amp;P 500 Bitcoin and their CAGR'!E1601:F5274,2,FALSE)</f>
        <v>263.5</v>
      </c>
      <c r="D1601" s="36">
        <f t="shared" si="48"/>
        <v>1.5337975466602289</v>
      </c>
      <c r="E1601" s="36">
        <f t="shared" si="49"/>
        <v>43.196721311475414</v>
      </c>
    </row>
    <row r="1602" spans="1:5" x14ac:dyDescent="0.2">
      <c r="A1602" s="5">
        <v>42292</v>
      </c>
      <c r="B1602" s="36">
        <v>2023.86</v>
      </c>
      <c r="C1602" s="36">
        <f>VLOOKUP(A1602,'S&amp;P 500 Bitcoin and their CAGR'!E1602:F5275,2,FALSE)</f>
        <v>255.2</v>
      </c>
      <c r="D1602" s="36">
        <f t="shared" si="48"/>
        <v>1.5268192585663201</v>
      </c>
      <c r="E1602" s="36">
        <f t="shared" si="49"/>
        <v>41.83606557377049</v>
      </c>
    </row>
    <row r="1603" spans="1:5" x14ac:dyDescent="0.2">
      <c r="A1603" s="5">
        <v>42291</v>
      </c>
      <c r="B1603" s="36">
        <v>1994.24</v>
      </c>
      <c r="C1603" s="36">
        <f>VLOOKUP(A1603,'S&amp;P 500 Bitcoin and their CAGR'!E1603:F5276,2,FALSE)</f>
        <v>253.5</v>
      </c>
      <c r="D1603" s="36">
        <f t="shared" ref="D1603:D1666" si="50">B1603/B$2533</f>
        <v>1.5044736484753385</v>
      </c>
      <c r="E1603" s="36">
        <f t="shared" ref="E1603:E1666" si="51">C1603/$C$2533</f>
        <v>41.557377049180332</v>
      </c>
    </row>
    <row r="1604" spans="1:5" x14ac:dyDescent="0.2">
      <c r="A1604" s="5">
        <v>42290</v>
      </c>
      <c r="B1604" s="36">
        <v>2003.69</v>
      </c>
      <c r="C1604" s="36">
        <f>VLOOKUP(A1604,'S&amp;P 500 Bitcoin and their CAGR'!E1604:F5277,2,FALSE)</f>
        <v>251.3</v>
      </c>
      <c r="D1604" s="36">
        <f t="shared" si="50"/>
        <v>1.5116028184739805</v>
      </c>
      <c r="E1604" s="36">
        <f t="shared" si="51"/>
        <v>41.196721311475414</v>
      </c>
    </row>
    <row r="1605" spans="1:5" x14ac:dyDescent="0.2">
      <c r="A1605" s="5">
        <v>42289</v>
      </c>
      <c r="B1605" s="36">
        <v>2017.46</v>
      </c>
      <c r="C1605" s="36">
        <f>VLOOKUP(A1605,'S&amp;P 500 Bitcoin and their CAGR'!E1605:F5278,2,FALSE)</f>
        <v>246.1</v>
      </c>
      <c r="D1605" s="36">
        <f t="shared" si="50"/>
        <v>1.5219910376148589</v>
      </c>
      <c r="E1605" s="36">
        <f t="shared" si="51"/>
        <v>40.344262295081968</v>
      </c>
    </row>
    <row r="1606" spans="1:5" x14ac:dyDescent="0.2">
      <c r="A1606" s="5">
        <v>42286</v>
      </c>
      <c r="B1606" s="36">
        <v>2014.89</v>
      </c>
      <c r="C1606" s="36">
        <f>VLOOKUP(A1606,'S&amp;P 500 Bitcoin and their CAGR'!E1606:F5279,2,FALSE)</f>
        <v>244.8</v>
      </c>
      <c r="D1606" s="36">
        <f t="shared" si="50"/>
        <v>1.5200522051390377</v>
      </c>
      <c r="E1606" s="36">
        <f t="shared" si="51"/>
        <v>40.131147540983612</v>
      </c>
    </row>
    <row r="1607" spans="1:5" x14ac:dyDescent="0.2">
      <c r="A1607" s="5">
        <v>42285</v>
      </c>
      <c r="B1607" s="36">
        <v>2013.43</v>
      </c>
      <c r="C1607" s="36">
        <f>VLOOKUP(A1607,'S&amp;P 500 Bitcoin and their CAGR'!E1607:F5280,2,FALSE)</f>
        <v>243</v>
      </c>
      <c r="D1607" s="36">
        <f t="shared" si="50"/>
        <v>1.5189507672344857</v>
      </c>
      <c r="E1607" s="36">
        <f t="shared" si="51"/>
        <v>39.836065573770497</v>
      </c>
    </row>
    <row r="1608" spans="1:5" x14ac:dyDescent="0.2">
      <c r="A1608" s="5">
        <v>42284</v>
      </c>
      <c r="B1608" s="36">
        <v>1995.83</v>
      </c>
      <c r="C1608" s="36">
        <f>VLOOKUP(A1608,'S&amp;P 500 Bitcoin and their CAGR'!E1608:F5281,2,FALSE)</f>
        <v>244.2</v>
      </c>
      <c r="D1608" s="36">
        <f t="shared" si="50"/>
        <v>1.5056731596179671</v>
      </c>
      <c r="E1608" s="36">
        <f t="shared" si="51"/>
        <v>40.032786885245905</v>
      </c>
    </row>
    <row r="1609" spans="1:5" x14ac:dyDescent="0.2">
      <c r="A1609" s="5">
        <v>42283</v>
      </c>
      <c r="B1609" s="36">
        <v>1979.92</v>
      </c>
      <c r="C1609" s="36">
        <f>VLOOKUP(A1609,'S&amp;P 500 Bitcoin and their CAGR'!E1609:F5282,2,FALSE)</f>
        <v>247.4</v>
      </c>
      <c r="D1609" s="36">
        <f t="shared" si="50"/>
        <v>1.4936705040964438</v>
      </c>
      <c r="E1609" s="36">
        <f t="shared" si="51"/>
        <v>40.557377049180332</v>
      </c>
    </row>
    <row r="1610" spans="1:5" x14ac:dyDescent="0.2">
      <c r="A1610" s="5">
        <v>42282</v>
      </c>
      <c r="B1610" s="36">
        <v>1987.05</v>
      </c>
      <c r="C1610" s="36">
        <f>VLOOKUP(A1610,'S&amp;P 500 Bitcoin and their CAGR'!E1610:F5283,2,FALSE)</f>
        <v>242</v>
      </c>
      <c r="D1610" s="36">
        <f t="shared" si="50"/>
        <v>1.4990494440001811</v>
      </c>
      <c r="E1610" s="36">
        <f t="shared" si="51"/>
        <v>39.672131147540988</v>
      </c>
    </row>
    <row r="1611" spans="1:5" x14ac:dyDescent="0.2">
      <c r="A1611" s="5">
        <v>42279</v>
      </c>
      <c r="B1611" s="36">
        <v>1951.36</v>
      </c>
      <c r="C1611" s="36">
        <f>VLOOKUP(A1611,'S&amp;P 500 Bitcoin and their CAGR'!E1611:F5284,2,FALSE)</f>
        <v>237.9</v>
      </c>
      <c r="D1611" s="36">
        <f t="shared" si="50"/>
        <v>1.4721245681005477</v>
      </c>
      <c r="E1611" s="36">
        <f t="shared" si="51"/>
        <v>39</v>
      </c>
    </row>
    <row r="1612" spans="1:5" x14ac:dyDescent="0.2">
      <c r="A1612" s="5">
        <v>42278</v>
      </c>
      <c r="B1612" s="36">
        <v>1923.82</v>
      </c>
      <c r="C1612" s="36">
        <f>VLOOKUP(A1612,'S&amp;P 500 Bitcoin and their CAGR'!E1612:F5285,2,FALSE)</f>
        <v>238.5</v>
      </c>
      <c r="D1612" s="36">
        <f t="shared" si="50"/>
        <v>1.4513481298187909</v>
      </c>
      <c r="E1612" s="36">
        <f t="shared" si="51"/>
        <v>39.098360655737707</v>
      </c>
    </row>
    <row r="1613" spans="1:5" x14ac:dyDescent="0.2">
      <c r="A1613" s="5">
        <v>42277</v>
      </c>
      <c r="B1613" s="36">
        <v>1920.03</v>
      </c>
      <c r="C1613" s="36">
        <f>VLOOKUP(A1613,'S&amp;P 500 Bitcoin and their CAGR'!E1613:F5286,2,FALSE)</f>
        <v>236.5</v>
      </c>
      <c r="D1613" s="36">
        <f t="shared" si="50"/>
        <v>1.4484889177240974</v>
      </c>
      <c r="E1613" s="36">
        <f t="shared" si="51"/>
        <v>38.770491803278688</v>
      </c>
    </row>
    <row r="1614" spans="1:5" x14ac:dyDescent="0.2">
      <c r="A1614" s="5">
        <v>42276</v>
      </c>
      <c r="B1614" s="36">
        <v>1884.09</v>
      </c>
      <c r="C1614" s="36">
        <f>VLOOKUP(A1614,'S&amp;P 500 Bitcoin and their CAGR'!E1614:F5287,2,FALSE)</f>
        <v>236.8</v>
      </c>
      <c r="D1614" s="36">
        <f t="shared" si="50"/>
        <v>1.4213754394435476</v>
      </c>
      <c r="E1614" s="36">
        <f t="shared" si="51"/>
        <v>38.819672131147549</v>
      </c>
    </row>
    <row r="1615" spans="1:5" x14ac:dyDescent="0.2">
      <c r="A1615" s="5">
        <v>42275</v>
      </c>
      <c r="B1615" s="36">
        <v>1881.77</v>
      </c>
      <c r="C1615" s="36">
        <f>VLOOKUP(A1615,'S&amp;P 500 Bitcoin and their CAGR'!E1615:F5288,2,FALSE)</f>
        <v>240.4</v>
      </c>
      <c r="D1615" s="36">
        <f t="shared" si="50"/>
        <v>1.4196252093486428</v>
      </c>
      <c r="E1615" s="36">
        <f t="shared" si="51"/>
        <v>39.409836065573771</v>
      </c>
    </row>
    <row r="1616" spans="1:5" x14ac:dyDescent="0.2">
      <c r="A1616" s="5">
        <v>42272</v>
      </c>
      <c r="B1616" s="36">
        <v>1931.34</v>
      </c>
      <c r="C1616" s="36">
        <f>VLOOKUP(A1616,'S&amp;P 500 Bitcoin and their CAGR'!E1616:F5289,2,FALSE)</f>
        <v>235.3</v>
      </c>
      <c r="D1616" s="36">
        <f t="shared" si="50"/>
        <v>1.4570212894367578</v>
      </c>
      <c r="E1616" s="36">
        <f t="shared" si="51"/>
        <v>38.57377049180328</v>
      </c>
    </row>
    <row r="1617" spans="1:5" x14ac:dyDescent="0.2">
      <c r="A1617" s="5">
        <v>42271</v>
      </c>
      <c r="B1617" s="36">
        <v>1932.24</v>
      </c>
      <c r="C1617" s="36">
        <f>VLOOKUP(A1617,'S&amp;P 500 Bitcoin and their CAGR'!E1617:F5290,2,FALSE)</f>
        <v>234.6</v>
      </c>
      <c r="D1617" s="36">
        <f t="shared" si="50"/>
        <v>1.4577002580080571</v>
      </c>
      <c r="E1617" s="36">
        <f t="shared" si="51"/>
        <v>38.459016393442624</v>
      </c>
    </row>
    <row r="1618" spans="1:5" x14ac:dyDescent="0.2">
      <c r="A1618" s="5">
        <v>42270</v>
      </c>
      <c r="B1618" s="36">
        <v>1938.76</v>
      </c>
      <c r="C1618" s="36">
        <f>VLOOKUP(A1618,'S&amp;P 500 Bitcoin and their CAGR'!E1618:F5291,2,FALSE)</f>
        <v>230.5</v>
      </c>
      <c r="D1618" s="36">
        <f t="shared" si="50"/>
        <v>1.4626190081023582</v>
      </c>
      <c r="E1618" s="36">
        <f t="shared" si="51"/>
        <v>37.786885245901644</v>
      </c>
    </row>
    <row r="1619" spans="1:5" x14ac:dyDescent="0.2">
      <c r="A1619" s="5">
        <v>42269</v>
      </c>
      <c r="B1619" s="36">
        <v>1942.74</v>
      </c>
      <c r="C1619" s="36">
        <f>VLOOKUP(A1619,'S&amp;P 500 Bitcoin and their CAGR'!E1619:F5292,2,FALSE)</f>
        <v>231.3</v>
      </c>
      <c r="D1619" s="36">
        <f t="shared" si="50"/>
        <v>1.4656215580065484</v>
      </c>
      <c r="E1619" s="36">
        <f t="shared" si="51"/>
        <v>37.918032786885249</v>
      </c>
    </row>
    <row r="1620" spans="1:5" x14ac:dyDescent="0.2">
      <c r="A1620" s="5">
        <v>42268</v>
      </c>
      <c r="B1620" s="36">
        <v>1966.97</v>
      </c>
      <c r="C1620" s="36">
        <f>VLOOKUP(A1620,'S&amp;P 500 Bitcoin and their CAGR'!E1620:F5293,2,FALSE)</f>
        <v>227.2</v>
      </c>
      <c r="D1620" s="36">
        <f t="shared" si="50"/>
        <v>1.4839009007649713</v>
      </c>
      <c r="E1620" s="36">
        <f t="shared" si="51"/>
        <v>37.245901639344261</v>
      </c>
    </row>
    <row r="1621" spans="1:5" x14ac:dyDescent="0.2">
      <c r="A1621" s="5">
        <v>42265</v>
      </c>
      <c r="B1621" s="36">
        <v>1958.03</v>
      </c>
      <c r="C1621" s="36">
        <f>VLOOKUP(A1621,'S&amp;P 500 Bitcoin and their CAGR'!E1621:F5294,2,FALSE)</f>
        <v>233.8</v>
      </c>
      <c r="D1621" s="36">
        <f t="shared" si="50"/>
        <v>1.4771564796233987</v>
      </c>
      <c r="E1621" s="36">
        <f t="shared" si="51"/>
        <v>38.327868852459019</v>
      </c>
    </row>
    <row r="1622" spans="1:5" x14ac:dyDescent="0.2">
      <c r="A1622" s="5">
        <v>42264</v>
      </c>
      <c r="B1622" s="36">
        <v>1990.2</v>
      </c>
      <c r="C1622" s="36">
        <f>VLOOKUP(A1622,'S&amp;P 500 Bitcoin and their CAGR'!E1622:F5295,2,FALSE)</f>
        <v>233.6</v>
      </c>
      <c r="D1622" s="36">
        <f t="shared" si="50"/>
        <v>1.5014258339997284</v>
      </c>
      <c r="E1622" s="36">
        <f t="shared" si="51"/>
        <v>38.295081967213115</v>
      </c>
    </row>
    <row r="1623" spans="1:5" x14ac:dyDescent="0.2">
      <c r="A1623" s="5">
        <v>42263</v>
      </c>
      <c r="B1623" s="36">
        <v>1995.31</v>
      </c>
      <c r="C1623" s="36">
        <f>VLOOKUP(A1623,'S&amp;P 500 Bitcoin and their CAGR'!E1623:F5296,2,FALSE)</f>
        <v>229</v>
      </c>
      <c r="D1623" s="36">
        <f t="shared" si="50"/>
        <v>1.5052808666656607</v>
      </c>
      <c r="E1623" s="36">
        <f t="shared" si="51"/>
        <v>37.540983606557383</v>
      </c>
    </row>
    <row r="1624" spans="1:5" x14ac:dyDescent="0.2">
      <c r="A1624" s="5">
        <v>42262</v>
      </c>
      <c r="B1624" s="36">
        <v>1978.09</v>
      </c>
      <c r="C1624" s="36">
        <f>VLOOKUP(A1624,'S&amp;P 500 Bitcoin and their CAGR'!E1624:F5297,2,FALSE)</f>
        <v>230.9</v>
      </c>
      <c r="D1624" s="36">
        <f t="shared" si="50"/>
        <v>1.4922899346681353</v>
      </c>
      <c r="E1624" s="36">
        <f t="shared" si="51"/>
        <v>37.852459016393446</v>
      </c>
    </row>
    <row r="1625" spans="1:5" x14ac:dyDescent="0.2">
      <c r="A1625" s="5">
        <v>42261</v>
      </c>
      <c r="B1625" s="36">
        <v>1953.03</v>
      </c>
      <c r="C1625" s="36">
        <f>VLOOKUP(A1625,'S&amp;P 500 Bitcoin and their CAGR'!E1625:F5298,2,FALSE)</f>
        <v>230.9</v>
      </c>
      <c r="D1625" s="36">
        <f t="shared" si="50"/>
        <v>1.4733844320050697</v>
      </c>
      <c r="E1625" s="36">
        <f t="shared" si="51"/>
        <v>37.852459016393446</v>
      </c>
    </row>
    <row r="1626" spans="1:5" x14ac:dyDescent="0.2">
      <c r="A1626" s="5">
        <v>42258</v>
      </c>
      <c r="B1626" s="36">
        <v>1961.05</v>
      </c>
      <c r="C1626" s="36">
        <f>VLOOKUP(A1626,'S&amp;P 500 Bitcoin and their CAGR'!E1626:F5299,2,FALSE)</f>
        <v>240.6</v>
      </c>
      <c r="D1626" s="36">
        <f t="shared" si="50"/>
        <v>1.4794347963848695</v>
      </c>
      <c r="E1626" s="36">
        <f t="shared" si="51"/>
        <v>39.442622950819676</v>
      </c>
    </row>
    <row r="1627" spans="1:5" x14ac:dyDescent="0.2">
      <c r="A1627" s="5">
        <v>42257</v>
      </c>
      <c r="B1627" s="36">
        <v>1952.29</v>
      </c>
      <c r="C1627" s="36">
        <f>VLOOKUP(A1627,'S&amp;P 500 Bitcoin and their CAGR'!E1627:F5300,2,FALSE)</f>
        <v>239.5</v>
      </c>
      <c r="D1627" s="36">
        <f t="shared" si="50"/>
        <v>1.472826168957557</v>
      </c>
      <c r="E1627" s="36">
        <f t="shared" si="51"/>
        <v>39.262295081967217</v>
      </c>
    </row>
    <row r="1628" spans="1:5" x14ac:dyDescent="0.2">
      <c r="A1628" s="5">
        <v>42256</v>
      </c>
      <c r="B1628" s="36">
        <v>1942.04</v>
      </c>
      <c r="C1628" s="36">
        <f>VLOOKUP(A1628,'S&amp;P 500 Bitcoin and their CAGR'!E1628:F5301,2,FALSE)</f>
        <v>238.9</v>
      </c>
      <c r="D1628" s="36">
        <f t="shared" si="50"/>
        <v>1.4650934713399821</v>
      </c>
      <c r="E1628" s="36">
        <f t="shared" si="51"/>
        <v>39.16393442622951</v>
      </c>
    </row>
    <row r="1629" spans="1:5" x14ac:dyDescent="0.2">
      <c r="A1629" s="5">
        <v>42255</v>
      </c>
      <c r="B1629" s="36">
        <v>1969.41</v>
      </c>
      <c r="C1629" s="36">
        <f>VLOOKUP(A1629,'S&amp;P 500 Bitcoin and their CAGR'!E1629:F5302,2,FALSE)</f>
        <v>244.2</v>
      </c>
      <c r="D1629" s="36">
        <f t="shared" si="50"/>
        <v>1.485741660002716</v>
      </c>
      <c r="E1629" s="36">
        <f t="shared" si="51"/>
        <v>40.032786885245905</v>
      </c>
    </row>
    <row r="1630" spans="1:5" x14ac:dyDescent="0.2">
      <c r="A1630" s="5">
        <v>42251</v>
      </c>
      <c r="B1630" s="36">
        <v>1921.22</v>
      </c>
      <c r="C1630" s="36">
        <f>VLOOKUP(A1630,'S&amp;P 500 Bitcoin and their CAGR'!E1630:F5303,2,FALSE)</f>
        <v>230.9</v>
      </c>
      <c r="D1630" s="36">
        <f t="shared" si="50"/>
        <v>1.4493866650572598</v>
      </c>
      <c r="E1630" s="36">
        <f t="shared" si="51"/>
        <v>37.852459016393446</v>
      </c>
    </row>
    <row r="1631" spans="1:5" x14ac:dyDescent="0.2">
      <c r="A1631" s="5">
        <v>42250</v>
      </c>
      <c r="B1631" s="36">
        <v>1951.13</v>
      </c>
      <c r="C1631" s="36">
        <f>VLOOKUP(A1631,'S&amp;P 500 Bitcoin and their CAGR'!E1631:F5304,2,FALSE)</f>
        <v>227.3</v>
      </c>
      <c r="D1631" s="36">
        <f t="shared" si="50"/>
        <v>1.4719510539101046</v>
      </c>
      <c r="E1631" s="36">
        <f t="shared" si="51"/>
        <v>37.262295081967217</v>
      </c>
    </row>
    <row r="1632" spans="1:5" x14ac:dyDescent="0.2">
      <c r="A1632" s="5">
        <v>42249</v>
      </c>
      <c r="B1632" s="36">
        <v>1948.86</v>
      </c>
      <c r="C1632" s="36">
        <f>VLOOKUP(A1632,'S&amp;P 500 Bitcoin and their CAGR'!E1632:F5305,2,FALSE)</f>
        <v>229.7</v>
      </c>
      <c r="D1632" s="36">
        <f t="shared" si="50"/>
        <v>1.470238544291383</v>
      </c>
      <c r="E1632" s="36">
        <f t="shared" si="51"/>
        <v>37.655737704918032</v>
      </c>
    </row>
    <row r="1633" spans="1:5" x14ac:dyDescent="0.2">
      <c r="A1633" s="5">
        <v>42248</v>
      </c>
      <c r="B1633" s="36">
        <v>1913.85</v>
      </c>
      <c r="C1633" s="36">
        <f>VLOOKUP(A1633,'S&amp;P 500 Bitcoin and their CAGR'!E1633:F5306,2,FALSE)</f>
        <v>228.2</v>
      </c>
      <c r="D1633" s="36">
        <f t="shared" si="50"/>
        <v>1.4438266668678426</v>
      </c>
      <c r="E1633" s="36">
        <f t="shared" si="51"/>
        <v>37.409836065573771</v>
      </c>
    </row>
    <row r="1634" spans="1:5" x14ac:dyDescent="0.2">
      <c r="A1634" s="5">
        <v>42247</v>
      </c>
      <c r="B1634" s="36">
        <v>1972.18</v>
      </c>
      <c r="C1634" s="36">
        <f>VLOOKUP(A1634,'S&amp;P 500 Bitcoin and their CAGR'!E1634:F5307,2,FALSE)</f>
        <v>231.4</v>
      </c>
      <c r="D1634" s="36">
        <f t="shared" si="50"/>
        <v>1.4878313743832703</v>
      </c>
      <c r="E1634" s="36">
        <f t="shared" si="51"/>
        <v>37.934426229508198</v>
      </c>
    </row>
    <row r="1635" spans="1:5" x14ac:dyDescent="0.2">
      <c r="A1635" s="5">
        <v>42244</v>
      </c>
      <c r="B1635" s="36">
        <v>1988.87</v>
      </c>
      <c r="C1635" s="36">
        <f>VLOOKUP(A1635,'S&amp;P 500 Bitcoin and their CAGR'!E1635:F5308,2,FALSE)</f>
        <v>231.8</v>
      </c>
      <c r="D1635" s="36">
        <f t="shared" si="50"/>
        <v>1.5004224693332529</v>
      </c>
      <c r="E1635" s="36">
        <f t="shared" si="51"/>
        <v>38.000000000000007</v>
      </c>
    </row>
    <row r="1636" spans="1:5" x14ac:dyDescent="0.2">
      <c r="A1636" s="5">
        <v>42243</v>
      </c>
      <c r="B1636" s="36">
        <v>1987.66</v>
      </c>
      <c r="C1636" s="36">
        <f>VLOOKUP(A1636,'S&amp;P 500 Bitcoin and their CAGR'!E1636:F5309,2,FALSE)</f>
        <v>225.8</v>
      </c>
      <c r="D1636" s="36">
        <f t="shared" si="50"/>
        <v>1.4995096338096172</v>
      </c>
      <c r="E1636" s="36">
        <f t="shared" si="51"/>
        <v>37.016393442622956</v>
      </c>
    </row>
    <row r="1637" spans="1:5" x14ac:dyDescent="0.2">
      <c r="A1637" s="5">
        <v>42242</v>
      </c>
      <c r="B1637" s="36">
        <v>1940.51</v>
      </c>
      <c r="C1637" s="36">
        <f>VLOOKUP(A1637,'S&amp;P 500 Bitcoin and their CAGR'!E1637:F5310,2,FALSE)</f>
        <v>226.2</v>
      </c>
      <c r="D1637" s="36">
        <f t="shared" si="50"/>
        <v>1.4639392247687735</v>
      </c>
      <c r="E1637" s="36">
        <f t="shared" si="51"/>
        <v>37.081967213114751</v>
      </c>
    </row>
    <row r="1638" spans="1:5" x14ac:dyDescent="0.2">
      <c r="A1638" s="5">
        <v>42241</v>
      </c>
      <c r="B1638" s="36">
        <v>1867.61</v>
      </c>
      <c r="C1638" s="36">
        <f>VLOOKUP(A1638,'S&amp;P 500 Bitcoin and their CAGR'!E1638:F5311,2,FALSE)</f>
        <v>222.7</v>
      </c>
      <c r="D1638" s="36">
        <f t="shared" si="50"/>
        <v>1.4089427704935347</v>
      </c>
      <c r="E1638" s="36">
        <f t="shared" si="51"/>
        <v>36.508196721311478</v>
      </c>
    </row>
    <row r="1639" spans="1:5" x14ac:dyDescent="0.2">
      <c r="A1639" s="5">
        <v>42240</v>
      </c>
      <c r="B1639" s="36">
        <v>1893.21</v>
      </c>
      <c r="C1639" s="36">
        <f>VLOOKUP(A1639,'S&amp;P 500 Bitcoin and their CAGR'!E1639:F5312,2,FALSE)</f>
        <v>210.5</v>
      </c>
      <c r="D1639" s="36">
        <f t="shared" si="50"/>
        <v>1.4282556542993798</v>
      </c>
      <c r="E1639" s="36">
        <f t="shared" si="51"/>
        <v>34.508196721311478</v>
      </c>
    </row>
    <row r="1640" spans="1:5" x14ac:dyDescent="0.2">
      <c r="A1640" s="5">
        <v>42237</v>
      </c>
      <c r="B1640" s="36">
        <v>1970.89</v>
      </c>
      <c r="C1640" s="36">
        <f>VLOOKUP(A1640,'S&amp;P 500 Bitcoin and their CAGR'!E1640:F5313,2,FALSE)</f>
        <v>232.2</v>
      </c>
      <c r="D1640" s="36">
        <f t="shared" si="50"/>
        <v>1.4868581860977415</v>
      </c>
      <c r="E1640" s="36">
        <f t="shared" si="51"/>
        <v>38.065573770491802</v>
      </c>
    </row>
    <row r="1641" spans="1:5" x14ac:dyDescent="0.2">
      <c r="A1641" s="5">
        <v>42236</v>
      </c>
      <c r="B1641" s="36">
        <v>2035.73</v>
      </c>
      <c r="C1641" s="36">
        <f>VLOOKUP(A1641,'S&amp;P 500 Bitcoin and their CAGR'!E1641:F5314,2,FALSE)</f>
        <v>235.5</v>
      </c>
      <c r="D1641" s="36">
        <f t="shared" si="50"/>
        <v>1.5357740996122335</v>
      </c>
      <c r="E1641" s="36">
        <f t="shared" si="51"/>
        <v>38.606557377049185</v>
      </c>
    </row>
    <row r="1642" spans="1:5" x14ac:dyDescent="0.2">
      <c r="A1642" s="5">
        <v>42235</v>
      </c>
      <c r="B1642" s="36">
        <v>2079.61</v>
      </c>
      <c r="C1642" s="36">
        <f>VLOOKUP(A1642,'S&amp;P 500 Bitcoin and their CAGR'!E1642:F5315,2,FALSE)</f>
        <v>226.2</v>
      </c>
      <c r="D1642" s="36">
        <f t="shared" si="50"/>
        <v>1.5688775895106901</v>
      </c>
      <c r="E1642" s="36">
        <f t="shared" si="51"/>
        <v>37.081967213114751</v>
      </c>
    </row>
    <row r="1643" spans="1:5" x14ac:dyDescent="0.2">
      <c r="A1643" s="5">
        <v>42234</v>
      </c>
      <c r="B1643" s="36">
        <v>2096.92</v>
      </c>
      <c r="C1643" s="36">
        <f>VLOOKUP(A1643,'S&amp;P 500 Bitcoin and their CAGR'!E1643:F5316,2,FALSE)</f>
        <v>183</v>
      </c>
      <c r="D1643" s="36">
        <f t="shared" si="50"/>
        <v>1.5819364183653455</v>
      </c>
      <c r="E1643" s="36">
        <f t="shared" si="51"/>
        <v>30</v>
      </c>
    </row>
    <row r="1644" spans="1:5" x14ac:dyDescent="0.2">
      <c r="A1644" s="5">
        <v>42233</v>
      </c>
      <c r="B1644" s="36">
        <v>2102.44</v>
      </c>
      <c r="C1644" s="36">
        <f>VLOOKUP(A1644,'S&amp;P 500 Bitcoin and their CAGR'!E1644:F5317,2,FALSE)</f>
        <v>258.5</v>
      </c>
      <c r="D1644" s="36">
        <f t="shared" si="50"/>
        <v>1.5861007589359808</v>
      </c>
      <c r="E1644" s="36">
        <f t="shared" si="51"/>
        <v>42.377049180327873</v>
      </c>
    </row>
    <row r="1645" spans="1:5" x14ac:dyDescent="0.2">
      <c r="A1645" s="5">
        <v>42230</v>
      </c>
      <c r="B1645" s="36">
        <v>2091.54</v>
      </c>
      <c r="C1645" s="36">
        <f>VLOOKUP(A1645,'S&amp;P 500 Bitcoin and their CAGR'!E1645:F5318,2,FALSE)</f>
        <v>266.10000000000002</v>
      </c>
      <c r="D1645" s="36">
        <f t="shared" si="50"/>
        <v>1.5778776951280233</v>
      </c>
      <c r="E1645" s="36">
        <f t="shared" si="51"/>
        <v>43.622950819672134</v>
      </c>
    </row>
    <row r="1646" spans="1:5" x14ac:dyDescent="0.2">
      <c r="A1646" s="5">
        <v>42229</v>
      </c>
      <c r="B1646" s="36">
        <v>2083.39</v>
      </c>
      <c r="C1646" s="36">
        <f>VLOOKUP(A1646,'S&amp;P 500 Bitcoin and their CAGR'!E1646:F5319,2,FALSE)</f>
        <v>264.5</v>
      </c>
      <c r="D1646" s="36">
        <f t="shared" si="50"/>
        <v>1.5717292575101467</v>
      </c>
      <c r="E1646" s="36">
        <f t="shared" si="51"/>
        <v>43.360655737704917</v>
      </c>
    </row>
    <row r="1647" spans="1:5" x14ac:dyDescent="0.2">
      <c r="A1647" s="5">
        <v>42228</v>
      </c>
      <c r="B1647" s="36">
        <v>2086.0500000000002</v>
      </c>
      <c r="C1647" s="36">
        <f>VLOOKUP(A1647,'S&amp;P 500 Bitcoin and their CAGR'!E1647:F5320,2,FALSE)</f>
        <v>267.10000000000002</v>
      </c>
      <c r="D1647" s="36">
        <f t="shared" si="50"/>
        <v>1.573735986843098</v>
      </c>
      <c r="E1647" s="36">
        <f t="shared" si="51"/>
        <v>43.786885245901644</v>
      </c>
    </row>
    <row r="1648" spans="1:5" x14ac:dyDescent="0.2">
      <c r="A1648" s="5">
        <v>42227</v>
      </c>
      <c r="B1648" s="36">
        <v>2084.0700000000002</v>
      </c>
      <c r="C1648" s="36">
        <f>VLOOKUP(A1648,'S&amp;P 500 Bitcoin and their CAGR'!E1648:F5321,2,FALSE)</f>
        <v>272</v>
      </c>
      <c r="D1648" s="36">
        <f t="shared" si="50"/>
        <v>1.5722422559862397</v>
      </c>
      <c r="E1648" s="36">
        <f t="shared" si="51"/>
        <v>44.590163934426229</v>
      </c>
    </row>
    <row r="1649" spans="1:5" x14ac:dyDescent="0.2">
      <c r="A1649" s="5">
        <v>42226</v>
      </c>
      <c r="B1649" s="36">
        <v>2104.1799999999998</v>
      </c>
      <c r="C1649" s="36">
        <f>VLOOKUP(A1649,'S&amp;P 500 Bitcoin and their CAGR'!E1649:F5322,2,FALSE)</f>
        <v>265.10000000000002</v>
      </c>
      <c r="D1649" s="36">
        <f t="shared" si="50"/>
        <v>1.5874134315071593</v>
      </c>
      <c r="E1649" s="36">
        <f t="shared" si="51"/>
        <v>43.459016393442631</v>
      </c>
    </row>
    <row r="1650" spans="1:5" x14ac:dyDescent="0.2">
      <c r="A1650" s="5">
        <v>42223</v>
      </c>
      <c r="B1650" s="36">
        <v>2077.5700000000002</v>
      </c>
      <c r="C1650" s="36">
        <f>VLOOKUP(A1650,'S&amp;P 500 Bitcoin and their CAGR'!E1650:F5323,2,FALSE)</f>
        <v>280.10000000000002</v>
      </c>
      <c r="D1650" s="36">
        <f t="shared" si="50"/>
        <v>1.5673385940824118</v>
      </c>
      <c r="E1650" s="36">
        <f t="shared" si="51"/>
        <v>45.918032786885256</v>
      </c>
    </row>
    <row r="1651" spans="1:5" x14ac:dyDescent="0.2">
      <c r="A1651" s="5">
        <v>42222</v>
      </c>
      <c r="B1651" s="36">
        <v>2083.56</v>
      </c>
      <c r="C1651" s="36">
        <f>VLOOKUP(A1651,'S&amp;P 500 Bitcoin and their CAGR'!E1651:F5324,2,FALSE)</f>
        <v>279.10000000000002</v>
      </c>
      <c r="D1651" s="36">
        <f t="shared" si="50"/>
        <v>1.5718575071291701</v>
      </c>
      <c r="E1651" s="36">
        <f t="shared" si="51"/>
        <v>45.754098360655746</v>
      </c>
    </row>
    <row r="1652" spans="1:5" x14ac:dyDescent="0.2">
      <c r="A1652" s="5">
        <v>42221</v>
      </c>
      <c r="B1652" s="36">
        <v>2099.84</v>
      </c>
      <c r="C1652" s="36">
        <f>VLOOKUP(A1652,'S&amp;P 500 Bitcoin and their CAGR'!E1652:F5325,2,FALSE)</f>
        <v>282.60000000000002</v>
      </c>
      <c r="D1652" s="36">
        <f t="shared" si="50"/>
        <v>1.5841392941744499</v>
      </c>
      <c r="E1652" s="36">
        <f t="shared" si="51"/>
        <v>46.327868852459019</v>
      </c>
    </row>
    <row r="1653" spans="1:5" x14ac:dyDescent="0.2">
      <c r="A1653" s="5">
        <v>42220</v>
      </c>
      <c r="B1653" s="36">
        <v>2093.3200000000002</v>
      </c>
      <c r="C1653" s="36">
        <f>VLOOKUP(A1653,'S&amp;P 500 Bitcoin and their CAGR'!E1653:F5326,2,FALSE)</f>
        <v>285.5</v>
      </c>
      <c r="D1653" s="36">
        <f t="shared" si="50"/>
        <v>1.5792205440801486</v>
      </c>
      <c r="E1653" s="36">
        <f t="shared" si="51"/>
        <v>46.803278688524593</v>
      </c>
    </row>
    <row r="1654" spans="1:5" x14ac:dyDescent="0.2">
      <c r="A1654" s="5">
        <v>42219</v>
      </c>
      <c r="B1654" s="36">
        <v>2098.04</v>
      </c>
      <c r="C1654" s="36">
        <f>VLOOKUP(A1654,'S&amp;P 500 Bitcoin and their CAGR'!E1654:F5327,2,FALSE)</f>
        <v>281.3</v>
      </c>
      <c r="D1654" s="36">
        <f t="shared" si="50"/>
        <v>1.5827813570318512</v>
      </c>
      <c r="E1654" s="36">
        <f t="shared" si="51"/>
        <v>46.114754098360663</v>
      </c>
    </row>
    <row r="1655" spans="1:5" x14ac:dyDescent="0.2">
      <c r="A1655" s="5">
        <v>42216</v>
      </c>
      <c r="B1655" s="36">
        <v>2103.84</v>
      </c>
      <c r="C1655" s="36">
        <f>VLOOKUP(A1655,'S&amp;P 500 Bitcoin and their CAGR'!E1655:F5328,2,FALSE)</f>
        <v>284.5</v>
      </c>
      <c r="D1655" s="36">
        <f t="shared" si="50"/>
        <v>1.587156932269113</v>
      </c>
      <c r="E1655" s="36">
        <f t="shared" si="51"/>
        <v>46.639344262295083</v>
      </c>
    </row>
    <row r="1656" spans="1:5" x14ac:dyDescent="0.2">
      <c r="A1656" s="5">
        <v>42215</v>
      </c>
      <c r="B1656" s="36">
        <v>2108.63</v>
      </c>
      <c r="C1656" s="36">
        <f>VLOOKUP(A1656,'S&amp;P 500 Bitcoin and their CAGR'!E1656:F5329,2,FALSE)</f>
        <v>288.2</v>
      </c>
      <c r="D1656" s="36">
        <f t="shared" si="50"/>
        <v>1.5907705538874723</v>
      </c>
      <c r="E1656" s="36">
        <f t="shared" si="51"/>
        <v>47.245901639344261</v>
      </c>
    </row>
    <row r="1657" spans="1:5" x14ac:dyDescent="0.2">
      <c r="A1657" s="5">
        <v>42214</v>
      </c>
      <c r="B1657" s="36">
        <v>2108.5700000000002</v>
      </c>
      <c r="C1657" s="36">
        <f>VLOOKUP(A1657,'S&amp;P 500 Bitcoin and their CAGR'!E1657:F5330,2,FALSE)</f>
        <v>289.89999999999998</v>
      </c>
      <c r="D1657" s="36">
        <f t="shared" si="50"/>
        <v>1.5907252893160524</v>
      </c>
      <c r="E1657" s="36">
        <f t="shared" si="51"/>
        <v>47.524590163934427</v>
      </c>
    </row>
    <row r="1658" spans="1:5" x14ac:dyDescent="0.2">
      <c r="A1658" s="5">
        <v>42213</v>
      </c>
      <c r="B1658" s="36">
        <v>2093.25</v>
      </c>
      <c r="C1658" s="36">
        <f>VLOOKUP(A1658,'S&amp;P 500 Bitcoin and their CAGR'!E1658:F5331,2,FALSE)</f>
        <v>295.2</v>
      </c>
      <c r="D1658" s="36">
        <f t="shared" si="50"/>
        <v>1.5791677354134919</v>
      </c>
      <c r="E1658" s="36">
        <f t="shared" si="51"/>
        <v>48.393442622950822</v>
      </c>
    </row>
    <row r="1659" spans="1:5" x14ac:dyDescent="0.2">
      <c r="A1659" s="5">
        <v>42212</v>
      </c>
      <c r="B1659" s="36">
        <v>2067.64</v>
      </c>
      <c r="C1659" s="36">
        <f>VLOOKUP(A1659,'S&amp;P 500 Bitcoin and their CAGR'!E1659:F5332,2,FALSE)</f>
        <v>294.8</v>
      </c>
      <c r="D1659" s="36">
        <f t="shared" si="50"/>
        <v>1.55984730751241</v>
      </c>
      <c r="E1659" s="36">
        <f t="shared" si="51"/>
        <v>48.327868852459019</v>
      </c>
    </row>
    <row r="1660" spans="1:5" x14ac:dyDescent="0.2">
      <c r="A1660" s="5">
        <v>42209</v>
      </c>
      <c r="B1660" s="36">
        <v>2079.65</v>
      </c>
      <c r="C1660" s="36">
        <f>VLOOKUP(A1660,'S&amp;P 500 Bitcoin and their CAGR'!E1660:F5333,2,FALSE)</f>
        <v>288.60000000000002</v>
      </c>
      <c r="D1660" s="36">
        <f t="shared" si="50"/>
        <v>1.5689077658916368</v>
      </c>
      <c r="E1660" s="36">
        <f t="shared" si="51"/>
        <v>47.311475409836071</v>
      </c>
    </row>
    <row r="1661" spans="1:5" x14ac:dyDescent="0.2">
      <c r="A1661" s="5">
        <v>42208</v>
      </c>
      <c r="B1661" s="36">
        <v>2102.15</v>
      </c>
      <c r="C1661" s="36">
        <f>VLOOKUP(A1661,'S&amp;P 500 Bitcoin and their CAGR'!E1661:F5334,2,FALSE)</f>
        <v>276.5</v>
      </c>
      <c r="D1661" s="36">
        <f t="shared" si="50"/>
        <v>1.5858819801741177</v>
      </c>
      <c r="E1661" s="36">
        <f t="shared" si="51"/>
        <v>45.327868852459019</v>
      </c>
    </row>
    <row r="1662" spans="1:5" x14ac:dyDescent="0.2">
      <c r="A1662" s="5">
        <v>42207</v>
      </c>
      <c r="B1662" s="36">
        <v>2114.15</v>
      </c>
      <c r="C1662" s="36">
        <f>VLOOKUP(A1662,'S&amp;P 500 Bitcoin and their CAGR'!E1662:F5335,2,FALSE)</f>
        <v>278</v>
      </c>
      <c r="D1662" s="36">
        <f t="shared" si="50"/>
        <v>1.5949348944581077</v>
      </c>
      <c r="E1662" s="36">
        <f t="shared" si="51"/>
        <v>45.57377049180328</v>
      </c>
    </row>
    <row r="1663" spans="1:5" x14ac:dyDescent="0.2">
      <c r="A1663" s="5">
        <v>42206</v>
      </c>
      <c r="B1663" s="36">
        <v>2119.21</v>
      </c>
      <c r="C1663" s="36">
        <f>VLOOKUP(A1663,'S&amp;P 500 Bitcoin and their CAGR'!E1663:F5336,2,FALSE)</f>
        <v>275.8</v>
      </c>
      <c r="D1663" s="36">
        <f t="shared" si="50"/>
        <v>1.5987522066478568</v>
      </c>
      <c r="E1663" s="36">
        <f t="shared" si="51"/>
        <v>45.213114754098363</v>
      </c>
    </row>
    <row r="1664" spans="1:5" x14ac:dyDescent="0.2">
      <c r="A1664" s="5">
        <v>42205</v>
      </c>
      <c r="B1664" s="36">
        <v>2128.2800000000002</v>
      </c>
      <c r="C1664" s="36">
        <f>VLOOKUP(A1664,'S&amp;P 500 Bitcoin and their CAGR'!E1664:F5337,2,FALSE)</f>
        <v>280.3</v>
      </c>
      <c r="D1664" s="36">
        <f t="shared" si="50"/>
        <v>1.605594701027506</v>
      </c>
      <c r="E1664" s="36">
        <f t="shared" si="51"/>
        <v>45.950819672131153</v>
      </c>
    </row>
    <row r="1665" spans="1:5" x14ac:dyDescent="0.2">
      <c r="A1665" s="5">
        <v>42202</v>
      </c>
      <c r="B1665" s="36">
        <v>2126.64</v>
      </c>
      <c r="C1665" s="36">
        <f>VLOOKUP(A1665,'S&amp;P 500 Bitcoin and their CAGR'!E1665:F5338,2,FALSE)</f>
        <v>279.89999999999998</v>
      </c>
      <c r="D1665" s="36">
        <f t="shared" si="50"/>
        <v>1.6043574694086937</v>
      </c>
      <c r="E1665" s="36">
        <f t="shared" si="51"/>
        <v>45.885245901639344</v>
      </c>
    </row>
    <row r="1666" spans="1:5" x14ac:dyDescent="0.2">
      <c r="A1666" s="5">
        <v>42201</v>
      </c>
      <c r="B1666" s="36">
        <v>2124.29</v>
      </c>
      <c r="C1666" s="36">
        <f>VLOOKUP(A1666,'S&amp;P 500 Bitcoin and their CAGR'!E1666:F5339,2,FALSE)</f>
        <v>278.89999999999998</v>
      </c>
      <c r="D1666" s="36">
        <f t="shared" si="50"/>
        <v>1.6025846070280791</v>
      </c>
      <c r="E1666" s="36">
        <f t="shared" si="51"/>
        <v>45.721311475409834</v>
      </c>
    </row>
    <row r="1667" spans="1:5" x14ac:dyDescent="0.2">
      <c r="A1667" s="5">
        <v>42200</v>
      </c>
      <c r="B1667" s="36">
        <v>2107.4</v>
      </c>
      <c r="C1667" s="36">
        <f>VLOOKUP(A1667,'S&amp;P 500 Bitcoin and their CAGR'!E1667:F5340,2,FALSE)</f>
        <v>285.39999999999998</v>
      </c>
      <c r="D1667" s="36">
        <f t="shared" ref="D1667:D1730" si="52">B1667/B$2533</f>
        <v>1.5898426301733635</v>
      </c>
      <c r="E1667" s="36">
        <f t="shared" ref="E1667:E1730" si="53">C1667/$C$2533</f>
        <v>46.786885245901637</v>
      </c>
    </row>
    <row r="1668" spans="1:5" x14ac:dyDescent="0.2">
      <c r="A1668" s="5">
        <v>42199</v>
      </c>
      <c r="B1668" s="36">
        <v>2108.9499999999998</v>
      </c>
      <c r="C1668" s="36">
        <f>VLOOKUP(A1668,'S&amp;P 500 Bitcoin and their CAGR'!E1668:F5341,2,FALSE)</f>
        <v>286.89999999999998</v>
      </c>
      <c r="D1668" s="36">
        <f t="shared" si="52"/>
        <v>1.5910119649350452</v>
      </c>
      <c r="E1668" s="36">
        <f t="shared" si="53"/>
        <v>47.032786885245898</v>
      </c>
    </row>
    <row r="1669" spans="1:5" x14ac:dyDescent="0.2">
      <c r="A1669" s="5">
        <v>42198</v>
      </c>
      <c r="B1669" s="36">
        <v>2099.6</v>
      </c>
      <c r="C1669" s="36">
        <f>VLOOKUP(A1669,'S&amp;P 500 Bitcoin and their CAGR'!E1669:F5342,2,FALSE)</f>
        <v>292.60000000000002</v>
      </c>
      <c r="D1669" s="36">
        <f t="shared" si="52"/>
        <v>1.5839582358887698</v>
      </c>
      <c r="E1669" s="36">
        <f t="shared" si="53"/>
        <v>47.967213114754102</v>
      </c>
    </row>
    <row r="1670" spans="1:5" x14ac:dyDescent="0.2">
      <c r="A1670" s="5">
        <v>42195</v>
      </c>
      <c r="B1670" s="36">
        <v>2076.62</v>
      </c>
      <c r="C1670" s="36">
        <f>VLOOKUP(A1670,'S&amp;P 500 Bitcoin and their CAGR'!E1670:F5343,2,FALSE)</f>
        <v>286.7</v>
      </c>
      <c r="D1670" s="36">
        <f t="shared" si="52"/>
        <v>1.566621905034929</v>
      </c>
      <c r="E1670" s="36">
        <f t="shared" si="53"/>
        <v>47</v>
      </c>
    </row>
    <row r="1671" spans="1:5" x14ac:dyDescent="0.2">
      <c r="A1671" s="5">
        <v>42194</v>
      </c>
      <c r="B1671" s="36">
        <v>2051.31</v>
      </c>
      <c r="C1671" s="36">
        <f>VLOOKUP(A1671,'S&amp;P 500 Bitcoin and their CAGR'!E1671:F5344,2,FALSE)</f>
        <v>269.2</v>
      </c>
      <c r="D1671" s="36">
        <f t="shared" si="52"/>
        <v>1.5475277999909471</v>
      </c>
      <c r="E1671" s="36">
        <f t="shared" si="53"/>
        <v>44.131147540983605</v>
      </c>
    </row>
    <row r="1672" spans="1:5" x14ac:dyDescent="0.2">
      <c r="A1672" s="5">
        <v>42193</v>
      </c>
      <c r="B1672" s="36">
        <v>2046.68</v>
      </c>
      <c r="C1672" s="36">
        <f>VLOOKUP(A1672,'S&amp;P 500 Bitcoin and their CAGR'!E1672:F5345,2,FALSE)</f>
        <v>270.8</v>
      </c>
      <c r="D1672" s="36">
        <f t="shared" si="52"/>
        <v>1.5440348838963744</v>
      </c>
      <c r="E1672" s="36">
        <f t="shared" si="53"/>
        <v>44.393442622950822</v>
      </c>
    </row>
    <row r="1673" spans="1:5" x14ac:dyDescent="0.2">
      <c r="A1673" s="5">
        <v>42192</v>
      </c>
      <c r="B1673" s="36">
        <v>2081.34</v>
      </c>
      <c r="C1673" s="36">
        <f>VLOOKUP(A1673,'S&amp;P 500 Bitcoin and their CAGR'!E1673:F5346,2,FALSE)</f>
        <v>265.5</v>
      </c>
      <c r="D1673" s="36">
        <f t="shared" si="52"/>
        <v>1.5701827179866321</v>
      </c>
      <c r="E1673" s="36">
        <f t="shared" si="53"/>
        <v>43.524590163934427</v>
      </c>
    </row>
    <row r="1674" spans="1:5" x14ac:dyDescent="0.2">
      <c r="A1674" s="5">
        <v>42191</v>
      </c>
      <c r="B1674" s="36">
        <v>2068.7600000000002</v>
      </c>
      <c r="C1674" s="36">
        <f>VLOOKUP(A1674,'S&amp;P 500 Bitcoin and their CAGR'!E1674:F5347,2,FALSE)</f>
        <v>274.8</v>
      </c>
      <c r="D1674" s="36">
        <f t="shared" si="52"/>
        <v>1.5606922461789159</v>
      </c>
      <c r="E1674" s="36">
        <f t="shared" si="53"/>
        <v>45.049180327868854</v>
      </c>
    </row>
    <row r="1675" spans="1:5" x14ac:dyDescent="0.2">
      <c r="A1675" s="5">
        <v>42187</v>
      </c>
      <c r="B1675" s="36">
        <v>2076.7800000000002</v>
      </c>
      <c r="C1675" s="36">
        <f>VLOOKUP(A1675,'S&amp;P 500 Bitcoin and their CAGR'!E1675:F5348,2,FALSE)</f>
        <v>254.5</v>
      </c>
      <c r="D1675" s="36">
        <f t="shared" si="52"/>
        <v>1.5667426105587159</v>
      </c>
      <c r="E1675" s="36">
        <f t="shared" si="53"/>
        <v>41.721311475409841</v>
      </c>
    </row>
    <row r="1676" spans="1:5" x14ac:dyDescent="0.2">
      <c r="A1676" s="5">
        <v>42186</v>
      </c>
      <c r="B1676" s="36">
        <v>2077.42</v>
      </c>
      <c r="C1676" s="36">
        <f>VLOOKUP(A1676,'S&amp;P 500 Bitcoin and their CAGR'!E1676:F5349,2,FALSE)</f>
        <v>258.10000000000002</v>
      </c>
      <c r="D1676" s="36">
        <f t="shared" si="52"/>
        <v>1.5672254326538619</v>
      </c>
      <c r="E1676" s="36">
        <f t="shared" si="53"/>
        <v>42.311475409836071</v>
      </c>
    </row>
    <row r="1677" spans="1:5" x14ac:dyDescent="0.2">
      <c r="A1677" s="5">
        <v>42185</v>
      </c>
      <c r="B1677" s="36">
        <v>2063.11</v>
      </c>
      <c r="C1677" s="36">
        <f>VLOOKUP(A1677,'S&amp;P 500 Bitcoin and their CAGR'!E1677:F5350,2,FALSE)</f>
        <v>262.89999999999998</v>
      </c>
      <c r="D1677" s="36">
        <f t="shared" si="52"/>
        <v>1.5564298323702039</v>
      </c>
      <c r="E1677" s="36">
        <f t="shared" si="53"/>
        <v>43.098360655737707</v>
      </c>
    </row>
    <row r="1678" spans="1:5" x14ac:dyDescent="0.2">
      <c r="A1678" s="5">
        <v>42184</v>
      </c>
      <c r="B1678" s="36">
        <v>2057.64</v>
      </c>
      <c r="C1678" s="36">
        <f>VLOOKUP(A1678,'S&amp;P 500 Bitcoin and their CAGR'!E1678:F5351,2,FALSE)</f>
        <v>256.7</v>
      </c>
      <c r="D1678" s="36">
        <f t="shared" si="52"/>
        <v>1.5523032122757516</v>
      </c>
      <c r="E1678" s="36">
        <f t="shared" si="53"/>
        <v>42.081967213114751</v>
      </c>
    </row>
    <row r="1679" spans="1:5" x14ac:dyDescent="0.2">
      <c r="A1679" s="5">
        <v>42181</v>
      </c>
      <c r="B1679" s="36">
        <v>2101.4899999999998</v>
      </c>
      <c r="C1679" s="36">
        <f>VLOOKUP(A1679,'S&amp;P 500 Bitcoin and their CAGR'!E1679:F5352,2,FALSE)</f>
        <v>243.3</v>
      </c>
      <c r="D1679" s="36">
        <f t="shared" si="52"/>
        <v>1.5853840698884982</v>
      </c>
      <c r="E1679" s="36">
        <f t="shared" si="53"/>
        <v>39.885245901639351</v>
      </c>
    </row>
    <row r="1680" spans="1:5" x14ac:dyDescent="0.2">
      <c r="A1680" s="5">
        <v>42180</v>
      </c>
      <c r="B1680" s="36">
        <v>2102.31</v>
      </c>
      <c r="C1680" s="36">
        <f>VLOOKUP(A1680,'S&amp;P 500 Bitcoin and their CAGR'!E1680:F5353,2,FALSE)</f>
        <v>242.1</v>
      </c>
      <c r="D1680" s="36">
        <f t="shared" si="52"/>
        <v>1.5860026856979041</v>
      </c>
      <c r="E1680" s="36">
        <f t="shared" si="53"/>
        <v>39.688524590163937</v>
      </c>
    </row>
    <row r="1681" spans="1:5" x14ac:dyDescent="0.2">
      <c r="A1681" s="5">
        <v>42179</v>
      </c>
      <c r="B1681" s="36">
        <v>2108.58</v>
      </c>
      <c r="C1681" s="36">
        <f>VLOOKUP(A1681,'S&amp;P 500 Bitcoin and their CAGR'!E1681:F5354,2,FALSE)</f>
        <v>239.8</v>
      </c>
      <c r="D1681" s="36">
        <f t="shared" si="52"/>
        <v>1.5907328334112889</v>
      </c>
      <c r="E1681" s="36">
        <f t="shared" si="53"/>
        <v>39.311475409836071</v>
      </c>
    </row>
    <row r="1682" spans="1:5" x14ac:dyDescent="0.2">
      <c r="A1682" s="5">
        <v>42178</v>
      </c>
      <c r="B1682" s="36">
        <v>2124.1999999999998</v>
      </c>
      <c r="C1682" s="36">
        <f>VLOOKUP(A1682,'S&amp;P 500 Bitcoin and their CAGR'!E1682:F5355,2,FALSE)</f>
        <v>244.3</v>
      </c>
      <c r="D1682" s="36">
        <f t="shared" si="52"/>
        <v>1.6025167101709492</v>
      </c>
      <c r="E1682" s="36">
        <f t="shared" si="53"/>
        <v>40.049180327868854</v>
      </c>
    </row>
    <row r="1683" spans="1:5" x14ac:dyDescent="0.2">
      <c r="A1683" s="5">
        <v>42177</v>
      </c>
      <c r="B1683" s="36">
        <v>2122.85</v>
      </c>
      <c r="C1683" s="36">
        <f>VLOOKUP(A1683,'S&amp;P 500 Bitcoin and their CAGR'!E1683:F5356,2,FALSE)</f>
        <v>246.7</v>
      </c>
      <c r="D1683" s="36">
        <f t="shared" si="52"/>
        <v>1.6014982573140004</v>
      </c>
      <c r="E1683" s="36">
        <f t="shared" si="53"/>
        <v>40.442622950819676</v>
      </c>
    </row>
    <row r="1684" spans="1:5" x14ac:dyDescent="0.2">
      <c r="A1684" s="5">
        <v>42174</v>
      </c>
      <c r="B1684" s="36">
        <v>2109.9899999999998</v>
      </c>
      <c r="C1684" s="36">
        <f>VLOOKUP(A1684,'S&amp;P 500 Bitcoin and their CAGR'!E1684:F5357,2,FALSE)</f>
        <v>244.6</v>
      </c>
      <c r="D1684" s="36">
        <f t="shared" si="52"/>
        <v>1.5917965508396577</v>
      </c>
      <c r="E1684" s="36">
        <f t="shared" si="53"/>
        <v>40.098360655737707</v>
      </c>
    </row>
    <row r="1685" spans="1:5" x14ac:dyDescent="0.2">
      <c r="A1685" s="5">
        <v>42173</v>
      </c>
      <c r="B1685" s="36">
        <v>2121.2399999999998</v>
      </c>
      <c r="C1685" s="36">
        <f>VLOOKUP(A1685,'S&amp;P 500 Bitcoin and their CAGR'!E1685:F5358,2,FALSE)</f>
        <v>249.5</v>
      </c>
      <c r="D1685" s="36">
        <f t="shared" si="52"/>
        <v>1.6002836579808983</v>
      </c>
      <c r="E1685" s="36">
        <f t="shared" si="53"/>
        <v>40.9016393442623</v>
      </c>
    </row>
    <row r="1686" spans="1:5" x14ac:dyDescent="0.2">
      <c r="A1686" s="5">
        <v>42172</v>
      </c>
      <c r="B1686" s="36">
        <v>2100.44</v>
      </c>
      <c r="C1686" s="36">
        <f>VLOOKUP(A1686,'S&amp;P 500 Bitcoin and their CAGR'!E1686:F5359,2,FALSE)</f>
        <v>248.9</v>
      </c>
      <c r="D1686" s="36">
        <f t="shared" si="52"/>
        <v>1.5845919398886492</v>
      </c>
      <c r="E1686" s="36">
        <f t="shared" si="53"/>
        <v>40.803278688524593</v>
      </c>
    </row>
    <row r="1687" spans="1:5" x14ac:dyDescent="0.2">
      <c r="A1687" s="5">
        <v>42171</v>
      </c>
      <c r="B1687" s="36">
        <v>2096.29</v>
      </c>
      <c r="C1687" s="36">
        <f>VLOOKUP(A1687,'S&amp;P 500 Bitcoin and their CAGR'!E1687:F5360,2,FALSE)</f>
        <v>252.1</v>
      </c>
      <c r="D1687" s="36">
        <f t="shared" si="52"/>
        <v>1.5814611403654359</v>
      </c>
      <c r="E1687" s="36">
        <f t="shared" si="53"/>
        <v>41.327868852459019</v>
      </c>
    </row>
    <row r="1688" spans="1:5" x14ac:dyDescent="0.2">
      <c r="A1688" s="5">
        <v>42170</v>
      </c>
      <c r="B1688" s="36">
        <v>2084.4299999999998</v>
      </c>
      <c r="C1688" s="36">
        <f>VLOOKUP(A1688,'S&amp;P 500 Bitcoin and their CAGR'!E1688:F5361,2,FALSE)</f>
        <v>237</v>
      </c>
      <c r="D1688" s="36">
        <f t="shared" si="52"/>
        <v>1.5725138434147592</v>
      </c>
      <c r="E1688" s="36">
        <f t="shared" si="53"/>
        <v>38.852459016393446</v>
      </c>
    </row>
    <row r="1689" spans="1:5" x14ac:dyDescent="0.2">
      <c r="A1689" s="5">
        <v>42167</v>
      </c>
      <c r="B1689" s="36">
        <v>2094.11</v>
      </c>
      <c r="C1689" s="36">
        <f>VLOOKUP(A1689,'S&amp;P 500 Bitcoin and their CAGR'!E1689:F5362,2,FALSE)</f>
        <v>229.4</v>
      </c>
      <c r="D1689" s="36">
        <f t="shared" si="52"/>
        <v>1.5798165276038445</v>
      </c>
      <c r="E1689" s="36">
        <f t="shared" si="53"/>
        <v>37.606557377049185</v>
      </c>
    </row>
    <row r="1690" spans="1:5" x14ac:dyDescent="0.2">
      <c r="A1690" s="5">
        <v>42166</v>
      </c>
      <c r="B1690" s="36">
        <v>2108.86</v>
      </c>
      <c r="C1690" s="36">
        <f>VLOOKUP(A1690,'S&amp;P 500 Bitcoin and their CAGR'!E1690:F5363,2,FALSE)</f>
        <v>229.8</v>
      </c>
      <c r="D1690" s="36">
        <f t="shared" si="52"/>
        <v>1.5909440680779157</v>
      </c>
      <c r="E1690" s="36">
        <f t="shared" si="53"/>
        <v>37.672131147540988</v>
      </c>
    </row>
    <row r="1691" spans="1:5" x14ac:dyDescent="0.2">
      <c r="A1691" s="5">
        <v>42165</v>
      </c>
      <c r="B1691" s="36">
        <v>2105.1999999999998</v>
      </c>
      <c r="C1691" s="36">
        <f>VLOOKUP(A1691,'S&amp;P 500 Bitcoin and their CAGR'!E1691:F5364,2,FALSE)</f>
        <v>228.6</v>
      </c>
      <c r="D1691" s="36">
        <f t="shared" si="52"/>
        <v>1.5881829292212983</v>
      </c>
      <c r="E1691" s="36">
        <f t="shared" si="53"/>
        <v>37.475409836065573</v>
      </c>
    </row>
    <row r="1692" spans="1:5" x14ac:dyDescent="0.2">
      <c r="A1692" s="5">
        <v>42164</v>
      </c>
      <c r="B1692" s="36">
        <v>2080.15</v>
      </c>
      <c r="C1692" s="36">
        <f>VLOOKUP(A1692,'S&amp;P 500 Bitcoin and their CAGR'!E1692:F5365,2,FALSE)</f>
        <v>229.1</v>
      </c>
      <c r="D1692" s="36">
        <f t="shared" si="52"/>
        <v>1.5692849706534697</v>
      </c>
      <c r="E1692" s="36">
        <f t="shared" si="53"/>
        <v>37.557377049180332</v>
      </c>
    </row>
    <row r="1693" spans="1:5" x14ac:dyDescent="0.2">
      <c r="A1693" s="5">
        <v>42163</v>
      </c>
      <c r="B1693" s="36">
        <v>2079.2800000000002</v>
      </c>
      <c r="C1693" s="36">
        <f>VLOOKUP(A1693,'S&amp;P 500 Bitcoin and their CAGR'!E1693:F5366,2,FALSE)</f>
        <v>228.8</v>
      </c>
      <c r="D1693" s="36">
        <f t="shared" si="52"/>
        <v>1.5686286343678804</v>
      </c>
      <c r="E1693" s="36">
        <f t="shared" si="53"/>
        <v>37.508196721311478</v>
      </c>
    </row>
    <row r="1694" spans="1:5" x14ac:dyDescent="0.2">
      <c r="A1694" s="5">
        <v>42160</v>
      </c>
      <c r="B1694" s="36">
        <v>2092.83</v>
      </c>
      <c r="C1694" s="36">
        <f>VLOOKUP(A1694,'S&amp;P 500 Bitcoin and their CAGR'!E1694:F5367,2,FALSE)</f>
        <v>224.5</v>
      </c>
      <c r="D1694" s="36">
        <f t="shared" si="52"/>
        <v>1.5788508834135522</v>
      </c>
      <c r="E1694" s="36">
        <f t="shared" si="53"/>
        <v>36.803278688524593</v>
      </c>
    </row>
    <row r="1695" spans="1:5" x14ac:dyDescent="0.2">
      <c r="A1695" s="5">
        <v>42159</v>
      </c>
      <c r="B1695" s="36">
        <v>2095.84</v>
      </c>
      <c r="C1695" s="36">
        <f>VLOOKUP(A1695,'S&amp;P 500 Bitcoin and their CAGR'!E1695:F5368,2,FALSE)</f>
        <v>223.2</v>
      </c>
      <c r="D1695" s="36">
        <f t="shared" si="52"/>
        <v>1.5811216560797865</v>
      </c>
      <c r="E1695" s="36">
        <f t="shared" si="53"/>
        <v>36.590163934426229</v>
      </c>
    </row>
    <row r="1696" spans="1:5" x14ac:dyDescent="0.2">
      <c r="A1696" s="5">
        <v>42158</v>
      </c>
      <c r="B1696" s="36">
        <v>2114.0700000000002</v>
      </c>
      <c r="C1696" s="36">
        <f>VLOOKUP(A1696,'S&amp;P 500 Bitcoin and their CAGR'!E1696:F5369,2,FALSE)</f>
        <v>225.1</v>
      </c>
      <c r="D1696" s="36">
        <f t="shared" si="52"/>
        <v>1.5948745416962145</v>
      </c>
      <c r="E1696" s="36">
        <f t="shared" si="53"/>
        <v>36.901639344262293</v>
      </c>
    </row>
    <row r="1697" spans="1:5" x14ac:dyDescent="0.2">
      <c r="A1697" s="5">
        <v>42157</v>
      </c>
      <c r="B1697" s="36">
        <v>2109.6</v>
      </c>
      <c r="C1697" s="36">
        <f>VLOOKUP(A1697,'S&amp;P 500 Bitcoin and their CAGR'!E1697:F5370,2,FALSE)</f>
        <v>224.7</v>
      </c>
      <c r="D1697" s="36">
        <f t="shared" si="52"/>
        <v>1.5915023311254282</v>
      </c>
      <c r="E1697" s="36">
        <f t="shared" si="53"/>
        <v>36.83606557377049</v>
      </c>
    </row>
    <row r="1698" spans="1:5" x14ac:dyDescent="0.2">
      <c r="A1698" s="5">
        <v>42156</v>
      </c>
      <c r="B1698" s="36">
        <v>2111.73</v>
      </c>
      <c r="C1698" s="36">
        <f>VLOOKUP(A1698,'S&amp;P 500 Bitcoin and their CAGR'!E1698:F5371,2,FALSE)</f>
        <v>222</v>
      </c>
      <c r="D1698" s="36">
        <f t="shared" si="52"/>
        <v>1.5931092234108364</v>
      </c>
      <c r="E1698" s="36">
        <f t="shared" si="53"/>
        <v>36.393442622950822</v>
      </c>
    </row>
    <row r="1699" spans="1:5" x14ac:dyDescent="0.2">
      <c r="A1699" s="5">
        <v>42153</v>
      </c>
      <c r="B1699" s="36">
        <v>2107.39</v>
      </c>
      <c r="C1699" s="36">
        <f>VLOOKUP(A1699,'S&amp;P 500 Bitcoin and their CAGR'!E1699:F5372,2,FALSE)</f>
        <v>236.5</v>
      </c>
      <c r="D1699" s="36">
        <f t="shared" si="52"/>
        <v>1.5898350860781265</v>
      </c>
      <c r="E1699" s="36">
        <f t="shared" si="53"/>
        <v>38.770491803278688</v>
      </c>
    </row>
    <row r="1700" spans="1:5" x14ac:dyDescent="0.2">
      <c r="A1700" s="5">
        <v>42152</v>
      </c>
      <c r="B1700" s="36">
        <v>2120.79</v>
      </c>
      <c r="C1700" s="36">
        <f>VLOOKUP(A1700,'S&amp;P 500 Bitcoin and their CAGR'!E1700:F5373,2,FALSE)</f>
        <v>236.9</v>
      </c>
      <c r="D1700" s="36">
        <f t="shared" si="52"/>
        <v>1.5999441736952487</v>
      </c>
      <c r="E1700" s="36">
        <f t="shared" si="53"/>
        <v>38.836065573770497</v>
      </c>
    </row>
    <row r="1701" spans="1:5" x14ac:dyDescent="0.2">
      <c r="A1701" s="5">
        <v>42151</v>
      </c>
      <c r="B1701" s="36">
        <v>2123.48</v>
      </c>
      <c r="C1701" s="36">
        <f>VLOOKUP(A1701,'S&amp;P 500 Bitcoin and their CAGR'!E1701:F5374,2,FALSE)</f>
        <v>236.9</v>
      </c>
      <c r="D1701" s="36">
        <f t="shared" si="52"/>
        <v>1.60197353531391</v>
      </c>
      <c r="E1701" s="36">
        <f t="shared" si="53"/>
        <v>38.836065573770497</v>
      </c>
    </row>
    <row r="1702" spans="1:5" x14ac:dyDescent="0.2">
      <c r="A1702" s="5">
        <v>42150</v>
      </c>
      <c r="B1702" s="36">
        <v>2104.1999999999998</v>
      </c>
      <c r="C1702" s="36">
        <f>VLOOKUP(A1702,'S&amp;P 500 Bitcoin and their CAGR'!E1702:F5375,2,FALSE)</f>
        <v>237.4</v>
      </c>
      <c r="D1702" s="36">
        <f t="shared" si="52"/>
        <v>1.5874285196976325</v>
      </c>
      <c r="E1702" s="36">
        <f t="shared" si="53"/>
        <v>38.918032786885249</v>
      </c>
    </row>
    <row r="1703" spans="1:5" x14ac:dyDescent="0.2">
      <c r="A1703" s="5">
        <v>42146</v>
      </c>
      <c r="B1703" s="36">
        <v>2126.06</v>
      </c>
      <c r="C1703" s="36">
        <f>VLOOKUP(A1703,'S&amp;P 500 Bitcoin and their CAGR'!E1703:F5376,2,FALSE)</f>
        <v>241</v>
      </c>
      <c r="D1703" s="36">
        <f t="shared" si="52"/>
        <v>1.6039199118849676</v>
      </c>
      <c r="E1703" s="36">
        <f t="shared" si="53"/>
        <v>39.508196721311478</v>
      </c>
    </row>
    <row r="1704" spans="1:5" x14ac:dyDescent="0.2">
      <c r="A1704" s="5">
        <v>42145</v>
      </c>
      <c r="B1704" s="36">
        <v>2130.8200000000002</v>
      </c>
      <c r="C1704" s="36">
        <f>VLOOKUP(A1704,'S&amp;P 500 Bitcoin and their CAGR'!E1704:F5377,2,FALSE)</f>
        <v>235.3</v>
      </c>
      <c r="D1704" s="36">
        <f t="shared" si="52"/>
        <v>1.6075109012176172</v>
      </c>
      <c r="E1704" s="36">
        <f t="shared" si="53"/>
        <v>38.57377049180328</v>
      </c>
    </row>
    <row r="1705" spans="1:5" x14ac:dyDescent="0.2">
      <c r="A1705" s="5">
        <v>42144</v>
      </c>
      <c r="B1705" s="36">
        <v>2125.85</v>
      </c>
      <c r="C1705" s="36">
        <f>VLOOKUP(A1705,'S&amp;P 500 Bitcoin and their CAGR'!E1705:F5378,2,FALSE)</f>
        <v>234.2</v>
      </c>
      <c r="D1705" s="36">
        <f t="shared" si="52"/>
        <v>1.6037614858849978</v>
      </c>
      <c r="E1705" s="36">
        <f t="shared" si="53"/>
        <v>38.393442622950822</v>
      </c>
    </row>
    <row r="1706" spans="1:5" x14ac:dyDescent="0.2">
      <c r="A1706" s="5">
        <v>42143</v>
      </c>
      <c r="B1706" s="36">
        <v>2127.83</v>
      </c>
      <c r="C1706" s="36">
        <f>VLOOKUP(A1706,'S&amp;P 500 Bitcoin and their CAGR'!E1706:F5379,2,FALSE)</f>
        <v>231.7</v>
      </c>
      <c r="D1706" s="36">
        <f t="shared" si="52"/>
        <v>1.6052552167418561</v>
      </c>
      <c r="E1706" s="36">
        <f t="shared" si="53"/>
        <v>37.983606557377051</v>
      </c>
    </row>
    <row r="1707" spans="1:5" x14ac:dyDescent="0.2">
      <c r="A1707" s="5">
        <v>42142</v>
      </c>
      <c r="B1707" s="36">
        <v>2129.1999999999998</v>
      </c>
      <c r="C1707" s="36">
        <f>VLOOKUP(A1707,'S&amp;P 500 Bitcoin and their CAGR'!E1707:F5380,2,FALSE)</f>
        <v>232.8</v>
      </c>
      <c r="D1707" s="36">
        <f t="shared" si="52"/>
        <v>1.6062887577892782</v>
      </c>
      <c r="E1707" s="36">
        <f t="shared" si="53"/>
        <v>38.16393442622951</v>
      </c>
    </row>
    <row r="1708" spans="1:5" x14ac:dyDescent="0.2">
      <c r="A1708" s="5">
        <v>42139</v>
      </c>
      <c r="B1708" s="36">
        <v>2122.73</v>
      </c>
      <c r="C1708" s="36">
        <f>VLOOKUP(A1708,'S&amp;P 500 Bitcoin and their CAGR'!E1708:F5381,2,FALSE)</f>
        <v>237.3</v>
      </c>
      <c r="D1708" s="36">
        <f t="shared" si="52"/>
        <v>1.6014077281711605</v>
      </c>
      <c r="E1708" s="36">
        <f t="shared" si="53"/>
        <v>38.9016393442623</v>
      </c>
    </row>
    <row r="1709" spans="1:5" x14ac:dyDescent="0.2">
      <c r="A1709" s="5">
        <v>42138</v>
      </c>
      <c r="B1709" s="36">
        <v>2121.1</v>
      </c>
      <c r="C1709" s="36">
        <f>VLOOKUP(A1709,'S&amp;P 500 Bitcoin and their CAGR'!E1709:F5382,2,FALSE)</f>
        <v>236.7</v>
      </c>
      <c r="D1709" s="36">
        <f t="shared" si="52"/>
        <v>1.6001780406475852</v>
      </c>
      <c r="E1709" s="36">
        <f t="shared" si="53"/>
        <v>38.803278688524593</v>
      </c>
    </row>
    <row r="1710" spans="1:5" x14ac:dyDescent="0.2">
      <c r="A1710" s="5">
        <v>42137</v>
      </c>
      <c r="B1710" s="36">
        <v>2098.48</v>
      </c>
      <c r="C1710" s="36">
        <f>VLOOKUP(A1710,'S&amp;P 500 Bitcoin and their CAGR'!E1710:F5383,2,FALSE)</f>
        <v>235.8</v>
      </c>
      <c r="D1710" s="36">
        <f t="shared" si="52"/>
        <v>1.5831132972222641</v>
      </c>
      <c r="E1710" s="36">
        <f t="shared" si="53"/>
        <v>38.655737704918039</v>
      </c>
    </row>
    <row r="1711" spans="1:5" x14ac:dyDescent="0.2">
      <c r="A1711" s="5">
        <v>42136</v>
      </c>
      <c r="B1711" s="36">
        <v>2099.12</v>
      </c>
      <c r="C1711" s="36">
        <f>VLOOKUP(A1711,'S&amp;P 500 Bitcoin and their CAGR'!E1711:F5384,2,FALSE)</f>
        <v>241.8</v>
      </c>
      <c r="D1711" s="36">
        <f t="shared" si="52"/>
        <v>1.5835961193174102</v>
      </c>
      <c r="E1711" s="36">
        <f t="shared" si="53"/>
        <v>39.639344262295083</v>
      </c>
    </row>
    <row r="1712" spans="1:5" x14ac:dyDescent="0.2">
      <c r="A1712" s="5">
        <v>42135</v>
      </c>
      <c r="B1712" s="36">
        <v>2105.33</v>
      </c>
      <c r="C1712" s="36">
        <f>VLOOKUP(A1712,'S&amp;P 500 Bitcoin and their CAGR'!E1712:F5385,2,FALSE)</f>
        <v>242.5</v>
      </c>
      <c r="D1712" s="36">
        <f t="shared" si="52"/>
        <v>1.588281002459375</v>
      </c>
      <c r="E1712" s="36">
        <f t="shared" si="53"/>
        <v>39.754098360655739</v>
      </c>
    </row>
    <row r="1713" spans="1:5" x14ac:dyDescent="0.2">
      <c r="A1713" s="5">
        <v>42132</v>
      </c>
      <c r="B1713" s="36">
        <v>2116.1</v>
      </c>
      <c r="C1713" s="36">
        <f>VLOOKUP(A1713,'S&amp;P 500 Bitcoin and their CAGR'!E1713:F5386,2,FALSE)</f>
        <v>244.5</v>
      </c>
      <c r="D1713" s="36">
        <f t="shared" si="52"/>
        <v>1.596405993029256</v>
      </c>
      <c r="E1713" s="36">
        <f t="shared" si="53"/>
        <v>40.081967213114758</v>
      </c>
    </row>
    <row r="1714" spans="1:5" x14ac:dyDescent="0.2">
      <c r="A1714" s="5">
        <v>42131</v>
      </c>
      <c r="B1714" s="36">
        <v>2088</v>
      </c>
      <c r="C1714" s="36">
        <f>VLOOKUP(A1714,'S&amp;P 500 Bitcoin and their CAGR'!E1714:F5387,2,FALSE)</f>
        <v>237.3</v>
      </c>
      <c r="D1714" s="36">
        <f t="shared" si="52"/>
        <v>1.5752070854142464</v>
      </c>
      <c r="E1714" s="36">
        <f t="shared" si="53"/>
        <v>38.9016393442623</v>
      </c>
    </row>
    <row r="1715" spans="1:5" x14ac:dyDescent="0.2">
      <c r="A1715" s="5">
        <v>42130</v>
      </c>
      <c r="B1715" s="36">
        <v>2080.15</v>
      </c>
      <c r="C1715" s="36">
        <f>VLOOKUP(A1715,'S&amp;P 500 Bitcoin and their CAGR'!E1715:F5388,2,FALSE)</f>
        <v>229.3</v>
      </c>
      <c r="D1715" s="36">
        <f t="shared" si="52"/>
        <v>1.5692849706534697</v>
      </c>
      <c r="E1715" s="36">
        <f t="shared" si="53"/>
        <v>37.590163934426236</v>
      </c>
    </row>
    <row r="1716" spans="1:5" x14ac:dyDescent="0.2">
      <c r="A1716" s="5">
        <v>42129</v>
      </c>
      <c r="B1716" s="36">
        <v>2089.46</v>
      </c>
      <c r="C1716" s="36">
        <f>VLOOKUP(A1716,'S&amp;P 500 Bitcoin and their CAGR'!E1716:F5389,2,FALSE)</f>
        <v>235.9</v>
      </c>
      <c r="D1716" s="36">
        <f t="shared" si="52"/>
        <v>1.5763085233187983</v>
      </c>
      <c r="E1716" s="36">
        <f t="shared" si="53"/>
        <v>38.672131147540988</v>
      </c>
    </row>
    <row r="1717" spans="1:5" x14ac:dyDescent="0.2">
      <c r="A1717" s="5">
        <v>42128</v>
      </c>
      <c r="B1717" s="36">
        <v>2114.4899999999998</v>
      </c>
      <c r="C1717" s="36">
        <f>VLOOKUP(A1717,'S&amp;P 500 Bitcoin and their CAGR'!E1717:F5390,2,FALSE)</f>
        <v>238.5</v>
      </c>
      <c r="D1717" s="36">
        <f t="shared" si="52"/>
        <v>1.5951913936961539</v>
      </c>
      <c r="E1717" s="36">
        <f t="shared" si="53"/>
        <v>39.098360655737707</v>
      </c>
    </row>
    <row r="1718" spans="1:5" x14ac:dyDescent="0.2">
      <c r="A1718" s="5">
        <v>42125</v>
      </c>
      <c r="B1718" s="36">
        <v>2108.29</v>
      </c>
      <c r="C1718" s="36">
        <f>VLOOKUP(A1718,'S&amp;P 500 Bitcoin and their CAGR'!E1718:F5391,2,FALSE)</f>
        <v>231.8</v>
      </c>
      <c r="D1718" s="36">
        <f t="shared" si="52"/>
        <v>1.5905140546494259</v>
      </c>
      <c r="E1718" s="36">
        <f t="shared" si="53"/>
        <v>38.000000000000007</v>
      </c>
    </row>
    <row r="1719" spans="1:5" x14ac:dyDescent="0.2">
      <c r="A1719" s="5">
        <v>42124</v>
      </c>
      <c r="B1719" s="36">
        <v>2085.5100000000002</v>
      </c>
      <c r="C1719" s="36">
        <f>VLOOKUP(A1719,'S&amp;P 500 Bitcoin and their CAGR'!E1719:F5392,2,FALSE)</f>
        <v>236.1</v>
      </c>
      <c r="D1719" s="36">
        <f t="shared" si="52"/>
        <v>1.5733286057003186</v>
      </c>
      <c r="E1719" s="36">
        <f t="shared" si="53"/>
        <v>38.704918032786885</v>
      </c>
    </row>
    <row r="1720" spans="1:5" x14ac:dyDescent="0.2">
      <c r="A1720" s="5">
        <v>42123</v>
      </c>
      <c r="B1720" s="36">
        <v>2106.85</v>
      </c>
      <c r="C1720" s="36">
        <f>VLOOKUP(A1720,'S&amp;P 500 Bitcoin and their CAGR'!E1720:F5393,2,FALSE)</f>
        <v>225.2</v>
      </c>
      <c r="D1720" s="36">
        <f t="shared" si="52"/>
        <v>1.5894277049353471</v>
      </c>
      <c r="E1720" s="36">
        <f t="shared" si="53"/>
        <v>36.918032786885249</v>
      </c>
    </row>
    <row r="1721" spans="1:5" x14ac:dyDescent="0.2">
      <c r="A1721" s="5">
        <v>42122</v>
      </c>
      <c r="B1721" s="36">
        <v>2114.7600000000002</v>
      </c>
      <c r="C1721" s="36">
        <f>VLOOKUP(A1721,'S&amp;P 500 Bitcoin and their CAGR'!E1721:F5394,2,FALSE)</f>
        <v>225.3</v>
      </c>
      <c r="D1721" s="36">
        <f t="shared" si="52"/>
        <v>1.595395084267544</v>
      </c>
      <c r="E1721" s="36">
        <f t="shared" si="53"/>
        <v>36.934426229508198</v>
      </c>
    </row>
    <row r="1722" spans="1:5" x14ac:dyDescent="0.2">
      <c r="A1722" s="5">
        <v>42121</v>
      </c>
      <c r="B1722" s="36">
        <v>2108.92</v>
      </c>
      <c r="C1722" s="36">
        <f>VLOOKUP(A1722,'S&amp;P 500 Bitcoin and their CAGR'!E1722:F5395,2,FALSE)</f>
        <v>227.7</v>
      </c>
      <c r="D1722" s="36">
        <f t="shared" si="52"/>
        <v>1.5909893326493354</v>
      </c>
      <c r="E1722" s="36">
        <f t="shared" si="53"/>
        <v>37.327868852459019</v>
      </c>
    </row>
    <row r="1723" spans="1:5" x14ac:dyDescent="0.2">
      <c r="A1723" s="5">
        <v>42118</v>
      </c>
      <c r="B1723" s="36">
        <v>2117.69</v>
      </c>
      <c r="C1723" s="36">
        <f>VLOOKUP(A1723,'S&amp;P 500 Bitcoin and their CAGR'!E1723:F5396,2,FALSE)</f>
        <v>231.4</v>
      </c>
      <c r="D1723" s="36">
        <f t="shared" si="52"/>
        <v>1.5976055041718848</v>
      </c>
      <c r="E1723" s="36">
        <f t="shared" si="53"/>
        <v>37.934426229508198</v>
      </c>
    </row>
    <row r="1724" spans="1:5" x14ac:dyDescent="0.2">
      <c r="A1724" s="5">
        <v>42117</v>
      </c>
      <c r="B1724" s="36">
        <v>2112.9299999999998</v>
      </c>
      <c r="C1724" s="36">
        <f>VLOOKUP(A1724,'S&amp;P 500 Bitcoin and their CAGR'!E1724:F5397,2,FALSE)</f>
        <v>236</v>
      </c>
      <c r="D1724" s="36">
        <f t="shared" si="52"/>
        <v>1.5940145148392353</v>
      </c>
      <c r="E1724" s="36">
        <f t="shared" si="53"/>
        <v>38.688524590163937</v>
      </c>
    </row>
    <row r="1725" spans="1:5" x14ac:dyDescent="0.2">
      <c r="A1725" s="5">
        <v>42116</v>
      </c>
      <c r="B1725" s="36">
        <v>2107.96</v>
      </c>
      <c r="C1725" s="36">
        <f>VLOOKUP(A1725,'S&amp;P 500 Bitcoin and their CAGR'!E1725:F5398,2,FALSE)</f>
        <v>234.1</v>
      </c>
      <c r="D1725" s="36">
        <f t="shared" si="52"/>
        <v>1.5902650995066163</v>
      </c>
      <c r="E1725" s="36">
        <f t="shared" si="53"/>
        <v>38.377049180327873</v>
      </c>
    </row>
    <row r="1726" spans="1:5" x14ac:dyDescent="0.2">
      <c r="A1726" s="5">
        <v>42115</v>
      </c>
      <c r="B1726" s="36">
        <v>2097.29</v>
      </c>
      <c r="C1726" s="36">
        <f>VLOOKUP(A1726,'S&amp;P 500 Bitcoin and their CAGR'!E1726:F5399,2,FALSE)</f>
        <v>235.8</v>
      </c>
      <c r="D1726" s="36">
        <f t="shared" si="52"/>
        <v>1.5822155498891017</v>
      </c>
      <c r="E1726" s="36">
        <f t="shared" si="53"/>
        <v>38.655737704918039</v>
      </c>
    </row>
    <row r="1727" spans="1:5" x14ac:dyDescent="0.2">
      <c r="A1727" s="5">
        <v>42114</v>
      </c>
      <c r="B1727" s="36">
        <v>2100.4</v>
      </c>
      <c r="C1727" s="36">
        <f>VLOOKUP(A1727,'S&amp;P 500 Bitcoin and their CAGR'!E1727:F5400,2,FALSE)</f>
        <v>224.2</v>
      </c>
      <c r="D1727" s="36">
        <f t="shared" si="52"/>
        <v>1.5845617635077027</v>
      </c>
      <c r="E1727" s="36">
        <f t="shared" si="53"/>
        <v>36.754098360655739</v>
      </c>
    </row>
    <row r="1728" spans="1:5" x14ac:dyDescent="0.2">
      <c r="A1728" s="5">
        <v>42111</v>
      </c>
      <c r="B1728" s="36">
        <v>2081.1799999999998</v>
      </c>
      <c r="C1728" s="36">
        <f>VLOOKUP(A1728,'S&amp;P 500 Bitcoin and their CAGR'!E1728:F5401,2,FALSE)</f>
        <v>222.4</v>
      </c>
      <c r="D1728" s="36">
        <f t="shared" si="52"/>
        <v>1.5700620124628453</v>
      </c>
      <c r="E1728" s="36">
        <f t="shared" si="53"/>
        <v>36.459016393442624</v>
      </c>
    </row>
    <row r="1729" spans="1:5" x14ac:dyDescent="0.2">
      <c r="A1729" s="5">
        <v>42110</v>
      </c>
      <c r="B1729" s="36">
        <v>2104.9899999999998</v>
      </c>
      <c r="C1729" s="36">
        <f>VLOOKUP(A1729,'S&amp;P 500 Bitcoin and their CAGR'!E1729:F5402,2,FALSE)</f>
        <v>228.5</v>
      </c>
      <c r="D1729" s="36">
        <f t="shared" si="52"/>
        <v>1.5880245032213285</v>
      </c>
      <c r="E1729" s="36">
        <f t="shared" si="53"/>
        <v>37.459016393442624</v>
      </c>
    </row>
    <row r="1730" spans="1:5" x14ac:dyDescent="0.2">
      <c r="A1730" s="5">
        <v>42109</v>
      </c>
      <c r="B1730" s="36">
        <v>2106.63</v>
      </c>
      <c r="C1730" s="36">
        <f>VLOOKUP(A1730,'S&amp;P 500 Bitcoin and their CAGR'!E1730:F5403,2,FALSE)</f>
        <v>224</v>
      </c>
      <c r="D1730" s="36">
        <f t="shared" si="52"/>
        <v>1.5892617348401408</v>
      </c>
      <c r="E1730" s="36">
        <f t="shared" si="53"/>
        <v>36.721311475409841</v>
      </c>
    </row>
    <row r="1731" spans="1:5" x14ac:dyDescent="0.2">
      <c r="A1731" s="5">
        <v>42108</v>
      </c>
      <c r="B1731" s="36">
        <v>2095.84</v>
      </c>
      <c r="C1731" s="36">
        <f>VLOOKUP(A1731,'S&amp;P 500 Bitcoin and their CAGR'!E1731:F5404,2,FALSE)</f>
        <v>220.2</v>
      </c>
      <c r="D1731" s="36">
        <f t="shared" ref="D1731:D1794" si="54">B1731/B$2533</f>
        <v>1.5811216560797865</v>
      </c>
      <c r="E1731" s="36">
        <f t="shared" ref="E1731:E1794" si="55">C1731/$C$2533</f>
        <v>36.098360655737707</v>
      </c>
    </row>
    <row r="1732" spans="1:5" x14ac:dyDescent="0.2">
      <c r="A1732" s="5">
        <v>42107</v>
      </c>
      <c r="B1732" s="36">
        <v>2092.4299999999998</v>
      </c>
      <c r="C1732" s="36">
        <f>VLOOKUP(A1732,'S&amp;P 500 Bitcoin and their CAGR'!E1732:F5405,2,FALSE)</f>
        <v>225</v>
      </c>
      <c r="D1732" s="36">
        <f t="shared" si="54"/>
        <v>1.5785491196040857</v>
      </c>
      <c r="E1732" s="36">
        <f t="shared" si="55"/>
        <v>36.885245901639344</v>
      </c>
    </row>
    <row r="1733" spans="1:5" x14ac:dyDescent="0.2">
      <c r="A1733" s="5">
        <v>42104</v>
      </c>
      <c r="B1733" s="36">
        <v>2102.06</v>
      </c>
      <c r="C1733" s="36">
        <f>VLOOKUP(A1733,'S&amp;P 500 Bitcoin and their CAGR'!E1733:F5406,2,FALSE)</f>
        <v>236.1</v>
      </c>
      <c r="D1733" s="36">
        <f t="shared" si="54"/>
        <v>1.5858140833169878</v>
      </c>
      <c r="E1733" s="36">
        <f t="shared" si="55"/>
        <v>38.704918032786885</v>
      </c>
    </row>
    <row r="1734" spans="1:5" x14ac:dyDescent="0.2">
      <c r="A1734" s="5">
        <v>42103</v>
      </c>
      <c r="B1734" s="36">
        <v>2091.1799999999998</v>
      </c>
      <c r="C1734" s="36">
        <f>VLOOKUP(A1734,'S&amp;P 500 Bitcoin and their CAGR'!E1734:F5407,2,FALSE)</f>
        <v>243.6</v>
      </c>
      <c r="D1734" s="36">
        <f t="shared" si="54"/>
        <v>1.5776061076995036</v>
      </c>
      <c r="E1734" s="36">
        <f t="shared" si="55"/>
        <v>39.934426229508198</v>
      </c>
    </row>
    <row r="1735" spans="1:5" x14ac:dyDescent="0.2">
      <c r="A1735" s="5">
        <v>42102</v>
      </c>
      <c r="B1735" s="36">
        <v>2081.9</v>
      </c>
      <c r="C1735" s="36">
        <f>VLOOKUP(A1735,'S&amp;P 500 Bitcoin and their CAGR'!E1735:F5408,2,FALSE)</f>
        <v>244.9</v>
      </c>
      <c r="D1735" s="36">
        <f t="shared" si="54"/>
        <v>1.5706051873198847</v>
      </c>
      <c r="E1735" s="36">
        <f t="shared" si="55"/>
        <v>40.147540983606561</v>
      </c>
    </row>
    <row r="1736" spans="1:5" x14ac:dyDescent="0.2">
      <c r="A1736" s="5">
        <v>42101</v>
      </c>
      <c r="B1736" s="36">
        <v>2076.33</v>
      </c>
      <c r="C1736" s="36">
        <f>VLOOKUP(A1736,'S&amp;P 500 Bitcoin and their CAGR'!E1736:F5409,2,FALSE)</f>
        <v>253.7</v>
      </c>
      <c r="D1736" s="36">
        <f t="shared" si="54"/>
        <v>1.566403126273066</v>
      </c>
      <c r="E1736" s="36">
        <f t="shared" si="55"/>
        <v>41.590163934426229</v>
      </c>
    </row>
    <row r="1737" spans="1:5" x14ac:dyDescent="0.2">
      <c r="A1737" s="5">
        <v>42100</v>
      </c>
      <c r="B1737" s="36">
        <v>2080.62</v>
      </c>
      <c r="C1737" s="36">
        <f>VLOOKUP(A1737,'S&amp;P 500 Bitcoin and their CAGR'!E1737:F5410,2,FALSE)</f>
        <v>255.6</v>
      </c>
      <c r="D1737" s="36">
        <f t="shared" si="54"/>
        <v>1.5696395431295924</v>
      </c>
      <c r="E1737" s="36">
        <f t="shared" si="55"/>
        <v>41.9016393442623</v>
      </c>
    </row>
    <row r="1738" spans="1:5" x14ac:dyDescent="0.2">
      <c r="A1738" s="5">
        <v>42096</v>
      </c>
      <c r="B1738" s="36">
        <v>2066.96</v>
      </c>
      <c r="C1738" s="36">
        <f>VLOOKUP(A1738,'S&amp;P 500 Bitcoin and their CAGR'!E1738:F5411,2,FALSE)</f>
        <v>253.2</v>
      </c>
      <c r="D1738" s="36">
        <f t="shared" si="54"/>
        <v>1.5593343090363174</v>
      </c>
      <c r="E1738" s="36">
        <f t="shared" si="55"/>
        <v>41.508196721311478</v>
      </c>
    </row>
    <row r="1739" spans="1:5" x14ac:dyDescent="0.2">
      <c r="A1739" s="5">
        <v>42095</v>
      </c>
      <c r="B1739" s="36">
        <v>2059.69</v>
      </c>
      <c r="C1739" s="36">
        <f>VLOOKUP(A1739,'S&amp;P 500 Bitcoin and their CAGR'!E1739:F5412,2,FALSE)</f>
        <v>246.9</v>
      </c>
      <c r="D1739" s="36">
        <f t="shared" si="54"/>
        <v>1.5538497517992669</v>
      </c>
      <c r="E1739" s="36">
        <f t="shared" si="55"/>
        <v>40.47540983606558</v>
      </c>
    </row>
    <row r="1740" spans="1:5" x14ac:dyDescent="0.2">
      <c r="A1740" s="5">
        <v>42094</v>
      </c>
      <c r="B1740" s="36">
        <v>2067.89</v>
      </c>
      <c r="C1740" s="36">
        <f>VLOOKUP(A1740,'S&amp;P 500 Bitcoin and their CAGR'!E1740:F5413,2,FALSE)</f>
        <v>244.3</v>
      </c>
      <c r="D1740" s="36">
        <f t="shared" si="54"/>
        <v>1.5600359098933265</v>
      </c>
      <c r="E1740" s="36">
        <f t="shared" si="55"/>
        <v>40.049180327868854</v>
      </c>
    </row>
    <row r="1741" spans="1:5" x14ac:dyDescent="0.2">
      <c r="A1741" s="5">
        <v>42093</v>
      </c>
      <c r="B1741" s="36">
        <v>2086.2399999999998</v>
      </c>
      <c r="C1741" s="36">
        <f>VLOOKUP(A1741,'S&amp;P 500 Bitcoin and their CAGR'!E1741:F5414,2,FALSE)</f>
        <v>247.9</v>
      </c>
      <c r="D1741" s="36">
        <f t="shared" si="54"/>
        <v>1.5738793246525944</v>
      </c>
      <c r="E1741" s="36">
        <f t="shared" si="55"/>
        <v>40.639344262295083</v>
      </c>
    </row>
    <row r="1742" spans="1:5" x14ac:dyDescent="0.2">
      <c r="A1742" s="5">
        <v>42090</v>
      </c>
      <c r="B1742" s="36">
        <v>2061.02</v>
      </c>
      <c r="C1742" s="36">
        <f>VLOOKUP(A1742,'S&amp;P 500 Bitcoin and their CAGR'!E1742:F5415,2,FALSE)</f>
        <v>246.5</v>
      </c>
      <c r="D1742" s="36">
        <f t="shared" si="54"/>
        <v>1.5548531164657422</v>
      </c>
      <c r="E1742" s="36">
        <f t="shared" si="55"/>
        <v>40.409836065573771</v>
      </c>
    </row>
    <row r="1743" spans="1:5" x14ac:dyDescent="0.2">
      <c r="A1743" s="5">
        <v>42089</v>
      </c>
      <c r="B1743" s="36">
        <v>2056.15</v>
      </c>
      <c r="C1743" s="36">
        <f>VLOOKUP(A1743,'S&amp;P 500 Bitcoin and their CAGR'!E1743:F5416,2,FALSE)</f>
        <v>249.2</v>
      </c>
      <c r="D1743" s="36">
        <f t="shared" si="54"/>
        <v>1.5511791420854899</v>
      </c>
      <c r="E1743" s="36">
        <f t="shared" si="55"/>
        <v>40.852459016393446</v>
      </c>
    </row>
    <row r="1744" spans="1:5" x14ac:dyDescent="0.2">
      <c r="A1744" s="5">
        <v>42088</v>
      </c>
      <c r="B1744" s="36">
        <v>2061.0500000000002</v>
      </c>
      <c r="C1744" s="36">
        <f>VLOOKUP(A1744,'S&amp;P 500 Bitcoin and their CAGR'!E1744:F5417,2,FALSE)</f>
        <v>245.9</v>
      </c>
      <c r="D1744" s="36">
        <f t="shared" si="54"/>
        <v>1.5548757487514524</v>
      </c>
      <c r="E1744" s="36">
        <f t="shared" si="55"/>
        <v>40.311475409836071</v>
      </c>
    </row>
    <row r="1745" spans="1:5" x14ac:dyDescent="0.2">
      <c r="A1745" s="5">
        <v>42087</v>
      </c>
      <c r="B1745" s="36">
        <v>2091.5</v>
      </c>
      <c r="C1745" s="36">
        <f>VLOOKUP(A1745,'S&amp;P 500 Bitcoin and their CAGR'!E1745:F5418,2,FALSE)</f>
        <v>246</v>
      </c>
      <c r="D1745" s="36">
        <f t="shared" si="54"/>
        <v>1.5778475187470766</v>
      </c>
      <c r="E1745" s="36">
        <f t="shared" si="55"/>
        <v>40.327868852459019</v>
      </c>
    </row>
    <row r="1746" spans="1:5" x14ac:dyDescent="0.2">
      <c r="A1746" s="5">
        <v>42086</v>
      </c>
      <c r="B1746" s="36">
        <v>2104.42</v>
      </c>
      <c r="C1746" s="36">
        <f>VLOOKUP(A1746,'S&amp;P 500 Bitcoin and their CAGR'!E1746:F5419,2,FALSE)</f>
        <v>267.2</v>
      </c>
      <c r="D1746" s="36">
        <f t="shared" si="54"/>
        <v>1.5875944897928393</v>
      </c>
      <c r="E1746" s="36">
        <f t="shared" si="55"/>
        <v>43.803278688524593</v>
      </c>
    </row>
    <row r="1747" spans="1:5" x14ac:dyDescent="0.2">
      <c r="A1747" s="5">
        <v>42083</v>
      </c>
      <c r="B1747" s="36">
        <v>2108.1</v>
      </c>
      <c r="C1747" s="36">
        <f>VLOOKUP(A1747,'S&amp;P 500 Bitcoin and their CAGR'!E1747:F5420,2,FALSE)</f>
        <v>262.2</v>
      </c>
      <c r="D1747" s="36">
        <f t="shared" si="54"/>
        <v>1.5903707168399293</v>
      </c>
      <c r="E1747" s="36">
        <f t="shared" si="55"/>
        <v>42.983606557377051</v>
      </c>
    </row>
    <row r="1748" spans="1:5" x14ac:dyDescent="0.2">
      <c r="A1748" s="5">
        <v>42082</v>
      </c>
      <c r="B1748" s="36">
        <v>2089.27</v>
      </c>
      <c r="C1748" s="36">
        <f>VLOOKUP(A1748,'S&amp;P 500 Bitcoin and their CAGR'!E1748:F5421,2,FALSE)</f>
        <v>261.89999999999998</v>
      </c>
      <c r="D1748" s="36">
        <f t="shared" si="54"/>
        <v>1.576165185509302</v>
      </c>
      <c r="E1748" s="36">
        <f t="shared" si="55"/>
        <v>42.934426229508198</v>
      </c>
    </row>
    <row r="1749" spans="1:5" x14ac:dyDescent="0.2">
      <c r="A1749" s="5">
        <v>42081</v>
      </c>
      <c r="B1749" s="36">
        <v>2099.5</v>
      </c>
      <c r="C1749" s="36">
        <f>VLOOKUP(A1749,'S&amp;P 500 Bitcoin and their CAGR'!E1749:F5422,2,FALSE)</f>
        <v>257.3</v>
      </c>
      <c r="D1749" s="36">
        <f t="shared" si="54"/>
        <v>1.5838827949364034</v>
      </c>
      <c r="E1749" s="36">
        <f t="shared" si="55"/>
        <v>42.180327868852466</v>
      </c>
    </row>
    <row r="1750" spans="1:5" x14ac:dyDescent="0.2">
      <c r="A1750" s="5">
        <v>42080</v>
      </c>
      <c r="B1750" s="36">
        <v>2074.2800000000002</v>
      </c>
      <c r="C1750" s="36">
        <f>VLOOKUP(A1750,'S&amp;P 500 Bitcoin and their CAGR'!E1750:F5423,2,FALSE)</f>
        <v>285.3</v>
      </c>
      <c r="D1750" s="36">
        <f t="shared" si="54"/>
        <v>1.5648565867495514</v>
      </c>
      <c r="E1750" s="36">
        <f t="shared" si="55"/>
        <v>46.770491803278695</v>
      </c>
    </row>
    <row r="1751" spans="1:5" x14ac:dyDescent="0.2">
      <c r="A1751" s="5">
        <v>42079</v>
      </c>
      <c r="B1751" s="36">
        <v>2081.19</v>
      </c>
      <c r="C1751" s="36">
        <f>VLOOKUP(A1751,'S&amp;P 500 Bitcoin and their CAGR'!E1751:F5424,2,FALSE)</f>
        <v>291.2</v>
      </c>
      <c r="D1751" s="36">
        <f t="shared" si="54"/>
        <v>1.570069556558082</v>
      </c>
      <c r="E1751" s="36">
        <f t="shared" si="55"/>
        <v>47.73770491803279</v>
      </c>
    </row>
    <row r="1752" spans="1:5" x14ac:dyDescent="0.2">
      <c r="A1752" s="5">
        <v>42076</v>
      </c>
      <c r="B1752" s="36">
        <v>2053.4</v>
      </c>
      <c r="C1752" s="36">
        <f>VLOOKUP(A1752,'S&amp;P 500 Bitcoin and their CAGR'!E1752:F5425,2,FALSE)</f>
        <v>283.3</v>
      </c>
      <c r="D1752" s="36">
        <f t="shared" si="54"/>
        <v>1.5491045158954089</v>
      </c>
      <c r="E1752" s="36">
        <f t="shared" si="55"/>
        <v>46.442622950819676</v>
      </c>
    </row>
    <row r="1753" spans="1:5" x14ac:dyDescent="0.2">
      <c r="A1753" s="5">
        <v>42075</v>
      </c>
      <c r="B1753" s="36">
        <v>2065.9499999999998</v>
      </c>
      <c r="C1753" s="36">
        <f>VLOOKUP(A1753,'S&amp;P 500 Bitcoin and their CAGR'!E1753:F5426,2,FALSE)</f>
        <v>295.60000000000002</v>
      </c>
      <c r="D1753" s="36">
        <f t="shared" si="54"/>
        <v>1.5585723554174147</v>
      </c>
      <c r="E1753" s="36">
        <f t="shared" si="55"/>
        <v>48.459016393442631</v>
      </c>
    </row>
    <row r="1754" spans="1:5" x14ac:dyDescent="0.2">
      <c r="A1754" s="5">
        <v>42074</v>
      </c>
      <c r="B1754" s="36">
        <v>2040.24</v>
      </c>
      <c r="C1754" s="36">
        <f>VLOOKUP(A1754,'S&amp;P 500 Bitcoin and their CAGR'!E1754:F5427,2,FALSE)</f>
        <v>296.7</v>
      </c>
      <c r="D1754" s="36">
        <f t="shared" si="54"/>
        <v>1.5391764865639663</v>
      </c>
      <c r="E1754" s="36">
        <f t="shared" si="55"/>
        <v>48.639344262295083</v>
      </c>
    </row>
    <row r="1755" spans="1:5" x14ac:dyDescent="0.2">
      <c r="A1755" s="5">
        <v>42073</v>
      </c>
      <c r="B1755" s="36">
        <v>2044.16</v>
      </c>
      <c r="C1755" s="36">
        <f>VLOOKUP(A1755,'S&amp;P 500 Bitcoin and their CAGR'!E1755:F5428,2,FALSE)</f>
        <v>292.7</v>
      </c>
      <c r="D1755" s="36">
        <f t="shared" si="54"/>
        <v>1.5421337718967365</v>
      </c>
      <c r="E1755" s="36">
        <f t="shared" si="55"/>
        <v>47.983606557377051</v>
      </c>
    </row>
    <row r="1756" spans="1:5" x14ac:dyDescent="0.2">
      <c r="A1756" s="5">
        <v>42072</v>
      </c>
      <c r="B1756" s="36">
        <v>2079.4299999999998</v>
      </c>
      <c r="C1756" s="36">
        <f>VLOOKUP(A1756,'S&amp;P 500 Bitcoin and their CAGR'!E1756:F5429,2,FALSE)</f>
        <v>291</v>
      </c>
      <c r="D1756" s="36">
        <f t="shared" si="54"/>
        <v>1.56874179579643</v>
      </c>
      <c r="E1756" s="36">
        <f t="shared" si="55"/>
        <v>47.704918032786885</v>
      </c>
    </row>
    <row r="1757" spans="1:5" x14ac:dyDescent="0.2">
      <c r="A1757" s="5">
        <v>42069</v>
      </c>
      <c r="B1757" s="36">
        <v>2071.2600000000002</v>
      </c>
      <c r="C1757" s="36">
        <f>VLOOKUP(A1757,'S&amp;P 500 Bitcoin and their CAGR'!E1757:F5430,2,FALSE)</f>
        <v>273.2</v>
      </c>
      <c r="D1757" s="36">
        <f t="shared" si="54"/>
        <v>1.5625782699880806</v>
      </c>
      <c r="E1757" s="36">
        <f t="shared" si="55"/>
        <v>44.786885245901637</v>
      </c>
    </row>
    <row r="1758" spans="1:5" x14ac:dyDescent="0.2">
      <c r="A1758" s="5">
        <v>42068</v>
      </c>
      <c r="B1758" s="36">
        <v>2101.04</v>
      </c>
      <c r="C1758" s="36">
        <f>VLOOKUP(A1758,'S&amp;P 500 Bitcoin and their CAGR'!E1758:F5431,2,FALSE)</f>
        <v>277.7</v>
      </c>
      <c r="D1758" s="36">
        <f t="shared" si="54"/>
        <v>1.5850445856028488</v>
      </c>
      <c r="E1758" s="36">
        <f t="shared" si="55"/>
        <v>45.524590163934427</v>
      </c>
    </row>
    <row r="1759" spans="1:5" x14ac:dyDescent="0.2">
      <c r="A1759" s="5">
        <v>42067</v>
      </c>
      <c r="B1759" s="36">
        <v>2098.5300000000002</v>
      </c>
      <c r="C1759" s="36">
        <f>VLOOKUP(A1759,'S&amp;P 500 Bitcoin and their CAGR'!E1759:F5432,2,FALSE)</f>
        <v>273.3</v>
      </c>
      <c r="D1759" s="36">
        <f t="shared" si="54"/>
        <v>1.5831510176984476</v>
      </c>
      <c r="E1759" s="36">
        <f t="shared" si="55"/>
        <v>44.803278688524593</v>
      </c>
    </row>
    <row r="1760" spans="1:5" x14ac:dyDescent="0.2">
      <c r="A1760" s="5">
        <v>42066</v>
      </c>
      <c r="B1760" s="36">
        <v>2107.7800000000002</v>
      </c>
      <c r="C1760" s="36">
        <f>VLOOKUP(A1760,'S&amp;P 500 Bitcoin and their CAGR'!E1760:F5433,2,FALSE)</f>
        <v>283.8</v>
      </c>
      <c r="D1760" s="36">
        <f t="shared" si="54"/>
        <v>1.5901293057923565</v>
      </c>
      <c r="E1760" s="36">
        <f t="shared" si="55"/>
        <v>46.524590163934434</v>
      </c>
    </row>
    <row r="1761" spans="1:5" x14ac:dyDescent="0.2">
      <c r="A1761" s="5">
        <v>42065</v>
      </c>
      <c r="B1761" s="36">
        <v>2117.39</v>
      </c>
      <c r="C1761" s="36">
        <f>VLOOKUP(A1761,'S&amp;P 500 Bitcoin and their CAGR'!E1761:F5434,2,FALSE)</f>
        <v>277.3</v>
      </c>
      <c r="D1761" s="36">
        <f t="shared" si="54"/>
        <v>1.5973791813147848</v>
      </c>
      <c r="E1761" s="36">
        <f t="shared" si="55"/>
        <v>45.459016393442624</v>
      </c>
    </row>
    <row r="1762" spans="1:5" x14ac:dyDescent="0.2">
      <c r="A1762" s="5">
        <v>42062</v>
      </c>
      <c r="B1762" s="36">
        <v>2104.5</v>
      </c>
      <c r="C1762" s="36">
        <f>VLOOKUP(A1762,'S&amp;P 500 Bitcoin and their CAGR'!E1762:F5435,2,FALSE)</f>
        <v>255</v>
      </c>
      <c r="D1762" s="36">
        <f t="shared" si="54"/>
        <v>1.5876548425547325</v>
      </c>
      <c r="E1762" s="36">
        <f t="shared" si="55"/>
        <v>41.803278688524593</v>
      </c>
    </row>
    <row r="1763" spans="1:5" x14ac:dyDescent="0.2">
      <c r="A1763" s="5">
        <v>42061</v>
      </c>
      <c r="B1763" s="36">
        <v>2110.7399999999998</v>
      </c>
      <c r="C1763" s="36">
        <f>VLOOKUP(A1763,'S&amp;P 500 Bitcoin and their CAGR'!E1763:F5436,2,FALSE)</f>
        <v>236.9</v>
      </c>
      <c r="D1763" s="36">
        <f t="shared" si="54"/>
        <v>1.5923623579824071</v>
      </c>
      <c r="E1763" s="36">
        <f t="shared" si="55"/>
        <v>38.836065573770497</v>
      </c>
    </row>
    <row r="1764" spans="1:5" x14ac:dyDescent="0.2">
      <c r="A1764" s="5">
        <v>42060</v>
      </c>
      <c r="B1764" s="36">
        <v>2113.86</v>
      </c>
      <c r="C1764" s="36">
        <f>VLOOKUP(A1764,'S&amp;P 500 Bitcoin and their CAGR'!E1764:F5437,2,FALSE)</f>
        <v>238</v>
      </c>
      <c r="D1764" s="36">
        <f t="shared" si="54"/>
        <v>1.5947161156962446</v>
      </c>
      <c r="E1764" s="36">
        <f t="shared" si="55"/>
        <v>39.016393442622956</v>
      </c>
    </row>
    <row r="1765" spans="1:5" x14ac:dyDescent="0.2">
      <c r="A1765" s="5">
        <v>42059</v>
      </c>
      <c r="B1765" s="36">
        <v>2115.48</v>
      </c>
      <c r="C1765" s="36">
        <f>VLOOKUP(A1765,'S&amp;P 500 Bitcoin and their CAGR'!E1765:F5438,2,FALSE)</f>
        <v>239.7</v>
      </c>
      <c r="D1765" s="36">
        <f t="shared" si="54"/>
        <v>1.5959382591245832</v>
      </c>
      <c r="E1765" s="36">
        <f t="shared" si="55"/>
        <v>39.295081967213115</v>
      </c>
    </row>
    <row r="1766" spans="1:5" x14ac:dyDescent="0.2">
      <c r="A1766" s="5">
        <v>42058</v>
      </c>
      <c r="B1766" s="36">
        <v>2109.66</v>
      </c>
      <c r="C1766" s="36">
        <f>VLOOKUP(A1766,'S&amp;P 500 Bitcoin and their CAGR'!E1766:F5439,2,FALSE)</f>
        <v>239.4</v>
      </c>
      <c r="D1766" s="36">
        <f t="shared" si="54"/>
        <v>1.5915475956968481</v>
      </c>
      <c r="E1766" s="36">
        <f t="shared" si="55"/>
        <v>39.245901639344268</v>
      </c>
    </row>
    <row r="1767" spans="1:5" x14ac:dyDescent="0.2">
      <c r="A1767" s="5">
        <v>42055</v>
      </c>
      <c r="B1767" s="36">
        <v>2110.3000000000002</v>
      </c>
      <c r="C1767" s="36">
        <f>VLOOKUP(A1767,'S&amp;P 500 Bitcoin and their CAGR'!E1767:F5440,2,FALSE)</f>
        <v>244.5</v>
      </c>
      <c r="D1767" s="36">
        <f t="shared" si="54"/>
        <v>1.5920304177919944</v>
      </c>
      <c r="E1767" s="36">
        <f t="shared" si="55"/>
        <v>40.081967213114758</v>
      </c>
    </row>
    <row r="1768" spans="1:5" x14ac:dyDescent="0.2">
      <c r="A1768" s="5">
        <v>42054</v>
      </c>
      <c r="B1768" s="36">
        <v>2097.4499999999998</v>
      </c>
      <c r="C1768" s="36">
        <f>VLOOKUP(A1768,'S&amp;P 500 Bitcoin and their CAGR'!E1768:F5441,2,FALSE)</f>
        <v>240.2</v>
      </c>
      <c r="D1768" s="36">
        <f t="shared" si="54"/>
        <v>1.5823362554128881</v>
      </c>
      <c r="E1768" s="36">
        <f t="shared" si="55"/>
        <v>39.377049180327866</v>
      </c>
    </row>
    <row r="1769" spans="1:5" x14ac:dyDescent="0.2">
      <c r="A1769" s="5">
        <v>42053</v>
      </c>
      <c r="B1769" s="36">
        <v>2099.6799999999998</v>
      </c>
      <c r="C1769" s="36">
        <f>VLOOKUP(A1769,'S&amp;P 500 Bitcoin and their CAGR'!E1769:F5442,2,FALSE)</f>
        <v>236.3</v>
      </c>
      <c r="D1769" s="36">
        <f t="shared" si="54"/>
        <v>1.584018588650663</v>
      </c>
      <c r="E1769" s="36">
        <f t="shared" si="55"/>
        <v>38.73770491803279</v>
      </c>
    </row>
    <row r="1770" spans="1:5" x14ac:dyDescent="0.2">
      <c r="A1770" s="5">
        <v>42052</v>
      </c>
      <c r="B1770" s="36">
        <v>2100.34</v>
      </c>
      <c r="C1770" s="36">
        <f>VLOOKUP(A1770,'S&amp;P 500 Bitcoin and their CAGR'!E1770:F5443,2,FALSE)</f>
        <v>244</v>
      </c>
      <c r="D1770" s="36">
        <f t="shared" si="54"/>
        <v>1.5845164989362828</v>
      </c>
      <c r="E1770" s="36">
        <f t="shared" si="55"/>
        <v>40</v>
      </c>
    </row>
    <row r="1771" spans="1:5" x14ac:dyDescent="0.2">
      <c r="A1771" s="5">
        <v>42048</v>
      </c>
      <c r="B1771" s="36">
        <v>2096.9899999999998</v>
      </c>
      <c r="C1771" s="36">
        <f>VLOOKUP(A1771,'S&amp;P 500 Bitcoin and their CAGR'!E1771:F5444,2,FALSE)</f>
        <v>236.1</v>
      </c>
      <c r="D1771" s="36">
        <f t="shared" si="54"/>
        <v>1.581989227032002</v>
      </c>
      <c r="E1771" s="36">
        <f t="shared" si="55"/>
        <v>38.704918032786885</v>
      </c>
    </row>
    <row r="1772" spans="1:5" x14ac:dyDescent="0.2">
      <c r="A1772" s="5">
        <v>42047</v>
      </c>
      <c r="B1772" s="36">
        <v>2088.48</v>
      </c>
      <c r="C1772" s="36">
        <f>VLOOKUP(A1772,'S&amp;P 500 Bitcoin and their CAGR'!E1772:F5445,2,FALSE)</f>
        <v>222.4</v>
      </c>
      <c r="D1772" s="36">
        <f t="shared" si="54"/>
        <v>1.575569201985606</v>
      </c>
      <c r="E1772" s="36">
        <f t="shared" si="55"/>
        <v>36.459016393442624</v>
      </c>
    </row>
    <row r="1773" spans="1:5" x14ac:dyDescent="0.2">
      <c r="A1773" s="5">
        <v>42046</v>
      </c>
      <c r="B1773" s="36">
        <v>2068.5300000000002</v>
      </c>
      <c r="C1773" s="36">
        <f>VLOOKUP(A1773,'S&amp;P 500 Bitcoin and their CAGR'!E1773:F5446,2,FALSE)</f>
        <v>219.8</v>
      </c>
      <c r="D1773" s="36">
        <f t="shared" si="54"/>
        <v>1.5605187319884728</v>
      </c>
      <c r="E1773" s="36">
        <f t="shared" si="55"/>
        <v>36.032786885245905</v>
      </c>
    </row>
    <row r="1774" spans="1:5" x14ac:dyDescent="0.2">
      <c r="A1774" s="5">
        <v>42045</v>
      </c>
      <c r="B1774" s="36">
        <v>2068.59</v>
      </c>
      <c r="C1774" s="36">
        <f>VLOOKUP(A1774,'S&amp;P 500 Bitcoin and their CAGR'!E1774:F5447,2,FALSE)</f>
        <v>220.9</v>
      </c>
      <c r="D1774" s="36">
        <f t="shared" si="54"/>
        <v>1.5605639965598928</v>
      </c>
      <c r="E1774" s="36">
        <f t="shared" si="55"/>
        <v>36.213114754098363</v>
      </c>
    </row>
    <row r="1775" spans="1:5" x14ac:dyDescent="0.2">
      <c r="A1775" s="5">
        <v>42044</v>
      </c>
      <c r="B1775" s="36">
        <v>2046.74</v>
      </c>
      <c r="C1775" s="36">
        <f>VLOOKUP(A1775,'S&amp;P 500 Bitcoin and their CAGR'!E1775:F5448,2,FALSE)</f>
        <v>221.1</v>
      </c>
      <c r="D1775" s="36">
        <f t="shared" si="54"/>
        <v>1.5440801484677944</v>
      </c>
      <c r="E1775" s="36">
        <f t="shared" si="55"/>
        <v>36.245901639344261</v>
      </c>
    </row>
    <row r="1776" spans="1:5" x14ac:dyDescent="0.2">
      <c r="A1776" s="5">
        <v>42041</v>
      </c>
      <c r="B1776" s="36">
        <v>2055.4699999999998</v>
      </c>
      <c r="C1776" s="36">
        <f>VLOOKUP(A1776,'S&amp;P 500 Bitcoin and their CAGR'!E1776:F5449,2,FALSE)</f>
        <v>223.2</v>
      </c>
      <c r="D1776" s="36">
        <f t="shared" si="54"/>
        <v>1.5506661436093969</v>
      </c>
      <c r="E1776" s="36">
        <f t="shared" si="55"/>
        <v>36.590163934426229</v>
      </c>
    </row>
    <row r="1777" spans="1:5" x14ac:dyDescent="0.2">
      <c r="A1777" s="5">
        <v>42040</v>
      </c>
      <c r="B1777" s="36">
        <v>2062.52</v>
      </c>
      <c r="C1777" s="36">
        <f>VLOOKUP(A1777,'S&amp;P 500 Bitcoin and their CAGR'!E1777:F5450,2,FALSE)</f>
        <v>216.8</v>
      </c>
      <c r="D1777" s="36">
        <f t="shared" si="54"/>
        <v>1.5559847307512411</v>
      </c>
      <c r="E1777" s="36">
        <f t="shared" si="55"/>
        <v>35.540983606557383</v>
      </c>
    </row>
    <row r="1778" spans="1:5" x14ac:dyDescent="0.2">
      <c r="A1778" s="5">
        <v>42039</v>
      </c>
      <c r="B1778" s="36">
        <v>2041.51</v>
      </c>
      <c r="C1778" s="36">
        <f>VLOOKUP(A1778,'S&amp;P 500 Bitcoin and their CAGR'!E1778:F5451,2,FALSE)</f>
        <v>227.1</v>
      </c>
      <c r="D1778" s="36">
        <f t="shared" si="54"/>
        <v>1.5401345866590219</v>
      </c>
      <c r="E1778" s="36">
        <f t="shared" si="55"/>
        <v>37.229508196721312</v>
      </c>
    </row>
    <row r="1779" spans="1:5" x14ac:dyDescent="0.2">
      <c r="A1779" s="5">
        <v>42038</v>
      </c>
      <c r="B1779" s="36">
        <v>2050.0300000000002</v>
      </c>
      <c r="C1779" s="36">
        <f>VLOOKUP(A1779,'S&amp;P 500 Bitcoin and their CAGR'!E1779:F5452,2,FALSE)</f>
        <v>228.6</v>
      </c>
      <c r="D1779" s="36">
        <f t="shared" si="54"/>
        <v>1.546562155800655</v>
      </c>
      <c r="E1779" s="36">
        <f t="shared" si="55"/>
        <v>37.475409836065573</v>
      </c>
    </row>
    <row r="1780" spans="1:5" x14ac:dyDescent="0.2">
      <c r="A1780" s="5">
        <v>42037</v>
      </c>
      <c r="B1780" s="36">
        <v>2020.85</v>
      </c>
      <c r="C1780" s="36">
        <f>VLOOKUP(A1780,'S&amp;P 500 Bitcoin and their CAGR'!E1780:F5453,2,FALSE)</f>
        <v>237.8</v>
      </c>
      <c r="D1780" s="36">
        <f t="shared" si="54"/>
        <v>1.524548485900086</v>
      </c>
      <c r="E1780" s="36">
        <f t="shared" si="55"/>
        <v>38.983606557377051</v>
      </c>
    </row>
    <row r="1781" spans="1:5" x14ac:dyDescent="0.2">
      <c r="A1781" s="5">
        <v>42034</v>
      </c>
      <c r="B1781" s="36">
        <v>1994.99</v>
      </c>
      <c r="C1781" s="36">
        <f>VLOOKUP(A1781,'S&amp;P 500 Bitcoin and their CAGR'!E1781:F5454,2,FALSE)</f>
        <v>229.1</v>
      </c>
      <c r="D1781" s="36">
        <f t="shared" si="54"/>
        <v>1.5050394556180877</v>
      </c>
      <c r="E1781" s="36">
        <f t="shared" si="55"/>
        <v>37.557377049180332</v>
      </c>
    </row>
    <row r="1782" spans="1:5" x14ac:dyDescent="0.2">
      <c r="A1782" s="5">
        <v>42033</v>
      </c>
      <c r="B1782" s="36">
        <v>2021.25</v>
      </c>
      <c r="C1782" s="36">
        <f>VLOOKUP(A1782,'S&amp;P 500 Bitcoin and their CAGR'!E1782:F5455,2,FALSE)</f>
        <v>235</v>
      </c>
      <c r="D1782" s="36">
        <f t="shared" si="54"/>
        <v>1.5248502497095524</v>
      </c>
      <c r="E1782" s="36">
        <f t="shared" si="55"/>
        <v>38.524590163934427</v>
      </c>
    </row>
    <row r="1783" spans="1:5" x14ac:dyDescent="0.2">
      <c r="A1783" s="5">
        <v>42032</v>
      </c>
      <c r="B1783" s="36">
        <v>2002.16</v>
      </c>
      <c r="C1783" s="36">
        <f>VLOOKUP(A1783,'S&amp;P 500 Bitcoin and their CAGR'!E1783:F5456,2,FALSE)</f>
        <v>236.1</v>
      </c>
      <c r="D1783" s="36">
        <f t="shared" si="54"/>
        <v>1.5104485719027718</v>
      </c>
      <c r="E1783" s="36">
        <f t="shared" si="55"/>
        <v>38.704918032786885</v>
      </c>
    </row>
    <row r="1784" spans="1:5" x14ac:dyDescent="0.2">
      <c r="A1784" s="5">
        <v>42031</v>
      </c>
      <c r="B1784" s="36">
        <v>2029.55</v>
      </c>
      <c r="C1784" s="36">
        <f>VLOOKUP(A1784,'S&amp;P 500 Bitcoin and their CAGR'!E1784:F5457,2,FALSE)</f>
        <v>263.60000000000002</v>
      </c>
      <c r="D1784" s="36">
        <f t="shared" si="54"/>
        <v>1.5311118487559787</v>
      </c>
      <c r="E1784" s="36">
        <f t="shared" si="55"/>
        <v>43.21311475409837</v>
      </c>
    </row>
    <row r="1785" spans="1:5" x14ac:dyDescent="0.2">
      <c r="A1785" s="5">
        <v>42030</v>
      </c>
      <c r="B1785" s="36">
        <v>2057.09</v>
      </c>
      <c r="C1785" s="36">
        <f>VLOOKUP(A1785,'S&amp;P 500 Bitcoin and their CAGR'!E1785:F5458,2,FALSE)</f>
        <v>274.5</v>
      </c>
      <c r="D1785" s="36">
        <f t="shared" si="54"/>
        <v>1.5518882870377357</v>
      </c>
      <c r="E1785" s="36">
        <f t="shared" si="55"/>
        <v>45</v>
      </c>
    </row>
    <row r="1786" spans="1:5" x14ac:dyDescent="0.2">
      <c r="A1786" s="5">
        <v>42027</v>
      </c>
      <c r="B1786" s="36">
        <v>2051.8200000000002</v>
      </c>
      <c r="C1786" s="36">
        <f>VLOOKUP(A1786,'S&amp;P 500 Bitcoin and their CAGR'!E1786:F5459,2,FALSE)</f>
        <v>235</v>
      </c>
      <c r="D1786" s="36">
        <f t="shared" si="54"/>
        <v>1.5479125488480168</v>
      </c>
      <c r="E1786" s="36">
        <f t="shared" si="55"/>
        <v>38.524590163934427</v>
      </c>
    </row>
    <row r="1787" spans="1:5" x14ac:dyDescent="0.2">
      <c r="A1787" s="5">
        <v>42026</v>
      </c>
      <c r="B1787" s="36">
        <v>2063.15</v>
      </c>
      <c r="C1787" s="36">
        <f>VLOOKUP(A1787,'S&amp;P 500 Bitcoin and their CAGR'!E1787:F5460,2,FALSE)</f>
        <v>226.3</v>
      </c>
      <c r="D1787" s="36">
        <f t="shared" si="54"/>
        <v>1.5564600087511506</v>
      </c>
      <c r="E1787" s="36">
        <f t="shared" si="55"/>
        <v>37.098360655737707</v>
      </c>
    </row>
    <row r="1788" spans="1:5" x14ac:dyDescent="0.2">
      <c r="A1788" s="5">
        <v>42025</v>
      </c>
      <c r="B1788" s="36">
        <v>2032.12</v>
      </c>
      <c r="C1788" s="36">
        <f>VLOOKUP(A1788,'S&amp;P 500 Bitcoin and their CAGR'!E1788:F5461,2,FALSE)</f>
        <v>225.5</v>
      </c>
      <c r="D1788" s="36">
        <f t="shared" si="54"/>
        <v>1.5330506812317999</v>
      </c>
      <c r="E1788" s="36">
        <f t="shared" si="55"/>
        <v>36.967213114754102</v>
      </c>
    </row>
    <row r="1789" spans="1:5" x14ac:dyDescent="0.2">
      <c r="A1789" s="5">
        <v>42024</v>
      </c>
      <c r="B1789" s="36">
        <v>2022.55</v>
      </c>
      <c r="C1789" s="36">
        <f>VLOOKUP(A1789,'S&amp;P 500 Bitcoin and their CAGR'!E1789:F5462,2,FALSE)</f>
        <v>218</v>
      </c>
      <c r="D1789" s="36">
        <f t="shared" si="54"/>
        <v>1.525830982090318</v>
      </c>
      <c r="E1789" s="36">
        <f t="shared" si="55"/>
        <v>35.73770491803279</v>
      </c>
    </row>
    <row r="1790" spans="1:5" x14ac:dyDescent="0.2">
      <c r="A1790" s="5">
        <v>42020</v>
      </c>
      <c r="B1790" s="36">
        <v>2019.42</v>
      </c>
      <c r="C1790" s="36">
        <f>VLOOKUP(A1790,'S&amp;P 500 Bitcoin and their CAGR'!E1790:F5463,2,FALSE)</f>
        <v>206.7</v>
      </c>
      <c r="D1790" s="36">
        <f t="shared" si="54"/>
        <v>1.523469680281244</v>
      </c>
      <c r="E1790" s="36">
        <f t="shared" si="55"/>
        <v>33.885245901639344</v>
      </c>
    </row>
    <row r="1791" spans="1:5" x14ac:dyDescent="0.2">
      <c r="A1791" s="5">
        <v>42019</v>
      </c>
      <c r="B1791" s="36">
        <v>1992.67</v>
      </c>
      <c r="C1791" s="36">
        <f>VLOOKUP(A1791,'S&amp;P 500 Bitcoin and their CAGR'!E1791:F5464,2,FALSE)</f>
        <v>217.7</v>
      </c>
      <c r="D1791" s="36">
        <f t="shared" si="54"/>
        <v>1.5032892255231831</v>
      </c>
      <c r="E1791" s="36">
        <f t="shared" si="55"/>
        <v>35.688524590163937</v>
      </c>
    </row>
    <row r="1792" spans="1:5" x14ac:dyDescent="0.2">
      <c r="A1792" s="5">
        <v>42018</v>
      </c>
      <c r="B1792" s="36">
        <v>2011.27</v>
      </c>
      <c r="C1792" s="36">
        <f>VLOOKUP(A1792,'S&amp;P 500 Bitcoin and their CAGR'!E1792:F5465,2,FALSE)</f>
        <v>183.2</v>
      </c>
      <c r="D1792" s="36">
        <f t="shared" si="54"/>
        <v>1.5173212426633673</v>
      </c>
      <c r="E1792" s="36">
        <f t="shared" si="55"/>
        <v>30.032786885245901</v>
      </c>
    </row>
    <row r="1793" spans="1:5" x14ac:dyDescent="0.2">
      <c r="A1793" s="5">
        <v>42017</v>
      </c>
      <c r="B1793" s="36">
        <v>2023.03</v>
      </c>
      <c r="C1793" s="36">
        <f>VLOOKUP(A1793,'S&amp;P 500 Bitcoin and their CAGR'!E1793:F5466,2,FALSE)</f>
        <v>229.8</v>
      </c>
      <c r="D1793" s="36">
        <f t="shared" si="54"/>
        <v>1.5261930986616776</v>
      </c>
      <c r="E1793" s="36">
        <f t="shared" si="55"/>
        <v>37.672131147540988</v>
      </c>
    </row>
    <row r="1794" spans="1:5" x14ac:dyDescent="0.2">
      <c r="A1794" s="5">
        <v>42016</v>
      </c>
      <c r="B1794" s="36">
        <v>2028.26</v>
      </c>
      <c r="C1794" s="36">
        <f>VLOOKUP(A1794,'S&amp;P 500 Bitcoin and their CAGR'!E1794:F5467,2,FALSE)</f>
        <v>267.60000000000002</v>
      </c>
      <c r="D1794" s="36">
        <f t="shared" si="54"/>
        <v>1.5301386604704499</v>
      </c>
      <c r="E1794" s="36">
        <f t="shared" si="55"/>
        <v>43.868852459016402</v>
      </c>
    </row>
    <row r="1795" spans="1:5" x14ac:dyDescent="0.2">
      <c r="A1795" s="5">
        <v>42013</v>
      </c>
      <c r="B1795" s="36">
        <v>2044.81</v>
      </c>
      <c r="C1795" s="36">
        <f>VLOOKUP(A1795,'S&amp;P 500 Bitcoin and their CAGR'!E1795:F5468,2,FALSE)</f>
        <v>292.8</v>
      </c>
      <c r="D1795" s="36">
        <f t="shared" ref="D1795:D1858" si="56">B1795/B$2533</f>
        <v>1.5426241380871193</v>
      </c>
      <c r="E1795" s="36">
        <f t="shared" ref="E1795:E1858" si="57">C1795/$C$2533</f>
        <v>48.000000000000007</v>
      </c>
    </row>
    <row r="1796" spans="1:5" x14ac:dyDescent="0.2">
      <c r="A1796" s="5">
        <v>42012</v>
      </c>
      <c r="B1796" s="36">
        <v>2062.14</v>
      </c>
      <c r="C1796" s="36">
        <f>VLOOKUP(A1796,'S&amp;P 500 Bitcoin and their CAGR'!E1796:F5469,2,FALSE)</f>
        <v>285.60000000000002</v>
      </c>
      <c r="D1796" s="36">
        <f t="shared" si="56"/>
        <v>1.5556980551322479</v>
      </c>
      <c r="E1796" s="36">
        <f t="shared" si="57"/>
        <v>46.819672131147549</v>
      </c>
    </row>
    <row r="1797" spans="1:5" x14ac:dyDescent="0.2">
      <c r="A1797" s="5">
        <v>42011</v>
      </c>
      <c r="B1797" s="36">
        <v>2025.9</v>
      </c>
      <c r="C1797" s="36">
        <f>VLOOKUP(A1797,'S&amp;P 500 Bitcoin and their CAGR'!E1797:F5470,2,FALSE)</f>
        <v>297</v>
      </c>
      <c r="D1797" s="36">
        <f t="shared" si="56"/>
        <v>1.5283582539945986</v>
      </c>
      <c r="E1797" s="36">
        <f t="shared" si="57"/>
        <v>48.688524590163937</v>
      </c>
    </row>
    <row r="1798" spans="1:5" x14ac:dyDescent="0.2">
      <c r="A1798" s="5">
        <v>42010</v>
      </c>
      <c r="B1798" s="36">
        <v>2002.61</v>
      </c>
      <c r="C1798" s="36">
        <f>VLOOKUP(A1798,'S&amp;P 500 Bitcoin and their CAGR'!E1798:F5471,2,FALSE)</f>
        <v>285.39999999999998</v>
      </c>
      <c r="D1798" s="36">
        <f t="shared" si="56"/>
        <v>1.5107880561884213</v>
      </c>
      <c r="E1798" s="36">
        <f t="shared" si="57"/>
        <v>46.786885245901637</v>
      </c>
    </row>
    <row r="1799" spans="1:5" x14ac:dyDescent="0.2">
      <c r="A1799" s="5">
        <v>42009</v>
      </c>
      <c r="B1799" s="36">
        <v>2020.58</v>
      </c>
      <c r="C1799" s="36">
        <f>VLOOKUP(A1799,'S&amp;P 500 Bitcoin and their CAGR'!E1799:F5472,2,FALSE)</f>
        <v>273.2</v>
      </c>
      <c r="D1799" s="36">
        <f t="shared" si="56"/>
        <v>1.5243447953286962</v>
      </c>
      <c r="E1799" s="36">
        <f t="shared" si="57"/>
        <v>44.786885245901637</v>
      </c>
    </row>
    <row r="1800" spans="1:5" x14ac:dyDescent="0.2">
      <c r="A1800" s="5">
        <v>42006</v>
      </c>
      <c r="B1800" s="36">
        <v>2058.1999999999998</v>
      </c>
      <c r="C1800" s="36">
        <f>VLOOKUP(A1800,'S&amp;P 500 Bitcoin and their CAGR'!E1800:F5473,2,FALSE)</f>
        <v>315.10000000000002</v>
      </c>
      <c r="D1800" s="36">
        <f t="shared" si="56"/>
        <v>1.5527256816090045</v>
      </c>
      <c r="E1800" s="36">
        <f t="shared" si="57"/>
        <v>51.655737704918039</v>
      </c>
    </row>
    <row r="1801" spans="1:5" x14ac:dyDescent="0.2">
      <c r="A1801" s="5">
        <v>42004</v>
      </c>
      <c r="B1801" s="36">
        <v>2058.9</v>
      </c>
      <c r="C1801" s="36">
        <f>VLOOKUP(A1801,'S&amp;P 500 Bitcoin and their CAGR'!E1801:F5474,2,FALSE)</f>
        <v>317</v>
      </c>
      <c r="D1801" s="36">
        <f t="shared" si="56"/>
        <v>1.5532537682755707</v>
      </c>
      <c r="E1801" s="36">
        <f t="shared" si="57"/>
        <v>51.967213114754102</v>
      </c>
    </row>
    <row r="1802" spans="1:5" x14ac:dyDescent="0.2">
      <c r="A1802" s="5">
        <v>42003</v>
      </c>
      <c r="B1802" s="36">
        <v>2080.35</v>
      </c>
      <c r="C1802" s="36">
        <f>VLOOKUP(A1802,'S&amp;P 500 Bitcoin and their CAGR'!E1802:F5475,2,FALSE)</f>
        <v>308.8</v>
      </c>
      <c r="D1802" s="36">
        <f t="shared" si="56"/>
        <v>1.5694358525582026</v>
      </c>
      <c r="E1802" s="36">
        <f t="shared" si="57"/>
        <v>50.622950819672134</v>
      </c>
    </row>
    <row r="1803" spans="1:5" x14ac:dyDescent="0.2">
      <c r="A1803" s="5">
        <v>42002</v>
      </c>
      <c r="B1803" s="36">
        <v>2090.5700000000002</v>
      </c>
      <c r="C1803" s="36">
        <f>VLOOKUP(A1803,'S&amp;P 500 Bitcoin and their CAGR'!E1803:F5476,2,FALSE)</f>
        <v>311.89999999999998</v>
      </c>
      <c r="D1803" s="36">
        <f t="shared" si="56"/>
        <v>1.5771459178900675</v>
      </c>
      <c r="E1803" s="36">
        <f t="shared" si="57"/>
        <v>51.131147540983605</v>
      </c>
    </row>
    <row r="1804" spans="1:5" x14ac:dyDescent="0.2">
      <c r="A1804" s="5">
        <v>41999</v>
      </c>
      <c r="B1804" s="36">
        <v>2088.77</v>
      </c>
      <c r="C1804" s="36">
        <f>VLOOKUP(A1804,'S&amp;P 500 Bitcoin and their CAGR'!E1804:F5477,2,FALSE)</f>
        <v>328.5</v>
      </c>
      <c r="D1804" s="36">
        <f t="shared" si="56"/>
        <v>1.5757879807474691</v>
      </c>
      <c r="E1804" s="36">
        <f t="shared" si="57"/>
        <v>53.852459016393446</v>
      </c>
    </row>
    <row r="1805" spans="1:5" x14ac:dyDescent="0.2">
      <c r="A1805" s="5">
        <v>41997</v>
      </c>
      <c r="B1805" s="36">
        <v>2081.88</v>
      </c>
      <c r="C1805" s="36">
        <f>VLOOKUP(A1805,'S&amp;P 500 Bitcoin and their CAGR'!E1805:F5478,2,FALSE)</f>
        <v>322.8</v>
      </c>
      <c r="D1805" s="36">
        <f t="shared" si="56"/>
        <v>1.5705900991294115</v>
      </c>
      <c r="E1805" s="36">
        <f t="shared" si="57"/>
        <v>52.918032786885249</v>
      </c>
    </row>
    <row r="1806" spans="1:5" x14ac:dyDescent="0.2">
      <c r="A1806" s="5">
        <v>41996</v>
      </c>
      <c r="B1806" s="36">
        <v>2082.17</v>
      </c>
      <c r="C1806" s="36">
        <f>VLOOKUP(A1806,'S&amp;P 500 Bitcoin and their CAGR'!E1806:F5479,2,FALSE)</f>
        <v>332.9</v>
      </c>
      <c r="D1806" s="36">
        <f t="shared" si="56"/>
        <v>1.5708088778912745</v>
      </c>
      <c r="E1806" s="36">
        <f t="shared" si="57"/>
        <v>54.57377049180328</v>
      </c>
    </row>
    <row r="1807" spans="1:5" x14ac:dyDescent="0.2">
      <c r="A1807" s="5">
        <v>41995</v>
      </c>
      <c r="B1807" s="36">
        <v>2078.54</v>
      </c>
      <c r="C1807" s="36">
        <f>VLOOKUP(A1807,'S&amp;P 500 Bitcoin and their CAGR'!E1807:F5480,2,FALSE)</f>
        <v>329</v>
      </c>
      <c r="D1807" s="36">
        <f t="shared" si="56"/>
        <v>1.5680703713203676</v>
      </c>
      <c r="E1807" s="36">
        <f t="shared" si="57"/>
        <v>53.934426229508198</v>
      </c>
    </row>
    <row r="1808" spans="1:5" x14ac:dyDescent="0.2">
      <c r="A1808" s="5">
        <v>41992</v>
      </c>
      <c r="B1808" s="36">
        <v>2070.65</v>
      </c>
      <c r="C1808" s="36">
        <f>VLOOKUP(A1808,'S&amp;P 500 Bitcoin and their CAGR'!E1808:F5481,2,FALSE)</f>
        <v>315.7</v>
      </c>
      <c r="D1808" s="36">
        <f t="shared" si="56"/>
        <v>1.5621180801786443</v>
      </c>
      <c r="E1808" s="36">
        <f t="shared" si="57"/>
        <v>51.754098360655739</v>
      </c>
    </row>
    <row r="1809" spans="1:5" x14ac:dyDescent="0.2">
      <c r="A1809" s="5">
        <v>41991</v>
      </c>
      <c r="B1809" s="36">
        <v>2061.23</v>
      </c>
      <c r="C1809" s="36">
        <f>VLOOKUP(A1809,'S&amp;P 500 Bitcoin and their CAGR'!E1809:F5482,2,FALSE)</f>
        <v>308.3</v>
      </c>
      <c r="D1809" s="36">
        <f t="shared" si="56"/>
        <v>1.555011542465712</v>
      </c>
      <c r="E1809" s="36">
        <f t="shared" si="57"/>
        <v>50.540983606557383</v>
      </c>
    </row>
    <row r="1810" spans="1:5" x14ac:dyDescent="0.2">
      <c r="A1810" s="5">
        <v>41990</v>
      </c>
      <c r="B1810" s="36">
        <v>2012.89</v>
      </c>
      <c r="C1810" s="36">
        <f>VLOOKUP(A1810,'S&amp;P 500 Bitcoin and their CAGR'!E1810:F5483,2,FALSE)</f>
        <v>318.2</v>
      </c>
      <c r="D1810" s="36">
        <f t="shared" si="56"/>
        <v>1.5185433860917061</v>
      </c>
      <c r="E1810" s="36">
        <f t="shared" si="57"/>
        <v>52.16393442622951</v>
      </c>
    </row>
    <row r="1811" spans="1:5" x14ac:dyDescent="0.2">
      <c r="A1811" s="5">
        <v>41989</v>
      </c>
      <c r="B1811" s="36">
        <v>1972.74</v>
      </c>
      <c r="C1811" s="36">
        <f>VLOOKUP(A1811,'S&amp;P 500 Bitcoin and their CAGR'!E1811:F5484,2,FALSE)</f>
        <v>330.6</v>
      </c>
      <c r="D1811" s="36">
        <f t="shared" si="56"/>
        <v>1.4882538437165231</v>
      </c>
      <c r="E1811" s="36">
        <f t="shared" si="57"/>
        <v>54.196721311475414</v>
      </c>
    </row>
    <row r="1812" spans="1:5" x14ac:dyDescent="0.2">
      <c r="A1812" s="5">
        <v>41988</v>
      </c>
      <c r="B1812" s="36">
        <v>1989.63</v>
      </c>
      <c r="C1812" s="36">
        <f>VLOOKUP(A1812,'S&amp;P 500 Bitcoin and their CAGR'!E1812:F5485,2,FALSE)</f>
        <v>347.2</v>
      </c>
      <c r="D1812" s="36">
        <f t="shared" si="56"/>
        <v>1.500995820571239</v>
      </c>
      <c r="E1812" s="36">
        <f t="shared" si="57"/>
        <v>56.918032786885249</v>
      </c>
    </row>
    <row r="1813" spans="1:5" x14ac:dyDescent="0.2">
      <c r="A1813" s="5">
        <v>41985</v>
      </c>
      <c r="B1813" s="36">
        <v>2002.33</v>
      </c>
      <c r="C1813" s="36">
        <f>VLOOKUP(A1813,'S&amp;P 500 Bitcoin and their CAGR'!E1813:F5486,2,FALSE)</f>
        <v>352.8</v>
      </c>
      <c r="D1813" s="36">
        <f t="shared" si="56"/>
        <v>1.510576821521795</v>
      </c>
      <c r="E1813" s="36">
        <f t="shared" si="57"/>
        <v>57.836065573770497</v>
      </c>
    </row>
    <row r="1814" spans="1:5" x14ac:dyDescent="0.2">
      <c r="A1814" s="5">
        <v>41984</v>
      </c>
      <c r="B1814" s="36">
        <v>2035.33</v>
      </c>
      <c r="C1814" s="36">
        <f>VLOOKUP(A1814,'S&amp;P 500 Bitcoin and their CAGR'!E1814:F5487,2,FALSE)</f>
        <v>350</v>
      </c>
      <c r="D1814" s="36">
        <f t="shared" si="56"/>
        <v>1.5354723358027671</v>
      </c>
      <c r="E1814" s="36">
        <f t="shared" si="57"/>
        <v>57.377049180327873</v>
      </c>
    </row>
    <row r="1815" spans="1:5" x14ac:dyDescent="0.2">
      <c r="A1815" s="5">
        <v>41983</v>
      </c>
      <c r="B1815" s="36">
        <v>2026.14</v>
      </c>
      <c r="C1815" s="36">
        <f>VLOOKUP(A1815,'S&amp;P 500 Bitcoin and their CAGR'!E1815:F5488,2,FALSE)</f>
        <v>346.9</v>
      </c>
      <c r="D1815" s="36">
        <f t="shared" si="56"/>
        <v>1.5285393122802784</v>
      </c>
      <c r="E1815" s="36">
        <f t="shared" si="57"/>
        <v>56.868852459016395</v>
      </c>
    </row>
    <row r="1816" spans="1:5" x14ac:dyDescent="0.2">
      <c r="A1816" s="5">
        <v>41982</v>
      </c>
      <c r="B1816" s="36">
        <v>2059.8200000000002</v>
      </c>
      <c r="C1816" s="36">
        <f>VLOOKUP(A1816,'S&amp;P 500 Bitcoin and their CAGR'!E1816:F5489,2,FALSE)</f>
        <v>353.9</v>
      </c>
      <c r="D1816" s="36">
        <f t="shared" si="56"/>
        <v>1.5539478250373435</v>
      </c>
      <c r="E1816" s="36">
        <f t="shared" si="57"/>
        <v>58.016393442622949</v>
      </c>
    </row>
    <row r="1817" spans="1:5" x14ac:dyDescent="0.2">
      <c r="A1817" s="5">
        <v>41981</v>
      </c>
      <c r="B1817" s="36">
        <v>2060.31</v>
      </c>
      <c r="C1817" s="36">
        <f>VLOOKUP(A1817,'S&amp;P 500 Bitcoin and their CAGR'!E1817:F5490,2,FALSE)</f>
        <v>363.3</v>
      </c>
      <c r="D1817" s="36">
        <f t="shared" si="56"/>
        <v>1.5543174857039395</v>
      </c>
      <c r="E1817" s="36">
        <f t="shared" si="57"/>
        <v>59.557377049180332</v>
      </c>
    </row>
    <row r="1818" spans="1:5" x14ac:dyDescent="0.2">
      <c r="A1818" s="5">
        <v>41978</v>
      </c>
      <c r="B1818" s="36">
        <v>2075.37</v>
      </c>
      <c r="C1818" s="36">
        <f>VLOOKUP(A1818,'S&amp;P 500 Bitcoin and their CAGR'!E1818:F5491,2,FALSE)</f>
        <v>378.4</v>
      </c>
      <c r="D1818" s="36">
        <f t="shared" si="56"/>
        <v>1.5656788931303469</v>
      </c>
      <c r="E1818" s="36">
        <f t="shared" si="57"/>
        <v>62.032786885245905</v>
      </c>
    </row>
    <row r="1819" spans="1:5" x14ac:dyDescent="0.2">
      <c r="A1819" s="5">
        <v>41977</v>
      </c>
      <c r="B1819" s="36">
        <v>2071.92</v>
      </c>
      <c r="C1819" s="36">
        <f>VLOOKUP(A1819,'S&amp;P 500 Bitcoin and their CAGR'!E1819:F5492,2,FALSE)</f>
        <v>370.3</v>
      </c>
      <c r="D1819" s="36">
        <f t="shared" si="56"/>
        <v>1.5630761802736999</v>
      </c>
      <c r="E1819" s="36">
        <f t="shared" si="57"/>
        <v>60.704918032786892</v>
      </c>
    </row>
    <row r="1820" spans="1:5" x14ac:dyDescent="0.2">
      <c r="A1820" s="5">
        <v>41976</v>
      </c>
      <c r="B1820" s="36">
        <v>2074.33</v>
      </c>
      <c r="C1820" s="36">
        <f>VLOOKUP(A1820,'S&amp;P 500 Bitcoin and their CAGR'!E1820:F5493,2,FALSE)</f>
        <v>375.7</v>
      </c>
      <c r="D1820" s="36">
        <f t="shared" si="56"/>
        <v>1.5648943072257344</v>
      </c>
      <c r="E1820" s="36">
        <f t="shared" si="57"/>
        <v>61.590163934426229</v>
      </c>
    </row>
    <row r="1821" spans="1:5" x14ac:dyDescent="0.2">
      <c r="A1821" s="5">
        <v>41975</v>
      </c>
      <c r="B1821" s="36">
        <v>2066.5500000000002</v>
      </c>
      <c r="C1821" s="36">
        <f>VLOOKUP(A1821,'S&amp;P 500 Bitcoin and their CAGR'!E1821:F5494,2,FALSE)</f>
        <v>382</v>
      </c>
      <c r="D1821" s="36">
        <f t="shared" si="56"/>
        <v>1.5590250011316145</v>
      </c>
      <c r="E1821" s="36">
        <f t="shared" si="57"/>
        <v>62.622950819672134</v>
      </c>
    </row>
    <row r="1822" spans="1:5" x14ac:dyDescent="0.2">
      <c r="A1822" s="5">
        <v>41974</v>
      </c>
      <c r="B1822" s="36">
        <v>2053.44</v>
      </c>
      <c r="C1822" s="36">
        <f>VLOOKUP(A1822,'S&amp;P 500 Bitcoin and their CAGR'!E1822:F5495,2,FALSE)</f>
        <v>377.6</v>
      </c>
      <c r="D1822" s="36">
        <f t="shared" si="56"/>
        <v>1.5491346922763554</v>
      </c>
      <c r="E1822" s="36">
        <f t="shared" si="57"/>
        <v>61.9016393442623</v>
      </c>
    </row>
    <row r="1823" spans="1:5" x14ac:dyDescent="0.2">
      <c r="A1823" s="5">
        <v>41971</v>
      </c>
      <c r="B1823" s="36">
        <v>2067.56</v>
      </c>
      <c r="C1823" s="36">
        <f>VLOOKUP(A1823,'S&amp;P 500 Bitcoin and their CAGR'!E1823:F5496,2,FALSE)</f>
        <v>375.6</v>
      </c>
      <c r="D1823" s="36">
        <f t="shared" si="56"/>
        <v>1.5597869547505168</v>
      </c>
      <c r="E1823" s="36">
        <f t="shared" si="57"/>
        <v>61.573770491803288</v>
      </c>
    </row>
    <row r="1824" spans="1:5" x14ac:dyDescent="0.2">
      <c r="A1824" s="5">
        <v>41969</v>
      </c>
      <c r="B1824" s="36">
        <v>2072.83</v>
      </c>
      <c r="C1824" s="36">
        <f>VLOOKUP(A1824,'S&amp;P 500 Bitcoin and their CAGR'!E1824:F5497,2,FALSE)</f>
        <v>367.9</v>
      </c>
      <c r="D1824" s="36">
        <f t="shared" si="56"/>
        <v>1.5637626929402357</v>
      </c>
      <c r="E1824" s="36">
        <f t="shared" si="57"/>
        <v>60.311475409836063</v>
      </c>
    </row>
    <row r="1825" spans="1:5" x14ac:dyDescent="0.2">
      <c r="A1825" s="5">
        <v>41968</v>
      </c>
      <c r="B1825" s="36">
        <v>2067.0300000000002</v>
      </c>
      <c r="C1825" s="36">
        <f>VLOOKUP(A1825,'S&amp;P 500 Bitcoin and their CAGR'!E1825:F5498,2,FALSE)</f>
        <v>375.8</v>
      </c>
      <c r="D1825" s="36">
        <f t="shared" si="56"/>
        <v>1.5593871177029741</v>
      </c>
      <c r="E1825" s="36">
        <f t="shared" si="57"/>
        <v>61.606557377049185</v>
      </c>
    </row>
    <row r="1826" spans="1:5" x14ac:dyDescent="0.2">
      <c r="A1826" s="5">
        <v>41967</v>
      </c>
      <c r="B1826" s="36">
        <v>2069.41</v>
      </c>
      <c r="C1826" s="36">
        <f>VLOOKUP(A1826,'S&amp;P 500 Bitcoin and their CAGR'!E1826:F5499,2,FALSE)</f>
        <v>373.2</v>
      </c>
      <c r="D1826" s="36">
        <f t="shared" si="56"/>
        <v>1.5611826123692985</v>
      </c>
      <c r="E1826" s="36">
        <f t="shared" si="57"/>
        <v>61.180327868852459</v>
      </c>
    </row>
    <row r="1827" spans="1:5" x14ac:dyDescent="0.2">
      <c r="A1827" s="5">
        <v>41964</v>
      </c>
      <c r="B1827" s="36">
        <v>2063.5</v>
      </c>
      <c r="C1827" s="36">
        <f>VLOOKUP(A1827,'S&amp;P 500 Bitcoin and their CAGR'!E1827:F5500,2,FALSE)</f>
        <v>349.3</v>
      </c>
      <c r="D1827" s="36">
        <f t="shared" si="56"/>
        <v>1.5567240520844337</v>
      </c>
      <c r="E1827" s="36">
        <f t="shared" si="57"/>
        <v>57.262295081967217</v>
      </c>
    </row>
    <row r="1828" spans="1:5" x14ac:dyDescent="0.2">
      <c r="A1828" s="5">
        <v>41963</v>
      </c>
      <c r="B1828" s="36">
        <v>2052.75</v>
      </c>
      <c r="C1828" s="36">
        <f>VLOOKUP(A1828,'S&amp;P 500 Bitcoin and their CAGR'!E1828:F5501,2,FALSE)</f>
        <v>355.9</v>
      </c>
      <c r="D1828" s="36">
        <f t="shared" si="56"/>
        <v>1.5486141497050259</v>
      </c>
      <c r="E1828" s="36">
        <f t="shared" si="57"/>
        <v>58.344262295081968</v>
      </c>
    </row>
    <row r="1829" spans="1:5" x14ac:dyDescent="0.2">
      <c r="A1829" s="5">
        <v>41962</v>
      </c>
      <c r="B1829" s="36">
        <v>2048.7199999999998</v>
      </c>
      <c r="C1829" s="36">
        <f>VLOOKUP(A1829,'S&amp;P 500 Bitcoin and their CAGR'!E1829:F5502,2,FALSE)</f>
        <v>379.2</v>
      </c>
      <c r="D1829" s="36">
        <f t="shared" si="56"/>
        <v>1.5455738793246525</v>
      </c>
      <c r="E1829" s="36">
        <f t="shared" si="57"/>
        <v>62.16393442622951</v>
      </c>
    </row>
    <row r="1830" spans="1:5" x14ac:dyDescent="0.2">
      <c r="A1830" s="5">
        <v>41961</v>
      </c>
      <c r="B1830" s="36">
        <v>2051.8000000000002</v>
      </c>
      <c r="C1830" s="36">
        <f>VLOOKUP(A1830,'S&amp;P 500 Bitcoin and their CAGR'!E1830:F5503,2,FALSE)</f>
        <v>370</v>
      </c>
      <c r="D1830" s="36">
        <f t="shared" si="56"/>
        <v>1.5478974606575435</v>
      </c>
      <c r="E1830" s="36">
        <f t="shared" si="57"/>
        <v>60.655737704918039</v>
      </c>
    </row>
    <row r="1831" spans="1:5" x14ac:dyDescent="0.2">
      <c r="A1831" s="5">
        <v>41960</v>
      </c>
      <c r="B1831" s="36">
        <v>2041.32</v>
      </c>
      <c r="C1831" s="36">
        <f>VLOOKUP(A1831,'S&amp;P 500 Bitcoin and their CAGR'!E1831:F5504,2,FALSE)</f>
        <v>387.6</v>
      </c>
      <c r="D1831" s="36">
        <f t="shared" si="56"/>
        <v>1.5399912488495255</v>
      </c>
      <c r="E1831" s="36">
        <f t="shared" si="57"/>
        <v>63.540983606557383</v>
      </c>
    </row>
    <row r="1832" spans="1:5" x14ac:dyDescent="0.2">
      <c r="A1832" s="5">
        <v>41957</v>
      </c>
      <c r="B1832" s="36">
        <v>2039.82</v>
      </c>
      <c r="C1832" s="36">
        <f>VLOOKUP(A1832,'S&amp;P 500 Bitcoin and their CAGR'!E1832:F5505,2,FALSE)</f>
        <v>399.1</v>
      </c>
      <c r="D1832" s="36">
        <f t="shared" si="56"/>
        <v>1.5388596345640266</v>
      </c>
      <c r="E1832" s="36">
        <f t="shared" si="57"/>
        <v>65.426229508196727</v>
      </c>
    </row>
    <row r="1833" spans="1:5" x14ac:dyDescent="0.2">
      <c r="A1833" s="5">
        <v>41956</v>
      </c>
      <c r="B1833" s="36">
        <v>2039.33</v>
      </c>
      <c r="C1833" s="36">
        <f>VLOOKUP(A1833,'S&amp;P 500 Bitcoin and their CAGR'!E1833:F5506,2,FALSE)</f>
        <v>419.4</v>
      </c>
      <c r="D1833" s="36">
        <f t="shared" si="56"/>
        <v>1.5384899738974305</v>
      </c>
      <c r="E1833" s="36">
        <f t="shared" si="57"/>
        <v>68.754098360655732</v>
      </c>
    </row>
    <row r="1834" spans="1:5" x14ac:dyDescent="0.2">
      <c r="A1834" s="5">
        <v>41955</v>
      </c>
      <c r="B1834" s="36">
        <v>2038.25</v>
      </c>
      <c r="C1834" s="36">
        <f>VLOOKUP(A1834,'S&amp;P 500 Bitcoin and their CAGR'!E1834:F5507,2,FALSE)</f>
        <v>417.9</v>
      </c>
      <c r="D1834" s="36">
        <f t="shared" si="56"/>
        <v>1.5376752116118715</v>
      </c>
      <c r="E1834" s="36">
        <f t="shared" si="57"/>
        <v>68.508196721311478</v>
      </c>
    </row>
    <row r="1835" spans="1:5" x14ac:dyDescent="0.2">
      <c r="A1835" s="5">
        <v>41954</v>
      </c>
      <c r="B1835" s="36">
        <v>2039.68</v>
      </c>
      <c r="C1835" s="36">
        <f>VLOOKUP(A1835,'S&amp;P 500 Bitcoin and their CAGR'!E1835:F5508,2,FALSE)</f>
        <v>367</v>
      </c>
      <c r="D1835" s="36">
        <f t="shared" si="56"/>
        <v>1.5387540172307137</v>
      </c>
      <c r="E1835" s="36">
        <f t="shared" si="57"/>
        <v>60.16393442622951</v>
      </c>
    </row>
    <row r="1836" spans="1:5" x14ac:dyDescent="0.2">
      <c r="A1836" s="5">
        <v>41953</v>
      </c>
      <c r="B1836" s="36">
        <v>2038.26</v>
      </c>
      <c r="C1836" s="36">
        <f>VLOOKUP(A1836,'S&amp;P 500 Bitcoin and their CAGR'!E1836:F5509,2,FALSE)</f>
        <v>368</v>
      </c>
      <c r="D1836" s="36">
        <f t="shared" si="56"/>
        <v>1.537682755707108</v>
      </c>
      <c r="E1836" s="36">
        <f t="shared" si="57"/>
        <v>60.327868852459019</v>
      </c>
    </row>
    <row r="1837" spans="1:5" x14ac:dyDescent="0.2">
      <c r="A1837" s="5">
        <v>41950</v>
      </c>
      <c r="B1837" s="36">
        <v>2031.92</v>
      </c>
      <c r="C1837" s="36">
        <f>VLOOKUP(A1837,'S&amp;P 500 Bitcoin and their CAGR'!E1837:F5510,2,FALSE)</f>
        <v>341.5</v>
      </c>
      <c r="D1837" s="36">
        <f t="shared" si="56"/>
        <v>1.5328997993270668</v>
      </c>
      <c r="E1837" s="36">
        <f t="shared" si="57"/>
        <v>55.983606557377051</v>
      </c>
    </row>
    <row r="1838" spans="1:5" x14ac:dyDescent="0.2">
      <c r="A1838" s="5">
        <v>41949</v>
      </c>
      <c r="B1838" s="36">
        <v>2031.21</v>
      </c>
      <c r="C1838" s="36">
        <f>VLOOKUP(A1838,'S&amp;P 500 Bitcoin and their CAGR'!E1838:F5511,2,FALSE)</f>
        <v>348.5</v>
      </c>
      <c r="D1838" s="36">
        <f t="shared" si="56"/>
        <v>1.532364168565264</v>
      </c>
      <c r="E1838" s="36">
        <f t="shared" si="57"/>
        <v>57.131147540983612</v>
      </c>
    </row>
    <row r="1839" spans="1:5" x14ac:dyDescent="0.2">
      <c r="A1839" s="5">
        <v>41948</v>
      </c>
      <c r="B1839" s="36">
        <v>2023.57</v>
      </c>
      <c r="C1839" s="36">
        <f>VLOOKUP(A1839,'S&amp;P 500 Bitcoin and their CAGR'!E1839:F5512,2,FALSE)</f>
        <v>337.5</v>
      </c>
      <c r="D1839" s="36">
        <f t="shared" si="56"/>
        <v>1.526600479804457</v>
      </c>
      <c r="E1839" s="36">
        <f t="shared" si="57"/>
        <v>55.327868852459019</v>
      </c>
    </row>
    <row r="1840" spans="1:5" x14ac:dyDescent="0.2">
      <c r="A1840" s="5">
        <v>41947</v>
      </c>
      <c r="B1840" s="36">
        <v>2012.1</v>
      </c>
      <c r="C1840" s="36">
        <f>VLOOKUP(A1840,'S&amp;P 500 Bitcoin and their CAGR'!E1840:F5513,2,FALSE)</f>
        <v>326.89999999999998</v>
      </c>
      <c r="D1840" s="36">
        <f t="shared" si="56"/>
        <v>1.51794740256801</v>
      </c>
      <c r="E1840" s="36">
        <f t="shared" si="57"/>
        <v>53.590163934426229</v>
      </c>
    </row>
    <row r="1841" spans="1:5" x14ac:dyDescent="0.2">
      <c r="A1841" s="5">
        <v>41946</v>
      </c>
      <c r="B1841" s="36">
        <v>2017.81</v>
      </c>
      <c r="C1841" s="36">
        <f>VLOOKUP(A1841,'S&amp;P 500 Bitcoin and their CAGR'!E1841:F5514,2,FALSE)</f>
        <v>323.60000000000002</v>
      </c>
      <c r="D1841" s="36">
        <f t="shared" si="56"/>
        <v>1.5222550809481419</v>
      </c>
      <c r="E1841" s="36">
        <f t="shared" si="57"/>
        <v>53.049180327868861</v>
      </c>
    </row>
    <row r="1842" spans="1:5" x14ac:dyDescent="0.2">
      <c r="A1842" s="5">
        <v>41943</v>
      </c>
      <c r="B1842" s="36">
        <v>2018.05</v>
      </c>
      <c r="C1842" s="36">
        <f>VLOOKUP(A1842,'S&amp;P 500 Bitcoin and their CAGR'!E1842:F5515,2,FALSE)</f>
        <v>337</v>
      </c>
      <c r="D1842" s="36">
        <f t="shared" si="56"/>
        <v>1.5224361392338217</v>
      </c>
      <c r="E1842" s="36">
        <f t="shared" si="57"/>
        <v>55.245901639344268</v>
      </c>
    </row>
    <row r="1843" spans="1:5" x14ac:dyDescent="0.2">
      <c r="A1843" s="5">
        <v>41942</v>
      </c>
      <c r="B1843" s="36">
        <v>1994.65</v>
      </c>
      <c r="C1843" s="36">
        <f>VLOOKUP(A1843,'S&amp;P 500 Bitcoin and their CAGR'!E1843:F5516,2,FALSE)</f>
        <v>343.9</v>
      </c>
      <c r="D1843" s="36">
        <f t="shared" si="56"/>
        <v>1.5047829563800414</v>
      </c>
      <c r="E1843" s="36">
        <f t="shared" si="57"/>
        <v>56.377049180327866</v>
      </c>
    </row>
    <row r="1844" spans="1:5" x14ac:dyDescent="0.2">
      <c r="A1844" s="5">
        <v>41941</v>
      </c>
      <c r="B1844" s="36">
        <v>1982.3</v>
      </c>
      <c r="C1844" s="36">
        <f>VLOOKUP(A1844,'S&amp;P 500 Bitcoin and their CAGR'!E1844:F5517,2,FALSE)</f>
        <v>333.2</v>
      </c>
      <c r="D1844" s="36">
        <f t="shared" si="56"/>
        <v>1.4954659987627683</v>
      </c>
      <c r="E1844" s="36">
        <f t="shared" si="57"/>
        <v>54.622950819672134</v>
      </c>
    </row>
    <row r="1845" spans="1:5" x14ac:dyDescent="0.2">
      <c r="A1845" s="5">
        <v>41940</v>
      </c>
      <c r="B1845" s="36">
        <v>1985.05</v>
      </c>
      <c r="C1845" s="36">
        <f>VLOOKUP(A1845,'S&amp;P 500 Bitcoin and their CAGR'!E1845:F5518,2,FALSE)</f>
        <v>353.1</v>
      </c>
      <c r="D1845" s="36">
        <f t="shared" si="56"/>
        <v>1.4975406249528493</v>
      </c>
      <c r="E1845" s="36">
        <f t="shared" si="57"/>
        <v>57.885245901639351</v>
      </c>
    </row>
    <row r="1846" spans="1:5" x14ac:dyDescent="0.2">
      <c r="A1846" s="5">
        <v>41939</v>
      </c>
      <c r="B1846" s="36">
        <v>1961.63</v>
      </c>
      <c r="C1846" s="36">
        <f>VLOOKUP(A1846,'S&amp;P 500 Bitcoin and their CAGR'!E1846:F5519,2,FALSE)</f>
        <v>350.6</v>
      </c>
      <c r="D1846" s="36">
        <f t="shared" si="56"/>
        <v>1.4798723539085958</v>
      </c>
      <c r="E1846" s="36">
        <f t="shared" si="57"/>
        <v>57.47540983606558</v>
      </c>
    </row>
    <row r="1847" spans="1:5" x14ac:dyDescent="0.2">
      <c r="A1847" s="5">
        <v>41936</v>
      </c>
      <c r="B1847" s="36">
        <v>1964.58</v>
      </c>
      <c r="C1847" s="36">
        <f>VLOOKUP(A1847,'S&amp;P 500 Bitcoin and their CAGR'!E1847:F5520,2,FALSE)</f>
        <v>356.1</v>
      </c>
      <c r="D1847" s="36">
        <f t="shared" si="56"/>
        <v>1.48209786200341</v>
      </c>
      <c r="E1847" s="36">
        <f t="shared" si="57"/>
        <v>58.377049180327873</v>
      </c>
    </row>
    <row r="1848" spans="1:5" x14ac:dyDescent="0.2">
      <c r="A1848" s="5">
        <v>41935</v>
      </c>
      <c r="B1848" s="36">
        <v>1950.82</v>
      </c>
      <c r="C1848" s="36">
        <f>VLOOKUP(A1848,'S&amp;P 500 Bitcoin and their CAGR'!E1848:F5521,2,FALSE)</f>
        <v>356</v>
      </c>
      <c r="D1848" s="36">
        <f t="shared" si="56"/>
        <v>1.4717171869577681</v>
      </c>
      <c r="E1848" s="36">
        <f t="shared" si="57"/>
        <v>58.360655737704924</v>
      </c>
    </row>
    <row r="1849" spans="1:5" x14ac:dyDescent="0.2">
      <c r="A1849" s="5">
        <v>41934</v>
      </c>
      <c r="B1849" s="36">
        <v>1927.11</v>
      </c>
      <c r="C1849" s="36">
        <f>VLOOKUP(A1849,'S&amp;P 500 Bitcoin and their CAGR'!E1849:F5522,2,FALSE)</f>
        <v>380</v>
      </c>
      <c r="D1849" s="36">
        <f t="shared" si="56"/>
        <v>1.4538301371516513</v>
      </c>
      <c r="E1849" s="36">
        <f t="shared" si="57"/>
        <v>62.295081967213122</v>
      </c>
    </row>
    <row r="1850" spans="1:5" x14ac:dyDescent="0.2">
      <c r="A1850" s="5">
        <v>41933</v>
      </c>
      <c r="B1850" s="36">
        <v>1941.28</v>
      </c>
      <c r="C1850" s="36">
        <f>VLOOKUP(A1850,'S&amp;P 500 Bitcoin and their CAGR'!E1850:F5523,2,FALSE)</f>
        <v>382.8</v>
      </c>
      <c r="D1850" s="36">
        <f t="shared" si="56"/>
        <v>1.4645201201019962</v>
      </c>
      <c r="E1850" s="36">
        <f t="shared" si="57"/>
        <v>62.754098360655746</v>
      </c>
    </row>
    <row r="1851" spans="1:5" x14ac:dyDescent="0.2">
      <c r="A1851" s="5">
        <v>41932</v>
      </c>
      <c r="B1851" s="36">
        <v>1904.01</v>
      </c>
      <c r="C1851" s="36">
        <f>VLOOKUP(A1851,'S&amp;P 500 Bitcoin and their CAGR'!E1851:F5524,2,FALSE)</f>
        <v>381</v>
      </c>
      <c r="D1851" s="36">
        <f t="shared" si="56"/>
        <v>1.4364032771549708</v>
      </c>
      <c r="E1851" s="36">
        <f t="shared" si="57"/>
        <v>62.459016393442624</v>
      </c>
    </row>
    <row r="1852" spans="1:5" x14ac:dyDescent="0.2">
      <c r="A1852" s="5">
        <v>41929</v>
      </c>
      <c r="B1852" s="36">
        <v>1886.76</v>
      </c>
      <c r="C1852" s="36">
        <f>VLOOKUP(A1852,'S&amp;P 500 Bitcoin and their CAGR'!E1852:F5525,2,FALSE)</f>
        <v>380.3</v>
      </c>
      <c r="D1852" s="36">
        <f t="shared" si="56"/>
        <v>1.4233897128717354</v>
      </c>
      <c r="E1852" s="36">
        <f t="shared" si="57"/>
        <v>62.344262295081975</v>
      </c>
    </row>
    <row r="1853" spans="1:5" x14ac:dyDescent="0.2">
      <c r="A1853" s="5">
        <v>41928</v>
      </c>
      <c r="B1853" s="36">
        <v>1862.76</v>
      </c>
      <c r="C1853" s="36">
        <f>VLOOKUP(A1853,'S&amp;P 500 Bitcoin and their CAGR'!E1853:F5526,2,FALSE)</f>
        <v>379.3</v>
      </c>
      <c r="D1853" s="36">
        <f t="shared" si="56"/>
        <v>1.4052838843037554</v>
      </c>
      <c r="E1853" s="36">
        <f t="shared" si="57"/>
        <v>62.180327868852466</v>
      </c>
    </row>
    <row r="1854" spans="1:5" x14ac:dyDescent="0.2">
      <c r="A1854" s="5">
        <v>41927</v>
      </c>
      <c r="B1854" s="36">
        <v>1862.49</v>
      </c>
      <c r="C1854" s="36">
        <f>VLOOKUP(A1854,'S&amp;P 500 Bitcoin and their CAGR'!E1854:F5527,2,FALSE)</f>
        <v>393.5</v>
      </c>
      <c r="D1854" s="36">
        <f t="shared" si="56"/>
        <v>1.4050801937323658</v>
      </c>
      <c r="E1854" s="36">
        <f t="shared" si="57"/>
        <v>64.508196721311478</v>
      </c>
    </row>
    <row r="1855" spans="1:5" x14ac:dyDescent="0.2">
      <c r="A1855" s="5">
        <v>41926</v>
      </c>
      <c r="B1855" s="36">
        <v>1877.7</v>
      </c>
      <c r="C1855" s="36">
        <f>VLOOKUP(A1855,'S&amp;P 500 Bitcoin and their CAGR'!E1855:F5528,2,FALSE)</f>
        <v>397.9</v>
      </c>
      <c r="D1855" s="36">
        <f t="shared" si="56"/>
        <v>1.4165547625873229</v>
      </c>
      <c r="E1855" s="36">
        <f t="shared" si="57"/>
        <v>65.229508196721312</v>
      </c>
    </row>
    <row r="1856" spans="1:5" x14ac:dyDescent="0.2">
      <c r="A1856" s="5">
        <v>41925</v>
      </c>
      <c r="B1856" s="36">
        <v>1874.74</v>
      </c>
      <c r="C1856" s="36">
        <f>VLOOKUP(A1856,'S&amp;P 500 Bitcoin and their CAGR'!E1856:F5529,2,FALSE)</f>
        <v>383.4</v>
      </c>
      <c r="D1856" s="36">
        <f t="shared" si="56"/>
        <v>1.4143217103972721</v>
      </c>
      <c r="E1856" s="36">
        <f t="shared" si="57"/>
        <v>62.852459016393439</v>
      </c>
    </row>
    <row r="1857" spans="1:5" x14ac:dyDescent="0.2">
      <c r="A1857" s="5">
        <v>41922</v>
      </c>
      <c r="B1857" s="36">
        <v>1906.13</v>
      </c>
      <c r="C1857" s="36">
        <f>VLOOKUP(A1857,'S&amp;P 500 Bitcoin and their CAGR'!E1857:F5530,2,FALSE)</f>
        <v>359.5</v>
      </c>
      <c r="D1857" s="36">
        <f t="shared" si="56"/>
        <v>1.4380026253451426</v>
      </c>
      <c r="E1857" s="36">
        <f t="shared" si="57"/>
        <v>58.934426229508198</v>
      </c>
    </row>
    <row r="1858" spans="1:5" x14ac:dyDescent="0.2">
      <c r="A1858" s="5">
        <v>41921</v>
      </c>
      <c r="B1858" s="36">
        <v>1928.21</v>
      </c>
      <c r="C1858" s="36">
        <f>VLOOKUP(A1858,'S&amp;P 500 Bitcoin and their CAGR'!E1858:F5531,2,FALSE)</f>
        <v>363.5</v>
      </c>
      <c r="D1858" s="36">
        <f t="shared" si="56"/>
        <v>1.4546599876276838</v>
      </c>
      <c r="E1858" s="36">
        <f t="shared" si="57"/>
        <v>59.590163934426236</v>
      </c>
    </row>
    <row r="1859" spans="1:5" x14ac:dyDescent="0.2">
      <c r="A1859" s="5">
        <v>41920</v>
      </c>
      <c r="B1859" s="36">
        <v>1968.89</v>
      </c>
      <c r="C1859" s="36">
        <f>VLOOKUP(A1859,'S&amp;P 500 Bitcoin and their CAGR'!E1859:F5532,2,FALSE)</f>
        <v>350</v>
      </c>
      <c r="D1859" s="36">
        <f t="shared" ref="D1859:D1922" si="58">B1859/B$2533</f>
        <v>1.4853493670504097</v>
      </c>
      <c r="E1859" s="36">
        <f t="shared" ref="E1859:E1922" si="59">C1859/$C$2533</f>
        <v>57.377049180327873</v>
      </c>
    </row>
    <row r="1860" spans="1:5" x14ac:dyDescent="0.2">
      <c r="A1860" s="5">
        <v>41919</v>
      </c>
      <c r="B1860" s="36">
        <v>1935.1</v>
      </c>
      <c r="C1860" s="36">
        <f>VLOOKUP(A1860,'S&amp;P 500 Bitcoin and their CAGR'!E1860:F5533,2,FALSE)</f>
        <v>331</v>
      </c>
      <c r="D1860" s="36">
        <f t="shared" si="58"/>
        <v>1.4598578692457413</v>
      </c>
      <c r="E1860" s="36">
        <f t="shared" si="59"/>
        <v>54.262295081967217</v>
      </c>
    </row>
    <row r="1861" spans="1:5" x14ac:dyDescent="0.2">
      <c r="A1861" s="5">
        <v>41918</v>
      </c>
      <c r="B1861" s="36">
        <v>1964.82</v>
      </c>
      <c r="C1861" s="36">
        <f>VLOOKUP(A1861,'S&amp;P 500 Bitcoin and their CAGR'!E1861:F5534,2,FALSE)</f>
        <v>323.8</v>
      </c>
      <c r="D1861" s="36">
        <f t="shared" si="58"/>
        <v>1.4822789202890898</v>
      </c>
      <c r="E1861" s="36">
        <f t="shared" si="59"/>
        <v>53.081967213114758</v>
      </c>
    </row>
    <row r="1862" spans="1:5" x14ac:dyDescent="0.2">
      <c r="A1862" s="5">
        <v>41915</v>
      </c>
      <c r="B1862" s="36">
        <v>1967.9</v>
      </c>
      <c r="C1862" s="36">
        <f>VLOOKUP(A1862,'S&amp;P 500 Bitcoin and their CAGR'!E1862:F5535,2,FALSE)</f>
        <v>357.7</v>
      </c>
      <c r="D1862" s="36">
        <f t="shared" si="58"/>
        <v>1.4846025016219806</v>
      </c>
      <c r="E1862" s="36">
        <f t="shared" si="59"/>
        <v>58.639344262295083</v>
      </c>
    </row>
    <row r="1863" spans="1:5" x14ac:dyDescent="0.2">
      <c r="A1863" s="5">
        <v>41914</v>
      </c>
      <c r="B1863" s="36">
        <v>1946.17</v>
      </c>
      <c r="C1863" s="36">
        <f>VLOOKUP(A1863,'S&amp;P 500 Bitcoin and their CAGR'!E1863:F5536,2,FALSE)</f>
        <v>371.7</v>
      </c>
      <c r="D1863" s="36">
        <f t="shared" si="58"/>
        <v>1.4682091826727222</v>
      </c>
      <c r="E1863" s="36">
        <f t="shared" si="59"/>
        <v>60.934426229508198</v>
      </c>
    </row>
    <row r="1864" spans="1:5" x14ac:dyDescent="0.2">
      <c r="A1864" s="5">
        <v>41913</v>
      </c>
      <c r="B1864" s="36">
        <v>1946.16</v>
      </c>
      <c r="C1864" s="36">
        <f>VLOOKUP(A1864,'S&amp;P 500 Bitcoin and their CAGR'!E1864:F5537,2,FALSE)</f>
        <v>383</v>
      </c>
      <c r="D1864" s="36">
        <f t="shared" si="58"/>
        <v>1.4682016385774854</v>
      </c>
      <c r="E1864" s="36">
        <f t="shared" si="59"/>
        <v>62.786885245901644</v>
      </c>
    </row>
    <row r="1865" spans="1:5" x14ac:dyDescent="0.2">
      <c r="A1865" s="5">
        <v>41912</v>
      </c>
      <c r="B1865" s="36">
        <v>1972.29</v>
      </c>
      <c r="C1865" s="36">
        <f>VLOOKUP(A1865,'S&amp;P 500 Bitcoin and their CAGR'!E1865:F5538,2,FALSE)</f>
        <v>387.1</v>
      </c>
      <c r="D1865" s="36">
        <f t="shared" si="58"/>
        <v>1.4879143594308735</v>
      </c>
      <c r="E1865" s="36">
        <f t="shared" si="59"/>
        <v>63.459016393442631</v>
      </c>
    </row>
    <row r="1866" spans="1:5" x14ac:dyDescent="0.2">
      <c r="A1866" s="5">
        <v>41911</v>
      </c>
      <c r="B1866" s="36">
        <v>1977.8</v>
      </c>
      <c r="C1866" s="36">
        <f>VLOOKUP(A1866,'S&amp;P 500 Bitcoin and their CAGR'!E1866:F5539,2,FALSE)</f>
        <v>369.6</v>
      </c>
      <c r="D1866" s="36">
        <f t="shared" si="58"/>
        <v>1.4920711559062723</v>
      </c>
      <c r="E1866" s="36">
        <f t="shared" si="59"/>
        <v>60.590163934426236</v>
      </c>
    </row>
    <row r="1867" spans="1:5" x14ac:dyDescent="0.2">
      <c r="A1867" s="5">
        <v>41908</v>
      </c>
      <c r="B1867" s="36">
        <v>1982.85</v>
      </c>
      <c r="C1867" s="36">
        <f>VLOOKUP(A1867,'S&amp;P 500 Bitcoin and their CAGR'!E1867:F5540,2,FALSE)</f>
        <v>403</v>
      </c>
      <c r="D1867" s="36">
        <f t="shared" si="58"/>
        <v>1.4958809240007847</v>
      </c>
      <c r="E1867" s="36">
        <f t="shared" si="59"/>
        <v>66.06557377049181</v>
      </c>
    </row>
    <row r="1868" spans="1:5" x14ac:dyDescent="0.2">
      <c r="A1868" s="5">
        <v>41907</v>
      </c>
      <c r="B1868" s="36">
        <v>1965.99</v>
      </c>
      <c r="C1868" s="36">
        <f>VLOOKUP(A1868,'S&amp;P 500 Bitcoin and their CAGR'!E1868:F5541,2,FALSE)</f>
        <v>409.1</v>
      </c>
      <c r="D1868" s="36">
        <f t="shared" si="58"/>
        <v>1.4831615794317787</v>
      </c>
      <c r="E1868" s="36">
        <f t="shared" si="59"/>
        <v>67.06557377049181</v>
      </c>
    </row>
    <row r="1869" spans="1:5" x14ac:dyDescent="0.2">
      <c r="A1869" s="5">
        <v>41906</v>
      </c>
      <c r="B1869" s="36">
        <v>1998.3</v>
      </c>
      <c r="C1869" s="36">
        <f>VLOOKUP(A1869,'S&amp;P 500 Bitcoin and their CAGR'!E1869:F5542,2,FALSE)</f>
        <v>420.4</v>
      </c>
      <c r="D1869" s="36">
        <f t="shared" si="58"/>
        <v>1.5075365511414216</v>
      </c>
      <c r="E1869" s="36">
        <f t="shared" si="59"/>
        <v>68.918032786885249</v>
      </c>
    </row>
    <row r="1870" spans="1:5" x14ac:dyDescent="0.2">
      <c r="A1870" s="5">
        <v>41905</v>
      </c>
      <c r="B1870" s="36">
        <v>1982.77</v>
      </c>
      <c r="C1870" s="36">
        <f>VLOOKUP(A1870,'S&amp;P 500 Bitcoin and their CAGR'!E1870:F5543,2,FALSE)</f>
        <v>429.1</v>
      </c>
      <c r="D1870" s="36">
        <f t="shared" si="58"/>
        <v>1.4958205712388914</v>
      </c>
      <c r="E1870" s="36">
        <f t="shared" si="59"/>
        <v>70.344262295081975</v>
      </c>
    </row>
    <row r="1871" spans="1:5" x14ac:dyDescent="0.2">
      <c r="A1871" s="5">
        <v>41904</v>
      </c>
      <c r="B1871" s="36">
        <v>1994.29</v>
      </c>
      <c r="C1871" s="36">
        <f>VLOOKUP(A1871,'S&amp;P 500 Bitcoin and their CAGR'!E1871:F5544,2,FALSE)</f>
        <v>397.7</v>
      </c>
      <c r="D1871" s="36">
        <f t="shared" si="58"/>
        <v>1.5045113689515217</v>
      </c>
      <c r="E1871" s="36">
        <f t="shared" si="59"/>
        <v>65.196721311475414</v>
      </c>
    </row>
    <row r="1872" spans="1:5" x14ac:dyDescent="0.2">
      <c r="A1872" s="5">
        <v>41901</v>
      </c>
      <c r="B1872" s="36">
        <v>2010.4</v>
      </c>
      <c r="C1872" s="36">
        <f>VLOOKUP(A1872,'S&amp;P 500 Bitcoin and their CAGR'!E1872:F5545,2,FALSE)</f>
        <v>395.3</v>
      </c>
      <c r="D1872" s="36">
        <f t="shared" si="58"/>
        <v>1.5166649063777782</v>
      </c>
      <c r="E1872" s="36">
        <f t="shared" si="59"/>
        <v>64.8032786885246</v>
      </c>
    </row>
    <row r="1873" spans="1:5" x14ac:dyDescent="0.2">
      <c r="A1873" s="5">
        <v>41900</v>
      </c>
      <c r="B1873" s="36">
        <v>2011.36</v>
      </c>
      <c r="C1873" s="36">
        <f>VLOOKUP(A1873,'S&amp;P 500 Bitcoin and their CAGR'!E1873:F5546,2,FALSE)</f>
        <v>427.2</v>
      </c>
      <c r="D1873" s="36">
        <f t="shared" si="58"/>
        <v>1.5173891395204973</v>
      </c>
      <c r="E1873" s="36">
        <f t="shared" si="59"/>
        <v>70.032786885245898</v>
      </c>
    </row>
    <row r="1874" spans="1:5" x14ac:dyDescent="0.2">
      <c r="A1874" s="5">
        <v>41899</v>
      </c>
      <c r="B1874" s="36">
        <v>2001.57</v>
      </c>
      <c r="C1874" s="36">
        <f>VLOOKUP(A1874,'S&amp;P 500 Bitcoin and their CAGR'!E1874:F5547,2,FALSE)</f>
        <v>456.8</v>
      </c>
      <c r="D1874" s="36">
        <f t="shared" si="58"/>
        <v>1.5100034702838088</v>
      </c>
      <c r="E1874" s="36">
        <f t="shared" si="59"/>
        <v>74.885245901639351</v>
      </c>
    </row>
    <row r="1875" spans="1:5" x14ac:dyDescent="0.2">
      <c r="A1875" s="5">
        <v>41898</v>
      </c>
      <c r="B1875" s="36">
        <v>1998.98</v>
      </c>
      <c r="C1875" s="36">
        <f>VLOOKUP(A1875,'S&amp;P 500 Bitcoin and their CAGR'!E1875:F5548,2,FALSE)</f>
        <v>465.1</v>
      </c>
      <c r="D1875" s="36">
        <f t="shared" si="58"/>
        <v>1.5080495496175144</v>
      </c>
      <c r="E1875" s="36">
        <f t="shared" si="59"/>
        <v>76.245901639344268</v>
      </c>
    </row>
    <row r="1876" spans="1:5" x14ac:dyDescent="0.2">
      <c r="A1876" s="5">
        <v>41897</v>
      </c>
      <c r="B1876" s="36">
        <v>1984.13</v>
      </c>
      <c r="C1876" s="36">
        <f>VLOOKUP(A1876,'S&amp;P 500 Bitcoin and their CAGR'!E1876:F5549,2,FALSE)</f>
        <v>469.9</v>
      </c>
      <c r="D1876" s="36">
        <f t="shared" si="58"/>
        <v>1.496846568191077</v>
      </c>
      <c r="E1876" s="36">
        <f t="shared" si="59"/>
        <v>77.032786885245898</v>
      </c>
    </row>
    <row r="1877" spans="1:5" x14ac:dyDescent="0.2">
      <c r="A1877" s="5">
        <v>41894</v>
      </c>
      <c r="B1877" s="36">
        <v>1985.54</v>
      </c>
      <c r="C1877" s="36">
        <f>VLOOKUP(A1877,'S&amp;P 500 Bitcoin and their CAGR'!E1877:F5550,2,FALSE)</f>
        <v>471.8</v>
      </c>
      <c r="D1877" s="36">
        <f t="shared" si="58"/>
        <v>1.4979102856194457</v>
      </c>
      <c r="E1877" s="36">
        <f t="shared" si="59"/>
        <v>77.344262295081975</v>
      </c>
    </row>
    <row r="1878" spans="1:5" x14ac:dyDescent="0.2">
      <c r="A1878" s="5">
        <v>41893</v>
      </c>
      <c r="B1878" s="36">
        <v>1997.45</v>
      </c>
      <c r="C1878" s="36">
        <f>VLOOKUP(A1878,'S&amp;P 500 Bitcoin and their CAGR'!E1878:F5551,2,FALSE)</f>
        <v>477.1</v>
      </c>
      <c r="D1878" s="36">
        <f t="shared" si="58"/>
        <v>1.5068953030463057</v>
      </c>
      <c r="E1878" s="36">
        <f t="shared" si="59"/>
        <v>78.21311475409837</v>
      </c>
    </row>
    <row r="1879" spans="1:5" x14ac:dyDescent="0.2">
      <c r="A1879" s="5">
        <v>41892</v>
      </c>
      <c r="B1879" s="36">
        <v>1995.69</v>
      </c>
      <c r="C1879" s="36">
        <f>VLOOKUP(A1879,'S&amp;P 500 Bitcoin and their CAGR'!E1879:F5552,2,FALSE)</f>
        <v>477.3</v>
      </c>
      <c r="D1879" s="36">
        <f t="shared" si="58"/>
        <v>1.5055675422846539</v>
      </c>
      <c r="E1879" s="36">
        <f t="shared" si="59"/>
        <v>78.245901639344268</v>
      </c>
    </row>
    <row r="1880" spans="1:5" x14ac:dyDescent="0.2">
      <c r="A1880" s="5">
        <v>41891</v>
      </c>
      <c r="B1880" s="36">
        <v>1988.44</v>
      </c>
      <c r="C1880" s="36">
        <f>VLOOKUP(A1880,'S&amp;P 500 Bitcoin and their CAGR'!E1880:F5553,2,FALSE)</f>
        <v>472.7</v>
      </c>
      <c r="D1880" s="36">
        <f t="shared" si="58"/>
        <v>1.5000980732380766</v>
      </c>
      <c r="E1880" s="36">
        <f t="shared" si="59"/>
        <v>77.491803278688522</v>
      </c>
    </row>
    <row r="1881" spans="1:5" x14ac:dyDescent="0.2">
      <c r="A1881" s="5">
        <v>41890</v>
      </c>
      <c r="B1881" s="36">
        <v>2001.54</v>
      </c>
      <c r="C1881" s="36">
        <f>VLOOKUP(A1881,'S&amp;P 500 Bitcoin and their CAGR'!E1881:F5554,2,FALSE)</f>
        <v>470.4</v>
      </c>
      <c r="D1881" s="36">
        <f t="shared" si="58"/>
        <v>1.509980837998099</v>
      </c>
      <c r="E1881" s="36">
        <f t="shared" si="59"/>
        <v>77.114754098360663</v>
      </c>
    </row>
    <row r="1882" spans="1:5" x14ac:dyDescent="0.2">
      <c r="A1882" s="5">
        <v>41887</v>
      </c>
      <c r="B1882" s="36">
        <v>2007.71</v>
      </c>
      <c r="C1882" s="36">
        <f>VLOOKUP(A1882,'S&amp;P 500 Bitcoin and their CAGR'!E1882:F5555,2,FALSE)</f>
        <v>477.6</v>
      </c>
      <c r="D1882" s="36">
        <f t="shared" si="58"/>
        <v>1.5146355447591171</v>
      </c>
      <c r="E1882" s="36">
        <f t="shared" si="59"/>
        <v>78.295081967213122</v>
      </c>
    </row>
    <row r="1883" spans="1:5" x14ac:dyDescent="0.2">
      <c r="A1883" s="5">
        <v>41886</v>
      </c>
      <c r="B1883" s="36">
        <v>1997.65</v>
      </c>
      <c r="C1883" s="36">
        <f>VLOOKUP(A1883,'S&amp;P 500 Bitcoin and their CAGR'!E1883:F5556,2,FALSE)</f>
        <v>489.2</v>
      </c>
      <c r="D1883" s="36">
        <f t="shared" si="58"/>
        <v>1.507046184951039</v>
      </c>
      <c r="E1883" s="36">
        <f t="shared" si="59"/>
        <v>80.196721311475414</v>
      </c>
    </row>
    <row r="1884" spans="1:5" x14ac:dyDescent="0.2">
      <c r="A1884" s="5">
        <v>41885</v>
      </c>
      <c r="B1884" s="36">
        <v>2000.72</v>
      </c>
      <c r="C1884" s="36">
        <f>VLOOKUP(A1884,'S&amp;P 500 Bitcoin and their CAGR'!E1884:F5557,2,FALSE)</f>
        <v>474</v>
      </c>
      <c r="D1884" s="36">
        <f t="shared" si="58"/>
        <v>1.5093622221886929</v>
      </c>
      <c r="E1884" s="36">
        <f t="shared" si="59"/>
        <v>77.704918032786892</v>
      </c>
    </row>
    <row r="1885" spans="1:5" x14ac:dyDescent="0.2">
      <c r="A1885" s="5">
        <v>41884</v>
      </c>
      <c r="B1885" s="36">
        <v>2002.28</v>
      </c>
      <c r="C1885" s="36">
        <f>VLOOKUP(A1885,'S&amp;P 500 Bitcoin and their CAGR'!E1885:F5558,2,FALSE)</f>
        <v>476.8</v>
      </c>
      <c r="D1885" s="36">
        <f t="shared" si="58"/>
        <v>1.5105391010456115</v>
      </c>
      <c r="E1885" s="36">
        <f t="shared" si="59"/>
        <v>78.163934426229517</v>
      </c>
    </row>
    <row r="1886" spans="1:5" x14ac:dyDescent="0.2">
      <c r="A1886" s="5">
        <v>41880</v>
      </c>
      <c r="B1886" s="36">
        <v>2003.37</v>
      </c>
      <c r="C1886" s="36">
        <f>VLOOKUP(A1886,'S&amp;P 500 Bitcoin and their CAGR'!E1886:F5559,2,FALSE)</f>
        <v>507.5</v>
      </c>
      <c r="D1886" s="36">
        <f t="shared" si="58"/>
        <v>1.5113614074264072</v>
      </c>
      <c r="E1886" s="36">
        <f t="shared" si="59"/>
        <v>83.196721311475414</v>
      </c>
    </row>
    <row r="1887" spans="1:5" x14ac:dyDescent="0.2">
      <c r="A1887" s="5">
        <v>41879</v>
      </c>
      <c r="B1887" s="36">
        <v>1996.74</v>
      </c>
      <c r="C1887" s="36">
        <f>VLOOKUP(A1887,'S&amp;P 500 Bitcoin and their CAGR'!E1887:F5560,2,FALSE)</f>
        <v>507.8</v>
      </c>
      <c r="D1887" s="36">
        <f t="shared" si="58"/>
        <v>1.506359672284503</v>
      </c>
      <c r="E1887" s="36">
        <f t="shared" si="59"/>
        <v>83.245901639344268</v>
      </c>
    </row>
    <row r="1888" spans="1:5" x14ac:dyDescent="0.2">
      <c r="A1888" s="5">
        <v>41878</v>
      </c>
      <c r="B1888" s="36">
        <v>2000.12</v>
      </c>
      <c r="C1888" s="36">
        <f>VLOOKUP(A1888,'S&amp;P 500 Bitcoin and their CAGR'!E1888:F5561,2,FALSE)</f>
        <v>511</v>
      </c>
      <c r="D1888" s="36">
        <f t="shared" si="58"/>
        <v>1.5089095764744933</v>
      </c>
      <c r="E1888" s="36">
        <f t="shared" si="59"/>
        <v>83.770491803278688</v>
      </c>
    </row>
    <row r="1889" spans="1:5" x14ac:dyDescent="0.2">
      <c r="A1889" s="5">
        <v>41877</v>
      </c>
      <c r="B1889" s="36">
        <v>2000.02</v>
      </c>
      <c r="C1889" s="36">
        <f>VLOOKUP(A1889,'S&amp;P 500 Bitcoin and their CAGR'!E1889:F5562,2,FALSE)</f>
        <v>508.4</v>
      </c>
      <c r="D1889" s="36">
        <f t="shared" si="58"/>
        <v>1.5088341355221269</v>
      </c>
      <c r="E1889" s="36">
        <f t="shared" si="59"/>
        <v>83.344262295081975</v>
      </c>
    </row>
    <row r="1890" spans="1:5" x14ac:dyDescent="0.2">
      <c r="A1890" s="5">
        <v>41876</v>
      </c>
      <c r="B1890" s="36">
        <v>1997.92</v>
      </c>
      <c r="C1890" s="36">
        <f>VLOOKUP(A1890,'S&amp;P 500 Bitcoin and their CAGR'!E1890:F5563,2,FALSE)</f>
        <v>502.5</v>
      </c>
      <c r="D1890" s="36">
        <f t="shared" si="58"/>
        <v>1.5072498755224286</v>
      </c>
      <c r="E1890" s="36">
        <f t="shared" si="59"/>
        <v>82.377049180327873</v>
      </c>
    </row>
    <row r="1891" spans="1:5" x14ac:dyDescent="0.2">
      <c r="A1891" s="5">
        <v>41873</v>
      </c>
      <c r="B1891" s="36">
        <v>1988.4</v>
      </c>
      <c r="C1891" s="36">
        <f>VLOOKUP(A1891,'S&amp;P 500 Bitcoin and their CAGR'!E1891:F5564,2,FALSE)</f>
        <v>515.6</v>
      </c>
      <c r="D1891" s="36">
        <f t="shared" si="58"/>
        <v>1.5000678968571299</v>
      </c>
      <c r="E1891" s="36">
        <f t="shared" si="59"/>
        <v>84.524590163934434</v>
      </c>
    </row>
    <row r="1892" spans="1:5" x14ac:dyDescent="0.2">
      <c r="A1892" s="5">
        <v>41872</v>
      </c>
      <c r="B1892" s="36">
        <v>1992.37</v>
      </c>
      <c r="C1892" s="36">
        <f>VLOOKUP(A1892,'S&amp;P 500 Bitcoin and their CAGR'!E1892:F5565,2,FALSE)</f>
        <v>515.9</v>
      </c>
      <c r="D1892" s="36">
        <f t="shared" si="58"/>
        <v>1.5030629026660831</v>
      </c>
      <c r="E1892" s="36">
        <f t="shared" si="59"/>
        <v>84.573770491803273</v>
      </c>
    </row>
    <row r="1893" spans="1:5" x14ac:dyDescent="0.2">
      <c r="A1893" s="5">
        <v>41871</v>
      </c>
      <c r="B1893" s="36">
        <v>1986.51</v>
      </c>
      <c r="C1893" s="36">
        <f>VLOOKUP(A1893,'S&amp;P 500 Bitcoin and their CAGR'!E1893:F5566,2,FALSE)</f>
        <v>517</v>
      </c>
      <c r="D1893" s="36">
        <f t="shared" si="58"/>
        <v>1.4986420628574015</v>
      </c>
      <c r="E1893" s="36">
        <f t="shared" si="59"/>
        <v>84.754098360655746</v>
      </c>
    </row>
    <row r="1894" spans="1:5" x14ac:dyDescent="0.2">
      <c r="A1894" s="5">
        <v>41870</v>
      </c>
      <c r="B1894" s="36">
        <v>1981.6</v>
      </c>
      <c r="C1894" s="36">
        <f>VLOOKUP(A1894,'S&amp;P 500 Bitcoin and their CAGR'!E1894:F5567,2,FALSE)</f>
        <v>490.3</v>
      </c>
      <c r="D1894" s="36">
        <f t="shared" si="58"/>
        <v>1.4949379120962023</v>
      </c>
      <c r="E1894" s="36">
        <f t="shared" si="59"/>
        <v>80.377049180327873</v>
      </c>
    </row>
    <row r="1895" spans="1:5" x14ac:dyDescent="0.2">
      <c r="A1895" s="5">
        <v>41869</v>
      </c>
      <c r="B1895" s="36">
        <v>1971.74</v>
      </c>
      <c r="C1895" s="36">
        <f>VLOOKUP(A1895,'S&amp;P 500 Bitcoin and their CAGR'!E1895:F5568,2,FALSE)</f>
        <v>478.2</v>
      </c>
      <c r="D1895" s="36">
        <f t="shared" si="58"/>
        <v>1.4874994341928574</v>
      </c>
      <c r="E1895" s="36">
        <f t="shared" si="59"/>
        <v>78.393442622950829</v>
      </c>
    </row>
    <row r="1896" spans="1:5" x14ac:dyDescent="0.2">
      <c r="A1896" s="5">
        <v>41866</v>
      </c>
      <c r="B1896" s="36">
        <v>1955.06</v>
      </c>
      <c r="C1896" s="36">
        <f>VLOOKUP(A1896,'S&amp;P 500 Bitcoin and their CAGR'!E1896:F5569,2,FALSE)</f>
        <v>506.2</v>
      </c>
      <c r="D1896" s="36">
        <f t="shared" si="58"/>
        <v>1.4749158833381113</v>
      </c>
      <c r="E1896" s="36">
        <f t="shared" si="59"/>
        <v>82.983606557377058</v>
      </c>
    </row>
    <row r="1897" spans="1:5" x14ac:dyDescent="0.2">
      <c r="A1897" s="5">
        <v>41865</v>
      </c>
      <c r="B1897" s="36">
        <v>1955.18</v>
      </c>
      <c r="C1897" s="36">
        <f>VLOOKUP(A1897,'S&amp;P 500 Bitcoin and their CAGR'!E1897:F5570,2,FALSE)</f>
        <v>510</v>
      </c>
      <c r="D1897" s="36">
        <f t="shared" si="58"/>
        <v>1.4750064124809512</v>
      </c>
      <c r="E1897" s="36">
        <f t="shared" si="59"/>
        <v>83.606557377049185</v>
      </c>
    </row>
    <row r="1898" spans="1:5" x14ac:dyDescent="0.2">
      <c r="A1898" s="5">
        <v>41864</v>
      </c>
      <c r="B1898" s="36">
        <v>1946.72</v>
      </c>
      <c r="C1898" s="36">
        <f>VLOOKUP(A1898,'S&amp;P 500 Bitcoin and their CAGR'!E1898:F5571,2,FALSE)</f>
        <v>549</v>
      </c>
      <c r="D1898" s="36">
        <f t="shared" si="58"/>
        <v>1.4686241079107383</v>
      </c>
      <c r="E1898" s="36">
        <f t="shared" si="59"/>
        <v>90</v>
      </c>
    </row>
    <row r="1899" spans="1:5" x14ac:dyDescent="0.2">
      <c r="A1899" s="5">
        <v>41863</v>
      </c>
      <c r="B1899" s="36">
        <v>1933.75</v>
      </c>
      <c r="C1899" s="36">
        <f>VLOOKUP(A1899,'S&amp;P 500 Bitcoin and their CAGR'!E1899:F5572,2,FALSE)</f>
        <v>566</v>
      </c>
      <c r="D1899" s="36">
        <f t="shared" si="58"/>
        <v>1.4588394163887926</v>
      </c>
      <c r="E1899" s="36">
        <f t="shared" si="59"/>
        <v>92.786885245901644</v>
      </c>
    </row>
    <row r="1900" spans="1:5" x14ac:dyDescent="0.2">
      <c r="A1900" s="5">
        <v>41862</v>
      </c>
      <c r="B1900" s="36">
        <v>1936.92</v>
      </c>
      <c r="C1900" s="36">
        <f>VLOOKUP(A1900,'S&amp;P 500 Bitcoin and their CAGR'!E1900:F5573,2,FALSE)</f>
        <v>572.5</v>
      </c>
      <c r="D1900" s="36">
        <f t="shared" si="58"/>
        <v>1.4612308945788133</v>
      </c>
      <c r="E1900" s="36">
        <f t="shared" si="59"/>
        <v>93.852459016393453</v>
      </c>
    </row>
    <row r="1901" spans="1:5" x14ac:dyDescent="0.2">
      <c r="A1901" s="5">
        <v>41859</v>
      </c>
      <c r="B1901" s="36">
        <v>1931.59</v>
      </c>
      <c r="C1901" s="36">
        <f>VLOOKUP(A1901,'S&amp;P 500 Bitcoin and their CAGR'!E1901:F5574,2,FALSE)</f>
        <v>586.4</v>
      </c>
      <c r="D1901" s="36">
        <f t="shared" si="58"/>
        <v>1.4572098918176744</v>
      </c>
      <c r="E1901" s="36">
        <f t="shared" si="59"/>
        <v>96.131147540983605</v>
      </c>
    </row>
    <row r="1902" spans="1:5" x14ac:dyDescent="0.2">
      <c r="A1902" s="5">
        <v>41858</v>
      </c>
      <c r="B1902" s="36">
        <v>1909.57</v>
      </c>
      <c r="C1902" s="36">
        <f>VLOOKUP(A1902,'S&amp;P 500 Bitcoin and their CAGR'!E1902:F5575,2,FALSE)</f>
        <v>582.29999999999995</v>
      </c>
      <c r="D1902" s="36">
        <f t="shared" si="58"/>
        <v>1.4405977941065529</v>
      </c>
      <c r="E1902" s="36">
        <f t="shared" si="59"/>
        <v>95.459016393442624</v>
      </c>
    </row>
    <row r="1903" spans="1:5" x14ac:dyDescent="0.2">
      <c r="A1903" s="5">
        <v>41857</v>
      </c>
      <c r="B1903" s="36">
        <v>1920.24</v>
      </c>
      <c r="C1903" s="36">
        <f>VLOOKUP(A1903,'S&amp;P 500 Bitcoin and their CAGR'!E1903:F5576,2,FALSE)</f>
        <v>577.5</v>
      </c>
      <c r="D1903" s="36">
        <f t="shared" si="58"/>
        <v>1.4486473437240672</v>
      </c>
      <c r="E1903" s="36">
        <f t="shared" si="59"/>
        <v>94.672131147540995</v>
      </c>
    </row>
    <row r="1904" spans="1:5" x14ac:dyDescent="0.2">
      <c r="A1904" s="5">
        <v>41856</v>
      </c>
      <c r="B1904" s="36">
        <v>1920.21</v>
      </c>
      <c r="C1904" s="36">
        <f>VLOOKUP(A1904,'S&amp;P 500 Bitcoin and their CAGR'!E1904:F5577,2,FALSE)</f>
        <v>575</v>
      </c>
      <c r="D1904" s="36">
        <f t="shared" si="58"/>
        <v>1.4486247114383572</v>
      </c>
      <c r="E1904" s="36">
        <f t="shared" si="59"/>
        <v>94.262295081967224</v>
      </c>
    </row>
    <row r="1905" spans="1:5" x14ac:dyDescent="0.2">
      <c r="A1905" s="5">
        <v>41855</v>
      </c>
      <c r="B1905" s="36">
        <v>1938.99</v>
      </c>
      <c r="C1905" s="36">
        <f>VLOOKUP(A1905,'S&amp;P 500 Bitcoin and their CAGR'!E1905:F5578,2,FALSE)</f>
        <v>581.1</v>
      </c>
      <c r="D1905" s="36">
        <f t="shared" si="58"/>
        <v>1.4627925222928015</v>
      </c>
      <c r="E1905" s="36">
        <f t="shared" si="59"/>
        <v>95.262295081967224</v>
      </c>
    </row>
    <row r="1906" spans="1:5" x14ac:dyDescent="0.2">
      <c r="A1906" s="5">
        <v>41852</v>
      </c>
      <c r="B1906" s="36">
        <v>1925.15</v>
      </c>
      <c r="C1906" s="36">
        <f>VLOOKUP(A1906,'S&amp;P 500 Bitcoin and their CAGR'!E1906:F5579,2,FALSE)</f>
        <v>594.9</v>
      </c>
      <c r="D1906" s="36">
        <f t="shared" si="58"/>
        <v>1.4523514944852665</v>
      </c>
      <c r="E1906" s="36">
        <f t="shared" si="59"/>
        <v>97.524590163934434</v>
      </c>
    </row>
    <row r="1907" spans="1:5" x14ac:dyDescent="0.2">
      <c r="A1907" s="5">
        <v>41851</v>
      </c>
      <c r="B1907" s="36">
        <v>1930.67</v>
      </c>
      <c r="C1907" s="36">
        <f>VLOOKUP(A1907,'S&amp;P 500 Bitcoin and their CAGR'!E1907:F5580,2,FALSE)</f>
        <v>579</v>
      </c>
      <c r="D1907" s="36">
        <f t="shared" si="58"/>
        <v>1.4565158350559018</v>
      </c>
      <c r="E1907" s="36">
        <f t="shared" si="59"/>
        <v>94.918032786885249</v>
      </c>
    </row>
    <row r="1908" spans="1:5" x14ac:dyDescent="0.2">
      <c r="A1908" s="5">
        <v>41850</v>
      </c>
      <c r="B1908" s="36">
        <v>1970.07</v>
      </c>
      <c r="C1908" s="36">
        <f>VLOOKUP(A1908,'S&amp;P 500 Bitcoin and their CAGR'!E1908:F5581,2,FALSE)</f>
        <v>551</v>
      </c>
      <c r="D1908" s="36">
        <f t="shared" si="58"/>
        <v>1.4862395702883353</v>
      </c>
      <c r="E1908" s="36">
        <f t="shared" si="59"/>
        <v>90.327868852459019</v>
      </c>
    </row>
    <row r="1909" spans="1:5" x14ac:dyDescent="0.2">
      <c r="A1909" s="5">
        <v>41849</v>
      </c>
      <c r="B1909" s="36">
        <v>1969.95</v>
      </c>
      <c r="C1909" s="36">
        <f>VLOOKUP(A1909,'S&amp;P 500 Bitcoin and their CAGR'!E1909:F5582,2,FALSE)</f>
        <v>575</v>
      </c>
      <c r="D1909" s="36">
        <f t="shared" si="58"/>
        <v>1.4861490411454954</v>
      </c>
      <c r="E1909" s="36">
        <f t="shared" si="59"/>
        <v>94.262295081967224</v>
      </c>
    </row>
    <row r="1910" spans="1:5" x14ac:dyDescent="0.2">
      <c r="A1910" s="5">
        <v>41848</v>
      </c>
      <c r="B1910" s="36">
        <v>1978.91</v>
      </c>
      <c r="C1910" s="36">
        <f>VLOOKUP(A1910,'S&amp;P 500 Bitcoin and their CAGR'!E1910:F5583,2,FALSE)</f>
        <v>586.4</v>
      </c>
      <c r="D1910" s="36">
        <f t="shared" si="58"/>
        <v>1.4929085504775412</v>
      </c>
      <c r="E1910" s="36">
        <f t="shared" si="59"/>
        <v>96.131147540983605</v>
      </c>
    </row>
    <row r="1911" spans="1:5" x14ac:dyDescent="0.2">
      <c r="A1911" s="5">
        <v>41845</v>
      </c>
      <c r="B1911" s="36">
        <v>1978.34</v>
      </c>
      <c r="C1911" s="36">
        <f>VLOOKUP(A1911,'S&amp;P 500 Bitcoin and their CAGR'!E1911:F5584,2,FALSE)</f>
        <v>598</v>
      </c>
      <c r="D1911" s="36">
        <f t="shared" si="58"/>
        <v>1.4924785370490516</v>
      </c>
      <c r="E1911" s="36">
        <f t="shared" si="59"/>
        <v>98.032786885245912</v>
      </c>
    </row>
    <row r="1912" spans="1:5" x14ac:dyDescent="0.2">
      <c r="A1912" s="5">
        <v>41844</v>
      </c>
      <c r="B1912" s="36">
        <v>1987.98</v>
      </c>
      <c r="C1912" s="36">
        <f>VLOOKUP(A1912,'S&amp;P 500 Bitcoin and their CAGR'!E1912:F5585,2,FALSE)</f>
        <v>600.29999999999995</v>
      </c>
      <c r="D1912" s="36">
        <f t="shared" si="58"/>
        <v>1.4997510448571902</v>
      </c>
      <c r="E1912" s="36">
        <f t="shared" si="59"/>
        <v>98.409836065573771</v>
      </c>
    </row>
    <row r="1913" spans="1:5" x14ac:dyDescent="0.2">
      <c r="A1913" s="5">
        <v>41843</v>
      </c>
      <c r="B1913" s="36">
        <v>1987.01</v>
      </c>
      <c r="C1913" s="36">
        <f>VLOOKUP(A1913,'S&amp;P 500 Bitcoin and their CAGR'!E1913:F5586,2,FALSE)</f>
        <v>617.20000000000005</v>
      </c>
      <c r="D1913" s="36">
        <f t="shared" si="58"/>
        <v>1.4990192676192344</v>
      </c>
      <c r="E1913" s="36">
        <f t="shared" si="59"/>
        <v>101.18032786885247</v>
      </c>
    </row>
    <row r="1914" spans="1:5" x14ac:dyDescent="0.2">
      <c r="A1914" s="5">
        <v>41842</v>
      </c>
      <c r="B1914" s="36">
        <v>1983.53</v>
      </c>
      <c r="C1914" s="36">
        <f>VLOOKUP(A1914,'S&amp;P 500 Bitcoin and their CAGR'!E1914:F5587,2,FALSE)</f>
        <v>612.6</v>
      </c>
      <c r="D1914" s="36">
        <f t="shared" si="58"/>
        <v>1.4963939224768774</v>
      </c>
      <c r="E1914" s="36">
        <f t="shared" si="59"/>
        <v>100.42622950819673</v>
      </c>
    </row>
    <row r="1915" spans="1:5" x14ac:dyDescent="0.2">
      <c r="A1915" s="5">
        <v>41841</v>
      </c>
      <c r="B1915" s="36">
        <v>1973.63</v>
      </c>
      <c r="C1915" s="36">
        <f>VLOOKUP(A1915,'S&amp;P 500 Bitcoin and their CAGR'!E1915:F5588,2,FALSE)</f>
        <v>619.79999999999995</v>
      </c>
      <c r="D1915" s="36">
        <f t="shared" si="58"/>
        <v>1.4889252681925857</v>
      </c>
      <c r="E1915" s="36">
        <f t="shared" si="59"/>
        <v>101.60655737704919</v>
      </c>
    </row>
    <row r="1916" spans="1:5" x14ac:dyDescent="0.2">
      <c r="A1916" s="5">
        <v>41838</v>
      </c>
      <c r="B1916" s="36">
        <v>1978.22</v>
      </c>
      <c r="C1916" s="36">
        <f>VLOOKUP(A1916,'S&amp;P 500 Bitcoin and their CAGR'!E1916:F5589,2,FALSE)</f>
        <v>627.5</v>
      </c>
      <c r="D1916" s="36">
        <f t="shared" si="58"/>
        <v>1.492388007906212</v>
      </c>
      <c r="E1916" s="36">
        <f t="shared" si="59"/>
        <v>102.8688524590164</v>
      </c>
    </row>
    <row r="1917" spans="1:5" x14ac:dyDescent="0.2">
      <c r="A1917" s="5">
        <v>41837</v>
      </c>
      <c r="B1917" s="36">
        <v>1958.12</v>
      </c>
      <c r="C1917" s="36">
        <f>VLOOKUP(A1917,'S&amp;P 500 Bitcoin and their CAGR'!E1917:F5590,2,FALSE)</f>
        <v>627.6</v>
      </c>
      <c r="D1917" s="36">
        <f t="shared" si="58"/>
        <v>1.4772243764805286</v>
      </c>
      <c r="E1917" s="36">
        <f t="shared" si="59"/>
        <v>102.88524590163935</v>
      </c>
    </row>
    <row r="1918" spans="1:5" x14ac:dyDescent="0.2">
      <c r="A1918" s="5">
        <v>41836</v>
      </c>
      <c r="B1918" s="36">
        <v>1981.57</v>
      </c>
      <c r="C1918" s="36">
        <f>VLOOKUP(A1918,'S&amp;P 500 Bitcoin and their CAGR'!E1918:F5591,2,FALSE)</f>
        <v>621</v>
      </c>
      <c r="D1918" s="36">
        <f t="shared" si="58"/>
        <v>1.4949152798104923</v>
      </c>
      <c r="E1918" s="36">
        <f t="shared" si="59"/>
        <v>101.8032786885246</v>
      </c>
    </row>
    <row r="1919" spans="1:5" x14ac:dyDescent="0.2">
      <c r="A1919" s="5">
        <v>41835</v>
      </c>
      <c r="B1919" s="36">
        <v>1973.28</v>
      </c>
      <c r="C1919" s="36">
        <f>VLOOKUP(A1919,'S&amp;P 500 Bitcoin and their CAGR'!E1919:F5592,2,FALSE)</f>
        <v>620.9</v>
      </c>
      <c r="D1919" s="36">
        <f t="shared" si="58"/>
        <v>1.4886612248593027</v>
      </c>
      <c r="E1919" s="36">
        <f t="shared" si="59"/>
        <v>101.78688524590164</v>
      </c>
    </row>
    <row r="1920" spans="1:5" x14ac:dyDescent="0.2">
      <c r="A1920" s="5">
        <v>41834</v>
      </c>
      <c r="B1920" s="36">
        <v>1977.1</v>
      </c>
      <c r="C1920" s="36">
        <f>VLOOKUP(A1920,'S&amp;P 500 Bitcoin and their CAGR'!E1920:F5593,2,FALSE)</f>
        <v>622.4</v>
      </c>
      <c r="D1920" s="36">
        <f t="shared" si="58"/>
        <v>1.491543069239706</v>
      </c>
      <c r="E1920" s="36">
        <f t="shared" si="59"/>
        <v>102.0327868852459</v>
      </c>
    </row>
    <row r="1921" spans="1:5" x14ac:dyDescent="0.2">
      <c r="A1921" s="5">
        <v>41831</v>
      </c>
      <c r="B1921" s="36">
        <v>1967.57</v>
      </c>
      <c r="C1921" s="36">
        <f>VLOOKUP(A1921,'S&amp;P 500 Bitcoin and their CAGR'!E1921:F5594,2,FALSE)</f>
        <v>625.5</v>
      </c>
      <c r="D1921" s="36">
        <f t="shared" si="58"/>
        <v>1.4843535464791708</v>
      </c>
      <c r="E1921" s="36">
        <f t="shared" si="59"/>
        <v>102.54098360655739</v>
      </c>
    </row>
    <row r="1922" spans="1:5" x14ac:dyDescent="0.2">
      <c r="A1922" s="5">
        <v>41830</v>
      </c>
      <c r="B1922" s="36">
        <v>1964.68</v>
      </c>
      <c r="C1922" s="36">
        <f>VLOOKUP(A1922,'S&amp;P 500 Bitcoin and their CAGR'!E1922:F5595,2,FALSE)</f>
        <v>610</v>
      </c>
      <c r="D1922" s="36">
        <f t="shared" si="58"/>
        <v>1.4821733029557767</v>
      </c>
      <c r="E1922" s="36">
        <f t="shared" si="59"/>
        <v>100</v>
      </c>
    </row>
    <row r="1923" spans="1:5" x14ac:dyDescent="0.2">
      <c r="A1923" s="5">
        <v>41829</v>
      </c>
      <c r="B1923" s="36">
        <v>1972.83</v>
      </c>
      <c r="C1923" s="36">
        <f>VLOOKUP(A1923,'S&amp;P 500 Bitcoin and their CAGR'!E1923:F5596,2,FALSE)</f>
        <v>620.20000000000005</v>
      </c>
      <c r="D1923" s="36">
        <f t="shared" ref="D1923:D1986" si="60">B1923/B$2533</f>
        <v>1.4883217405736531</v>
      </c>
      <c r="E1923" s="36">
        <f t="shared" ref="E1923:E1986" si="61">C1923/$C$2533</f>
        <v>101.67213114754099</v>
      </c>
    </row>
    <row r="1924" spans="1:5" x14ac:dyDescent="0.2">
      <c r="A1924" s="5">
        <v>41828</v>
      </c>
      <c r="B1924" s="36">
        <v>1963.71</v>
      </c>
      <c r="C1924" s="36">
        <f>VLOOKUP(A1924,'S&amp;P 500 Bitcoin and their CAGR'!E1924:F5597,2,FALSE)</f>
        <v>618.5</v>
      </c>
      <c r="D1924" s="36">
        <f t="shared" si="60"/>
        <v>1.4814415257178208</v>
      </c>
      <c r="E1924" s="36">
        <f t="shared" si="61"/>
        <v>101.39344262295083</v>
      </c>
    </row>
    <row r="1925" spans="1:5" x14ac:dyDescent="0.2">
      <c r="A1925" s="5">
        <v>41827</v>
      </c>
      <c r="B1925" s="36">
        <v>1977.65</v>
      </c>
      <c r="C1925" s="36">
        <f>VLOOKUP(A1925,'S&amp;P 500 Bitcoin and their CAGR'!E1925:F5598,2,FALSE)</f>
        <v>624</v>
      </c>
      <c r="D1925" s="36">
        <f t="shared" si="60"/>
        <v>1.4919579944777224</v>
      </c>
      <c r="E1925" s="36">
        <f t="shared" si="61"/>
        <v>102.29508196721312</v>
      </c>
    </row>
    <row r="1926" spans="1:5" x14ac:dyDescent="0.2">
      <c r="A1926" s="5">
        <v>41823</v>
      </c>
      <c r="B1926" s="36">
        <v>1985.44</v>
      </c>
      <c r="C1926" s="36">
        <f>VLOOKUP(A1926,'S&amp;P 500 Bitcoin and their CAGR'!E1926:F5599,2,FALSE)</f>
        <v>643.6</v>
      </c>
      <c r="D1926" s="36">
        <f t="shared" si="60"/>
        <v>1.4978348446670791</v>
      </c>
      <c r="E1926" s="36">
        <f t="shared" si="61"/>
        <v>105.50819672131149</v>
      </c>
    </row>
    <row r="1927" spans="1:5" x14ac:dyDescent="0.2">
      <c r="A1927" s="5">
        <v>41822</v>
      </c>
      <c r="B1927" s="36">
        <v>1974.62</v>
      </c>
      <c r="C1927" s="36">
        <f>VLOOKUP(A1927,'S&amp;P 500 Bitcoin and their CAGR'!E1927:F5600,2,FALSE)</f>
        <v>647.9</v>
      </c>
      <c r="D1927" s="36">
        <f t="shared" si="60"/>
        <v>1.4896721336210148</v>
      </c>
      <c r="E1927" s="36">
        <f t="shared" si="61"/>
        <v>106.21311475409836</v>
      </c>
    </row>
    <row r="1928" spans="1:5" x14ac:dyDescent="0.2">
      <c r="A1928" s="5">
        <v>41821</v>
      </c>
      <c r="B1928" s="36">
        <v>1973.32</v>
      </c>
      <c r="C1928" s="36">
        <f>VLOOKUP(A1928,'S&amp;P 500 Bitcoin and their CAGR'!E1928:F5601,2,FALSE)</f>
        <v>650.79999999999995</v>
      </c>
      <c r="D1928" s="36">
        <f t="shared" si="60"/>
        <v>1.4886914012402492</v>
      </c>
      <c r="E1928" s="36">
        <f t="shared" si="61"/>
        <v>106.68852459016394</v>
      </c>
    </row>
    <row r="1929" spans="1:5" x14ac:dyDescent="0.2">
      <c r="A1929" s="5">
        <v>41820</v>
      </c>
      <c r="B1929" s="36">
        <v>1960.23</v>
      </c>
      <c r="C1929" s="36">
        <f>VLOOKUP(A1929,'S&amp;P 500 Bitcoin and their CAGR'!E1929:F5602,2,FALSE)</f>
        <v>640</v>
      </c>
      <c r="D1929" s="36">
        <f t="shared" si="60"/>
        <v>1.4788161805754636</v>
      </c>
      <c r="E1929" s="36">
        <f t="shared" si="61"/>
        <v>104.91803278688525</v>
      </c>
    </row>
    <row r="1930" spans="1:5" x14ac:dyDescent="0.2">
      <c r="A1930" s="5">
        <v>41817</v>
      </c>
      <c r="B1930" s="36">
        <v>1960.96</v>
      </c>
      <c r="C1930" s="36">
        <f>VLOOKUP(A1930,'S&amp;P 500 Bitcoin and their CAGR'!E1930:F5603,2,FALSE)</f>
        <v>606.20000000000005</v>
      </c>
      <c r="D1930" s="36">
        <f t="shared" si="60"/>
        <v>1.4793668995277398</v>
      </c>
      <c r="E1930" s="36">
        <f t="shared" si="61"/>
        <v>99.377049180327887</v>
      </c>
    </row>
    <row r="1931" spans="1:5" x14ac:dyDescent="0.2">
      <c r="A1931" s="5">
        <v>41816</v>
      </c>
      <c r="B1931" s="36">
        <v>1957.22</v>
      </c>
      <c r="C1931" s="36">
        <f>VLOOKUP(A1931,'S&amp;P 500 Bitcoin and their CAGR'!E1931:F5604,2,FALSE)</f>
        <v>577.9</v>
      </c>
      <c r="D1931" s="36">
        <f t="shared" si="60"/>
        <v>1.4765454079092295</v>
      </c>
      <c r="E1931" s="36">
        <f t="shared" si="61"/>
        <v>94.73770491803279</v>
      </c>
    </row>
    <row r="1932" spans="1:5" x14ac:dyDescent="0.2">
      <c r="A1932" s="5">
        <v>41815</v>
      </c>
      <c r="B1932" s="36">
        <v>1959.53</v>
      </c>
      <c r="C1932" s="36">
        <f>VLOOKUP(A1932,'S&amp;P 500 Bitcoin and their CAGR'!E1932:F5605,2,FALSE)</f>
        <v>568.1</v>
      </c>
      <c r="D1932" s="36">
        <f t="shared" si="60"/>
        <v>1.4782880939088976</v>
      </c>
      <c r="E1932" s="36">
        <f t="shared" si="61"/>
        <v>93.131147540983619</v>
      </c>
    </row>
    <row r="1933" spans="1:5" x14ac:dyDescent="0.2">
      <c r="A1933" s="5">
        <v>41814</v>
      </c>
      <c r="B1933" s="36">
        <v>1949.98</v>
      </c>
      <c r="C1933" s="36">
        <f>VLOOKUP(A1933,'S&amp;P 500 Bitcoin and their CAGR'!E1933:F5606,2,FALSE)</f>
        <v>587.29999999999995</v>
      </c>
      <c r="D1933" s="36">
        <f t="shared" si="60"/>
        <v>1.4710834829578889</v>
      </c>
      <c r="E1933" s="36">
        <f t="shared" si="61"/>
        <v>96.278688524590166</v>
      </c>
    </row>
    <row r="1934" spans="1:5" x14ac:dyDescent="0.2">
      <c r="A1934" s="5">
        <v>41813</v>
      </c>
      <c r="B1934" s="36">
        <v>1962.61</v>
      </c>
      <c r="C1934" s="36">
        <f>VLOOKUP(A1934,'S&amp;P 500 Bitcoin and their CAGR'!E1934:F5607,2,FALSE)</f>
        <v>599.29999999999995</v>
      </c>
      <c r="D1934" s="36">
        <f t="shared" si="60"/>
        <v>1.4806116752417882</v>
      </c>
      <c r="E1934" s="36">
        <f t="shared" si="61"/>
        <v>98.245901639344254</v>
      </c>
    </row>
    <row r="1935" spans="1:5" x14ac:dyDescent="0.2">
      <c r="A1935" s="5">
        <v>41810</v>
      </c>
      <c r="B1935" s="36">
        <v>1962.87</v>
      </c>
      <c r="C1935" s="36">
        <f>VLOOKUP(A1935,'S&amp;P 500 Bitcoin and their CAGR'!E1935:F5608,2,FALSE)</f>
        <v>601</v>
      </c>
      <c r="D1935" s="36">
        <f t="shared" si="60"/>
        <v>1.4808078217179412</v>
      </c>
      <c r="E1935" s="36">
        <f t="shared" si="61"/>
        <v>98.524590163934434</v>
      </c>
    </row>
    <row r="1936" spans="1:5" x14ac:dyDescent="0.2">
      <c r="A1936" s="5">
        <v>41809</v>
      </c>
      <c r="B1936" s="36">
        <v>1959.48</v>
      </c>
      <c r="C1936" s="36">
        <f>VLOOKUP(A1936,'S&amp;P 500 Bitcoin and their CAGR'!E1936:F5609,2,FALSE)</f>
        <v>602</v>
      </c>
      <c r="D1936" s="36">
        <f t="shared" si="60"/>
        <v>1.4782503734327144</v>
      </c>
      <c r="E1936" s="36">
        <f t="shared" si="61"/>
        <v>98.688524590163937</v>
      </c>
    </row>
    <row r="1937" spans="1:5" x14ac:dyDescent="0.2">
      <c r="A1937" s="5">
        <v>41808</v>
      </c>
      <c r="B1937" s="36">
        <v>1956.98</v>
      </c>
      <c r="C1937" s="36">
        <f>VLOOKUP(A1937,'S&amp;P 500 Bitcoin and their CAGR'!E1937:F5610,2,FALSE)</f>
        <v>611.5</v>
      </c>
      <c r="D1937" s="36">
        <f t="shared" si="60"/>
        <v>1.4763643496235497</v>
      </c>
      <c r="E1937" s="36">
        <f t="shared" si="61"/>
        <v>100.24590163934427</v>
      </c>
    </row>
    <row r="1938" spans="1:5" x14ac:dyDescent="0.2">
      <c r="A1938" s="5">
        <v>41807</v>
      </c>
      <c r="B1938" s="36">
        <v>1941.99</v>
      </c>
      <c r="C1938" s="36">
        <f>VLOOKUP(A1938,'S&amp;P 500 Bitcoin and their CAGR'!E1938:F5611,2,FALSE)</f>
        <v>614.29999999999995</v>
      </c>
      <c r="D1938" s="36">
        <f t="shared" si="60"/>
        <v>1.4650557508637989</v>
      </c>
      <c r="E1938" s="36">
        <f t="shared" si="61"/>
        <v>100.70491803278688</v>
      </c>
    </row>
    <row r="1939" spans="1:5" x14ac:dyDescent="0.2">
      <c r="A1939" s="5">
        <v>41806</v>
      </c>
      <c r="B1939" s="36">
        <v>1937.78</v>
      </c>
      <c r="C1939" s="36">
        <f>VLOOKUP(A1939,'S&amp;P 500 Bitcoin and their CAGR'!E1939:F5612,2,FALSE)</f>
        <v>580</v>
      </c>
      <c r="D1939" s="36">
        <f t="shared" si="60"/>
        <v>1.4618796867691657</v>
      </c>
      <c r="E1939" s="36">
        <f t="shared" si="61"/>
        <v>95.081967213114766</v>
      </c>
    </row>
    <row r="1940" spans="1:5" x14ac:dyDescent="0.2">
      <c r="A1940" s="5">
        <v>41803</v>
      </c>
      <c r="B1940" s="36">
        <v>1936.16</v>
      </c>
      <c r="C1940" s="36">
        <f>VLOOKUP(A1940,'S&amp;P 500 Bitcoin and their CAGR'!E1940:F5613,2,FALSE)</f>
        <v>582.6</v>
      </c>
      <c r="D1940" s="36">
        <f t="shared" si="60"/>
        <v>1.4606575433408273</v>
      </c>
      <c r="E1940" s="36">
        <f t="shared" si="61"/>
        <v>95.508196721311478</v>
      </c>
    </row>
    <row r="1941" spans="1:5" x14ac:dyDescent="0.2">
      <c r="A1941" s="5">
        <v>41802</v>
      </c>
      <c r="B1941" s="36">
        <v>1930.11</v>
      </c>
      <c r="C1941" s="36">
        <f>VLOOKUP(A1941,'S&amp;P 500 Bitcoin and their CAGR'!E1941:F5614,2,FALSE)</f>
        <v>590</v>
      </c>
      <c r="D1941" s="36">
        <f t="shared" si="60"/>
        <v>1.4560933657226489</v>
      </c>
      <c r="E1941" s="36">
        <f t="shared" si="61"/>
        <v>96.721311475409848</v>
      </c>
    </row>
    <row r="1942" spans="1:5" x14ac:dyDescent="0.2">
      <c r="A1942" s="5">
        <v>41801</v>
      </c>
      <c r="B1942" s="36">
        <v>1943.89</v>
      </c>
      <c r="C1942" s="36">
        <f>VLOOKUP(A1942,'S&amp;P 500 Bitcoin and their CAGR'!E1942:F5615,2,FALSE)</f>
        <v>637.1</v>
      </c>
      <c r="D1942" s="36">
        <f t="shared" si="60"/>
        <v>1.466489128958764</v>
      </c>
      <c r="E1942" s="36">
        <f t="shared" si="61"/>
        <v>104.44262295081968</v>
      </c>
    </row>
    <row r="1943" spans="1:5" x14ac:dyDescent="0.2">
      <c r="A1943" s="5">
        <v>41800</v>
      </c>
      <c r="B1943" s="36">
        <v>1950.79</v>
      </c>
      <c r="C1943" s="36">
        <f>VLOOKUP(A1943,'S&amp;P 500 Bitcoin and their CAGR'!E1943:F5616,2,FALSE)</f>
        <v>653.6</v>
      </c>
      <c r="D1943" s="36">
        <f t="shared" si="60"/>
        <v>1.4716945546720581</v>
      </c>
      <c r="E1943" s="36">
        <f t="shared" si="61"/>
        <v>107.14754098360656</v>
      </c>
    </row>
    <row r="1944" spans="1:5" x14ac:dyDescent="0.2">
      <c r="A1944" s="5">
        <v>41799</v>
      </c>
      <c r="B1944" s="36">
        <v>1951.27</v>
      </c>
      <c r="C1944" s="36">
        <f>VLOOKUP(A1944,'S&amp;P 500 Bitcoin and their CAGR'!E1944:F5617,2,FALSE)</f>
        <v>653.70000000000005</v>
      </c>
      <c r="D1944" s="36">
        <f t="shared" si="60"/>
        <v>1.4720566712434178</v>
      </c>
      <c r="E1944" s="36">
        <f t="shared" si="61"/>
        <v>107.16393442622952</v>
      </c>
    </row>
    <row r="1945" spans="1:5" x14ac:dyDescent="0.2">
      <c r="A1945" s="5">
        <v>41796</v>
      </c>
      <c r="B1945" s="36">
        <v>1949.44</v>
      </c>
      <c r="C1945" s="36">
        <f>VLOOKUP(A1945,'S&amp;P 500 Bitcoin and their CAGR'!E1945:F5618,2,FALSE)</f>
        <v>655</v>
      </c>
      <c r="D1945" s="36">
        <f t="shared" si="60"/>
        <v>1.4706761018151093</v>
      </c>
      <c r="E1945" s="36">
        <f t="shared" si="61"/>
        <v>107.37704918032787</v>
      </c>
    </row>
    <row r="1946" spans="1:5" x14ac:dyDescent="0.2">
      <c r="A1946" s="5">
        <v>41795</v>
      </c>
      <c r="B1946" s="36">
        <v>1940.46</v>
      </c>
      <c r="C1946" s="36">
        <f>VLOOKUP(A1946,'S&amp;P 500 Bitcoin and their CAGR'!E1946:F5619,2,FALSE)</f>
        <v>663.3</v>
      </c>
      <c r="D1946" s="36">
        <f t="shared" si="60"/>
        <v>1.4639015042925902</v>
      </c>
      <c r="E1946" s="36">
        <f t="shared" si="61"/>
        <v>108.73770491803279</v>
      </c>
    </row>
    <row r="1947" spans="1:5" x14ac:dyDescent="0.2">
      <c r="A1947" s="5">
        <v>41794</v>
      </c>
      <c r="B1947" s="36">
        <v>1927.88</v>
      </c>
      <c r="C1947" s="36">
        <f>VLOOKUP(A1947,'S&amp;P 500 Bitcoin and their CAGR'!E1947:F5620,2,FALSE)</f>
        <v>652.29999999999995</v>
      </c>
      <c r="D1947" s="36">
        <f t="shared" si="60"/>
        <v>1.4544110324848742</v>
      </c>
      <c r="E1947" s="36">
        <f t="shared" si="61"/>
        <v>106.93442622950819</v>
      </c>
    </row>
    <row r="1948" spans="1:5" x14ac:dyDescent="0.2">
      <c r="A1948" s="5">
        <v>41793</v>
      </c>
      <c r="B1948" s="36">
        <v>1924.24</v>
      </c>
      <c r="C1948" s="36">
        <f>VLOOKUP(A1948,'S&amp;P 500 Bitcoin and their CAGR'!E1948:F5621,2,FALSE)</f>
        <v>682.9</v>
      </c>
      <c r="D1948" s="36">
        <f t="shared" si="60"/>
        <v>1.4516649818187306</v>
      </c>
      <c r="E1948" s="36">
        <f t="shared" si="61"/>
        <v>111.95081967213115</v>
      </c>
    </row>
    <row r="1949" spans="1:5" x14ac:dyDescent="0.2">
      <c r="A1949" s="5">
        <v>41792</v>
      </c>
      <c r="B1949" s="36">
        <v>1924.97</v>
      </c>
      <c r="C1949" s="36">
        <f>VLOOKUP(A1949,'S&amp;P 500 Bitcoin and their CAGR'!E1949:F5622,2,FALSE)</f>
        <v>669.5</v>
      </c>
      <c r="D1949" s="36">
        <f t="shared" si="60"/>
        <v>1.4522157007710066</v>
      </c>
      <c r="E1949" s="36">
        <f t="shared" si="61"/>
        <v>109.75409836065575</v>
      </c>
    </row>
    <row r="1950" spans="1:5" x14ac:dyDescent="0.2">
      <c r="A1950" s="5">
        <v>41789</v>
      </c>
      <c r="B1950" s="36">
        <v>1923.57</v>
      </c>
      <c r="C1950" s="36">
        <f>VLOOKUP(A1950,'S&amp;P 500 Bitcoin and their CAGR'!E1950:F5623,2,FALSE)</f>
        <v>629</v>
      </c>
      <c r="D1950" s="36">
        <f t="shared" si="60"/>
        <v>1.4511595274378744</v>
      </c>
      <c r="E1950" s="36">
        <f t="shared" si="61"/>
        <v>103.11475409836066</v>
      </c>
    </row>
    <row r="1951" spans="1:5" x14ac:dyDescent="0.2">
      <c r="A1951" s="5">
        <v>41788</v>
      </c>
      <c r="B1951" s="36">
        <v>1920.03</v>
      </c>
      <c r="C1951" s="36">
        <f>VLOOKUP(A1951,'S&amp;P 500 Bitcoin and their CAGR'!E1951:F5624,2,FALSE)</f>
        <v>573</v>
      </c>
      <c r="D1951" s="36">
        <f t="shared" si="60"/>
        <v>1.4484889177240974</v>
      </c>
      <c r="E1951" s="36">
        <f t="shared" si="61"/>
        <v>93.934426229508205</v>
      </c>
    </row>
    <row r="1952" spans="1:5" x14ac:dyDescent="0.2">
      <c r="A1952" s="5">
        <v>41787</v>
      </c>
      <c r="B1952" s="36">
        <v>1909.78</v>
      </c>
      <c r="C1952" s="36">
        <f>VLOOKUP(A1952,'S&amp;P 500 Bitcoin and their CAGR'!E1952:F5625,2,FALSE)</f>
        <v>577</v>
      </c>
      <c r="D1952" s="36">
        <f t="shared" si="60"/>
        <v>1.4407562201065227</v>
      </c>
      <c r="E1952" s="36">
        <f t="shared" si="61"/>
        <v>94.590163934426229</v>
      </c>
    </row>
    <row r="1953" spans="1:5" x14ac:dyDescent="0.2">
      <c r="A1953" s="5">
        <v>41786</v>
      </c>
      <c r="B1953" s="36">
        <v>1911.91</v>
      </c>
      <c r="C1953" s="36">
        <f>VLOOKUP(A1953,'S&amp;P 500 Bitcoin and their CAGR'!E1953:F5626,2,FALSE)</f>
        <v>570</v>
      </c>
      <c r="D1953" s="36">
        <f t="shared" si="60"/>
        <v>1.4423631123919309</v>
      </c>
      <c r="E1953" s="36">
        <f t="shared" si="61"/>
        <v>93.442622950819683</v>
      </c>
    </row>
    <row r="1954" spans="1:5" x14ac:dyDescent="0.2">
      <c r="A1954" s="5">
        <v>41782</v>
      </c>
      <c r="B1954" s="36">
        <v>1900.53</v>
      </c>
      <c r="C1954" s="36">
        <f>VLOOKUP(A1954,'S&amp;P 500 Bitcoin and their CAGR'!E1954:F5627,2,FALSE)</f>
        <v>509.5</v>
      </c>
      <c r="D1954" s="36">
        <f t="shared" si="60"/>
        <v>1.4337779320126138</v>
      </c>
      <c r="E1954" s="36">
        <f t="shared" si="61"/>
        <v>83.524590163934434</v>
      </c>
    </row>
    <row r="1955" spans="1:5" x14ac:dyDescent="0.2">
      <c r="A1955" s="5">
        <v>41781</v>
      </c>
      <c r="B1955" s="36">
        <v>1892.49</v>
      </c>
      <c r="C1955" s="36">
        <f>VLOOKUP(A1955,'S&amp;P 500 Bitcoin and their CAGR'!E1955:F5628,2,FALSE)</f>
        <v>502.3</v>
      </c>
      <c r="D1955" s="36">
        <f t="shared" si="60"/>
        <v>1.4277124794423406</v>
      </c>
      <c r="E1955" s="36">
        <f t="shared" si="61"/>
        <v>82.344262295081975</v>
      </c>
    </row>
    <row r="1956" spans="1:5" x14ac:dyDescent="0.2">
      <c r="A1956" s="5">
        <v>41780</v>
      </c>
      <c r="B1956" s="36">
        <v>1888.03</v>
      </c>
      <c r="C1956" s="36">
        <f>VLOOKUP(A1956,'S&amp;P 500 Bitcoin and their CAGR'!E1956:F5629,2,FALSE)</f>
        <v>477.6</v>
      </c>
      <c r="D1956" s="36">
        <f t="shared" si="60"/>
        <v>1.4243478129667908</v>
      </c>
      <c r="E1956" s="36">
        <f t="shared" si="61"/>
        <v>78.295081967213122</v>
      </c>
    </row>
    <row r="1957" spans="1:5" x14ac:dyDescent="0.2">
      <c r="A1957" s="5">
        <v>41779</v>
      </c>
      <c r="B1957" s="36">
        <v>1872.83</v>
      </c>
      <c r="C1957" s="36">
        <f>VLOOKUP(A1957,'S&amp;P 500 Bitcoin and their CAGR'!E1957:F5630,2,FALSE)</f>
        <v>476</v>
      </c>
      <c r="D1957" s="36">
        <f t="shared" si="60"/>
        <v>1.4128807882070704</v>
      </c>
      <c r="E1957" s="36">
        <f t="shared" si="61"/>
        <v>78.032786885245912</v>
      </c>
    </row>
    <row r="1958" spans="1:5" x14ac:dyDescent="0.2">
      <c r="A1958" s="5">
        <v>41778</v>
      </c>
      <c r="B1958" s="36">
        <v>1885.08</v>
      </c>
      <c r="C1958" s="36">
        <f>VLOOKUP(A1958,'S&amp;P 500 Bitcoin and their CAGR'!E1958:F5631,2,FALSE)</f>
        <v>439</v>
      </c>
      <c r="D1958" s="36">
        <f t="shared" si="60"/>
        <v>1.4221223048719767</v>
      </c>
      <c r="E1958" s="36">
        <f t="shared" si="61"/>
        <v>71.967213114754102</v>
      </c>
    </row>
    <row r="1959" spans="1:5" x14ac:dyDescent="0.2">
      <c r="A1959" s="5">
        <v>41775</v>
      </c>
      <c r="B1959" s="36">
        <v>1877.86</v>
      </c>
      <c r="C1959" s="36">
        <f>VLOOKUP(A1959,'S&amp;P 500 Bitcoin and their CAGR'!E1959:F5632,2,FALSE)</f>
        <v>442.3</v>
      </c>
      <c r="D1959" s="36">
        <f t="shared" si="60"/>
        <v>1.4166754681111093</v>
      </c>
      <c r="E1959" s="36">
        <f t="shared" si="61"/>
        <v>72.508196721311478</v>
      </c>
    </row>
    <row r="1960" spans="1:5" x14ac:dyDescent="0.2">
      <c r="A1960" s="5">
        <v>41774</v>
      </c>
      <c r="B1960" s="36">
        <v>1870.85</v>
      </c>
      <c r="C1960" s="36">
        <f>VLOOKUP(A1960,'S&amp;P 500 Bitcoin and their CAGR'!E1960:F5633,2,FALSE)</f>
        <v>442</v>
      </c>
      <c r="D1960" s="36">
        <f t="shared" si="60"/>
        <v>1.4113870573502119</v>
      </c>
      <c r="E1960" s="36">
        <f t="shared" si="61"/>
        <v>72.459016393442624</v>
      </c>
    </row>
    <row r="1961" spans="1:5" x14ac:dyDescent="0.2">
      <c r="A1961" s="5">
        <v>41773</v>
      </c>
      <c r="B1961" s="36">
        <v>1888.53</v>
      </c>
      <c r="C1961" s="36">
        <f>VLOOKUP(A1961,'S&amp;P 500 Bitcoin and their CAGR'!E1961:F5634,2,FALSE)</f>
        <v>444</v>
      </c>
      <c r="D1961" s="36">
        <f t="shared" si="60"/>
        <v>1.4247250177286239</v>
      </c>
      <c r="E1961" s="36">
        <f t="shared" si="61"/>
        <v>72.786885245901644</v>
      </c>
    </row>
    <row r="1962" spans="1:5" x14ac:dyDescent="0.2">
      <c r="A1962" s="5">
        <v>41772</v>
      </c>
      <c r="B1962" s="36">
        <v>1897.45</v>
      </c>
      <c r="C1962" s="36">
        <f>VLOOKUP(A1962,'S&amp;P 500 Bitcoin and their CAGR'!E1962:F5635,2,FALSE)</f>
        <v>437.3</v>
      </c>
      <c r="D1962" s="36">
        <f t="shared" si="60"/>
        <v>1.431454350679723</v>
      </c>
      <c r="E1962" s="36">
        <f t="shared" si="61"/>
        <v>71.688524590163937</v>
      </c>
    </row>
    <row r="1963" spans="1:5" x14ac:dyDescent="0.2">
      <c r="A1963" s="5">
        <v>41771</v>
      </c>
      <c r="B1963" s="36">
        <v>1896.65</v>
      </c>
      <c r="C1963" s="36">
        <f>VLOOKUP(A1963,'S&amp;P 500 Bitcoin and their CAGR'!E1963:F5636,2,FALSE)</f>
        <v>440</v>
      </c>
      <c r="D1963" s="36">
        <f t="shared" si="60"/>
        <v>1.4308508230607904</v>
      </c>
      <c r="E1963" s="36">
        <f t="shared" si="61"/>
        <v>72.131147540983605</v>
      </c>
    </row>
    <row r="1964" spans="1:5" x14ac:dyDescent="0.2">
      <c r="A1964" s="5">
        <v>41768</v>
      </c>
      <c r="B1964" s="36">
        <v>1878.48</v>
      </c>
      <c r="C1964" s="36">
        <f>VLOOKUP(A1964,'S&amp;P 500 Bitcoin and their CAGR'!E1964:F5637,2,FALSE)</f>
        <v>446</v>
      </c>
      <c r="D1964" s="36">
        <f t="shared" si="60"/>
        <v>1.4171432020157824</v>
      </c>
      <c r="E1964" s="36">
        <f t="shared" si="61"/>
        <v>73.114754098360663</v>
      </c>
    </row>
    <row r="1965" spans="1:5" x14ac:dyDescent="0.2">
      <c r="A1965" s="5">
        <v>41767</v>
      </c>
      <c r="B1965" s="36">
        <v>1875.63</v>
      </c>
      <c r="C1965" s="36">
        <f>VLOOKUP(A1965,'S&amp;P 500 Bitcoin and their CAGR'!E1965:F5638,2,FALSE)</f>
        <v>442.8</v>
      </c>
      <c r="D1965" s="36">
        <f t="shared" si="60"/>
        <v>1.4149931348733347</v>
      </c>
      <c r="E1965" s="36">
        <f t="shared" si="61"/>
        <v>72.590163934426229</v>
      </c>
    </row>
    <row r="1966" spans="1:5" x14ac:dyDescent="0.2">
      <c r="A1966" s="5">
        <v>41766</v>
      </c>
      <c r="B1966" s="36">
        <v>1878.21</v>
      </c>
      <c r="C1966" s="36">
        <f>VLOOKUP(A1966,'S&amp;P 500 Bitcoin and their CAGR'!E1966:F5639,2,FALSE)</f>
        <v>438</v>
      </c>
      <c r="D1966" s="36">
        <f t="shared" si="60"/>
        <v>1.4169395114443926</v>
      </c>
      <c r="E1966" s="36">
        <f t="shared" si="61"/>
        <v>71.8032786885246</v>
      </c>
    </row>
    <row r="1967" spans="1:5" x14ac:dyDescent="0.2">
      <c r="A1967" s="5">
        <v>41765</v>
      </c>
      <c r="B1967" s="36">
        <v>1867.72</v>
      </c>
      <c r="C1967" s="36">
        <f>VLOOKUP(A1967,'S&amp;P 500 Bitcoin and their CAGR'!E1967:F5640,2,FALSE)</f>
        <v>430</v>
      </c>
      <c r="D1967" s="36">
        <f t="shared" si="60"/>
        <v>1.4090257555411381</v>
      </c>
      <c r="E1967" s="36">
        <f t="shared" si="61"/>
        <v>70.491803278688522</v>
      </c>
    </row>
    <row r="1968" spans="1:5" x14ac:dyDescent="0.2">
      <c r="A1968" s="5">
        <v>41764</v>
      </c>
      <c r="B1968" s="36">
        <v>1884.66</v>
      </c>
      <c r="C1968" s="36">
        <f>VLOOKUP(A1968,'S&amp;P 500 Bitcoin and their CAGR'!E1968:F5641,2,FALSE)</f>
        <v>427</v>
      </c>
      <c r="D1968" s="36">
        <f t="shared" si="60"/>
        <v>1.4218054528720372</v>
      </c>
      <c r="E1968" s="36">
        <f t="shared" si="61"/>
        <v>70</v>
      </c>
    </row>
    <row r="1969" spans="1:5" x14ac:dyDescent="0.2">
      <c r="A1969" s="5">
        <v>41761</v>
      </c>
      <c r="B1969" s="36">
        <v>1881.14</v>
      </c>
      <c r="C1969" s="36">
        <f>VLOOKUP(A1969,'S&amp;P 500 Bitcoin and their CAGR'!E1969:F5642,2,FALSE)</f>
        <v>453.5</v>
      </c>
      <c r="D1969" s="36">
        <f t="shared" si="60"/>
        <v>1.4191499313487335</v>
      </c>
      <c r="E1969" s="36">
        <f t="shared" si="61"/>
        <v>74.344262295081975</v>
      </c>
    </row>
    <row r="1970" spans="1:5" x14ac:dyDescent="0.2">
      <c r="A1970" s="5">
        <v>41760</v>
      </c>
      <c r="B1970" s="36">
        <v>1883.68</v>
      </c>
      <c r="C1970" s="36">
        <f>VLOOKUP(A1970,'S&amp;P 500 Bitcoin and their CAGR'!E1970:F5643,2,FALSE)</f>
        <v>459</v>
      </c>
      <c r="D1970" s="36">
        <f t="shared" si="60"/>
        <v>1.4210661315388446</v>
      </c>
      <c r="E1970" s="36">
        <f t="shared" si="61"/>
        <v>75.245901639344268</v>
      </c>
    </row>
    <row r="1971" spans="1:5" x14ac:dyDescent="0.2">
      <c r="A1971" s="5">
        <v>41759</v>
      </c>
      <c r="B1971" s="36">
        <v>1883.95</v>
      </c>
      <c r="C1971" s="36">
        <f>VLOOKUP(A1971,'S&amp;P 500 Bitcoin and their CAGR'!E1971:F5644,2,FALSE)</f>
        <v>448.3</v>
      </c>
      <c r="D1971" s="36">
        <f t="shared" si="60"/>
        <v>1.4212698221102344</v>
      </c>
      <c r="E1971" s="36">
        <f t="shared" si="61"/>
        <v>73.491803278688536</v>
      </c>
    </row>
    <row r="1972" spans="1:5" x14ac:dyDescent="0.2">
      <c r="A1972" s="5">
        <v>41758</v>
      </c>
      <c r="B1972" s="36">
        <v>1878.33</v>
      </c>
      <c r="C1972" s="36">
        <f>VLOOKUP(A1972,'S&amp;P 500 Bitcoin and their CAGR'!E1972:F5645,2,FALSE)</f>
        <v>434</v>
      </c>
      <c r="D1972" s="36">
        <f t="shared" si="60"/>
        <v>1.4170300405872323</v>
      </c>
      <c r="E1972" s="36">
        <f t="shared" si="61"/>
        <v>71.147540983606561</v>
      </c>
    </row>
    <row r="1973" spans="1:5" x14ac:dyDescent="0.2">
      <c r="A1973" s="5">
        <v>41757</v>
      </c>
      <c r="B1973" s="36">
        <v>1869.43</v>
      </c>
      <c r="C1973" s="36">
        <f>VLOOKUP(A1973,'S&amp;P 500 Bitcoin and their CAGR'!E1973:F5646,2,FALSE)</f>
        <v>448</v>
      </c>
      <c r="D1973" s="36">
        <f t="shared" si="60"/>
        <v>1.4103157958266066</v>
      </c>
      <c r="E1973" s="36">
        <f t="shared" si="61"/>
        <v>73.442622950819683</v>
      </c>
    </row>
    <row r="1974" spans="1:5" x14ac:dyDescent="0.2">
      <c r="A1974" s="5">
        <v>41754</v>
      </c>
      <c r="B1974" s="36">
        <v>1863.4</v>
      </c>
      <c r="C1974" s="36">
        <f>VLOOKUP(A1974,'S&amp;P 500 Bitcoin and their CAGR'!E1974:F5647,2,FALSE)</f>
        <v>460</v>
      </c>
      <c r="D1974" s="36">
        <f t="shared" si="60"/>
        <v>1.4057667063989017</v>
      </c>
      <c r="E1974" s="36">
        <f t="shared" si="61"/>
        <v>75.409836065573771</v>
      </c>
    </row>
    <row r="1975" spans="1:5" x14ac:dyDescent="0.2">
      <c r="A1975" s="5">
        <v>41753</v>
      </c>
      <c r="B1975" s="36">
        <v>1878.61</v>
      </c>
      <c r="C1975" s="36">
        <f>VLOOKUP(A1975,'S&amp;P 500 Bitcoin and their CAGR'!E1975:F5648,2,FALSE)</f>
        <v>497.5</v>
      </c>
      <c r="D1975" s="36">
        <f t="shared" si="60"/>
        <v>1.4172412752538588</v>
      </c>
      <c r="E1975" s="36">
        <f t="shared" si="61"/>
        <v>81.557377049180332</v>
      </c>
    </row>
    <row r="1976" spans="1:5" x14ac:dyDescent="0.2">
      <c r="A1976" s="5">
        <v>41752</v>
      </c>
      <c r="B1976" s="36">
        <v>1875.39</v>
      </c>
      <c r="C1976" s="36">
        <f>VLOOKUP(A1976,'S&amp;P 500 Bitcoin and their CAGR'!E1976:F5649,2,FALSE)</f>
        <v>490.2</v>
      </c>
      <c r="D1976" s="36">
        <f t="shared" si="60"/>
        <v>1.4148120765876551</v>
      </c>
      <c r="E1976" s="36">
        <f t="shared" si="61"/>
        <v>80.360655737704917</v>
      </c>
    </row>
    <row r="1977" spans="1:5" x14ac:dyDescent="0.2">
      <c r="A1977" s="5">
        <v>41751</v>
      </c>
      <c r="B1977" s="36">
        <v>1879.55</v>
      </c>
      <c r="C1977" s="36">
        <f>VLOOKUP(A1977,'S&amp;P 500 Bitcoin and their CAGR'!E1977:F5650,2,FALSE)</f>
        <v>488</v>
      </c>
      <c r="D1977" s="36">
        <f t="shared" si="60"/>
        <v>1.4179504202061046</v>
      </c>
      <c r="E1977" s="36">
        <f t="shared" si="61"/>
        <v>80</v>
      </c>
    </row>
    <row r="1978" spans="1:5" x14ac:dyDescent="0.2">
      <c r="A1978" s="5">
        <v>41750</v>
      </c>
      <c r="B1978" s="36">
        <v>1871.89</v>
      </c>
      <c r="C1978" s="36">
        <f>VLOOKUP(A1978,'S&amp;P 500 Bitcoin and their CAGR'!E1978:F5651,2,FALSE)</f>
        <v>497</v>
      </c>
      <c r="D1978" s="36">
        <f t="shared" si="60"/>
        <v>1.4121716432548246</v>
      </c>
      <c r="E1978" s="36">
        <f t="shared" si="61"/>
        <v>81.47540983606558</v>
      </c>
    </row>
    <row r="1979" spans="1:5" x14ac:dyDescent="0.2">
      <c r="A1979" s="5">
        <v>41746</v>
      </c>
      <c r="B1979" s="36">
        <v>1864.85</v>
      </c>
      <c r="C1979" s="36">
        <f>VLOOKUP(A1979,'S&amp;P 500 Bitcoin and their CAGR'!E1979:F5652,2,FALSE)</f>
        <v>500.7</v>
      </c>
      <c r="D1979" s="36">
        <f t="shared" si="60"/>
        <v>1.4068606002082169</v>
      </c>
      <c r="E1979" s="36">
        <f t="shared" si="61"/>
        <v>82.081967213114751</v>
      </c>
    </row>
    <row r="1980" spans="1:5" x14ac:dyDescent="0.2">
      <c r="A1980" s="5">
        <v>41745</v>
      </c>
      <c r="B1980" s="36">
        <v>1862.31</v>
      </c>
      <c r="C1980" s="36">
        <f>VLOOKUP(A1980,'S&amp;P 500 Bitcoin and their CAGR'!E1980:F5653,2,FALSE)</f>
        <v>522.29999999999995</v>
      </c>
      <c r="D1980" s="36">
        <f t="shared" si="60"/>
        <v>1.4049444000181057</v>
      </c>
      <c r="E1980" s="36">
        <f t="shared" si="61"/>
        <v>85.622950819672127</v>
      </c>
    </row>
    <row r="1981" spans="1:5" x14ac:dyDescent="0.2">
      <c r="A1981" s="5">
        <v>41744</v>
      </c>
      <c r="B1981" s="36">
        <v>1842.98</v>
      </c>
      <c r="C1981" s="36">
        <f>VLOOKUP(A1981,'S&amp;P 500 Bitcoin and their CAGR'!E1981:F5654,2,FALSE)</f>
        <v>515</v>
      </c>
      <c r="D1981" s="36">
        <f t="shared" si="60"/>
        <v>1.3903616639256455</v>
      </c>
      <c r="E1981" s="36">
        <f t="shared" si="61"/>
        <v>84.426229508196727</v>
      </c>
    </row>
    <row r="1982" spans="1:5" x14ac:dyDescent="0.2">
      <c r="A1982" s="5">
        <v>41743</v>
      </c>
      <c r="B1982" s="36">
        <v>1830.61</v>
      </c>
      <c r="C1982" s="36">
        <f>VLOOKUP(A1982,'S&amp;P 500 Bitcoin and their CAGR'!E1982:F5655,2,FALSE)</f>
        <v>459</v>
      </c>
      <c r="D1982" s="36">
        <f t="shared" si="60"/>
        <v>1.3810296181178991</v>
      </c>
      <c r="E1982" s="36">
        <f t="shared" si="61"/>
        <v>75.245901639344268</v>
      </c>
    </row>
    <row r="1983" spans="1:5" x14ac:dyDescent="0.2">
      <c r="A1983" s="5">
        <v>41740</v>
      </c>
      <c r="B1983" s="36">
        <v>1815.69</v>
      </c>
      <c r="C1983" s="36">
        <f>VLOOKUP(A1983,'S&amp;P 500 Bitcoin and their CAGR'!E1983:F5656,2,FALSE)</f>
        <v>416.3</v>
      </c>
      <c r="D1983" s="36">
        <f t="shared" si="60"/>
        <v>1.3697738280248051</v>
      </c>
      <c r="E1983" s="36">
        <f t="shared" si="61"/>
        <v>68.245901639344268</v>
      </c>
    </row>
    <row r="1984" spans="1:5" x14ac:dyDescent="0.2">
      <c r="A1984" s="5">
        <v>41739</v>
      </c>
      <c r="B1984" s="36">
        <v>1833.08</v>
      </c>
      <c r="C1984" s="36">
        <f>VLOOKUP(A1984,'S&amp;P 500 Bitcoin and their CAGR'!E1984:F5657,2,FALSE)</f>
        <v>370</v>
      </c>
      <c r="D1984" s="36">
        <f t="shared" si="60"/>
        <v>1.3828930096413536</v>
      </c>
      <c r="E1984" s="36">
        <f t="shared" si="61"/>
        <v>60.655737704918039</v>
      </c>
    </row>
    <row r="1985" spans="1:5" x14ac:dyDescent="0.2">
      <c r="A1985" s="5">
        <v>41738</v>
      </c>
      <c r="B1985" s="36">
        <v>1872.18</v>
      </c>
      <c r="C1985" s="36">
        <f>VLOOKUP(A1985,'S&amp;P 500 Bitcoin and their CAGR'!E1985:F5658,2,FALSE)</f>
        <v>442.5</v>
      </c>
      <c r="D1985" s="36">
        <f t="shared" si="60"/>
        <v>1.4123904220166876</v>
      </c>
      <c r="E1985" s="36">
        <f t="shared" si="61"/>
        <v>72.540983606557376</v>
      </c>
    </row>
    <row r="1986" spans="1:5" x14ac:dyDescent="0.2">
      <c r="A1986" s="5">
        <v>41737</v>
      </c>
      <c r="B1986" s="36">
        <v>1851.96</v>
      </c>
      <c r="C1986" s="36">
        <f>VLOOKUP(A1986,'S&amp;P 500 Bitcoin and their CAGR'!E1986:F5659,2,FALSE)</f>
        <v>448.8</v>
      </c>
      <c r="D1986" s="36">
        <f t="shared" si="60"/>
        <v>1.3971362614481646</v>
      </c>
      <c r="E1986" s="36">
        <f t="shared" si="61"/>
        <v>73.573770491803288</v>
      </c>
    </row>
    <row r="1987" spans="1:5" x14ac:dyDescent="0.2">
      <c r="A1987" s="5">
        <v>41736</v>
      </c>
      <c r="B1987" s="36">
        <v>1845.04</v>
      </c>
      <c r="C1987" s="36">
        <f>VLOOKUP(A1987,'S&amp;P 500 Bitcoin and their CAGR'!E1987:F5660,2,FALSE)</f>
        <v>454.2</v>
      </c>
      <c r="D1987" s="36">
        <f t="shared" ref="D1987:D2050" si="62">B1987/B$2533</f>
        <v>1.3919157475443971</v>
      </c>
      <c r="E1987" s="36">
        <f t="shared" ref="E1987:E2050" si="63">C1987/$C$2533</f>
        <v>74.459016393442624</v>
      </c>
    </row>
    <row r="1988" spans="1:5" x14ac:dyDescent="0.2">
      <c r="A1988" s="5">
        <v>41733</v>
      </c>
      <c r="B1988" s="36">
        <v>1865.09</v>
      </c>
      <c r="C1988" s="36">
        <f>VLOOKUP(A1988,'S&amp;P 500 Bitcoin and their CAGR'!E1988:F5661,2,FALSE)</f>
        <v>450</v>
      </c>
      <c r="D1988" s="36">
        <f t="shared" si="62"/>
        <v>1.4070416584938967</v>
      </c>
      <c r="E1988" s="36">
        <f t="shared" si="63"/>
        <v>73.770491803278688</v>
      </c>
    </row>
    <row r="1989" spans="1:5" x14ac:dyDescent="0.2">
      <c r="A1989" s="5">
        <v>41732</v>
      </c>
      <c r="B1989" s="36">
        <v>1888.77</v>
      </c>
      <c r="C1989" s="36">
        <f>VLOOKUP(A1989,'S&amp;P 500 Bitcoin and their CAGR'!E1989:F5662,2,FALSE)</f>
        <v>448.8</v>
      </c>
      <c r="D1989" s="36">
        <f t="shared" si="62"/>
        <v>1.4249060760143035</v>
      </c>
      <c r="E1989" s="36">
        <f t="shared" si="63"/>
        <v>73.573770491803288</v>
      </c>
    </row>
    <row r="1990" spans="1:5" x14ac:dyDescent="0.2">
      <c r="A1990" s="5">
        <v>41731</v>
      </c>
      <c r="B1990" s="36">
        <v>1890.9</v>
      </c>
      <c r="C1990" s="36">
        <f>VLOOKUP(A1990,'S&amp;P 500 Bitcoin and their CAGR'!E1990:F5663,2,FALSE)</f>
        <v>443.3</v>
      </c>
      <c r="D1990" s="36">
        <f t="shared" si="62"/>
        <v>1.426512968299712</v>
      </c>
      <c r="E1990" s="36">
        <f t="shared" si="63"/>
        <v>72.672131147540995</v>
      </c>
    </row>
    <row r="1991" spans="1:5" x14ac:dyDescent="0.2">
      <c r="A1991" s="5">
        <v>41730</v>
      </c>
      <c r="B1991" s="36">
        <v>1885.52</v>
      </c>
      <c r="C1991" s="36">
        <f>VLOOKUP(A1991,'S&amp;P 500 Bitcoin and their CAGR'!E1991:F5664,2,FALSE)</f>
        <v>482.8</v>
      </c>
      <c r="D1991" s="36">
        <f t="shared" si="62"/>
        <v>1.4224542450623896</v>
      </c>
      <c r="E1991" s="36">
        <f t="shared" si="63"/>
        <v>79.147540983606561</v>
      </c>
    </row>
    <row r="1992" spans="1:5" x14ac:dyDescent="0.2">
      <c r="A1992" s="5">
        <v>41729</v>
      </c>
      <c r="B1992" s="36">
        <v>1872.34</v>
      </c>
      <c r="C1992" s="36">
        <f>VLOOKUP(A1992,'S&amp;P 500 Bitcoin and their CAGR'!E1992:F5665,2,FALSE)</f>
        <v>452</v>
      </c>
      <c r="D1992" s="36">
        <f t="shared" si="62"/>
        <v>1.412511127540474</v>
      </c>
      <c r="E1992" s="36">
        <f t="shared" si="63"/>
        <v>74.098360655737707</v>
      </c>
    </row>
    <row r="1993" spans="1:5" x14ac:dyDescent="0.2">
      <c r="A1993" s="5">
        <v>41726</v>
      </c>
      <c r="B1993" s="36">
        <v>1857.62</v>
      </c>
      <c r="C1993" s="36">
        <f>VLOOKUP(A1993,'S&amp;P 500 Bitcoin and their CAGR'!E1993:F5666,2,FALSE)</f>
        <v>497.4</v>
      </c>
      <c r="D1993" s="36">
        <f t="shared" si="62"/>
        <v>1.4014062193521131</v>
      </c>
      <c r="E1993" s="36">
        <f t="shared" si="63"/>
        <v>81.540983606557376</v>
      </c>
    </row>
    <row r="1994" spans="1:5" x14ac:dyDescent="0.2">
      <c r="A1994" s="5">
        <v>41725</v>
      </c>
      <c r="B1994" s="36">
        <v>1849.04</v>
      </c>
      <c r="C1994" s="36">
        <f>VLOOKUP(A1994,'S&amp;P 500 Bitcoin and their CAGR'!E1994:F5667,2,FALSE)</f>
        <v>498.5</v>
      </c>
      <c r="D1994" s="36">
        <f t="shared" si="62"/>
        <v>1.3949333856390602</v>
      </c>
      <c r="E1994" s="36">
        <f t="shared" si="63"/>
        <v>81.721311475409834</v>
      </c>
    </row>
    <row r="1995" spans="1:5" x14ac:dyDescent="0.2">
      <c r="A1995" s="5">
        <v>41724</v>
      </c>
      <c r="B1995" s="36">
        <v>1852.56</v>
      </c>
      <c r="C1995" s="36">
        <f>VLOOKUP(A1995,'S&amp;P 500 Bitcoin and their CAGR'!E1995:F5668,2,FALSE)</f>
        <v>595</v>
      </c>
      <c r="D1995" s="36">
        <f t="shared" si="62"/>
        <v>1.3975889071623639</v>
      </c>
      <c r="E1995" s="36">
        <f t="shared" si="63"/>
        <v>97.540983606557376</v>
      </c>
    </row>
    <row r="1996" spans="1:5" x14ac:dyDescent="0.2">
      <c r="A1996" s="5">
        <v>41723</v>
      </c>
      <c r="B1996" s="36">
        <v>1865.62</v>
      </c>
      <c r="C1996" s="36">
        <f>VLOOKUP(A1996,'S&amp;P 500 Bitcoin and their CAGR'!E1996:F5669,2,FALSE)</f>
        <v>582</v>
      </c>
      <c r="D1996" s="36">
        <f t="shared" si="62"/>
        <v>1.4074414955414396</v>
      </c>
      <c r="E1996" s="36">
        <f t="shared" si="63"/>
        <v>95.409836065573771</v>
      </c>
    </row>
    <row r="1997" spans="1:5" x14ac:dyDescent="0.2">
      <c r="A1997" s="5">
        <v>41722</v>
      </c>
      <c r="B1997" s="36">
        <v>1857.44</v>
      </c>
      <c r="C1997" s="36">
        <f>VLOOKUP(A1997,'S&amp;P 500 Bitcoin and their CAGR'!E1997:F5670,2,FALSE)</f>
        <v>590</v>
      </c>
      <c r="D1997" s="36">
        <f t="shared" si="62"/>
        <v>1.4012704256378534</v>
      </c>
      <c r="E1997" s="36">
        <f t="shared" si="63"/>
        <v>96.721311475409848</v>
      </c>
    </row>
    <row r="1998" spans="1:5" x14ac:dyDescent="0.2">
      <c r="A1998" s="5">
        <v>41719</v>
      </c>
      <c r="B1998" s="36">
        <v>1866.52</v>
      </c>
      <c r="C1998" s="36">
        <f>VLOOKUP(A1998,'S&amp;P 500 Bitcoin and their CAGR'!E1998:F5671,2,FALSE)</f>
        <v>568.79999999999995</v>
      </c>
      <c r="D1998" s="36">
        <f t="shared" si="62"/>
        <v>1.4081204641127389</v>
      </c>
      <c r="E1998" s="36">
        <f t="shared" si="63"/>
        <v>93.245901639344254</v>
      </c>
    </row>
    <row r="1999" spans="1:5" x14ac:dyDescent="0.2">
      <c r="A1999" s="5">
        <v>41718</v>
      </c>
      <c r="B1999" s="36">
        <v>1872.01</v>
      </c>
      <c r="C1999" s="36">
        <f>VLOOKUP(A1999,'S&amp;P 500 Bitcoin and their CAGR'!E1999:F5672,2,FALSE)</f>
        <v>583.5</v>
      </c>
      <c r="D1999" s="36">
        <f t="shared" si="62"/>
        <v>1.4122621723976643</v>
      </c>
      <c r="E1999" s="36">
        <f t="shared" si="63"/>
        <v>95.655737704918039</v>
      </c>
    </row>
    <row r="2000" spans="1:5" x14ac:dyDescent="0.2">
      <c r="A2000" s="5">
        <v>41717</v>
      </c>
      <c r="B2000" s="36">
        <v>1860.77</v>
      </c>
      <c r="C2000" s="36">
        <f>VLOOKUP(A2000,'S&amp;P 500 Bitcoin and their CAGR'!E2000:F5673,2,FALSE)</f>
        <v>611</v>
      </c>
      <c r="D2000" s="36">
        <f t="shared" si="62"/>
        <v>1.4037826093516605</v>
      </c>
      <c r="E2000" s="36">
        <f t="shared" si="63"/>
        <v>100.16393442622952</v>
      </c>
    </row>
    <row r="2001" spans="1:5" x14ac:dyDescent="0.2">
      <c r="A2001" s="5">
        <v>41716</v>
      </c>
      <c r="B2001" s="36">
        <v>1872.25</v>
      </c>
      <c r="C2001" s="36">
        <f>VLOOKUP(A2001,'S&amp;P 500 Bitcoin and their CAGR'!E2001:F5674,2,FALSE)</f>
        <v>618.4</v>
      </c>
      <c r="D2001" s="36">
        <f t="shared" si="62"/>
        <v>1.4124432306833441</v>
      </c>
      <c r="E2001" s="36">
        <f t="shared" si="63"/>
        <v>101.37704918032787</v>
      </c>
    </row>
    <row r="2002" spans="1:5" x14ac:dyDescent="0.2">
      <c r="A2002" s="5">
        <v>41715</v>
      </c>
      <c r="B2002" s="36">
        <v>1858.83</v>
      </c>
      <c r="C2002" s="36">
        <f>VLOOKUP(A2002,'S&amp;P 500 Bitcoin and their CAGR'!E2002:F5675,2,FALSE)</f>
        <v>624.29999999999995</v>
      </c>
      <c r="D2002" s="36">
        <f t="shared" si="62"/>
        <v>1.4023190548757487</v>
      </c>
      <c r="E2002" s="36">
        <f t="shared" si="63"/>
        <v>102.34426229508196</v>
      </c>
    </row>
    <row r="2003" spans="1:5" x14ac:dyDescent="0.2">
      <c r="A2003" s="5">
        <v>41712</v>
      </c>
      <c r="B2003" s="36">
        <v>1841.13</v>
      </c>
      <c r="C2003" s="36">
        <f>VLOOKUP(A2003,'S&amp;P 500 Bitcoin and their CAGR'!E2003:F5676,2,FALSE)</f>
        <v>630</v>
      </c>
      <c r="D2003" s="36">
        <f t="shared" si="62"/>
        <v>1.3889660063068638</v>
      </c>
      <c r="E2003" s="36">
        <f t="shared" si="63"/>
        <v>103.27868852459017</v>
      </c>
    </row>
    <row r="2004" spans="1:5" x14ac:dyDescent="0.2">
      <c r="A2004" s="5">
        <v>41711</v>
      </c>
      <c r="B2004" s="36">
        <v>1846.34</v>
      </c>
      <c r="C2004" s="36">
        <f>VLOOKUP(A2004,'S&amp;P 500 Bitcoin and their CAGR'!E2004:F5677,2,FALSE)</f>
        <v>642</v>
      </c>
      <c r="D2004" s="36">
        <f t="shared" si="62"/>
        <v>1.3928964799251626</v>
      </c>
      <c r="E2004" s="36">
        <f t="shared" si="63"/>
        <v>105.24590163934427</v>
      </c>
    </row>
    <row r="2005" spans="1:5" x14ac:dyDescent="0.2">
      <c r="A2005" s="5">
        <v>41710</v>
      </c>
      <c r="B2005" s="36">
        <v>1868.2</v>
      </c>
      <c r="C2005" s="36">
        <f>VLOOKUP(A2005,'S&amp;P 500 Bitcoin and their CAGR'!E2005:F5678,2,FALSE)</f>
        <v>650</v>
      </c>
      <c r="D2005" s="36">
        <f t="shared" si="62"/>
        <v>1.4093878721124977</v>
      </c>
      <c r="E2005" s="36">
        <f t="shared" si="63"/>
        <v>106.55737704918033</v>
      </c>
    </row>
    <row r="2006" spans="1:5" x14ac:dyDescent="0.2">
      <c r="A2006" s="5">
        <v>41709</v>
      </c>
      <c r="B2006" s="36">
        <v>1867.63</v>
      </c>
      <c r="C2006" s="36">
        <f>VLOOKUP(A2006,'S&amp;P 500 Bitcoin and their CAGR'!E2006:F5679,2,FALSE)</f>
        <v>615</v>
      </c>
      <c r="D2006" s="36">
        <f t="shared" si="62"/>
        <v>1.4089578586840081</v>
      </c>
      <c r="E2006" s="36">
        <f t="shared" si="63"/>
        <v>100.81967213114754</v>
      </c>
    </row>
    <row r="2007" spans="1:5" x14ac:dyDescent="0.2">
      <c r="A2007" s="5">
        <v>41708</v>
      </c>
      <c r="B2007" s="36">
        <v>1877.17</v>
      </c>
      <c r="C2007" s="36">
        <f>VLOOKUP(A2007,'S&amp;P 500 Bitcoin and their CAGR'!E2007:F5680,2,FALSE)</f>
        <v>615</v>
      </c>
      <c r="D2007" s="36">
        <f t="shared" si="62"/>
        <v>1.4161549255397801</v>
      </c>
      <c r="E2007" s="36">
        <f t="shared" si="63"/>
        <v>100.81967213114754</v>
      </c>
    </row>
    <row r="2008" spans="1:5" x14ac:dyDescent="0.2">
      <c r="A2008" s="5">
        <v>41705</v>
      </c>
      <c r="B2008" s="36">
        <v>1878.04</v>
      </c>
      <c r="C2008" s="36">
        <f>VLOOKUP(A2008,'S&amp;P 500 Bitcoin and their CAGR'!E2008:F5681,2,FALSE)</f>
        <v>621</v>
      </c>
      <c r="D2008" s="36">
        <f t="shared" si="62"/>
        <v>1.4168112618253692</v>
      </c>
      <c r="E2008" s="36">
        <f t="shared" si="63"/>
        <v>101.8032786885246</v>
      </c>
    </row>
    <row r="2009" spans="1:5" x14ac:dyDescent="0.2">
      <c r="A2009" s="5">
        <v>41704</v>
      </c>
      <c r="B2009" s="36">
        <v>1877.03</v>
      </c>
      <c r="C2009" s="36">
        <f>VLOOKUP(A2009,'S&amp;P 500 Bitcoin and their CAGR'!E2009:F5682,2,FALSE)</f>
        <v>663</v>
      </c>
      <c r="D2009" s="36">
        <f t="shared" si="62"/>
        <v>1.4160493082064669</v>
      </c>
      <c r="E2009" s="36">
        <f t="shared" si="63"/>
        <v>108.68852459016394</v>
      </c>
    </row>
    <row r="2010" spans="1:5" x14ac:dyDescent="0.2">
      <c r="A2010" s="5">
        <v>41703</v>
      </c>
      <c r="B2010" s="36">
        <v>1873.81</v>
      </c>
      <c r="C2010" s="36">
        <f>VLOOKUP(A2010,'S&amp;P 500 Bitcoin and their CAGR'!E2010:F5683,2,FALSE)</f>
        <v>675</v>
      </c>
      <c r="D2010" s="36">
        <f t="shared" si="62"/>
        <v>1.4136201095402627</v>
      </c>
      <c r="E2010" s="36">
        <f t="shared" si="63"/>
        <v>110.65573770491804</v>
      </c>
    </row>
    <row r="2011" spans="1:5" x14ac:dyDescent="0.2">
      <c r="A2011" s="5">
        <v>41702</v>
      </c>
      <c r="B2011" s="36">
        <v>1873.91</v>
      </c>
      <c r="C2011" s="36">
        <f>VLOOKUP(A2011,'S&amp;P 500 Bitcoin and their CAGR'!E2011:F5684,2,FALSE)</f>
        <v>668</v>
      </c>
      <c r="D2011" s="36">
        <f t="shared" si="62"/>
        <v>1.4136955504926296</v>
      </c>
      <c r="E2011" s="36">
        <f t="shared" si="63"/>
        <v>109.50819672131148</v>
      </c>
    </row>
    <row r="2012" spans="1:5" x14ac:dyDescent="0.2">
      <c r="A2012" s="5">
        <v>41701</v>
      </c>
      <c r="B2012" s="36">
        <v>1845.73</v>
      </c>
      <c r="C2012" s="36">
        <f>VLOOKUP(A2012,'S&amp;P 500 Bitcoin and their CAGR'!E2012:F5685,2,FALSE)</f>
        <v>658</v>
      </c>
      <c r="D2012" s="36">
        <f t="shared" si="62"/>
        <v>1.3924362901157266</v>
      </c>
      <c r="E2012" s="36">
        <f t="shared" si="63"/>
        <v>107.8688524590164</v>
      </c>
    </row>
    <row r="2013" spans="1:5" x14ac:dyDescent="0.2">
      <c r="A2013" s="5">
        <v>41698</v>
      </c>
      <c r="B2013" s="36">
        <v>1859.45</v>
      </c>
      <c r="C2013" s="36">
        <f>VLOOKUP(A2013,'S&amp;P 500 Bitcoin and their CAGR'!E2013:F5686,2,FALSE)</f>
        <v>565</v>
      </c>
      <c r="D2013" s="36">
        <f t="shared" si="62"/>
        <v>1.4027867887804217</v>
      </c>
      <c r="E2013" s="36">
        <f t="shared" si="63"/>
        <v>92.622950819672141</v>
      </c>
    </row>
    <row r="2014" spans="1:5" x14ac:dyDescent="0.2">
      <c r="A2014" s="5">
        <v>41697</v>
      </c>
      <c r="B2014" s="36">
        <v>1854.29</v>
      </c>
      <c r="C2014" s="36">
        <f>VLOOKUP(A2014,'S&amp;P 500 Bitcoin and their CAGR'!E2014:F5687,2,FALSE)</f>
        <v>579</v>
      </c>
      <c r="D2014" s="36">
        <f t="shared" si="62"/>
        <v>1.3988940356383059</v>
      </c>
      <c r="E2014" s="36">
        <f t="shared" si="63"/>
        <v>94.918032786885249</v>
      </c>
    </row>
    <row r="2015" spans="1:5" x14ac:dyDescent="0.2">
      <c r="A2015" s="5">
        <v>41696</v>
      </c>
      <c r="B2015" s="36">
        <v>1845.16</v>
      </c>
      <c r="C2015" s="36">
        <f>VLOOKUP(A2015,'S&amp;P 500 Bitcoin and their CAGR'!E2015:F5688,2,FALSE)</f>
        <v>582</v>
      </c>
      <c r="D2015" s="36">
        <f t="shared" si="62"/>
        <v>1.392006276687237</v>
      </c>
      <c r="E2015" s="36">
        <f t="shared" si="63"/>
        <v>95.409836065573771</v>
      </c>
    </row>
    <row r="2016" spans="1:5" x14ac:dyDescent="0.2">
      <c r="A2016" s="5">
        <v>41695</v>
      </c>
      <c r="B2016" s="36">
        <v>1845.12</v>
      </c>
      <c r="C2016" s="36">
        <f>VLOOKUP(A2016,'S&amp;P 500 Bitcoin and their CAGR'!E2016:F5689,2,FALSE)</f>
        <v>515</v>
      </c>
      <c r="D2016" s="36">
        <f t="shared" si="62"/>
        <v>1.3919761003062903</v>
      </c>
      <c r="E2016" s="36">
        <f t="shared" si="63"/>
        <v>84.426229508196727</v>
      </c>
    </row>
    <row r="2017" spans="1:5" x14ac:dyDescent="0.2">
      <c r="A2017" s="5">
        <v>41694</v>
      </c>
      <c r="B2017" s="36">
        <v>1847.61</v>
      </c>
      <c r="C2017" s="36">
        <f>VLOOKUP(A2017,'S&amp;P 500 Bitcoin and their CAGR'!E2017:F5690,2,FALSE)</f>
        <v>562.4</v>
      </c>
      <c r="D2017" s="36">
        <f t="shared" si="62"/>
        <v>1.3938545800202182</v>
      </c>
      <c r="E2017" s="36">
        <f t="shared" si="63"/>
        <v>92.196721311475414</v>
      </c>
    </row>
    <row r="2018" spans="1:5" x14ac:dyDescent="0.2">
      <c r="A2018" s="5">
        <v>41691</v>
      </c>
      <c r="B2018" s="36">
        <v>1836.25</v>
      </c>
      <c r="C2018" s="36">
        <f>VLOOKUP(A2018,'S&amp;P 500 Bitcoin and their CAGR'!E2018:F5691,2,FALSE)</f>
        <v>568</v>
      </c>
      <c r="D2018" s="36">
        <f t="shared" si="62"/>
        <v>1.3852844878313744</v>
      </c>
      <c r="E2018" s="36">
        <f t="shared" si="63"/>
        <v>93.114754098360663</v>
      </c>
    </row>
    <row r="2019" spans="1:5" x14ac:dyDescent="0.2">
      <c r="A2019" s="5">
        <v>41690</v>
      </c>
      <c r="B2019" s="36">
        <v>1839.78</v>
      </c>
      <c r="C2019" s="36">
        <f>VLOOKUP(A2019,'S&amp;P 500 Bitcoin and their CAGR'!E2019:F5692,2,FALSE)</f>
        <v>578.9</v>
      </c>
      <c r="D2019" s="36">
        <f t="shared" si="62"/>
        <v>1.3879475534499148</v>
      </c>
      <c r="E2019" s="36">
        <f t="shared" si="63"/>
        <v>94.901639344262293</v>
      </c>
    </row>
    <row r="2020" spans="1:5" x14ac:dyDescent="0.2">
      <c r="A2020" s="5">
        <v>41689</v>
      </c>
      <c r="B2020" s="36">
        <v>1828.75</v>
      </c>
      <c r="C2020" s="36">
        <f>VLOOKUP(A2020,'S&amp;P 500 Bitcoin and their CAGR'!E2020:F5693,2,FALSE)</f>
        <v>630.4</v>
      </c>
      <c r="D2020" s="36">
        <f t="shared" si="62"/>
        <v>1.3796264164038807</v>
      </c>
      <c r="E2020" s="36">
        <f t="shared" si="63"/>
        <v>103.34426229508198</v>
      </c>
    </row>
    <row r="2021" spans="1:5" x14ac:dyDescent="0.2">
      <c r="A2021" s="5">
        <v>41688</v>
      </c>
      <c r="B2021" s="36">
        <v>1840.76</v>
      </c>
      <c r="C2021" s="36">
        <f>VLOOKUP(A2021,'S&amp;P 500 Bitcoin and their CAGR'!E2021:F5694,2,FALSE)</f>
        <v>628</v>
      </c>
      <c r="D2021" s="36">
        <f t="shared" si="62"/>
        <v>1.3886868747831074</v>
      </c>
      <c r="E2021" s="36">
        <f t="shared" si="63"/>
        <v>102.95081967213116</v>
      </c>
    </row>
    <row r="2022" spans="1:5" x14ac:dyDescent="0.2">
      <c r="A2022" s="5">
        <v>41684</v>
      </c>
      <c r="B2022" s="36">
        <v>1838.63</v>
      </c>
      <c r="C2022" s="36">
        <f>VLOOKUP(A2022,'S&amp;P 500 Bitcoin and their CAGR'!E2022:F5695,2,FALSE)</f>
        <v>682</v>
      </c>
      <c r="D2022" s="36">
        <f t="shared" si="62"/>
        <v>1.3870799824976991</v>
      </c>
      <c r="E2022" s="36">
        <f t="shared" si="63"/>
        <v>111.8032786885246</v>
      </c>
    </row>
    <row r="2023" spans="1:5" x14ac:dyDescent="0.2">
      <c r="A2023" s="5">
        <v>41683</v>
      </c>
      <c r="B2023" s="36">
        <v>1829.83</v>
      </c>
      <c r="C2023" s="36">
        <f>VLOOKUP(A2023,'S&amp;P 500 Bitcoin and their CAGR'!E2023:F5696,2,FALSE)</f>
        <v>634.29999999999995</v>
      </c>
      <c r="D2023" s="36">
        <f t="shared" si="62"/>
        <v>1.3804411786894397</v>
      </c>
      <c r="E2023" s="36">
        <f t="shared" si="63"/>
        <v>103.98360655737704</v>
      </c>
    </row>
    <row r="2024" spans="1:5" x14ac:dyDescent="0.2">
      <c r="A2024" s="5">
        <v>41682</v>
      </c>
      <c r="B2024" s="36">
        <v>1819.26</v>
      </c>
      <c r="C2024" s="36">
        <f>VLOOKUP(A2024,'S&amp;P 500 Bitcoin and their CAGR'!E2024:F5697,2,FALSE)</f>
        <v>685</v>
      </c>
      <c r="D2024" s="36">
        <f t="shared" si="62"/>
        <v>1.372467070024292</v>
      </c>
      <c r="E2024" s="36">
        <f t="shared" si="63"/>
        <v>112.29508196721312</v>
      </c>
    </row>
    <row r="2025" spans="1:5" x14ac:dyDescent="0.2">
      <c r="A2025" s="5">
        <v>41681</v>
      </c>
      <c r="B2025" s="36">
        <v>1819.75</v>
      </c>
      <c r="C2025" s="36">
        <f>VLOOKUP(A2025,'S&amp;P 500 Bitcoin and their CAGR'!E2025:F5698,2,FALSE)</f>
        <v>658.9</v>
      </c>
      <c r="D2025" s="36">
        <f t="shared" si="62"/>
        <v>1.3728367306908882</v>
      </c>
      <c r="E2025" s="36">
        <f t="shared" si="63"/>
        <v>108.01639344262296</v>
      </c>
    </row>
    <row r="2026" spans="1:5" x14ac:dyDescent="0.2">
      <c r="A2026" s="5">
        <v>41680</v>
      </c>
      <c r="B2026" s="36">
        <v>1799.84</v>
      </c>
      <c r="C2026" s="36">
        <f>VLOOKUP(A2026,'S&amp;P 500 Bitcoin and their CAGR'!E2026:F5699,2,FALSE)</f>
        <v>706.3</v>
      </c>
      <c r="D2026" s="36">
        <f t="shared" si="62"/>
        <v>1.3578164370747017</v>
      </c>
      <c r="E2026" s="36">
        <f t="shared" si="63"/>
        <v>115.78688524590164</v>
      </c>
    </row>
    <row r="2027" spans="1:5" x14ac:dyDescent="0.2">
      <c r="A2027" s="5">
        <v>41677</v>
      </c>
      <c r="B2027" s="36">
        <v>1797.02</v>
      </c>
      <c r="C2027" s="36">
        <f>VLOOKUP(A2027,'S&amp;P 500 Bitcoin and their CAGR'!E2027:F5700,2,FALSE)</f>
        <v>720</v>
      </c>
      <c r="D2027" s="36">
        <f t="shared" si="62"/>
        <v>1.355689002217964</v>
      </c>
      <c r="E2027" s="36">
        <f t="shared" si="63"/>
        <v>118.03278688524591</v>
      </c>
    </row>
    <row r="2028" spans="1:5" x14ac:dyDescent="0.2">
      <c r="A2028" s="5">
        <v>41676</v>
      </c>
      <c r="B2028" s="36">
        <v>1773.43</v>
      </c>
      <c r="C2028" s="36">
        <f>VLOOKUP(A2028,'S&amp;P 500 Bitcoin and their CAGR'!E2028:F5701,2,FALSE)</f>
        <v>771.6</v>
      </c>
      <c r="D2028" s="36">
        <f t="shared" si="62"/>
        <v>1.3378924815546873</v>
      </c>
      <c r="E2028" s="36">
        <f t="shared" si="63"/>
        <v>126.49180327868854</v>
      </c>
    </row>
    <row r="2029" spans="1:5" x14ac:dyDescent="0.2">
      <c r="A2029" s="5">
        <v>41675</v>
      </c>
      <c r="B2029" s="36">
        <v>1751.64</v>
      </c>
      <c r="C2029" s="36">
        <f>VLOOKUP(A2029,'S&amp;P 500 Bitcoin and their CAGR'!E2029:F5702,2,FALSE)</f>
        <v>791</v>
      </c>
      <c r="D2029" s="36">
        <f t="shared" si="62"/>
        <v>1.3214538980340089</v>
      </c>
      <c r="E2029" s="36">
        <f t="shared" si="63"/>
        <v>129.67213114754099</v>
      </c>
    </row>
    <row r="2030" spans="1:5" x14ac:dyDescent="0.2">
      <c r="A2030" s="5">
        <v>41674</v>
      </c>
      <c r="B2030" s="36">
        <v>1755.2</v>
      </c>
      <c r="C2030" s="36">
        <f>VLOOKUP(A2030,'S&amp;P 500 Bitcoin and their CAGR'!E2030:F5703,2,FALSE)</f>
        <v>813</v>
      </c>
      <c r="D2030" s="36">
        <f t="shared" si="62"/>
        <v>1.3241395959382591</v>
      </c>
      <c r="E2030" s="36">
        <f t="shared" si="63"/>
        <v>133.27868852459017</v>
      </c>
    </row>
    <row r="2031" spans="1:5" x14ac:dyDescent="0.2">
      <c r="A2031" s="5">
        <v>41673</v>
      </c>
      <c r="B2031" s="36">
        <v>1741.89</v>
      </c>
      <c r="C2031" s="36">
        <f>VLOOKUP(A2031,'S&amp;P 500 Bitcoin and their CAGR'!E2031:F5704,2,FALSE)</f>
        <v>810</v>
      </c>
      <c r="D2031" s="36">
        <f t="shared" si="62"/>
        <v>1.3140984051782671</v>
      </c>
      <c r="E2031" s="36">
        <f t="shared" si="63"/>
        <v>132.78688524590166</v>
      </c>
    </row>
    <row r="2032" spans="1:5" x14ac:dyDescent="0.2">
      <c r="A2032" s="5">
        <v>41670</v>
      </c>
      <c r="B2032" s="36">
        <v>1782.59</v>
      </c>
      <c r="C2032" s="36">
        <f>VLOOKUP(A2032,'S&amp;P 500 Bitcoin and their CAGR'!E2032:F5705,2,FALSE)</f>
        <v>800</v>
      </c>
      <c r="D2032" s="36">
        <f t="shared" si="62"/>
        <v>1.344802872791466</v>
      </c>
      <c r="E2032" s="36">
        <f t="shared" si="63"/>
        <v>131.14754098360658</v>
      </c>
    </row>
    <row r="2033" spans="1:5" x14ac:dyDescent="0.2">
      <c r="A2033" s="5">
        <v>41669</v>
      </c>
      <c r="B2033" s="36">
        <v>1794.19</v>
      </c>
      <c r="C2033" s="36">
        <f>VLOOKUP(A2033,'S&amp;P 500 Bitcoin and their CAGR'!E2033:F5706,2,FALSE)</f>
        <v>803.9</v>
      </c>
      <c r="D2033" s="36">
        <f t="shared" si="62"/>
        <v>1.3535540232659897</v>
      </c>
      <c r="E2033" s="36">
        <f t="shared" si="63"/>
        <v>131.78688524590163</v>
      </c>
    </row>
    <row r="2034" spans="1:5" x14ac:dyDescent="0.2">
      <c r="A2034" s="5">
        <v>41668</v>
      </c>
      <c r="B2034" s="36">
        <v>1774.2</v>
      </c>
      <c r="C2034" s="36">
        <f>VLOOKUP(A2034,'S&amp;P 500 Bitcoin and their CAGR'!E2034:F5707,2,FALSE)</f>
        <v>800</v>
      </c>
      <c r="D2034" s="36">
        <f t="shared" si="62"/>
        <v>1.3384733768879098</v>
      </c>
      <c r="E2034" s="36">
        <f t="shared" si="63"/>
        <v>131.14754098360658</v>
      </c>
    </row>
    <row r="2035" spans="1:5" x14ac:dyDescent="0.2">
      <c r="A2035" s="5">
        <v>41667</v>
      </c>
      <c r="B2035" s="36">
        <v>1792.5</v>
      </c>
      <c r="C2035" s="36">
        <f>VLOOKUP(A2035,'S&amp;P 500 Bitcoin and their CAGR'!E2035:F5708,2,FALSE)</f>
        <v>795</v>
      </c>
      <c r="D2035" s="36">
        <f t="shared" si="62"/>
        <v>1.3522790711709944</v>
      </c>
      <c r="E2035" s="36">
        <f t="shared" si="63"/>
        <v>130.32786885245903</v>
      </c>
    </row>
    <row r="2036" spans="1:5" x14ac:dyDescent="0.2">
      <c r="A2036" s="5">
        <v>41666</v>
      </c>
      <c r="B2036" s="36">
        <v>1781.56</v>
      </c>
      <c r="C2036" s="36">
        <f>VLOOKUP(A2036,'S&amp;P 500 Bitcoin and their CAGR'!E2036:F5709,2,FALSE)</f>
        <v>760.3</v>
      </c>
      <c r="D2036" s="36">
        <f t="shared" si="62"/>
        <v>1.3440258309820903</v>
      </c>
      <c r="E2036" s="36">
        <f t="shared" si="63"/>
        <v>124.63934426229508</v>
      </c>
    </row>
    <row r="2037" spans="1:5" x14ac:dyDescent="0.2">
      <c r="A2037" s="5">
        <v>41663</v>
      </c>
      <c r="B2037" s="36">
        <v>1790.29</v>
      </c>
      <c r="C2037" s="36">
        <f>VLOOKUP(A2037,'S&amp;P 500 Bitcoin and their CAGR'!E2037:F5710,2,FALSE)</f>
        <v>781.9</v>
      </c>
      <c r="D2037" s="36">
        <f t="shared" si="62"/>
        <v>1.350611826123693</v>
      </c>
      <c r="E2037" s="36">
        <f t="shared" si="63"/>
        <v>128.18032786885246</v>
      </c>
    </row>
    <row r="2038" spans="1:5" x14ac:dyDescent="0.2">
      <c r="A2038" s="5">
        <v>41662</v>
      </c>
      <c r="B2038" s="36">
        <v>1828.46</v>
      </c>
      <c r="C2038" s="36">
        <f>VLOOKUP(A2038,'S&amp;P 500 Bitcoin and their CAGR'!E2038:F5711,2,FALSE)</f>
        <v>816.2</v>
      </c>
      <c r="D2038" s="36">
        <f t="shared" si="62"/>
        <v>1.3794076376420177</v>
      </c>
      <c r="E2038" s="36">
        <f t="shared" si="63"/>
        <v>133.80327868852461</v>
      </c>
    </row>
    <row r="2039" spans="1:5" x14ac:dyDescent="0.2">
      <c r="A2039" s="5">
        <v>41661</v>
      </c>
      <c r="B2039" s="36">
        <v>1844.86</v>
      </c>
      <c r="C2039" s="36">
        <f>VLOOKUP(A2039,'S&amp;P 500 Bitcoin and their CAGR'!E2039:F5712,2,FALSE)</f>
        <v>807</v>
      </c>
      <c r="D2039" s="36">
        <f t="shared" si="62"/>
        <v>1.3917799538301372</v>
      </c>
      <c r="E2039" s="36">
        <f t="shared" si="63"/>
        <v>132.29508196721312</v>
      </c>
    </row>
    <row r="2040" spans="1:5" x14ac:dyDescent="0.2">
      <c r="A2040" s="5">
        <v>41660</v>
      </c>
      <c r="B2040" s="36">
        <v>1843.8</v>
      </c>
      <c r="C2040" s="36">
        <f>VLOOKUP(A2040,'S&amp;P 500 Bitcoin and their CAGR'!E2040:F5713,2,FALSE)</f>
        <v>810</v>
      </c>
      <c r="D2040" s="36">
        <f t="shared" si="62"/>
        <v>1.3909802797350515</v>
      </c>
      <c r="E2040" s="36">
        <f t="shared" si="63"/>
        <v>132.78688524590166</v>
      </c>
    </row>
    <row r="2041" spans="1:5" x14ac:dyDescent="0.2">
      <c r="A2041" s="5">
        <v>41656</v>
      </c>
      <c r="B2041" s="36">
        <v>1838.7</v>
      </c>
      <c r="C2041" s="36">
        <f>VLOOKUP(A2041,'S&amp;P 500 Bitcoin and their CAGR'!E2041:F5714,2,FALSE)</f>
        <v>789</v>
      </c>
      <c r="D2041" s="36">
        <f t="shared" si="62"/>
        <v>1.3871327911643558</v>
      </c>
      <c r="E2041" s="36">
        <f t="shared" si="63"/>
        <v>129.34426229508196</v>
      </c>
    </row>
    <row r="2042" spans="1:5" x14ac:dyDescent="0.2">
      <c r="A2042" s="5">
        <v>41655</v>
      </c>
      <c r="B2042" s="36">
        <v>1845.89</v>
      </c>
      <c r="C2042" s="36">
        <f>VLOOKUP(A2042,'S&amp;P 500 Bitcoin and their CAGR'!E2042:F5715,2,FALSE)</f>
        <v>824</v>
      </c>
      <c r="D2042" s="36">
        <f t="shared" si="62"/>
        <v>1.392556995639513</v>
      </c>
      <c r="E2042" s="36">
        <f t="shared" si="63"/>
        <v>135.08196721311475</v>
      </c>
    </row>
    <row r="2043" spans="1:5" x14ac:dyDescent="0.2">
      <c r="A2043" s="5">
        <v>41654</v>
      </c>
      <c r="B2043" s="36">
        <v>1848.38</v>
      </c>
      <c r="C2043" s="36">
        <f>VLOOKUP(A2043,'S&amp;P 500 Bitcoin and their CAGR'!E2043:F5716,2,FALSE)</f>
        <v>839.7</v>
      </c>
      <c r="D2043" s="36">
        <f t="shared" si="62"/>
        <v>1.3944354753534409</v>
      </c>
      <c r="E2043" s="36">
        <f t="shared" si="63"/>
        <v>137.65573770491804</v>
      </c>
    </row>
    <row r="2044" spans="1:5" x14ac:dyDescent="0.2">
      <c r="A2044" s="5">
        <v>41653</v>
      </c>
      <c r="B2044" s="36">
        <v>1838.88</v>
      </c>
      <c r="C2044" s="36">
        <f>VLOOKUP(A2044,'S&amp;P 500 Bitcoin and their CAGR'!E2044:F5717,2,FALSE)</f>
        <v>826.9</v>
      </c>
      <c r="D2044" s="36">
        <f t="shared" si="62"/>
        <v>1.3872685848786157</v>
      </c>
      <c r="E2044" s="36">
        <f t="shared" si="63"/>
        <v>135.55737704918033</v>
      </c>
    </row>
    <row r="2045" spans="1:5" x14ac:dyDescent="0.2">
      <c r="A2045" s="5">
        <v>41652</v>
      </c>
      <c r="B2045" s="36">
        <v>1819.2</v>
      </c>
      <c r="C2045" s="36">
        <f>VLOOKUP(A2045,'S&amp;P 500 Bitcoin and their CAGR'!E2045:F5718,2,FALSE)</f>
        <v>818.4</v>
      </c>
      <c r="D2045" s="36">
        <f t="shared" si="62"/>
        <v>1.3724218054528721</v>
      </c>
      <c r="E2045" s="36">
        <f t="shared" si="63"/>
        <v>134.1639344262295</v>
      </c>
    </row>
    <row r="2046" spans="1:5" x14ac:dyDescent="0.2">
      <c r="A2046" s="5">
        <v>41649</v>
      </c>
      <c r="B2046" s="36">
        <v>1842.37</v>
      </c>
      <c r="C2046" s="36">
        <f>VLOOKUP(A2046,'S&amp;P 500 Bitcoin and their CAGR'!E2046:F5719,2,FALSE)</f>
        <v>834.7</v>
      </c>
      <c r="D2046" s="36">
        <f t="shared" si="62"/>
        <v>1.3899014741162092</v>
      </c>
      <c r="E2046" s="36">
        <f t="shared" si="63"/>
        <v>136.8360655737705</v>
      </c>
    </row>
    <row r="2047" spans="1:5" x14ac:dyDescent="0.2">
      <c r="A2047" s="5">
        <v>41648</v>
      </c>
      <c r="B2047" s="36">
        <v>1838.13</v>
      </c>
      <c r="C2047" s="36">
        <f>VLOOKUP(A2047,'S&amp;P 500 Bitcoin and their CAGR'!E2047:F5720,2,FALSE)</f>
        <v>850</v>
      </c>
      <c r="D2047" s="36">
        <f t="shared" si="62"/>
        <v>1.3867027777358663</v>
      </c>
      <c r="E2047" s="36">
        <f t="shared" si="63"/>
        <v>139.34426229508196</v>
      </c>
    </row>
    <row r="2048" spans="1:5" x14ac:dyDescent="0.2">
      <c r="A2048" s="5">
        <v>41647</v>
      </c>
      <c r="B2048" s="36">
        <v>1837.49</v>
      </c>
      <c r="C2048" s="36">
        <f>VLOOKUP(A2048,'S&amp;P 500 Bitcoin and their CAGR'!E2048:F5721,2,FALSE)</f>
        <v>828.5</v>
      </c>
      <c r="D2048" s="36">
        <f t="shared" si="62"/>
        <v>1.38621995564072</v>
      </c>
      <c r="E2048" s="36">
        <f t="shared" si="63"/>
        <v>135.81967213114754</v>
      </c>
    </row>
    <row r="2049" spans="1:5" x14ac:dyDescent="0.2">
      <c r="A2049" s="5">
        <v>41646</v>
      </c>
      <c r="B2049" s="36">
        <v>1837.88</v>
      </c>
      <c r="C2049" s="36">
        <f>VLOOKUP(A2049,'S&amp;P 500 Bitcoin and their CAGR'!E2049:F5722,2,FALSE)</f>
        <v>791</v>
      </c>
      <c r="D2049" s="36">
        <f t="shared" si="62"/>
        <v>1.3865141753549497</v>
      </c>
      <c r="E2049" s="36">
        <f t="shared" si="63"/>
        <v>129.67213114754099</v>
      </c>
    </row>
    <row r="2050" spans="1:5" x14ac:dyDescent="0.2">
      <c r="A2050" s="5">
        <v>41645</v>
      </c>
      <c r="B2050" s="36">
        <v>1826.77</v>
      </c>
      <c r="C2050" s="36">
        <f>VLOOKUP(A2050,'S&amp;P 500 Bitcoin and their CAGR'!E2050:F5723,2,FALSE)</f>
        <v>934.5</v>
      </c>
      <c r="D2050" s="36">
        <f t="shared" si="62"/>
        <v>1.3781326855470224</v>
      </c>
      <c r="E2050" s="36">
        <f t="shared" si="63"/>
        <v>153.19672131147541</v>
      </c>
    </row>
    <row r="2051" spans="1:5" x14ac:dyDescent="0.2">
      <c r="A2051" s="5">
        <v>41642</v>
      </c>
      <c r="B2051" s="36">
        <v>1831.37</v>
      </c>
      <c r="C2051" s="36">
        <f>VLOOKUP(A2051,'S&amp;P 500 Bitcoin and their CAGR'!E2051:F5724,2,FALSE)</f>
        <v>812.1</v>
      </c>
      <c r="D2051" s="36">
        <f t="shared" ref="D2051:D2114" si="64">B2051/B$2533</f>
        <v>1.3816029693558851</v>
      </c>
      <c r="E2051" s="36">
        <f t="shared" ref="E2051:E2114" si="65">C2051/$C$2533</f>
        <v>133.13114754098362</v>
      </c>
    </row>
    <row r="2052" spans="1:5" x14ac:dyDescent="0.2">
      <c r="A2052" s="5">
        <v>41641</v>
      </c>
      <c r="B2052" s="36">
        <v>1831.98</v>
      </c>
      <c r="C2052" s="36">
        <f>VLOOKUP(A2052,'S&amp;P 500 Bitcoin and their CAGR'!E2052:F5725,2,FALSE)</f>
        <v>775</v>
      </c>
      <c r="D2052" s="36">
        <f t="shared" si="64"/>
        <v>1.3820631591653214</v>
      </c>
      <c r="E2052" s="36">
        <f t="shared" si="65"/>
        <v>127.04918032786885</v>
      </c>
    </row>
    <row r="2053" spans="1:5" x14ac:dyDescent="0.2">
      <c r="A2053" s="5">
        <v>41639</v>
      </c>
      <c r="B2053" s="36">
        <v>1848.36</v>
      </c>
      <c r="C2053" s="36">
        <f>VLOOKUP(A2053,'S&amp;P 500 Bitcoin and their CAGR'!E2053:F5726,2,FALSE)</f>
        <v>727.7</v>
      </c>
      <c r="D2053" s="36">
        <f t="shared" si="64"/>
        <v>1.3944203871629675</v>
      </c>
      <c r="E2053" s="36">
        <f t="shared" si="65"/>
        <v>119.29508196721314</v>
      </c>
    </row>
    <row r="2054" spans="1:5" x14ac:dyDescent="0.2">
      <c r="A2054" s="5">
        <v>41638</v>
      </c>
      <c r="B2054" s="36">
        <v>1841.07</v>
      </c>
      <c r="C2054" s="36">
        <f>VLOOKUP(A2054,'S&amp;P 500 Bitcoin and their CAGR'!E2054:F5727,2,FALSE)</f>
        <v>737.2</v>
      </c>
      <c r="D2054" s="36">
        <f t="shared" si="64"/>
        <v>1.3889207417354437</v>
      </c>
      <c r="E2054" s="36">
        <f t="shared" si="65"/>
        <v>120.85245901639345</v>
      </c>
    </row>
    <row r="2055" spans="1:5" x14ac:dyDescent="0.2">
      <c r="A2055" s="5">
        <v>41635</v>
      </c>
      <c r="B2055" s="36">
        <v>1841.4</v>
      </c>
      <c r="C2055" s="36">
        <f>VLOOKUP(A2055,'S&amp;P 500 Bitcoin and their CAGR'!E2055:F5728,2,FALSE)</f>
        <v>718.9</v>
      </c>
      <c r="D2055" s="36">
        <f t="shared" si="64"/>
        <v>1.3891696968782534</v>
      </c>
      <c r="E2055" s="36">
        <f t="shared" si="65"/>
        <v>117.85245901639344</v>
      </c>
    </row>
    <row r="2056" spans="1:5" x14ac:dyDescent="0.2">
      <c r="A2056" s="5">
        <v>41634</v>
      </c>
      <c r="B2056" s="36">
        <v>1842.02</v>
      </c>
      <c r="C2056" s="36">
        <f>VLOOKUP(A2056,'S&amp;P 500 Bitcoin and their CAGR'!E2056:F5729,2,FALSE)</f>
        <v>740</v>
      </c>
      <c r="D2056" s="36">
        <f t="shared" si="64"/>
        <v>1.3896374307829262</v>
      </c>
      <c r="E2056" s="36">
        <f t="shared" si="65"/>
        <v>121.31147540983608</v>
      </c>
    </row>
    <row r="2057" spans="1:5" x14ac:dyDescent="0.2">
      <c r="A2057" s="5">
        <v>41632</v>
      </c>
      <c r="B2057" s="36">
        <v>1833.32</v>
      </c>
      <c r="C2057" s="36">
        <f>VLOOKUP(A2057,'S&amp;P 500 Bitcoin and their CAGR'!E2057:F5730,2,FALSE)</f>
        <v>647.29999999999995</v>
      </c>
      <c r="D2057" s="36">
        <f t="shared" si="64"/>
        <v>1.3830740679270335</v>
      </c>
      <c r="E2057" s="36">
        <f t="shared" si="65"/>
        <v>106.11475409836065</v>
      </c>
    </row>
    <row r="2058" spans="1:5" x14ac:dyDescent="0.2">
      <c r="A2058" s="5">
        <v>41631</v>
      </c>
      <c r="B2058" s="36">
        <v>1827.99</v>
      </c>
      <c r="C2058" s="36">
        <f>VLOOKUP(A2058,'S&amp;P 500 Bitcoin and their CAGR'!E2058:F5731,2,FALSE)</f>
        <v>640.4</v>
      </c>
      <c r="D2058" s="36">
        <f t="shared" si="64"/>
        <v>1.3790530651658948</v>
      </c>
      <c r="E2058" s="36">
        <f t="shared" si="65"/>
        <v>104.98360655737706</v>
      </c>
    </row>
    <row r="2059" spans="1:5" x14ac:dyDescent="0.2">
      <c r="A2059" s="5">
        <v>41628</v>
      </c>
      <c r="B2059" s="36">
        <v>1818.32</v>
      </c>
      <c r="C2059" s="36">
        <f>VLOOKUP(A2059,'S&amp;P 500 Bitcoin and their CAGR'!E2059:F5732,2,FALSE)</f>
        <v>599</v>
      </c>
      <c r="D2059" s="36">
        <f t="shared" si="64"/>
        <v>1.3717579250720462</v>
      </c>
      <c r="E2059" s="36">
        <f t="shared" si="65"/>
        <v>98.196721311475414</v>
      </c>
    </row>
    <row r="2060" spans="1:5" x14ac:dyDescent="0.2">
      <c r="A2060" s="5">
        <v>41627</v>
      </c>
      <c r="B2060" s="36">
        <v>1809.6</v>
      </c>
      <c r="C2060" s="36">
        <f>VLOOKUP(A2060,'S&amp;P 500 Bitcoin and their CAGR'!E2060:F5733,2,FALSE)</f>
        <v>702</v>
      </c>
      <c r="D2060" s="36">
        <f t="shared" si="64"/>
        <v>1.36517947402568</v>
      </c>
      <c r="E2060" s="36">
        <f t="shared" si="65"/>
        <v>115.08196721311477</v>
      </c>
    </row>
    <row r="2061" spans="1:5" x14ac:dyDescent="0.2">
      <c r="A2061" s="5">
        <v>41626</v>
      </c>
      <c r="B2061" s="36">
        <v>1810.65</v>
      </c>
      <c r="C2061" s="36">
        <f>VLOOKUP(A2061,'S&amp;P 500 Bitcoin and their CAGR'!E2061:F5734,2,FALSE)</f>
        <v>551.4</v>
      </c>
      <c r="D2061" s="36">
        <f t="shared" si="64"/>
        <v>1.3659716040255294</v>
      </c>
      <c r="E2061" s="36">
        <f t="shared" si="65"/>
        <v>90.393442622950815</v>
      </c>
    </row>
    <row r="2062" spans="1:5" x14ac:dyDescent="0.2">
      <c r="A2062" s="5">
        <v>41625</v>
      </c>
      <c r="B2062" s="36">
        <v>1781</v>
      </c>
      <c r="C2062" s="36">
        <f>VLOOKUP(A2062,'S&amp;P 500 Bitcoin and their CAGR'!E2062:F5735,2,FALSE)</f>
        <v>731.9</v>
      </c>
      <c r="D2062" s="36">
        <f t="shared" si="64"/>
        <v>1.3436033616488374</v>
      </c>
      <c r="E2062" s="36">
        <f t="shared" si="65"/>
        <v>119.98360655737706</v>
      </c>
    </row>
    <row r="2063" spans="1:5" x14ac:dyDescent="0.2">
      <c r="A2063" s="5">
        <v>41624</v>
      </c>
      <c r="B2063" s="36">
        <v>1786.54</v>
      </c>
      <c r="C2063" s="36">
        <f>VLOOKUP(A2063,'S&amp;P 500 Bitcoin and their CAGR'!E2063:F5736,2,FALSE)</f>
        <v>704.8</v>
      </c>
      <c r="D2063" s="36">
        <f t="shared" si="64"/>
        <v>1.3477827904099462</v>
      </c>
      <c r="E2063" s="36">
        <f t="shared" si="65"/>
        <v>115.54098360655738</v>
      </c>
    </row>
    <row r="2064" spans="1:5" x14ac:dyDescent="0.2">
      <c r="A2064" s="5">
        <v>41621</v>
      </c>
      <c r="B2064" s="36">
        <v>1775.32</v>
      </c>
      <c r="C2064" s="36">
        <f>VLOOKUP(A2064,'S&amp;P 500 Bitcoin and their CAGR'!E2064:F5737,2,FALSE)</f>
        <v>912.6</v>
      </c>
      <c r="D2064" s="36">
        <f t="shared" si="64"/>
        <v>1.3393183155544155</v>
      </c>
      <c r="E2064" s="36">
        <f t="shared" si="65"/>
        <v>149.6065573770492</v>
      </c>
    </row>
    <row r="2065" spans="1:5" x14ac:dyDescent="0.2">
      <c r="A2065" s="5">
        <v>41620</v>
      </c>
      <c r="B2065" s="36">
        <v>1775.5</v>
      </c>
      <c r="C2065" s="36">
        <f>VLOOKUP(A2065,'S&amp;P 500 Bitcoin and their CAGR'!E2065:F5738,2,FALSE)</f>
        <v>900.5</v>
      </c>
      <c r="D2065" s="36">
        <f t="shared" si="64"/>
        <v>1.3394541092686754</v>
      </c>
      <c r="E2065" s="36">
        <f t="shared" si="65"/>
        <v>147.62295081967213</v>
      </c>
    </row>
    <row r="2066" spans="1:5" x14ac:dyDescent="0.2">
      <c r="A2066" s="5">
        <v>41619</v>
      </c>
      <c r="B2066" s="36">
        <v>1782.22</v>
      </c>
      <c r="C2066" s="36">
        <f>VLOOKUP(A2066,'S&amp;P 500 Bitcoin and their CAGR'!E2066:F5739,2,FALSE)</f>
        <v>921.8</v>
      </c>
      <c r="D2066" s="36">
        <f t="shared" si="64"/>
        <v>1.3445237412677098</v>
      </c>
      <c r="E2066" s="36">
        <f t="shared" si="65"/>
        <v>151.11475409836066</v>
      </c>
    </row>
    <row r="2067" spans="1:5" x14ac:dyDescent="0.2">
      <c r="A2067" s="5">
        <v>41618</v>
      </c>
      <c r="B2067" s="36">
        <v>1802.62</v>
      </c>
      <c r="C2067" s="36">
        <f>VLOOKUP(A2067,'S&amp;P 500 Bitcoin and their CAGR'!E2067:F5740,2,FALSE)</f>
        <v>1023</v>
      </c>
      <c r="D2067" s="36">
        <f t="shared" si="64"/>
        <v>1.3599136955504927</v>
      </c>
      <c r="E2067" s="36">
        <f t="shared" si="65"/>
        <v>167.70491803278691</v>
      </c>
    </row>
    <row r="2068" spans="1:5" x14ac:dyDescent="0.2">
      <c r="A2068" s="5">
        <v>41617</v>
      </c>
      <c r="B2068" s="36">
        <v>1808.37</v>
      </c>
      <c r="C2068" s="36">
        <f>VLOOKUP(A2068,'S&amp;P 500 Bitcoin and their CAGR'!E2068:F5741,2,FALSE)</f>
        <v>935.8</v>
      </c>
      <c r="D2068" s="36">
        <f t="shared" si="64"/>
        <v>1.3642515503115711</v>
      </c>
      <c r="E2068" s="36">
        <f t="shared" si="65"/>
        <v>153.40983606557378</v>
      </c>
    </row>
    <row r="2069" spans="1:5" x14ac:dyDescent="0.2">
      <c r="A2069" s="5">
        <v>41614</v>
      </c>
      <c r="B2069" s="36">
        <v>1805.09</v>
      </c>
      <c r="C2069" s="36">
        <f>VLOOKUP(A2069,'S&amp;P 500 Bitcoin and their CAGR'!E2069:F5742,2,FALSE)</f>
        <v>872.6</v>
      </c>
      <c r="D2069" s="36">
        <f t="shared" si="64"/>
        <v>1.3617770870739472</v>
      </c>
      <c r="E2069" s="36">
        <f t="shared" si="65"/>
        <v>143.04918032786887</v>
      </c>
    </row>
    <row r="2070" spans="1:5" x14ac:dyDescent="0.2">
      <c r="A2070" s="5">
        <v>41613</v>
      </c>
      <c r="B2070" s="36">
        <v>1785.03</v>
      </c>
      <c r="C2070" s="36">
        <f>VLOOKUP(A2070,'S&amp;P 500 Bitcoin and their CAGR'!E2070:F5743,2,FALSE)</f>
        <v>1030.5999999999999</v>
      </c>
      <c r="D2070" s="36">
        <f t="shared" si="64"/>
        <v>1.3466436320292108</v>
      </c>
      <c r="E2070" s="36">
        <f t="shared" si="65"/>
        <v>168.95081967213113</v>
      </c>
    </row>
    <row r="2071" spans="1:5" x14ac:dyDescent="0.2">
      <c r="A2071" s="5">
        <v>41612</v>
      </c>
      <c r="B2071" s="36">
        <v>1792.81</v>
      </c>
      <c r="C2071" s="36">
        <f>VLOOKUP(A2071,'S&amp;P 500 Bitcoin and their CAGR'!E2071:F5744,2,FALSE)</f>
        <v>1145</v>
      </c>
      <c r="D2071" s="36">
        <f t="shared" si="64"/>
        <v>1.352512938123331</v>
      </c>
      <c r="E2071" s="36">
        <f t="shared" si="65"/>
        <v>187.70491803278691</v>
      </c>
    </row>
    <row r="2072" spans="1:5" x14ac:dyDescent="0.2">
      <c r="A2072" s="5">
        <v>41611</v>
      </c>
      <c r="B2072" s="36">
        <v>1795.15</v>
      </c>
      <c r="C2072" s="36">
        <f>VLOOKUP(A2072,'S&amp;P 500 Bitcoin and their CAGR'!E2072:F5745,2,FALSE)</f>
        <v>1048</v>
      </c>
      <c r="D2072" s="36">
        <f t="shared" si="64"/>
        <v>1.354278256408709</v>
      </c>
      <c r="E2072" s="36">
        <f t="shared" si="65"/>
        <v>171.80327868852461</v>
      </c>
    </row>
    <row r="2073" spans="1:5" x14ac:dyDescent="0.2">
      <c r="A2073" s="5">
        <v>41610</v>
      </c>
      <c r="B2073" s="36">
        <v>1800.9</v>
      </c>
      <c r="C2073" s="36">
        <f>VLOOKUP(A2073,'S&amp;P 500 Bitcoin and their CAGR'!E2073:F5746,2,FALSE)</f>
        <v>998.1</v>
      </c>
      <c r="D2073" s="36">
        <f t="shared" si="64"/>
        <v>1.3586161111697874</v>
      </c>
      <c r="E2073" s="36">
        <f t="shared" si="65"/>
        <v>163.62295081967216</v>
      </c>
    </row>
    <row r="2074" spans="1:5" x14ac:dyDescent="0.2">
      <c r="A2074" s="5">
        <v>41607</v>
      </c>
      <c r="B2074" s="36">
        <v>1805.81</v>
      </c>
      <c r="C2074" s="36">
        <f>VLOOKUP(A2074,'S&amp;P 500 Bitcoin and their CAGR'!E2074:F5747,2,FALSE)</f>
        <v>1107.5</v>
      </c>
      <c r="D2074" s="36">
        <f t="shared" si="64"/>
        <v>1.3623202619309867</v>
      </c>
      <c r="E2074" s="36">
        <f t="shared" si="65"/>
        <v>181.55737704918033</v>
      </c>
    </row>
    <row r="2075" spans="1:5" x14ac:dyDescent="0.2">
      <c r="A2075" s="5">
        <v>41605</v>
      </c>
      <c r="B2075" s="36">
        <v>1807.23</v>
      </c>
      <c r="C2075" s="36">
        <f>VLOOKUP(A2075,'S&amp;P 500 Bitcoin and their CAGR'!E2075:F5748,2,FALSE)</f>
        <v>948</v>
      </c>
      <c r="D2075" s="36">
        <f t="shared" si="64"/>
        <v>1.3633915234545921</v>
      </c>
      <c r="E2075" s="36">
        <f t="shared" si="65"/>
        <v>155.40983606557378</v>
      </c>
    </row>
    <row r="2076" spans="1:5" x14ac:dyDescent="0.2">
      <c r="A2076" s="5">
        <v>41604</v>
      </c>
      <c r="B2076" s="36">
        <v>1802.75</v>
      </c>
      <c r="C2076" s="36">
        <f>VLOOKUP(A2076,'S&amp;P 500 Bitcoin and their CAGR'!E2076:F5749,2,FALSE)</f>
        <v>849.6</v>
      </c>
      <c r="D2076" s="36">
        <f t="shared" si="64"/>
        <v>1.3600117687885693</v>
      </c>
      <c r="E2076" s="36">
        <f t="shared" si="65"/>
        <v>139.27868852459017</v>
      </c>
    </row>
    <row r="2077" spans="1:5" x14ac:dyDescent="0.2">
      <c r="A2077" s="5">
        <v>41603</v>
      </c>
      <c r="B2077" s="36">
        <v>1802.48</v>
      </c>
      <c r="C2077" s="36">
        <f>VLOOKUP(A2077,'S&amp;P 500 Bitcoin and their CAGR'!E2077:F5750,2,FALSE)</f>
        <v>782.8</v>
      </c>
      <c r="D2077" s="36">
        <f t="shared" si="64"/>
        <v>1.3598080782171795</v>
      </c>
      <c r="E2077" s="36">
        <f t="shared" si="65"/>
        <v>128.32786885245901</v>
      </c>
    </row>
    <row r="2078" spans="1:5" x14ac:dyDescent="0.2">
      <c r="A2078" s="5">
        <v>41600</v>
      </c>
      <c r="B2078" s="36">
        <v>1804.76</v>
      </c>
      <c r="C2078" s="36">
        <f>VLOOKUP(A2078,'S&amp;P 500 Bitcoin and their CAGR'!E2078:F5751,2,FALSE)</f>
        <v>760</v>
      </c>
      <c r="D2078" s="36">
        <f t="shared" si="64"/>
        <v>1.3615281319311374</v>
      </c>
      <c r="E2078" s="36">
        <f t="shared" si="65"/>
        <v>124.59016393442624</v>
      </c>
    </row>
    <row r="2079" spans="1:5" x14ac:dyDescent="0.2">
      <c r="A2079" s="5">
        <v>41599</v>
      </c>
      <c r="B2079" s="36">
        <v>1795.85</v>
      </c>
      <c r="C2079" s="36">
        <f>VLOOKUP(A2079,'S&amp;P 500 Bitcoin and their CAGR'!E2079:F5752,2,FALSE)</f>
        <v>700</v>
      </c>
      <c r="D2079" s="36">
        <f t="shared" si="64"/>
        <v>1.354806343075275</v>
      </c>
      <c r="E2079" s="36">
        <f t="shared" si="65"/>
        <v>114.75409836065575</v>
      </c>
    </row>
    <row r="2080" spans="1:5" x14ac:dyDescent="0.2">
      <c r="A2080" s="5">
        <v>41598</v>
      </c>
      <c r="B2080" s="36">
        <v>1781.37</v>
      </c>
      <c r="C2080" s="36">
        <f>VLOOKUP(A2080,'S&amp;P 500 Bitcoin and their CAGR'!E2080:F5753,2,FALSE)</f>
        <v>550</v>
      </c>
      <c r="D2080" s="36">
        <f t="shared" si="64"/>
        <v>1.3438824931725937</v>
      </c>
      <c r="E2080" s="36">
        <f t="shared" si="65"/>
        <v>90.163934426229517</v>
      </c>
    </row>
    <row r="2081" spans="1:5" x14ac:dyDescent="0.2">
      <c r="A2081" s="5">
        <v>41597</v>
      </c>
      <c r="B2081" s="36">
        <v>1787.87</v>
      </c>
      <c r="C2081" s="36">
        <f>VLOOKUP(A2081,'S&amp;P 500 Bitcoin and their CAGR'!E2081:F5754,2,FALSE)</f>
        <v>599</v>
      </c>
      <c r="D2081" s="36">
        <f t="shared" si="64"/>
        <v>1.3487861550764217</v>
      </c>
      <c r="E2081" s="36">
        <f t="shared" si="65"/>
        <v>98.196721311475414</v>
      </c>
    </row>
    <row r="2082" spans="1:5" x14ac:dyDescent="0.2">
      <c r="A2082" s="5">
        <v>41596</v>
      </c>
      <c r="B2082" s="36">
        <v>1791.53</v>
      </c>
      <c r="C2082" s="36">
        <f>VLOOKUP(A2082,'S&amp;P 500 Bitcoin and their CAGR'!E2082:F5755,2,FALSE)</f>
        <v>585.20000000000005</v>
      </c>
      <c r="D2082" s="36">
        <f t="shared" si="64"/>
        <v>1.3515472939330386</v>
      </c>
      <c r="E2082" s="36">
        <f t="shared" si="65"/>
        <v>95.934426229508205</v>
      </c>
    </row>
    <row r="2083" spans="1:5" x14ac:dyDescent="0.2">
      <c r="A2083" s="5">
        <v>41593</v>
      </c>
      <c r="B2083" s="36">
        <v>1798.18</v>
      </c>
      <c r="C2083" s="36">
        <f>VLOOKUP(A2083,'S&amp;P 500 Bitcoin and their CAGR'!E2083:F5756,2,FALSE)</f>
        <v>400</v>
      </c>
      <c r="D2083" s="36">
        <f t="shared" si="64"/>
        <v>1.3565641172654164</v>
      </c>
      <c r="E2083" s="36">
        <f t="shared" si="65"/>
        <v>65.573770491803288</v>
      </c>
    </row>
    <row r="2084" spans="1:5" x14ac:dyDescent="0.2">
      <c r="A2084" s="5">
        <v>41592</v>
      </c>
      <c r="B2084" s="36">
        <v>1790.62</v>
      </c>
      <c r="C2084" s="36">
        <f>VLOOKUP(A2084,'S&amp;P 500 Bitcoin and their CAGR'!E2084:F5757,2,FALSE)</f>
        <v>418</v>
      </c>
      <c r="D2084" s="36">
        <f t="shared" si="64"/>
        <v>1.3508607812665026</v>
      </c>
      <c r="E2084" s="36">
        <f t="shared" si="65"/>
        <v>68.524590163934434</v>
      </c>
    </row>
    <row r="2085" spans="1:5" x14ac:dyDescent="0.2">
      <c r="A2085" s="5">
        <v>41591</v>
      </c>
      <c r="B2085" s="36">
        <v>1782</v>
      </c>
      <c r="C2085" s="36">
        <f>VLOOKUP(A2085,'S&amp;P 500 Bitcoin and their CAGR'!E2085:F5758,2,FALSE)</f>
        <v>387.7</v>
      </c>
      <c r="D2085" s="36">
        <f t="shared" si="64"/>
        <v>1.3443577711725032</v>
      </c>
      <c r="E2085" s="36">
        <f t="shared" si="65"/>
        <v>63.557377049180332</v>
      </c>
    </row>
    <row r="2086" spans="1:5" x14ac:dyDescent="0.2">
      <c r="A2086" s="5">
        <v>41590</v>
      </c>
      <c r="B2086" s="36">
        <v>1767.69</v>
      </c>
      <c r="C2086" s="36">
        <f>VLOOKUP(A2086,'S&amp;P 500 Bitcoin and their CAGR'!E2086:F5759,2,FALSE)</f>
        <v>350.2</v>
      </c>
      <c r="D2086" s="36">
        <f t="shared" si="64"/>
        <v>1.3335621708888454</v>
      </c>
      <c r="E2086" s="36">
        <f t="shared" si="65"/>
        <v>57.409836065573771</v>
      </c>
    </row>
    <row r="2087" spans="1:5" x14ac:dyDescent="0.2">
      <c r="A2087" s="5">
        <v>41589</v>
      </c>
      <c r="B2087" s="36">
        <v>1771.89</v>
      </c>
      <c r="C2087" s="36">
        <f>VLOOKUP(A2087,'S&amp;P 500 Bitcoin and their CAGR'!E2087:F5760,2,FALSE)</f>
        <v>338.6</v>
      </c>
      <c r="D2087" s="36">
        <f t="shared" si="64"/>
        <v>1.3367306908882419</v>
      </c>
      <c r="E2087" s="36">
        <f t="shared" si="65"/>
        <v>55.508196721311485</v>
      </c>
    </row>
    <row r="2088" spans="1:5" x14ac:dyDescent="0.2">
      <c r="A2088" s="5">
        <v>41586</v>
      </c>
      <c r="B2088" s="36">
        <v>1770.61</v>
      </c>
      <c r="C2088" s="36">
        <f>VLOOKUP(A2088,'S&amp;P 500 Bitcoin and their CAGR'!E2088:F5761,2,FALSE)</f>
        <v>323.8</v>
      </c>
      <c r="D2088" s="36">
        <f t="shared" si="64"/>
        <v>1.3357650466979494</v>
      </c>
      <c r="E2088" s="36">
        <f t="shared" si="65"/>
        <v>53.081967213114758</v>
      </c>
    </row>
    <row r="2089" spans="1:5" x14ac:dyDescent="0.2">
      <c r="A2089" s="5">
        <v>41585</v>
      </c>
      <c r="B2089" s="36">
        <v>1747.15</v>
      </c>
      <c r="C2089" s="36">
        <f>VLOOKUP(A2089,'S&amp;P 500 Bitcoin and their CAGR'!E2089:F5762,2,FALSE)</f>
        <v>283.3</v>
      </c>
      <c r="D2089" s="36">
        <f t="shared" si="64"/>
        <v>1.3180665992727494</v>
      </c>
      <c r="E2089" s="36">
        <f t="shared" si="65"/>
        <v>46.442622950819676</v>
      </c>
    </row>
    <row r="2090" spans="1:5" x14ac:dyDescent="0.2">
      <c r="A2090" s="5">
        <v>41584</v>
      </c>
      <c r="B2090" s="36">
        <v>1770.49</v>
      </c>
      <c r="C2090" s="36">
        <f>VLOOKUP(A2090,'S&amp;P 500 Bitcoin and their CAGR'!E2090:F5763,2,FALSE)</f>
        <v>253.7</v>
      </c>
      <c r="D2090" s="36">
        <f t="shared" si="64"/>
        <v>1.3356745175551097</v>
      </c>
      <c r="E2090" s="36">
        <f t="shared" si="65"/>
        <v>41.590163934426229</v>
      </c>
    </row>
    <row r="2091" spans="1:5" x14ac:dyDescent="0.2">
      <c r="A2091" s="5">
        <v>41583</v>
      </c>
      <c r="B2091" s="36">
        <v>1762.97</v>
      </c>
      <c r="C2091" s="36">
        <f>VLOOKUP(A2091,'S&amp;P 500 Bitcoin and their CAGR'!E2091:F5764,2,FALSE)</f>
        <v>239.3</v>
      </c>
      <c r="D2091" s="36">
        <f t="shared" si="64"/>
        <v>1.3300013579371426</v>
      </c>
      <c r="E2091" s="36">
        <f t="shared" si="65"/>
        <v>39.229508196721312</v>
      </c>
    </row>
    <row r="2092" spans="1:5" x14ac:dyDescent="0.2">
      <c r="A2092" s="5">
        <v>41582</v>
      </c>
      <c r="B2092" s="36">
        <v>1767.93</v>
      </c>
      <c r="C2092" s="36">
        <f>VLOOKUP(A2092,'S&amp;P 500 Bitcoin and their CAGR'!E2092:F5765,2,FALSE)</f>
        <v>225.2</v>
      </c>
      <c r="D2092" s="36">
        <f t="shared" si="64"/>
        <v>1.3337432291745253</v>
      </c>
      <c r="E2092" s="36">
        <f t="shared" si="65"/>
        <v>36.918032786885249</v>
      </c>
    </row>
    <row r="2093" spans="1:5" x14ac:dyDescent="0.2">
      <c r="A2093" s="5">
        <v>41579</v>
      </c>
      <c r="B2093" s="36">
        <v>1761.64</v>
      </c>
      <c r="C2093" s="36">
        <f>VLOOKUP(A2093,'S&amp;P 500 Bitcoin and their CAGR'!E2093:F5766,2,FALSE)</f>
        <v>198.5</v>
      </c>
      <c r="D2093" s="36">
        <f t="shared" si="64"/>
        <v>1.3289979932706673</v>
      </c>
      <c r="E2093" s="36">
        <f t="shared" si="65"/>
        <v>32.540983606557376</v>
      </c>
    </row>
    <row r="2094" spans="1:5" x14ac:dyDescent="0.2">
      <c r="A2094" s="5">
        <v>41578</v>
      </c>
      <c r="B2094" s="36">
        <v>1756.54</v>
      </c>
      <c r="C2094" s="36">
        <f>VLOOKUP(A2094,'S&amp;P 500 Bitcoin and their CAGR'!E2094:F5767,2,FALSE)</f>
        <v>198.2</v>
      </c>
      <c r="D2094" s="36">
        <f t="shared" si="64"/>
        <v>1.3251505046999714</v>
      </c>
      <c r="E2094" s="36">
        <f t="shared" si="65"/>
        <v>32.491803278688522</v>
      </c>
    </row>
    <row r="2095" spans="1:5" x14ac:dyDescent="0.2">
      <c r="A2095" s="5">
        <v>41577</v>
      </c>
      <c r="B2095" s="36">
        <v>1763.31</v>
      </c>
      <c r="C2095" s="36">
        <f>VLOOKUP(A2095,'S&amp;P 500 Bitcoin and their CAGR'!E2095:F5768,2,FALSE)</f>
        <v>194.6</v>
      </c>
      <c r="D2095" s="36">
        <f t="shared" si="64"/>
        <v>1.3302578571751891</v>
      </c>
      <c r="E2095" s="36">
        <f t="shared" si="65"/>
        <v>31.901639344262296</v>
      </c>
    </row>
    <row r="2096" spans="1:5" x14ac:dyDescent="0.2">
      <c r="A2096" s="5">
        <v>41576</v>
      </c>
      <c r="B2096" s="36">
        <v>1771.95</v>
      </c>
      <c r="C2096" s="36">
        <f>VLOOKUP(A2096,'S&amp;P 500 Bitcoin and their CAGR'!E2096:F5769,2,FALSE)</f>
        <v>198.2</v>
      </c>
      <c r="D2096" s="36">
        <f t="shared" si="64"/>
        <v>1.3367759554596619</v>
      </c>
      <c r="E2096" s="36">
        <f t="shared" si="65"/>
        <v>32.491803278688522</v>
      </c>
    </row>
    <row r="2097" spans="1:5" x14ac:dyDescent="0.2">
      <c r="A2097" s="5">
        <v>41575</v>
      </c>
      <c r="B2097" s="36">
        <v>1762.11</v>
      </c>
      <c r="C2097" s="36">
        <f>VLOOKUP(A2097,'S&amp;P 500 Bitcoin and their CAGR'!E2097:F5770,2,FALSE)</f>
        <v>187.9</v>
      </c>
      <c r="D2097" s="36">
        <f t="shared" si="64"/>
        <v>1.3293525657467899</v>
      </c>
      <c r="E2097" s="36">
        <f t="shared" si="65"/>
        <v>30.803278688524593</v>
      </c>
    </row>
    <row r="2098" spans="1:5" x14ac:dyDescent="0.2">
      <c r="A2098" s="5">
        <v>41572</v>
      </c>
      <c r="B2098" s="36">
        <v>1759.77</v>
      </c>
      <c r="C2098" s="36">
        <f>VLOOKUP(A2098,'S&amp;P 500 Bitcoin and their CAGR'!E2098:F5771,2,FALSE)</f>
        <v>178.1</v>
      </c>
      <c r="D2098" s="36">
        <f t="shared" si="64"/>
        <v>1.3275872474614119</v>
      </c>
      <c r="E2098" s="36">
        <f t="shared" si="65"/>
        <v>29.196721311475411</v>
      </c>
    </row>
    <row r="2099" spans="1:5" x14ac:dyDescent="0.2">
      <c r="A2099" s="5">
        <v>41571</v>
      </c>
      <c r="B2099" s="36">
        <v>1752.07</v>
      </c>
      <c r="C2099" s="36">
        <f>VLOOKUP(A2099,'S&amp;P 500 Bitcoin and their CAGR'!E2099:F5772,2,FALSE)</f>
        <v>183.1</v>
      </c>
      <c r="D2099" s="36">
        <f t="shared" si="64"/>
        <v>1.3217782941291851</v>
      </c>
      <c r="E2099" s="36">
        <f t="shared" si="65"/>
        <v>30.016393442622952</v>
      </c>
    </row>
    <row r="2100" spans="1:5" x14ac:dyDescent="0.2">
      <c r="A2100" s="5">
        <v>41570</v>
      </c>
      <c r="B2100" s="36">
        <v>1746.38</v>
      </c>
      <c r="C2100" s="36">
        <f>VLOOKUP(A2100,'S&amp;P 500 Bitcoin and their CAGR'!E2100:F5773,2,FALSE)</f>
        <v>200.6</v>
      </c>
      <c r="D2100" s="36">
        <f t="shared" si="64"/>
        <v>1.3174857039395267</v>
      </c>
      <c r="E2100" s="36">
        <f t="shared" si="65"/>
        <v>32.885245901639344</v>
      </c>
    </row>
    <row r="2101" spans="1:5" x14ac:dyDescent="0.2">
      <c r="A2101" s="5">
        <v>41569</v>
      </c>
      <c r="B2101" s="36">
        <v>1754.67</v>
      </c>
      <c r="C2101" s="36">
        <f>VLOOKUP(A2101,'S&amp;P 500 Bitcoin and their CAGR'!E2101:F5774,2,FALSE)</f>
        <v>183.9</v>
      </c>
      <c r="D2101" s="36">
        <f t="shared" si="64"/>
        <v>1.3237397588907163</v>
      </c>
      <c r="E2101" s="36">
        <f t="shared" si="65"/>
        <v>30.147540983606561</v>
      </c>
    </row>
    <row r="2102" spans="1:5" x14ac:dyDescent="0.2">
      <c r="A2102" s="5">
        <v>41568</v>
      </c>
      <c r="B2102" s="36">
        <v>1744.66</v>
      </c>
      <c r="C2102" s="36">
        <f>VLOOKUP(A2102,'S&amp;P 500 Bitcoin and their CAGR'!E2102:F5775,2,FALSE)</f>
        <v>174.2</v>
      </c>
      <c r="D2102" s="36">
        <f t="shared" si="64"/>
        <v>1.3161881195588214</v>
      </c>
      <c r="E2102" s="36">
        <f t="shared" si="65"/>
        <v>28.557377049180328</v>
      </c>
    </row>
    <row r="2103" spans="1:5" x14ac:dyDescent="0.2">
      <c r="A2103" s="5">
        <v>41565</v>
      </c>
      <c r="B2103" s="36">
        <v>1744.5</v>
      </c>
      <c r="C2103" s="36">
        <f>VLOOKUP(A2103,'S&amp;P 500 Bitcoin and their CAGR'!E2103:F5776,2,FALSE)</f>
        <v>149.6</v>
      </c>
      <c r="D2103" s="36">
        <f t="shared" si="64"/>
        <v>1.3160674140350348</v>
      </c>
      <c r="E2103" s="36">
        <f t="shared" si="65"/>
        <v>24.524590163934427</v>
      </c>
    </row>
    <row r="2104" spans="1:5" x14ac:dyDescent="0.2">
      <c r="A2104" s="5">
        <v>41564</v>
      </c>
      <c r="B2104" s="36">
        <v>1733.15</v>
      </c>
      <c r="C2104" s="36">
        <f>VLOOKUP(A2104,'S&amp;P 500 Bitcoin and their CAGR'!E2104:F5777,2,FALSE)</f>
        <v>142.69999999999999</v>
      </c>
      <c r="D2104" s="36">
        <f t="shared" si="64"/>
        <v>1.3075048659414277</v>
      </c>
      <c r="E2104" s="36">
        <f t="shared" si="65"/>
        <v>23.393442622950818</v>
      </c>
    </row>
    <row r="2105" spans="1:5" x14ac:dyDescent="0.2">
      <c r="A2105" s="5">
        <v>41563</v>
      </c>
      <c r="B2105" s="36">
        <v>1721.54</v>
      </c>
      <c r="C2105" s="36">
        <f>VLOOKUP(A2105,'S&amp;P 500 Bitcoin and their CAGR'!E2105:F5778,2,FALSE)</f>
        <v>137.4</v>
      </c>
      <c r="D2105" s="36">
        <f t="shared" si="64"/>
        <v>1.2987461713716675</v>
      </c>
      <c r="E2105" s="36">
        <f t="shared" si="65"/>
        <v>22.524590163934427</v>
      </c>
    </row>
    <row r="2106" spans="1:5" x14ac:dyDescent="0.2">
      <c r="A2106" s="5">
        <v>41562</v>
      </c>
      <c r="B2106" s="36">
        <v>1698.06</v>
      </c>
      <c r="C2106" s="36">
        <f>VLOOKUP(A2106,'S&amp;P 500 Bitcoin and their CAGR'!E2106:F5779,2,FALSE)</f>
        <v>138.6</v>
      </c>
      <c r="D2106" s="36">
        <f t="shared" si="64"/>
        <v>1.2810326357559938</v>
      </c>
      <c r="E2106" s="36">
        <f t="shared" si="65"/>
        <v>22.721311475409838</v>
      </c>
    </row>
    <row r="2107" spans="1:5" x14ac:dyDescent="0.2">
      <c r="A2107" s="5">
        <v>41561</v>
      </c>
      <c r="B2107" s="36">
        <v>1710.14</v>
      </c>
      <c r="C2107" s="36">
        <f>VLOOKUP(A2107,'S&amp;P 500 Bitcoin and their CAGR'!E2107:F5780,2,FALSE)</f>
        <v>133</v>
      </c>
      <c r="D2107" s="36">
        <f t="shared" si="64"/>
        <v>1.2901459028018771</v>
      </c>
      <c r="E2107" s="36">
        <f t="shared" si="65"/>
        <v>21.803278688524593</v>
      </c>
    </row>
    <row r="2108" spans="1:5" x14ac:dyDescent="0.2">
      <c r="A2108" s="5">
        <v>41558</v>
      </c>
      <c r="B2108" s="36">
        <v>1703.2</v>
      </c>
      <c r="C2108" s="36">
        <f>VLOOKUP(A2108,'S&amp;P 500 Bitcoin and their CAGR'!E2108:F5781,2,FALSE)</f>
        <v>125.5</v>
      </c>
      <c r="D2108" s="36">
        <f t="shared" si="64"/>
        <v>1.2849103007076361</v>
      </c>
      <c r="E2108" s="36">
        <f t="shared" si="65"/>
        <v>20.57377049180328</v>
      </c>
    </row>
    <row r="2109" spans="1:5" x14ac:dyDescent="0.2">
      <c r="A2109" s="5">
        <v>41557</v>
      </c>
      <c r="B2109" s="36">
        <v>1692.56</v>
      </c>
      <c r="C2109" s="36">
        <f>VLOOKUP(A2109,'S&amp;P 500 Bitcoin and their CAGR'!E2109:F5782,2,FALSE)</f>
        <v>125.7</v>
      </c>
      <c r="D2109" s="36">
        <f t="shared" si="64"/>
        <v>1.2768833833758317</v>
      </c>
      <c r="E2109" s="36">
        <f t="shared" si="65"/>
        <v>20.606557377049182</v>
      </c>
    </row>
    <row r="2110" spans="1:5" x14ac:dyDescent="0.2">
      <c r="A2110" s="5">
        <v>41556</v>
      </c>
      <c r="B2110" s="36">
        <v>1656.4</v>
      </c>
      <c r="C2110" s="36">
        <f>VLOOKUP(A2110,'S&amp;P 500 Bitcoin and their CAGR'!E2110:F5783,2,FALSE)</f>
        <v>125.8</v>
      </c>
      <c r="D2110" s="36">
        <f t="shared" si="64"/>
        <v>1.2496039350000756</v>
      </c>
      <c r="E2110" s="36">
        <f t="shared" si="65"/>
        <v>20.622950819672131</v>
      </c>
    </row>
    <row r="2111" spans="1:5" x14ac:dyDescent="0.2">
      <c r="A2111" s="5">
        <v>41555</v>
      </c>
      <c r="B2111" s="36">
        <v>1655.45</v>
      </c>
      <c r="C2111" s="36">
        <f>VLOOKUP(A2111,'S&amp;P 500 Bitcoin and their CAGR'!E2111:F5784,2,FALSE)</f>
        <v>124.3</v>
      </c>
      <c r="D2111" s="36">
        <f t="shared" si="64"/>
        <v>1.248887245952593</v>
      </c>
      <c r="E2111" s="36">
        <f t="shared" si="65"/>
        <v>20.377049180327869</v>
      </c>
    </row>
    <row r="2112" spans="1:5" x14ac:dyDescent="0.2">
      <c r="A2112" s="5">
        <v>41554</v>
      </c>
      <c r="B2112" s="36">
        <v>1676.12</v>
      </c>
      <c r="C2112" s="36">
        <f>VLOOKUP(A2112,'S&amp;P 500 Bitcoin and their CAGR'!E2112:F5785,2,FALSE)</f>
        <v>123.2</v>
      </c>
      <c r="D2112" s="36">
        <f t="shared" si="64"/>
        <v>1.2644808908067655</v>
      </c>
      <c r="E2112" s="36">
        <f t="shared" si="65"/>
        <v>20.196721311475411</v>
      </c>
    </row>
    <row r="2113" spans="1:5" x14ac:dyDescent="0.2">
      <c r="A2113" s="5">
        <v>41551</v>
      </c>
      <c r="B2113" s="36">
        <v>1690.5</v>
      </c>
      <c r="C2113" s="36">
        <f>VLOOKUP(A2113,'S&amp;P 500 Bitcoin and their CAGR'!E2113:F5786,2,FALSE)</f>
        <v>121.3</v>
      </c>
      <c r="D2113" s="36">
        <f t="shared" si="64"/>
        <v>1.2753292997570802</v>
      </c>
      <c r="E2113" s="36">
        <f t="shared" si="65"/>
        <v>19.885245901639344</v>
      </c>
    </row>
    <row r="2114" spans="1:5" x14ac:dyDescent="0.2">
      <c r="A2114" s="5">
        <v>41550</v>
      </c>
      <c r="B2114" s="36">
        <v>1678.66</v>
      </c>
      <c r="C2114" s="36">
        <f>VLOOKUP(A2114,'S&amp;P 500 Bitcoin and their CAGR'!E2114:F5787,2,FALSE)</f>
        <v>116.8</v>
      </c>
      <c r="D2114" s="36">
        <f t="shared" si="64"/>
        <v>1.2663970909968769</v>
      </c>
      <c r="E2114" s="36">
        <f t="shared" si="65"/>
        <v>19.147540983606557</v>
      </c>
    </row>
    <row r="2115" spans="1:5" x14ac:dyDescent="0.2">
      <c r="A2115" s="5">
        <v>41549</v>
      </c>
      <c r="B2115" s="36">
        <v>1693.87</v>
      </c>
      <c r="C2115" s="36">
        <f>VLOOKUP(A2115,'S&amp;P 500 Bitcoin and their CAGR'!E2115:F5788,2,FALSE)</f>
        <v>99.8</v>
      </c>
      <c r="D2115" s="36">
        <f t="shared" ref="D2115:D2178" si="66">B2115/B$2533</f>
        <v>1.2778716598518338</v>
      </c>
      <c r="E2115" s="36">
        <f t="shared" ref="E2115:E2178" si="67">C2115/$C$2533</f>
        <v>16.360655737704917</v>
      </c>
    </row>
    <row r="2116" spans="1:5" x14ac:dyDescent="0.2">
      <c r="A2116" s="5">
        <v>41548</v>
      </c>
      <c r="B2116" s="36">
        <v>1695</v>
      </c>
      <c r="C2116" s="36">
        <f>VLOOKUP(A2116,'S&amp;P 500 Bitcoin and their CAGR'!E2116:F5789,2,FALSE)</f>
        <v>125.5</v>
      </c>
      <c r="D2116" s="36">
        <f t="shared" si="66"/>
        <v>1.2787241426135765</v>
      </c>
      <c r="E2116" s="36">
        <f t="shared" si="67"/>
        <v>20.57377049180328</v>
      </c>
    </row>
    <row r="2117" spans="1:5" x14ac:dyDescent="0.2">
      <c r="A2117" s="5">
        <v>41547</v>
      </c>
      <c r="B2117" s="36">
        <v>1681.55</v>
      </c>
      <c r="C2117" s="36">
        <f>VLOOKUP(A2117,'S&amp;P 500 Bitcoin and their CAGR'!E2117:F5790,2,FALSE)</f>
        <v>123.1</v>
      </c>
      <c r="D2117" s="36">
        <f t="shared" si="66"/>
        <v>1.2685773345202709</v>
      </c>
      <c r="E2117" s="36">
        <f t="shared" si="67"/>
        <v>20.180327868852459</v>
      </c>
    </row>
    <row r="2118" spans="1:5" x14ac:dyDescent="0.2">
      <c r="A2118" s="5">
        <v>41544</v>
      </c>
      <c r="B2118" s="36">
        <v>1691.75</v>
      </c>
      <c r="C2118" s="36">
        <f>VLOOKUP(A2118,'S&amp;P 500 Bitcoin and their CAGR'!E2118:F5791,2,FALSE)</f>
        <v>123.5</v>
      </c>
      <c r="D2118" s="36">
        <f t="shared" si="66"/>
        <v>1.2762723116616626</v>
      </c>
      <c r="E2118" s="36">
        <f t="shared" si="67"/>
        <v>20.245901639344265</v>
      </c>
    </row>
    <row r="2119" spans="1:5" x14ac:dyDescent="0.2">
      <c r="A2119" s="5">
        <v>41543</v>
      </c>
      <c r="B2119" s="36">
        <v>1698.67</v>
      </c>
      <c r="C2119" s="36">
        <f>VLOOKUP(A2119,'S&amp;P 500 Bitcoin and their CAGR'!E2119:F5792,2,FALSE)</f>
        <v>123.5</v>
      </c>
      <c r="D2119" s="36">
        <f t="shared" si="66"/>
        <v>1.2814928255654301</v>
      </c>
      <c r="E2119" s="36">
        <f t="shared" si="67"/>
        <v>20.245901639344265</v>
      </c>
    </row>
    <row r="2120" spans="1:5" x14ac:dyDescent="0.2">
      <c r="A2120" s="5">
        <v>41542</v>
      </c>
      <c r="B2120" s="36">
        <v>1692.77</v>
      </c>
      <c r="C2120" s="36">
        <f>VLOOKUP(A2120,'S&amp;P 500 Bitcoin and their CAGR'!E2120:F5793,2,FALSE)</f>
        <v>123.4</v>
      </c>
      <c r="D2120" s="36">
        <f t="shared" si="66"/>
        <v>1.2770418093758016</v>
      </c>
      <c r="E2120" s="36">
        <f t="shared" si="67"/>
        <v>20.229508196721312</v>
      </c>
    </row>
    <row r="2121" spans="1:5" x14ac:dyDescent="0.2">
      <c r="A2121" s="5">
        <v>41541</v>
      </c>
      <c r="B2121" s="36">
        <v>1697.42</v>
      </c>
      <c r="C2121" s="36">
        <f>VLOOKUP(A2121,'S&amp;P 500 Bitcoin and their CAGR'!E2121:F5794,2,FALSE)</f>
        <v>122.5</v>
      </c>
      <c r="D2121" s="36">
        <f t="shared" si="66"/>
        <v>1.2805498136608477</v>
      </c>
      <c r="E2121" s="36">
        <f t="shared" si="67"/>
        <v>20.081967213114755</v>
      </c>
    </row>
    <row r="2122" spans="1:5" x14ac:dyDescent="0.2">
      <c r="A2122" s="5">
        <v>41540</v>
      </c>
      <c r="B2122" s="36">
        <v>1701.84</v>
      </c>
      <c r="C2122" s="36">
        <f>VLOOKUP(A2122,'S&amp;P 500 Bitcoin and their CAGR'!E2122:F5795,2,FALSE)</f>
        <v>122.2</v>
      </c>
      <c r="D2122" s="36">
        <f t="shared" si="66"/>
        <v>1.2838843037554506</v>
      </c>
      <c r="E2122" s="36">
        <f t="shared" si="67"/>
        <v>20.032786885245905</v>
      </c>
    </row>
    <row r="2123" spans="1:5" x14ac:dyDescent="0.2">
      <c r="A2123" s="5">
        <v>41537</v>
      </c>
      <c r="B2123" s="36">
        <v>1709.91</v>
      </c>
      <c r="C2123" s="36">
        <f>VLOOKUP(A2123,'S&amp;P 500 Bitcoin and their CAGR'!E2123:F5796,2,FALSE)</f>
        <v>122.9</v>
      </c>
      <c r="D2123" s="36">
        <f t="shared" si="66"/>
        <v>1.2899723886114338</v>
      </c>
      <c r="E2123" s="36">
        <f t="shared" si="67"/>
        <v>20.147540983606561</v>
      </c>
    </row>
    <row r="2124" spans="1:5" x14ac:dyDescent="0.2">
      <c r="A2124" s="5">
        <v>41536</v>
      </c>
      <c r="B2124" s="36">
        <v>1722.34</v>
      </c>
      <c r="C2124" s="36">
        <f>VLOOKUP(A2124,'S&amp;P 500 Bitcoin and their CAGR'!E2124:F5797,2,FALSE)</f>
        <v>124.2</v>
      </c>
      <c r="D2124" s="36">
        <f t="shared" si="66"/>
        <v>1.2993496989905999</v>
      </c>
      <c r="E2124" s="36">
        <f t="shared" si="67"/>
        <v>20.360655737704921</v>
      </c>
    </row>
    <row r="2125" spans="1:5" x14ac:dyDescent="0.2">
      <c r="A2125" s="5">
        <v>41535</v>
      </c>
      <c r="B2125" s="36">
        <v>1725.52</v>
      </c>
      <c r="C2125" s="36">
        <f>VLOOKUP(A2125,'S&amp;P 500 Bitcoin and their CAGR'!E2125:F5798,2,FALSE)</f>
        <v>126.3</v>
      </c>
      <c r="D2125" s="36">
        <f t="shared" si="66"/>
        <v>1.3017487212758574</v>
      </c>
      <c r="E2125" s="36">
        <f t="shared" si="67"/>
        <v>20.704918032786885</v>
      </c>
    </row>
    <row r="2126" spans="1:5" x14ac:dyDescent="0.2">
      <c r="A2126" s="5">
        <v>41534</v>
      </c>
      <c r="B2126" s="36">
        <v>1704.76</v>
      </c>
      <c r="C2126" s="36">
        <f>VLOOKUP(A2126,'S&amp;P 500 Bitcoin and their CAGR'!E2126:F5799,2,FALSE)</f>
        <v>126</v>
      </c>
      <c r="D2126" s="36">
        <f t="shared" si="66"/>
        <v>1.2860871795645548</v>
      </c>
      <c r="E2126" s="36">
        <f t="shared" si="67"/>
        <v>20.655737704918035</v>
      </c>
    </row>
    <row r="2127" spans="1:5" x14ac:dyDescent="0.2">
      <c r="A2127" s="5">
        <v>41533</v>
      </c>
      <c r="B2127" s="36">
        <v>1697.6</v>
      </c>
      <c r="C2127" s="36">
        <f>VLOOKUP(A2127,'S&amp;P 500 Bitcoin and their CAGR'!E2127:F5800,2,FALSE)</f>
        <v>125.1</v>
      </c>
      <c r="D2127" s="36">
        <f t="shared" si="66"/>
        <v>1.2806856073751074</v>
      </c>
      <c r="E2127" s="36">
        <f t="shared" si="67"/>
        <v>20.508196721311474</v>
      </c>
    </row>
    <row r="2128" spans="1:5" x14ac:dyDescent="0.2">
      <c r="A2128" s="5">
        <v>41530</v>
      </c>
      <c r="B2128" s="36">
        <v>1687.99</v>
      </c>
      <c r="C2128" s="36">
        <f>VLOOKUP(A2128,'S&amp;P 500 Bitcoin and their CAGR'!E2128:F5801,2,FALSE)</f>
        <v>126.5</v>
      </c>
      <c r="D2128" s="36">
        <f t="shared" si="66"/>
        <v>1.273435731852679</v>
      </c>
      <c r="E2128" s="36">
        <f t="shared" si="67"/>
        <v>20.737704918032787</v>
      </c>
    </row>
    <row r="2129" spans="1:5" x14ac:dyDescent="0.2">
      <c r="A2129" s="5">
        <v>41529</v>
      </c>
      <c r="B2129" s="36">
        <v>1683.42</v>
      </c>
      <c r="C2129" s="36">
        <f>VLOOKUP(A2129,'S&amp;P 500 Bitcoin and their CAGR'!E2129:F5802,2,FALSE)</f>
        <v>125.8</v>
      </c>
      <c r="D2129" s="36">
        <f t="shared" si="66"/>
        <v>1.2699880803295263</v>
      </c>
      <c r="E2129" s="36">
        <f t="shared" si="67"/>
        <v>20.622950819672131</v>
      </c>
    </row>
    <row r="2130" spans="1:5" x14ac:dyDescent="0.2">
      <c r="A2130" s="5">
        <v>41528</v>
      </c>
      <c r="B2130" s="36">
        <v>1689.13</v>
      </c>
      <c r="C2130" s="36">
        <f>VLOOKUP(A2130,'S&amp;P 500 Bitcoin and their CAGR'!E2130:F5803,2,FALSE)</f>
        <v>125.4</v>
      </c>
      <c r="D2130" s="36">
        <f t="shared" si="66"/>
        <v>1.2742957587096582</v>
      </c>
      <c r="E2130" s="36">
        <f t="shared" si="67"/>
        <v>20.557377049180332</v>
      </c>
    </row>
    <row r="2131" spans="1:5" x14ac:dyDescent="0.2">
      <c r="A2131" s="5">
        <v>41527</v>
      </c>
      <c r="B2131" s="36">
        <v>1683.99</v>
      </c>
      <c r="C2131" s="36">
        <f>VLOOKUP(A2131,'S&amp;P 500 Bitcoin and their CAGR'!E2131:F5804,2,FALSE)</f>
        <v>121.5</v>
      </c>
      <c r="D2131" s="36">
        <f t="shared" si="66"/>
        <v>1.2704180937580156</v>
      </c>
      <c r="E2131" s="36">
        <f t="shared" si="67"/>
        <v>19.918032786885249</v>
      </c>
    </row>
    <row r="2132" spans="1:5" x14ac:dyDescent="0.2">
      <c r="A2132" s="5">
        <v>41526</v>
      </c>
      <c r="B2132" s="36">
        <v>1671.71</v>
      </c>
      <c r="C2132" s="36">
        <f>VLOOKUP(A2132,'S&amp;P 500 Bitcoin and their CAGR'!E2132:F5805,2,FALSE)</f>
        <v>120</v>
      </c>
      <c r="D2132" s="36">
        <f t="shared" si="66"/>
        <v>1.2611539448073994</v>
      </c>
      <c r="E2132" s="36">
        <f t="shared" si="67"/>
        <v>19.672131147540984</v>
      </c>
    </row>
    <row r="2133" spans="1:5" x14ac:dyDescent="0.2">
      <c r="A2133" s="5">
        <v>41523</v>
      </c>
      <c r="B2133" s="36">
        <v>1655.17</v>
      </c>
      <c r="C2133" s="36">
        <f>VLOOKUP(A2133,'S&amp;P 500 Bitcoin and their CAGR'!E2133:F5806,2,FALSE)</f>
        <v>116.3</v>
      </c>
      <c r="D2133" s="36">
        <f t="shared" si="66"/>
        <v>1.2486760112859665</v>
      </c>
      <c r="E2133" s="36">
        <f t="shared" si="67"/>
        <v>19.065573770491802</v>
      </c>
    </row>
    <row r="2134" spans="1:5" x14ac:dyDescent="0.2">
      <c r="A2134" s="5">
        <v>41522</v>
      </c>
      <c r="B2134" s="36">
        <v>1655.08</v>
      </c>
      <c r="C2134" s="36">
        <f>VLOOKUP(A2134,'S&amp;P 500 Bitcoin and their CAGR'!E2134:F5807,2,FALSE)</f>
        <v>120.5</v>
      </c>
      <c r="D2134" s="36">
        <f t="shared" si="66"/>
        <v>1.2486081144288366</v>
      </c>
      <c r="E2134" s="36">
        <f t="shared" si="67"/>
        <v>19.754098360655739</v>
      </c>
    </row>
    <row r="2135" spans="1:5" x14ac:dyDescent="0.2">
      <c r="A2135" s="5">
        <v>41521</v>
      </c>
      <c r="B2135" s="36">
        <v>1653.08</v>
      </c>
      <c r="C2135" s="36">
        <f>VLOOKUP(A2135,'S&amp;P 500 Bitcoin and their CAGR'!E2135:F5808,2,FALSE)</f>
        <v>120.6</v>
      </c>
      <c r="D2135" s="36">
        <f t="shared" si="66"/>
        <v>1.2470992953815048</v>
      </c>
      <c r="E2135" s="36">
        <f t="shared" si="67"/>
        <v>19.770491803278688</v>
      </c>
    </row>
    <row r="2136" spans="1:5" x14ac:dyDescent="0.2">
      <c r="A2136" s="5">
        <v>41520</v>
      </c>
      <c r="B2136" s="36">
        <v>1639.77</v>
      </c>
      <c r="C2136" s="36">
        <f>VLOOKUP(A2136,'S&amp;P 500 Bitcoin and their CAGR'!E2136:F5809,2,FALSE)</f>
        <v>127.6</v>
      </c>
      <c r="D2136" s="36">
        <f t="shared" si="66"/>
        <v>1.2370581046215128</v>
      </c>
      <c r="E2136" s="36">
        <f t="shared" si="67"/>
        <v>20.918032786885245</v>
      </c>
    </row>
    <row r="2137" spans="1:5" x14ac:dyDescent="0.2">
      <c r="A2137" s="5">
        <v>41516</v>
      </c>
      <c r="B2137" s="36">
        <v>1632.97</v>
      </c>
      <c r="C2137" s="36">
        <f>VLOOKUP(A2137,'S&amp;P 500 Bitcoin and their CAGR'!E2137:F5810,2,FALSE)</f>
        <v>123.2</v>
      </c>
      <c r="D2137" s="36">
        <f t="shared" si="66"/>
        <v>1.2319281198605851</v>
      </c>
      <c r="E2137" s="36">
        <f t="shared" si="67"/>
        <v>20.196721311475411</v>
      </c>
    </row>
    <row r="2138" spans="1:5" x14ac:dyDescent="0.2">
      <c r="A2138" s="5">
        <v>41515</v>
      </c>
      <c r="B2138" s="36">
        <v>1638.17</v>
      </c>
      <c r="C2138" s="36">
        <f>VLOOKUP(A2138,'S&amp;P 500 Bitcoin and their CAGR'!E2138:F5811,2,FALSE)</f>
        <v>117.5</v>
      </c>
      <c r="D2138" s="36">
        <f t="shared" si="66"/>
        <v>1.2358510493836474</v>
      </c>
      <c r="E2138" s="36">
        <f t="shared" si="67"/>
        <v>19.262295081967213</v>
      </c>
    </row>
    <row r="2139" spans="1:5" x14ac:dyDescent="0.2">
      <c r="A2139" s="5">
        <v>41514</v>
      </c>
      <c r="B2139" s="36">
        <v>1634.96</v>
      </c>
      <c r="C2139" s="36">
        <f>VLOOKUP(A2139,'S&amp;P 500 Bitcoin and their CAGR'!E2139:F5812,2,FALSE)</f>
        <v>117.6</v>
      </c>
      <c r="D2139" s="36">
        <f t="shared" si="66"/>
        <v>1.2334293948126802</v>
      </c>
      <c r="E2139" s="36">
        <f t="shared" si="67"/>
        <v>19.278688524590166</v>
      </c>
    </row>
    <row r="2140" spans="1:5" x14ac:dyDescent="0.2">
      <c r="A2140" s="5">
        <v>41513</v>
      </c>
      <c r="B2140" s="36">
        <v>1630.48</v>
      </c>
      <c r="C2140" s="36">
        <f>VLOOKUP(A2140,'S&amp;P 500 Bitcoin and their CAGR'!E2140:F5813,2,FALSE)</f>
        <v>117.4</v>
      </c>
      <c r="D2140" s="36">
        <f t="shared" si="66"/>
        <v>1.2300496401466572</v>
      </c>
      <c r="E2140" s="36">
        <f t="shared" si="67"/>
        <v>19.245901639344265</v>
      </c>
    </row>
    <row r="2141" spans="1:5" x14ac:dyDescent="0.2">
      <c r="A2141" s="5">
        <v>41512</v>
      </c>
      <c r="B2141" s="36">
        <v>1656.78</v>
      </c>
      <c r="C2141" s="36">
        <f>VLOOKUP(A2141,'S&amp;P 500 Bitcoin and their CAGR'!E2141:F5814,2,FALSE)</f>
        <v>112.2</v>
      </c>
      <c r="D2141" s="36">
        <f t="shared" si="66"/>
        <v>1.2498906106190684</v>
      </c>
      <c r="E2141" s="36">
        <f t="shared" si="67"/>
        <v>18.393442622950822</v>
      </c>
    </row>
    <row r="2142" spans="1:5" x14ac:dyDescent="0.2">
      <c r="A2142" s="5">
        <v>41509</v>
      </c>
      <c r="B2142" s="36">
        <v>1663.5</v>
      </c>
      <c r="C2142" s="36">
        <f>VLOOKUP(A2142,'S&amp;P 500 Bitcoin and their CAGR'!E2142:F5815,2,FALSE)</f>
        <v>107.6</v>
      </c>
      <c r="D2142" s="36">
        <f t="shared" si="66"/>
        <v>1.2549602426181028</v>
      </c>
      <c r="E2142" s="36">
        <f t="shared" si="67"/>
        <v>17.639344262295083</v>
      </c>
    </row>
    <row r="2143" spans="1:5" x14ac:dyDescent="0.2">
      <c r="A2143" s="5">
        <v>41508</v>
      </c>
      <c r="B2143" s="36">
        <v>1656.96</v>
      </c>
      <c r="C2143" s="36">
        <f>VLOOKUP(A2143,'S&amp;P 500 Bitcoin and their CAGR'!E2143:F5816,2,FALSE)</f>
        <v>109.7</v>
      </c>
      <c r="D2143" s="36">
        <f t="shared" si="66"/>
        <v>1.2500264043333285</v>
      </c>
      <c r="E2143" s="36">
        <f t="shared" si="67"/>
        <v>17.983606557377051</v>
      </c>
    </row>
    <row r="2144" spans="1:5" x14ac:dyDescent="0.2">
      <c r="A2144" s="5">
        <v>41507</v>
      </c>
      <c r="B2144" s="36">
        <v>1642.8</v>
      </c>
      <c r="C2144" s="36">
        <f>VLOOKUP(A2144,'S&amp;P 500 Bitcoin and their CAGR'!E2144:F5817,2,FALSE)</f>
        <v>111.4</v>
      </c>
      <c r="D2144" s="36">
        <f t="shared" si="66"/>
        <v>1.2393439654782201</v>
      </c>
      <c r="E2144" s="36">
        <f t="shared" si="67"/>
        <v>18.262295081967213</v>
      </c>
    </row>
    <row r="2145" spans="1:5" x14ac:dyDescent="0.2">
      <c r="A2145" s="5">
        <v>41506</v>
      </c>
      <c r="B2145" s="36">
        <v>1652.35</v>
      </c>
      <c r="C2145" s="36">
        <f>VLOOKUP(A2145,'S&amp;P 500 Bitcoin and their CAGR'!E2145:F5818,2,FALSE)</f>
        <v>105</v>
      </c>
      <c r="D2145" s="36">
        <f t="shared" si="66"/>
        <v>1.2465485764292288</v>
      </c>
      <c r="E2145" s="36">
        <f t="shared" si="67"/>
        <v>17.213114754098363</v>
      </c>
    </row>
    <row r="2146" spans="1:5" x14ac:dyDescent="0.2">
      <c r="A2146" s="5">
        <v>41505</v>
      </c>
      <c r="B2146" s="36">
        <v>1646.06</v>
      </c>
      <c r="C2146" s="36">
        <f>VLOOKUP(A2146,'S&amp;P 500 Bitcoin and their CAGR'!E2146:F5819,2,FALSE)</f>
        <v>102.3</v>
      </c>
      <c r="D2146" s="36">
        <f t="shared" si="66"/>
        <v>1.2418033405253708</v>
      </c>
      <c r="E2146" s="36">
        <f t="shared" si="67"/>
        <v>16.770491803278688</v>
      </c>
    </row>
    <row r="2147" spans="1:5" x14ac:dyDescent="0.2">
      <c r="A2147" s="5">
        <v>41502</v>
      </c>
      <c r="B2147" s="36">
        <v>1655.83</v>
      </c>
      <c r="C2147" s="36">
        <f>VLOOKUP(A2147,'S&amp;P 500 Bitcoin and their CAGR'!E2147:F5820,2,FALSE)</f>
        <v>98.3</v>
      </c>
      <c r="D2147" s="36">
        <f t="shared" si="66"/>
        <v>1.2491739215715858</v>
      </c>
      <c r="E2147" s="36">
        <f t="shared" si="67"/>
        <v>16.114754098360656</v>
      </c>
    </row>
    <row r="2148" spans="1:5" x14ac:dyDescent="0.2">
      <c r="A2148" s="5">
        <v>41501</v>
      </c>
      <c r="B2148" s="36">
        <v>1661.32</v>
      </c>
      <c r="C2148" s="36">
        <f>VLOOKUP(A2148,'S&amp;P 500 Bitcoin and their CAGR'!E2148:F5821,2,FALSE)</f>
        <v>97.5</v>
      </c>
      <c r="D2148" s="36">
        <f t="shared" si="66"/>
        <v>1.2533156298565113</v>
      </c>
      <c r="E2148" s="36">
        <f t="shared" si="67"/>
        <v>15.983606557377049</v>
      </c>
    </row>
    <row r="2149" spans="1:5" x14ac:dyDescent="0.2">
      <c r="A2149" s="5">
        <v>41500</v>
      </c>
      <c r="B2149" s="36">
        <v>1685.39</v>
      </c>
      <c r="C2149" s="36">
        <f>VLOOKUP(A2149,'S&amp;P 500 Bitcoin and their CAGR'!E2149:F5822,2,FALSE)</f>
        <v>98</v>
      </c>
      <c r="D2149" s="36">
        <f t="shared" si="66"/>
        <v>1.2714742670911479</v>
      </c>
      <c r="E2149" s="36">
        <f t="shared" si="67"/>
        <v>16.065573770491802</v>
      </c>
    </row>
    <row r="2150" spans="1:5" x14ac:dyDescent="0.2">
      <c r="A2150" s="5">
        <v>41499</v>
      </c>
      <c r="B2150" s="36">
        <v>1694.16</v>
      </c>
      <c r="C2150" s="36">
        <f>VLOOKUP(A2150,'S&amp;P 500 Bitcoin and their CAGR'!E2150:F5823,2,FALSE)</f>
        <v>97.9</v>
      </c>
      <c r="D2150" s="36">
        <f t="shared" si="66"/>
        <v>1.2780904386136971</v>
      </c>
      <c r="E2150" s="36">
        <f t="shared" si="67"/>
        <v>16.049180327868854</v>
      </c>
    </row>
    <row r="2151" spans="1:5" x14ac:dyDescent="0.2">
      <c r="A2151" s="5">
        <v>41498</v>
      </c>
      <c r="B2151" s="36">
        <v>1689.47</v>
      </c>
      <c r="C2151" s="36">
        <f>VLOOKUP(A2151,'S&amp;P 500 Bitcoin and their CAGR'!E2151:F5824,2,FALSE)</f>
        <v>95.1</v>
      </c>
      <c r="D2151" s="36">
        <f t="shared" si="66"/>
        <v>1.2745522579477044</v>
      </c>
      <c r="E2151" s="36">
        <f t="shared" si="67"/>
        <v>15.590163934426229</v>
      </c>
    </row>
    <row r="2152" spans="1:5" x14ac:dyDescent="0.2">
      <c r="A2152" s="5">
        <v>41495</v>
      </c>
      <c r="B2152" s="36">
        <v>1691.42</v>
      </c>
      <c r="C2152" s="36">
        <f>VLOOKUP(A2152,'S&amp;P 500 Bitcoin and their CAGR'!E2152:F5825,2,FALSE)</f>
        <v>93.4</v>
      </c>
      <c r="D2152" s="36">
        <f t="shared" si="66"/>
        <v>1.2760233565188528</v>
      </c>
      <c r="E2152" s="36">
        <f t="shared" si="67"/>
        <v>15.311475409836067</v>
      </c>
    </row>
    <row r="2153" spans="1:5" x14ac:dyDescent="0.2">
      <c r="A2153" s="5">
        <v>41494</v>
      </c>
      <c r="B2153" s="36">
        <v>1697.48</v>
      </c>
      <c r="C2153" s="36">
        <f>VLOOKUP(A2153,'S&amp;P 500 Bitcoin and their CAGR'!E2153:F5826,2,FALSE)</f>
        <v>94.8</v>
      </c>
      <c r="D2153" s="36">
        <f t="shared" si="66"/>
        <v>1.2805950782322677</v>
      </c>
      <c r="E2153" s="36">
        <f t="shared" si="67"/>
        <v>15.540983606557377</v>
      </c>
    </row>
    <row r="2154" spans="1:5" x14ac:dyDescent="0.2">
      <c r="A2154" s="5">
        <v>41493</v>
      </c>
      <c r="B2154" s="36">
        <v>1690.91</v>
      </c>
      <c r="C2154" s="36">
        <f>VLOOKUP(A2154,'S&amp;P 500 Bitcoin and their CAGR'!E2154:F5827,2,FALSE)</f>
        <v>96.9</v>
      </c>
      <c r="D2154" s="36">
        <f t="shared" si="66"/>
        <v>1.2756386076617832</v>
      </c>
      <c r="E2154" s="36">
        <f t="shared" si="67"/>
        <v>15.885245901639346</v>
      </c>
    </row>
    <row r="2155" spans="1:5" x14ac:dyDescent="0.2">
      <c r="A2155" s="5">
        <v>41492</v>
      </c>
      <c r="B2155" s="36">
        <v>1697.37</v>
      </c>
      <c r="C2155" s="36">
        <f>VLOOKUP(A2155,'S&amp;P 500 Bitcoin and their CAGR'!E2155:F5828,2,FALSE)</f>
        <v>97.1</v>
      </c>
      <c r="D2155" s="36">
        <f t="shared" si="66"/>
        <v>1.2805120931846643</v>
      </c>
      <c r="E2155" s="36">
        <f t="shared" si="67"/>
        <v>15.918032786885245</v>
      </c>
    </row>
    <row r="2156" spans="1:5" x14ac:dyDescent="0.2">
      <c r="A2156" s="5">
        <v>41491</v>
      </c>
      <c r="B2156" s="36">
        <v>1707.14</v>
      </c>
      <c r="C2156" s="36">
        <f>VLOOKUP(A2156,'S&amp;P 500 Bitcoin and their CAGR'!E2156:F5829,2,FALSE)</f>
        <v>96.9</v>
      </c>
      <c r="D2156" s="36">
        <f t="shared" si="66"/>
        <v>1.2878826742308795</v>
      </c>
      <c r="E2156" s="36">
        <f t="shared" si="67"/>
        <v>15.885245901639346</v>
      </c>
    </row>
    <row r="2157" spans="1:5" x14ac:dyDescent="0.2">
      <c r="A2157" s="5">
        <v>41488</v>
      </c>
      <c r="B2157" s="36">
        <v>1709.67</v>
      </c>
      <c r="C2157" s="36">
        <f>VLOOKUP(A2157,'S&amp;P 500 Bitcoin and their CAGR'!E2157:F5830,2,FALSE)</f>
        <v>97.2</v>
      </c>
      <c r="D2157" s="36">
        <f t="shared" si="66"/>
        <v>1.2897913303257542</v>
      </c>
      <c r="E2157" s="36">
        <f t="shared" si="67"/>
        <v>15.934426229508198</v>
      </c>
    </row>
    <row r="2158" spans="1:5" x14ac:dyDescent="0.2">
      <c r="A2158" s="5">
        <v>41487</v>
      </c>
      <c r="B2158" s="36">
        <v>1706.87</v>
      </c>
      <c r="C2158" s="36">
        <f>VLOOKUP(A2158,'S&amp;P 500 Bitcoin and their CAGR'!E2158:F5831,2,FALSE)</f>
        <v>96.4</v>
      </c>
      <c r="D2158" s="36">
        <f t="shared" si="66"/>
        <v>1.2876789836594897</v>
      </c>
      <c r="E2158" s="36">
        <f t="shared" si="67"/>
        <v>15.803278688524593</v>
      </c>
    </row>
    <row r="2159" spans="1:5" x14ac:dyDescent="0.2">
      <c r="A2159" s="5">
        <v>41486</v>
      </c>
      <c r="B2159" s="36">
        <v>1685.73</v>
      </c>
      <c r="C2159" s="36">
        <f>VLOOKUP(A2159,'S&amp;P 500 Bitcoin and their CAGR'!E2159:F5832,2,FALSE)</f>
        <v>97.9</v>
      </c>
      <c r="D2159" s="36">
        <f t="shared" si="66"/>
        <v>1.2717307663291941</v>
      </c>
      <c r="E2159" s="36">
        <f t="shared" si="67"/>
        <v>16.049180327868854</v>
      </c>
    </row>
    <row r="2160" spans="1:5" x14ac:dyDescent="0.2">
      <c r="A2160" s="5">
        <v>41485</v>
      </c>
      <c r="B2160" s="36">
        <v>1685.96</v>
      </c>
      <c r="C2160" s="36">
        <f>VLOOKUP(A2160,'S&amp;P 500 Bitcoin and their CAGR'!E2160:F5833,2,FALSE)</f>
        <v>96.3</v>
      </c>
      <c r="D2160" s="36">
        <f t="shared" si="66"/>
        <v>1.2719042805196374</v>
      </c>
      <c r="E2160" s="36">
        <f t="shared" si="67"/>
        <v>15.78688524590164</v>
      </c>
    </row>
    <row r="2161" spans="1:5" x14ac:dyDescent="0.2">
      <c r="A2161" s="5">
        <v>41484</v>
      </c>
      <c r="B2161" s="36">
        <v>1685.33</v>
      </c>
      <c r="C2161" s="36">
        <f>VLOOKUP(A2161,'S&amp;P 500 Bitcoin and their CAGR'!E2161:F5834,2,FALSE)</f>
        <v>93.3</v>
      </c>
      <c r="D2161" s="36">
        <f t="shared" si="66"/>
        <v>1.2714290025197277</v>
      </c>
      <c r="E2161" s="36">
        <f t="shared" si="67"/>
        <v>15.295081967213115</v>
      </c>
    </row>
    <row r="2162" spans="1:5" x14ac:dyDescent="0.2">
      <c r="A2162" s="5">
        <v>41481</v>
      </c>
      <c r="B2162" s="36">
        <v>1691.65</v>
      </c>
      <c r="C2162" s="36">
        <f>VLOOKUP(A2162,'S&amp;P 500 Bitcoin and their CAGR'!E2162:F5835,2,FALSE)</f>
        <v>90.6</v>
      </c>
      <c r="D2162" s="36">
        <f t="shared" si="66"/>
        <v>1.2761968707092959</v>
      </c>
      <c r="E2162" s="36">
        <f t="shared" si="67"/>
        <v>14.852459016393443</v>
      </c>
    </row>
    <row r="2163" spans="1:5" x14ac:dyDescent="0.2">
      <c r="A2163" s="5">
        <v>41480</v>
      </c>
      <c r="B2163" s="36">
        <v>1690.25</v>
      </c>
      <c r="C2163" s="36">
        <f>VLOOKUP(A2163,'S&amp;P 500 Bitcoin and their CAGR'!E2163:F5836,2,FALSE)</f>
        <v>89.4</v>
      </c>
      <c r="D2163" s="36">
        <f t="shared" si="66"/>
        <v>1.2751406973761636</v>
      </c>
      <c r="E2163" s="36">
        <f t="shared" si="67"/>
        <v>14.655737704918035</v>
      </c>
    </row>
    <row r="2164" spans="1:5" x14ac:dyDescent="0.2">
      <c r="A2164" s="5">
        <v>41479</v>
      </c>
      <c r="B2164" s="36">
        <v>1685.94</v>
      </c>
      <c r="C2164" s="36">
        <f>VLOOKUP(A2164,'S&amp;P 500 Bitcoin and their CAGR'!E2164:F5837,2,FALSE)</f>
        <v>87.5</v>
      </c>
      <c r="D2164" s="36">
        <f t="shared" si="66"/>
        <v>1.271889192329164</v>
      </c>
      <c r="E2164" s="36">
        <f t="shared" si="67"/>
        <v>14.344262295081968</v>
      </c>
    </row>
    <row r="2165" spans="1:5" x14ac:dyDescent="0.2">
      <c r="A2165" s="5">
        <v>41478</v>
      </c>
      <c r="B2165" s="36">
        <v>1692.39</v>
      </c>
      <c r="C2165" s="36">
        <f>VLOOKUP(A2165,'S&amp;P 500 Bitcoin and their CAGR'!E2165:F5838,2,FALSE)</f>
        <v>86.9</v>
      </c>
      <c r="D2165" s="36">
        <f t="shared" si="66"/>
        <v>1.2767551337568086</v>
      </c>
      <c r="E2165" s="36">
        <f t="shared" si="67"/>
        <v>14.245901639344265</v>
      </c>
    </row>
    <row r="2166" spans="1:5" x14ac:dyDescent="0.2">
      <c r="A2166" s="5">
        <v>41477</v>
      </c>
      <c r="B2166" s="36">
        <v>1695.53</v>
      </c>
      <c r="C2166" s="36">
        <f>VLOOKUP(A2166,'S&amp;P 500 Bitcoin and their CAGR'!E2166:F5839,2,FALSE)</f>
        <v>86.1</v>
      </c>
      <c r="D2166" s="36">
        <f t="shared" si="66"/>
        <v>1.2791239796611193</v>
      </c>
      <c r="E2166" s="36">
        <f t="shared" si="67"/>
        <v>14.114754098360656</v>
      </c>
    </row>
    <row r="2167" spans="1:5" x14ac:dyDescent="0.2">
      <c r="A2167" s="5">
        <v>41474</v>
      </c>
      <c r="B2167" s="36">
        <v>1692.09</v>
      </c>
      <c r="C2167" s="36">
        <f>VLOOKUP(A2167,'S&amp;P 500 Bitcoin and their CAGR'!E2167:F5840,2,FALSE)</f>
        <v>85.8</v>
      </c>
      <c r="D2167" s="36">
        <f t="shared" si="66"/>
        <v>1.2765288108997088</v>
      </c>
      <c r="E2167" s="36">
        <f t="shared" si="67"/>
        <v>14.065573770491804</v>
      </c>
    </row>
    <row r="2168" spans="1:5" x14ac:dyDescent="0.2">
      <c r="A2168" s="5">
        <v>41473</v>
      </c>
      <c r="B2168" s="36">
        <v>1689.37</v>
      </c>
      <c r="C2168" s="36">
        <f>VLOOKUP(A2168,'S&amp;P 500 Bitcoin and their CAGR'!E2168:F5841,2,FALSE)</f>
        <v>85.4</v>
      </c>
      <c r="D2168" s="36">
        <f t="shared" si="66"/>
        <v>1.2744768169953378</v>
      </c>
      <c r="E2168" s="36">
        <f t="shared" si="67"/>
        <v>14.000000000000002</v>
      </c>
    </row>
    <row r="2169" spans="1:5" x14ac:dyDescent="0.2">
      <c r="A2169" s="5">
        <v>41472</v>
      </c>
      <c r="B2169" s="36">
        <v>1680.91</v>
      </c>
      <c r="C2169" s="36">
        <f>VLOOKUP(A2169,'S&amp;P 500 Bitcoin and their CAGR'!E2169:F5842,2,FALSE)</f>
        <v>90.5</v>
      </c>
      <c r="D2169" s="36">
        <f t="shared" si="66"/>
        <v>1.2680945124251251</v>
      </c>
      <c r="E2169" s="36">
        <f t="shared" si="67"/>
        <v>14.836065573770492</v>
      </c>
    </row>
    <row r="2170" spans="1:5" x14ac:dyDescent="0.2">
      <c r="A2170" s="5">
        <v>41471</v>
      </c>
      <c r="B2170" s="36">
        <v>1676.26</v>
      </c>
      <c r="C2170" s="36">
        <f>VLOOKUP(A2170,'S&amp;P 500 Bitcoin and their CAGR'!E2170:F5843,2,FALSE)</f>
        <v>92.7</v>
      </c>
      <c r="D2170" s="36">
        <f t="shared" si="66"/>
        <v>1.2645865081400789</v>
      </c>
      <c r="E2170" s="36">
        <f t="shared" si="67"/>
        <v>15.196721311475411</v>
      </c>
    </row>
    <row r="2171" spans="1:5" x14ac:dyDescent="0.2">
      <c r="A2171" s="5">
        <v>41470</v>
      </c>
      <c r="B2171" s="36">
        <v>1682.5</v>
      </c>
      <c r="C2171" s="36">
        <f>VLOOKUP(A2171,'S&amp;P 500 Bitcoin and their CAGR'!E2171:F5844,2,FALSE)</f>
        <v>93.1</v>
      </c>
      <c r="D2171" s="36">
        <f t="shared" si="66"/>
        <v>1.2692940235677534</v>
      </c>
      <c r="E2171" s="36">
        <f t="shared" si="67"/>
        <v>15.262295081967213</v>
      </c>
    </row>
    <row r="2172" spans="1:5" x14ac:dyDescent="0.2">
      <c r="A2172" s="5">
        <v>41467</v>
      </c>
      <c r="B2172" s="36">
        <v>1680.19</v>
      </c>
      <c r="C2172" s="36">
        <f>VLOOKUP(A2172,'S&amp;P 500 Bitcoin and their CAGR'!E2172:F5845,2,FALSE)</f>
        <v>88.5</v>
      </c>
      <c r="D2172" s="36">
        <f t="shared" si="66"/>
        <v>1.2675513375680856</v>
      </c>
      <c r="E2172" s="36">
        <f t="shared" si="67"/>
        <v>14.508196721311476</v>
      </c>
    </row>
    <row r="2173" spans="1:5" x14ac:dyDescent="0.2">
      <c r="A2173" s="5">
        <v>41466</v>
      </c>
      <c r="B2173" s="36">
        <v>1675.02</v>
      </c>
      <c r="C2173" s="36">
        <f>VLOOKUP(A2173,'S&amp;P 500 Bitcoin and their CAGR'!E2173:F5846,2,FALSE)</f>
        <v>91.2</v>
      </c>
      <c r="D2173" s="36">
        <f t="shared" si="66"/>
        <v>1.2636510403307331</v>
      </c>
      <c r="E2173" s="36">
        <f t="shared" si="67"/>
        <v>14.950819672131148</v>
      </c>
    </row>
    <row r="2174" spans="1:5" x14ac:dyDescent="0.2">
      <c r="A2174" s="5">
        <v>41465</v>
      </c>
      <c r="B2174" s="36">
        <v>1652.62</v>
      </c>
      <c r="C2174" s="36">
        <f>VLOOKUP(A2174,'S&amp;P 500 Bitcoin and their CAGR'!E2174:F5847,2,FALSE)</f>
        <v>84.5</v>
      </c>
      <c r="D2174" s="36">
        <f t="shared" si="66"/>
        <v>1.2467522670006186</v>
      </c>
      <c r="E2174" s="36">
        <f t="shared" si="67"/>
        <v>13.852459016393443</v>
      </c>
    </row>
    <row r="2175" spans="1:5" x14ac:dyDescent="0.2">
      <c r="A2175" s="5">
        <v>41464</v>
      </c>
      <c r="B2175" s="36">
        <v>1652.32</v>
      </c>
      <c r="C2175" s="36">
        <f>VLOOKUP(A2175,'S&amp;P 500 Bitcoin and their CAGR'!E2175:F5848,2,FALSE)</f>
        <v>74.2</v>
      </c>
      <c r="D2175" s="36">
        <f t="shared" si="66"/>
        <v>1.2465259441435188</v>
      </c>
      <c r="E2175" s="36">
        <f t="shared" si="67"/>
        <v>12.16393442622951</v>
      </c>
    </row>
    <row r="2176" spans="1:5" x14ac:dyDescent="0.2">
      <c r="A2176" s="5">
        <v>41463</v>
      </c>
      <c r="B2176" s="36">
        <v>1640.46</v>
      </c>
      <c r="C2176" s="36">
        <f>VLOOKUP(A2176,'S&amp;P 500 Bitcoin and their CAGR'!E2176:F5849,2,FALSE)</f>
        <v>74.599999999999994</v>
      </c>
      <c r="D2176" s="36">
        <f t="shared" si="66"/>
        <v>1.2375786471928423</v>
      </c>
      <c r="E2176" s="36">
        <f t="shared" si="67"/>
        <v>12.22950819672131</v>
      </c>
    </row>
    <row r="2177" spans="1:5" x14ac:dyDescent="0.2">
      <c r="A2177" s="5">
        <v>41460</v>
      </c>
      <c r="B2177" s="36">
        <v>1631.89</v>
      </c>
      <c r="C2177" s="36">
        <f>VLOOKUP(A2177,'S&amp;P 500 Bitcoin and their CAGR'!E2177:F5850,2,FALSE)</f>
        <v>66.3</v>
      </c>
      <c r="D2177" s="36">
        <f t="shared" si="66"/>
        <v>1.2311133575750262</v>
      </c>
      <c r="E2177" s="36">
        <f t="shared" si="67"/>
        <v>10.868852459016393</v>
      </c>
    </row>
    <row r="2178" spans="1:5" x14ac:dyDescent="0.2">
      <c r="A2178" s="5">
        <v>41458</v>
      </c>
      <c r="B2178" s="36">
        <v>1615.41</v>
      </c>
      <c r="C2178" s="36">
        <f>VLOOKUP(A2178,'S&amp;P 500 Bitcoin and their CAGR'!E2178:F5851,2,FALSE)</f>
        <v>76.900000000000006</v>
      </c>
      <c r="D2178" s="36">
        <f t="shared" si="66"/>
        <v>1.2186806886250132</v>
      </c>
      <c r="E2178" s="36">
        <f t="shared" si="67"/>
        <v>12.606557377049182</v>
      </c>
    </row>
    <row r="2179" spans="1:5" x14ac:dyDescent="0.2">
      <c r="A2179" s="5">
        <v>41457</v>
      </c>
      <c r="B2179" s="36">
        <v>1614.08</v>
      </c>
      <c r="C2179" s="36">
        <f>VLOOKUP(A2179,'S&amp;P 500 Bitcoin and their CAGR'!E2179:F5852,2,FALSE)</f>
        <v>87.7</v>
      </c>
      <c r="D2179" s="36">
        <f t="shared" ref="D2179:D2242" si="68">B2179/B$2533</f>
        <v>1.2176773239585377</v>
      </c>
      <c r="E2179" s="36">
        <f t="shared" ref="E2179:E2242" si="69">C2179/$C$2533</f>
        <v>14.377049180327869</v>
      </c>
    </row>
    <row r="2180" spans="1:5" x14ac:dyDescent="0.2">
      <c r="A2180" s="5">
        <v>41456</v>
      </c>
      <c r="B2180" s="36">
        <v>1614.96</v>
      </c>
      <c r="C2180" s="36">
        <f>VLOOKUP(A2180,'S&amp;P 500 Bitcoin and their CAGR'!E2180:F5853,2,FALSE)</f>
        <v>84.6</v>
      </c>
      <c r="D2180" s="36">
        <f t="shared" si="68"/>
        <v>1.2183412043393635</v>
      </c>
      <c r="E2180" s="36">
        <f t="shared" si="69"/>
        <v>13.868852459016393</v>
      </c>
    </row>
    <row r="2181" spans="1:5" x14ac:dyDescent="0.2">
      <c r="A2181" s="5">
        <v>41453</v>
      </c>
      <c r="B2181" s="36">
        <v>1606.28</v>
      </c>
      <c r="C2181" s="36">
        <f>VLOOKUP(A2181,'S&amp;P 500 Bitcoin and their CAGR'!E2181:F5854,2,FALSE)</f>
        <v>94.7</v>
      </c>
      <c r="D2181" s="36">
        <f t="shared" si="68"/>
        <v>1.2117929296739443</v>
      </c>
      <c r="E2181" s="36">
        <f t="shared" si="69"/>
        <v>15.524590163934427</v>
      </c>
    </row>
    <row r="2182" spans="1:5" x14ac:dyDescent="0.2">
      <c r="A2182" s="5">
        <v>41452</v>
      </c>
      <c r="B2182" s="36">
        <v>1613.2</v>
      </c>
      <c r="C2182" s="36">
        <f>VLOOKUP(A2182,'S&amp;P 500 Bitcoin and their CAGR'!E2182:F5855,2,FALSE)</f>
        <v>101.7</v>
      </c>
      <c r="D2182" s="36">
        <f t="shared" si="68"/>
        <v>1.2170134435777118</v>
      </c>
      <c r="E2182" s="36">
        <f t="shared" si="69"/>
        <v>16.672131147540984</v>
      </c>
    </row>
    <row r="2183" spans="1:5" x14ac:dyDescent="0.2">
      <c r="A2183" s="5">
        <v>41451</v>
      </c>
      <c r="B2183" s="36">
        <v>1603.26</v>
      </c>
      <c r="C2183" s="36">
        <f>VLOOKUP(A2183,'S&amp;P 500 Bitcoin and their CAGR'!E2183:F5856,2,FALSE)</f>
        <v>104</v>
      </c>
      <c r="D2183" s="36">
        <f t="shared" si="68"/>
        <v>1.2095146129124734</v>
      </c>
      <c r="E2183" s="36">
        <f t="shared" si="69"/>
        <v>17.049180327868854</v>
      </c>
    </row>
    <row r="2184" spans="1:5" x14ac:dyDescent="0.2">
      <c r="A2184" s="5">
        <v>41450</v>
      </c>
      <c r="B2184" s="36">
        <v>1588.03</v>
      </c>
      <c r="C2184" s="36">
        <f>VLOOKUP(A2184,'S&amp;P 500 Bitcoin and their CAGR'!E2184:F5857,2,FALSE)</f>
        <v>103.3</v>
      </c>
      <c r="D2184" s="36">
        <f t="shared" si="68"/>
        <v>1.1980249558670428</v>
      </c>
      <c r="E2184" s="36">
        <f t="shared" si="69"/>
        <v>16.934426229508198</v>
      </c>
    </row>
    <row r="2185" spans="1:5" x14ac:dyDescent="0.2">
      <c r="A2185" s="5">
        <v>41449</v>
      </c>
      <c r="B2185" s="36">
        <v>1573.09</v>
      </c>
      <c r="C2185" s="36">
        <f>VLOOKUP(A2185,'S&amp;P 500 Bitcoin and their CAGR'!E2185:F5858,2,FALSE)</f>
        <v>102.1</v>
      </c>
      <c r="D2185" s="36">
        <f t="shared" si="68"/>
        <v>1.1867540775834753</v>
      </c>
      <c r="E2185" s="36">
        <f t="shared" si="69"/>
        <v>16.737704918032787</v>
      </c>
    </row>
    <row r="2186" spans="1:5" x14ac:dyDescent="0.2">
      <c r="A2186" s="5">
        <v>41446</v>
      </c>
      <c r="B2186" s="36">
        <v>1592.43</v>
      </c>
      <c r="C2186" s="36">
        <f>VLOOKUP(A2186,'S&amp;P 500 Bitcoin and their CAGR'!E2186:F5859,2,FALSE)</f>
        <v>109.5</v>
      </c>
      <c r="D2186" s="36">
        <f t="shared" si="68"/>
        <v>1.2013443577711727</v>
      </c>
      <c r="E2186" s="36">
        <f t="shared" si="69"/>
        <v>17.95081967213115</v>
      </c>
    </row>
    <row r="2187" spans="1:5" x14ac:dyDescent="0.2">
      <c r="A2187" s="5">
        <v>41445</v>
      </c>
      <c r="B2187" s="36">
        <v>1588.19</v>
      </c>
      <c r="C2187" s="36">
        <f>VLOOKUP(A2187,'S&amp;P 500 Bitcoin and their CAGR'!E2187:F5860,2,FALSE)</f>
        <v>111.3</v>
      </c>
      <c r="D2187" s="36">
        <f t="shared" si="68"/>
        <v>1.1981456613908295</v>
      </c>
      <c r="E2187" s="36">
        <f t="shared" si="69"/>
        <v>18.245901639344265</v>
      </c>
    </row>
    <row r="2188" spans="1:5" x14ac:dyDescent="0.2">
      <c r="A2188" s="5">
        <v>41444</v>
      </c>
      <c r="B2188" s="36">
        <v>1628.93</v>
      </c>
      <c r="C2188" s="36">
        <f>VLOOKUP(A2188,'S&amp;P 500 Bitcoin and their CAGR'!E2188:F5861,2,FALSE)</f>
        <v>108.3</v>
      </c>
      <c r="D2188" s="36">
        <f t="shared" si="68"/>
        <v>1.2288803053849753</v>
      </c>
      <c r="E2188" s="36">
        <f t="shared" si="69"/>
        <v>17.754098360655739</v>
      </c>
    </row>
    <row r="2189" spans="1:5" x14ac:dyDescent="0.2">
      <c r="A2189" s="5">
        <v>41443</v>
      </c>
      <c r="B2189" s="36">
        <v>1651.81</v>
      </c>
      <c r="C2189" s="36">
        <f>VLOOKUP(A2189,'S&amp;P 500 Bitcoin and their CAGR'!E2189:F5862,2,FALSE)</f>
        <v>107.3</v>
      </c>
      <c r="D2189" s="36">
        <f t="shared" si="68"/>
        <v>1.2461411952864494</v>
      </c>
      <c r="E2189" s="36">
        <f t="shared" si="69"/>
        <v>17.590163934426229</v>
      </c>
    </row>
    <row r="2190" spans="1:5" x14ac:dyDescent="0.2">
      <c r="A2190" s="5">
        <v>41442</v>
      </c>
      <c r="B2190" s="36">
        <v>1639.04</v>
      </c>
      <c r="C2190" s="36">
        <f>VLOOKUP(A2190,'S&amp;P 500 Bitcoin and their CAGR'!E2190:F5863,2,FALSE)</f>
        <v>101.9</v>
      </c>
      <c r="D2190" s="36">
        <f t="shared" si="68"/>
        <v>1.2365073856692368</v>
      </c>
      <c r="E2190" s="36">
        <f t="shared" si="69"/>
        <v>16.704918032786889</v>
      </c>
    </row>
    <row r="2191" spans="1:5" x14ac:dyDescent="0.2">
      <c r="A2191" s="5">
        <v>41439</v>
      </c>
      <c r="B2191" s="36">
        <v>1626.73</v>
      </c>
      <c r="C2191" s="36">
        <f>VLOOKUP(A2191,'S&amp;P 500 Bitcoin and their CAGR'!E2191:F5864,2,FALSE)</f>
        <v>100</v>
      </c>
      <c r="D2191" s="36">
        <f t="shared" si="68"/>
        <v>1.2272206044329104</v>
      </c>
      <c r="E2191" s="36">
        <f t="shared" si="69"/>
        <v>16.393442622950822</v>
      </c>
    </row>
    <row r="2192" spans="1:5" x14ac:dyDescent="0.2">
      <c r="A2192" s="5">
        <v>41438</v>
      </c>
      <c r="B2192" s="36">
        <v>1636.36</v>
      </c>
      <c r="C2192" s="36">
        <f>VLOOKUP(A2192,'S&amp;P 500 Bitcoin and their CAGR'!E2192:F5865,2,FALSE)</f>
        <v>103.9</v>
      </c>
      <c r="D2192" s="36">
        <f t="shared" si="68"/>
        <v>1.2344855681458122</v>
      </c>
      <c r="E2192" s="36">
        <f t="shared" si="69"/>
        <v>17.032786885245905</v>
      </c>
    </row>
    <row r="2193" spans="1:5" x14ac:dyDescent="0.2">
      <c r="A2193" s="5">
        <v>41437</v>
      </c>
      <c r="B2193" s="36">
        <v>1612.52</v>
      </c>
      <c r="C2193" s="36">
        <f>VLOOKUP(A2193,'S&amp;P 500 Bitcoin and their CAGR'!E2193:F5866,2,FALSE)</f>
        <v>108.8</v>
      </c>
      <c r="D2193" s="36">
        <f t="shared" si="68"/>
        <v>1.216500445101619</v>
      </c>
      <c r="E2193" s="36">
        <f t="shared" si="69"/>
        <v>17.836065573770494</v>
      </c>
    </row>
    <row r="2194" spans="1:5" x14ac:dyDescent="0.2">
      <c r="A2194" s="5">
        <v>41436</v>
      </c>
      <c r="B2194" s="36">
        <v>1626.13</v>
      </c>
      <c r="C2194" s="36">
        <f>VLOOKUP(A2194,'S&amp;P 500 Bitcoin and their CAGR'!E2194:F5867,2,FALSE)</f>
        <v>109</v>
      </c>
      <c r="D2194" s="36">
        <f t="shared" si="68"/>
        <v>1.226767958718711</v>
      </c>
      <c r="E2194" s="36">
        <f t="shared" si="69"/>
        <v>17.868852459016395</v>
      </c>
    </row>
    <row r="2195" spans="1:5" x14ac:dyDescent="0.2">
      <c r="A2195" s="5">
        <v>41435</v>
      </c>
      <c r="B2195" s="36">
        <v>1642.81</v>
      </c>
      <c r="C2195" s="36">
        <f>VLOOKUP(A2195,'S&amp;P 500 Bitcoin and their CAGR'!E2195:F5868,2,FALSE)</f>
        <v>106.3</v>
      </c>
      <c r="D2195" s="36">
        <f t="shared" si="68"/>
        <v>1.2393515095734569</v>
      </c>
      <c r="E2195" s="36">
        <f t="shared" si="69"/>
        <v>17.426229508196723</v>
      </c>
    </row>
    <row r="2196" spans="1:5" x14ac:dyDescent="0.2">
      <c r="A2196" s="5">
        <v>41432</v>
      </c>
      <c r="B2196" s="36">
        <v>1643.38</v>
      </c>
      <c r="C2196" s="36">
        <f>VLOOKUP(A2196,'S&amp;P 500 Bitcoin and their CAGR'!E2196:F5869,2,FALSE)</f>
        <v>111</v>
      </c>
      <c r="D2196" s="36">
        <f t="shared" si="68"/>
        <v>1.2397815230019464</v>
      </c>
      <c r="E2196" s="36">
        <f t="shared" si="69"/>
        <v>18.196721311475411</v>
      </c>
    </row>
    <row r="2197" spans="1:5" x14ac:dyDescent="0.2">
      <c r="A2197" s="5">
        <v>41431</v>
      </c>
      <c r="B2197" s="36">
        <v>1622.56</v>
      </c>
      <c r="C2197" s="36">
        <f>VLOOKUP(A2197,'S&amp;P 500 Bitcoin and their CAGR'!E2197:F5870,2,FALSE)</f>
        <v>119</v>
      </c>
      <c r="D2197" s="36">
        <f t="shared" si="68"/>
        <v>1.2240747167192239</v>
      </c>
      <c r="E2197" s="36">
        <f t="shared" si="69"/>
        <v>19.508196721311478</v>
      </c>
    </row>
    <row r="2198" spans="1:5" x14ac:dyDescent="0.2">
      <c r="A2198" s="5">
        <v>41430</v>
      </c>
      <c r="B2198" s="36">
        <v>1608.9</v>
      </c>
      <c r="C2198" s="36">
        <f>VLOOKUP(A2198,'S&amp;P 500 Bitcoin and their CAGR'!E2198:F5871,2,FALSE)</f>
        <v>121.9</v>
      </c>
      <c r="D2198" s="36">
        <f t="shared" si="68"/>
        <v>1.2137694826259489</v>
      </c>
      <c r="E2198" s="36">
        <f t="shared" si="69"/>
        <v>19.983606557377051</v>
      </c>
    </row>
    <row r="2199" spans="1:5" x14ac:dyDescent="0.2">
      <c r="A2199" s="5">
        <v>41429</v>
      </c>
      <c r="B2199" s="36">
        <v>1631.38</v>
      </c>
      <c r="C2199" s="36">
        <f>VLOOKUP(A2199,'S&amp;P 500 Bitcoin and their CAGR'!E2199:F5872,2,FALSE)</f>
        <v>121.4</v>
      </c>
      <c r="D2199" s="36">
        <f t="shared" si="68"/>
        <v>1.2307286087179565</v>
      </c>
      <c r="E2199" s="36">
        <f t="shared" si="69"/>
        <v>19.901639344262296</v>
      </c>
    </row>
    <row r="2200" spans="1:5" x14ac:dyDescent="0.2">
      <c r="A2200" s="5">
        <v>41428</v>
      </c>
      <c r="B2200" s="36">
        <v>1640.42</v>
      </c>
      <c r="C2200" s="36">
        <f>VLOOKUP(A2200,'S&amp;P 500 Bitcoin and their CAGR'!E2200:F5873,2,FALSE)</f>
        <v>120.7</v>
      </c>
      <c r="D2200" s="36">
        <f t="shared" si="68"/>
        <v>1.2375484708118956</v>
      </c>
      <c r="E2200" s="36">
        <f t="shared" si="69"/>
        <v>19.78688524590164</v>
      </c>
    </row>
    <row r="2201" spans="1:5" x14ac:dyDescent="0.2">
      <c r="A2201" s="5">
        <v>41425</v>
      </c>
      <c r="B2201" s="36">
        <v>1630.74</v>
      </c>
      <c r="C2201" s="36">
        <f>VLOOKUP(A2201,'S&amp;P 500 Bitcoin and their CAGR'!E2201:F5874,2,FALSE)</f>
        <v>128.80000000000001</v>
      </c>
      <c r="D2201" s="36">
        <f t="shared" si="68"/>
        <v>1.2302457866228105</v>
      </c>
      <c r="E2201" s="36">
        <f t="shared" si="69"/>
        <v>21.11475409836066</v>
      </c>
    </row>
    <row r="2202" spans="1:5" x14ac:dyDescent="0.2">
      <c r="A2202" s="5">
        <v>41424</v>
      </c>
      <c r="B2202" s="36">
        <v>1654.41</v>
      </c>
      <c r="C2202" s="36">
        <f>VLOOKUP(A2202,'S&amp;P 500 Bitcoin and their CAGR'!E2202:F5875,2,FALSE)</f>
        <v>128.80000000000001</v>
      </c>
      <c r="D2202" s="36">
        <f t="shared" si="68"/>
        <v>1.2481026600479805</v>
      </c>
      <c r="E2202" s="36">
        <f t="shared" si="69"/>
        <v>21.11475409836066</v>
      </c>
    </row>
    <row r="2203" spans="1:5" x14ac:dyDescent="0.2">
      <c r="A2203" s="5">
        <v>41423</v>
      </c>
      <c r="B2203" s="36">
        <v>1648.36</v>
      </c>
      <c r="C2203" s="36">
        <f>VLOOKUP(A2203,'S&amp;P 500 Bitcoin and their CAGR'!E2203:F5876,2,FALSE)</f>
        <v>132.30000000000001</v>
      </c>
      <c r="D2203" s="36">
        <f t="shared" si="68"/>
        <v>1.2435384824298021</v>
      </c>
      <c r="E2203" s="36">
        <f t="shared" si="69"/>
        <v>21.688524590163937</v>
      </c>
    </row>
    <row r="2204" spans="1:5" x14ac:dyDescent="0.2">
      <c r="A2204" s="5">
        <v>41422</v>
      </c>
      <c r="B2204" s="36">
        <v>1660.06</v>
      </c>
      <c r="C2204" s="36">
        <f>VLOOKUP(A2204,'S&amp;P 500 Bitcoin and their CAGR'!E2204:F5877,2,FALSE)</f>
        <v>129</v>
      </c>
      <c r="D2204" s="36">
        <f t="shared" si="68"/>
        <v>1.2523650738566923</v>
      </c>
      <c r="E2204" s="36">
        <f t="shared" si="69"/>
        <v>21.147540983606557</v>
      </c>
    </row>
    <row r="2205" spans="1:5" x14ac:dyDescent="0.2">
      <c r="A2205" s="5">
        <v>41418</v>
      </c>
      <c r="B2205" s="36">
        <v>1649.6</v>
      </c>
      <c r="C2205" s="36">
        <f>VLOOKUP(A2205,'S&amp;P 500 Bitcoin and their CAGR'!E2205:F5878,2,FALSE)</f>
        <v>133.1</v>
      </c>
      <c r="D2205" s="36">
        <f t="shared" si="68"/>
        <v>1.2444739502391478</v>
      </c>
      <c r="E2205" s="36">
        <f t="shared" si="69"/>
        <v>21.819672131147541</v>
      </c>
    </row>
    <row r="2206" spans="1:5" x14ac:dyDescent="0.2">
      <c r="A2206" s="5">
        <v>41417</v>
      </c>
      <c r="B2206" s="36">
        <v>1650.51</v>
      </c>
      <c r="C2206" s="36">
        <f>VLOOKUP(A2206,'S&amp;P 500 Bitcoin and their CAGR'!E2206:F5879,2,FALSE)</f>
        <v>126.3</v>
      </c>
      <c r="D2206" s="36">
        <f t="shared" si="68"/>
        <v>1.2451604629056838</v>
      </c>
      <c r="E2206" s="36">
        <f t="shared" si="69"/>
        <v>20.704918032786885</v>
      </c>
    </row>
    <row r="2207" spans="1:5" x14ac:dyDescent="0.2">
      <c r="A2207" s="5">
        <v>41416</v>
      </c>
      <c r="B2207" s="36">
        <v>1655.35</v>
      </c>
      <c r="C2207" s="36">
        <f>VLOOKUP(A2207,'S&amp;P 500 Bitcoin and their CAGR'!E2207:F5880,2,FALSE)</f>
        <v>123.8</v>
      </c>
      <c r="D2207" s="36">
        <f t="shared" si="68"/>
        <v>1.2488118050002264</v>
      </c>
      <c r="E2207" s="36">
        <f t="shared" si="69"/>
        <v>20.295081967213115</v>
      </c>
    </row>
    <row r="2208" spans="1:5" x14ac:dyDescent="0.2">
      <c r="A2208" s="5">
        <v>41415</v>
      </c>
      <c r="B2208" s="36">
        <v>1669.16</v>
      </c>
      <c r="C2208" s="36">
        <f>VLOOKUP(A2208,'S&amp;P 500 Bitcoin and their CAGR'!E2208:F5881,2,FALSE)</f>
        <v>122.9</v>
      </c>
      <c r="D2208" s="36">
        <f t="shared" si="68"/>
        <v>1.2592302005220515</v>
      </c>
      <c r="E2208" s="36">
        <f t="shared" si="69"/>
        <v>20.147540983606561</v>
      </c>
    </row>
    <row r="2209" spans="1:5" x14ac:dyDescent="0.2">
      <c r="A2209" s="5">
        <v>41414</v>
      </c>
      <c r="B2209" s="36">
        <v>1666.29</v>
      </c>
      <c r="C2209" s="36">
        <f>VLOOKUP(A2209,'S&amp;P 500 Bitcoin and their CAGR'!E2209:F5882,2,FALSE)</f>
        <v>122</v>
      </c>
      <c r="D2209" s="36">
        <f t="shared" si="68"/>
        <v>1.2570650451891305</v>
      </c>
      <c r="E2209" s="36">
        <f t="shared" si="69"/>
        <v>20</v>
      </c>
    </row>
    <row r="2210" spans="1:5" x14ac:dyDescent="0.2">
      <c r="A2210" s="5">
        <v>41411</v>
      </c>
      <c r="B2210" s="36">
        <v>1667.47</v>
      </c>
      <c r="C2210" s="36">
        <f>VLOOKUP(A2210,'S&amp;P 500 Bitcoin and their CAGR'!E2210:F5883,2,FALSE)</f>
        <v>123.5</v>
      </c>
      <c r="D2210" s="36">
        <f t="shared" si="68"/>
        <v>1.2579552484270562</v>
      </c>
      <c r="E2210" s="36">
        <f t="shared" si="69"/>
        <v>20.245901639344265</v>
      </c>
    </row>
    <row r="2211" spans="1:5" x14ac:dyDescent="0.2">
      <c r="A2211" s="5">
        <v>41410</v>
      </c>
      <c r="B2211" s="36">
        <v>1650.47</v>
      </c>
      <c r="C2211" s="36">
        <f>VLOOKUP(A2211,'S&amp;P 500 Bitcoin and their CAGR'!E2211:F5884,2,FALSE)</f>
        <v>118.2</v>
      </c>
      <c r="D2211" s="36">
        <f t="shared" si="68"/>
        <v>1.2451302865247371</v>
      </c>
      <c r="E2211" s="36">
        <f t="shared" si="69"/>
        <v>19.377049180327869</v>
      </c>
    </row>
    <row r="2212" spans="1:5" x14ac:dyDescent="0.2">
      <c r="A2212" s="5">
        <v>41409</v>
      </c>
      <c r="B2212" s="36">
        <v>1658.78</v>
      </c>
      <c r="C2212" s="36">
        <f>VLOOKUP(A2212,'S&amp;P 500 Bitcoin and their CAGR'!E2212:F5885,2,FALSE)</f>
        <v>114.2</v>
      </c>
      <c r="D2212" s="36">
        <f t="shared" si="68"/>
        <v>1.2513994296664002</v>
      </c>
      <c r="E2212" s="36">
        <f t="shared" si="69"/>
        <v>18.721311475409838</v>
      </c>
    </row>
    <row r="2213" spans="1:5" x14ac:dyDescent="0.2">
      <c r="A2213" s="5">
        <v>41408</v>
      </c>
      <c r="B2213" s="36">
        <v>1650.34</v>
      </c>
      <c r="C2213" s="36">
        <f>VLOOKUP(A2213,'S&amp;P 500 Bitcoin and their CAGR'!E2213:F5886,2,FALSE)</f>
        <v>111.4</v>
      </c>
      <c r="D2213" s="36">
        <f t="shared" si="68"/>
        <v>1.2450322132866605</v>
      </c>
      <c r="E2213" s="36">
        <f t="shared" si="69"/>
        <v>18.262295081967213</v>
      </c>
    </row>
    <row r="2214" spans="1:5" x14ac:dyDescent="0.2">
      <c r="A2214" s="5">
        <v>41407</v>
      </c>
      <c r="B2214" s="36">
        <v>1633.77</v>
      </c>
      <c r="C2214" s="36">
        <f>VLOOKUP(A2214,'S&amp;P 500 Bitcoin and their CAGR'!E2214:F5887,2,FALSE)</f>
        <v>118</v>
      </c>
      <c r="D2214" s="36">
        <f t="shared" si="68"/>
        <v>1.2325316474795178</v>
      </c>
      <c r="E2214" s="36">
        <f t="shared" si="69"/>
        <v>19.344262295081968</v>
      </c>
    </row>
    <row r="2215" spans="1:5" x14ac:dyDescent="0.2">
      <c r="A2215" s="5">
        <v>41404</v>
      </c>
      <c r="B2215" s="36">
        <v>1633.7</v>
      </c>
      <c r="C2215" s="36">
        <f>VLOOKUP(A2215,'S&amp;P 500 Bitcoin and their CAGR'!E2215:F5888,2,FALSE)</f>
        <v>117.7</v>
      </c>
      <c r="D2215" s="36">
        <f t="shared" si="68"/>
        <v>1.2324788388128611</v>
      </c>
      <c r="E2215" s="36">
        <f t="shared" si="69"/>
        <v>19.295081967213115</v>
      </c>
    </row>
    <row r="2216" spans="1:5" x14ac:dyDescent="0.2">
      <c r="A2216" s="5">
        <v>41403</v>
      </c>
      <c r="B2216" s="36">
        <v>1626.67</v>
      </c>
      <c r="C2216" s="36">
        <f>VLOOKUP(A2216,'S&amp;P 500 Bitcoin and their CAGR'!E2216:F5889,2,FALSE)</f>
        <v>112.8</v>
      </c>
      <c r="D2216" s="36">
        <f t="shared" si="68"/>
        <v>1.2271753398614904</v>
      </c>
      <c r="E2216" s="36">
        <f t="shared" si="69"/>
        <v>18.491803278688526</v>
      </c>
    </row>
    <row r="2217" spans="1:5" x14ac:dyDescent="0.2">
      <c r="A2217" s="5">
        <v>41402</v>
      </c>
      <c r="B2217" s="36">
        <v>1632.69</v>
      </c>
      <c r="C2217" s="36">
        <f>VLOOKUP(A2217,'S&amp;P 500 Bitcoin and their CAGR'!E2217:F5890,2,FALSE)</f>
        <v>113.2</v>
      </c>
      <c r="D2217" s="36">
        <f t="shared" si="68"/>
        <v>1.2317168851939588</v>
      </c>
      <c r="E2217" s="36">
        <f t="shared" si="69"/>
        <v>18.557377049180328</v>
      </c>
    </row>
    <row r="2218" spans="1:5" x14ac:dyDescent="0.2">
      <c r="A2218" s="5">
        <v>41401</v>
      </c>
      <c r="B2218" s="36">
        <v>1625.96</v>
      </c>
      <c r="C2218" s="36">
        <f>VLOOKUP(A2218,'S&amp;P 500 Bitcoin and their CAGR'!E2218:F5891,2,FALSE)</f>
        <v>109.6</v>
      </c>
      <c r="D2218" s="36">
        <f t="shared" si="68"/>
        <v>1.2266397090996877</v>
      </c>
      <c r="E2218" s="36">
        <f t="shared" si="69"/>
        <v>17.967213114754099</v>
      </c>
    </row>
    <row r="2219" spans="1:5" x14ac:dyDescent="0.2">
      <c r="A2219" s="5">
        <v>41400</v>
      </c>
      <c r="B2219" s="36">
        <v>1617.5</v>
      </c>
      <c r="C2219" s="36">
        <f>VLOOKUP(A2219,'S&amp;P 500 Bitcoin and their CAGR'!E2219:F5892,2,FALSE)</f>
        <v>112.3</v>
      </c>
      <c r="D2219" s="36">
        <f t="shared" si="68"/>
        <v>1.2202574045294747</v>
      </c>
      <c r="E2219" s="36">
        <f t="shared" si="69"/>
        <v>18.409836065573771</v>
      </c>
    </row>
    <row r="2220" spans="1:5" x14ac:dyDescent="0.2">
      <c r="A2220" s="5">
        <v>41397</v>
      </c>
      <c r="B2220" s="36">
        <v>1614.42</v>
      </c>
      <c r="C2220" s="36">
        <f>VLOOKUP(A2220,'S&amp;P 500 Bitcoin and their CAGR'!E2220:F5893,2,FALSE)</f>
        <v>98.1</v>
      </c>
      <c r="D2220" s="36">
        <f t="shared" si="68"/>
        <v>1.2179338231965842</v>
      </c>
      <c r="E2220" s="36">
        <f t="shared" si="69"/>
        <v>16.081967213114755</v>
      </c>
    </row>
    <row r="2221" spans="1:5" x14ac:dyDescent="0.2">
      <c r="A2221" s="5">
        <v>41396</v>
      </c>
      <c r="B2221" s="36">
        <v>1597.59</v>
      </c>
      <c r="C2221" s="36">
        <f>VLOOKUP(A2221,'S&amp;P 500 Bitcoin and their CAGR'!E2221:F5894,2,FALSE)</f>
        <v>106.3</v>
      </c>
      <c r="D2221" s="36">
        <f t="shared" si="68"/>
        <v>1.2052371109132882</v>
      </c>
      <c r="E2221" s="36">
        <f t="shared" si="69"/>
        <v>17.426229508196723</v>
      </c>
    </row>
    <row r="2222" spans="1:5" x14ac:dyDescent="0.2">
      <c r="A2222" s="5">
        <v>41395</v>
      </c>
      <c r="B2222" s="36">
        <v>1582.7</v>
      </c>
      <c r="C2222" s="36">
        <f>VLOOKUP(A2222,'S&amp;P 500 Bitcoin and their CAGR'!E2222:F5895,2,FALSE)</f>
        <v>116.4</v>
      </c>
      <c r="D2222" s="36">
        <f t="shared" si="68"/>
        <v>1.1940039531059041</v>
      </c>
      <c r="E2222" s="36">
        <f t="shared" si="69"/>
        <v>19.081967213114755</v>
      </c>
    </row>
    <row r="2223" spans="1:5" x14ac:dyDescent="0.2">
      <c r="A2223" s="5">
        <v>41394</v>
      </c>
      <c r="B2223" s="36">
        <v>1597.57</v>
      </c>
      <c r="C2223" s="36">
        <f>VLOOKUP(A2223,'S&amp;P 500 Bitcoin and their CAGR'!E2223:F5896,2,FALSE)</f>
        <v>139.19999999999999</v>
      </c>
      <c r="D2223" s="36">
        <f t="shared" si="68"/>
        <v>1.2052220227228148</v>
      </c>
      <c r="E2223" s="36">
        <f t="shared" si="69"/>
        <v>22.819672131147541</v>
      </c>
    </row>
    <row r="2224" spans="1:5" x14ac:dyDescent="0.2">
      <c r="A2224" s="5">
        <v>41393</v>
      </c>
      <c r="B2224" s="36">
        <v>1593.61</v>
      </c>
      <c r="C2224" s="36">
        <f>VLOOKUP(A2224,'S&amp;P 500 Bitcoin and their CAGR'!E2224:F5897,2,FALSE)</f>
        <v>144</v>
      </c>
      <c r="D2224" s="36">
        <f t="shared" si="68"/>
        <v>1.2022345610090981</v>
      </c>
      <c r="E2224" s="36">
        <f t="shared" si="69"/>
        <v>23.606557377049182</v>
      </c>
    </row>
    <row r="2225" spans="1:5" x14ac:dyDescent="0.2">
      <c r="A2225" s="5">
        <v>41390</v>
      </c>
      <c r="B2225" s="36">
        <v>1582.24</v>
      </c>
      <c r="C2225" s="36">
        <f>VLOOKUP(A2225,'S&amp;P 500 Bitcoin and their CAGR'!E2225:F5898,2,FALSE)</f>
        <v>136.9</v>
      </c>
      <c r="D2225" s="36">
        <f t="shared" si="68"/>
        <v>1.1936569247250177</v>
      </c>
      <c r="E2225" s="36">
        <f t="shared" si="69"/>
        <v>22.442622950819676</v>
      </c>
    </row>
    <row r="2226" spans="1:5" x14ac:dyDescent="0.2">
      <c r="A2226" s="5">
        <v>41389</v>
      </c>
      <c r="B2226" s="36">
        <v>1585.16</v>
      </c>
      <c r="C2226" s="36">
        <f>VLOOKUP(A2226,'S&amp;P 500 Bitcoin and their CAGR'!E2226:F5899,2,FALSE)</f>
        <v>141.69999999999999</v>
      </c>
      <c r="D2226" s="36">
        <f t="shared" si="68"/>
        <v>1.1958598005341221</v>
      </c>
      <c r="E2226" s="36">
        <f t="shared" si="69"/>
        <v>23.229508196721312</v>
      </c>
    </row>
    <row r="2227" spans="1:5" x14ac:dyDescent="0.2">
      <c r="A2227" s="5">
        <v>41388</v>
      </c>
      <c r="B2227" s="36">
        <v>1578.79</v>
      </c>
      <c r="C2227" s="36">
        <f>VLOOKUP(A2227,'S&amp;P 500 Bitcoin and their CAGR'!E2227:F5900,2,FALSE)</f>
        <v>154.19999999999999</v>
      </c>
      <c r="D2227" s="36">
        <f t="shared" si="68"/>
        <v>1.1910542118683707</v>
      </c>
      <c r="E2227" s="36">
        <f t="shared" si="69"/>
        <v>25.278688524590162</v>
      </c>
    </row>
    <row r="2228" spans="1:5" x14ac:dyDescent="0.2">
      <c r="A2228" s="5">
        <v>41387</v>
      </c>
      <c r="B2228" s="36">
        <v>1578.78</v>
      </c>
      <c r="C2228" s="36">
        <f>VLOOKUP(A2228,'S&amp;P 500 Bitcoin and their CAGR'!E2228:F5901,2,FALSE)</f>
        <v>143.5</v>
      </c>
      <c r="D2228" s="36">
        <f t="shared" si="68"/>
        <v>1.1910466677731339</v>
      </c>
      <c r="E2228" s="36">
        <f t="shared" si="69"/>
        <v>23.524590163934427</v>
      </c>
    </row>
    <row r="2229" spans="1:5" x14ac:dyDescent="0.2">
      <c r="A2229" s="5">
        <v>41386</v>
      </c>
      <c r="B2229" s="36">
        <v>1562.5</v>
      </c>
      <c r="C2229" s="36">
        <f>VLOOKUP(A2229,'S&amp;P 500 Bitcoin and their CAGR'!E2229:F5902,2,FALSE)</f>
        <v>127.4</v>
      </c>
      <c r="D2229" s="36">
        <f t="shared" si="68"/>
        <v>1.1787648807278543</v>
      </c>
      <c r="E2229" s="36">
        <f t="shared" si="69"/>
        <v>20.885245901639347</v>
      </c>
    </row>
    <row r="2230" spans="1:5" x14ac:dyDescent="0.2">
      <c r="A2230" s="5">
        <v>41383</v>
      </c>
      <c r="B2230" s="36">
        <v>1555.25</v>
      </c>
      <c r="C2230" s="36">
        <f>VLOOKUP(A2230,'S&amp;P 500 Bitcoin and their CAGR'!E2230:F5903,2,FALSE)</f>
        <v>118.5</v>
      </c>
      <c r="D2230" s="36">
        <f t="shared" si="68"/>
        <v>1.173295411681277</v>
      </c>
      <c r="E2230" s="36">
        <f t="shared" si="69"/>
        <v>19.426229508196723</v>
      </c>
    </row>
    <row r="2231" spans="1:5" x14ac:dyDescent="0.2">
      <c r="A2231" s="5">
        <v>41382</v>
      </c>
      <c r="B2231" s="36">
        <v>1541.61</v>
      </c>
      <c r="C2231" s="36">
        <f>VLOOKUP(A2231,'S&amp;P 500 Bitcoin and their CAGR'!E2231:F5904,2,FALSE)</f>
        <v>109</v>
      </c>
      <c r="D2231" s="36">
        <f t="shared" si="68"/>
        <v>1.1630052657784751</v>
      </c>
      <c r="E2231" s="36">
        <f t="shared" si="69"/>
        <v>17.868852459016395</v>
      </c>
    </row>
    <row r="2232" spans="1:5" x14ac:dyDescent="0.2">
      <c r="A2232" s="5">
        <v>41381</v>
      </c>
      <c r="B2232" s="36">
        <v>1552.01</v>
      </c>
      <c r="C2232" s="36">
        <f>VLOOKUP(A2232,'S&amp;P 500 Bitcoin and their CAGR'!E2232:F5905,2,FALSE)</f>
        <v>93.1</v>
      </c>
      <c r="D2232" s="36">
        <f t="shared" si="68"/>
        <v>1.1708511248245999</v>
      </c>
      <c r="E2232" s="36">
        <f t="shared" si="69"/>
        <v>15.262295081967213</v>
      </c>
    </row>
    <row r="2233" spans="1:5" x14ac:dyDescent="0.2">
      <c r="A2233" s="5">
        <v>41380</v>
      </c>
      <c r="B2233" s="36">
        <v>1574.57</v>
      </c>
      <c r="C2233" s="36">
        <f>VLOOKUP(A2233,'S&amp;P 500 Bitcoin and their CAGR'!E2233:F5906,2,FALSE)</f>
        <v>68.400000000000006</v>
      </c>
      <c r="D2233" s="36">
        <f t="shared" si="68"/>
        <v>1.1878706036785007</v>
      </c>
      <c r="E2233" s="36">
        <f t="shared" si="69"/>
        <v>11.213114754098362</v>
      </c>
    </row>
    <row r="2234" spans="1:5" x14ac:dyDescent="0.2">
      <c r="A2234" s="5">
        <v>41379</v>
      </c>
      <c r="B2234" s="36">
        <v>1552.36</v>
      </c>
      <c r="C2234" s="36">
        <f>VLOOKUP(A2234,'S&amp;P 500 Bitcoin and their CAGR'!E2234:F5907,2,FALSE)</f>
        <v>82.4</v>
      </c>
      <c r="D2234" s="36">
        <f t="shared" si="68"/>
        <v>1.1711151681578829</v>
      </c>
      <c r="E2234" s="36">
        <f t="shared" si="69"/>
        <v>13.508196721311478</v>
      </c>
    </row>
    <row r="2235" spans="1:5" x14ac:dyDescent="0.2">
      <c r="A2235" s="5">
        <v>41376</v>
      </c>
      <c r="B2235" s="36">
        <v>1588.85</v>
      </c>
      <c r="C2235" s="36">
        <f>VLOOKUP(A2235,'S&amp;P 500 Bitcoin and their CAGR'!E2235:F5908,2,FALSE)</f>
        <v>117</v>
      </c>
      <c r="D2235" s="36">
        <f t="shared" si="68"/>
        <v>1.1986435716764487</v>
      </c>
      <c r="E2235" s="36">
        <f t="shared" si="69"/>
        <v>19.180327868852459</v>
      </c>
    </row>
    <row r="2236" spans="1:5" x14ac:dyDescent="0.2">
      <c r="A2236" s="5">
        <v>41375</v>
      </c>
      <c r="B2236" s="36">
        <v>1593.37</v>
      </c>
      <c r="C2236" s="36">
        <f>VLOOKUP(A2236,'S&amp;P 500 Bitcoin and their CAGR'!E2236:F5909,2,FALSE)</f>
        <v>124.9</v>
      </c>
      <c r="D2236" s="36">
        <f t="shared" si="68"/>
        <v>1.2020535027234183</v>
      </c>
      <c r="E2236" s="36">
        <f t="shared" si="69"/>
        <v>20.475409836065577</v>
      </c>
    </row>
    <row r="2237" spans="1:5" x14ac:dyDescent="0.2">
      <c r="A2237" s="5">
        <v>41374</v>
      </c>
      <c r="B2237" s="36">
        <v>1587.73</v>
      </c>
      <c r="C2237" s="36">
        <f>VLOOKUP(A2237,'S&amp;P 500 Bitcoin and their CAGR'!E2237:F5910,2,FALSE)</f>
        <v>165</v>
      </c>
      <c r="D2237" s="36">
        <f t="shared" si="68"/>
        <v>1.1977986330099433</v>
      </c>
      <c r="E2237" s="36">
        <f t="shared" si="69"/>
        <v>27.049180327868854</v>
      </c>
    </row>
    <row r="2238" spans="1:5" x14ac:dyDescent="0.2">
      <c r="A2238" s="5">
        <v>41373</v>
      </c>
      <c r="B2238" s="36">
        <v>1568.61</v>
      </c>
      <c r="C2238" s="36">
        <f>VLOOKUP(A2238,'S&amp;P 500 Bitcoin and their CAGR'!E2238:F5911,2,FALSE)</f>
        <v>230</v>
      </c>
      <c r="D2238" s="36">
        <f t="shared" si="68"/>
        <v>1.1833743229174525</v>
      </c>
      <c r="E2238" s="36">
        <f t="shared" si="69"/>
        <v>37.704918032786885</v>
      </c>
    </row>
    <row r="2239" spans="1:5" x14ac:dyDescent="0.2">
      <c r="A2239" s="5">
        <v>41372</v>
      </c>
      <c r="B2239" s="36">
        <v>1563.07</v>
      </c>
      <c r="C2239" s="36">
        <f>VLOOKUP(A2239,'S&amp;P 500 Bitcoin and their CAGR'!E2239:F5912,2,FALSE)</f>
        <v>187.5</v>
      </c>
      <c r="D2239" s="36">
        <f t="shared" si="68"/>
        <v>1.1791948941563437</v>
      </c>
      <c r="E2239" s="36">
        <f t="shared" si="69"/>
        <v>30.73770491803279</v>
      </c>
    </row>
    <row r="2240" spans="1:5" x14ac:dyDescent="0.2">
      <c r="A2240" s="5">
        <v>41369</v>
      </c>
      <c r="B2240" s="36">
        <v>1553.28</v>
      </c>
      <c r="C2240" s="36">
        <f>VLOOKUP(A2240,'S&amp;P 500 Bitcoin and their CAGR'!E2240:F5913,2,FALSE)</f>
        <v>142.30000000000001</v>
      </c>
      <c r="D2240" s="36">
        <f t="shared" si="68"/>
        <v>1.1718092249196554</v>
      </c>
      <c r="E2240" s="36">
        <f t="shared" si="69"/>
        <v>23.327868852459019</v>
      </c>
    </row>
    <row r="2241" spans="1:5" x14ac:dyDescent="0.2">
      <c r="A2241" s="5">
        <v>41368</v>
      </c>
      <c r="B2241" s="36">
        <v>1559.98</v>
      </c>
      <c r="C2241" s="36">
        <f>VLOOKUP(A2241,'S&amp;P 500 Bitcoin and their CAGR'!E2241:F5914,2,FALSE)</f>
        <v>132.1</v>
      </c>
      <c r="D2241" s="36">
        <f t="shared" si="68"/>
        <v>1.1768637687282164</v>
      </c>
      <c r="E2241" s="36">
        <f t="shared" si="69"/>
        <v>21.655737704918032</v>
      </c>
    </row>
    <row r="2242" spans="1:5" x14ac:dyDescent="0.2">
      <c r="A2242" s="5">
        <v>41367</v>
      </c>
      <c r="B2242" s="36">
        <v>1553.69</v>
      </c>
      <c r="C2242" s="36">
        <f>VLOOKUP(A2242,'S&amp;P 500 Bitcoin and their CAGR'!E2242:F5915,2,FALSE)</f>
        <v>135</v>
      </c>
      <c r="D2242" s="36">
        <f t="shared" si="68"/>
        <v>1.1721185328243584</v>
      </c>
      <c r="E2242" s="36">
        <f t="shared" si="69"/>
        <v>22.131147540983608</v>
      </c>
    </row>
    <row r="2243" spans="1:5" x14ac:dyDescent="0.2">
      <c r="A2243" s="5">
        <v>41366</v>
      </c>
      <c r="B2243" s="36">
        <v>1570.25</v>
      </c>
      <c r="C2243" s="36">
        <f>VLOOKUP(A2243,'S&amp;P 500 Bitcoin and their CAGR'!E2243:F5916,2,FALSE)</f>
        <v>118</v>
      </c>
      <c r="D2243" s="36">
        <f t="shared" ref="D2243:D2306" si="70">B2243/B$2533</f>
        <v>1.1846115545362645</v>
      </c>
      <c r="E2243" s="36">
        <f t="shared" ref="E2243:E2306" si="71">C2243/$C$2533</f>
        <v>19.344262295081968</v>
      </c>
    </row>
    <row r="2244" spans="1:5" x14ac:dyDescent="0.2">
      <c r="A2244" s="5">
        <v>41365</v>
      </c>
      <c r="B2244" s="36">
        <v>1562.17</v>
      </c>
      <c r="C2244" s="36">
        <f>VLOOKUP(A2244,'S&amp;P 500 Bitcoin and their CAGR'!E2244:F5917,2,FALSE)</f>
        <v>104</v>
      </c>
      <c r="D2244" s="36">
        <f t="shared" si="70"/>
        <v>1.1785159255850446</v>
      </c>
      <c r="E2244" s="36">
        <f t="shared" si="71"/>
        <v>17.049180327868854</v>
      </c>
    </row>
    <row r="2245" spans="1:5" x14ac:dyDescent="0.2">
      <c r="A2245" s="5">
        <v>41361</v>
      </c>
      <c r="B2245" s="36">
        <v>1569.19</v>
      </c>
      <c r="C2245" s="36">
        <f>VLOOKUP(A2245,'S&amp;P 500 Bitcoin and their CAGR'!E2245:F5918,2,FALSE)</f>
        <v>86.2</v>
      </c>
      <c r="D2245" s="36">
        <f t="shared" si="70"/>
        <v>1.1838118804411788</v>
      </c>
      <c r="E2245" s="36">
        <f t="shared" si="71"/>
        <v>14.131147540983608</v>
      </c>
    </row>
    <row r="2246" spans="1:5" x14ac:dyDescent="0.2">
      <c r="A2246" s="5">
        <v>41360</v>
      </c>
      <c r="B2246" s="36">
        <v>1562.85</v>
      </c>
      <c r="C2246" s="36">
        <f>VLOOKUP(A2246,'S&amp;P 500 Bitcoin and their CAGR'!E2246:F5919,2,FALSE)</f>
        <v>88.9</v>
      </c>
      <c r="D2246" s="36">
        <f t="shared" si="70"/>
        <v>1.1790289240611374</v>
      </c>
      <c r="E2246" s="36">
        <f t="shared" si="71"/>
        <v>14.57377049180328</v>
      </c>
    </row>
    <row r="2247" spans="1:5" x14ac:dyDescent="0.2">
      <c r="A2247" s="5">
        <v>41359</v>
      </c>
      <c r="B2247" s="36">
        <v>1563.77</v>
      </c>
      <c r="C2247" s="36">
        <f>VLOOKUP(A2247,'S&amp;P 500 Bitcoin and their CAGR'!E2247:F5920,2,FALSE)</f>
        <v>78.5</v>
      </c>
      <c r="D2247" s="36">
        <f t="shared" si="70"/>
        <v>1.1797229808229099</v>
      </c>
      <c r="E2247" s="36">
        <f t="shared" si="71"/>
        <v>12.868852459016395</v>
      </c>
    </row>
    <row r="2248" spans="1:5" x14ac:dyDescent="0.2">
      <c r="A2248" s="5">
        <v>41358</v>
      </c>
      <c r="B2248" s="36">
        <v>1551.69</v>
      </c>
      <c r="C2248" s="36">
        <f>VLOOKUP(A2248,'S&amp;P 500 Bitcoin and their CAGR'!E2248:F5921,2,FALSE)</f>
        <v>73.599999999999994</v>
      </c>
      <c r="D2248" s="36">
        <f t="shared" si="70"/>
        <v>1.1706097137770268</v>
      </c>
      <c r="E2248" s="36">
        <f t="shared" si="71"/>
        <v>12.065573770491802</v>
      </c>
    </row>
    <row r="2249" spans="1:5" x14ac:dyDescent="0.2">
      <c r="A2249" s="5">
        <v>41355</v>
      </c>
      <c r="B2249" s="36">
        <v>1556.89</v>
      </c>
      <c r="C2249" s="36">
        <f>VLOOKUP(A2249,'S&amp;P 500 Bitcoin and their CAGR'!E2249:F5922,2,FALSE)</f>
        <v>69.900000000000006</v>
      </c>
      <c r="D2249" s="36">
        <f t="shared" si="70"/>
        <v>1.1745326433000891</v>
      </c>
      <c r="E2249" s="36">
        <f t="shared" si="71"/>
        <v>11.459016393442624</v>
      </c>
    </row>
    <row r="2250" spans="1:5" x14ac:dyDescent="0.2">
      <c r="A2250" s="5">
        <v>41354</v>
      </c>
      <c r="B2250" s="36">
        <v>1545.8</v>
      </c>
      <c r="C2250" s="36">
        <f>VLOOKUP(A2250,'S&amp;P 500 Bitcoin and their CAGR'!E2250:F5923,2,FALSE)</f>
        <v>70.8</v>
      </c>
      <c r="D2250" s="36">
        <f t="shared" si="70"/>
        <v>1.1661662416826351</v>
      </c>
      <c r="E2250" s="36">
        <f t="shared" si="71"/>
        <v>11.60655737704918</v>
      </c>
    </row>
    <row r="2251" spans="1:5" x14ac:dyDescent="0.2">
      <c r="A2251" s="5">
        <v>41353</v>
      </c>
      <c r="B2251" s="36">
        <v>1558.71</v>
      </c>
      <c r="C2251" s="36">
        <f>VLOOKUP(A2251,'S&amp;P 500 Bitcoin and their CAGR'!E2251:F5924,2,FALSE)</f>
        <v>64.5</v>
      </c>
      <c r="D2251" s="36">
        <f t="shared" si="70"/>
        <v>1.1759056686331608</v>
      </c>
      <c r="E2251" s="36">
        <f t="shared" si="71"/>
        <v>10.573770491803279</v>
      </c>
    </row>
    <row r="2252" spans="1:5" x14ac:dyDescent="0.2">
      <c r="A2252" s="5">
        <v>41352</v>
      </c>
      <c r="B2252" s="36">
        <v>1548.34</v>
      </c>
      <c r="C2252" s="36">
        <f>VLOOKUP(A2252,'S&amp;P 500 Bitcoin and their CAGR'!E2252:F5925,2,FALSE)</f>
        <v>59.1</v>
      </c>
      <c r="D2252" s="36">
        <f t="shared" si="70"/>
        <v>1.1680824418727462</v>
      </c>
      <c r="E2252" s="36">
        <f t="shared" si="71"/>
        <v>9.6885245901639347</v>
      </c>
    </row>
    <row r="2253" spans="1:5" x14ac:dyDescent="0.2">
      <c r="A2253" s="5">
        <v>41351</v>
      </c>
      <c r="B2253" s="36">
        <v>1552.1</v>
      </c>
      <c r="C2253" s="36">
        <f>VLOOKUP(A2253,'S&amp;P 500 Bitcoin and their CAGR'!E2253:F5926,2,FALSE)</f>
        <v>51.6</v>
      </c>
      <c r="D2253" s="36">
        <f t="shared" si="70"/>
        <v>1.1709190216817296</v>
      </c>
      <c r="E2253" s="36">
        <f t="shared" si="71"/>
        <v>8.4590163934426243</v>
      </c>
    </row>
    <row r="2254" spans="1:5" x14ac:dyDescent="0.2">
      <c r="A2254" s="5">
        <v>41348</v>
      </c>
      <c r="B2254" s="36">
        <v>1560.7</v>
      </c>
      <c r="C2254" s="36">
        <f>VLOOKUP(A2254,'S&amp;P 500 Bitcoin and their CAGR'!E2254:F5927,2,FALSE)</f>
        <v>47</v>
      </c>
      <c r="D2254" s="36">
        <f t="shared" si="70"/>
        <v>1.1774069435852559</v>
      </c>
      <c r="E2254" s="36">
        <f t="shared" si="71"/>
        <v>7.7049180327868854</v>
      </c>
    </row>
    <row r="2255" spans="1:5" x14ac:dyDescent="0.2">
      <c r="A2255" s="5">
        <v>41347</v>
      </c>
      <c r="B2255" s="36">
        <v>1563.23</v>
      </c>
      <c r="C2255" s="36">
        <f>VLOOKUP(A2255,'S&amp;P 500 Bitcoin and their CAGR'!E2255:F5928,2,FALSE)</f>
        <v>47.2</v>
      </c>
      <c r="D2255" s="36">
        <f t="shared" si="70"/>
        <v>1.1793155996801303</v>
      </c>
      <c r="E2255" s="36">
        <f t="shared" si="71"/>
        <v>7.7377049180327875</v>
      </c>
    </row>
    <row r="2256" spans="1:5" x14ac:dyDescent="0.2">
      <c r="A2256" s="5">
        <v>41346</v>
      </c>
      <c r="B2256" s="36">
        <v>1554.52</v>
      </c>
      <c r="C2256" s="36">
        <f>VLOOKUP(A2256,'S&amp;P 500 Bitcoin and their CAGR'!E2256:F5929,2,FALSE)</f>
        <v>46.9</v>
      </c>
      <c r="D2256" s="36">
        <f t="shared" si="70"/>
        <v>1.1727446927290011</v>
      </c>
      <c r="E2256" s="36">
        <f t="shared" si="71"/>
        <v>7.6885245901639347</v>
      </c>
    </row>
    <row r="2257" spans="1:5" x14ac:dyDescent="0.2">
      <c r="A2257" s="5">
        <v>41345</v>
      </c>
      <c r="B2257" s="36">
        <v>1552.48</v>
      </c>
      <c r="C2257" s="36">
        <f>VLOOKUP(A2257,'S&amp;P 500 Bitcoin and their CAGR'!E2257:F5930,2,FALSE)</f>
        <v>44.3</v>
      </c>
      <c r="D2257" s="36">
        <f t="shared" si="70"/>
        <v>1.1712056973007228</v>
      </c>
      <c r="E2257" s="36">
        <f t="shared" si="71"/>
        <v>7.2622950819672134</v>
      </c>
    </row>
    <row r="2258" spans="1:5" x14ac:dyDescent="0.2">
      <c r="A2258" s="5">
        <v>41344</v>
      </c>
      <c r="B2258" s="36">
        <v>1556.22</v>
      </c>
      <c r="C2258" s="36">
        <f>VLOOKUP(A2258,'S&amp;P 500 Bitcoin and their CAGR'!E2258:F5931,2,FALSE)</f>
        <v>48.4</v>
      </c>
      <c r="D2258" s="36">
        <f t="shared" si="70"/>
        <v>1.1740271889192331</v>
      </c>
      <c r="E2258" s="36">
        <f t="shared" si="71"/>
        <v>7.9344262295081966</v>
      </c>
    </row>
    <row r="2259" spans="1:5" x14ac:dyDescent="0.2">
      <c r="A2259" s="5">
        <v>41341</v>
      </c>
      <c r="B2259" s="36">
        <v>1551.18</v>
      </c>
      <c r="C2259" s="36">
        <f>VLOOKUP(A2259,'S&amp;P 500 Bitcoin and their CAGR'!E2259:F5932,2,FALSE)</f>
        <v>44.2</v>
      </c>
      <c r="D2259" s="36">
        <f t="shared" si="70"/>
        <v>1.1702249649199572</v>
      </c>
      <c r="E2259" s="36">
        <f t="shared" si="71"/>
        <v>7.2459016393442628</v>
      </c>
    </row>
    <row r="2260" spans="1:5" x14ac:dyDescent="0.2">
      <c r="A2260" s="5">
        <v>41340</v>
      </c>
      <c r="B2260" s="36">
        <v>1544.26</v>
      </c>
      <c r="C2260" s="36">
        <f>VLOOKUP(A2260,'S&amp;P 500 Bitcoin and their CAGR'!E2260:F5933,2,FALSE)</f>
        <v>42</v>
      </c>
      <c r="D2260" s="36">
        <f t="shared" si="70"/>
        <v>1.1650044510161897</v>
      </c>
      <c r="E2260" s="36">
        <f t="shared" si="71"/>
        <v>6.8852459016393448</v>
      </c>
    </row>
    <row r="2261" spans="1:5" x14ac:dyDescent="0.2">
      <c r="A2261" s="5">
        <v>41339</v>
      </c>
      <c r="B2261" s="36">
        <v>1541.46</v>
      </c>
      <c r="C2261" s="36">
        <f>VLOOKUP(A2261,'S&amp;P 500 Bitcoin and their CAGR'!E2261:F5934,2,FALSE)</f>
        <v>41</v>
      </c>
      <c r="D2261" s="36">
        <f t="shared" si="70"/>
        <v>1.1628921043499254</v>
      </c>
      <c r="E2261" s="36">
        <f t="shared" si="71"/>
        <v>6.7213114754098369</v>
      </c>
    </row>
    <row r="2262" spans="1:5" x14ac:dyDescent="0.2">
      <c r="A2262" s="5">
        <v>41338</v>
      </c>
      <c r="B2262" s="36">
        <v>1539.79</v>
      </c>
      <c r="C2262" s="36">
        <f>VLOOKUP(A2262,'S&amp;P 500 Bitcoin and their CAGR'!E2262:F5935,2,FALSE)</f>
        <v>40.299999999999997</v>
      </c>
      <c r="D2262" s="36">
        <f t="shared" si="70"/>
        <v>1.1616322404454034</v>
      </c>
      <c r="E2262" s="36">
        <f t="shared" si="71"/>
        <v>6.6065573770491799</v>
      </c>
    </row>
    <row r="2263" spans="1:5" x14ac:dyDescent="0.2">
      <c r="A2263" s="5">
        <v>41337</v>
      </c>
      <c r="B2263" s="36">
        <v>1525.2</v>
      </c>
      <c r="C2263" s="36">
        <f>VLOOKUP(A2263,'S&amp;P 500 Bitcoin and their CAGR'!E2263:F5936,2,FALSE)</f>
        <v>36.200000000000003</v>
      </c>
      <c r="D2263" s="36">
        <f t="shared" si="70"/>
        <v>1.150625405495119</v>
      </c>
      <c r="E2263" s="36">
        <f t="shared" si="71"/>
        <v>5.9344262295081975</v>
      </c>
    </row>
    <row r="2264" spans="1:5" x14ac:dyDescent="0.2">
      <c r="A2264" s="5">
        <v>41334</v>
      </c>
      <c r="B2264" s="36">
        <v>1518.2</v>
      </c>
      <c r="C2264" s="36">
        <f>VLOOKUP(A2264,'S&amp;P 500 Bitcoin and their CAGR'!E2264:F5937,2,FALSE)</f>
        <v>34.5</v>
      </c>
      <c r="D2264" s="36">
        <f t="shared" si="70"/>
        <v>1.1453445388294583</v>
      </c>
      <c r="E2264" s="36">
        <f t="shared" si="71"/>
        <v>5.6557377049180335</v>
      </c>
    </row>
    <row r="2265" spans="1:5" x14ac:dyDescent="0.2">
      <c r="A2265" s="5">
        <v>41333</v>
      </c>
      <c r="B2265" s="36">
        <v>1514.68</v>
      </c>
      <c r="C2265" s="36">
        <f>VLOOKUP(A2265,'S&amp;P 500 Bitcoin and their CAGR'!E2265:F5938,2,FALSE)</f>
        <v>33.4</v>
      </c>
      <c r="D2265" s="36">
        <f t="shared" si="70"/>
        <v>1.1426890173061546</v>
      </c>
      <c r="E2265" s="36">
        <f t="shared" si="71"/>
        <v>5.4754098360655741</v>
      </c>
    </row>
    <row r="2266" spans="1:5" x14ac:dyDescent="0.2">
      <c r="A2266" s="5">
        <v>41332</v>
      </c>
      <c r="B2266" s="36">
        <v>1515.99</v>
      </c>
      <c r="C2266" s="36">
        <f>VLOOKUP(A2266,'S&amp;P 500 Bitcoin and their CAGR'!E2266:F5939,2,FALSE)</f>
        <v>30.9</v>
      </c>
      <c r="D2266" s="36">
        <f t="shared" si="70"/>
        <v>1.1436772937821567</v>
      </c>
      <c r="E2266" s="36">
        <f t="shared" si="71"/>
        <v>5.0655737704918034</v>
      </c>
    </row>
    <row r="2267" spans="1:5" x14ac:dyDescent="0.2">
      <c r="A2267" s="5">
        <v>41331</v>
      </c>
      <c r="B2267" s="36">
        <v>1496.94</v>
      </c>
      <c r="C2267" s="36">
        <f>VLOOKUP(A2267,'S&amp;P 500 Bitcoin and their CAGR'!E2267:F5940,2,FALSE)</f>
        <v>31.1</v>
      </c>
      <c r="D2267" s="36">
        <f t="shared" si="70"/>
        <v>1.1293057923563228</v>
      </c>
      <c r="E2267" s="36">
        <f t="shared" si="71"/>
        <v>5.0983606557377055</v>
      </c>
    </row>
    <row r="2268" spans="1:5" x14ac:dyDescent="0.2">
      <c r="A2268" s="5">
        <v>41330</v>
      </c>
      <c r="B2268" s="36">
        <v>1487.85</v>
      </c>
      <c r="C2268" s="36">
        <f>VLOOKUP(A2268,'S&amp;P 500 Bitcoin and their CAGR'!E2268:F5941,2,FALSE)</f>
        <v>30.4</v>
      </c>
      <c r="D2268" s="36">
        <f t="shared" si="70"/>
        <v>1.1224482097862003</v>
      </c>
      <c r="E2268" s="36">
        <f t="shared" si="71"/>
        <v>4.9836065573770494</v>
      </c>
    </row>
    <row r="2269" spans="1:5" x14ac:dyDescent="0.2">
      <c r="A2269" s="5">
        <v>41327</v>
      </c>
      <c r="B2269" s="36">
        <v>1515.6</v>
      </c>
      <c r="C2269" s="36">
        <f>VLOOKUP(A2269,'S&amp;P 500 Bitcoin and their CAGR'!E2269:F5942,2,FALSE)</f>
        <v>30.3</v>
      </c>
      <c r="D2269" s="36">
        <f t="shared" si="70"/>
        <v>1.1433830740679269</v>
      </c>
      <c r="E2269" s="36">
        <f t="shared" si="71"/>
        <v>4.9672131147540988</v>
      </c>
    </row>
    <row r="2270" spans="1:5" x14ac:dyDescent="0.2">
      <c r="A2270" s="5">
        <v>41326</v>
      </c>
      <c r="B2270" s="36">
        <v>1502.42</v>
      </c>
      <c r="C2270" s="36">
        <f>VLOOKUP(A2270,'S&amp;P 500 Bitcoin and their CAGR'!E2270:F5943,2,FALSE)</f>
        <v>29.8</v>
      </c>
      <c r="D2270" s="36">
        <f t="shared" si="70"/>
        <v>1.1334399565460116</v>
      </c>
      <c r="E2270" s="36">
        <f t="shared" si="71"/>
        <v>4.8852459016393448</v>
      </c>
    </row>
    <row r="2271" spans="1:5" x14ac:dyDescent="0.2">
      <c r="A2271" s="5">
        <v>41325</v>
      </c>
      <c r="B2271" s="36">
        <v>1511.95</v>
      </c>
      <c r="C2271" s="36">
        <f>VLOOKUP(A2271,'S&amp;P 500 Bitcoin and their CAGR'!E2271:F5944,2,FALSE)</f>
        <v>29.6</v>
      </c>
      <c r="D2271" s="36">
        <f t="shared" si="70"/>
        <v>1.1406294793065468</v>
      </c>
      <c r="E2271" s="36">
        <f t="shared" si="71"/>
        <v>4.8524590163934436</v>
      </c>
    </row>
    <row r="2272" spans="1:5" x14ac:dyDescent="0.2">
      <c r="A2272" s="5">
        <v>41324</v>
      </c>
      <c r="B2272" s="36">
        <v>1530.94</v>
      </c>
      <c r="C2272" s="36">
        <f>VLOOKUP(A2272,'S&amp;P 500 Bitcoin and their CAGR'!E2272:F5945,2,FALSE)</f>
        <v>29.4</v>
      </c>
      <c r="D2272" s="36">
        <f t="shared" si="70"/>
        <v>1.1549557161609609</v>
      </c>
      <c r="E2272" s="36">
        <f t="shared" si="71"/>
        <v>4.8196721311475414</v>
      </c>
    </row>
    <row r="2273" spans="1:5" x14ac:dyDescent="0.2">
      <c r="A2273" s="5">
        <v>41320</v>
      </c>
      <c r="B2273" s="36">
        <v>1519.79</v>
      </c>
      <c r="C2273" s="36">
        <f>VLOOKUP(A2273,'S&amp;P 500 Bitcoin and their CAGR'!E2273:F5946,2,FALSE)</f>
        <v>27.1</v>
      </c>
      <c r="D2273" s="36">
        <f t="shared" si="70"/>
        <v>1.1465440499720869</v>
      </c>
      <c r="E2273" s="36">
        <f t="shared" si="71"/>
        <v>4.4426229508196728</v>
      </c>
    </row>
    <row r="2274" spans="1:5" x14ac:dyDescent="0.2">
      <c r="A2274" s="5">
        <v>41319</v>
      </c>
      <c r="B2274" s="36">
        <v>1521.38</v>
      </c>
      <c r="C2274" s="36">
        <f>VLOOKUP(A2274,'S&amp;P 500 Bitcoin and their CAGR'!E2274:F5947,2,FALSE)</f>
        <v>27.2</v>
      </c>
      <c r="D2274" s="36">
        <f t="shared" si="70"/>
        <v>1.1477435611147155</v>
      </c>
      <c r="E2274" s="36">
        <f t="shared" si="71"/>
        <v>4.4590163934426235</v>
      </c>
    </row>
    <row r="2275" spans="1:5" x14ac:dyDescent="0.2">
      <c r="A2275" s="5">
        <v>41318</v>
      </c>
      <c r="B2275" s="36">
        <v>1520.33</v>
      </c>
      <c r="C2275" s="36">
        <f>VLOOKUP(A2275,'S&amp;P 500 Bitcoin and their CAGR'!E2275:F5948,2,FALSE)</f>
        <v>24.2</v>
      </c>
      <c r="D2275" s="36">
        <f t="shared" si="70"/>
        <v>1.1469514311148663</v>
      </c>
      <c r="E2275" s="36">
        <f t="shared" si="71"/>
        <v>3.9672131147540983</v>
      </c>
    </row>
    <row r="2276" spans="1:5" x14ac:dyDescent="0.2">
      <c r="A2276" s="5">
        <v>41317</v>
      </c>
      <c r="B2276" s="36">
        <v>1519.43</v>
      </c>
      <c r="C2276" s="36">
        <f>VLOOKUP(A2276,'S&amp;P 500 Bitcoin and their CAGR'!E2276:F5949,2,FALSE)</f>
        <v>25.2</v>
      </c>
      <c r="D2276" s="36">
        <f t="shared" si="70"/>
        <v>1.1462724625435672</v>
      </c>
      <c r="E2276" s="36">
        <f t="shared" si="71"/>
        <v>4.1311475409836067</v>
      </c>
    </row>
    <row r="2277" spans="1:5" x14ac:dyDescent="0.2">
      <c r="A2277" s="5">
        <v>41316</v>
      </c>
      <c r="B2277" s="36">
        <v>1517.01</v>
      </c>
      <c r="C2277" s="36">
        <f>VLOOKUP(A2277,'S&amp;P 500 Bitcoin and their CAGR'!E2277:F5950,2,FALSE)</f>
        <v>24.6</v>
      </c>
      <c r="D2277" s="36">
        <f t="shared" si="70"/>
        <v>1.1444467914962959</v>
      </c>
      <c r="E2277" s="36">
        <f t="shared" si="71"/>
        <v>4.0327868852459021</v>
      </c>
    </row>
    <row r="2278" spans="1:5" x14ac:dyDescent="0.2">
      <c r="A2278" s="5">
        <v>41313</v>
      </c>
      <c r="B2278" s="36">
        <v>1517.93</v>
      </c>
      <c r="C2278" s="36">
        <f>VLOOKUP(A2278,'S&amp;P 500 Bitcoin and their CAGR'!E2278:F5951,2,FALSE)</f>
        <v>22.7</v>
      </c>
      <c r="D2278" s="36">
        <f t="shared" si="70"/>
        <v>1.1451408482580685</v>
      </c>
      <c r="E2278" s="36">
        <f t="shared" si="71"/>
        <v>3.721311475409836</v>
      </c>
    </row>
    <row r="2279" spans="1:5" x14ac:dyDescent="0.2">
      <c r="A2279" s="5">
        <v>41312</v>
      </c>
      <c r="B2279" s="36">
        <v>1509.39</v>
      </c>
      <c r="C2279" s="36">
        <f>VLOOKUP(A2279,'S&amp;P 500 Bitcoin and their CAGR'!E2279:F5952,2,FALSE)</f>
        <v>22.1</v>
      </c>
      <c r="D2279" s="36">
        <f t="shared" si="70"/>
        <v>1.1386981909259624</v>
      </c>
      <c r="E2279" s="36">
        <f t="shared" si="71"/>
        <v>3.6229508196721314</v>
      </c>
    </row>
    <row r="2280" spans="1:5" x14ac:dyDescent="0.2">
      <c r="A2280" s="5">
        <v>41311</v>
      </c>
      <c r="B2280" s="36">
        <v>1512.12</v>
      </c>
      <c r="C2280" s="36">
        <f>VLOOKUP(A2280,'S&amp;P 500 Bitcoin and their CAGR'!E2280:F5953,2,FALSE)</f>
        <v>21.2</v>
      </c>
      <c r="D2280" s="36">
        <f t="shared" si="70"/>
        <v>1.1407577289255699</v>
      </c>
      <c r="E2280" s="36">
        <f t="shared" si="71"/>
        <v>3.4754098360655741</v>
      </c>
    </row>
    <row r="2281" spans="1:5" x14ac:dyDescent="0.2">
      <c r="A2281" s="5">
        <v>41310</v>
      </c>
      <c r="B2281" s="36">
        <v>1511.29</v>
      </c>
      <c r="C2281" s="36">
        <f>VLOOKUP(A2281,'S&amp;P 500 Bitcoin and their CAGR'!E2281:F5954,2,FALSE)</f>
        <v>20.6</v>
      </c>
      <c r="D2281" s="36">
        <f t="shared" si="70"/>
        <v>1.1401315690209273</v>
      </c>
      <c r="E2281" s="36">
        <f t="shared" si="71"/>
        <v>3.3770491803278695</v>
      </c>
    </row>
    <row r="2282" spans="1:5" x14ac:dyDescent="0.2">
      <c r="A2282" s="5">
        <v>41309</v>
      </c>
      <c r="B2282" s="36">
        <v>1495.71</v>
      </c>
      <c r="C2282" s="36">
        <f>VLOOKUP(A2282,'S&amp;P 500 Bitcoin and their CAGR'!E2282:F5955,2,FALSE)</f>
        <v>20.399999999999999</v>
      </c>
      <c r="D2282" s="36">
        <f t="shared" si="70"/>
        <v>1.1283778686422139</v>
      </c>
      <c r="E2282" s="36">
        <f t="shared" si="71"/>
        <v>3.3442622950819674</v>
      </c>
    </row>
    <row r="2283" spans="1:5" x14ac:dyDescent="0.2">
      <c r="A2283" s="5">
        <v>41306</v>
      </c>
      <c r="B2283" s="36">
        <v>1513.17</v>
      </c>
      <c r="C2283" s="36">
        <f>VLOOKUP(A2283,'S&amp;P 500 Bitcoin and their CAGR'!E2283:F5956,2,FALSE)</f>
        <v>20.5</v>
      </c>
      <c r="D2283" s="36">
        <f t="shared" si="70"/>
        <v>1.1415498589254192</v>
      </c>
      <c r="E2283" s="36">
        <f t="shared" si="71"/>
        <v>3.3606557377049184</v>
      </c>
    </row>
    <row r="2284" spans="1:5" x14ac:dyDescent="0.2">
      <c r="A2284" s="5">
        <v>41305</v>
      </c>
      <c r="B2284" s="36">
        <v>1498.11</v>
      </c>
      <c r="C2284" s="36">
        <f>VLOOKUP(A2284,'S&amp;P 500 Bitcoin and their CAGR'!E2284:F5957,2,FALSE)</f>
        <v>20.399999999999999</v>
      </c>
      <c r="D2284" s="36">
        <f t="shared" si="70"/>
        <v>1.1301884514990117</v>
      </c>
      <c r="E2284" s="36">
        <f t="shared" si="71"/>
        <v>3.3442622950819674</v>
      </c>
    </row>
    <row r="2285" spans="1:5" x14ac:dyDescent="0.2">
      <c r="A2285" s="5">
        <v>41304</v>
      </c>
      <c r="B2285" s="36">
        <v>1501.96</v>
      </c>
      <c r="C2285" s="36">
        <f>VLOOKUP(A2285,'S&amp;P 500 Bitcoin and their CAGR'!E2285:F5958,2,FALSE)</f>
        <v>19.7</v>
      </c>
      <c r="D2285" s="36">
        <f t="shared" si="70"/>
        <v>1.1330929281651252</v>
      </c>
      <c r="E2285" s="36">
        <f t="shared" si="71"/>
        <v>3.2295081967213117</v>
      </c>
    </row>
    <row r="2286" spans="1:5" x14ac:dyDescent="0.2">
      <c r="A2286" s="5">
        <v>41303</v>
      </c>
      <c r="B2286" s="36">
        <v>1507.84</v>
      </c>
      <c r="C2286" s="36">
        <f>VLOOKUP(A2286,'S&amp;P 500 Bitcoin and their CAGR'!E2286:F5959,2,FALSE)</f>
        <v>19.5</v>
      </c>
      <c r="D2286" s="36">
        <f t="shared" si="70"/>
        <v>1.1375288561642802</v>
      </c>
      <c r="E2286" s="36">
        <f t="shared" si="71"/>
        <v>3.1967213114754101</v>
      </c>
    </row>
    <row r="2287" spans="1:5" x14ac:dyDescent="0.2">
      <c r="A2287" s="5">
        <v>41302</v>
      </c>
      <c r="B2287" s="36">
        <v>1500.18</v>
      </c>
      <c r="C2287" s="36">
        <f>VLOOKUP(A2287,'S&amp;P 500 Bitcoin and their CAGR'!E2287:F5960,2,FALSE)</f>
        <v>18.7</v>
      </c>
      <c r="D2287" s="36">
        <f t="shared" si="70"/>
        <v>1.131750079213</v>
      </c>
      <c r="E2287" s="36">
        <f t="shared" si="71"/>
        <v>3.0655737704918034</v>
      </c>
    </row>
    <row r="2288" spans="1:5" x14ac:dyDescent="0.2">
      <c r="A2288" s="5">
        <v>41299</v>
      </c>
      <c r="B2288" s="36">
        <v>1502.96</v>
      </c>
      <c r="C2288" s="36">
        <f>VLOOKUP(A2288,'S&amp;P 500 Bitcoin and their CAGR'!E2288:F5961,2,FALSE)</f>
        <v>17.399999999999999</v>
      </c>
      <c r="D2288" s="36">
        <f t="shared" si="70"/>
        <v>1.133847337688791</v>
      </c>
      <c r="E2288" s="36">
        <f t="shared" si="71"/>
        <v>2.8524590163934427</v>
      </c>
    </row>
    <row r="2289" spans="1:5" x14ac:dyDescent="0.2">
      <c r="A2289" s="5">
        <v>41298</v>
      </c>
      <c r="B2289" s="36">
        <v>1494.82</v>
      </c>
      <c r="C2289" s="36">
        <f>VLOOKUP(A2289,'S&amp;P 500 Bitcoin and their CAGR'!E2289:F5962,2,FALSE)</f>
        <v>16.899999999999999</v>
      </c>
      <c r="D2289" s="36">
        <f t="shared" si="70"/>
        <v>1.1277064441661511</v>
      </c>
      <c r="E2289" s="36">
        <f t="shared" si="71"/>
        <v>2.7704918032786883</v>
      </c>
    </row>
    <row r="2290" spans="1:5" x14ac:dyDescent="0.2">
      <c r="A2290" s="5">
        <v>41297</v>
      </c>
      <c r="B2290" s="36">
        <v>1494.81</v>
      </c>
      <c r="C2290" s="36">
        <f>VLOOKUP(A2290,'S&amp;P 500 Bitcoin and their CAGR'!E2290:F5963,2,FALSE)</f>
        <v>17.5</v>
      </c>
      <c r="D2290" s="36">
        <f t="shared" si="70"/>
        <v>1.1276989000709146</v>
      </c>
      <c r="E2290" s="36">
        <f t="shared" si="71"/>
        <v>2.8688524590163937</v>
      </c>
    </row>
    <row r="2291" spans="1:5" x14ac:dyDescent="0.2">
      <c r="A2291" s="5">
        <v>41296</v>
      </c>
      <c r="B2291" s="36">
        <v>1492.56</v>
      </c>
      <c r="C2291" s="36">
        <f>VLOOKUP(A2291,'S&amp;P 500 Bitcoin and their CAGR'!E2291:F5964,2,FALSE)</f>
        <v>17.3</v>
      </c>
      <c r="D2291" s="36">
        <f t="shared" si="70"/>
        <v>1.1260014786426664</v>
      </c>
      <c r="E2291" s="36">
        <f t="shared" si="71"/>
        <v>2.8360655737704921</v>
      </c>
    </row>
    <row r="2292" spans="1:5" x14ac:dyDescent="0.2">
      <c r="A2292" s="5">
        <v>41292</v>
      </c>
      <c r="B2292" s="36">
        <v>1485.98</v>
      </c>
      <c r="C2292" s="36">
        <f>VLOOKUP(A2292,'S&amp;P 500 Bitcoin and their CAGR'!E2292:F5965,2,FALSE)</f>
        <v>15.7</v>
      </c>
      <c r="D2292" s="36">
        <f t="shared" si="70"/>
        <v>1.1210374639769454</v>
      </c>
      <c r="E2292" s="36">
        <f t="shared" si="71"/>
        <v>2.5737704918032787</v>
      </c>
    </row>
    <row r="2293" spans="1:5" x14ac:dyDescent="0.2">
      <c r="A2293" s="5">
        <v>41291</v>
      </c>
      <c r="B2293" s="36">
        <v>1480.94</v>
      </c>
      <c r="C2293" s="36">
        <f>VLOOKUP(A2293,'S&amp;P 500 Bitcoin and their CAGR'!E2293:F5966,2,FALSE)</f>
        <v>15.5</v>
      </c>
      <c r="D2293" s="36">
        <f t="shared" si="70"/>
        <v>1.1172352399776695</v>
      </c>
      <c r="E2293" s="36">
        <f t="shared" si="71"/>
        <v>2.540983606557377</v>
      </c>
    </row>
    <row r="2294" spans="1:5" x14ac:dyDescent="0.2">
      <c r="A2294" s="5">
        <v>41290</v>
      </c>
      <c r="B2294" s="36">
        <v>1472.63</v>
      </c>
      <c r="C2294" s="36">
        <f>VLOOKUP(A2294,'S&amp;P 500 Bitcoin and their CAGR'!E2294:F5967,2,FALSE)</f>
        <v>14.7</v>
      </c>
      <c r="D2294" s="36">
        <f t="shared" si="70"/>
        <v>1.1109660968360067</v>
      </c>
      <c r="E2294" s="36">
        <f t="shared" si="71"/>
        <v>2.4098360655737707</v>
      </c>
    </row>
    <row r="2295" spans="1:5" x14ac:dyDescent="0.2">
      <c r="A2295" s="5">
        <v>41289</v>
      </c>
      <c r="B2295" s="36">
        <v>1472.34</v>
      </c>
      <c r="C2295" s="36">
        <f>VLOOKUP(A2295,'S&amp;P 500 Bitcoin and their CAGR'!E2295:F5968,2,FALSE)</f>
        <v>14.3</v>
      </c>
      <c r="D2295" s="36">
        <f t="shared" si="70"/>
        <v>1.1107473180741434</v>
      </c>
      <c r="E2295" s="36">
        <f t="shared" si="71"/>
        <v>2.3442622950819674</v>
      </c>
    </row>
    <row r="2296" spans="1:5" x14ac:dyDescent="0.2">
      <c r="A2296" s="5">
        <v>41288</v>
      </c>
      <c r="B2296" s="36">
        <v>1470.68</v>
      </c>
      <c r="C2296" s="36">
        <f>VLOOKUP(A2296,'S&amp;P 500 Bitcoin and their CAGR'!E2296:F5969,2,FALSE)</f>
        <v>14.3</v>
      </c>
      <c r="D2296" s="36">
        <f t="shared" si="70"/>
        <v>1.1094949982648581</v>
      </c>
      <c r="E2296" s="36">
        <f t="shared" si="71"/>
        <v>2.3442622950819674</v>
      </c>
    </row>
    <row r="2297" spans="1:5" x14ac:dyDescent="0.2">
      <c r="A2297" s="5">
        <v>41285</v>
      </c>
      <c r="B2297" s="36">
        <v>1472.05</v>
      </c>
      <c r="C2297" s="36">
        <f>VLOOKUP(A2297,'S&amp;P 500 Bitcoin and their CAGR'!E2297:F5970,2,FALSE)</f>
        <v>14.1</v>
      </c>
      <c r="D2297" s="36">
        <f t="shared" si="70"/>
        <v>1.1105285393122803</v>
      </c>
      <c r="E2297" s="36">
        <f t="shared" si="71"/>
        <v>2.3114754098360657</v>
      </c>
    </row>
    <row r="2298" spans="1:5" x14ac:dyDescent="0.2">
      <c r="A2298" s="5">
        <v>41284</v>
      </c>
      <c r="B2298" s="36">
        <v>1472.12</v>
      </c>
      <c r="C2298" s="36">
        <f>VLOOKUP(A2298,'S&amp;P 500 Bitcoin and their CAGR'!E2298:F5971,2,FALSE)</f>
        <v>14.1</v>
      </c>
      <c r="D2298" s="36">
        <f t="shared" si="70"/>
        <v>1.1105813479789368</v>
      </c>
      <c r="E2298" s="36">
        <f t="shared" si="71"/>
        <v>2.3114754098360657</v>
      </c>
    </row>
    <row r="2299" spans="1:5" x14ac:dyDescent="0.2">
      <c r="A2299" s="5">
        <v>41283</v>
      </c>
      <c r="B2299" s="36">
        <v>1461.02</v>
      </c>
      <c r="C2299" s="36">
        <f>VLOOKUP(A2299,'S&amp;P 500 Bitcoin and their CAGR'!E2299:F5972,2,FALSE)</f>
        <v>13.8</v>
      </c>
      <c r="D2299" s="36">
        <f t="shared" si="70"/>
        <v>1.1022074022662463</v>
      </c>
      <c r="E2299" s="36">
        <f t="shared" si="71"/>
        <v>2.2622950819672134</v>
      </c>
    </row>
    <row r="2300" spans="1:5" x14ac:dyDescent="0.2">
      <c r="A2300" s="5">
        <v>41282</v>
      </c>
      <c r="B2300" s="36">
        <v>1457.15</v>
      </c>
      <c r="C2300" s="36">
        <f>VLOOKUP(A2300,'S&amp;P 500 Bitcoin and their CAGR'!E2300:F5973,2,FALSE)</f>
        <v>13.7</v>
      </c>
      <c r="D2300" s="36">
        <f t="shared" si="70"/>
        <v>1.0992878374096595</v>
      </c>
      <c r="E2300" s="36">
        <f t="shared" si="71"/>
        <v>2.2459016393442623</v>
      </c>
    </row>
    <row r="2301" spans="1:5" x14ac:dyDescent="0.2">
      <c r="A2301" s="5">
        <v>41281</v>
      </c>
      <c r="B2301" s="36">
        <v>1461.89</v>
      </c>
      <c r="C2301" s="36">
        <f>VLOOKUP(A2301,'S&amp;P 500 Bitcoin and their CAGR'!E2301:F5974,2,FALSE)</f>
        <v>13.6</v>
      </c>
      <c r="D2301" s="36">
        <f t="shared" si="70"/>
        <v>1.1028637385518356</v>
      </c>
      <c r="E2301" s="36">
        <f t="shared" si="71"/>
        <v>2.2295081967213117</v>
      </c>
    </row>
    <row r="2302" spans="1:5" x14ac:dyDescent="0.2">
      <c r="A2302" s="5">
        <v>41278</v>
      </c>
      <c r="B2302" s="36">
        <v>1466.47</v>
      </c>
      <c r="C2302" s="36">
        <f>VLOOKUP(A2302,'S&amp;P 500 Bitcoin and their CAGR'!E2302:F5975,2,FALSE)</f>
        <v>13.5</v>
      </c>
      <c r="D2302" s="36">
        <f t="shared" si="70"/>
        <v>1.1063189341702251</v>
      </c>
      <c r="E2302" s="36">
        <f t="shared" si="71"/>
        <v>2.2131147540983607</v>
      </c>
    </row>
    <row r="2303" spans="1:5" x14ac:dyDescent="0.2">
      <c r="A2303" s="5">
        <v>41277</v>
      </c>
      <c r="B2303" s="36">
        <v>1459.37</v>
      </c>
      <c r="C2303" s="36">
        <f>VLOOKUP(A2303,'S&amp;P 500 Bitcoin and their CAGR'!E2303:F5976,2,FALSE)</f>
        <v>13.4</v>
      </c>
      <c r="D2303" s="36">
        <f t="shared" si="70"/>
        <v>1.1009626265521975</v>
      </c>
      <c r="E2303" s="36">
        <f t="shared" si="71"/>
        <v>2.1967213114754101</v>
      </c>
    </row>
    <row r="2304" spans="1:5" x14ac:dyDescent="0.2">
      <c r="A2304" s="5">
        <v>41276</v>
      </c>
      <c r="B2304" s="36">
        <v>1462.42</v>
      </c>
      <c r="C2304" s="36">
        <f>VLOOKUP(A2304,'S&amp;P 500 Bitcoin and their CAGR'!E2304:F5977,2,FALSE)</f>
        <v>13.3</v>
      </c>
      <c r="D2304" s="36">
        <f t="shared" si="70"/>
        <v>1.1032635755993785</v>
      </c>
      <c r="E2304" s="36">
        <f t="shared" si="71"/>
        <v>2.1803278688524594</v>
      </c>
    </row>
    <row r="2305" spans="1:5" x14ac:dyDescent="0.2">
      <c r="A2305" s="5">
        <v>41274</v>
      </c>
      <c r="B2305" s="36">
        <v>1426.19</v>
      </c>
      <c r="C2305" s="36">
        <f>VLOOKUP(A2305,'S&amp;P 500 Bitcoin and their CAGR'!E2305:F5978,2,FALSE)</f>
        <v>13.5</v>
      </c>
      <c r="D2305" s="36">
        <f t="shared" si="70"/>
        <v>1.0759313185569654</v>
      </c>
      <c r="E2305" s="36">
        <f t="shared" si="71"/>
        <v>2.2131147540983607</v>
      </c>
    </row>
    <row r="2306" spans="1:5" x14ac:dyDescent="0.2">
      <c r="A2306" s="5">
        <v>41271</v>
      </c>
      <c r="B2306" s="36">
        <v>1402.43</v>
      </c>
      <c r="C2306" s="36">
        <f>VLOOKUP(A2306,'S&amp;P 500 Bitcoin and their CAGR'!E2306:F5979,2,FALSE)</f>
        <v>13.4</v>
      </c>
      <c r="D2306" s="36">
        <f t="shared" si="70"/>
        <v>1.0580065482746654</v>
      </c>
      <c r="E2306" s="36">
        <f t="shared" si="71"/>
        <v>2.1967213114754101</v>
      </c>
    </row>
    <row r="2307" spans="1:5" x14ac:dyDescent="0.2">
      <c r="A2307" s="5">
        <v>41270</v>
      </c>
      <c r="B2307" s="36">
        <v>1418.1</v>
      </c>
      <c r="C2307" s="36">
        <f>VLOOKUP(A2307,'S&amp;P 500 Bitcoin and their CAGR'!E2307:F5980,2,FALSE)</f>
        <v>13.4</v>
      </c>
      <c r="D2307" s="36">
        <f t="shared" ref="D2307:D2370" si="72">B2307/B$2533</f>
        <v>1.069828145510509</v>
      </c>
      <c r="E2307" s="36">
        <f t="shared" ref="E2307:E2370" si="73">C2307/$C$2533</f>
        <v>2.1967213114754101</v>
      </c>
    </row>
    <row r="2308" spans="1:5" x14ac:dyDescent="0.2">
      <c r="A2308" s="5">
        <v>41269</v>
      </c>
      <c r="B2308" s="36">
        <v>1419.83</v>
      </c>
      <c r="C2308" s="36">
        <f>VLOOKUP(A2308,'S&amp;P 500 Bitcoin and their CAGR'!E2308:F5981,2,FALSE)</f>
        <v>13.5</v>
      </c>
      <c r="D2308" s="36">
        <f t="shared" si="72"/>
        <v>1.0711332739864508</v>
      </c>
      <c r="E2308" s="36">
        <f t="shared" si="73"/>
        <v>2.2131147540983607</v>
      </c>
    </row>
    <row r="2309" spans="1:5" x14ac:dyDescent="0.2">
      <c r="A2309" s="5">
        <v>41267</v>
      </c>
      <c r="B2309" s="36">
        <v>1426.66</v>
      </c>
      <c r="C2309" s="36">
        <f>VLOOKUP(A2309,'S&amp;P 500 Bitcoin and their CAGR'!E2309:F5982,2,FALSE)</f>
        <v>13.4</v>
      </c>
      <c r="D2309" s="36">
        <f t="shared" si="72"/>
        <v>1.0762858910330886</v>
      </c>
      <c r="E2309" s="36">
        <f t="shared" si="73"/>
        <v>2.1967213114754101</v>
      </c>
    </row>
    <row r="2310" spans="1:5" x14ac:dyDescent="0.2">
      <c r="A2310" s="5">
        <v>41264</v>
      </c>
      <c r="B2310" s="36">
        <v>1430.15</v>
      </c>
      <c r="C2310" s="36">
        <f>VLOOKUP(A2310,'S&amp;P 500 Bitcoin and their CAGR'!E2310:F5983,2,FALSE)</f>
        <v>13.5</v>
      </c>
      <c r="D2310" s="36">
        <f t="shared" si="72"/>
        <v>1.0789187802706823</v>
      </c>
      <c r="E2310" s="36">
        <f t="shared" si="73"/>
        <v>2.2131147540983607</v>
      </c>
    </row>
    <row r="2311" spans="1:5" x14ac:dyDescent="0.2">
      <c r="A2311" s="5">
        <v>41263</v>
      </c>
      <c r="B2311" s="36">
        <v>1443.69</v>
      </c>
      <c r="C2311" s="36">
        <f>VLOOKUP(A2311,'S&amp;P 500 Bitcoin and their CAGR'!E2311:F5984,2,FALSE)</f>
        <v>13.5</v>
      </c>
      <c r="D2311" s="36">
        <f t="shared" si="72"/>
        <v>1.0891334852211174</v>
      </c>
      <c r="E2311" s="36">
        <f t="shared" si="73"/>
        <v>2.2131147540983607</v>
      </c>
    </row>
    <row r="2312" spans="1:5" x14ac:dyDescent="0.2">
      <c r="A2312" s="5">
        <v>41262</v>
      </c>
      <c r="B2312" s="36">
        <v>1435.81</v>
      </c>
      <c r="C2312" s="36">
        <f>VLOOKUP(A2312,'S&amp;P 500 Bitcoin and their CAGR'!E2312:F5985,2,FALSE)</f>
        <v>13.6</v>
      </c>
      <c r="D2312" s="36">
        <f t="shared" si="72"/>
        <v>1.0831887381746308</v>
      </c>
      <c r="E2312" s="36">
        <f t="shared" si="73"/>
        <v>2.2295081967213117</v>
      </c>
    </row>
    <row r="2313" spans="1:5" x14ac:dyDescent="0.2">
      <c r="A2313" s="5">
        <v>41261</v>
      </c>
      <c r="B2313" s="36">
        <v>1446.79</v>
      </c>
      <c r="C2313" s="36">
        <f>VLOOKUP(A2313,'S&amp;P 500 Bitcoin and their CAGR'!E2313:F5986,2,FALSE)</f>
        <v>13.3</v>
      </c>
      <c r="D2313" s="36">
        <f t="shared" si="72"/>
        <v>1.0914721547444814</v>
      </c>
      <c r="E2313" s="36">
        <f t="shared" si="73"/>
        <v>2.1803278688524594</v>
      </c>
    </row>
    <row r="2314" spans="1:5" x14ac:dyDescent="0.2">
      <c r="A2314" s="5">
        <v>41260</v>
      </c>
      <c r="B2314" s="36">
        <v>1430.36</v>
      </c>
      <c r="C2314" s="36">
        <f>VLOOKUP(A2314,'S&amp;P 500 Bitcoin and their CAGR'!E2314:F5987,2,FALSE)</f>
        <v>13.3</v>
      </c>
      <c r="D2314" s="36">
        <f t="shared" si="72"/>
        <v>1.079077206270652</v>
      </c>
      <c r="E2314" s="36">
        <f t="shared" si="73"/>
        <v>2.1803278688524594</v>
      </c>
    </row>
    <row r="2315" spans="1:5" x14ac:dyDescent="0.2">
      <c r="A2315" s="5">
        <v>41257</v>
      </c>
      <c r="B2315" s="36">
        <v>1413.58</v>
      </c>
      <c r="C2315" s="36">
        <f>VLOOKUP(A2315,'S&amp;P 500 Bitcoin and their CAGR'!E2315:F5988,2,FALSE)</f>
        <v>13.6</v>
      </c>
      <c r="D2315" s="36">
        <f t="shared" si="72"/>
        <v>1.0664182144635395</v>
      </c>
      <c r="E2315" s="36">
        <f t="shared" si="73"/>
        <v>2.2295081967213117</v>
      </c>
    </row>
    <row r="2316" spans="1:5" x14ac:dyDescent="0.2">
      <c r="A2316" s="5">
        <v>41256</v>
      </c>
      <c r="B2316" s="36">
        <v>1419.45</v>
      </c>
      <c r="C2316" s="36">
        <f>VLOOKUP(A2316,'S&amp;P 500 Bitcoin and their CAGR'!E2316:F5989,2,FALSE)</f>
        <v>13.7</v>
      </c>
      <c r="D2316" s="36">
        <f t="shared" si="72"/>
        <v>1.0708465983674578</v>
      </c>
      <c r="E2316" s="36">
        <f t="shared" si="73"/>
        <v>2.2459016393442623</v>
      </c>
    </row>
    <row r="2317" spans="1:5" x14ac:dyDescent="0.2">
      <c r="A2317" s="5">
        <v>41255</v>
      </c>
      <c r="B2317" s="36">
        <v>1428.48</v>
      </c>
      <c r="C2317" s="36">
        <f>VLOOKUP(A2317,'S&amp;P 500 Bitcoin and their CAGR'!E2317:F5990,2,FALSE)</f>
        <v>13.7</v>
      </c>
      <c r="D2317" s="36">
        <f t="shared" si="72"/>
        <v>1.0776589163661603</v>
      </c>
      <c r="E2317" s="36">
        <f t="shared" si="73"/>
        <v>2.2459016393442623</v>
      </c>
    </row>
    <row r="2318" spans="1:5" x14ac:dyDescent="0.2">
      <c r="A2318" s="5">
        <v>41254</v>
      </c>
      <c r="B2318" s="36">
        <v>1427.84</v>
      </c>
      <c r="C2318" s="36">
        <f>VLOOKUP(A2318,'S&amp;P 500 Bitcoin and their CAGR'!E2318:F5991,2,FALSE)</f>
        <v>13.6</v>
      </c>
      <c r="D2318" s="36">
        <f t="shared" si="72"/>
        <v>1.077176094271014</v>
      </c>
      <c r="E2318" s="36">
        <f t="shared" si="73"/>
        <v>2.2295081967213117</v>
      </c>
    </row>
    <row r="2319" spans="1:5" x14ac:dyDescent="0.2">
      <c r="A2319" s="5">
        <v>41253</v>
      </c>
      <c r="B2319" s="36">
        <v>1418.55</v>
      </c>
      <c r="C2319" s="36">
        <f>VLOOKUP(A2319,'S&amp;P 500 Bitcoin and their CAGR'!E2319:F5992,2,FALSE)</f>
        <v>13.4</v>
      </c>
      <c r="D2319" s="36">
        <f t="shared" si="72"/>
        <v>1.0701676297961586</v>
      </c>
      <c r="E2319" s="36">
        <f t="shared" si="73"/>
        <v>2.1967213114754101</v>
      </c>
    </row>
    <row r="2320" spans="1:5" x14ac:dyDescent="0.2">
      <c r="A2320" s="5">
        <v>41250</v>
      </c>
      <c r="B2320" s="36">
        <v>1418.07</v>
      </c>
      <c r="C2320" s="36">
        <f>VLOOKUP(A2320,'S&amp;P 500 Bitcoin and their CAGR'!E2320:F5993,2,FALSE)</f>
        <v>13.5</v>
      </c>
      <c r="D2320" s="36">
        <f t="shared" si="72"/>
        <v>1.069805513224799</v>
      </c>
      <c r="E2320" s="36">
        <f t="shared" si="73"/>
        <v>2.2131147540983607</v>
      </c>
    </row>
    <row r="2321" spans="1:5" x14ac:dyDescent="0.2">
      <c r="A2321" s="5">
        <v>41249</v>
      </c>
      <c r="B2321" s="36">
        <v>1413.94</v>
      </c>
      <c r="C2321" s="36">
        <f>VLOOKUP(A2321,'S&amp;P 500 Bitcoin and their CAGR'!E2321:F5994,2,FALSE)</f>
        <v>13.3</v>
      </c>
      <c r="D2321" s="36">
        <f t="shared" si="72"/>
        <v>1.0666898018920592</v>
      </c>
      <c r="E2321" s="36">
        <f t="shared" si="73"/>
        <v>2.1803278688524594</v>
      </c>
    </row>
    <row r="2322" spans="1:5" x14ac:dyDescent="0.2">
      <c r="A2322" s="5">
        <v>41248</v>
      </c>
      <c r="B2322" s="36">
        <v>1409.28</v>
      </c>
      <c r="C2322" s="36">
        <f>VLOOKUP(A2322,'S&amp;P 500 Bitcoin and their CAGR'!E2322:F5995,2,FALSE)</f>
        <v>13.4</v>
      </c>
      <c r="D2322" s="36">
        <f t="shared" si="72"/>
        <v>1.0631742535117763</v>
      </c>
      <c r="E2322" s="36">
        <f t="shared" si="73"/>
        <v>2.1967213114754101</v>
      </c>
    </row>
    <row r="2323" spans="1:5" x14ac:dyDescent="0.2">
      <c r="A2323" s="5">
        <v>41247</v>
      </c>
      <c r="B2323" s="36">
        <v>1407.05</v>
      </c>
      <c r="C2323" s="36">
        <f>VLOOKUP(A2323,'S&amp;P 500 Bitcoin and their CAGR'!E2323:F5996,2,FALSE)</f>
        <v>13.4</v>
      </c>
      <c r="D2323" s="36">
        <f t="shared" si="72"/>
        <v>1.0614919202740016</v>
      </c>
      <c r="E2323" s="36">
        <f t="shared" si="73"/>
        <v>2.1967213114754101</v>
      </c>
    </row>
    <row r="2324" spans="1:5" x14ac:dyDescent="0.2">
      <c r="A2324" s="5">
        <v>41246</v>
      </c>
      <c r="B2324" s="36">
        <v>1409.46</v>
      </c>
      <c r="C2324" s="36">
        <f>VLOOKUP(A2324,'S&amp;P 500 Bitcoin and their CAGR'!E2324:F5997,2,FALSE)</f>
        <v>12.7</v>
      </c>
      <c r="D2324" s="36">
        <f t="shared" si="72"/>
        <v>1.0633100472260362</v>
      </c>
      <c r="E2324" s="36">
        <f t="shared" si="73"/>
        <v>2.081967213114754</v>
      </c>
    </row>
    <row r="2325" spans="1:5" x14ac:dyDescent="0.2">
      <c r="A2325" s="5">
        <v>41243</v>
      </c>
      <c r="B2325" s="36">
        <v>1416.18</v>
      </c>
      <c r="C2325" s="36">
        <f>VLOOKUP(A2325,'S&amp;P 500 Bitcoin and their CAGR'!E2325:F5998,2,FALSE)</f>
        <v>12.6</v>
      </c>
      <c r="D2325" s="36">
        <f t="shared" si="72"/>
        <v>1.0683796792250706</v>
      </c>
      <c r="E2325" s="36">
        <f t="shared" si="73"/>
        <v>2.0655737704918034</v>
      </c>
    </row>
    <row r="2326" spans="1:5" x14ac:dyDescent="0.2">
      <c r="A2326" s="5">
        <v>41242</v>
      </c>
      <c r="B2326" s="36">
        <v>1415.95</v>
      </c>
      <c r="C2326" s="36">
        <f>VLOOKUP(A2326,'S&amp;P 500 Bitcoin and their CAGR'!E2326:F5999,2,FALSE)</f>
        <v>12.4</v>
      </c>
      <c r="D2326" s="36">
        <f t="shared" si="72"/>
        <v>1.0682061650346275</v>
      </c>
      <c r="E2326" s="36">
        <f t="shared" si="73"/>
        <v>2.0327868852459017</v>
      </c>
    </row>
    <row r="2327" spans="1:5" x14ac:dyDescent="0.2">
      <c r="A2327" s="5">
        <v>41241</v>
      </c>
      <c r="B2327" s="36">
        <v>1409.93</v>
      </c>
      <c r="C2327" s="36">
        <f>VLOOKUP(A2327,'S&amp;P 500 Bitcoin and their CAGR'!E2327:F6000,2,FALSE)</f>
        <v>12.4</v>
      </c>
      <c r="D2327" s="36">
        <f t="shared" si="72"/>
        <v>1.0636646197021591</v>
      </c>
      <c r="E2327" s="36">
        <f t="shared" si="73"/>
        <v>2.0327868852459017</v>
      </c>
    </row>
    <row r="2328" spans="1:5" x14ac:dyDescent="0.2">
      <c r="A2328" s="5">
        <v>41240</v>
      </c>
      <c r="B2328" s="36">
        <v>1398.94</v>
      </c>
      <c r="C2328" s="36">
        <f>VLOOKUP(A2328,'S&amp;P 500 Bitcoin and their CAGR'!E2328:F6001,2,FALSE)</f>
        <v>12.2</v>
      </c>
      <c r="D2328" s="36">
        <f t="shared" si="72"/>
        <v>1.0553736590370717</v>
      </c>
      <c r="E2328" s="36">
        <f t="shared" si="73"/>
        <v>2</v>
      </c>
    </row>
    <row r="2329" spans="1:5" x14ac:dyDescent="0.2">
      <c r="A2329" s="5">
        <v>41239</v>
      </c>
      <c r="B2329" s="36">
        <v>1406.29</v>
      </c>
      <c r="C2329" s="36">
        <f>VLOOKUP(A2329,'S&amp;P 500 Bitcoin and their CAGR'!E2329:F6002,2,FALSE)</f>
        <v>12.3</v>
      </c>
      <c r="D2329" s="36">
        <f t="shared" si="72"/>
        <v>1.0609185690360154</v>
      </c>
      <c r="E2329" s="36">
        <f t="shared" si="73"/>
        <v>2.0163934426229511</v>
      </c>
    </row>
    <row r="2330" spans="1:5" x14ac:dyDescent="0.2">
      <c r="A2330" s="5">
        <v>41236</v>
      </c>
      <c r="B2330" s="36">
        <v>1409.15</v>
      </c>
      <c r="C2330" s="36">
        <f>VLOOKUP(A2330,'S&amp;P 500 Bitcoin and their CAGR'!E2330:F6003,2,FALSE)</f>
        <v>12.3</v>
      </c>
      <c r="D2330" s="36">
        <f t="shared" si="72"/>
        <v>1.0630761802736999</v>
      </c>
      <c r="E2330" s="36">
        <f t="shared" si="73"/>
        <v>2.0163934426229511</v>
      </c>
    </row>
    <row r="2331" spans="1:5" x14ac:dyDescent="0.2">
      <c r="A2331" s="5">
        <v>41234</v>
      </c>
      <c r="B2331" s="36">
        <v>1391.03</v>
      </c>
      <c r="C2331" s="36">
        <f>VLOOKUP(A2331,'S&amp;P 500 Bitcoin and their CAGR'!E2331:F6004,2,FALSE)</f>
        <v>11.8</v>
      </c>
      <c r="D2331" s="36">
        <f t="shared" si="72"/>
        <v>1.0494062797048751</v>
      </c>
      <c r="E2331" s="36">
        <f t="shared" si="73"/>
        <v>1.9344262295081969</v>
      </c>
    </row>
    <row r="2332" spans="1:5" x14ac:dyDescent="0.2">
      <c r="A2332" s="5">
        <v>41233</v>
      </c>
      <c r="B2332" s="36">
        <v>1387.81</v>
      </c>
      <c r="C2332" s="36">
        <f>VLOOKUP(A2332,'S&amp;P 500 Bitcoin and their CAGR'!E2332:F6005,2,FALSE)</f>
        <v>11.7</v>
      </c>
      <c r="D2332" s="36">
        <f t="shared" si="72"/>
        <v>1.0469770810386709</v>
      </c>
      <c r="E2332" s="36">
        <f t="shared" si="73"/>
        <v>1.9180327868852458</v>
      </c>
    </row>
    <row r="2333" spans="1:5" x14ac:dyDescent="0.2">
      <c r="A2333" s="5">
        <v>41232</v>
      </c>
      <c r="B2333" s="36">
        <v>1386.89</v>
      </c>
      <c r="C2333" s="36">
        <f>VLOOKUP(A2333,'S&amp;P 500 Bitcoin and their CAGR'!E2333:F6006,2,FALSE)</f>
        <v>11.8</v>
      </c>
      <c r="D2333" s="36">
        <f t="shared" si="72"/>
        <v>1.0462830242768986</v>
      </c>
      <c r="E2333" s="36">
        <f t="shared" si="73"/>
        <v>1.9344262295081969</v>
      </c>
    </row>
    <row r="2334" spans="1:5" x14ac:dyDescent="0.2">
      <c r="A2334" s="5">
        <v>41229</v>
      </c>
      <c r="B2334" s="36">
        <v>1359.88</v>
      </c>
      <c r="C2334" s="36">
        <f>VLOOKUP(A2334,'S&amp;P 500 Bitcoin and their CAGR'!E2334:F6007,2,FALSE)</f>
        <v>11.8</v>
      </c>
      <c r="D2334" s="36">
        <f t="shared" si="72"/>
        <v>1.0259064230426846</v>
      </c>
      <c r="E2334" s="36">
        <f t="shared" si="73"/>
        <v>1.9344262295081969</v>
      </c>
    </row>
    <row r="2335" spans="1:5" x14ac:dyDescent="0.2">
      <c r="A2335" s="5">
        <v>41228</v>
      </c>
      <c r="B2335" s="36">
        <v>1353.33</v>
      </c>
      <c r="C2335" s="36">
        <f>VLOOKUP(A2335,'S&amp;P 500 Bitcoin and their CAGR'!E2335:F6008,2,FALSE)</f>
        <v>11.2</v>
      </c>
      <c r="D2335" s="36">
        <f t="shared" si="72"/>
        <v>1.0209650406626734</v>
      </c>
      <c r="E2335" s="36">
        <f t="shared" si="73"/>
        <v>1.8360655737704918</v>
      </c>
    </row>
    <row r="2336" spans="1:5" x14ac:dyDescent="0.2">
      <c r="A2336" s="5">
        <v>41227</v>
      </c>
      <c r="B2336" s="36">
        <v>1355.49</v>
      </c>
      <c r="C2336" s="36">
        <f>VLOOKUP(A2336,'S&amp;P 500 Bitcoin and their CAGR'!E2336:F6009,2,FALSE)</f>
        <v>10.9</v>
      </c>
      <c r="D2336" s="36">
        <f t="shared" si="72"/>
        <v>1.0225945652337916</v>
      </c>
      <c r="E2336" s="36">
        <f t="shared" si="73"/>
        <v>1.7868852459016396</v>
      </c>
    </row>
    <row r="2337" spans="1:5" x14ac:dyDescent="0.2">
      <c r="A2337" s="5">
        <v>41226</v>
      </c>
      <c r="B2337" s="36">
        <v>1374.53</v>
      </c>
      <c r="C2337" s="36">
        <f>VLOOKUP(A2337,'S&amp;P 500 Bitcoin and their CAGR'!E2337:F6010,2,FALSE)</f>
        <v>10.9</v>
      </c>
      <c r="D2337" s="36">
        <f t="shared" si="72"/>
        <v>1.0369585225643889</v>
      </c>
      <c r="E2337" s="36">
        <f t="shared" si="73"/>
        <v>1.7868852459016396</v>
      </c>
    </row>
    <row r="2338" spans="1:5" x14ac:dyDescent="0.2">
      <c r="A2338" s="5">
        <v>41225</v>
      </c>
      <c r="B2338" s="36">
        <v>1380.03</v>
      </c>
      <c r="C2338" s="36">
        <f>VLOOKUP(A2338,'S&amp;P 500 Bitcoin and their CAGR'!E2338:F6011,2,FALSE)</f>
        <v>11</v>
      </c>
      <c r="D2338" s="36">
        <f t="shared" si="72"/>
        <v>1.041107774944551</v>
      </c>
      <c r="E2338" s="36">
        <f t="shared" si="73"/>
        <v>1.8032786885245902</v>
      </c>
    </row>
    <row r="2339" spans="1:5" x14ac:dyDescent="0.2">
      <c r="A2339" s="5">
        <v>41222</v>
      </c>
      <c r="B2339" s="36">
        <v>1379.85</v>
      </c>
      <c r="C2339" s="36">
        <f>VLOOKUP(A2339,'S&amp;P 500 Bitcoin and their CAGR'!E2339:F6012,2,FALSE)</f>
        <v>10.8</v>
      </c>
      <c r="D2339" s="36">
        <f t="shared" si="72"/>
        <v>1.0409719812302911</v>
      </c>
      <c r="E2339" s="36">
        <f t="shared" si="73"/>
        <v>1.7704918032786887</v>
      </c>
    </row>
    <row r="2340" spans="1:5" x14ac:dyDescent="0.2">
      <c r="A2340" s="5">
        <v>41221</v>
      </c>
      <c r="B2340" s="36">
        <v>1377.51</v>
      </c>
      <c r="C2340" s="36">
        <f>VLOOKUP(A2340,'S&amp;P 500 Bitcoin and their CAGR'!E2340:F6013,2,FALSE)</f>
        <v>10.9</v>
      </c>
      <c r="D2340" s="36">
        <f t="shared" si="72"/>
        <v>1.039206662944913</v>
      </c>
      <c r="E2340" s="36">
        <f t="shared" si="73"/>
        <v>1.7868852459016396</v>
      </c>
    </row>
    <row r="2341" spans="1:5" x14ac:dyDescent="0.2">
      <c r="A2341" s="5">
        <v>41220</v>
      </c>
      <c r="B2341" s="36">
        <v>1394.53</v>
      </c>
      <c r="C2341" s="36">
        <f>VLOOKUP(A2341,'S&amp;P 500 Bitcoin and their CAGR'!E2341:F6014,2,FALSE)</f>
        <v>10.9</v>
      </c>
      <c r="D2341" s="36">
        <f t="shared" si="72"/>
        <v>1.0520467130377054</v>
      </c>
      <c r="E2341" s="36">
        <f t="shared" si="73"/>
        <v>1.7868852459016396</v>
      </c>
    </row>
    <row r="2342" spans="1:5" x14ac:dyDescent="0.2">
      <c r="A2342" s="5">
        <v>41219</v>
      </c>
      <c r="B2342" s="36">
        <v>1428.39</v>
      </c>
      <c r="C2342" s="36">
        <f>VLOOKUP(A2342,'S&amp;P 500 Bitcoin and their CAGR'!E2342:F6015,2,FALSE)</f>
        <v>10.9</v>
      </c>
      <c r="D2342" s="36">
        <f t="shared" si="72"/>
        <v>1.0775910195090304</v>
      </c>
      <c r="E2342" s="36">
        <f t="shared" si="73"/>
        <v>1.7868852459016396</v>
      </c>
    </row>
    <row r="2343" spans="1:5" x14ac:dyDescent="0.2">
      <c r="A2343" s="5">
        <v>41218</v>
      </c>
      <c r="B2343" s="36">
        <v>1417.26</v>
      </c>
      <c r="C2343" s="36">
        <f>VLOOKUP(A2343,'S&amp;P 500 Bitcoin and their CAGR'!E2343:F6016,2,FALSE)</f>
        <v>10.8</v>
      </c>
      <c r="D2343" s="36">
        <f t="shared" si="72"/>
        <v>1.0691944415106296</v>
      </c>
      <c r="E2343" s="36">
        <f t="shared" si="73"/>
        <v>1.7704918032786887</v>
      </c>
    </row>
    <row r="2344" spans="1:5" x14ac:dyDescent="0.2">
      <c r="A2344" s="5">
        <v>41215</v>
      </c>
      <c r="B2344" s="36">
        <v>1414.2</v>
      </c>
      <c r="C2344" s="36">
        <f>VLOOKUP(A2344,'S&amp;P 500 Bitcoin and their CAGR'!E2344:F6017,2,FALSE)</f>
        <v>10.5</v>
      </c>
      <c r="D2344" s="36">
        <f t="shared" si="72"/>
        <v>1.0668859483682123</v>
      </c>
      <c r="E2344" s="36">
        <f t="shared" si="73"/>
        <v>1.7213114754098362</v>
      </c>
    </row>
    <row r="2345" spans="1:5" x14ac:dyDescent="0.2">
      <c r="A2345" s="5">
        <v>41214</v>
      </c>
      <c r="B2345" s="36">
        <v>1427.59</v>
      </c>
      <c r="C2345" s="36">
        <f>VLOOKUP(A2345,'S&amp;P 500 Bitcoin and their CAGR'!E2345:F6018,2,FALSE)</f>
        <v>10.6</v>
      </c>
      <c r="D2345" s="36">
        <f t="shared" si="72"/>
        <v>1.0769874918900977</v>
      </c>
      <c r="E2345" s="36">
        <f t="shared" si="73"/>
        <v>1.737704918032787</v>
      </c>
    </row>
    <row r="2346" spans="1:5" x14ac:dyDescent="0.2">
      <c r="A2346" s="5">
        <v>41213</v>
      </c>
      <c r="B2346" s="36">
        <v>1412.16</v>
      </c>
      <c r="C2346" s="36">
        <f>VLOOKUP(A2346,'S&amp;P 500 Bitcoin and their CAGR'!E2346:F6019,2,FALSE)</f>
        <v>11.2</v>
      </c>
      <c r="D2346" s="36">
        <f t="shared" si="72"/>
        <v>1.065346952939934</v>
      </c>
      <c r="E2346" s="36">
        <f t="shared" si="73"/>
        <v>1.8360655737704918</v>
      </c>
    </row>
    <row r="2347" spans="1:5" x14ac:dyDescent="0.2">
      <c r="A2347" s="5">
        <v>41208</v>
      </c>
      <c r="B2347" s="36">
        <v>1411.94</v>
      </c>
      <c r="C2347" s="36">
        <f>VLOOKUP(A2347,'S&amp;P 500 Bitcoin and their CAGR'!E2347:F6020,2,FALSE)</f>
        <v>10.199999999999999</v>
      </c>
      <c r="D2347" s="36">
        <f t="shared" si="72"/>
        <v>1.0651809828447274</v>
      </c>
      <c r="E2347" s="36">
        <f t="shared" si="73"/>
        <v>1.6721311475409837</v>
      </c>
    </row>
    <row r="2348" spans="1:5" x14ac:dyDescent="0.2">
      <c r="A2348" s="5">
        <v>41207</v>
      </c>
      <c r="B2348" s="36">
        <v>1412.97</v>
      </c>
      <c r="C2348" s="36">
        <f>VLOOKUP(A2348,'S&amp;P 500 Bitcoin and their CAGR'!E2348:F6021,2,FALSE)</f>
        <v>10.9</v>
      </c>
      <c r="D2348" s="36">
        <f t="shared" si="72"/>
        <v>1.0659580246541034</v>
      </c>
      <c r="E2348" s="36">
        <f t="shared" si="73"/>
        <v>1.7868852459016396</v>
      </c>
    </row>
    <row r="2349" spans="1:5" x14ac:dyDescent="0.2">
      <c r="A2349" s="5">
        <v>41206</v>
      </c>
      <c r="B2349" s="36">
        <v>1408.75</v>
      </c>
      <c r="C2349" s="36">
        <f>VLOOKUP(A2349,'S&amp;P 500 Bitcoin and their CAGR'!E2349:F6022,2,FALSE)</f>
        <v>11.6</v>
      </c>
      <c r="D2349" s="36">
        <f t="shared" si="72"/>
        <v>1.0627744164642334</v>
      </c>
      <c r="E2349" s="36">
        <f t="shared" si="73"/>
        <v>1.9016393442622952</v>
      </c>
    </row>
    <row r="2350" spans="1:5" x14ac:dyDescent="0.2">
      <c r="A2350" s="5">
        <v>41205</v>
      </c>
      <c r="B2350" s="36">
        <v>1413.11</v>
      </c>
      <c r="C2350" s="36">
        <f>VLOOKUP(A2350,'S&amp;P 500 Bitcoin and their CAGR'!E2350:F6023,2,FALSE)</f>
        <v>11.6</v>
      </c>
      <c r="D2350" s="36">
        <f t="shared" si="72"/>
        <v>1.0660636419874163</v>
      </c>
      <c r="E2350" s="36">
        <f t="shared" si="73"/>
        <v>1.9016393442622952</v>
      </c>
    </row>
    <row r="2351" spans="1:5" x14ac:dyDescent="0.2">
      <c r="A2351" s="5">
        <v>41204</v>
      </c>
      <c r="B2351" s="36">
        <v>1433.82</v>
      </c>
      <c r="C2351" s="36">
        <f>VLOOKUP(A2351,'S&amp;P 500 Bitcoin and their CAGR'!E2351:F6024,2,FALSE)</f>
        <v>11.7</v>
      </c>
      <c r="D2351" s="36">
        <f t="shared" si="72"/>
        <v>1.0816874632225357</v>
      </c>
      <c r="E2351" s="36">
        <f t="shared" si="73"/>
        <v>1.9180327868852458</v>
      </c>
    </row>
    <row r="2352" spans="1:5" x14ac:dyDescent="0.2">
      <c r="A2352" s="5">
        <v>41201</v>
      </c>
      <c r="B2352" s="36">
        <v>1433.19</v>
      </c>
      <c r="C2352" s="36">
        <f>VLOOKUP(A2352,'S&amp;P 500 Bitcoin and their CAGR'!E2352:F6025,2,FALSE)</f>
        <v>11.7</v>
      </c>
      <c r="D2352" s="36">
        <f t="shared" si="72"/>
        <v>1.0812121852226264</v>
      </c>
      <c r="E2352" s="36">
        <f t="shared" si="73"/>
        <v>1.9180327868852458</v>
      </c>
    </row>
    <row r="2353" spans="1:5" x14ac:dyDescent="0.2">
      <c r="A2353" s="5">
        <v>41200</v>
      </c>
      <c r="B2353" s="36">
        <v>1457.34</v>
      </c>
      <c r="C2353" s="36">
        <f>VLOOKUP(A2353,'S&amp;P 500 Bitcoin and their CAGR'!E2353:F6026,2,FALSE)</f>
        <v>11.9</v>
      </c>
      <c r="D2353" s="36">
        <f t="shared" si="72"/>
        <v>1.0994311752191559</v>
      </c>
      <c r="E2353" s="36">
        <f t="shared" si="73"/>
        <v>1.9508196721311477</v>
      </c>
    </row>
    <row r="2354" spans="1:5" x14ac:dyDescent="0.2">
      <c r="A2354" s="5">
        <v>41199</v>
      </c>
      <c r="B2354" s="36">
        <v>1460.91</v>
      </c>
      <c r="C2354" s="36">
        <f>VLOOKUP(A2354,'S&amp;P 500 Bitcoin and their CAGR'!E2354:F6027,2,FALSE)</f>
        <v>11.8</v>
      </c>
      <c r="D2354" s="36">
        <f t="shared" si="72"/>
        <v>1.1021244172186431</v>
      </c>
      <c r="E2354" s="36">
        <f t="shared" si="73"/>
        <v>1.9344262295081969</v>
      </c>
    </row>
    <row r="2355" spans="1:5" x14ac:dyDescent="0.2">
      <c r="A2355" s="5">
        <v>41198</v>
      </c>
      <c r="B2355" s="36">
        <v>1454.92</v>
      </c>
      <c r="C2355" s="36">
        <f>VLOOKUP(A2355,'S&amp;P 500 Bitcoin and their CAGR'!E2355:F6028,2,FALSE)</f>
        <v>11.9</v>
      </c>
      <c r="D2355" s="36">
        <f t="shared" si="72"/>
        <v>1.0976055041718848</v>
      </c>
      <c r="E2355" s="36">
        <f t="shared" si="73"/>
        <v>1.9508196721311477</v>
      </c>
    </row>
    <row r="2356" spans="1:5" x14ac:dyDescent="0.2">
      <c r="A2356" s="5">
        <v>41197</v>
      </c>
      <c r="B2356" s="36">
        <v>1440.13</v>
      </c>
      <c r="C2356" s="36">
        <f>VLOOKUP(A2356,'S&amp;P 500 Bitcoin and their CAGR'!E2356:F6029,2,FALSE)</f>
        <v>11.8</v>
      </c>
      <c r="D2356" s="36">
        <f t="shared" si="72"/>
        <v>1.0864477873168672</v>
      </c>
      <c r="E2356" s="36">
        <f t="shared" si="73"/>
        <v>1.9344262295081969</v>
      </c>
    </row>
    <row r="2357" spans="1:5" x14ac:dyDescent="0.2">
      <c r="A2357" s="5">
        <v>41194</v>
      </c>
      <c r="B2357" s="36">
        <v>1428.59</v>
      </c>
      <c r="C2357" s="36">
        <f>VLOOKUP(A2357,'S&amp;P 500 Bitcoin and their CAGR'!E2357:F6030,2,FALSE)</f>
        <v>12</v>
      </c>
      <c r="D2357" s="36">
        <f t="shared" si="72"/>
        <v>1.0777419014137635</v>
      </c>
      <c r="E2357" s="36">
        <f t="shared" si="73"/>
        <v>1.9672131147540985</v>
      </c>
    </row>
    <row r="2358" spans="1:5" x14ac:dyDescent="0.2">
      <c r="A2358" s="5">
        <v>41193</v>
      </c>
      <c r="B2358" s="36">
        <v>1432.84</v>
      </c>
      <c r="C2358" s="36">
        <f>VLOOKUP(A2358,'S&amp;P 500 Bitcoin and their CAGR'!E2358:F6031,2,FALSE)</f>
        <v>12</v>
      </c>
      <c r="D2358" s="36">
        <f t="shared" si="72"/>
        <v>1.0809481418893432</v>
      </c>
      <c r="E2358" s="36">
        <f t="shared" si="73"/>
        <v>1.9672131147540985</v>
      </c>
    </row>
    <row r="2359" spans="1:5" x14ac:dyDescent="0.2">
      <c r="A2359" s="5">
        <v>41192</v>
      </c>
      <c r="B2359" s="36">
        <v>1432.56</v>
      </c>
      <c r="C2359" s="36">
        <f>VLOOKUP(A2359,'S&amp;P 500 Bitcoin and their CAGR'!E2359:F6032,2,FALSE)</f>
        <v>12.1</v>
      </c>
      <c r="D2359" s="36">
        <f t="shared" si="72"/>
        <v>1.0807369072227169</v>
      </c>
      <c r="E2359" s="36">
        <f t="shared" si="73"/>
        <v>1.9836065573770492</v>
      </c>
    </row>
    <row r="2360" spans="1:5" x14ac:dyDescent="0.2">
      <c r="A2360" s="5">
        <v>41191</v>
      </c>
      <c r="B2360" s="36">
        <v>1441.48</v>
      </c>
      <c r="C2360" s="36">
        <f>VLOOKUP(A2360,'S&amp;P 500 Bitcoin and their CAGR'!E2360:F6033,2,FALSE)</f>
        <v>11.9</v>
      </c>
      <c r="D2360" s="36">
        <f t="shared" si="72"/>
        <v>1.087466240173816</v>
      </c>
      <c r="E2360" s="36">
        <f t="shared" si="73"/>
        <v>1.9508196721311477</v>
      </c>
    </row>
    <row r="2361" spans="1:5" x14ac:dyDescent="0.2">
      <c r="A2361" s="5">
        <v>41190</v>
      </c>
      <c r="B2361" s="36">
        <v>1455.88</v>
      </c>
      <c r="C2361" s="36">
        <f>VLOOKUP(A2361,'S&amp;P 500 Bitcoin and their CAGR'!E2361:F6034,2,FALSE)</f>
        <v>11.8</v>
      </c>
      <c r="D2361" s="36">
        <f t="shared" si="72"/>
        <v>1.0983297373146039</v>
      </c>
      <c r="E2361" s="36">
        <f t="shared" si="73"/>
        <v>1.9344262295081969</v>
      </c>
    </row>
    <row r="2362" spans="1:5" x14ac:dyDescent="0.2">
      <c r="A2362" s="5">
        <v>41187</v>
      </c>
      <c r="B2362" s="36">
        <v>1460.93</v>
      </c>
      <c r="C2362" s="36">
        <f>VLOOKUP(A2362,'S&amp;P 500 Bitcoin and their CAGR'!E2362:F6035,2,FALSE)</f>
        <v>12.7</v>
      </c>
      <c r="D2362" s="36">
        <f t="shared" si="72"/>
        <v>1.1021395054091163</v>
      </c>
      <c r="E2362" s="36">
        <f t="shared" si="73"/>
        <v>2.081967213114754</v>
      </c>
    </row>
    <row r="2363" spans="1:5" x14ac:dyDescent="0.2">
      <c r="A2363" s="5">
        <v>41186</v>
      </c>
      <c r="B2363" s="36">
        <v>1461.4</v>
      </c>
      <c r="C2363" s="36">
        <f>VLOOKUP(A2363,'S&amp;P 500 Bitcoin and their CAGR'!E2363:F6036,2,FALSE)</f>
        <v>12.9</v>
      </c>
      <c r="D2363" s="36">
        <f t="shared" si="72"/>
        <v>1.1024940778852392</v>
      </c>
      <c r="E2363" s="36">
        <f t="shared" si="73"/>
        <v>2.1147540983606561</v>
      </c>
    </row>
    <row r="2364" spans="1:5" x14ac:dyDescent="0.2">
      <c r="A2364" s="5">
        <v>41185</v>
      </c>
      <c r="B2364" s="36">
        <v>1450.99</v>
      </c>
      <c r="C2364" s="36">
        <f>VLOOKUP(A2364,'S&amp;P 500 Bitcoin and their CAGR'!E2364:F6037,2,FALSE)</f>
        <v>12.9</v>
      </c>
      <c r="D2364" s="36">
        <f t="shared" si="72"/>
        <v>1.0946406747438779</v>
      </c>
      <c r="E2364" s="36">
        <f t="shared" si="73"/>
        <v>2.1147540983606561</v>
      </c>
    </row>
    <row r="2365" spans="1:5" x14ac:dyDescent="0.2">
      <c r="A2365" s="5">
        <v>41184</v>
      </c>
      <c r="B2365" s="36">
        <v>1445.75</v>
      </c>
      <c r="C2365" s="36">
        <f>VLOOKUP(A2365,'S&amp;P 500 Bitcoin and their CAGR'!E2365:F6038,2,FALSE)</f>
        <v>12.8</v>
      </c>
      <c r="D2365" s="36">
        <f t="shared" si="72"/>
        <v>1.0906875688398692</v>
      </c>
      <c r="E2365" s="36">
        <f t="shared" si="73"/>
        <v>2.098360655737705</v>
      </c>
    </row>
    <row r="2366" spans="1:5" x14ac:dyDescent="0.2">
      <c r="A2366" s="5">
        <v>41183</v>
      </c>
      <c r="B2366" s="36">
        <v>1444.49</v>
      </c>
      <c r="C2366" s="36">
        <f>VLOOKUP(A2366,'S&amp;P 500 Bitcoin and their CAGR'!E2366:F6039,2,FALSE)</f>
        <v>12.4</v>
      </c>
      <c r="D2366" s="36">
        <f t="shared" si="72"/>
        <v>1.0897370128400501</v>
      </c>
      <c r="E2366" s="36">
        <f t="shared" si="73"/>
        <v>2.0327868852459017</v>
      </c>
    </row>
    <row r="2367" spans="1:5" x14ac:dyDescent="0.2">
      <c r="A2367" s="5">
        <v>41180</v>
      </c>
      <c r="B2367" s="36">
        <v>1440.67</v>
      </c>
      <c r="C2367" s="36">
        <f>VLOOKUP(A2367,'S&amp;P 500 Bitcoin and their CAGR'!E2367:F6040,2,FALSE)</f>
        <v>12.4</v>
      </c>
      <c r="D2367" s="36">
        <f t="shared" si="72"/>
        <v>1.0868551684596468</v>
      </c>
      <c r="E2367" s="36">
        <f t="shared" si="73"/>
        <v>2.0327868852459017</v>
      </c>
    </row>
    <row r="2368" spans="1:5" x14ac:dyDescent="0.2">
      <c r="A2368" s="5">
        <v>41179</v>
      </c>
      <c r="B2368" s="36">
        <v>1447.15</v>
      </c>
      <c r="C2368" s="36">
        <f>VLOOKUP(A2368,'S&amp;P 500 Bitcoin and their CAGR'!E2368:F6041,2,FALSE)</f>
        <v>12.3</v>
      </c>
      <c r="D2368" s="36">
        <f t="shared" si="72"/>
        <v>1.0917437421730012</v>
      </c>
      <c r="E2368" s="36">
        <f t="shared" si="73"/>
        <v>2.0163934426229511</v>
      </c>
    </row>
    <row r="2369" spans="1:5" x14ac:dyDescent="0.2">
      <c r="A2369" s="5">
        <v>41178</v>
      </c>
      <c r="B2369" s="36">
        <v>1433.32</v>
      </c>
      <c r="C2369" s="36">
        <f>VLOOKUP(A2369,'S&amp;P 500 Bitcoin and their CAGR'!E2369:F6042,2,FALSE)</f>
        <v>12.3</v>
      </c>
      <c r="D2369" s="36">
        <f t="shared" si="72"/>
        <v>1.0813102584607028</v>
      </c>
      <c r="E2369" s="36">
        <f t="shared" si="73"/>
        <v>2.0163934426229511</v>
      </c>
    </row>
    <row r="2370" spans="1:5" x14ac:dyDescent="0.2">
      <c r="A2370" s="5">
        <v>41177</v>
      </c>
      <c r="B2370" s="36">
        <v>1441.59</v>
      </c>
      <c r="C2370" s="36">
        <f>VLOOKUP(A2370,'S&amp;P 500 Bitcoin and their CAGR'!E2370:F6043,2,FALSE)</f>
        <v>12.2</v>
      </c>
      <c r="D2370" s="36">
        <f t="shared" si="72"/>
        <v>1.0875492252214192</v>
      </c>
      <c r="E2370" s="36">
        <f t="shared" si="73"/>
        <v>2</v>
      </c>
    </row>
    <row r="2371" spans="1:5" x14ac:dyDescent="0.2">
      <c r="A2371" s="5">
        <v>41176</v>
      </c>
      <c r="B2371" s="36">
        <v>1456.89</v>
      </c>
      <c r="C2371" s="36">
        <f>VLOOKUP(A2371,'S&amp;P 500 Bitcoin and their CAGR'!E2371:F6044,2,FALSE)</f>
        <v>12.1</v>
      </c>
      <c r="D2371" s="36">
        <f t="shared" ref="D2371:D2434" si="74">B2371/B$2533</f>
        <v>1.0990916909335064</v>
      </c>
      <c r="E2371" s="36">
        <f t="shared" ref="E2371:E2434" si="75">C2371/$C$2533</f>
        <v>1.9836065573770492</v>
      </c>
    </row>
    <row r="2372" spans="1:5" x14ac:dyDescent="0.2">
      <c r="A2372" s="5">
        <v>41173</v>
      </c>
      <c r="B2372" s="36">
        <v>1460.15</v>
      </c>
      <c r="C2372" s="36">
        <f>VLOOKUP(A2372,'S&amp;P 500 Bitcoin and their CAGR'!E2372:F6045,2,FALSE)</f>
        <v>12.4</v>
      </c>
      <c r="D2372" s="36">
        <f t="shared" si="74"/>
        <v>1.1015510659806571</v>
      </c>
      <c r="E2372" s="36">
        <f t="shared" si="75"/>
        <v>2.0327868852459017</v>
      </c>
    </row>
    <row r="2373" spans="1:5" x14ac:dyDescent="0.2">
      <c r="A2373" s="5">
        <v>41172</v>
      </c>
      <c r="B2373" s="36">
        <v>1460.26</v>
      </c>
      <c r="C2373" s="36">
        <f>VLOOKUP(A2373,'S&amp;P 500 Bitcoin and their CAGR'!E2373:F6046,2,FALSE)</f>
        <v>12.3</v>
      </c>
      <c r="D2373" s="36">
        <f t="shared" si="74"/>
        <v>1.1016340510282603</v>
      </c>
      <c r="E2373" s="36">
        <f t="shared" si="75"/>
        <v>2.0163934426229511</v>
      </c>
    </row>
    <row r="2374" spans="1:5" x14ac:dyDescent="0.2">
      <c r="A2374" s="5">
        <v>41171</v>
      </c>
      <c r="B2374" s="36">
        <v>1461.05</v>
      </c>
      <c r="C2374" s="36">
        <f>VLOOKUP(A2374,'S&amp;P 500 Bitcoin and their CAGR'!E2374:F6047,2,FALSE)</f>
        <v>12.6</v>
      </c>
      <c r="D2374" s="36">
        <f t="shared" si="74"/>
        <v>1.1022300345519562</v>
      </c>
      <c r="E2374" s="36">
        <f t="shared" si="75"/>
        <v>2.0655737704918034</v>
      </c>
    </row>
    <row r="2375" spans="1:5" x14ac:dyDescent="0.2">
      <c r="A2375" s="5">
        <v>41170</v>
      </c>
      <c r="B2375" s="36">
        <v>1459.32</v>
      </c>
      <c r="C2375" s="36">
        <f>VLOOKUP(A2375,'S&amp;P 500 Bitcoin and their CAGR'!E2375:F6048,2,FALSE)</f>
        <v>12.3</v>
      </c>
      <c r="D2375" s="36">
        <f t="shared" si="74"/>
        <v>1.1009249060760142</v>
      </c>
      <c r="E2375" s="36">
        <f t="shared" si="75"/>
        <v>2.0163934426229511</v>
      </c>
    </row>
    <row r="2376" spans="1:5" x14ac:dyDescent="0.2">
      <c r="A2376" s="5">
        <v>41169</v>
      </c>
      <c r="B2376" s="36">
        <v>1461.19</v>
      </c>
      <c r="C2376" s="36">
        <f>VLOOKUP(A2376,'S&amp;P 500 Bitcoin and their CAGR'!E2376:F6049,2,FALSE)</f>
        <v>11.9</v>
      </c>
      <c r="D2376" s="36">
        <f t="shared" si="74"/>
        <v>1.1023356518852694</v>
      </c>
      <c r="E2376" s="36">
        <f t="shared" si="75"/>
        <v>1.9508196721311477</v>
      </c>
    </row>
    <row r="2377" spans="1:5" x14ac:dyDescent="0.2">
      <c r="A2377" s="5">
        <v>41166</v>
      </c>
      <c r="B2377" s="36">
        <v>1465.77</v>
      </c>
      <c r="C2377" s="36">
        <f>VLOOKUP(A2377,'S&amp;P 500 Bitcoin and their CAGR'!E2377:F6050,2,FALSE)</f>
        <v>11.7</v>
      </c>
      <c r="D2377" s="36">
        <f t="shared" si="74"/>
        <v>1.1057908475036589</v>
      </c>
      <c r="E2377" s="36">
        <f t="shared" si="75"/>
        <v>1.9180327868852458</v>
      </c>
    </row>
    <row r="2378" spans="1:5" x14ac:dyDescent="0.2">
      <c r="A2378" s="5">
        <v>41165</v>
      </c>
      <c r="B2378" s="36">
        <v>1459.99</v>
      </c>
      <c r="C2378" s="36">
        <f>VLOOKUP(A2378,'S&amp;P 500 Bitcoin and their CAGR'!E2378:F6051,2,FALSE)</f>
        <v>11.4</v>
      </c>
      <c r="D2378" s="36">
        <f t="shared" si="74"/>
        <v>1.1014303604568705</v>
      </c>
      <c r="E2378" s="36">
        <f t="shared" si="75"/>
        <v>1.8688524590163935</v>
      </c>
    </row>
    <row r="2379" spans="1:5" x14ac:dyDescent="0.2">
      <c r="A2379" s="5">
        <v>41164</v>
      </c>
      <c r="B2379" s="36">
        <v>1436.56</v>
      </c>
      <c r="C2379" s="36">
        <f>VLOOKUP(A2379,'S&amp;P 500 Bitcoin and their CAGR'!E2379:F6052,2,FALSE)</f>
        <v>11.4</v>
      </c>
      <c r="D2379" s="36">
        <f t="shared" si="74"/>
        <v>1.08375454531738</v>
      </c>
      <c r="E2379" s="36">
        <f t="shared" si="75"/>
        <v>1.8688524590163935</v>
      </c>
    </row>
    <row r="2380" spans="1:5" x14ac:dyDescent="0.2">
      <c r="A2380" s="5">
        <v>41163</v>
      </c>
      <c r="B2380" s="36">
        <v>1433.56</v>
      </c>
      <c r="C2380" s="36">
        <f>VLOOKUP(A2380,'S&amp;P 500 Bitcoin and their CAGR'!E2380:F6053,2,FALSE)</f>
        <v>11.3</v>
      </c>
      <c r="D2380" s="36">
        <f t="shared" si="74"/>
        <v>1.0814913167463827</v>
      </c>
      <c r="E2380" s="36">
        <f t="shared" si="75"/>
        <v>1.8524590163934429</v>
      </c>
    </row>
    <row r="2381" spans="1:5" x14ac:dyDescent="0.2">
      <c r="A2381" s="5">
        <v>41162</v>
      </c>
      <c r="B2381" s="36">
        <v>1429.08</v>
      </c>
      <c r="C2381" s="36">
        <f>VLOOKUP(A2381,'S&amp;P 500 Bitcoin and their CAGR'!E2381:F6054,2,FALSE)</f>
        <v>11.2</v>
      </c>
      <c r="D2381" s="36">
        <f t="shared" si="74"/>
        <v>1.0781115620803596</v>
      </c>
      <c r="E2381" s="36">
        <f t="shared" si="75"/>
        <v>1.8360655737704918</v>
      </c>
    </row>
    <row r="2382" spans="1:5" x14ac:dyDescent="0.2">
      <c r="A2382" s="5">
        <v>41159</v>
      </c>
      <c r="B2382" s="36">
        <v>1437.92</v>
      </c>
      <c r="C2382" s="36">
        <f>VLOOKUP(A2382,'S&amp;P 500 Bitcoin and their CAGR'!E2382:F6055,2,FALSE)</f>
        <v>11</v>
      </c>
      <c r="D2382" s="36">
        <f t="shared" si="74"/>
        <v>1.0847805422695658</v>
      </c>
      <c r="E2382" s="36">
        <f t="shared" si="75"/>
        <v>1.8032786885245902</v>
      </c>
    </row>
    <row r="2383" spans="1:5" x14ac:dyDescent="0.2">
      <c r="A2383" s="5">
        <v>41158</v>
      </c>
      <c r="B2383" s="36">
        <v>1432.12</v>
      </c>
      <c r="C2383" s="36">
        <f>VLOOKUP(A2383,'S&amp;P 500 Bitcoin and their CAGR'!E2383:F6056,2,FALSE)</f>
        <v>11.2</v>
      </c>
      <c r="D2383" s="36">
        <f t="shared" si="74"/>
        <v>1.0804049670323037</v>
      </c>
      <c r="E2383" s="36">
        <f t="shared" si="75"/>
        <v>1.8360655737704918</v>
      </c>
    </row>
    <row r="2384" spans="1:5" x14ac:dyDescent="0.2">
      <c r="A2384" s="5">
        <v>41157</v>
      </c>
      <c r="B2384" s="36">
        <v>1403.44</v>
      </c>
      <c r="C2384" s="36">
        <f>VLOOKUP(A2384,'S&amp;P 500 Bitcoin and their CAGR'!E2384:F6057,2,FALSE)</f>
        <v>11</v>
      </c>
      <c r="D2384" s="36">
        <f t="shared" si="74"/>
        <v>1.058768501893568</v>
      </c>
      <c r="E2384" s="36">
        <f t="shared" si="75"/>
        <v>1.8032786885245902</v>
      </c>
    </row>
    <row r="2385" spans="1:5" x14ac:dyDescent="0.2">
      <c r="A2385" s="5">
        <v>41156</v>
      </c>
      <c r="B2385" s="36">
        <v>1404.94</v>
      </c>
      <c r="C2385" s="36">
        <f>VLOOKUP(A2385,'S&amp;P 500 Bitcoin and their CAGR'!E2385:F6058,2,FALSE)</f>
        <v>10.4</v>
      </c>
      <c r="D2385" s="36">
        <f t="shared" si="74"/>
        <v>1.0599001161790667</v>
      </c>
      <c r="E2385" s="36">
        <f t="shared" si="75"/>
        <v>1.7049180327868854</v>
      </c>
    </row>
    <row r="2386" spans="1:5" x14ac:dyDescent="0.2">
      <c r="A2386" s="5">
        <v>41152</v>
      </c>
      <c r="B2386" s="36">
        <v>1406.58</v>
      </c>
      <c r="C2386" s="36">
        <f>VLOOKUP(A2386,'S&amp;P 500 Bitcoin and their CAGR'!E2386:F6059,2,FALSE)</f>
        <v>10.199999999999999</v>
      </c>
      <c r="D2386" s="36">
        <f t="shared" si="74"/>
        <v>1.0611373477978785</v>
      </c>
      <c r="E2386" s="36">
        <f t="shared" si="75"/>
        <v>1.6721311475409837</v>
      </c>
    </row>
    <row r="2387" spans="1:5" x14ac:dyDescent="0.2">
      <c r="A2387" s="5">
        <v>41151</v>
      </c>
      <c r="B2387" s="36">
        <v>1399.48</v>
      </c>
      <c r="C2387" s="36">
        <f>VLOOKUP(A2387,'S&amp;P 500 Bitcoin and their CAGR'!E2387:F6060,2,FALSE)</f>
        <v>10.8</v>
      </c>
      <c r="D2387" s="36">
        <f t="shared" si="74"/>
        <v>1.0557810401798513</v>
      </c>
      <c r="E2387" s="36">
        <f t="shared" si="75"/>
        <v>1.7704918032786887</v>
      </c>
    </row>
    <row r="2388" spans="1:5" x14ac:dyDescent="0.2">
      <c r="A2388" s="5">
        <v>41150</v>
      </c>
      <c r="B2388" s="36">
        <v>1410.49</v>
      </c>
      <c r="C2388" s="36">
        <f>VLOOKUP(A2388,'S&amp;P 500 Bitcoin and their CAGR'!E2388:F6061,2,FALSE)</f>
        <v>10.9</v>
      </c>
      <c r="D2388" s="36">
        <f t="shared" si="74"/>
        <v>1.0640870890354119</v>
      </c>
      <c r="E2388" s="36">
        <f t="shared" si="75"/>
        <v>1.7868852459016396</v>
      </c>
    </row>
    <row r="2389" spans="1:5" x14ac:dyDescent="0.2">
      <c r="A2389" s="5">
        <v>41149</v>
      </c>
      <c r="B2389" s="36">
        <v>1409.3</v>
      </c>
      <c r="C2389" s="36">
        <f>VLOOKUP(A2389,'S&amp;P 500 Bitcoin and their CAGR'!E2389:F6062,2,FALSE)</f>
        <v>10.9</v>
      </c>
      <c r="D2389" s="36">
        <f t="shared" si="74"/>
        <v>1.0631893417022495</v>
      </c>
      <c r="E2389" s="36">
        <f t="shared" si="75"/>
        <v>1.7868852459016396</v>
      </c>
    </row>
    <row r="2390" spans="1:5" x14ac:dyDescent="0.2">
      <c r="A2390" s="5">
        <v>41148</v>
      </c>
      <c r="B2390" s="36">
        <v>1410.44</v>
      </c>
      <c r="C2390" s="36">
        <f>VLOOKUP(A2390,'S&amp;P 500 Bitcoin and their CAGR'!E2390:F6063,2,FALSE)</f>
        <v>10.9</v>
      </c>
      <c r="D2390" s="36">
        <f t="shared" si="74"/>
        <v>1.0640493685592287</v>
      </c>
      <c r="E2390" s="36">
        <f t="shared" si="75"/>
        <v>1.7868852459016396</v>
      </c>
    </row>
    <row r="2391" spans="1:5" x14ac:dyDescent="0.2">
      <c r="A2391" s="5">
        <v>41145</v>
      </c>
      <c r="B2391" s="36">
        <v>1411.13</v>
      </c>
      <c r="C2391" s="36">
        <f>VLOOKUP(A2391,'S&amp;P 500 Bitcoin and their CAGR'!E2391:F6064,2,FALSE)</f>
        <v>10.6</v>
      </c>
      <c r="D2391" s="36">
        <f t="shared" si="74"/>
        <v>1.0645699111305582</v>
      </c>
      <c r="E2391" s="36">
        <f t="shared" si="75"/>
        <v>1.737704918032787</v>
      </c>
    </row>
    <row r="2392" spans="1:5" x14ac:dyDescent="0.2">
      <c r="A2392" s="5">
        <v>41144</v>
      </c>
      <c r="B2392" s="36">
        <v>1402.08</v>
      </c>
      <c r="C2392" s="36">
        <f>VLOOKUP(A2392,'S&amp;P 500 Bitcoin and their CAGR'!E2392:F6065,2,FALSE)</f>
        <v>10.1</v>
      </c>
      <c r="D2392" s="36">
        <f t="shared" si="74"/>
        <v>1.0577425049413824</v>
      </c>
      <c r="E2392" s="36">
        <f t="shared" si="75"/>
        <v>1.6557377049180328</v>
      </c>
    </row>
    <row r="2393" spans="1:5" x14ac:dyDescent="0.2">
      <c r="A2393" s="5">
        <v>41143</v>
      </c>
      <c r="B2393" s="36">
        <v>1413.49</v>
      </c>
      <c r="C2393" s="36">
        <f>VLOOKUP(A2393,'S&amp;P 500 Bitcoin and their CAGR'!E2393:F6066,2,FALSE)</f>
        <v>9.8000000000000007</v>
      </c>
      <c r="D2393" s="36">
        <f t="shared" si="74"/>
        <v>1.0663503176064095</v>
      </c>
      <c r="E2393" s="36">
        <f t="shared" si="75"/>
        <v>1.6065573770491806</v>
      </c>
    </row>
    <row r="2394" spans="1:5" x14ac:dyDescent="0.2">
      <c r="A2394" s="5">
        <v>41142</v>
      </c>
      <c r="B2394" s="36">
        <v>1413.17</v>
      </c>
      <c r="C2394" s="36">
        <f>VLOOKUP(A2394,'S&amp;P 500 Bitcoin and their CAGR'!E2394:F6067,2,FALSE)</f>
        <v>9.9</v>
      </c>
      <c r="D2394" s="36">
        <f t="shared" si="74"/>
        <v>1.0661089065588365</v>
      </c>
      <c r="E2394" s="36">
        <f t="shared" si="75"/>
        <v>1.6229508196721314</v>
      </c>
    </row>
    <row r="2395" spans="1:5" x14ac:dyDescent="0.2">
      <c r="A2395" s="5">
        <v>41141</v>
      </c>
      <c r="B2395" s="36">
        <v>1418.13</v>
      </c>
      <c r="C2395" s="36">
        <f>VLOOKUP(A2395,'S&amp;P 500 Bitcoin and their CAGR'!E2395:F6068,2,FALSE)</f>
        <v>10.1</v>
      </c>
      <c r="D2395" s="36">
        <f t="shared" si="74"/>
        <v>1.069850777796219</v>
      </c>
      <c r="E2395" s="36">
        <f t="shared" si="75"/>
        <v>1.6557377049180328</v>
      </c>
    </row>
    <row r="2396" spans="1:5" x14ac:dyDescent="0.2">
      <c r="A2396" s="5">
        <v>41138</v>
      </c>
      <c r="B2396" s="36">
        <v>1418.16</v>
      </c>
      <c r="C2396" s="36">
        <f>VLOOKUP(A2396,'S&amp;P 500 Bitcoin and their CAGR'!E2396:F6069,2,FALSE)</f>
        <v>11.6</v>
      </c>
      <c r="D2396" s="36">
        <f t="shared" si="74"/>
        <v>1.0698734100819289</v>
      </c>
      <c r="E2396" s="36">
        <f t="shared" si="75"/>
        <v>1.9016393442622952</v>
      </c>
    </row>
    <row r="2397" spans="1:5" x14ac:dyDescent="0.2">
      <c r="A2397" s="5">
        <v>41137</v>
      </c>
      <c r="B2397" s="36">
        <v>1415.51</v>
      </c>
      <c r="C2397" s="36">
        <f>VLOOKUP(A2397,'S&amp;P 500 Bitcoin and their CAGR'!E2397:F6070,2,FALSE)</f>
        <v>13.5</v>
      </c>
      <c r="D2397" s="36">
        <f t="shared" si="74"/>
        <v>1.0678742248442143</v>
      </c>
      <c r="E2397" s="36">
        <f t="shared" si="75"/>
        <v>2.2131147540983607</v>
      </c>
    </row>
    <row r="2398" spans="1:5" x14ac:dyDescent="0.2">
      <c r="A2398" s="5">
        <v>41136</v>
      </c>
      <c r="B2398" s="36">
        <v>1405.53</v>
      </c>
      <c r="C2398" s="36">
        <f>VLOOKUP(A2398,'S&amp;P 500 Bitcoin and their CAGR'!E2398:F6071,2,FALSE)</f>
        <v>13.3</v>
      </c>
      <c r="D2398" s="36">
        <f t="shared" si="74"/>
        <v>1.0603452177980295</v>
      </c>
      <c r="E2398" s="36">
        <f t="shared" si="75"/>
        <v>2.1803278688524594</v>
      </c>
    </row>
    <row r="2399" spans="1:5" x14ac:dyDescent="0.2">
      <c r="A2399" s="5">
        <v>41135</v>
      </c>
      <c r="B2399" s="36">
        <v>1403.93</v>
      </c>
      <c r="C2399" s="36">
        <f>VLOOKUP(A2399,'S&amp;P 500 Bitcoin and their CAGR'!E2399:F6072,2,FALSE)</f>
        <v>12.2</v>
      </c>
      <c r="D2399" s="36">
        <f t="shared" si="74"/>
        <v>1.0591381625601641</v>
      </c>
      <c r="E2399" s="36">
        <f t="shared" si="75"/>
        <v>2</v>
      </c>
    </row>
    <row r="2400" spans="1:5" x14ac:dyDescent="0.2">
      <c r="A2400" s="5">
        <v>41134</v>
      </c>
      <c r="B2400" s="36">
        <v>1404.11</v>
      </c>
      <c r="C2400" s="36">
        <f>VLOOKUP(A2400,'S&amp;P 500 Bitcoin and their CAGR'!E2400:F6073,2,FALSE)</f>
        <v>12</v>
      </c>
      <c r="D2400" s="36">
        <f t="shared" si="74"/>
        <v>1.059273956274424</v>
      </c>
      <c r="E2400" s="36">
        <f t="shared" si="75"/>
        <v>1.9672131147540985</v>
      </c>
    </row>
    <row r="2401" spans="1:5" x14ac:dyDescent="0.2">
      <c r="A2401" s="5">
        <v>41131</v>
      </c>
      <c r="B2401" s="36">
        <v>1405.87</v>
      </c>
      <c r="C2401" s="36">
        <f>VLOOKUP(A2401,'S&amp;P 500 Bitcoin and their CAGR'!E2401:F6074,2,FALSE)</f>
        <v>11.4</v>
      </c>
      <c r="D2401" s="36">
        <f t="shared" si="74"/>
        <v>1.0606017170360758</v>
      </c>
      <c r="E2401" s="36">
        <f t="shared" si="75"/>
        <v>1.8688524590163935</v>
      </c>
    </row>
    <row r="2402" spans="1:5" x14ac:dyDescent="0.2">
      <c r="A2402" s="5">
        <v>41130</v>
      </c>
      <c r="B2402" s="36">
        <v>1402.8</v>
      </c>
      <c r="C2402" s="36">
        <f>VLOOKUP(A2402,'S&amp;P 500 Bitcoin and their CAGR'!E2402:F6075,2,FALSE)</f>
        <v>11.1</v>
      </c>
      <c r="D2402" s="36">
        <f t="shared" si="74"/>
        <v>1.0582856797984217</v>
      </c>
      <c r="E2402" s="36">
        <f t="shared" si="75"/>
        <v>1.819672131147541</v>
      </c>
    </row>
    <row r="2403" spans="1:5" x14ac:dyDescent="0.2">
      <c r="A2403" s="5">
        <v>41129</v>
      </c>
      <c r="B2403" s="36">
        <v>1402.22</v>
      </c>
      <c r="C2403" s="36">
        <f>VLOOKUP(A2403,'S&amp;P 500 Bitcoin and their CAGR'!E2403:F6076,2,FALSE)</f>
        <v>11.1</v>
      </c>
      <c r="D2403" s="36">
        <f t="shared" si="74"/>
        <v>1.0578481222746956</v>
      </c>
      <c r="E2403" s="36">
        <f t="shared" si="75"/>
        <v>1.819672131147541</v>
      </c>
    </row>
    <row r="2404" spans="1:5" x14ac:dyDescent="0.2">
      <c r="A2404" s="5">
        <v>41128</v>
      </c>
      <c r="B2404" s="36">
        <v>1401.35</v>
      </c>
      <c r="C2404" s="36">
        <f>VLOOKUP(A2404,'S&amp;P 500 Bitcoin and their CAGR'!E2404:F6077,2,FALSE)</f>
        <v>11.1</v>
      </c>
      <c r="D2404" s="36">
        <f t="shared" si="74"/>
        <v>1.0571917859891062</v>
      </c>
      <c r="E2404" s="36">
        <f t="shared" si="75"/>
        <v>1.819672131147541</v>
      </c>
    </row>
    <row r="2405" spans="1:5" x14ac:dyDescent="0.2">
      <c r="A2405" s="5">
        <v>41127</v>
      </c>
      <c r="B2405" s="36">
        <v>1394.23</v>
      </c>
      <c r="C2405" s="36">
        <f>VLOOKUP(A2405,'S&amp;P 500 Bitcoin and their CAGR'!E2405:F6078,2,FALSE)</f>
        <v>10.9</v>
      </c>
      <c r="D2405" s="36">
        <f t="shared" si="74"/>
        <v>1.0518203901806056</v>
      </c>
      <c r="E2405" s="36">
        <f t="shared" si="75"/>
        <v>1.7868852459016396</v>
      </c>
    </row>
    <row r="2406" spans="1:5" x14ac:dyDescent="0.2">
      <c r="A2406" s="5">
        <v>41124</v>
      </c>
      <c r="B2406" s="36">
        <v>1390.99</v>
      </c>
      <c r="C2406" s="36">
        <f>VLOOKUP(A2406,'S&amp;P 500 Bitcoin and their CAGR'!E2406:F6079,2,FALSE)</f>
        <v>11</v>
      </c>
      <c r="D2406" s="36">
        <f t="shared" si="74"/>
        <v>1.0493761033239284</v>
      </c>
      <c r="E2406" s="36">
        <f t="shared" si="75"/>
        <v>1.8032786885245902</v>
      </c>
    </row>
    <row r="2407" spans="1:5" x14ac:dyDescent="0.2">
      <c r="A2407" s="5">
        <v>41123</v>
      </c>
      <c r="B2407" s="36">
        <v>1365</v>
      </c>
      <c r="C2407" s="36">
        <f>VLOOKUP(A2407,'S&amp;P 500 Bitcoin and their CAGR'!E2407:F6080,2,FALSE)</f>
        <v>10.5</v>
      </c>
      <c r="D2407" s="36">
        <f t="shared" si="74"/>
        <v>1.0297689998038535</v>
      </c>
      <c r="E2407" s="36">
        <f t="shared" si="75"/>
        <v>1.7213114754098362</v>
      </c>
    </row>
    <row r="2408" spans="1:5" x14ac:dyDescent="0.2">
      <c r="A2408" s="5">
        <v>41122</v>
      </c>
      <c r="B2408" s="36">
        <v>1375.14</v>
      </c>
      <c r="C2408" s="36">
        <f>VLOOKUP(A2408,'S&amp;P 500 Bitcoin and their CAGR'!E2408:F6081,2,FALSE)</f>
        <v>9.6</v>
      </c>
      <c r="D2408" s="36">
        <f t="shared" si="74"/>
        <v>1.0374187123738252</v>
      </c>
      <c r="E2408" s="36">
        <f t="shared" si="75"/>
        <v>1.5737704918032787</v>
      </c>
    </row>
    <row r="2409" spans="1:5" x14ac:dyDescent="0.2">
      <c r="A2409" s="5">
        <v>41121</v>
      </c>
      <c r="B2409" s="36">
        <v>1379.32</v>
      </c>
      <c r="C2409" s="36">
        <f>VLOOKUP(A2409,'S&amp;P 500 Bitcoin and their CAGR'!E2409:F6082,2,FALSE)</f>
        <v>9.4</v>
      </c>
      <c r="D2409" s="36">
        <f t="shared" si="74"/>
        <v>1.0405721441827482</v>
      </c>
      <c r="E2409" s="36">
        <f t="shared" si="75"/>
        <v>1.5409836065573772</v>
      </c>
    </row>
    <row r="2410" spans="1:5" x14ac:dyDescent="0.2">
      <c r="A2410" s="5">
        <v>41120</v>
      </c>
      <c r="B2410" s="36">
        <v>1385.3</v>
      </c>
      <c r="C2410" s="36">
        <f>VLOOKUP(A2410,'S&amp;P 500 Bitcoin and their CAGR'!E2410:F6083,2,FALSE)</f>
        <v>9.1</v>
      </c>
      <c r="D2410" s="36">
        <f t="shared" si="74"/>
        <v>1.0450835131342697</v>
      </c>
      <c r="E2410" s="36">
        <f t="shared" si="75"/>
        <v>1.4918032786885247</v>
      </c>
    </row>
    <row r="2411" spans="1:5" x14ac:dyDescent="0.2">
      <c r="A2411" s="5">
        <v>41117</v>
      </c>
      <c r="B2411" s="36">
        <v>1385.97</v>
      </c>
      <c r="C2411" s="36">
        <f>VLOOKUP(A2411,'S&amp;P 500 Bitcoin and their CAGR'!E2411:F6084,2,FALSE)</f>
        <v>8.9</v>
      </c>
      <c r="D2411" s="36">
        <f t="shared" si="74"/>
        <v>1.045588967515126</v>
      </c>
      <c r="E2411" s="36">
        <f t="shared" si="75"/>
        <v>1.459016393442623</v>
      </c>
    </row>
    <row r="2412" spans="1:5" x14ac:dyDescent="0.2">
      <c r="A2412" s="5">
        <v>41116</v>
      </c>
      <c r="B2412" s="36">
        <v>1360.02</v>
      </c>
      <c r="C2412" s="36">
        <f>VLOOKUP(A2412,'S&amp;P 500 Bitcoin and their CAGR'!E2412:F6085,2,FALSE)</f>
        <v>8.9</v>
      </c>
      <c r="D2412" s="36">
        <f t="shared" si="74"/>
        <v>1.0260120403759978</v>
      </c>
      <c r="E2412" s="36">
        <f t="shared" si="75"/>
        <v>1.459016393442623</v>
      </c>
    </row>
    <row r="2413" spans="1:5" x14ac:dyDescent="0.2">
      <c r="A2413" s="5">
        <v>41115</v>
      </c>
      <c r="B2413" s="36">
        <v>1337.89</v>
      </c>
      <c r="C2413" s="36">
        <f>VLOOKUP(A2413,'S&amp;P 500 Bitcoin and their CAGR'!E2413:F6086,2,FALSE)</f>
        <v>8.8000000000000007</v>
      </c>
      <c r="D2413" s="36">
        <f t="shared" si="74"/>
        <v>1.0093169576172731</v>
      </c>
      <c r="E2413" s="36">
        <f t="shared" si="75"/>
        <v>1.4426229508196724</v>
      </c>
    </row>
    <row r="2414" spans="1:5" x14ac:dyDescent="0.2">
      <c r="A2414" s="5">
        <v>41114</v>
      </c>
      <c r="B2414" s="36">
        <v>1338.31</v>
      </c>
      <c r="C2414" s="36">
        <f>VLOOKUP(A2414,'S&amp;P 500 Bitcoin and their CAGR'!E2414:F6087,2,FALSE)</f>
        <v>8.6</v>
      </c>
      <c r="D2414" s="36">
        <f t="shared" si="74"/>
        <v>1.0096338096172126</v>
      </c>
      <c r="E2414" s="36">
        <f t="shared" si="75"/>
        <v>1.4098360655737705</v>
      </c>
    </row>
    <row r="2415" spans="1:5" x14ac:dyDescent="0.2">
      <c r="A2415" s="5">
        <v>41113</v>
      </c>
      <c r="B2415" s="36">
        <v>1350.52</v>
      </c>
      <c r="C2415" s="36">
        <f>VLOOKUP(A2415,'S&amp;P 500 Bitcoin and their CAGR'!E2415:F6088,2,FALSE)</f>
        <v>8.4</v>
      </c>
      <c r="D2415" s="36">
        <f t="shared" si="74"/>
        <v>1.0188451499011724</v>
      </c>
      <c r="E2415" s="36">
        <f t="shared" si="75"/>
        <v>1.377049180327869</v>
      </c>
    </row>
    <row r="2416" spans="1:5" x14ac:dyDescent="0.2">
      <c r="A2416" s="5">
        <v>41110</v>
      </c>
      <c r="B2416" s="36">
        <v>1362.66</v>
      </c>
      <c r="C2416" s="36">
        <f>VLOOKUP(A2416,'S&amp;P 500 Bitcoin and their CAGR'!E2416:F6089,2,FALSE)</f>
        <v>8.5</v>
      </c>
      <c r="D2416" s="36">
        <f t="shared" si="74"/>
        <v>1.0280036815184757</v>
      </c>
      <c r="E2416" s="36">
        <f t="shared" si="75"/>
        <v>1.3934426229508197</v>
      </c>
    </row>
    <row r="2417" spans="1:5" x14ac:dyDescent="0.2">
      <c r="A2417" s="5">
        <v>41109</v>
      </c>
      <c r="B2417" s="36">
        <v>1376.51</v>
      </c>
      <c r="C2417" s="36">
        <f>VLOOKUP(A2417,'S&amp;P 500 Bitcoin and their CAGR'!E2417:F6090,2,FALSE)</f>
        <v>8.9</v>
      </c>
      <c r="D2417" s="36">
        <f t="shared" si="74"/>
        <v>1.0384522534212473</v>
      </c>
      <c r="E2417" s="36">
        <f t="shared" si="75"/>
        <v>1.459016393442623</v>
      </c>
    </row>
    <row r="2418" spans="1:5" x14ac:dyDescent="0.2">
      <c r="A2418" s="5">
        <v>41108</v>
      </c>
      <c r="B2418" s="36">
        <v>1372.78</v>
      </c>
      <c r="C2418" s="36">
        <f>VLOOKUP(A2418,'S&amp;P 500 Bitcoin and their CAGR'!E2418:F6091,2,FALSE)</f>
        <v>9.1</v>
      </c>
      <c r="D2418" s="36">
        <f t="shared" si="74"/>
        <v>1.0356383058979737</v>
      </c>
      <c r="E2418" s="36">
        <f t="shared" si="75"/>
        <v>1.4918032786885247</v>
      </c>
    </row>
    <row r="2419" spans="1:5" x14ac:dyDescent="0.2">
      <c r="A2419" s="5">
        <v>41107</v>
      </c>
      <c r="B2419" s="36">
        <v>1363.67</v>
      </c>
      <c r="C2419" s="36">
        <f>VLOOKUP(A2419,'S&amp;P 500 Bitcoin and their CAGR'!E2419:F6092,2,FALSE)</f>
        <v>8.8000000000000007</v>
      </c>
      <c r="D2419" s="36">
        <f t="shared" si="74"/>
        <v>1.028765635137378</v>
      </c>
      <c r="E2419" s="36">
        <f t="shared" si="75"/>
        <v>1.4426229508196724</v>
      </c>
    </row>
    <row r="2420" spans="1:5" x14ac:dyDescent="0.2">
      <c r="A2420" s="5">
        <v>41106</v>
      </c>
      <c r="B2420" s="36">
        <v>1353.64</v>
      </c>
      <c r="C2420" s="36">
        <f>VLOOKUP(A2420,'S&amp;P 500 Bitcoin and their CAGR'!E2420:F6093,2,FALSE)</f>
        <v>8.5</v>
      </c>
      <c r="D2420" s="36">
        <f t="shared" si="74"/>
        <v>1.0211989076150099</v>
      </c>
      <c r="E2420" s="36">
        <f t="shared" si="75"/>
        <v>1.3934426229508197</v>
      </c>
    </row>
    <row r="2421" spans="1:5" x14ac:dyDescent="0.2">
      <c r="A2421" s="5">
        <v>41103</v>
      </c>
      <c r="B2421" s="36">
        <v>1356.78</v>
      </c>
      <c r="C2421" s="36">
        <f>VLOOKUP(A2421,'S&amp;P 500 Bitcoin and their CAGR'!E2421:F6094,2,FALSE)</f>
        <v>7.7</v>
      </c>
      <c r="D2421" s="36">
        <f t="shared" si="74"/>
        <v>1.0235677535193204</v>
      </c>
      <c r="E2421" s="36">
        <f t="shared" si="75"/>
        <v>1.2622950819672132</v>
      </c>
    </row>
    <row r="2422" spans="1:5" x14ac:dyDescent="0.2">
      <c r="A2422" s="5">
        <v>41102</v>
      </c>
      <c r="B2422" s="36">
        <v>1334.76</v>
      </c>
      <c r="C2422" s="36">
        <f>VLOOKUP(A2422,'S&amp;P 500 Bitcoin and their CAGR'!E2422:F6095,2,FALSE)</f>
        <v>7.8</v>
      </c>
      <c r="D2422" s="36">
        <f t="shared" si="74"/>
        <v>1.0069556558081989</v>
      </c>
      <c r="E2422" s="36">
        <f t="shared" si="75"/>
        <v>1.278688524590164</v>
      </c>
    </row>
    <row r="2423" spans="1:5" x14ac:dyDescent="0.2">
      <c r="A2423" s="5">
        <v>41101</v>
      </c>
      <c r="B2423" s="36">
        <v>1341.45</v>
      </c>
      <c r="C2423" s="36">
        <f>VLOOKUP(A2423,'S&amp;P 500 Bitcoin and their CAGR'!E2423:F6096,2,FALSE)</f>
        <v>7.2</v>
      </c>
      <c r="D2423" s="36">
        <f t="shared" si="74"/>
        <v>1.0120026555215234</v>
      </c>
      <c r="E2423" s="36">
        <f t="shared" si="75"/>
        <v>1.1803278688524592</v>
      </c>
    </row>
    <row r="2424" spans="1:5" x14ac:dyDescent="0.2">
      <c r="A2424" s="5">
        <v>41100</v>
      </c>
      <c r="B2424" s="36">
        <v>1341.47</v>
      </c>
      <c r="C2424" s="36">
        <f>VLOOKUP(A2424,'S&amp;P 500 Bitcoin and their CAGR'!E2424:F6097,2,FALSE)</f>
        <v>7.2</v>
      </c>
      <c r="D2424" s="36">
        <f t="shared" si="74"/>
        <v>1.0120177437119966</v>
      </c>
      <c r="E2424" s="36">
        <f t="shared" si="75"/>
        <v>1.1803278688524592</v>
      </c>
    </row>
    <row r="2425" spans="1:5" x14ac:dyDescent="0.2">
      <c r="A2425" s="5">
        <v>41099</v>
      </c>
      <c r="B2425" s="36">
        <v>1352.46</v>
      </c>
      <c r="C2425" s="36">
        <f>VLOOKUP(A2425,'S&amp;P 500 Bitcoin and their CAGR'!E2425:F6098,2,FALSE)</f>
        <v>7</v>
      </c>
      <c r="D2425" s="36">
        <f t="shared" si="74"/>
        <v>1.0203087043770842</v>
      </c>
      <c r="E2425" s="36">
        <f t="shared" si="75"/>
        <v>1.1475409836065575</v>
      </c>
    </row>
    <row r="2426" spans="1:5" x14ac:dyDescent="0.2">
      <c r="A2426" s="5">
        <v>41096</v>
      </c>
      <c r="B2426" s="36">
        <v>1354.68</v>
      </c>
      <c r="C2426" s="36">
        <f>VLOOKUP(A2426,'S&amp;P 500 Bitcoin and their CAGR'!E2426:F6099,2,FALSE)</f>
        <v>6.7</v>
      </c>
      <c r="D2426" s="36">
        <f t="shared" si="74"/>
        <v>1.0219834935196224</v>
      </c>
      <c r="E2426" s="36">
        <f t="shared" si="75"/>
        <v>1.098360655737705</v>
      </c>
    </row>
    <row r="2427" spans="1:5" x14ac:dyDescent="0.2">
      <c r="A2427" s="5">
        <v>41095</v>
      </c>
      <c r="B2427" s="36">
        <v>1367.58</v>
      </c>
      <c r="C2427" s="36">
        <f>VLOOKUP(A2427,'S&amp;P 500 Bitcoin and their CAGR'!E2427:F6100,2,FALSE)</f>
        <v>6.7</v>
      </c>
      <c r="D2427" s="36">
        <f t="shared" si="74"/>
        <v>1.0317153763749114</v>
      </c>
      <c r="E2427" s="36">
        <f t="shared" si="75"/>
        <v>1.098360655737705</v>
      </c>
    </row>
    <row r="2428" spans="1:5" x14ac:dyDescent="0.2">
      <c r="A2428" s="5">
        <v>41093</v>
      </c>
      <c r="B2428" s="36">
        <v>1374.02</v>
      </c>
      <c r="C2428" s="36">
        <f>VLOOKUP(A2428,'S&amp;P 500 Bitcoin and their CAGR'!E2428:F6101,2,FALSE)</f>
        <v>6.4</v>
      </c>
      <c r="D2428" s="36">
        <f t="shared" si="74"/>
        <v>1.0365737737073193</v>
      </c>
      <c r="E2428" s="36">
        <f t="shared" si="75"/>
        <v>1.0491803278688525</v>
      </c>
    </row>
    <row r="2429" spans="1:5" x14ac:dyDescent="0.2">
      <c r="A2429" s="5">
        <v>41092</v>
      </c>
      <c r="B2429" s="36">
        <v>1365.51</v>
      </c>
      <c r="C2429" s="36">
        <f>VLOOKUP(A2429,'S&amp;P 500 Bitcoin and their CAGR'!E2429:F6102,2,FALSE)</f>
        <v>6.8</v>
      </c>
      <c r="D2429" s="36">
        <f t="shared" si="74"/>
        <v>1.0301537486609231</v>
      </c>
      <c r="E2429" s="36">
        <f t="shared" si="75"/>
        <v>1.1147540983606559</v>
      </c>
    </row>
    <row r="2430" spans="1:5" x14ac:dyDescent="0.2">
      <c r="A2430" s="5">
        <v>41089</v>
      </c>
      <c r="B2430" s="36">
        <v>1362.16</v>
      </c>
      <c r="C2430" s="36">
        <f>VLOOKUP(A2430,'S&amp;P 500 Bitcoin and their CAGR'!E2430:F6103,2,FALSE)</f>
        <v>6.7</v>
      </c>
      <c r="D2430" s="36">
        <f t="shared" si="74"/>
        <v>1.0276264767566428</v>
      </c>
      <c r="E2430" s="36">
        <f t="shared" si="75"/>
        <v>1.098360655737705</v>
      </c>
    </row>
    <row r="2431" spans="1:5" x14ac:dyDescent="0.2">
      <c r="A2431" s="5">
        <v>41088</v>
      </c>
      <c r="B2431" s="36">
        <v>1329.04</v>
      </c>
      <c r="C2431" s="36">
        <f>VLOOKUP(A2431,'S&amp;P 500 Bitcoin and their CAGR'!E2431:F6104,2,FALSE)</f>
        <v>6.6</v>
      </c>
      <c r="D2431" s="36">
        <f t="shared" si="74"/>
        <v>1.0026404333328305</v>
      </c>
      <c r="E2431" s="36">
        <f t="shared" si="75"/>
        <v>1.0819672131147542</v>
      </c>
    </row>
    <row r="2432" spans="1:5" x14ac:dyDescent="0.2">
      <c r="A2432" s="5">
        <v>41087</v>
      </c>
      <c r="B2432" s="36">
        <v>1331.85</v>
      </c>
      <c r="C2432" s="36">
        <f>VLOOKUP(A2432,'S&amp;P 500 Bitcoin and their CAGR'!E2432:F6105,2,FALSE)</f>
        <v>6.7</v>
      </c>
      <c r="D2432" s="36">
        <f t="shared" si="74"/>
        <v>1.0047603240943312</v>
      </c>
      <c r="E2432" s="36">
        <f t="shared" si="75"/>
        <v>1.098360655737705</v>
      </c>
    </row>
    <row r="2433" spans="1:5" x14ac:dyDescent="0.2">
      <c r="A2433" s="5">
        <v>41086</v>
      </c>
      <c r="B2433" s="36">
        <v>1319.99</v>
      </c>
      <c r="C2433" s="36">
        <f>VLOOKUP(A2433,'S&amp;P 500 Bitcoin and their CAGR'!E2433:F6106,2,FALSE)</f>
        <v>6.4</v>
      </c>
      <c r="D2433" s="36">
        <f t="shared" si="74"/>
        <v>0.99581302714365472</v>
      </c>
      <c r="E2433" s="36">
        <f t="shared" si="75"/>
        <v>1.0491803278688525</v>
      </c>
    </row>
    <row r="2434" spans="1:5" x14ac:dyDescent="0.2">
      <c r="A2434" s="5">
        <v>41085</v>
      </c>
      <c r="B2434" s="36">
        <v>1313.72</v>
      </c>
      <c r="C2434" s="36">
        <f>VLOOKUP(A2434,'S&amp;P 500 Bitcoin and their CAGR'!E2434:F6107,2,FALSE)</f>
        <v>6.3</v>
      </c>
      <c r="D2434" s="36">
        <f t="shared" si="74"/>
        <v>0.99108287943026996</v>
      </c>
      <c r="E2434" s="36">
        <f t="shared" si="75"/>
        <v>1.0327868852459017</v>
      </c>
    </row>
    <row r="2435" spans="1:5" x14ac:dyDescent="0.2">
      <c r="A2435" s="5">
        <v>41082</v>
      </c>
      <c r="B2435" s="36">
        <v>1335.02</v>
      </c>
      <c r="C2435" s="36">
        <f>VLOOKUP(A2435,'S&amp;P 500 Bitcoin and their CAGR'!E2435:F6108,2,FALSE)</f>
        <v>6.6</v>
      </c>
      <c r="D2435" s="36">
        <f t="shared" ref="D2435:D2498" si="76">B2435/B$2533</f>
        <v>1.007151802284352</v>
      </c>
      <c r="E2435" s="36">
        <f t="shared" ref="E2435:E2498" si="77">C2435/$C$2533</f>
        <v>1.0819672131147542</v>
      </c>
    </row>
    <row r="2436" spans="1:5" x14ac:dyDescent="0.2">
      <c r="A2436" s="5">
        <v>41081</v>
      </c>
      <c r="B2436" s="36">
        <v>1325.51</v>
      </c>
      <c r="C2436" s="36">
        <f>VLOOKUP(A2436,'S&amp;P 500 Bitcoin and their CAGR'!E2436:F6109,2,FALSE)</f>
        <v>6.7</v>
      </c>
      <c r="D2436" s="36">
        <f t="shared" si="76"/>
        <v>0.99997736771429002</v>
      </c>
      <c r="E2436" s="36">
        <f t="shared" si="77"/>
        <v>1.098360655737705</v>
      </c>
    </row>
    <row r="2437" spans="1:5" x14ac:dyDescent="0.2">
      <c r="A2437" s="5">
        <v>41080</v>
      </c>
      <c r="B2437" s="36">
        <v>1355.69</v>
      </c>
      <c r="C2437" s="36">
        <f>VLOOKUP(A2437,'S&amp;P 500 Bitcoin and their CAGR'!E2437:F6110,2,FALSE)</f>
        <v>6.7</v>
      </c>
      <c r="D2437" s="36">
        <f t="shared" si="76"/>
        <v>1.0227454471385247</v>
      </c>
      <c r="E2437" s="36">
        <f t="shared" si="77"/>
        <v>1.098360655737705</v>
      </c>
    </row>
    <row r="2438" spans="1:5" x14ac:dyDescent="0.2">
      <c r="A2438" s="5">
        <v>41079</v>
      </c>
      <c r="B2438" s="36">
        <v>1357.98</v>
      </c>
      <c r="C2438" s="36">
        <f>VLOOKUP(A2438,'S&amp;P 500 Bitcoin and their CAGR'!E2438:F6111,2,FALSE)</f>
        <v>6.5</v>
      </c>
      <c r="D2438" s="36">
        <f t="shared" si="76"/>
        <v>1.0244730449477195</v>
      </c>
      <c r="E2438" s="36">
        <f t="shared" si="77"/>
        <v>1.0655737704918034</v>
      </c>
    </row>
    <row r="2439" spans="1:5" x14ac:dyDescent="0.2">
      <c r="A2439" s="5">
        <v>41078</v>
      </c>
      <c r="B2439" s="36">
        <v>1344.78</v>
      </c>
      <c r="C2439" s="36">
        <f>VLOOKUP(A2439,'S&amp;P 500 Bitcoin and their CAGR'!E2439:F6112,2,FALSE)</f>
        <v>6.3</v>
      </c>
      <c r="D2439" s="36">
        <f t="shared" si="76"/>
        <v>1.0145148392353305</v>
      </c>
      <c r="E2439" s="36">
        <f t="shared" si="77"/>
        <v>1.0327868852459017</v>
      </c>
    </row>
    <row r="2440" spans="1:5" x14ac:dyDescent="0.2">
      <c r="A2440" s="5">
        <v>41075</v>
      </c>
      <c r="B2440" s="36">
        <v>1342.84</v>
      </c>
      <c r="C2440" s="36">
        <f>VLOOKUP(A2440,'S&amp;P 500 Bitcoin and their CAGR'!E2440:F6113,2,FALSE)</f>
        <v>6.5</v>
      </c>
      <c r="D2440" s="36">
        <f t="shared" si="76"/>
        <v>1.0130512847594189</v>
      </c>
      <c r="E2440" s="36">
        <f t="shared" si="77"/>
        <v>1.0655737704918034</v>
      </c>
    </row>
    <row r="2441" spans="1:5" x14ac:dyDescent="0.2">
      <c r="A2441" s="5">
        <v>41074</v>
      </c>
      <c r="B2441" s="36">
        <v>1329.1</v>
      </c>
      <c r="C2441" s="36">
        <f>VLOOKUP(A2441,'S&amp;P 500 Bitcoin and their CAGR'!E2441:F6114,2,FALSE)</f>
        <v>5.9</v>
      </c>
      <c r="D2441" s="36">
        <f t="shared" si="76"/>
        <v>1.0026856979042502</v>
      </c>
      <c r="E2441" s="36">
        <f t="shared" si="77"/>
        <v>0.96721311475409844</v>
      </c>
    </row>
    <row r="2442" spans="1:5" x14ac:dyDescent="0.2">
      <c r="A2442" s="5">
        <v>41073</v>
      </c>
      <c r="B2442" s="36">
        <v>1314.88</v>
      </c>
      <c r="C2442" s="36">
        <f>VLOOKUP(A2442,'S&amp;P 500 Bitcoin and their CAGR'!E2442:F6115,2,FALSE)</f>
        <v>5.9</v>
      </c>
      <c r="D2442" s="36">
        <f t="shared" si="76"/>
        <v>0.99195799447772237</v>
      </c>
      <c r="E2442" s="36">
        <f t="shared" si="77"/>
        <v>0.96721311475409844</v>
      </c>
    </row>
    <row r="2443" spans="1:5" x14ac:dyDescent="0.2">
      <c r="A2443" s="5">
        <v>41072</v>
      </c>
      <c r="B2443" s="36">
        <v>1324.18</v>
      </c>
      <c r="C2443" s="36">
        <f>VLOOKUP(A2443,'S&amp;P 500 Bitcoin and their CAGR'!E2443:F6116,2,FALSE)</f>
        <v>5.7</v>
      </c>
      <c r="D2443" s="36">
        <f t="shared" si="76"/>
        <v>0.99897400304781458</v>
      </c>
      <c r="E2443" s="36">
        <f t="shared" si="77"/>
        <v>0.93442622950819676</v>
      </c>
    </row>
    <row r="2444" spans="1:5" x14ac:dyDescent="0.2">
      <c r="A2444" s="5">
        <v>41071</v>
      </c>
      <c r="B2444" s="36">
        <v>1308.93</v>
      </c>
      <c r="C2444" s="36">
        <f>VLOOKUP(A2444,'S&amp;P 500 Bitcoin and their CAGR'!E2444:F6117,2,FALSE)</f>
        <v>5.6</v>
      </c>
      <c r="D2444" s="36">
        <f t="shared" si="76"/>
        <v>0.98746925781191064</v>
      </c>
      <c r="E2444" s="36">
        <f t="shared" si="77"/>
        <v>0.91803278688524592</v>
      </c>
    </row>
    <row r="2445" spans="1:5" x14ac:dyDescent="0.2">
      <c r="A2445" s="5">
        <v>41068</v>
      </c>
      <c r="B2445" s="36">
        <v>1325.66</v>
      </c>
      <c r="C2445" s="36">
        <f>VLOOKUP(A2445,'S&amp;P 500 Bitcoin and their CAGR'!E2445:F6118,2,FALSE)</f>
        <v>5.6</v>
      </c>
      <c r="D2445" s="36">
        <f t="shared" si="76"/>
        <v>1.0000905291428399</v>
      </c>
      <c r="E2445" s="36">
        <f t="shared" si="77"/>
        <v>0.91803278688524592</v>
      </c>
    </row>
    <row r="2446" spans="1:5" x14ac:dyDescent="0.2">
      <c r="A2446" s="5">
        <v>41067</v>
      </c>
      <c r="B2446" s="36">
        <v>1314.99</v>
      </c>
      <c r="C2446" s="36">
        <f>VLOOKUP(A2446,'S&amp;P 500 Bitcoin and their CAGR'!E2446:F6119,2,FALSE)</f>
        <v>5.6</v>
      </c>
      <c r="D2446" s="36">
        <f t="shared" si="76"/>
        <v>0.99204097952532555</v>
      </c>
      <c r="E2446" s="36">
        <f t="shared" si="77"/>
        <v>0.91803278688524592</v>
      </c>
    </row>
    <row r="2447" spans="1:5" x14ac:dyDescent="0.2">
      <c r="A2447" s="5">
        <v>41066</v>
      </c>
      <c r="B2447" s="36">
        <v>1315.13</v>
      </c>
      <c r="C2447" s="36">
        <f>VLOOKUP(A2447,'S&amp;P 500 Bitcoin and their CAGR'!E2447:F6120,2,FALSE)</f>
        <v>5.5</v>
      </c>
      <c r="D2447" s="36">
        <f t="shared" si="76"/>
        <v>0.99214659685863882</v>
      </c>
      <c r="E2447" s="36">
        <f t="shared" si="77"/>
        <v>0.90163934426229508</v>
      </c>
    </row>
    <row r="2448" spans="1:5" x14ac:dyDescent="0.2">
      <c r="A2448" s="5">
        <v>41065</v>
      </c>
      <c r="B2448" s="36">
        <v>1285.5</v>
      </c>
      <c r="C2448" s="36">
        <f>VLOOKUP(A2448,'S&amp;P 500 Bitcoin and their CAGR'!E2448:F6121,2,FALSE)</f>
        <v>5.4</v>
      </c>
      <c r="D2448" s="36">
        <f t="shared" si="76"/>
        <v>0.96979344267242029</v>
      </c>
      <c r="E2448" s="36">
        <f t="shared" si="77"/>
        <v>0.88524590163934436</v>
      </c>
    </row>
    <row r="2449" spans="1:5" x14ac:dyDescent="0.2">
      <c r="A2449" s="5">
        <v>41064</v>
      </c>
      <c r="B2449" s="36">
        <v>1278.18</v>
      </c>
      <c r="C2449" s="36">
        <f>VLOOKUP(A2449,'S&amp;P 500 Bitcoin and their CAGR'!E2449:F6122,2,FALSE)</f>
        <v>5.3</v>
      </c>
      <c r="D2449" s="36">
        <f t="shared" si="76"/>
        <v>0.96427116495918652</v>
      </c>
      <c r="E2449" s="36">
        <f t="shared" si="77"/>
        <v>0.86885245901639352</v>
      </c>
    </row>
    <row r="2450" spans="1:5" x14ac:dyDescent="0.2">
      <c r="A2450" s="5">
        <v>41061</v>
      </c>
      <c r="B2450" s="36">
        <v>1278.04</v>
      </c>
      <c r="C2450" s="36">
        <f>VLOOKUP(A2450,'S&amp;P 500 Bitcoin and their CAGR'!E2450:F6123,2,FALSE)</f>
        <v>5.3</v>
      </c>
      <c r="D2450" s="36">
        <f t="shared" si="76"/>
        <v>0.96416554762587325</v>
      </c>
      <c r="E2450" s="36">
        <f t="shared" si="77"/>
        <v>0.86885245901639352</v>
      </c>
    </row>
    <row r="2451" spans="1:5" x14ac:dyDescent="0.2">
      <c r="A2451" s="5">
        <v>41060</v>
      </c>
      <c r="B2451" s="36">
        <v>1310.33</v>
      </c>
      <c r="C2451" s="36">
        <f>VLOOKUP(A2451,'S&amp;P 500 Bitcoin and their CAGR'!E2451:F6124,2,FALSE)</f>
        <v>5.2</v>
      </c>
      <c r="D2451" s="36">
        <f t="shared" si="76"/>
        <v>0.98852543114504277</v>
      </c>
      <c r="E2451" s="36">
        <f t="shared" si="77"/>
        <v>0.85245901639344268</v>
      </c>
    </row>
    <row r="2452" spans="1:5" x14ac:dyDescent="0.2">
      <c r="A2452" s="5">
        <v>41059</v>
      </c>
      <c r="B2452" s="36">
        <v>1313.32</v>
      </c>
      <c r="C2452" s="36">
        <f>VLOOKUP(A2452,'S&amp;P 500 Bitcoin and their CAGR'!E2452:F6125,2,FALSE)</f>
        <v>5.0999999999999996</v>
      </c>
      <c r="D2452" s="36">
        <f t="shared" si="76"/>
        <v>0.99078111562080362</v>
      </c>
      <c r="E2452" s="36">
        <f t="shared" si="77"/>
        <v>0.83606557377049184</v>
      </c>
    </row>
    <row r="2453" spans="1:5" x14ac:dyDescent="0.2">
      <c r="A2453" s="5">
        <v>41058</v>
      </c>
      <c r="B2453" s="36">
        <v>1332.42</v>
      </c>
      <c r="C2453" s="36">
        <f>VLOOKUP(A2453,'S&amp;P 500 Bitcoin and their CAGR'!E2453:F6126,2,FALSE)</f>
        <v>5.2</v>
      </c>
      <c r="D2453" s="36">
        <f t="shared" si="76"/>
        <v>1.0051903375228211</v>
      </c>
      <c r="E2453" s="36">
        <f t="shared" si="77"/>
        <v>0.85245901639344268</v>
      </c>
    </row>
    <row r="2454" spans="1:5" x14ac:dyDescent="0.2">
      <c r="A2454" s="5">
        <v>41054</v>
      </c>
      <c r="B2454" s="36">
        <v>1317.82</v>
      </c>
      <c r="C2454" s="36">
        <f>VLOOKUP(A2454,'S&amp;P 500 Bitcoin and their CAGR'!E2454:F6127,2,FALSE)</f>
        <v>5.2</v>
      </c>
      <c r="D2454" s="36">
        <f t="shared" si="76"/>
        <v>0.99417595847729978</v>
      </c>
      <c r="E2454" s="36">
        <f t="shared" si="77"/>
        <v>0.85245901639344268</v>
      </c>
    </row>
    <row r="2455" spans="1:5" x14ac:dyDescent="0.2">
      <c r="A2455" s="5">
        <v>41053</v>
      </c>
      <c r="B2455" s="36">
        <v>1320.68</v>
      </c>
      <c r="C2455" s="36">
        <f>VLOOKUP(A2455,'S&amp;P 500 Bitcoin and their CAGR'!E2455:F6128,2,FALSE)</f>
        <v>5.0999999999999996</v>
      </c>
      <c r="D2455" s="36">
        <f t="shared" si="76"/>
        <v>0.9963335697149841</v>
      </c>
      <c r="E2455" s="36">
        <f t="shared" si="77"/>
        <v>0.83606557377049184</v>
      </c>
    </row>
    <row r="2456" spans="1:5" x14ac:dyDescent="0.2">
      <c r="A2456" s="5">
        <v>41052</v>
      </c>
      <c r="B2456" s="36">
        <v>1318.86</v>
      </c>
      <c r="C2456" s="36">
        <f>VLOOKUP(A2456,'S&amp;P 500 Bitcoin and their CAGR'!E2456:F6129,2,FALSE)</f>
        <v>5.0999999999999996</v>
      </c>
      <c r="D2456" s="36">
        <f t="shared" si="76"/>
        <v>0.99496054438191228</v>
      </c>
      <c r="E2456" s="36">
        <f t="shared" si="77"/>
        <v>0.83606557377049184</v>
      </c>
    </row>
    <row r="2457" spans="1:5" x14ac:dyDescent="0.2">
      <c r="A2457" s="5">
        <v>41051</v>
      </c>
      <c r="B2457" s="36">
        <v>1316.63</v>
      </c>
      <c r="C2457" s="36">
        <f>VLOOKUP(A2457,'S&amp;P 500 Bitcoin and their CAGR'!E2457:F6130,2,FALSE)</f>
        <v>5.0999999999999996</v>
      </c>
      <c r="D2457" s="36">
        <f t="shared" si="76"/>
        <v>0.99327821114413761</v>
      </c>
      <c r="E2457" s="36">
        <f t="shared" si="77"/>
        <v>0.83606557377049184</v>
      </c>
    </row>
    <row r="2458" spans="1:5" x14ac:dyDescent="0.2">
      <c r="A2458" s="5">
        <v>41050</v>
      </c>
      <c r="B2458" s="36">
        <v>1315.99</v>
      </c>
      <c r="C2458" s="36">
        <f>VLOOKUP(A2458,'S&amp;P 500 Bitcoin and their CAGR'!E2458:F6131,2,FALSE)</f>
        <v>5.0999999999999996</v>
      </c>
      <c r="D2458" s="36">
        <f t="shared" si="76"/>
        <v>0.99279538904899134</v>
      </c>
      <c r="E2458" s="36">
        <f t="shared" si="77"/>
        <v>0.83606557377049184</v>
      </c>
    </row>
    <row r="2459" spans="1:5" x14ac:dyDescent="0.2">
      <c r="A2459" s="5">
        <v>41047</v>
      </c>
      <c r="B2459" s="36">
        <v>1295.22</v>
      </c>
      <c r="C2459" s="36">
        <f>VLOOKUP(A2459,'S&amp;P 500 Bitcoin and their CAGR'!E2459:F6132,2,FALSE)</f>
        <v>5.0999999999999996</v>
      </c>
      <c r="D2459" s="36">
        <f t="shared" si="76"/>
        <v>0.9771263032424522</v>
      </c>
      <c r="E2459" s="36">
        <f t="shared" si="77"/>
        <v>0.83606557377049184</v>
      </c>
    </row>
    <row r="2460" spans="1:5" x14ac:dyDescent="0.2">
      <c r="A2460" s="5">
        <v>41046</v>
      </c>
      <c r="B2460" s="36">
        <v>1304.8599999999999</v>
      </c>
      <c r="C2460" s="36">
        <f>VLOOKUP(A2460,'S&amp;P 500 Bitcoin and their CAGR'!E2460:F6133,2,FALSE)</f>
        <v>5.0999999999999996</v>
      </c>
      <c r="D2460" s="36">
        <f t="shared" si="76"/>
        <v>0.98439881105059068</v>
      </c>
      <c r="E2460" s="36">
        <f t="shared" si="77"/>
        <v>0.83606557377049184</v>
      </c>
    </row>
    <row r="2461" spans="1:5" x14ac:dyDescent="0.2">
      <c r="A2461" s="5">
        <v>41045</v>
      </c>
      <c r="B2461" s="36">
        <v>1324.8</v>
      </c>
      <c r="C2461" s="36">
        <f>VLOOKUP(A2461,'S&amp;P 500 Bitcoin and their CAGR'!E2461:F6134,2,FALSE)</f>
        <v>5.0999999999999996</v>
      </c>
      <c r="D2461" s="36">
        <f t="shared" si="76"/>
        <v>0.99944173695248728</v>
      </c>
      <c r="E2461" s="36">
        <f t="shared" si="77"/>
        <v>0.83606557377049184</v>
      </c>
    </row>
    <row r="2462" spans="1:5" x14ac:dyDescent="0.2">
      <c r="A2462" s="5">
        <v>41044</v>
      </c>
      <c r="B2462" s="36">
        <v>1330.66</v>
      </c>
      <c r="C2462" s="36">
        <f>VLOOKUP(A2462,'S&amp;P 500 Bitcoin and their CAGR'!E2462:F6135,2,FALSE)</f>
        <v>5</v>
      </c>
      <c r="D2462" s="36">
        <f t="shared" si="76"/>
        <v>1.0038625767611691</v>
      </c>
      <c r="E2462" s="36">
        <f t="shared" si="77"/>
        <v>0.81967213114754101</v>
      </c>
    </row>
    <row r="2463" spans="1:5" x14ac:dyDescent="0.2">
      <c r="A2463" s="5">
        <v>41043</v>
      </c>
      <c r="B2463" s="36">
        <v>1338.35</v>
      </c>
      <c r="C2463" s="36">
        <f>VLOOKUP(A2463,'S&amp;P 500 Bitcoin and their CAGR'!E2463:F6136,2,FALSE)</f>
        <v>5</v>
      </c>
      <c r="D2463" s="36">
        <f t="shared" si="76"/>
        <v>1.0096639859981591</v>
      </c>
      <c r="E2463" s="36">
        <f t="shared" si="77"/>
        <v>0.81967213114754101</v>
      </c>
    </row>
    <row r="2464" spans="1:5" x14ac:dyDescent="0.2">
      <c r="A2464" s="5">
        <v>41040</v>
      </c>
      <c r="B2464" s="36">
        <v>1353.39</v>
      </c>
      <c r="C2464" s="36">
        <f>VLOOKUP(A2464,'S&amp;P 500 Bitcoin and their CAGR'!E2464:F6137,2,FALSE)</f>
        <v>5</v>
      </c>
      <c r="D2464" s="36">
        <f t="shared" si="76"/>
        <v>1.0210103052340933</v>
      </c>
      <c r="E2464" s="36">
        <f t="shared" si="77"/>
        <v>0.81967213114754101</v>
      </c>
    </row>
    <row r="2465" spans="1:5" x14ac:dyDescent="0.2">
      <c r="A2465" s="5">
        <v>41039</v>
      </c>
      <c r="B2465" s="36">
        <v>1357.99</v>
      </c>
      <c r="C2465" s="36">
        <f>VLOOKUP(A2465,'S&amp;P 500 Bitcoin and their CAGR'!E2465:F6138,2,FALSE)</f>
        <v>4.8</v>
      </c>
      <c r="D2465" s="36">
        <f t="shared" si="76"/>
        <v>1.024480589042956</v>
      </c>
      <c r="E2465" s="36">
        <f t="shared" si="77"/>
        <v>0.78688524590163933</v>
      </c>
    </row>
    <row r="2466" spans="1:5" x14ac:dyDescent="0.2">
      <c r="A2466" s="5">
        <v>41038</v>
      </c>
      <c r="B2466" s="36">
        <v>1354.58</v>
      </c>
      <c r="C2466" s="36">
        <f>VLOOKUP(A2466,'S&amp;P 500 Bitcoin and their CAGR'!E2466:F6139,2,FALSE)</f>
        <v>5</v>
      </c>
      <c r="D2466" s="36">
        <f t="shared" si="76"/>
        <v>1.0219080525672555</v>
      </c>
      <c r="E2466" s="36">
        <f t="shared" si="77"/>
        <v>0.81967213114754101</v>
      </c>
    </row>
    <row r="2467" spans="1:5" x14ac:dyDescent="0.2">
      <c r="A2467" s="5">
        <v>41037</v>
      </c>
      <c r="B2467" s="36">
        <v>1363.72</v>
      </c>
      <c r="C2467" s="36">
        <f>VLOOKUP(A2467,'S&amp;P 500 Bitcoin and their CAGR'!E2467:F6140,2,FALSE)</f>
        <v>5.0999999999999996</v>
      </c>
      <c r="D2467" s="36">
        <f t="shared" si="76"/>
        <v>1.0288033556135614</v>
      </c>
      <c r="E2467" s="36">
        <f t="shared" si="77"/>
        <v>0.83606557377049184</v>
      </c>
    </row>
    <row r="2468" spans="1:5" x14ac:dyDescent="0.2">
      <c r="A2468" s="5">
        <v>41036</v>
      </c>
      <c r="B2468" s="36">
        <v>1369.58</v>
      </c>
      <c r="C2468" s="36">
        <f>VLOOKUP(A2468,'S&amp;P 500 Bitcoin and their CAGR'!E2468:F6141,2,FALSE)</f>
        <v>5.0999999999999996</v>
      </c>
      <c r="D2468" s="36">
        <f t="shared" si="76"/>
        <v>1.033224195422243</v>
      </c>
      <c r="E2468" s="36">
        <f t="shared" si="77"/>
        <v>0.83606557377049184</v>
      </c>
    </row>
    <row r="2469" spans="1:5" x14ac:dyDescent="0.2">
      <c r="A2469" s="5">
        <v>41033</v>
      </c>
      <c r="B2469" s="36">
        <v>1369.1</v>
      </c>
      <c r="C2469" s="36">
        <f>VLOOKUP(A2469,'S&amp;P 500 Bitcoin and their CAGR'!E2469:F6142,2,FALSE)</f>
        <v>5.0999999999999996</v>
      </c>
      <c r="D2469" s="36">
        <f t="shared" si="76"/>
        <v>1.0328620788508833</v>
      </c>
      <c r="E2469" s="36">
        <f t="shared" si="77"/>
        <v>0.83606557377049184</v>
      </c>
    </row>
    <row r="2470" spans="1:5" x14ac:dyDescent="0.2">
      <c r="A2470" s="5">
        <v>41032</v>
      </c>
      <c r="B2470" s="36">
        <v>1391.57</v>
      </c>
      <c r="C2470" s="36">
        <f>VLOOKUP(A2470,'S&amp;P 500 Bitcoin and their CAGR'!E2470:F6143,2,FALSE)</f>
        <v>5.0999999999999996</v>
      </c>
      <c r="D2470" s="36">
        <f t="shared" si="76"/>
        <v>1.0498136608476545</v>
      </c>
      <c r="E2470" s="36">
        <f t="shared" si="77"/>
        <v>0.83606557377049184</v>
      </c>
    </row>
    <row r="2471" spans="1:5" x14ac:dyDescent="0.2">
      <c r="A2471" s="5">
        <v>41031</v>
      </c>
      <c r="B2471" s="36">
        <v>1402.31</v>
      </c>
      <c r="C2471" s="36">
        <f>VLOOKUP(A2471,'S&amp;P 500 Bitcoin and their CAGR'!E2471:F6144,2,FALSE)</f>
        <v>5.0999999999999996</v>
      </c>
      <c r="D2471" s="36">
        <f t="shared" si="76"/>
        <v>1.0579160191318255</v>
      </c>
      <c r="E2471" s="36">
        <f t="shared" si="77"/>
        <v>0.83606557377049184</v>
      </c>
    </row>
    <row r="2472" spans="1:5" x14ac:dyDescent="0.2">
      <c r="A2472" s="5">
        <v>41030</v>
      </c>
      <c r="B2472" s="36">
        <v>1405.82</v>
      </c>
      <c r="C2472" s="36">
        <f>VLOOKUP(A2472,'S&amp;P 500 Bitcoin and their CAGR'!E2472:F6145,2,FALSE)</f>
        <v>5</v>
      </c>
      <c r="D2472" s="36">
        <f t="shared" si="76"/>
        <v>1.0605639965598925</v>
      </c>
      <c r="E2472" s="36">
        <f t="shared" si="77"/>
        <v>0.81967213114754101</v>
      </c>
    </row>
    <row r="2473" spans="1:5" x14ac:dyDescent="0.2">
      <c r="A2473" s="5">
        <v>41029</v>
      </c>
      <c r="B2473" s="36">
        <v>1397.91</v>
      </c>
      <c r="C2473" s="36">
        <f>VLOOKUP(A2473,'S&amp;P 500 Bitcoin and their CAGR'!E2473:F6146,2,FALSE)</f>
        <v>4.9000000000000004</v>
      </c>
      <c r="D2473" s="36">
        <f t="shared" si="76"/>
        <v>1.0545966172276959</v>
      </c>
      <c r="E2473" s="36">
        <f t="shared" si="77"/>
        <v>0.80327868852459028</v>
      </c>
    </row>
    <row r="2474" spans="1:5" x14ac:dyDescent="0.2">
      <c r="A2474" s="5">
        <v>41026</v>
      </c>
      <c r="B2474" s="36">
        <v>1403.36</v>
      </c>
      <c r="C2474" s="36">
        <f>VLOOKUP(A2474,'S&amp;P 500 Bitcoin and their CAGR'!E2474:F6147,2,FALSE)</f>
        <v>5.0999999999999996</v>
      </c>
      <c r="D2474" s="36">
        <f t="shared" si="76"/>
        <v>1.0587081491316745</v>
      </c>
      <c r="E2474" s="36">
        <f t="shared" si="77"/>
        <v>0.83606557377049184</v>
      </c>
    </row>
    <row r="2475" spans="1:5" x14ac:dyDescent="0.2">
      <c r="A2475" s="5">
        <v>41025</v>
      </c>
      <c r="B2475" s="36">
        <v>1399.98</v>
      </c>
      <c r="C2475" s="36">
        <f>VLOOKUP(A2475,'S&amp;P 500 Bitcoin and their CAGR'!E2475:F6148,2,FALSE)</f>
        <v>5.0999999999999996</v>
      </c>
      <c r="D2475" s="36">
        <f t="shared" si="76"/>
        <v>1.0561582449416842</v>
      </c>
      <c r="E2475" s="36">
        <f t="shared" si="77"/>
        <v>0.83606557377049184</v>
      </c>
    </row>
    <row r="2476" spans="1:5" x14ac:dyDescent="0.2">
      <c r="A2476" s="5">
        <v>41024</v>
      </c>
      <c r="B2476" s="36">
        <v>1390.69</v>
      </c>
      <c r="C2476" s="36">
        <f>VLOOKUP(A2476,'S&amp;P 500 Bitcoin and their CAGR'!E2476:F6149,2,FALSE)</f>
        <v>5.0999999999999996</v>
      </c>
      <c r="D2476" s="36">
        <f t="shared" si="76"/>
        <v>1.0491497804668286</v>
      </c>
      <c r="E2476" s="36">
        <f t="shared" si="77"/>
        <v>0.83606557377049184</v>
      </c>
    </row>
    <row r="2477" spans="1:5" x14ac:dyDescent="0.2">
      <c r="A2477" s="5">
        <v>41023</v>
      </c>
      <c r="B2477" s="36">
        <v>1371.97</v>
      </c>
      <c r="C2477" s="36">
        <f>VLOOKUP(A2477,'S&amp;P 500 Bitcoin and their CAGR'!E2477:F6150,2,FALSE)</f>
        <v>5.0999999999999996</v>
      </c>
      <c r="D2477" s="36">
        <f t="shared" si="76"/>
        <v>1.0350272341838045</v>
      </c>
      <c r="E2477" s="36">
        <f t="shared" si="77"/>
        <v>0.83606557377049184</v>
      </c>
    </row>
    <row r="2478" spans="1:5" x14ac:dyDescent="0.2">
      <c r="A2478" s="5">
        <v>41022</v>
      </c>
      <c r="B2478" s="36">
        <v>1366.94</v>
      </c>
      <c r="C2478" s="36">
        <f>VLOOKUP(A2478,'S&amp;P 500 Bitcoin and their CAGR'!E2478:F6151,2,FALSE)</f>
        <v>5</v>
      </c>
      <c r="D2478" s="36">
        <f t="shared" si="76"/>
        <v>1.0312325542797653</v>
      </c>
      <c r="E2478" s="36">
        <f t="shared" si="77"/>
        <v>0.81967213114754101</v>
      </c>
    </row>
    <row r="2479" spans="1:5" x14ac:dyDescent="0.2">
      <c r="A2479" s="5">
        <v>41019</v>
      </c>
      <c r="B2479" s="36">
        <v>1378.53</v>
      </c>
      <c r="C2479" s="36">
        <f>VLOOKUP(A2479,'S&amp;P 500 Bitcoin and their CAGR'!E2479:F6152,2,FALSE)</f>
        <v>5.3</v>
      </c>
      <c r="D2479" s="36">
        <f t="shared" si="76"/>
        <v>1.0399761606590521</v>
      </c>
      <c r="E2479" s="36">
        <f t="shared" si="77"/>
        <v>0.86885245901639352</v>
      </c>
    </row>
    <row r="2480" spans="1:5" x14ac:dyDescent="0.2">
      <c r="A2480" s="5">
        <v>41018</v>
      </c>
      <c r="B2480" s="36">
        <v>1376.92</v>
      </c>
      <c r="C2480" s="36">
        <f>VLOOKUP(A2480,'S&amp;P 500 Bitcoin and their CAGR'!E2480:F6153,2,FALSE)</f>
        <v>5.0999999999999996</v>
      </c>
      <c r="D2480" s="36">
        <f t="shared" si="76"/>
        <v>1.0387615613259502</v>
      </c>
      <c r="E2480" s="36">
        <f t="shared" si="77"/>
        <v>0.83606557377049184</v>
      </c>
    </row>
    <row r="2481" spans="1:5" x14ac:dyDescent="0.2">
      <c r="A2481" s="5">
        <v>41017</v>
      </c>
      <c r="B2481" s="36">
        <v>1385.14</v>
      </c>
      <c r="C2481" s="36">
        <f>VLOOKUP(A2481,'S&amp;P 500 Bitcoin and their CAGR'!E2481:F6154,2,FALSE)</f>
        <v>5.0999999999999996</v>
      </c>
      <c r="D2481" s="36">
        <f t="shared" si="76"/>
        <v>1.0449628076104833</v>
      </c>
      <c r="E2481" s="36">
        <f t="shared" si="77"/>
        <v>0.83606557377049184</v>
      </c>
    </row>
    <row r="2482" spans="1:5" x14ac:dyDescent="0.2">
      <c r="A2482" s="5">
        <v>41016</v>
      </c>
      <c r="B2482" s="36">
        <v>1390.78</v>
      </c>
      <c r="C2482" s="36">
        <f>VLOOKUP(A2482,'S&amp;P 500 Bitcoin and their CAGR'!E2482:F6155,2,FALSE)</f>
        <v>5</v>
      </c>
      <c r="D2482" s="36">
        <f t="shared" si="76"/>
        <v>1.0492176773239585</v>
      </c>
      <c r="E2482" s="36">
        <f t="shared" si="77"/>
        <v>0.81967213114754101</v>
      </c>
    </row>
    <row r="2483" spans="1:5" x14ac:dyDescent="0.2">
      <c r="A2483" s="5">
        <v>41015</v>
      </c>
      <c r="B2483" s="36">
        <v>1369.57</v>
      </c>
      <c r="C2483" s="36">
        <f>VLOOKUP(A2483,'S&amp;P 500 Bitcoin and their CAGR'!E2483:F6156,2,FALSE)</f>
        <v>4.9000000000000004</v>
      </c>
      <c r="D2483" s="36">
        <f t="shared" si="76"/>
        <v>1.0332166513270062</v>
      </c>
      <c r="E2483" s="36">
        <f t="shared" si="77"/>
        <v>0.80327868852459028</v>
      </c>
    </row>
    <row r="2484" spans="1:5" x14ac:dyDescent="0.2">
      <c r="A2484" s="5">
        <v>41012</v>
      </c>
      <c r="B2484" s="36">
        <v>1370.26</v>
      </c>
      <c r="C2484" s="36">
        <f>VLOOKUP(A2484,'S&amp;P 500 Bitcoin and their CAGR'!E2484:F6157,2,FALSE)</f>
        <v>4.9000000000000004</v>
      </c>
      <c r="D2484" s="36">
        <f t="shared" si="76"/>
        <v>1.0337371938983357</v>
      </c>
      <c r="E2484" s="36">
        <f t="shared" si="77"/>
        <v>0.80327868852459028</v>
      </c>
    </row>
    <row r="2485" spans="1:5" x14ac:dyDescent="0.2">
      <c r="A2485" s="5">
        <v>41011</v>
      </c>
      <c r="B2485" s="36">
        <v>1387.57</v>
      </c>
      <c r="C2485" s="36">
        <f>VLOOKUP(A2485,'S&amp;P 500 Bitcoin and their CAGR'!E2485:F6158,2,FALSE)</f>
        <v>4.9000000000000004</v>
      </c>
      <c r="D2485" s="36">
        <f t="shared" si="76"/>
        <v>1.0467960227529911</v>
      </c>
      <c r="E2485" s="36">
        <f t="shared" si="77"/>
        <v>0.80327868852459028</v>
      </c>
    </row>
    <row r="2486" spans="1:5" x14ac:dyDescent="0.2">
      <c r="A2486" s="5">
        <v>41010</v>
      </c>
      <c r="B2486" s="36">
        <v>1368.71</v>
      </c>
      <c r="C2486" s="36">
        <f>VLOOKUP(A2486,'S&amp;P 500 Bitcoin and their CAGR'!E2486:F6159,2,FALSE)</f>
        <v>4.9000000000000004</v>
      </c>
      <c r="D2486" s="36">
        <f t="shared" si="76"/>
        <v>1.0325678591366538</v>
      </c>
      <c r="E2486" s="36">
        <f t="shared" si="77"/>
        <v>0.80327868852459028</v>
      </c>
    </row>
    <row r="2487" spans="1:5" x14ac:dyDescent="0.2">
      <c r="A2487" s="5">
        <v>41009</v>
      </c>
      <c r="B2487" s="36">
        <v>1358.59</v>
      </c>
      <c r="C2487" s="36">
        <f>VLOOKUP(A2487,'S&amp;P 500 Bitcoin and their CAGR'!E2487:F6160,2,FALSE)</f>
        <v>4.8</v>
      </c>
      <c r="D2487" s="36">
        <f t="shared" si="76"/>
        <v>1.0249332347571556</v>
      </c>
      <c r="E2487" s="36">
        <f t="shared" si="77"/>
        <v>0.78688524590163933</v>
      </c>
    </row>
    <row r="2488" spans="1:5" x14ac:dyDescent="0.2">
      <c r="A2488" s="5">
        <v>41008</v>
      </c>
      <c r="B2488" s="36">
        <v>1382.2</v>
      </c>
      <c r="C2488" s="36">
        <f>VLOOKUP(A2488,'S&amp;P 500 Bitcoin and their CAGR'!E2488:F6161,2,FALSE)</f>
        <v>4.9000000000000004</v>
      </c>
      <c r="D2488" s="36">
        <f t="shared" si="76"/>
        <v>1.0427448436109059</v>
      </c>
      <c r="E2488" s="36">
        <f t="shared" si="77"/>
        <v>0.80327868852459028</v>
      </c>
    </row>
    <row r="2489" spans="1:5" x14ac:dyDescent="0.2">
      <c r="A2489" s="5">
        <v>41004</v>
      </c>
      <c r="B2489" s="36">
        <v>1398.08</v>
      </c>
      <c r="C2489" s="36">
        <f>VLOOKUP(A2489,'S&amp;P 500 Bitcoin and their CAGR'!E2489:F6162,2,FALSE)</f>
        <v>4.9000000000000004</v>
      </c>
      <c r="D2489" s="36">
        <f t="shared" si="76"/>
        <v>1.0547248668467191</v>
      </c>
      <c r="E2489" s="36">
        <f t="shared" si="77"/>
        <v>0.80327868852459028</v>
      </c>
    </row>
    <row r="2490" spans="1:5" x14ac:dyDescent="0.2">
      <c r="A2490" s="5">
        <v>41003</v>
      </c>
      <c r="B2490" s="36">
        <v>1398.96</v>
      </c>
      <c r="C2490" s="36">
        <f>VLOOKUP(A2490,'S&amp;P 500 Bitcoin and their CAGR'!E2490:F6163,2,FALSE)</f>
        <v>4.9000000000000004</v>
      </c>
      <c r="D2490" s="36">
        <f t="shared" si="76"/>
        <v>1.0553887472275452</v>
      </c>
      <c r="E2490" s="36">
        <f t="shared" si="77"/>
        <v>0.80327868852459028</v>
      </c>
    </row>
    <row r="2491" spans="1:5" x14ac:dyDescent="0.2">
      <c r="A2491" s="5">
        <v>41002</v>
      </c>
      <c r="B2491" s="36">
        <v>1413.38</v>
      </c>
      <c r="C2491" s="36">
        <f>VLOOKUP(A2491,'S&amp;P 500 Bitcoin and their CAGR'!E2491:F6164,2,FALSE)</f>
        <v>4.9000000000000004</v>
      </c>
      <c r="D2491" s="36">
        <f t="shared" si="76"/>
        <v>1.0662673325588063</v>
      </c>
      <c r="E2491" s="36">
        <f t="shared" si="77"/>
        <v>0.80327868852459028</v>
      </c>
    </row>
    <row r="2492" spans="1:5" x14ac:dyDescent="0.2">
      <c r="A2492" s="5">
        <v>41001</v>
      </c>
      <c r="B2492" s="36">
        <v>1419.04</v>
      </c>
      <c r="C2492" s="36">
        <f>VLOOKUP(A2492,'S&amp;P 500 Bitcoin and their CAGR'!E2492:F6165,2,FALSE)</f>
        <v>5</v>
      </c>
      <c r="D2492" s="36">
        <f t="shared" si="76"/>
        <v>1.0705372904627548</v>
      </c>
      <c r="E2492" s="36">
        <f t="shared" si="77"/>
        <v>0.81967213114754101</v>
      </c>
    </row>
    <row r="2493" spans="1:5" x14ac:dyDescent="0.2">
      <c r="A2493" s="5">
        <v>40998</v>
      </c>
      <c r="B2493" s="36">
        <v>1408.47</v>
      </c>
      <c r="C2493" s="36">
        <f>VLOOKUP(A2493,'S&amp;P 500 Bitcoin and their CAGR'!E2493:F6166,2,FALSE)</f>
        <v>4.9000000000000004</v>
      </c>
      <c r="D2493" s="36">
        <f t="shared" si="76"/>
        <v>1.0625631817976071</v>
      </c>
      <c r="E2493" s="36">
        <f t="shared" si="77"/>
        <v>0.80327868852459028</v>
      </c>
    </row>
    <row r="2494" spans="1:5" x14ac:dyDescent="0.2">
      <c r="A2494" s="5">
        <v>40997</v>
      </c>
      <c r="B2494" s="36">
        <v>1403.28</v>
      </c>
      <c r="C2494" s="36">
        <f>VLOOKUP(A2494,'S&amp;P 500 Bitcoin and their CAGR'!E2494:F6167,2,FALSE)</f>
        <v>4.8</v>
      </c>
      <c r="D2494" s="36">
        <f t="shared" si="76"/>
        <v>1.0586477963697813</v>
      </c>
      <c r="E2494" s="36">
        <f t="shared" si="77"/>
        <v>0.78688524590163933</v>
      </c>
    </row>
    <row r="2495" spans="1:5" x14ac:dyDescent="0.2">
      <c r="A2495" s="5">
        <v>40996</v>
      </c>
      <c r="B2495" s="36">
        <v>1405.54</v>
      </c>
      <c r="C2495" s="36">
        <f>VLOOKUP(A2495,'S&amp;P 500 Bitcoin and their CAGR'!E2495:F6168,2,FALSE)</f>
        <v>4.8</v>
      </c>
      <c r="D2495" s="36">
        <f t="shared" si="76"/>
        <v>1.0603527618932662</v>
      </c>
      <c r="E2495" s="36">
        <f t="shared" si="77"/>
        <v>0.78688524590163933</v>
      </c>
    </row>
    <row r="2496" spans="1:5" x14ac:dyDescent="0.2">
      <c r="A2496" s="5">
        <v>40995</v>
      </c>
      <c r="B2496" s="36">
        <v>1412.52</v>
      </c>
      <c r="C2496" s="36">
        <f>VLOOKUP(A2496,'S&amp;P 500 Bitcoin and their CAGR'!E2496:F6169,2,FALSE)</f>
        <v>4.8</v>
      </c>
      <c r="D2496" s="36">
        <f t="shared" si="76"/>
        <v>1.0656185403684537</v>
      </c>
      <c r="E2496" s="36">
        <f t="shared" si="77"/>
        <v>0.78688524590163933</v>
      </c>
    </row>
    <row r="2497" spans="1:5" x14ac:dyDescent="0.2">
      <c r="A2497" s="5">
        <v>40994</v>
      </c>
      <c r="B2497" s="36">
        <v>1416.51</v>
      </c>
      <c r="C2497" s="36">
        <f>VLOOKUP(A2497,'S&amp;P 500 Bitcoin and their CAGR'!E2497:F6170,2,FALSE)</f>
        <v>4.5999999999999996</v>
      </c>
      <c r="D2497" s="36">
        <f t="shared" si="76"/>
        <v>1.0686286343678804</v>
      </c>
      <c r="E2497" s="36">
        <f t="shared" si="77"/>
        <v>0.75409836065573765</v>
      </c>
    </row>
    <row r="2498" spans="1:5" x14ac:dyDescent="0.2">
      <c r="A2498" s="5">
        <v>40991</v>
      </c>
      <c r="B2498" s="36">
        <v>1397.11</v>
      </c>
      <c r="C2498" s="36">
        <f>VLOOKUP(A2498,'S&amp;P 500 Bitcoin and their CAGR'!E2498:F6171,2,FALSE)</f>
        <v>4.7</v>
      </c>
      <c r="D2498" s="36">
        <f t="shared" si="76"/>
        <v>1.0539930896087633</v>
      </c>
      <c r="E2498" s="36">
        <f t="shared" si="77"/>
        <v>0.7704918032786886</v>
      </c>
    </row>
    <row r="2499" spans="1:5" x14ac:dyDescent="0.2">
      <c r="A2499" s="5">
        <v>40990</v>
      </c>
      <c r="B2499" s="36">
        <v>1392.78</v>
      </c>
      <c r="C2499" s="36">
        <f>VLOOKUP(A2499,'S&amp;P 500 Bitcoin and their CAGR'!E2499:F6172,2,FALSE)</f>
        <v>4.7</v>
      </c>
      <c r="D2499" s="36">
        <f t="shared" ref="D2499:D2533" si="78">B2499/B$2533</f>
        <v>1.0507264963712901</v>
      </c>
      <c r="E2499" s="36">
        <f t="shared" ref="E2499:E2531" si="79">C2499/$C$2533</f>
        <v>0.7704918032786886</v>
      </c>
    </row>
    <row r="2500" spans="1:5" x14ac:dyDescent="0.2">
      <c r="A2500" s="5">
        <v>40989</v>
      </c>
      <c r="B2500" s="36">
        <v>1402.89</v>
      </c>
      <c r="C2500" s="36">
        <f>VLOOKUP(A2500,'S&amp;P 500 Bitcoin and their CAGR'!E2500:F6173,2,FALSE)</f>
        <v>4.8</v>
      </c>
      <c r="D2500" s="36">
        <f t="shared" si="78"/>
        <v>1.0583535766555519</v>
      </c>
      <c r="E2500" s="36">
        <f t="shared" si="79"/>
        <v>0.78688524590163933</v>
      </c>
    </row>
    <row r="2501" spans="1:5" x14ac:dyDescent="0.2">
      <c r="A2501" s="5">
        <v>40988</v>
      </c>
      <c r="B2501" s="36">
        <v>1405.52</v>
      </c>
      <c r="C2501" s="36">
        <f>VLOOKUP(A2501,'S&amp;P 500 Bitcoin and their CAGR'!E2501:F6174,2,FALSE)</f>
        <v>4.8</v>
      </c>
      <c r="D2501" s="36">
        <f t="shared" si="78"/>
        <v>1.0603376737027927</v>
      </c>
      <c r="E2501" s="36">
        <f t="shared" si="79"/>
        <v>0.78688524590163933</v>
      </c>
    </row>
    <row r="2502" spans="1:5" x14ac:dyDescent="0.2">
      <c r="A2502" s="5">
        <v>40987</v>
      </c>
      <c r="B2502" s="36">
        <v>1409.75</v>
      </c>
      <c r="C2502" s="36">
        <f>VLOOKUP(A2502,'S&amp;P 500 Bitcoin and their CAGR'!E2502:F6175,2,FALSE)</f>
        <v>4.7</v>
      </c>
      <c r="D2502" s="36">
        <f t="shared" si="78"/>
        <v>1.0635288259878992</v>
      </c>
      <c r="E2502" s="36">
        <f t="shared" si="79"/>
        <v>0.7704918032786886</v>
      </c>
    </row>
    <row r="2503" spans="1:5" x14ac:dyDescent="0.2">
      <c r="A2503" s="5">
        <v>40984</v>
      </c>
      <c r="B2503" s="36">
        <v>1404.17</v>
      </c>
      <c r="C2503" s="36">
        <f>VLOOKUP(A2503,'S&amp;P 500 Bitcoin and their CAGR'!E2503:F6176,2,FALSE)</f>
        <v>5.3</v>
      </c>
      <c r="D2503" s="36">
        <f t="shared" si="78"/>
        <v>1.059319220845844</v>
      </c>
      <c r="E2503" s="36">
        <f t="shared" si="79"/>
        <v>0.86885245901639352</v>
      </c>
    </row>
    <row r="2504" spans="1:5" x14ac:dyDescent="0.2">
      <c r="A2504" s="5">
        <v>40983</v>
      </c>
      <c r="B2504" s="36">
        <v>1402.6</v>
      </c>
      <c r="C2504" s="36">
        <f>VLOOKUP(A2504,'S&amp;P 500 Bitcoin and their CAGR'!E2504:F6177,2,FALSE)</f>
        <v>5.3</v>
      </c>
      <c r="D2504" s="36">
        <f t="shared" si="78"/>
        <v>1.0581347978936886</v>
      </c>
      <c r="E2504" s="36">
        <f t="shared" si="79"/>
        <v>0.86885245901639352</v>
      </c>
    </row>
    <row r="2505" spans="1:5" x14ac:dyDescent="0.2">
      <c r="A2505" s="5">
        <v>40982</v>
      </c>
      <c r="B2505" s="36">
        <v>1394.28</v>
      </c>
      <c r="C2505" s="36">
        <f>VLOOKUP(A2505,'S&amp;P 500 Bitcoin and their CAGR'!E2505:F6178,2,FALSE)</f>
        <v>5.4</v>
      </c>
      <c r="D2505" s="36">
        <f t="shared" si="78"/>
        <v>1.051858110656789</v>
      </c>
      <c r="E2505" s="36">
        <f t="shared" si="79"/>
        <v>0.88524590163934436</v>
      </c>
    </row>
    <row r="2506" spans="1:5" x14ac:dyDescent="0.2">
      <c r="A2506" s="5">
        <v>40981</v>
      </c>
      <c r="B2506" s="36">
        <v>1395.95</v>
      </c>
      <c r="C2506" s="36">
        <f>VLOOKUP(A2506,'S&amp;P 500 Bitcoin and their CAGR'!E2506:F6179,2,FALSE)</f>
        <v>5.3</v>
      </c>
      <c r="D2506" s="36">
        <f t="shared" si="78"/>
        <v>1.0531179745613108</v>
      </c>
      <c r="E2506" s="36">
        <f t="shared" si="79"/>
        <v>0.86885245901639352</v>
      </c>
    </row>
    <row r="2507" spans="1:5" x14ac:dyDescent="0.2">
      <c r="A2507" s="5">
        <v>40980</v>
      </c>
      <c r="B2507" s="36">
        <v>1371.09</v>
      </c>
      <c r="C2507" s="36">
        <f>VLOOKUP(A2507,'S&amp;P 500 Bitcoin and their CAGR'!E2507:F6180,2,FALSE)</f>
        <v>4.9000000000000004</v>
      </c>
      <c r="D2507" s="36">
        <f t="shared" si="78"/>
        <v>1.0343633538029784</v>
      </c>
      <c r="E2507" s="36">
        <f t="shared" si="79"/>
        <v>0.80327868852459028</v>
      </c>
    </row>
    <row r="2508" spans="1:5" x14ac:dyDescent="0.2">
      <c r="A2508" s="5">
        <v>40977</v>
      </c>
      <c r="B2508" s="36">
        <v>1370.87</v>
      </c>
      <c r="C2508" s="36">
        <f>VLOOKUP(A2508,'S&amp;P 500 Bitcoin and their CAGR'!E2508:F6181,2,FALSE)</f>
        <v>4.9000000000000004</v>
      </c>
      <c r="D2508" s="36">
        <f t="shared" si="78"/>
        <v>1.0341973837077718</v>
      </c>
      <c r="E2508" s="36">
        <f t="shared" si="79"/>
        <v>0.80327868852459028</v>
      </c>
    </row>
    <row r="2509" spans="1:5" x14ac:dyDescent="0.2">
      <c r="A2509" s="5">
        <v>40976</v>
      </c>
      <c r="B2509" s="36">
        <v>1365.91</v>
      </c>
      <c r="C2509" s="36">
        <f>VLOOKUP(A2509,'S&amp;P 500 Bitcoin and their CAGR'!E2509:F6182,2,FALSE)</f>
        <v>4.9000000000000004</v>
      </c>
      <c r="D2509" s="36">
        <f t="shared" si="78"/>
        <v>1.0304555124703896</v>
      </c>
      <c r="E2509" s="36">
        <f t="shared" si="79"/>
        <v>0.80327868852459028</v>
      </c>
    </row>
    <row r="2510" spans="1:5" x14ac:dyDescent="0.2">
      <c r="A2510" s="5">
        <v>40975</v>
      </c>
      <c r="B2510" s="36">
        <v>1352.63</v>
      </c>
      <c r="C2510" s="36">
        <f>VLOOKUP(A2510,'S&amp;P 500 Bitcoin and their CAGR'!E2510:F6183,2,FALSE)</f>
        <v>4.9000000000000004</v>
      </c>
      <c r="D2510" s="36">
        <f t="shared" si="78"/>
        <v>1.0204369539961073</v>
      </c>
      <c r="E2510" s="36">
        <f t="shared" si="79"/>
        <v>0.80327868852459028</v>
      </c>
    </row>
    <row r="2511" spans="1:5" x14ac:dyDescent="0.2">
      <c r="A2511" s="5">
        <v>40974</v>
      </c>
      <c r="B2511" s="36">
        <v>1343.36</v>
      </c>
      <c r="C2511" s="36">
        <f>VLOOKUP(A2511,'S&amp;P 500 Bitcoin and their CAGR'!E2511:F6184,2,FALSE)</f>
        <v>5</v>
      </c>
      <c r="D2511" s="36">
        <f t="shared" si="78"/>
        <v>1.013443577711725</v>
      </c>
      <c r="E2511" s="36">
        <f t="shared" si="79"/>
        <v>0.81967213114754101</v>
      </c>
    </row>
    <row r="2512" spans="1:5" x14ac:dyDescent="0.2">
      <c r="A2512" s="5">
        <v>40973</v>
      </c>
      <c r="B2512" s="36">
        <v>1364.33</v>
      </c>
      <c r="C2512" s="36">
        <f>VLOOKUP(A2512,'S&amp;P 500 Bitcoin and their CAGR'!E2512:F6185,2,FALSE)</f>
        <v>5</v>
      </c>
      <c r="D2512" s="36">
        <f t="shared" si="78"/>
        <v>1.0292635454229975</v>
      </c>
      <c r="E2512" s="36">
        <f t="shared" si="79"/>
        <v>0.81967213114754101</v>
      </c>
    </row>
    <row r="2513" spans="1:5" x14ac:dyDescent="0.2">
      <c r="A2513" s="5">
        <v>40970</v>
      </c>
      <c r="B2513" s="36">
        <v>1369.63</v>
      </c>
      <c r="C2513" s="36">
        <f>VLOOKUP(A2513,'S&amp;P 500 Bitcoin and their CAGR'!E2513:F6186,2,FALSE)</f>
        <v>4.7</v>
      </c>
      <c r="D2513" s="36">
        <f t="shared" si="78"/>
        <v>1.0332619158984264</v>
      </c>
      <c r="E2513" s="36">
        <f t="shared" si="79"/>
        <v>0.7704918032786886</v>
      </c>
    </row>
    <row r="2514" spans="1:5" x14ac:dyDescent="0.2">
      <c r="A2514" s="5">
        <v>40969</v>
      </c>
      <c r="B2514" s="36">
        <v>1374.09</v>
      </c>
      <c r="C2514" s="36">
        <f>VLOOKUP(A2514,'S&amp;P 500 Bitcoin and their CAGR'!E2514:F6187,2,FALSE)</f>
        <v>4.9000000000000004</v>
      </c>
      <c r="D2514" s="36">
        <f t="shared" si="78"/>
        <v>1.0366265823739758</v>
      </c>
      <c r="E2514" s="36">
        <f t="shared" si="79"/>
        <v>0.80327868852459028</v>
      </c>
    </row>
    <row r="2515" spans="1:5" x14ac:dyDescent="0.2">
      <c r="A2515" s="5">
        <v>40968</v>
      </c>
      <c r="B2515" s="36">
        <v>1365.68</v>
      </c>
      <c r="C2515" s="36">
        <f>VLOOKUP(A2515,'S&amp;P 500 Bitcoin and their CAGR'!E2515:F6188,2,FALSE)</f>
        <v>4.9000000000000004</v>
      </c>
      <c r="D2515" s="36">
        <f t="shared" si="78"/>
        <v>1.0302819982799463</v>
      </c>
      <c r="E2515" s="36">
        <f t="shared" si="79"/>
        <v>0.80327868852459028</v>
      </c>
    </row>
    <row r="2516" spans="1:5" x14ac:dyDescent="0.2">
      <c r="A2516" s="5">
        <v>40967</v>
      </c>
      <c r="B2516" s="36">
        <v>1372.18</v>
      </c>
      <c r="C2516" s="36">
        <f>VLOOKUP(A2516,'S&amp;P 500 Bitcoin and their CAGR'!E2516:F6189,2,FALSE)</f>
        <v>4.9000000000000004</v>
      </c>
      <c r="D2516" s="36">
        <f t="shared" si="78"/>
        <v>1.0351856601837743</v>
      </c>
      <c r="E2516" s="36">
        <f t="shared" si="79"/>
        <v>0.80327868852459028</v>
      </c>
    </row>
    <row r="2517" spans="1:5" x14ac:dyDescent="0.2">
      <c r="A2517" s="5">
        <v>40966</v>
      </c>
      <c r="B2517" s="36">
        <v>1367.59</v>
      </c>
      <c r="C2517" s="36">
        <f>VLOOKUP(A2517,'S&amp;P 500 Bitcoin and their CAGR'!E2517:F6190,2,FALSE)</f>
        <v>5</v>
      </c>
      <c r="D2517" s="36">
        <f t="shared" si="78"/>
        <v>1.0317229204701479</v>
      </c>
      <c r="E2517" s="36">
        <f t="shared" si="79"/>
        <v>0.81967213114754101</v>
      </c>
    </row>
    <row r="2518" spans="1:5" x14ac:dyDescent="0.2">
      <c r="A2518" s="5">
        <v>40963</v>
      </c>
      <c r="B2518" s="36">
        <v>1365.74</v>
      </c>
      <c r="C2518" s="36">
        <f>VLOOKUP(A2518,'S&amp;P 500 Bitcoin and their CAGR'!E2518:F6191,2,FALSE)</f>
        <v>5</v>
      </c>
      <c r="D2518" s="36">
        <f t="shared" si="78"/>
        <v>1.0303272628513662</v>
      </c>
      <c r="E2518" s="36">
        <f t="shared" si="79"/>
        <v>0.81967213114754101</v>
      </c>
    </row>
    <row r="2519" spans="1:5" x14ac:dyDescent="0.2">
      <c r="A2519" s="5">
        <v>40962</v>
      </c>
      <c r="B2519" s="36">
        <v>1363.46</v>
      </c>
      <c r="C2519" s="36">
        <f>VLOOKUP(A2519,'S&amp;P 500 Bitcoin and their CAGR'!E2519:F6192,2,FALSE)</f>
        <v>5</v>
      </c>
      <c r="D2519" s="36">
        <f t="shared" si="78"/>
        <v>1.0286072091374081</v>
      </c>
      <c r="E2519" s="36">
        <f t="shared" si="79"/>
        <v>0.81967213114754101</v>
      </c>
    </row>
    <row r="2520" spans="1:5" x14ac:dyDescent="0.2">
      <c r="A2520" s="5">
        <v>40961</v>
      </c>
      <c r="B2520" s="36">
        <v>1357.66</v>
      </c>
      <c r="C2520" s="36">
        <f>VLOOKUP(A2520,'S&amp;P 500 Bitcoin and their CAGR'!E2520:F6193,2,FALSE)</f>
        <v>4.4000000000000004</v>
      </c>
      <c r="D2520" s="36">
        <f t="shared" si="78"/>
        <v>1.0242316339001465</v>
      </c>
      <c r="E2520" s="36">
        <f t="shared" si="79"/>
        <v>0.7213114754098362</v>
      </c>
    </row>
    <row r="2521" spans="1:5" x14ac:dyDescent="0.2">
      <c r="A2521" s="5">
        <v>40960</v>
      </c>
      <c r="B2521" s="36">
        <v>1362.21</v>
      </c>
      <c r="C2521" s="36">
        <f>VLOOKUP(A2521,'S&amp;P 500 Bitcoin and their CAGR'!E2521:F6194,2,FALSE)</f>
        <v>4.3</v>
      </c>
      <c r="D2521" s="36">
        <f t="shared" si="78"/>
        <v>1.027664197232826</v>
      </c>
      <c r="E2521" s="36">
        <f t="shared" si="79"/>
        <v>0.70491803278688525</v>
      </c>
    </row>
    <row r="2522" spans="1:5" x14ac:dyDescent="0.2">
      <c r="A2522" s="5">
        <v>40956</v>
      </c>
      <c r="B2522" s="36">
        <v>1361.23</v>
      </c>
      <c r="C2522" s="36">
        <f>VLOOKUP(A2522,'S&amp;P 500 Bitcoin and their CAGR'!E2522:F6195,2,FALSE)</f>
        <v>4.4000000000000004</v>
      </c>
      <c r="D2522" s="36">
        <f t="shared" si="78"/>
        <v>1.0269248758996334</v>
      </c>
      <c r="E2522" s="36">
        <f t="shared" si="79"/>
        <v>0.7213114754098362</v>
      </c>
    </row>
    <row r="2523" spans="1:5" x14ac:dyDescent="0.2">
      <c r="A2523" s="5">
        <v>40955</v>
      </c>
      <c r="B2523" s="36">
        <v>1358.04</v>
      </c>
      <c r="C2523" s="36">
        <f>VLOOKUP(A2523,'S&amp;P 500 Bitcoin and their CAGR'!E2523:F6196,2,FALSE)</f>
        <v>4.3</v>
      </c>
      <c r="D2523" s="36">
        <f t="shared" si="78"/>
        <v>1.0245183095191395</v>
      </c>
      <c r="E2523" s="36">
        <f t="shared" si="79"/>
        <v>0.70491803278688525</v>
      </c>
    </row>
    <row r="2524" spans="1:5" x14ac:dyDescent="0.2">
      <c r="A2524" s="5">
        <v>40954</v>
      </c>
      <c r="B2524" s="36">
        <v>1343.23</v>
      </c>
      <c r="C2524" s="36">
        <f>VLOOKUP(A2524,'S&amp;P 500 Bitcoin and their CAGR'!E2524:F6197,2,FALSE)</f>
        <v>4.3</v>
      </c>
      <c r="D2524" s="36">
        <f t="shared" si="78"/>
        <v>1.0133455044736486</v>
      </c>
      <c r="E2524" s="36">
        <f t="shared" si="79"/>
        <v>0.70491803278688525</v>
      </c>
    </row>
    <row r="2525" spans="1:5" x14ac:dyDescent="0.2">
      <c r="A2525" s="5">
        <v>40953</v>
      </c>
      <c r="B2525" s="36">
        <v>1350.5</v>
      </c>
      <c r="C2525" s="36">
        <f>VLOOKUP(A2525,'S&amp;P 500 Bitcoin and their CAGR'!E2525:F6198,2,FALSE)</f>
        <v>4.5</v>
      </c>
      <c r="D2525" s="36">
        <f t="shared" si="78"/>
        <v>1.0188300617106991</v>
      </c>
      <c r="E2525" s="36">
        <f t="shared" si="79"/>
        <v>0.73770491803278693</v>
      </c>
    </row>
    <row r="2526" spans="1:5" x14ac:dyDescent="0.2">
      <c r="A2526" s="5">
        <v>40952</v>
      </c>
      <c r="B2526" s="36">
        <v>1351.77</v>
      </c>
      <c r="C2526" s="36">
        <f>VLOOKUP(A2526,'S&amp;P 500 Bitcoin and their CAGR'!E2526:F6199,2,FALSE)</f>
        <v>5.3</v>
      </c>
      <c r="D2526" s="36">
        <f t="shared" si="78"/>
        <v>1.0197881618057547</v>
      </c>
      <c r="E2526" s="36">
        <f t="shared" si="79"/>
        <v>0.86885245901639352</v>
      </c>
    </row>
    <row r="2527" spans="1:5" x14ac:dyDescent="0.2">
      <c r="A2527" s="5">
        <v>40949</v>
      </c>
      <c r="B2527" s="36">
        <v>1342.64</v>
      </c>
      <c r="C2527" s="36">
        <f>VLOOKUP(A2527,'S&amp;P 500 Bitcoin and their CAGR'!E2527:F6200,2,FALSE)</f>
        <v>5.9</v>
      </c>
      <c r="D2527" s="36">
        <f t="shared" si="78"/>
        <v>1.0129004028546857</v>
      </c>
      <c r="E2527" s="36">
        <f t="shared" si="79"/>
        <v>0.96721311475409844</v>
      </c>
    </row>
    <row r="2528" spans="1:5" x14ac:dyDescent="0.2">
      <c r="A2528" s="5">
        <v>40948</v>
      </c>
      <c r="B2528" s="36">
        <v>1351.95</v>
      </c>
      <c r="C2528" s="36">
        <f>VLOOKUP(A2528,'S&amp;P 500 Bitcoin and their CAGR'!E2528:F6201,2,FALSE)</f>
        <v>5.8</v>
      </c>
      <c r="D2528" s="36">
        <f t="shared" si="78"/>
        <v>1.0199239555200146</v>
      </c>
      <c r="E2528" s="36">
        <f t="shared" si="79"/>
        <v>0.9508196721311476</v>
      </c>
    </row>
    <row r="2529" spans="1:5" x14ac:dyDescent="0.2">
      <c r="A2529" s="5">
        <v>40947</v>
      </c>
      <c r="B2529" s="36">
        <v>1349.96</v>
      </c>
      <c r="C2529" s="36">
        <f>VLOOKUP(A2529,'S&amp;P 500 Bitcoin and their CAGR'!E2529:F6202,2,FALSE)</f>
        <v>5.6</v>
      </c>
      <c r="D2529" s="36">
        <f t="shared" si="78"/>
        <v>1.0184226805679195</v>
      </c>
      <c r="E2529" s="36">
        <f t="shared" si="79"/>
        <v>0.91803278688524592</v>
      </c>
    </row>
    <row r="2530" spans="1:5" x14ac:dyDescent="0.2">
      <c r="A2530" s="5">
        <v>40946</v>
      </c>
      <c r="B2530" s="36">
        <v>1347.05</v>
      </c>
      <c r="C2530" s="36">
        <f>VLOOKUP(A2530,'S&amp;P 500 Bitcoin and their CAGR'!E2530:F6203,2,FALSE)</f>
        <v>5.7</v>
      </c>
      <c r="D2530" s="36">
        <f t="shared" si="78"/>
        <v>1.0162273488540519</v>
      </c>
      <c r="E2530" s="36">
        <f t="shared" si="79"/>
        <v>0.93442622950819676</v>
      </c>
    </row>
    <row r="2531" spans="1:5" x14ac:dyDescent="0.2">
      <c r="A2531" s="5">
        <v>40945</v>
      </c>
      <c r="B2531" s="36">
        <v>1344.33</v>
      </c>
      <c r="C2531" s="36">
        <f>VLOOKUP(A2531,'S&amp;P 500 Bitcoin and their CAGR'!E2531:F6204,2,FALSE)</f>
        <v>5.4</v>
      </c>
      <c r="D2531" s="36">
        <f t="shared" si="78"/>
        <v>1.0141753549496808</v>
      </c>
      <c r="E2531" s="36">
        <f t="shared" si="79"/>
        <v>0.88524590163934436</v>
      </c>
    </row>
    <row r="2532" spans="1:5" x14ac:dyDescent="0.2">
      <c r="A2532" s="5">
        <v>40942</v>
      </c>
      <c r="B2532" s="36">
        <v>1344.9</v>
      </c>
      <c r="C2532" s="36">
        <f>VLOOKUP(A2532,'S&amp;P 500 Bitcoin and their CAGR'!E2532:F6205,2,FALSE)</f>
        <v>6</v>
      </c>
      <c r="D2532" s="36">
        <f t="shared" si="78"/>
        <v>1.0146053683781706</v>
      </c>
      <c r="E2532" s="36">
        <f>$C$2533/C2532</f>
        <v>1.0166666666666666</v>
      </c>
    </row>
    <row r="2533" spans="1:5" x14ac:dyDescent="0.2">
      <c r="A2533" s="5">
        <v>40941</v>
      </c>
      <c r="B2533" s="36">
        <v>1325.54</v>
      </c>
      <c r="C2533" s="36">
        <f>VLOOKUP(A2533,'S&amp;P 500 Bitcoin and their CAGR'!E2533:F6206,2,FALSE)</f>
        <v>6.1</v>
      </c>
      <c r="D2533" s="36">
        <f t="shared" si="78"/>
        <v>1</v>
      </c>
      <c r="E2533" s="36">
        <f>$C$2533/C2533</f>
        <v>1</v>
      </c>
    </row>
    <row r="2534" spans="1:5" x14ac:dyDescent="0.2">
      <c r="A2534" s="26"/>
      <c r="B2534" s="27"/>
    </row>
    <row r="2535" spans="1:5" x14ac:dyDescent="0.2">
      <c r="A2535" s="26"/>
      <c r="B2535" s="27"/>
    </row>
    <row r="2536" spans="1:5" x14ac:dyDescent="0.2">
      <c r="A2536" s="26"/>
      <c r="B2536" s="27"/>
    </row>
    <row r="2537" spans="1:5" x14ac:dyDescent="0.2">
      <c r="A2537" s="26"/>
      <c r="B2537" s="27"/>
    </row>
    <row r="2538" spans="1:5" x14ac:dyDescent="0.2">
      <c r="A2538" s="26"/>
      <c r="B2538" s="27"/>
    </row>
    <row r="2539" spans="1:5" x14ac:dyDescent="0.2">
      <c r="A2539" s="26"/>
      <c r="B2539" s="27"/>
    </row>
    <row r="2540" spans="1:5" x14ac:dyDescent="0.2">
      <c r="A2540" s="26"/>
      <c r="B2540" s="27"/>
    </row>
    <row r="2541" spans="1:5" x14ac:dyDescent="0.2">
      <c r="A2541" s="26"/>
      <c r="B2541" s="27"/>
    </row>
    <row r="2542" spans="1:5" x14ac:dyDescent="0.2">
      <c r="A2542" s="26"/>
      <c r="B2542" s="27"/>
    </row>
    <row r="2543" spans="1:5" x14ac:dyDescent="0.2">
      <c r="A2543" s="26"/>
      <c r="B2543" s="27"/>
    </row>
    <row r="2544" spans="1:5" x14ac:dyDescent="0.2">
      <c r="A2544" s="26"/>
      <c r="B2544" s="27"/>
    </row>
    <row r="2545" spans="1:2" x14ac:dyDescent="0.2">
      <c r="A2545" s="26"/>
      <c r="B2545" s="27"/>
    </row>
    <row r="2546" spans="1:2" x14ac:dyDescent="0.2">
      <c r="A2546" s="26"/>
      <c r="B2546" s="27"/>
    </row>
    <row r="2547" spans="1:2" x14ac:dyDescent="0.2">
      <c r="A2547" s="26"/>
      <c r="B2547" s="27"/>
    </row>
    <row r="2548" spans="1:2" x14ac:dyDescent="0.2">
      <c r="A2548" s="26"/>
      <c r="B2548" s="27"/>
    </row>
    <row r="2549" spans="1:2" x14ac:dyDescent="0.2">
      <c r="A2549" s="26"/>
      <c r="B2549" s="27"/>
    </row>
    <row r="2550" spans="1:2" x14ac:dyDescent="0.2">
      <c r="A2550" s="26"/>
      <c r="B2550" s="27"/>
    </row>
    <row r="2551" spans="1:2" x14ac:dyDescent="0.2">
      <c r="A2551" s="26"/>
      <c r="B2551" s="27"/>
    </row>
    <row r="2552" spans="1:2" x14ac:dyDescent="0.2">
      <c r="A2552" s="26"/>
      <c r="B2552" s="27"/>
    </row>
    <row r="2553" spans="1:2" x14ac:dyDescent="0.2">
      <c r="A2553" s="26"/>
      <c r="B2553" s="27"/>
    </row>
    <row r="2554" spans="1:2" x14ac:dyDescent="0.2">
      <c r="A2554" s="26"/>
      <c r="B2554" s="27"/>
    </row>
    <row r="2555" spans="1:2" x14ac:dyDescent="0.2">
      <c r="A2555" s="26"/>
      <c r="B2555" s="27"/>
    </row>
    <row r="2556" spans="1:2" x14ac:dyDescent="0.2">
      <c r="A2556" s="26"/>
      <c r="B2556" s="27"/>
    </row>
    <row r="2557" spans="1:2" x14ac:dyDescent="0.2">
      <c r="A2557" s="26"/>
      <c r="B2557" s="27"/>
    </row>
    <row r="2558" spans="1:2" x14ac:dyDescent="0.2">
      <c r="A2558" s="26"/>
      <c r="B2558" s="27"/>
    </row>
    <row r="2559" spans="1:2" x14ac:dyDescent="0.2">
      <c r="A2559" s="26"/>
      <c r="B2559" s="27"/>
    </row>
    <row r="2560" spans="1:2" x14ac:dyDescent="0.2">
      <c r="A2560" s="26"/>
      <c r="B2560" s="27"/>
    </row>
    <row r="2561" spans="1:2" x14ac:dyDescent="0.2">
      <c r="A2561" s="26"/>
      <c r="B2561" s="27"/>
    </row>
    <row r="2562" spans="1:2" x14ac:dyDescent="0.2">
      <c r="A2562" s="26"/>
      <c r="B2562" s="27"/>
    </row>
    <row r="2563" spans="1:2" x14ac:dyDescent="0.2">
      <c r="A2563" s="26"/>
      <c r="B2563" s="27"/>
    </row>
    <row r="2564" spans="1:2" x14ac:dyDescent="0.2">
      <c r="A2564" s="26"/>
      <c r="B2564" s="27"/>
    </row>
    <row r="2565" spans="1:2" x14ac:dyDescent="0.2">
      <c r="A2565" s="26"/>
      <c r="B2565" s="27"/>
    </row>
    <row r="2566" spans="1:2" x14ac:dyDescent="0.2">
      <c r="A2566" s="26"/>
      <c r="B2566" s="27"/>
    </row>
    <row r="2567" spans="1:2" x14ac:dyDescent="0.2">
      <c r="A2567" s="26"/>
      <c r="B2567" s="27"/>
    </row>
    <row r="2568" spans="1:2" x14ac:dyDescent="0.2">
      <c r="A2568" s="26"/>
      <c r="B2568" s="27"/>
    </row>
    <row r="2569" spans="1:2" x14ac:dyDescent="0.2">
      <c r="A2569" s="26"/>
      <c r="B2569" s="27"/>
    </row>
    <row r="2570" spans="1:2" x14ac:dyDescent="0.2">
      <c r="A2570" s="26"/>
      <c r="B2570" s="27"/>
    </row>
    <row r="2571" spans="1:2" x14ac:dyDescent="0.2">
      <c r="A2571" s="26"/>
      <c r="B2571" s="27"/>
    </row>
    <row r="2572" spans="1:2" x14ac:dyDescent="0.2">
      <c r="A2572" s="26"/>
      <c r="B2572" s="27"/>
    </row>
    <row r="2573" spans="1:2" x14ac:dyDescent="0.2">
      <c r="A2573" s="26"/>
      <c r="B2573" s="27"/>
    </row>
    <row r="2574" spans="1:2" x14ac:dyDescent="0.2">
      <c r="A2574" s="26"/>
      <c r="B2574" s="27"/>
    </row>
    <row r="2575" spans="1:2" x14ac:dyDescent="0.2">
      <c r="A2575" s="26"/>
      <c r="B2575" s="27"/>
    </row>
    <row r="2576" spans="1:2" x14ac:dyDescent="0.2">
      <c r="A2576" s="26"/>
      <c r="B2576" s="27"/>
    </row>
    <row r="2577" spans="1:2" x14ac:dyDescent="0.2">
      <c r="A2577" s="26"/>
      <c r="B2577" s="27"/>
    </row>
    <row r="2578" spans="1:2" x14ac:dyDescent="0.2">
      <c r="A2578" s="26"/>
      <c r="B2578" s="27"/>
    </row>
    <row r="2579" spans="1:2" x14ac:dyDescent="0.2">
      <c r="A2579" s="26"/>
      <c r="B2579" s="27"/>
    </row>
    <row r="2580" spans="1:2" x14ac:dyDescent="0.2">
      <c r="A2580" s="26"/>
      <c r="B2580" s="27"/>
    </row>
    <row r="2581" spans="1:2" x14ac:dyDescent="0.2">
      <c r="A2581" s="26"/>
      <c r="B2581" s="27"/>
    </row>
    <row r="2582" spans="1:2" x14ac:dyDescent="0.2">
      <c r="A2582" s="26"/>
      <c r="B2582" s="27"/>
    </row>
    <row r="2583" spans="1:2" x14ac:dyDescent="0.2">
      <c r="A2583" s="26"/>
      <c r="B2583" s="27"/>
    </row>
    <row r="2584" spans="1:2" x14ac:dyDescent="0.2">
      <c r="A2584" s="26"/>
      <c r="B2584" s="27"/>
    </row>
    <row r="2585" spans="1:2" x14ac:dyDescent="0.2">
      <c r="A2585" s="26"/>
      <c r="B2585" s="27"/>
    </row>
    <row r="2586" spans="1:2" x14ac:dyDescent="0.2">
      <c r="A2586" s="26"/>
      <c r="B2586" s="27"/>
    </row>
    <row r="2587" spans="1:2" x14ac:dyDescent="0.2">
      <c r="A2587" s="26"/>
      <c r="B2587" s="27"/>
    </row>
    <row r="2588" spans="1:2" x14ac:dyDescent="0.2">
      <c r="A2588" s="26"/>
      <c r="B2588" s="27"/>
    </row>
    <row r="2589" spans="1:2" x14ac:dyDescent="0.2">
      <c r="A2589" s="26"/>
      <c r="B2589" s="27"/>
    </row>
    <row r="2590" spans="1:2" x14ac:dyDescent="0.2">
      <c r="A2590" s="26"/>
      <c r="B2590" s="27"/>
    </row>
    <row r="2591" spans="1:2" x14ac:dyDescent="0.2">
      <c r="A2591" s="26"/>
      <c r="B2591" s="27"/>
    </row>
    <row r="2592" spans="1:2" x14ac:dyDescent="0.2">
      <c r="A2592" s="26"/>
      <c r="B2592" s="27"/>
    </row>
    <row r="2593" spans="1:2" x14ac:dyDescent="0.2">
      <c r="A2593" s="26"/>
      <c r="B2593" s="27"/>
    </row>
    <row r="2594" spans="1:2" x14ac:dyDescent="0.2">
      <c r="A2594" s="26"/>
      <c r="B2594" s="27"/>
    </row>
    <row r="2595" spans="1:2" x14ac:dyDescent="0.2">
      <c r="A2595" s="26"/>
      <c r="B2595" s="27"/>
    </row>
    <row r="2596" spans="1:2" x14ac:dyDescent="0.2">
      <c r="A2596" s="26"/>
      <c r="B2596" s="27"/>
    </row>
    <row r="2597" spans="1:2" x14ac:dyDescent="0.2">
      <c r="A2597" s="26"/>
      <c r="B2597" s="27"/>
    </row>
    <row r="2598" spans="1:2" x14ac:dyDescent="0.2">
      <c r="A2598" s="26"/>
      <c r="B2598" s="27"/>
    </row>
    <row r="2599" spans="1:2" x14ac:dyDescent="0.2">
      <c r="A2599" s="26"/>
      <c r="B2599" s="27"/>
    </row>
    <row r="2600" spans="1:2" x14ac:dyDescent="0.2">
      <c r="A2600" s="26"/>
      <c r="B2600" s="27"/>
    </row>
    <row r="2601" spans="1:2" x14ac:dyDescent="0.2">
      <c r="A2601" s="26"/>
      <c r="B2601" s="27"/>
    </row>
    <row r="2602" spans="1:2" x14ac:dyDescent="0.2">
      <c r="A2602" s="26"/>
      <c r="B2602" s="27"/>
    </row>
    <row r="2603" spans="1:2" x14ac:dyDescent="0.2">
      <c r="A2603" s="26"/>
      <c r="B2603" s="27"/>
    </row>
    <row r="2604" spans="1:2" x14ac:dyDescent="0.2">
      <c r="A2604" s="26"/>
      <c r="B2604" s="27"/>
    </row>
    <row r="2605" spans="1:2" x14ac:dyDescent="0.2">
      <c r="A2605" s="26"/>
      <c r="B2605" s="27"/>
    </row>
    <row r="2606" spans="1:2" x14ac:dyDescent="0.2">
      <c r="A2606" s="26"/>
      <c r="B2606" s="27"/>
    </row>
    <row r="2607" spans="1:2" x14ac:dyDescent="0.2">
      <c r="A2607" s="26"/>
      <c r="B2607" s="27"/>
    </row>
    <row r="2608" spans="1:2" x14ac:dyDescent="0.2">
      <c r="A2608" s="26"/>
      <c r="B2608" s="27"/>
    </row>
    <row r="2609" spans="1:2" x14ac:dyDescent="0.2">
      <c r="A2609" s="26"/>
      <c r="B2609" s="27"/>
    </row>
    <row r="2610" spans="1:2" x14ac:dyDescent="0.2">
      <c r="A2610" s="26"/>
      <c r="B2610" s="27"/>
    </row>
    <row r="2611" spans="1:2" x14ac:dyDescent="0.2">
      <c r="A2611" s="26"/>
      <c r="B2611" s="27"/>
    </row>
    <row r="2612" spans="1:2" x14ac:dyDescent="0.2">
      <c r="A2612" s="26"/>
      <c r="B2612" s="27"/>
    </row>
    <row r="2613" spans="1:2" x14ac:dyDescent="0.2">
      <c r="A2613" s="26"/>
      <c r="B2613" s="27"/>
    </row>
    <row r="2614" spans="1:2" x14ac:dyDescent="0.2">
      <c r="A2614" s="26"/>
      <c r="B2614" s="27"/>
    </row>
    <row r="2615" spans="1:2" x14ac:dyDescent="0.2">
      <c r="A2615" s="26"/>
      <c r="B2615" s="27"/>
    </row>
    <row r="2616" spans="1:2" x14ac:dyDescent="0.2">
      <c r="A2616" s="26"/>
      <c r="B2616" s="27"/>
    </row>
    <row r="2617" spans="1:2" x14ac:dyDescent="0.2">
      <c r="A2617" s="26"/>
      <c r="B2617" s="27"/>
    </row>
    <row r="2618" spans="1:2" x14ac:dyDescent="0.2">
      <c r="A2618" s="26"/>
      <c r="B2618" s="27"/>
    </row>
    <row r="2619" spans="1:2" x14ac:dyDescent="0.2">
      <c r="A2619" s="26"/>
      <c r="B2619" s="27"/>
    </row>
    <row r="2620" spans="1:2" x14ac:dyDescent="0.2">
      <c r="A2620" s="26"/>
      <c r="B2620" s="27"/>
    </row>
    <row r="2621" spans="1:2" x14ac:dyDescent="0.2">
      <c r="A2621" s="26"/>
      <c r="B2621" s="27"/>
    </row>
    <row r="2622" spans="1:2" x14ac:dyDescent="0.2">
      <c r="A2622" s="26"/>
      <c r="B2622" s="27"/>
    </row>
    <row r="2623" spans="1:2" x14ac:dyDescent="0.2">
      <c r="A2623" s="26"/>
      <c r="B2623" s="27"/>
    </row>
    <row r="2624" spans="1:2" x14ac:dyDescent="0.2">
      <c r="A2624" s="26"/>
      <c r="B2624" s="27"/>
    </row>
    <row r="2625" spans="1:2" x14ac:dyDescent="0.2">
      <c r="A2625" s="26"/>
      <c r="B2625" s="27"/>
    </row>
    <row r="2626" spans="1:2" x14ac:dyDescent="0.2">
      <c r="A2626" s="26"/>
      <c r="B2626" s="27"/>
    </row>
    <row r="2627" spans="1:2" x14ac:dyDescent="0.2">
      <c r="A2627" s="26"/>
      <c r="B2627" s="27"/>
    </row>
    <row r="2628" spans="1:2" x14ac:dyDescent="0.2">
      <c r="A2628" s="26"/>
      <c r="B2628" s="27"/>
    </row>
    <row r="2629" spans="1:2" x14ac:dyDescent="0.2">
      <c r="A2629" s="26"/>
      <c r="B2629" s="27"/>
    </row>
    <row r="2630" spans="1:2" x14ac:dyDescent="0.2">
      <c r="A2630" s="26"/>
      <c r="B2630" s="27"/>
    </row>
    <row r="2631" spans="1:2" x14ac:dyDescent="0.2">
      <c r="A2631" s="26"/>
      <c r="B2631" s="27"/>
    </row>
    <row r="2632" spans="1:2" x14ac:dyDescent="0.2">
      <c r="A2632" s="26"/>
      <c r="B2632" s="27"/>
    </row>
    <row r="2633" spans="1:2" x14ac:dyDescent="0.2">
      <c r="A2633" s="26"/>
      <c r="B2633" s="27"/>
    </row>
    <row r="2634" spans="1:2" x14ac:dyDescent="0.2">
      <c r="A2634" s="26"/>
      <c r="B2634" s="27"/>
    </row>
    <row r="2635" spans="1:2" x14ac:dyDescent="0.2">
      <c r="A2635" s="26"/>
      <c r="B2635" s="27"/>
    </row>
    <row r="2636" spans="1:2" x14ac:dyDescent="0.2">
      <c r="A2636" s="26"/>
      <c r="B2636" s="27"/>
    </row>
    <row r="2637" spans="1:2" x14ac:dyDescent="0.2">
      <c r="A2637" s="26"/>
      <c r="B2637" s="27"/>
    </row>
    <row r="2638" spans="1:2" x14ac:dyDescent="0.2">
      <c r="A2638" s="26"/>
      <c r="B2638" s="27"/>
    </row>
    <row r="2639" spans="1:2" x14ac:dyDescent="0.2">
      <c r="A2639" s="26"/>
      <c r="B2639" s="27"/>
    </row>
    <row r="2640" spans="1:2" x14ac:dyDescent="0.2">
      <c r="A2640" s="26"/>
      <c r="B2640" s="27"/>
    </row>
    <row r="2641" spans="1:2" x14ac:dyDescent="0.2">
      <c r="A2641" s="26"/>
      <c r="B2641" s="27"/>
    </row>
    <row r="2642" spans="1:2" x14ac:dyDescent="0.2">
      <c r="A2642" s="26"/>
      <c r="B2642" s="27"/>
    </row>
    <row r="2643" spans="1:2" x14ac:dyDescent="0.2">
      <c r="A2643" s="26"/>
      <c r="B2643" s="27"/>
    </row>
    <row r="2644" spans="1:2" x14ac:dyDescent="0.2">
      <c r="A2644" s="26"/>
      <c r="B2644" s="27"/>
    </row>
    <row r="2645" spans="1:2" x14ac:dyDescent="0.2">
      <c r="A2645" s="26"/>
      <c r="B2645" s="27"/>
    </row>
    <row r="2646" spans="1:2" x14ac:dyDescent="0.2">
      <c r="A2646" s="26"/>
      <c r="B2646" s="27"/>
    </row>
    <row r="2647" spans="1:2" x14ac:dyDescent="0.2">
      <c r="A2647" s="26"/>
      <c r="B2647" s="27"/>
    </row>
    <row r="2648" spans="1:2" x14ac:dyDescent="0.2">
      <c r="A2648" s="26"/>
      <c r="B2648" s="27"/>
    </row>
    <row r="2649" spans="1:2" x14ac:dyDescent="0.2">
      <c r="A2649" s="26"/>
      <c r="B2649" s="27"/>
    </row>
    <row r="2650" spans="1:2" x14ac:dyDescent="0.2">
      <c r="A2650" s="26"/>
      <c r="B2650" s="27"/>
    </row>
    <row r="2651" spans="1:2" x14ac:dyDescent="0.2">
      <c r="A2651" s="26"/>
      <c r="B2651" s="27"/>
    </row>
    <row r="2652" spans="1:2" x14ac:dyDescent="0.2">
      <c r="A2652" s="26"/>
      <c r="B2652" s="27"/>
    </row>
    <row r="2653" spans="1:2" x14ac:dyDescent="0.2">
      <c r="A2653" s="26"/>
      <c r="B2653" s="27"/>
    </row>
    <row r="2654" spans="1:2" x14ac:dyDescent="0.2">
      <c r="A2654" s="26"/>
      <c r="B2654" s="27"/>
    </row>
    <row r="2655" spans="1:2" x14ac:dyDescent="0.2">
      <c r="A2655" s="26"/>
      <c r="B2655" s="27"/>
    </row>
    <row r="2656" spans="1:2" x14ac:dyDescent="0.2">
      <c r="A2656" s="26"/>
      <c r="B2656" s="27"/>
    </row>
    <row r="2657" spans="1:2" x14ac:dyDescent="0.2">
      <c r="A2657" s="26"/>
      <c r="B2657" s="27"/>
    </row>
    <row r="2658" spans="1:2" x14ac:dyDescent="0.2">
      <c r="A2658" s="26"/>
      <c r="B2658" s="27"/>
    </row>
    <row r="2659" spans="1:2" x14ac:dyDescent="0.2">
      <c r="A2659" s="26"/>
      <c r="B2659" s="27"/>
    </row>
    <row r="2660" spans="1:2" x14ac:dyDescent="0.2">
      <c r="A2660" s="26"/>
      <c r="B2660" s="27"/>
    </row>
    <row r="2661" spans="1:2" x14ac:dyDescent="0.2">
      <c r="A2661" s="26"/>
      <c r="B2661" s="27"/>
    </row>
    <row r="2662" spans="1:2" x14ac:dyDescent="0.2">
      <c r="A2662" s="26"/>
      <c r="B2662" s="27"/>
    </row>
    <row r="2663" spans="1:2" x14ac:dyDescent="0.2">
      <c r="A2663" s="26"/>
      <c r="B2663" s="27"/>
    </row>
    <row r="2664" spans="1:2" x14ac:dyDescent="0.2">
      <c r="A2664" s="26"/>
      <c r="B2664" s="27"/>
    </row>
    <row r="2665" spans="1:2" x14ac:dyDescent="0.2">
      <c r="A2665" s="26"/>
      <c r="B2665" s="27"/>
    </row>
    <row r="2666" spans="1:2" x14ac:dyDescent="0.2">
      <c r="A2666" s="26"/>
      <c r="B2666" s="27"/>
    </row>
    <row r="2667" spans="1:2" x14ac:dyDescent="0.2">
      <c r="A2667" s="26"/>
      <c r="B2667" s="27"/>
    </row>
    <row r="2668" spans="1:2" x14ac:dyDescent="0.2">
      <c r="A2668" s="26"/>
      <c r="B2668" s="27"/>
    </row>
    <row r="2669" spans="1:2" x14ac:dyDescent="0.2">
      <c r="A2669" s="26"/>
      <c r="B2669" s="27"/>
    </row>
    <row r="2670" spans="1:2" x14ac:dyDescent="0.2">
      <c r="A2670" s="26"/>
      <c r="B2670" s="27"/>
    </row>
    <row r="2671" spans="1:2" x14ac:dyDescent="0.2">
      <c r="A2671" s="26"/>
      <c r="B2671" s="27"/>
    </row>
    <row r="2672" spans="1:2" x14ac:dyDescent="0.2">
      <c r="A2672" s="26"/>
      <c r="B2672" s="27"/>
    </row>
    <row r="2673" spans="1:2" x14ac:dyDescent="0.2">
      <c r="A2673" s="26"/>
      <c r="B2673" s="27"/>
    </row>
    <row r="2674" spans="1:2" x14ac:dyDescent="0.2">
      <c r="A2674" s="26"/>
      <c r="B2674" s="27"/>
    </row>
    <row r="2675" spans="1:2" x14ac:dyDescent="0.2">
      <c r="A2675" s="26"/>
      <c r="B2675" s="27"/>
    </row>
    <row r="2676" spans="1:2" x14ac:dyDescent="0.2">
      <c r="A2676" s="26"/>
      <c r="B2676" s="27"/>
    </row>
    <row r="2677" spans="1:2" x14ac:dyDescent="0.2">
      <c r="A2677" s="26"/>
      <c r="B2677" s="27"/>
    </row>
    <row r="2678" spans="1:2" x14ac:dyDescent="0.2">
      <c r="A2678" s="26"/>
      <c r="B2678" s="27"/>
    </row>
    <row r="2679" spans="1:2" x14ac:dyDescent="0.2">
      <c r="A2679" s="26"/>
      <c r="B2679" s="27"/>
    </row>
    <row r="2680" spans="1:2" x14ac:dyDescent="0.2">
      <c r="A2680" s="26"/>
      <c r="B2680" s="27"/>
    </row>
    <row r="2681" spans="1:2" x14ac:dyDescent="0.2">
      <c r="A2681" s="26"/>
      <c r="B2681" s="27"/>
    </row>
    <row r="2682" spans="1:2" x14ac:dyDescent="0.2">
      <c r="A2682" s="26"/>
      <c r="B2682" s="27"/>
    </row>
    <row r="2683" spans="1:2" x14ac:dyDescent="0.2">
      <c r="A2683" s="26"/>
      <c r="B2683" s="27"/>
    </row>
    <row r="2684" spans="1:2" x14ac:dyDescent="0.2">
      <c r="A2684" s="26"/>
      <c r="B2684" s="27"/>
    </row>
    <row r="2685" spans="1:2" x14ac:dyDescent="0.2">
      <c r="A2685" s="26"/>
      <c r="B2685" s="27"/>
    </row>
    <row r="2686" spans="1:2" x14ac:dyDescent="0.2">
      <c r="A2686" s="26"/>
      <c r="B2686" s="27"/>
    </row>
    <row r="2687" spans="1:2" x14ac:dyDescent="0.2">
      <c r="A2687" s="26"/>
      <c r="B2687" s="27"/>
    </row>
    <row r="2688" spans="1:2" x14ac:dyDescent="0.2">
      <c r="A2688" s="26"/>
      <c r="B2688" s="27"/>
    </row>
    <row r="2689" spans="1:2" x14ac:dyDescent="0.2">
      <c r="A2689" s="26"/>
      <c r="B2689" s="27"/>
    </row>
    <row r="2690" spans="1:2" x14ac:dyDescent="0.2">
      <c r="A2690" s="26"/>
      <c r="B2690" s="27"/>
    </row>
    <row r="2691" spans="1:2" x14ac:dyDescent="0.2">
      <c r="A2691" s="26"/>
      <c r="B2691" s="27"/>
    </row>
    <row r="2692" spans="1:2" x14ac:dyDescent="0.2">
      <c r="A2692" s="26"/>
      <c r="B2692" s="27"/>
    </row>
    <row r="2693" spans="1:2" x14ac:dyDescent="0.2">
      <c r="A2693" s="26"/>
      <c r="B2693" s="27"/>
    </row>
    <row r="2694" spans="1:2" x14ac:dyDescent="0.2">
      <c r="A2694" s="26"/>
      <c r="B2694" s="27"/>
    </row>
    <row r="2695" spans="1:2" x14ac:dyDescent="0.2">
      <c r="A2695" s="26"/>
      <c r="B2695" s="27"/>
    </row>
    <row r="2696" spans="1:2" x14ac:dyDescent="0.2">
      <c r="A2696" s="26"/>
      <c r="B2696" s="27"/>
    </row>
    <row r="2697" spans="1:2" x14ac:dyDescent="0.2">
      <c r="A2697" s="26"/>
      <c r="B2697" s="27"/>
    </row>
    <row r="2698" spans="1:2" x14ac:dyDescent="0.2">
      <c r="A2698" s="26"/>
      <c r="B2698" s="27"/>
    </row>
    <row r="2699" spans="1:2" x14ac:dyDescent="0.2">
      <c r="A2699" s="26"/>
      <c r="B2699" s="27"/>
    </row>
    <row r="2700" spans="1:2" x14ac:dyDescent="0.2">
      <c r="A2700" s="26"/>
      <c r="B2700" s="27"/>
    </row>
    <row r="2701" spans="1:2" x14ac:dyDescent="0.2">
      <c r="A2701" s="26"/>
      <c r="B2701" s="27"/>
    </row>
    <row r="2702" spans="1:2" x14ac:dyDescent="0.2">
      <c r="A2702" s="26"/>
      <c r="B2702" s="27"/>
    </row>
    <row r="2703" spans="1:2" x14ac:dyDescent="0.2">
      <c r="A2703" s="26"/>
      <c r="B2703" s="27"/>
    </row>
    <row r="2704" spans="1:2" x14ac:dyDescent="0.2">
      <c r="A2704" s="26"/>
      <c r="B2704" s="27"/>
    </row>
    <row r="2705" spans="1:2" x14ac:dyDescent="0.2">
      <c r="A2705" s="26"/>
      <c r="B2705" s="27"/>
    </row>
    <row r="2706" spans="1:2" x14ac:dyDescent="0.2">
      <c r="A2706" s="26"/>
      <c r="B2706" s="27"/>
    </row>
    <row r="2707" spans="1:2" x14ac:dyDescent="0.2">
      <c r="A2707" s="26"/>
      <c r="B2707" s="27"/>
    </row>
    <row r="2708" spans="1:2" x14ac:dyDescent="0.2">
      <c r="A2708" s="26"/>
      <c r="B2708" s="27"/>
    </row>
    <row r="2709" spans="1:2" x14ac:dyDescent="0.2">
      <c r="A2709" s="26"/>
      <c r="B2709" s="27"/>
    </row>
    <row r="2710" spans="1:2" x14ac:dyDescent="0.2">
      <c r="A2710" s="26"/>
      <c r="B2710" s="27"/>
    </row>
    <row r="2711" spans="1:2" x14ac:dyDescent="0.2">
      <c r="A2711" s="26"/>
      <c r="B2711" s="27"/>
    </row>
    <row r="2712" spans="1:2" x14ac:dyDescent="0.2">
      <c r="A2712" s="26"/>
      <c r="B2712" s="27"/>
    </row>
    <row r="2713" spans="1:2" x14ac:dyDescent="0.2">
      <c r="A2713" s="26"/>
      <c r="B2713" s="27"/>
    </row>
    <row r="2714" spans="1:2" x14ac:dyDescent="0.2">
      <c r="A2714" s="26"/>
      <c r="B2714" s="27"/>
    </row>
    <row r="2715" spans="1:2" x14ac:dyDescent="0.2">
      <c r="A2715" s="26"/>
      <c r="B2715" s="27"/>
    </row>
    <row r="2716" spans="1:2" x14ac:dyDescent="0.2">
      <c r="A2716" s="26"/>
      <c r="B2716" s="27"/>
    </row>
    <row r="2717" spans="1:2" x14ac:dyDescent="0.2">
      <c r="A2717" s="26"/>
      <c r="B2717" s="27"/>
    </row>
    <row r="2718" spans="1:2" x14ac:dyDescent="0.2">
      <c r="A2718" s="26"/>
      <c r="B2718" s="27"/>
    </row>
    <row r="2719" spans="1:2" x14ac:dyDescent="0.2">
      <c r="A2719" s="26"/>
      <c r="B2719" s="27"/>
    </row>
    <row r="2720" spans="1:2" x14ac:dyDescent="0.2">
      <c r="A2720" s="26"/>
      <c r="B2720" s="27"/>
    </row>
    <row r="2721" spans="1:2" x14ac:dyDescent="0.2">
      <c r="A2721" s="26"/>
      <c r="B2721" s="27"/>
    </row>
    <row r="2722" spans="1:2" x14ac:dyDescent="0.2">
      <c r="A2722" s="26"/>
      <c r="B2722" s="27"/>
    </row>
    <row r="2723" spans="1:2" x14ac:dyDescent="0.2">
      <c r="A2723" s="26"/>
      <c r="B2723" s="27"/>
    </row>
    <row r="2724" spans="1:2" x14ac:dyDescent="0.2">
      <c r="A2724" s="26"/>
      <c r="B2724" s="27"/>
    </row>
    <row r="2725" spans="1:2" x14ac:dyDescent="0.2">
      <c r="A2725" s="26"/>
      <c r="B2725" s="27"/>
    </row>
    <row r="2726" spans="1:2" x14ac:dyDescent="0.2">
      <c r="A2726" s="26"/>
      <c r="B2726" s="27"/>
    </row>
    <row r="2727" spans="1:2" x14ac:dyDescent="0.2">
      <c r="A2727" s="26"/>
      <c r="B2727" s="27"/>
    </row>
    <row r="2728" spans="1:2" x14ac:dyDescent="0.2">
      <c r="A2728" s="26"/>
      <c r="B2728" s="27"/>
    </row>
    <row r="2729" spans="1:2" x14ac:dyDescent="0.2">
      <c r="A2729" s="26"/>
      <c r="B2729" s="27"/>
    </row>
    <row r="2730" spans="1:2" x14ac:dyDescent="0.2">
      <c r="A2730" s="26"/>
      <c r="B2730" s="27"/>
    </row>
    <row r="2731" spans="1:2" x14ac:dyDescent="0.2">
      <c r="A2731" s="26"/>
      <c r="B2731" s="27"/>
    </row>
    <row r="2732" spans="1:2" x14ac:dyDescent="0.2">
      <c r="A2732" s="26"/>
      <c r="B2732" s="27"/>
    </row>
    <row r="2733" spans="1:2" x14ac:dyDescent="0.2">
      <c r="A2733" s="26"/>
      <c r="B2733" s="27"/>
    </row>
    <row r="2734" spans="1:2" x14ac:dyDescent="0.2">
      <c r="A2734" s="26"/>
      <c r="B2734" s="27"/>
    </row>
    <row r="2735" spans="1:2" x14ac:dyDescent="0.2">
      <c r="A2735" s="26"/>
      <c r="B2735" s="27"/>
    </row>
    <row r="2736" spans="1:2" x14ac:dyDescent="0.2">
      <c r="A2736" s="26"/>
      <c r="B2736" s="27"/>
    </row>
    <row r="2737" spans="1:2" x14ac:dyDescent="0.2">
      <c r="A2737" s="26"/>
      <c r="B2737" s="27"/>
    </row>
    <row r="2738" spans="1:2" x14ac:dyDescent="0.2">
      <c r="A2738" s="26"/>
      <c r="B2738" s="27"/>
    </row>
    <row r="2739" spans="1:2" x14ac:dyDescent="0.2">
      <c r="A2739" s="26"/>
      <c r="B2739" s="27"/>
    </row>
    <row r="2740" spans="1:2" x14ac:dyDescent="0.2">
      <c r="A2740" s="26"/>
      <c r="B2740" s="27"/>
    </row>
    <row r="2741" spans="1:2" x14ac:dyDescent="0.2">
      <c r="A2741" s="26"/>
      <c r="B2741" s="27"/>
    </row>
    <row r="2742" spans="1:2" x14ac:dyDescent="0.2">
      <c r="A2742" s="26"/>
      <c r="B2742" s="27"/>
    </row>
    <row r="2743" spans="1:2" x14ac:dyDescent="0.2">
      <c r="A2743" s="26"/>
      <c r="B2743" s="27"/>
    </row>
    <row r="2744" spans="1:2" x14ac:dyDescent="0.2">
      <c r="A2744" s="26"/>
      <c r="B2744" s="27"/>
    </row>
    <row r="2745" spans="1:2" x14ac:dyDescent="0.2">
      <c r="A2745" s="26"/>
      <c r="B2745" s="27"/>
    </row>
    <row r="2746" spans="1:2" x14ac:dyDescent="0.2">
      <c r="A2746" s="26"/>
      <c r="B2746" s="27"/>
    </row>
    <row r="2747" spans="1:2" x14ac:dyDescent="0.2">
      <c r="A2747" s="26"/>
      <c r="B2747" s="27"/>
    </row>
    <row r="2748" spans="1:2" x14ac:dyDescent="0.2">
      <c r="A2748" s="26"/>
      <c r="B2748" s="27"/>
    </row>
    <row r="2749" spans="1:2" x14ac:dyDescent="0.2">
      <c r="A2749" s="26"/>
      <c r="B2749" s="27"/>
    </row>
    <row r="2750" spans="1:2" x14ac:dyDescent="0.2">
      <c r="A2750" s="26"/>
      <c r="B2750" s="27"/>
    </row>
    <row r="2751" spans="1:2" x14ac:dyDescent="0.2">
      <c r="A2751" s="26"/>
      <c r="B2751" s="27"/>
    </row>
    <row r="2752" spans="1:2" x14ac:dyDescent="0.2">
      <c r="A2752" s="26"/>
      <c r="B2752" s="27"/>
    </row>
    <row r="2753" spans="1:2" x14ac:dyDescent="0.2">
      <c r="A2753" s="26"/>
      <c r="B2753" s="27"/>
    </row>
    <row r="2754" spans="1:2" x14ac:dyDescent="0.2">
      <c r="A2754" s="26"/>
      <c r="B2754" s="27"/>
    </row>
    <row r="2755" spans="1:2" x14ac:dyDescent="0.2">
      <c r="A2755" s="26"/>
      <c r="B2755" s="27"/>
    </row>
    <row r="2756" spans="1:2" x14ac:dyDescent="0.2">
      <c r="A2756" s="26"/>
      <c r="B2756" s="27"/>
    </row>
    <row r="2757" spans="1:2" x14ac:dyDescent="0.2">
      <c r="A2757" s="26"/>
      <c r="B2757" s="27"/>
    </row>
    <row r="2758" spans="1:2" x14ac:dyDescent="0.2">
      <c r="A2758" s="26"/>
      <c r="B2758" s="27"/>
    </row>
    <row r="2759" spans="1:2" x14ac:dyDescent="0.2">
      <c r="A2759" s="26"/>
      <c r="B2759" s="27"/>
    </row>
    <row r="2760" spans="1:2" x14ac:dyDescent="0.2">
      <c r="A2760" s="26"/>
      <c r="B2760" s="27"/>
    </row>
    <row r="2761" spans="1:2" x14ac:dyDescent="0.2">
      <c r="A2761" s="26"/>
      <c r="B2761" s="27"/>
    </row>
    <row r="2762" spans="1:2" x14ac:dyDescent="0.2">
      <c r="A2762" s="26"/>
      <c r="B2762" s="27"/>
    </row>
    <row r="2763" spans="1:2" x14ac:dyDescent="0.2">
      <c r="A2763" s="26"/>
      <c r="B2763" s="27"/>
    </row>
    <row r="2764" spans="1:2" x14ac:dyDescent="0.2">
      <c r="A2764" s="26"/>
      <c r="B2764" s="27"/>
    </row>
    <row r="2765" spans="1:2" x14ac:dyDescent="0.2">
      <c r="A2765" s="26"/>
      <c r="B2765" s="27"/>
    </row>
    <row r="2766" spans="1:2" x14ac:dyDescent="0.2">
      <c r="A2766" s="26"/>
      <c r="B2766" s="27"/>
    </row>
    <row r="2767" spans="1:2" x14ac:dyDescent="0.2">
      <c r="A2767" s="26"/>
      <c r="B2767" s="27"/>
    </row>
    <row r="2768" spans="1:2" x14ac:dyDescent="0.2">
      <c r="A2768" s="26"/>
      <c r="B2768" s="27"/>
    </row>
    <row r="2769" spans="1:2" x14ac:dyDescent="0.2">
      <c r="A2769" s="26"/>
      <c r="B2769" s="27"/>
    </row>
    <row r="2770" spans="1:2" x14ac:dyDescent="0.2">
      <c r="A2770" s="26"/>
      <c r="B2770" s="27"/>
    </row>
    <row r="2771" spans="1:2" x14ac:dyDescent="0.2">
      <c r="A2771" s="26"/>
      <c r="B2771" s="27"/>
    </row>
    <row r="2772" spans="1:2" x14ac:dyDescent="0.2">
      <c r="A2772" s="26"/>
      <c r="B2772" s="27"/>
    </row>
    <row r="2773" spans="1:2" x14ac:dyDescent="0.2">
      <c r="A2773" s="26"/>
      <c r="B2773" s="27"/>
    </row>
    <row r="2774" spans="1:2" x14ac:dyDescent="0.2">
      <c r="A2774" s="26"/>
      <c r="B2774" s="27"/>
    </row>
    <row r="2775" spans="1:2" x14ac:dyDescent="0.2">
      <c r="A2775" s="26"/>
      <c r="B2775" s="27"/>
    </row>
    <row r="2776" spans="1:2" x14ac:dyDescent="0.2">
      <c r="A2776" s="26"/>
      <c r="B2776" s="27"/>
    </row>
    <row r="2777" spans="1:2" x14ac:dyDescent="0.2">
      <c r="A2777" s="26"/>
      <c r="B2777" s="27"/>
    </row>
    <row r="2778" spans="1:2" x14ac:dyDescent="0.2">
      <c r="A2778" s="26"/>
      <c r="B2778" s="27"/>
    </row>
    <row r="2779" spans="1:2" x14ac:dyDescent="0.2">
      <c r="A2779" s="26"/>
      <c r="B2779" s="27"/>
    </row>
    <row r="2780" spans="1:2" x14ac:dyDescent="0.2">
      <c r="A2780" s="26"/>
      <c r="B2780" s="27"/>
    </row>
    <row r="2781" spans="1:2" x14ac:dyDescent="0.2">
      <c r="A2781" s="26"/>
      <c r="B2781" s="27"/>
    </row>
    <row r="2782" spans="1:2" x14ac:dyDescent="0.2">
      <c r="A2782" s="26"/>
      <c r="B2782" s="27"/>
    </row>
    <row r="2783" spans="1:2" x14ac:dyDescent="0.2">
      <c r="A2783" s="26"/>
      <c r="B2783" s="27"/>
    </row>
    <row r="2784" spans="1:2" x14ac:dyDescent="0.2">
      <c r="A2784" s="26"/>
      <c r="B2784" s="27"/>
    </row>
    <row r="2785" spans="1:2" x14ac:dyDescent="0.2">
      <c r="A2785" s="26"/>
      <c r="B2785" s="27"/>
    </row>
    <row r="2786" spans="1:2" x14ac:dyDescent="0.2">
      <c r="A2786" s="26"/>
      <c r="B2786" s="27"/>
    </row>
    <row r="2787" spans="1:2" x14ac:dyDescent="0.2">
      <c r="A2787" s="26"/>
      <c r="B2787" s="27"/>
    </row>
    <row r="2788" spans="1:2" x14ac:dyDescent="0.2">
      <c r="A2788" s="26"/>
      <c r="B2788" s="27"/>
    </row>
    <row r="2789" spans="1:2" x14ac:dyDescent="0.2">
      <c r="A2789" s="26"/>
      <c r="B2789" s="27"/>
    </row>
    <row r="2790" spans="1:2" x14ac:dyDescent="0.2">
      <c r="A2790" s="26"/>
      <c r="B2790" s="27"/>
    </row>
    <row r="2791" spans="1:2" x14ac:dyDescent="0.2">
      <c r="A2791" s="26"/>
      <c r="B2791" s="27"/>
    </row>
    <row r="2792" spans="1:2" x14ac:dyDescent="0.2">
      <c r="A2792" s="26"/>
      <c r="B2792" s="27"/>
    </row>
    <row r="2793" spans="1:2" x14ac:dyDescent="0.2">
      <c r="A2793" s="26"/>
      <c r="B2793" s="27"/>
    </row>
    <row r="2794" spans="1:2" x14ac:dyDescent="0.2">
      <c r="A2794" s="26"/>
      <c r="B2794" s="27"/>
    </row>
    <row r="2795" spans="1:2" x14ac:dyDescent="0.2">
      <c r="A2795" s="26"/>
      <c r="B2795" s="27"/>
    </row>
    <row r="2796" spans="1:2" x14ac:dyDescent="0.2">
      <c r="A2796" s="26"/>
      <c r="B2796" s="27"/>
    </row>
    <row r="2797" spans="1:2" x14ac:dyDescent="0.2">
      <c r="A2797" s="26"/>
      <c r="B2797" s="27"/>
    </row>
    <row r="2798" spans="1:2" x14ac:dyDescent="0.2">
      <c r="A2798" s="26"/>
      <c r="B2798" s="27"/>
    </row>
    <row r="2799" spans="1:2" x14ac:dyDescent="0.2">
      <c r="A2799" s="26"/>
      <c r="B2799" s="27"/>
    </row>
    <row r="2800" spans="1:2" x14ac:dyDescent="0.2">
      <c r="A2800" s="26"/>
      <c r="B2800" s="27"/>
    </row>
    <row r="2801" spans="1:2" x14ac:dyDescent="0.2">
      <c r="A2801" s="26"/>
      <c r="B2801" s="27"/>
    </row>
    <row r="2802" spans="1:2" x14ac:dyDescent="0.2">
      <c r="A2802" s="26"/>
      <c r="B2802" s="27"/>
    </row>
    <row r="2803" spans="1:2" x14ac:dyDescent="0.2">
      <c r="A2803" s="26"/>
      <c r="B2803" s="27"/>
    </row>
    <row r="2804" spans="1:2" x14ac:dyDescent="0.2">
      <c r="A2804" s="26"/>
      <c r="B2804" s="27"/>
    </row>
    <row r="2805" spans="1:2" x14ac:dyDescent="0.2">
      <c r="A2805" s="26"/>
      <c r="B2805" s="27"/>
    </row>
    <row r="2806" spans="1:2" x14ac:dyDescent="0.2">
      <c r="A2806" s="26"/>
      <c r="B2806" s="27"/>
    </row>
    <row r="2807" spans="1:2" x14ac:dyDescent="0.2">
      <c r="A2807" s="26"/>
      <c r="B2807" s="27"/>
    </row>
    <row r="2808" spans="1:2" x14ac:dyDescent="0.2">
      <c r="A2808" s="26"/>
      <c r="B2808" s="27"/>
    </row>
    <row r="2809" spans="1:2" x14ac:dyDescent="0.2">
      <c r="A2809" s="26"/>
      <c r="B2809" s="27"/>
    </row>
    <row r="2810" spans="1:2" x14ac:dyDescent="0.2">
      <c r="A2810" s="26"/>
      <c r="B2810" s="27"/>
    </row>
    <row r="2811" spans="1:2" x14ac:dyDescent="0.2">
      <c r="A2811" s="26"/>
      <c r="B2811" s="27"/>
    </row>
    <row r="2812" spans="1:2" x14ac:dyDescent="0.2">
      <c r="A2812" s="26"/>
      <c r="B2812" s="27"/>
    </row>
    <row r="2813" spans="1:2" x14ac:dyDescent="0.2">
      <c r="A2813" s="26"/>
      <c r="B2813" s="27"/>
    </row>
    <row r="2814" spans="1:2" x14ac:dyDescent="0.2">
      <c r="A2814" s="26"/>
      <c r="B2814" s="27"/>
    </row>
    <row r="2815" spans="1:2" x14ac:dyDescent="0.2">
      <c r="A2815" s="26"/>
      <c r="B2815" s="27"/>
    </row>
    <row r="2816" spans="1:2" x14ac:dyDescent="0.2">
      <c r="A2816" s="26"/>
      <c r="B2816" s="27"/>
    </row>
    <row r="2817" spans="1:2" x14ac:dyDescent="0.2">
      <c r="A2817" s="26"/>
      <c r="B2817" s="27"/>
    </row>
    <row r="2818" spans="1:2" x14ac:dyDescent="0.2">
      <c r="A2818" s="26"/>
      <c r="B2818" s="27"/>
    </row>
    <row r="2819" spans="1:2" x14ac:dyDescent="0.2">
      <c r="A2819" s="26"/>
      <c r="B2819" s="27"/>
    </row>
    <row r="2820" spans="1:2" x14ac:dyDescent="0.2">
      <c r="A2820" s="26"/>
      <c r="B2820" s="27"/>
    </row>
    <row r="2821" spans="1:2" x14ac:dyDescent="0.2">
      <c r="A2821" s="26"/>
      <c r="B2821" s="27"/>
    </row>
    <row r="2822" spans="1:2" x14ac:dyDescent="0.2">
      <c r="A2822" s="26"/>
      <c r="B2822" s="27"/>
    </row>
    <row r="2823" spans="1:2" x14ac:dyDescent="0.2">
      <c r="A2823" s="26"/>
      <c r="B2823" s="27"/>
    </row>
    <row r="2824" spans="1:2" x14ac:dyDescent="0.2">
      <c r="A2824" s="26"/>
      <c r="B2824" s="27"/>
    </row>
    <row r="2825" spans="1:2" x14ac:dyDescent="0.2">
      <c r="A2825" s="26"/>
      <c r="B2825" s="27"/>
    </row>
    <row r="2826" spans="1:2" x14ac:dyDescent="0.2">
      <c r="A2826" s="26"/>
      <c r="B2826" s="27"/>
    </row>
    <row r="2827" spans="1:2" x14ac:dyDescent="0.2">
      <c r="A2827" s="26"/>
      <c r="B2827" s="27"/>
    </row>
    <row r="2828" spans="1:2" x14ac:dyDescent="0.2">
      <c r="A2828" s="26"/>
      <c r="B2828" s="27"/>
    </row>
    <row r="2829" spans="1:2" x14ac:dyDescent="0.2">
      <c r="A2829" s="26"/>
      <c r="B2829" s="27"/>
    </row>
    <row r="2830" spans="1:2" x14ac:dyDescent="0.2">
      <c r="A2830" s="26"/>
      <c r="B2830" s="27"/>
    </row>
    <row r="2831" spans="1:2" x14ac:dyDescent="0.2">
      <c r="A2831" s="26"/>
      <c r="B2831" s="27"/>
    </row>
    <row r="2832" spans="1:2" x14ac:dyDescent="0.2">
      <c r="A2832" s="26"/>
      <c r="B2832" s="27"/>
    </row>
    <row r="2833" spans="1:2" x14ac:dyDescent="0.2">
      <c r="A2833" s="26"/>
      <c r="B2833" s="27"/>
    </row>
    <row r="2834" spans="1:2" x14ac:dyDescent="0.2">
      <c r="A2834" s="26"/>
      <c r="B2834" s="27"/>
    </row>
    <row r="2835" spans="1:2" x14ac:dyDescent="0.2">
      <c r="A2835" s="26"/>
      <c r="B2835" s="27"/>
    </row>
    <row r="2836" spans="1:2" x14ac:dyDescent="0.2">
      <c r="A2836" s="26"/>
      <c r="B2836" s="27"/>
    </row>
    <row r="2837" spans="1:2" x14ac:dyDescent="0.2">
      <c r="A2837" s="26"/>
      <c r="B2837" s="27"/>
    </row>
    <row r="2838" spans="1:2" x14ac:dyDescent="0.2">
      <c r="A2838" s="26"/>
      <c r="B2838" s="27"/>
    </row>
    <row r="2839" spans="1:2" x14ac:dyDescent="0.2">
      <c r="A2839" s="26"/>
      <c r="B2839" s="27"/>
    </row>
    <row r="2840" spans="1:2" x14ac:dyDescent="0.2">
      <c r="A2840" s="26"/>
      <c r="B2840" s="27"/>
    </row>
    <row r="2841" spans="1:2" x14ac:dyDescent="0.2">
      <c r="A2841" s="26"/>
      <c r="B2841" s="27"/>
    </row>
    <row r="2842" spans="1:2" x14ac:dyDescent="0.2">
      <c r="A2842" s="26"/>
      <c r="B2842" s="27"/>
    </row>
    <row r="2843" spans="1:2" x14ac:dyDescent="0.2">
      <c r="A2843" s="26"/>
      <c r="B2843" s="27"/>
    </row>
    <row r="2844" spans="1:2" x14ac:dyDescent="0.2">
      <c r="A2844" s="26"/>
      <c r="B2844" s="27"/>
    </row>
    <row r="2845" spans="1:2" x14ac:dyDescent="0.2">
      <c r="A2845" s="26"/>
      <c r="B2845" s="27"/>
    </row>
    <row r="2846" spans="1:2" x14ac:dyDescent="0.2">
      <c r="A2846" s="26"/>
      <c r="B2846" s="27"/>
    </row>
    <row r="2847" spans="1:2" x14ac:dyDescent="0.2">
      <c r="A2847" s="26"/>
      <c r="B2847" s="27"/>
    </row>
    <row r="2848" spans="1:2" x14ac:dyDescent="0.2">
      <c r="A2848" s="26"/>
      <c r="B2848" s="27"/>
    </row>
    <row r="2849" spans="1:2" x14ac:dyDescent="0.2">
      <c r="A2849" s="26"/>
      <c r="B2849" s="27"/>
    </row>
    <row r="2850" spans="1:2" x14ac:dyDescent="0.2">
      <c r="A2850" s="26"/>
      <c r="B2850" s="27"/>
    </row>
    <row r="2851" spans="1:2" x14ac:dyDescent="0.2">
      <c r="A2851" s="26"/>
      <c r="B2851" s="27"/>
    </row>
    <row r="2852" spans="1:2" x14ac:dyDescent="0.2">
      <c r="A2852" s="26"/>
      <c r="B2852" s="27"/>
    </row>
    <row r="2853" spans="1:2" x14ac:dyDescent="0.2">
      <c r="A2853" s="26"/>
      <c r="B2853" s="27"/>
    </row>
    <row r="2854" spans="1:2" x14ac:dyDescent="0.2">
      <c r="A2854" s="26"/>
      <c r="B2854" s="27"/>
    </row>
    <row r="2855" spans="1:2" x14ac:dyDescent="0.2">
      <c r="A2855" s="26"/>
      <c r="B2855" s="27"/>
    </row>
    <row r="2856" spans="1:2" x14ac:dyDescent="0.2">
      <c r="A2856" s="26"/>
      <c r="B2856" s="27"/>
    </row>
    <row r="2857" spans="1:2" x14ac:dyDescent="0.2">
      <c r="A2857" s="26"/>
      <c r="B2857" s="27"/>
    </row>
    <row r="2858" spans="1:2" x14ac:dyDescent="0.2">
      <c r="A2858" s="26"/>
      <c r="B2858" s="27"/>
    </row>
    <row r="2859" spans="1:2" x14ac:dyDescent="0.2">
      <c r="A2859" s="26"/>
      <c r="B2859" s="27"/>
    </row>
    <row r="2860" spans="1:2" x14ac:dyDescent="0.2">
      <c r="A2860" s="26"/>
      <c r="B2860" s="27"/>
    </row>
    <row r="2861" spans="1:2" x14ac:dyDescent="0.2">
      <c r="A2861" s="26"/>
      <c r="B2861" s="27"/>
    </row>
    <row r="2862" spans="1:2" x14ac:dyDescent="0.2">
      <c r="A2862" s="26"/>
      <c r="B2862" s="27"/>
    </row>
    <row r="2863" spans="1:2" x14ac:dyDescent="0.2">
      <c r="A2863" s="26"/>
      <c r="B2863" s="27"/>
    </row>
    <row r="2864" spans="1:2" x14ac:dyDescent="0.2">
      <c r="A2864" s="26"/>
      <c r="B2864" s="27"/>
    </row>
    <row r="2865" spans="1:2" x14ac:dyDescent="0.2">
      <c r="A2865" s="26"/>
      <c r="B2865" s="27"/>
    </row>
    <row r="2866" spans="1:2" x14ac:dyDescent="0.2">
      <c r="A2866" s="26"/>
      <c r="B2866" s="27"/>
    </row>
    <row r="2867" spans="1:2" x14ac:dyDescent="0.2">
      <c r="A2867" s="26"/>
      <c r="B2867" s="27"/>
    </row>
    <row r="2868" spans="1:2" x14ac:dyDescent="0.2">
      <c r="A2868" s="26"/>
      <c r="B2868" s="27"/>
    </row>
    <row r="2869" spans="1:2" x14ac:dyDescent="0.2">
      <c r="A2869" s="26"/>
      <c r="B2869" s="27"/>
    </row>
    <row r="2870" spans="1:2" x14ac:dyDescent="0.2">
      <c r="A2870" s="26"/>
      <c r="B2870" s="27"/>
    </row>
    <row r="2871" spans="1:2" x14ac:dyDescent="0.2">
      <c r="A2871" s="26"/>
      <c r="B2871" s="27"/>
    </row>
    <row r="2872" spans="1:2" x14ac:dyDescent="0.2">
      <c r="A2872" s="26"/>
      <c r="B2872" s="27"/>
    </row>
    <row r="2873" spans="1:2" x14ac:dyDescent="0.2">
      <c r="A2873" s="26"/>
      <c r="B2873" s="27"/>
    </row>
    <row r="2874" spans="1:2" x14ac:dyDescent="0.2">
      <c r="A2874" s="26"/>
      <c r="B2874" s="27"/>
    </row>
    <row r="2875" spans="1:2" x14ac:dyDescent="0.2">
      <c r="A2875" s="26"/>
      <c r="B2875" s="27"/>
    </row>
    <row r="2876" spans="1:2" x14ac:dyDescent="0.2">
      <c r="A2876" s="26"/>
      <c r="B2876" s="27"/>
    </row>
    <row r="2877" spans="1:2" x14ac:dyDescent="0.2">
      <c r="A2877" s="26"/>
      <c r="B2877" s="27"/>
    </row>
    <row r="2878" spans="1:2" x14ac:dyDescent="0.2">
      <c r="A2878" s="26"/>
      <c r="B2878" s="27"/>
    </row>
    <row r="2879" spans="1:2" x14ac:dyDescent="0.2">
      <c r="A2879" s="26"/>
      <c r="B2879" s="27"/>
    </row>
    <row r="2880" spans="1:2" x14ac:dyDescent="0.2">
      <c r="A2880" s="26"/>
      <c r="B2880" s="27"/>
    </row>
    <row r="2881" spans="1:2" x14ac:dyDescent="0.2">
      <c r="A2881" s="26"/>
      <c r="B2881" s="27"/>
    </row>
    <row r="2882" spans="1:2" x14ac:dyDescent="0.2">
      <c r="A2882" s="26"/>
      <c r="B2882" s="27"/>
    </row>
    <row r="2883" spans="1:2" x14ac:dyDescent="0.2">
      <c r="A2883" s="26"/>
      <c r="B2883" s="27"/>
    </row>
    <row r="2884" spans="1:2" x14ac:dyDescent="0.2">
      <c r="A2884" s="26"/>
      <c r="B2884" s="27"/>
    </row>
    <row r="2885" spans="1:2" x14ac:dyDescent="0.2">
      <c r="A2885" s="26"/>
      <c r="B2885" s="27"/>
    </row>
    <row r="2886" spans="1:2" x14ac:dyDescent="0.2">
      <c r="A2886" s="26"/>
      <c r="B2886" s="27"/>
    </row>
    <row r="2887" spans="1:2" x14ac:dyDescent="0.2">
      <c r="A2887" s="26"/>
      <c r="B2887" s="27"/>
    </row>
    <row r="2888" spans="1:2" x14ac:dyDescent="0.2">
      <c r="A2888" s="26"/>
      <c r="B2888" s="27"/>
    </row>
    <row r="2889" spans="1:2" x14ac:dyDescent="0.2">
      <c r="A2889" s="26"/>
      <c r="B2889" s="27"/>
    </row>
    <row r="2890" spans="1:2" x14ac:dyDescent="0.2">
      <c r="A2890" s="26"/>
      <c r="B2890" s="27"/>
    </row>
    <row r="2891" spans="1:2" x14ac:dyDescent="0.2">
      <c r="A2891" s="26"/>
      <c r="B2891" s="27"/>
    </row>
    <row r="2892" spans="1:2" x14ac:dyDescent="0.2">
      <c r="A2892" s="26"/>
      <c r="B2892" s="27"/>
    </row>
    <row r="2893" spans="1:2" x14ac:dyDescent="0.2">
      <c r="A2893" s="26"/>
      <c r="B2893" s="27"/>
    </row>
    <row r="2894" spans="1:2" x14ac:dyDescent="0.2">
      <c r="A2894" s="26"/>
      <c r="B2894" s="27"/>
    </row>
    <row r="2895" spans="1:2" x14ac:dyDescent="0.2">
      <c r="A2895" s="26"/>
      <c r="B2895" s="27"/>
    </row>
    <row r="2896" spans="1:2" x14ac:dyDescent="0.2">
      <c r="A2896" s="26"/>
      <c r="B2896" s="27"/>
    </row>
    <row r="2897" spans="1:2" x14ac:dyDescent="0.2">
      <c r="A2897" s="26"/>
      <c r="B2897" s="27"/>
    </row>
    <row r="2898" spans="1:2" x14ac:dyDescent="0.2">
      <c r="A2898" s="26"/>
      <c r="B2898" s="27"/>
    </row>
    <row r="2899" spans="1:2" x14ac:dyDescent="0.2">
      <c r="A2899" s="26"/>
      <c r="B2899" s="27"/>
    </row>
    <row r="2900" spans="1:2" x14ac:dyDescent="0.2">
      <c r="A2900" s="26"/>
      <c r="B2900" s="27"/>
    </row>
    <row r="2901" spans="1:2" x14ac:dyDescent="0.2">
      <c r="A2901" s="26"/>
      <c r="B2901" s="27"/>
    </row>
    <row r="2902" spans="1:2" x14ac:dyDescent="0.2">
      <c r="A2902" s="26"/>
      <c r="B2902" s="27"/>
    </row>
    <row r="2903" spans="1:2" x14ac:dyDescent="0.2">
      <c r="A2903" s="26"/>
      <c r="B2903" s="27"/>
    </row>
    <row r="2904" spans="1:2" x14ac:dyDescent="0.2">
      <c r="A2904" s="26"/>
      <c r="B2904" s="27"/>
    </row>
    <row r="2905" spans="1:2" x14ac:dyDescent="0.2">
      <c r="A2905" s="26"/>
      <c r="B2905" s="27"/>
    </row>
    <row r="2906" spans="1:2" x14ac:dyDescent="0.2">
      <c r="A2906" s="26"/>
      <c r="B2906" s="27"/>
    </row>
    <row r="2907" spans="1:2" x14ac:dyDescent="0.2">
      <c r="A2907" s="26"/>
      <c r="B2907" s="27"/>
    </row>
    <row r="2908" spans="1:2" x14ac:dyDescent="0.2">
      <c r="A2908" s="26"/>
      <c r="B2908" s="27"/>
    </row>
    <row r="2909" spans="1:2" x14ac:dyDescent="0.2">
      <c r="A2909" s="26"/>
      <c r="B2909" s="27"/>
    </row>
    <row r="2910" spans="1:2" x14ac:dyDescent="0.2">
      <c r="A2910" s="26"/>
      <c r="B2910" s="27"/>
    </row>
    <row r="2911" spans="1:2" x14ac:dyDescent="0.2">
      <c r="A2911" s="26"/>
      <c r="B2911" s="27"/>
    </row>
    <row r="2912" spans="1:2" x14ac:dyDescent="0.2">
      <c r="A2912" s="26"/>
      <c r="B2912" s="27"/>
    </row>
    <row r="2913" spans="1:2" x14ac:dyDescent="0.2">
      <c r="A2913" s="26"/>
      <c r="B2913" s="27"/>
    </row>
    <row r="2914" spans="1:2" x14ac:dyDescent="0.2">
      <c r="A2914" s="26"/>
      <c r="B2914" s="27"/>
    </row>
    <row r="2915" spans="1:2" x14ac:dyDescent="0.2">
      <c r="A2915" s="26"/>
      <c r="B2915" s="27"/>
    </row>
    <row r="2916" spans="1:2" x14ac:dyDescent="0.2">
      <c r="A2916" s="26"/>
      <c r="B2916" s="27"/>
    </row>
    <row r="2917" spans="1:2" x14ac:dyDescent="0.2">
      <c r="A2917" s="26"/>
      <c r="B2917" s="27"/>
    </row>
    <row r="2918" spans="1:2" x14ac:dyDescent="0.2">
      <c r="A2918" s="26"/>
      <c r="B2918" s="27"/>
    </row>
    <row r="2919" spans="1:2" x14ac:dyDescent="0.2">
      <c r="A2919" s="26"/>
      <c r="B2919" s="27"/>
    </row>
    <row r="2920" spans="1:2" x14ac:dyDescent="0.2">
      <c r="A2920" s="26"/>
      <c r="B2920" s="27"/>
    </row>
    <row r="2921" spans="1:2" x14ac:dyDescent="0.2">
      <c r="A2921" s="26"/>
      <c r="B2921" s="27"/>
    </row>
    <row r="2922" spans="1:2" x14ac:dyDescent="0.2">
      <c r="A2922" s="26"/>
      <c r="B2922" s="27"/>
    </row>
    <row r="2923" spans="1:2" x14ac:dyDescent="0.2">
      <c r="A2923" s="26"/>
      <c r="B2923" s="27"/>
    </row>
    <row r="2924" spans="1:2" x14ac:dyDescent="0.2">
      <c r="A2924" s="26"/>
      <c r="B2924" s="27"/>
    </row>
    <row r="2925" spans="1:2" x14ac:dyDescent="0.2">
      <c r="A2925" s="26"/>
      <c r="B2925" s="27"/>
    </row>
    <row r="2926" spans="1:2" x14ac:dyDescent="0.2">
      <c r="A2926" s="26"/>
      <c r="B2926" s="27"/>
    </row>
    <row r="2927" spans="1:2" x14ac:dyDescent="0.2">
      <c r="A2927" s="26"/>
      <c r="B2927" s="27"/>
    </row>
    <row r="2928" spans="1:2" x14ac:dyDescent="0.2">
      <c r="A2928" s="26"/>
      <c r="B2928" s="27"/>
    </row>
    <row r="2929" spans="1:2" x14ac:dyDescent="0.2">
      <c r="A2929" s="26"/>
      <c r="B2929" s="27"/>
    </row>
    <row r="2930" spans="1:2" x14ac:dyDescent="0.2">
      <c r="A2930" s="26"/>
      <c r="B2930" s="27"/>
    </row>
    <row r="2931" spans="1:2" x14ac:dyDescent="0.2">
      <c r="A2931" s="26"/>
      <c r="B2931" s="27"/>
    </row>
    <row r="2932" spans="1:2" x14ac:dyDescent="0.2">
      <c r="A2932" s="26"/>
      <c r="B2932" s="27"/>
    </row>
    <row r="2933" spans="1:2" x14ac:dyDescent="0.2">
      <c r="A2933" s="26"/>
      <c r="B2933" s="27"/>
    </row>
    <row r="2934" spans="1:2" x14ac:dyDescent="0.2">
      <c r="A2934" s="26"/>
      <c r="B2934" s="27"/>
    </row>
    <row r="2935" spans="1:2" x14ac:dyDescent="0.2">
      <c r="A2935" s="26"/>
      <c r="B2935" s="27"/>
    </row>
    <row r="2936" spans="1:2" x14ac:dyDescent="0.2">
      <c r="A2936" s="26"/>
      <c r="B2936" s="27"/>
    </row>
    <row r="2937" spans="1:2" x14ac:dyDescent="0.2">
      <c r="A2937" s="26"/>
      <c r="B2937" s="27"/>
    </row>
    <row r="2938" spans="1:2" x14ac:dyDescent="0.2">
      <c r="A2938" s="26"/>
      <c r="B2938" s="27"/>
    </row>
    <row r="2939" spans="1:2" x14ac:dyDescent="0.2">
      <c r="A2939" s="26"/>
      <c r="B2939" s="27"/>
    </row>
    <row r="2940" spans="1:2" x14ac:dyDescent="0.2">
      <c r="A2940" s="26"/>
      <c r="B2940" s="27"/>
    </row>
    <row r="2941" spans="1:2" x14ac:dyDescent="0.2">
      <c r="A2941" s="26"/>
      <c r="B2941" s="27"/>
    </row>
    <row r="2942" spans="1:2" x14ac:dyDescent="0.2">
      <c r="A2942" s="26"/>
      <c r="B2942" s="27"/>
    </row>
    <row r="2943" spans="1:2" x14ac:dyDescent="0.2">
      <c r="A2943" s="26"/>
      <c r="B2943" s="27"/>
    </row>
    <row r="2944" spans="1:2" x14ac:dyDescent="0.2">
      <c r="A2944" s="26"/>
      <c r="B2944" s="27"/>
    </row>
    <row r="2945" spans="1:2" x14ac:dyDescent="0.2">
      <c r="A2945" s="26"/>
      <c r="B2945" s="27"/>
    </row>
    <row r="2946" spans="1:2" x14ac:dyDescent="0.2">
      <c r="A2946" s="26"/>
      <c r="B2946" s="27"/>
    </row>
    <row r="2947" spans="1:2" x14ac:dyDescent="0.2">
      <c r="A2947" s="26"/>
      <c r="B2947" s="27"/>
    </row>
    <row r="2948" spans="1:2" x14ac:dyDescent="0.2">
      <c r="A2948" s="26"/>
      <c r="B2948" s="27"/>
    </row>
    <row r="2949" spans="1:2" x14ac:dyDescent="0.2">
      <c r="A2949" s="26"/>
      <c r="B2949" s="27"/>
    </row>
    <row r="2950" spans="1:2" x14ac:dyDescent="0.2">
      <c r="A2950" s="26"/>
      <c r="B2950" s="27"/>
    </row>
    <row r="2951" spans="1:2" x14ac:dyDescent="0.2">
      <c r="A2951" s="26"/>
      <c r="B2951" s="27"/>
    </row>
    <row r="2952" spans="1:2" x14ac:dyDescent="0.2">
      <c r="A2952" s="26"/>
      <c r="B2952" s="27"/>
    </row>
    <row r="2953" spans="1:2" x14ac:dyDescent="0.2">
      <c r="A2953" s="26"/>
      <c r="B2953" s="27"/>
    </row>
    <row r="2954" spans="1:2" x14ac:dyDescent="0.2">
      <c r="A2954" s="26"/>
      <c r="B2954" s="27"/>
    </row>
    <row r="2955" spans="1:2" x14ac:dyDescent="0.2">
      <c r="A2955" s="26"/>
      <c r="B2955" s="27"/>
    </row>
    <row r="2956" spans="1:2" x14ac:dyDescent="0.2">
      <c r="A2956" s="26"/>
      <c r="B2956" s="27"/>
    </row>
    <row r="2957" spans="1:2" x14ac:dyDescent="0.2">
      <c r="A2957" s="26"/>
      <c r="B2957" s="27"/>
    </row>
    <row r="2958" spans="1:2" x14ac:dyDescent="0.2">
      <c r="A2958" s="26"/>
      <c r="B2958" s="27"/>
    </row>
    <row r="2959" spans="1:2" x14ac:dyDescent="0.2">
      <c r="A2959" s="26"/>
      <c r="B2959" s="27"/>
    </row>
    <row r="2960" spans="1:2" x14ac:dyDescent="0.2">
      <c r="A2960" s="26"/>
      <c r="B2960" s="27"/>
    </row>
    <row r="2961" spans="1:2" x14ac:dyDescent="0.2">
      <c r="A2961" s="26"/>
      <c r="B2961" s="27"/>
    </row>
    <row r="2962" spans="1:2" x14ac:dyDescent="0.2">
      <c r="A2962" s="26"/>
      <c r="B2962" s="27"/>
    </row>
    <row r="2963" spans="1:2" x14ac:dyDescent="0.2">
      <c r="A2963" s="26"/>
      <c r="B2963" s="27"/>
    </row>
    <row r="2964" spans="1:2" x14ac:dyDescent="0.2">
      <c r="A2964" s="26"/>
      <c r="B2964" s="27"/>
    </row>
    <row r="2965" spans="1:2" x14ac:dyDescent="0.2">
      <c r="A2965" s="26"/>
      <c r="B2965" s="27"/>
    </row>
    <row r="2966" spans="1:2" x14ac:dyDescent="0.2">
      <c r="A2966" s="26"/>
      <c r="B2966" s="27"/>
    </row>
    <row r="2967" spans="1:2" x14ac:dyDescent="0.2">
      <c r="A2967" s="26"/>
      <c r="B2967" s="27"/>
    </row>
    <row r="2968" spans="1:2" x14ac:dyDescent="0.2">
      <c r="A2968" s="26"/>
      <c r="B2968" s="27"/>
    </row>
    <row r="2969" spans="1:2" x14ac:dyDescent="0.2">
      <c r="A2969" s="26"/>
      <c r="B2969" s="27"/>
    </row>
    <row r="2970" spans="1:2" x14ac:dyDescent="0.2">
      <c r="A2970" s="26"/>
      <c r="B2970" s="27"/>
    </row>
    <row r="2971" spans="1:2" x14ac:dyDescent="0.2">
      <c r="A2971" s="26"/>
      <c r="B2971" s="27"/>
    </row>
    <row r="2972" spans="1:2" x14ac:dyDescent="0.2">
      <c r="A2972" s="26"/>
      <c r="B2972" s="27"/>
    </row>
    <row r="2973" spans="1:2" x14ac:dyDescent="0.2">
      <c r="A2973" s="26"/>
      <c r="B2973" s="27"/>
    </row>
    <row r="2974" spans="1:2" x14ac:dyDescent="0.2">
      <c r="A2974" s="26"/>
      <c r="B2974" s="27"/>
    </row>
    <row r="2975" spans="1:2" x14ac:dyDescent="0.2">
      <c r="A2975" s="26"/>
      <c r="B2975" s="27"/>
    </row>
    <row r="2976" spans="1:2" x14ac:dyDescent="0.2">
      <c r="A2976" s="26"/>
      <c r="B2976" s="27"/>
    </row>
    <row r="2977" spans="1:2" x14ac:dyDescent="0.2">
      <c r="A2977" s="26"/>
      <c r="B2977" s="27"/>
    </row>
    <row r="2978" spans="1:2" x14ac:dyDescent="0.2">
      <c r="A2978" s="26"/>
      <c r="B2978" s="27"/>
    </row>
    <row r="2979" spans="1:2" x14ac:dyDescent="0.2">
      <c r="A2979" s="26"/>
      <c r="B2979" s="27"/>
    </row>
    <row r="2980" spans="1:2" x14ac:dyDescent="0.2">
      <c r="A2980" s="26"/>
      <c r="B2980" s="27"/>
    </row>
    <row r="2981" spans="1:2" x14ac:dyDescent="0.2">
      <c r="A2981" s="26"/>
      <c r="B2981" s="27"/>
    </row>
    <row r="2982" spans="1:2" x14ac:dyDescent="0.2">
      <c r="A2982" s="26"/>
      <c r="B2982" s="27"/>
    </row>
    <row r="2983" spans="1:2" x14ac:dyDescent="0.2">
      <c r="A2983" s="26"/>
      <c r="B2983" s="27"/>
    </row>
    <row r="2984" spans="1:2" x14ac:dyDescent="0.2">
      <c r="A2984" s="26"/>
      <c r="B2984" s="27"/>
    </row>
    <row r="2985" spans="1:2" x14ac:dyDescent="0.2">
      <c r="A2985" s="26"/>
      <c r="B2985" s="27"/>
    </row>
    <row r="2986" spans="1:2" x14ac:dyDescent="0.2">
      <c r="A2986" s="26"/>
      <c r="B2986" s="27"/>
    </row>
    <row r="2987" spans="1:2" x14ac:dyDescent="0.2">
      <c r="A2987" s="26"/>
      <c r="B2987" s="27"/>
    </row>
    <row r="2988" spans="1:2" x14ac:dyDescent="0.2">
      <c r="A2988" s="26"/>
      <c r="B2988" s="27"/>
    </row>
    <row r="2989" spans="1:2" x14ac:dyDescent="0.2">
      <c r="A2989" s="26"/>
      <c r="B2989" s="27"/>
    </row>
    <row r="2990" spans="1:2" x14ac:dyDescent="0.2">
      <c r="A2990" s="26"/>
      <c r="B2990" s="27"/>
    </row>
    <row r="2991" spans="1:2" x14ac:dyDescent="0.2">
      <c r="A2991" s="26"/>
      <c r="B2991" s="27"/>
    </row>
    <row r="2992" spans="1:2" x14ac:dyDescent="0.2">
      <c r="A2992" s="26"/>
      <c r="B2992" s="27"/>
    </row>
    <row r="2993" spans="1:2" x14ac:dyDescent="0.2">
      <c r="A2993" s="26"/>
      <c r="B2993" s="27"/>
    </row>
    <row r="2994" spans="1:2" x14ac:dyDescent="0.2">
      <c r="A2994" s="26"/>
      <c r="B2994" s="27"/>
    </row>
    <row r="2995" spans="1:2" x14ac:dyDescent="0.2">
      <c r="A2995" s="26"/>
      <c r="B2995" s="27"/>
    </row>
    <row r="2996" spans="1:2" x14ac:dyDescent="0.2">
      <c r="A2996" s="26"/>
      <c r="B2996" s="27"/>
    </row>
    <row r="2997" spans="1:2" x14ac:dyDescent="0.2">
      <c r="A2997" s="26"/>
      <c r="B2997" s="27"/>
    </row>
    <row r="2998" spans="1:2" x14ac:dyDescent="0.2">
      <c r="A2998" s="26"/>
      <c r="B2998" s="27"/>
    </row>
    <row r="2999" spans="1:2" x14ac:dyDescent="0.2">
      <c r="A2999" s="26"/>
      <c r="B2999" s="27"/>
    </row>
    <row r="3000" spans="1:2" x14ac:dyDescent="0.2">
      <c r="A3000" s="26"/>
      <c r="B3000" s="27"/>
    </row>
    <row r="3001" spans="1:2" x14ac:dyDescent="0.2">
      <c r="A3001" s="26"/>
      <c r="B3001" s="27"/>
    </row>
    <row r="3002" spans="1:2" x14ac:dyDescent="0.2">
      <c r="A3002" s="26"/>
      <c r="B3002" s="27"/>
    </row>
    <row r="3003" spans="1:2" x14ac:dyDescent="0.2">
      <c r="A3003" s="26"/>
      <c r="B3003" s="27"/>
    </row>
    <row r="3004" spans="1:2" x14ac:dyDescent="0.2">
      <c r="A3004" s="26"/>
      <c r="B3004" s="27"/>
    </row>
    <row r="3005" spans="1:2" x14ac:dyDescent="0.2">
      <c r="A3005" s="26"/>
      <c r="B3005" s="27"/>
    </row>
    <row r="3006" spans="1:2" x14ac:dyDescent="0.2">
      <c r="A3006" s="26"/>
      <c r="B3006" s="27"/>
    </row>
    <row r="3007" spans="1:2" x14ac:dyDescent="0.2">
      <c r="A3007" s="26"/>
      <c r="B3007" s="27"/>
    </row>
    <row r="3008" spans="1:2" x14ac:dyDescent="0.2">
      <c r="A3008" s="26"/>
      <c r="B3008" s="27"/>
    </row>
    <row r="3009" spans="1:2" x14ac:dyDescent="0.2">
      <c r="A3009" s="26"/>
      <c r="B3009" s="27"/>
    </row>
    <row r="3010" spans="1:2" x14ac:dyDescent="0.2">
      <c r="A3010" s="26"/>
      <c r="B3010" s="27"/>
    </row>
    <row r="3011" spans="1:2" x14ac:dyDescent="0.2">
      <c r="A3011" s="26"/>
      <c r="B3011" s="27"/>
    </row>
    <row r="3012" spans="1:2" x14ac:dyDescent="0.2">
      <c r="A3012" s="26"/>
      <c r="B3012" s="27"/>
    </row>
    <row r="3013" spans="1:2" x14ac:dyDescent="0.2">
      <c r="A3013" s="26"/>
      <c r="B3013" s="27"/>
    </row>
    <row r="3014" spans="1:2" x14ac:dyDescent="0.2">
      <c r="A3014" s="26"/>
      <c r="B3014" s="27"/>
    </row>
    <row r="3015" spans="1:2" x14ac:dyDescent="0.2">
      <c r="A3015" s="26"/>
      <c r="B3015" s="27"/>
    </row>
    <row r="3016" spans="1:2" x14ac:dyDescent="0.2">
      <c r="A3016" s="26"/>
      <c r="B3016" s="27"/>
    </row>
    <row r="3017" spans="1:2" x14ac:dyDescent="0.2">
      <c r="A3017" s="26"/>
      <c r="B3017" s="27"/>
    </row>
    <row r="3018" spans="1:2" x14ac:dyDescent="0.2">
      <c r="A3018" s="26"/>
      <c r="B3018" s="27"/>
    </row>
    <row r="3019" spans="1:2" x14ac:dyDescent="0.2">
      <c r="A3019" s="26"/>
      <c r="B3019" s="27"/>
    </row>
    <row r="3020" spans="1:2" x14ac:dyDescent="0.2">
      <c r="A3020" s="26"/>
      <c r="B3020" s="27"/>
    </row>
    <row r="3021" spans="1:2" x14ac:dyDescent="0.2">
      <c r="A3021" s="26"/>
      <c r="B3021" s="27"/>
    </row>
    <row r="3022" spans="1:2" x14ac:dyDescent="0.2">
      <c r="A3022" s="26"/>
      <c r="B3022" s="27"/>
    </row>
    <row r="3023" spans="1:2" x14ac:dyDescent="0.2">
      <c r="A3023" s="26"/>
      <c r="B3023" s="27"/>
    </row>
    <row r="3024" spans="1:2" x14ac:dyDescent="0.2">
      <c r="A3024" s="26"/>
      <c r="B3024" s="27"/>
    </row>
    <row r="3025" spans="1:2" x14ac:dyDescent="0.2">
      <c r="A3025" s="26"/>
      <c r="B3025" s="27"/>
    </row>
    <row r="3026" spans="1:2" x14ac:dyDescent="0.2">
      <c r="A3026" s="26"/>
      <c r="B3026" s="27"/>
    </row>
    <row r="3027" spans="1:2" x14ac:dyDescent="0.2">
      <c r="A3027" s="26"/>
      <c r="B3027" s="27"/>
    </row>
    <row r="3028" spans="1:2" x14ac:dyDescent="0.2">
      <c r="A3028" s="26"/>
      <c r="B3028" s="27"/>
    </row>
    <row r="3029" spans="1:2" x14ac:dyDescent="0.2">
      <c r="A3029" s="26"/>
      <c r="B3029" s="27"/>
    </row>
    <row r="3030" spans="1:2" x14ac:dyDescent="0.2">
      <c r="A3030" s="26"/>
      <c r="B3030" s="27"/>
    </row>
    <row r="3031" spans="1:2" x14ac:dyDescent="0.2">
      <c r="A3031" s="26"/>
      <c r="B3031" s="27"/>
    </row>
    <row r="3032" spans="1:2" x14ac:dyDescent="0.2">
      <c r="A3032" s="26"/>
      <c r="B3032" s="27"/>
    </row>
    <row r="3033" spans="1:2" x14ac:dyDescent="0.2">
      <c r="A3033" s="26"/>
      <c r="B3033" s="27"/>
    </row>
    <row r="3034" spans="1:2" x14ac:dyDescent="0.2">
      <c r="A3034" s="26"/>
      <c r="B3034" s="27"/>
    </row>
    <row r="3035" spans="1:2" x14ac:dyDescent="0.2">
      <c r="A3035" s="26"/>
      <c r="B3035" s="27"/>
    </row>
    <row r="3036" spans="1:2" x14ac:dyDescent="0.2">
      <c r="A3036" s="26"/>
      <c r="B3036" s="27"/>
    </row>
    <row r="3037" spans="1:2" x14ac:dyDescent="0.2">
      <c r="A3037" s="26"/>
      <c r="B3037" s="27"/>
    </row>
    <row r="3038" spans="1:2" x14ac:dyDescent="0.2">
      <c r="A3038" s="26"/>
      <c r="B3038" s="27"/>
    </row>
    <row r="3039" spans="1:2" x14ac:dyDescent="0.2">
      <c r="A3039" s="26"/>
      <c r="B3039" s="27"/>
    </row>
    <row r="3040" spans="1:2" x14ac:dyDescent="0.2">
      <c r="A3040" s="26"/>
      <c r="B3040" s="27"/>
    </row>
    <row r="3041" spans="1:2" x14ac:dyDescent="0.2">
      <c r="A3041" s="26"/>
      <c r="B3041" s="27"/>
    </row>
    <row r="3042" spans="1:2" x14ac:dyDescent="0.2">
      <c r="A3042" s="26"/>
      <c r="B3042" s="27"/>
    </row>
    <row r="3043" spans="1:2" x14ac:dyDescent="0.2">
      <c r="A3043" s="26"/>
      <c r="B3043" s="27"/>
    </row>
    <row r="3044" spans="1:2" x14ac:dyDescent="0.2">
      <c r="A3044" s="26"/>
      <c r="B3044" s="27"/>
    </row>
    <row r="3045" spans="1:2" x14ac:dyDescent="0.2">
      <c r="A3045" s="26"/>
      <c r="B3045" s="27"/>
    </row>
    <row r="3046" spans="1:2" x14ac:dyDescent="0.2">
      <c r="A3046" s="26"/>
      <c r="B3046" s="27"/>
    </row>
    <row r="3047" spans="1:2" x14ac:dyDescent="0.2">
      <c r="A3047" s="26"/>
      <c r="B3047" s="27"/>
    </row>
    <row r="3048" spans="1:2" x14ac:dyDescent="0.2">
      <c r="A3048" s="26"/>
      <c r="B3048" s="27"/>
    </row>
    <row r="3049" spans="1:2" x14ac:dyDescent="0.2">
      <c r="A3049" s="26"/>
      <c r="B3049" s="27"/>
    </row>
    <row r="3050" spans="1:2" x14ac:dyDescent="0.2">
      <c r="A3050" s="26"/>
      <c r="B3050" s="27"/>
    </row>
    <row r="3051" spans="1:2" x14ac:dyDescent="0.2">
      <c r="A3051" s="26"/>
      <c r="B3051" s="27"/>
    </row>
    <row r="3052" spans="1:2" x14ac:dyDescent="0.2">
      <c r="A3052" s="26"/>
      <c r="B3052" s="27"/>
    </row>
    <row r="3053" spans="1:2" x14ac:dyDescent="0.2">
      <c r="A3053" s="26"/>
      <c r="B3053" s="27"/>
    </row>
    <row r="3054" spans="1:2" x14ac:dyDescent="0.2">
      <c r="A3054" s="26"/>
      <c r="B3054" s="27"/>
    </row>
    <row r="3055" spans="1:2" x14ac:dyDescent="0.2">
      <c r="A3055" s="26"/>
      <c r="B3055" s="27"/>
    </row>
    <row r="3056" spans="1:2" x14ac:dyDescent="0.2">
      <c r="A3056" s="26"/>
      <c r="B3056" s="27"/>
    </row>
    <row r="3057" spans="1:2" x14ac:dyDescent="0.2">
      <c r="A3057" s="26"/>
      <c r="B3057" s="27"/>
    </row>
    <row r="3058" spans="1:2" x14ac:dyDescent="0.2">
      <c r="A3058" s="26"/>
      <c r="B3058" s="27"/>
    </row>
    <row r="3059" spans="1:2" x14ac:dyDescent="0.2">
      <c r="A3059" s="29"/>
      <c r="B3059" s="30"/>
    </row>
    <row r="3060" spans="1:2" x14ac:dyDescent="0.2">
      <c r="A3060" s="29"/>
      <c r="B3060" s="30"/>
    </row>
    <row r="3061" spans="1:2" x14ac:dyDescent="0.2">
      <c r="A3061" s="29"/>
      <c r="B3061" s="30"/>
    </row>
    <row r="3062" spans="1:2" x14ac:dyDescent="0.2">
      <c r="A3062" s="29"/>
      <c r="B3062" s="30"/>
    </row>
    <row r="3063" spans="1:2" x14ac:dyDescent="0.2">
      <c r="A3063" s="29"/>
      <c r="B3063" s="30"/>
    </row>
    <row r="3064" spans="1:2" x14ac:dyDescent="0.2">
      <c r="A3064" s="29"/>
      <c r="B3064" s="30"/>
    </row>
    <row r="3065" spans="1:2" x14ac:dyDescent="0.2">
      <c r="A3065" s="29"/>
      <c r="B3065" s="30"/>
    </row>
    <row r="3066" spans="1:2" x14ac:dyDescent="0.2">
      <c r="A3066" s="29"/>
      <c r="B3066" s="30"/>
    </row>
    <row r="3067" spans="1:2" x14ac:dyDescent="0.2">
      <c r="A3067" s="29"/>
      <c r="B3067" s="30"/>
    </row>
    <row r="3068" spans="1:2" x14ac:dyDescent="0.2">
      <c r="A3068" s="29"/>
      <c r="B3068" s="30"/>
    </row>
    <row r="3069" spans="1:2" x14ac:dyDescent="0.2">
      <c r="A3069" s="29"/>
      <c r="B3069" s="30"/>
    </row>
    <row r="3070" spans="1:2" x14ac:dyDescent="0.2">
      <c r="A3070" s="29"/>
      <c r="B3070" s="30"/>
    </row>
    <row r="3071" spans="1:2" x14ac:dyDescent="0.2">
      <c r="A3071" s="29"/>
      <c r="B3071" s="30"/>
    </row>
    <row r="3072" spans="1:2" x14ac:dyDescent="0.2">
      <c r="A3072" s="29"/>
      <c r="B3072" s="30"/>
    </row>
    <row r="3073" spans="1:2" x14ac:dyDescent="0.2">
      <c r="A3073" s="29"/>
      <c r="B3073" s="30"/>
    </row>
    <row r="3074" spans="1:2" x14ac:dyDescent="0.2">
      <c r="A3074" s="29"/>
      <c r="B3074" s="30"/>
    </row>
    <row r="3075" spans="1:2" x14ac:dyDescent="0.2">
      <c r="A3075" s="29"/>
      <c r="B3075" s="30"/>
    </row>
    <row r="3076" spans="1:2" x14ac:dyDescent="0.2">
      <c r="A3076" s="29"/>
      <c r="B3076" s="30"/>
    </row>
    <row r="3077" spans="1:2" x14ac:dyDescent="0.2">
      <c r="A3077" s="29"/>
      <c r="B3077" s="30"/>
    </row>
    <row r="3078" spans="1:2" x14ac:dyDescent="0.2">
      <c r="A3078" s="29"/>
      <c r="B3078" s="30"/>
    </row>
    <row r="3079" spans="1:2" x14ac:dyDescent="0.2">
      <c r="A3079" s="29"/>
      <c r="B3079" s="30"/>
    </row>
    <row r="3080" spans="1:2" x14ac:dyDescent="0.2">
      <c r="A3080" s="29"/>
      <c r="B3080" s="30"/>
    </row>
    <row r="3081" spans="1:2" x14ac:dyDescent="0.2">
      <c r="A3081" s="29"/>
      <c r="B3081" s="30"/>
    </row>
    <row r="3082" spans="1:2" x14ac:dyDescent="0.2">
      <c r="A3082" s="29"/>
      <c r="B3082" s="30"/>
    </row>
    <row r="3083" spans="1:2" x14ac:dyDescent="0.2">
      <c r="A3083" s="29"/>
      <c r="B3083" s="30"/>
    </row>
    <row r="3084" spans="1:2" x14ac:dyDescent="0.2">
      <c r="A3084" s="29"/>
      <c r="B3084" s="30"/>
    </row>
    <row r="3085" spans="1:2" x14ac:dyDescent="0.2">
      <c r="A3085" s="29"/>
      <c r="B3085" s="30"/>
    </row>
    <row r="3086" spans="1:2" x14ac:dyDescent="0.2">
      <c r="A3086" s="29"/>
      <c r="B3086" s="30"/>
    </row>
    <row r="3087" spans="1:2" x14ac:dyDescent="0.2">
      <c r="A3087" s="29"/>
      <c r="B3087" s="30"/>
    </row>
    <row r="3088" spans="1:2" x14ac:dyDescent="0.2">
      <c r="A3088" s="29"/>
      <c r="B3088" s="30"/>
    </row>
    <row r="3089" spans="1:2" x14ac:dyDescent="0.2">
      <c r="A3089" s="29"/>
      <c r="B3089" s="30"/>
    </row>
    <row r="3090" spans="1:2" x14ac:dyDescent="0.2">
      <c r="A3090" s="29"/>
      <c r="B3090" s="30"/>
    </row>
    <row r="3091" spans="1:2" x14ac:dyDescent="0.2">
      <c r="A3091" s="29"/>
      <c r="B3091" s="30"/>
    </row>
    <row r="3092" spans="1:2" x14ac:dyDescent="0.2">
      <c r="A3092" s="29"/>
      <c r="B3092" s="30"/>
    </row>
    <row r="3093" spans="1:2" x14ac:dyDescent="0.2">
      <c r="A3093" s="29"/>
      <c r="B3093" s="30"/>
    </row>
    <row r="3094" spans="1:2" x14ac:dyDescent="0.2">
      <c r="A3094" s="29"/>
      <c r="B3094" s="30"/>
    </row>
    <row r="3095" spans="1:2" x14ac:dyDescent="0.2">
      <c r="A3095" s="29"/>
      <c r="B3095" s="30"/>
    </row>
    <row r="3096" spans="1:2" x14ac:dyDescent="0.2">
      <c r="A3096" s="29"/>
      <c r="B3096" s="30"/>
    </row>
    <row r="3097" spans="1:2" x14ac:dyDescent="0.2">
      <c r="A3097" s="29"/>
      <c r="B3097" s="30"/>
    </row>
    <row r="3098" spans="1:2" x14ac:dyDescent="0.2">
      <c r="A3098" s="29"/>
      <c r="B3098" s="30"/>
    </row>
    <row r="3099" spans="1:2" x14ac:dyDescent="0.2">
      <c r="A3099" s="29"/>
      <c r="B3099" s="30"/>
    </row>
    <row r="3100" spans="1:2" x14ac:dyDescent="0.2">
      <c r="A3100" s="29"/>
      <c r="B3100" s="30"/>
    </row>
    <row r="3101" spans="1:2" x14ac:dyDescent="0.2">
      <c r="A3101" s="29"/>
      <c r="B3101" s="30"/>
    </row>
    <row r="3102" spans="1:2" x14ac:dyDescent="0.2">
      <c r="A3102" s="29"/>
      <c r="B3102" s="30"/>
    </row>
    <row r="3103" spans="1:2" x14ac:dyDescent="0.2">
      <c r="A3103" s="29"/>
      <c r="B3103" s="30"/>
    </row>
    <row r="3104" spans="1:2" x14ac:dyDescent="0.2">
      <c r="A3104" s="29"/>
      <c r="B3104" s="30"/>
    </row>
    <row r="3105" spans="1:2" x14ac:dyDescent="0.2">
      <c r="A3105" s="29"/>
      <c r="B3105" s="30"/>
    </row>
    <row r="3106" spans="1:2" x14ac:dyDescent="0.2">
      <c r="A3106" s="29"/>
      <c r="B3106" s="30"/>
    </row>
    <row r="3107" spans="1:2" x14ac:dyDescent="0.2">
      <c r="A3107" s="29"/>
      <c r="B3107" s="30"/>
    </row>
    <row r="3108" spans="1:2" x14ac:dyDescent="0.2">
      <c r="A3108" s="29"/>
      <c r="B3108" s="30"/>
    </row>
    <row r="3109" spans="1:2" x14ac:dyDescent="0.2">
      <c r="A3109" s="29"/>
      <c r="B3109" s="30"/>
    </row>
    <row r="3110" spans="1:2" x14ac:dyDescent="0.2">
      <c r="A3110" s="29"/>
      <c r="B3110" s="30"/>
    </row>
    <row r="3111" spans="1:2" x14ac:dyDescent="0.2">
      <c r="A3111" s="29"/>
      <c r="B3111" s="30"/>
    </row>
    <row r="3112" spans="1:2" x14ac:dyDescent="0.2">
      <c r="A3112" s="29"/>
      <c r="B3112" s="30"/>
    </row>
    <row r="3113" spans="1:2" x14ac:dyDescent="0.2">
      <c r="A3113" s="29"/>
      <c r="B3113" s="30"/>
    </row>
    <row r="3114" spans="1:2" x14ac:dyDescent="0.2">
      <c r="A3114" s="29"/>
      <c r="B3114" s="30"/>
    </row>
    <row r="3115" spans="1:2" x14ac:dyDescent="0.2">
      <c r="A3115" s="29"/>
      <c r="B3115" s="30"/>
    </row>
    <row r="3116" spans="1:2" x14ac:dyDescent="0.2">
      <c r="A3116" s="29"/>
      <c r="B3116" s="30"/>
    </row>
    <row r="3117" spans="1:2" x14ac:dyDescent="0.2">
      <c r="A3117" s="29"/>
      <c r="B3117" s="30"/>
    </row>
    <row r="3118" spans="1:2" x14ac:dyDescent="0.2">
      <c r="A3118" s="29"/>
      <c r="B3118" s="30"/>
    </row>
    <row r="3119" spans="1:2" x14ac:dyDescent="0.2">
      <c r="A3119" s="29"/>
      <c r="B3119" s="30"/>
    </row>
    <row r="3120" spans="1:2" x14ac:dyDescent="0.2">
      <c r="A3120" s="29"/>
      <c r="B3120" s="30"/>
    </row>
    <row r="3121" spans="1:2" x14ac:dyDescent="0.2">
      <c r="A3121" s="29"/>
      <c r="B3121" s="30"/>
    </row>
    <row r="3122" spans="1:2" x14ac:dyDescent="0.2">
      <c r="A3122" s="29"/>
      <c r="B3122" s="30"/>
    </row>
    <row r="3123" spans="1:2" x14ac:dyDescent="0.2">
      <c r="A3123" s="29"/>
      <c r="B3123" s="30"/>
    </row>
    <row r="3124" spans="1:2" x14ac:dyDescent="0.2">
      <c r="A3124" s="29"/>
      <c r="B3124" s="30"/>
    </row>
    <row r="3125" spans="1:2" x14ac:dyDescent="0.2">
      <c r="A3125" s="29"/>
      <c r="B3125" s="30"/>
    </row>
    <row r="3126" spans="1:2" x14ac:dyDescent="0.2">
      <c r="A3126" s="29"/>
      <c r="B3126" s="30"/>
    </row>
    <row r="3127" spans="1:2" x14ac:dyDescent="0.2">
      <c r="A3127" s="29"/>
      <c r="B3127" s="30"/>
    </row>
    <row r="3128" spans="1:2" x14ac:dyDescent="0.2">
      <c r="A3128" s="29"/>
      <c r="B3128" s="30"/>
    </row>
    <row r="3129" spans="1:2" x14ac:dyDescent="0.2">
      <c r="A3129" s="29"/>
      <c r="B3129" s="30"/>
    </row>
    <row r="3130" spans="1:2" x14ac:dyDescent="0.2">
      <c r="A3130" s="29"/>
      <c r="B3130" s="30"/>
    </row>
    <row r="3131" spans="1:2" x14ac:dyDescent="0.2">
      <c r="A3131" s="29"/>
      <c r="B3131" s="30"/>
    </row>
    <row r="3132" spans="1:2" x14ac:dyDescent="0.2">
      <c r="A3132" s="29"/>
      <c r="B3132" s="30"/>
    </row>
    <row r="3133" spans="1:2" x14ac:dyDescent="0.2">
      <c r="A3133" s="29"/>
      <c r="B3133" s="30"/>
    </row>
    <row r="3134" spans="1:2" x14ac:dyDescent="0.2">
      <c r="A3134" s="29"/>
      <c r="B3134" s="30"/>
    </row>
    <row r="3135" spans="1:2" x14ac:dyDescent="0.2">
      <c r="A3135" s="29"/>
      <c r="B3135" s="30"/>
    </row>
    <row r="3136" spans="1:2" x14ac:dyDescent="0.2">
      <c r="A3136" s="29"/>
      <c r="B3136" s="30"/>
    </row>
    <row r="3137" spans="1:2" x14ac:dyDescent="0.2">
      <c r="A3137" s="29"/>
      <c r="B3137" s="30"/>
    </row>
    <row r="3138" spans="1:2" x14ac:dyDescent="0.2">
      <c r="A3138" s="29"/>
      <c r="B3138" s="30"/>
    </row>
    <row r="3139" spans="1:2" x14ac:dyDescent="0.2">
      <c r="A3139" s="29"/>
      <c r="B3139" s="30"/>
    </row>
    <row r="3140" spans="1:2" x14ac:dyDescent="0.2">
      <c r="A3140" s="29"/>
      <c r="B3140" s="30"/>
    </row>
    <row r="3141" spans="1:2" x14ac:dyDescent="0.2">
      <c r="A3141" s="29"/>
      <c r="B3141" s="30"/>
    </row>
    <row r="3142" spans="1:2" x14ac:dyDescent="0.2">
      <c r="A3142" s="29"/>
      <c r="B3142" s="30"/>
    </row>
    <row r="3143" spans="1:2" x14ac:dyDescent="0.2">
      <c r="A3143" s="29"/>
      <c r="B3143" s="30"/>
    </row>
    <row r="3144" spans="1:2" x14ac:dyDescent="0.2">
      <c r="A3144" s="29"/>
      <c r="B3144" s="30"/>
    </row>
    <row r="3145" spans="1:2" x14ac:dyDescent="0.2">
      <c r="A3145" s="29"/>
      <c r="B3145" s="30"/>
    </row>
    <row r="3146" spans="1:2" x14ac:dyDescent="0.2">
      <c r="A3146" s="29"/>
      <c r="B3146" s="30"/>
    </row>
    <row r="3147" spans="1:2" x14ac:dyDescent="0.2">
      <c r="A3147" s="29"/>
      <c r="B3147" s="30"/>
    </row>
    <row r="3148" spans="1:2" x14ac:dyDescent="0.2">
      <c r="A3148" s="29"/>
      <c r="B3148" s="30"/>
    </row>
    <row r="3149" spans="1:2" x14ac:dyDescent="0.2">
      <c r="A3149" s="29"/>
      <c r="B3149" s="30"/>
    </row>
    <row r="3150" spans="1:2" x14ac:dyDescent="0.2">
      <c r="A3150" s="29"/>
      <c r="B3150" s="30"/>
    </row>
    <row r="3151" spans="1:2" x14ac:dyDescent="0.2">
      <c r="A3151" s="29"/>
      <c r="B3151" s="30"/>
    </row>
    <row r="3152" spans="1:2" x14ac:dyDescent="0.2">
      <c r="A3152" s="29"/>
      <c r="B3152" s="30"/>
    </row>
    <row r="3153" spans="1:2" x14ac:dyDescent="0.2">
      <c r="A3153" s="29"/>
      <c r="B3153" s="30"/>
    </row>
    <row r="3154" spans="1:2" x14ac:dyDescent="0.2">
      <c r="A3154" s="29"/>
      <c r="B3154" s="30"/>
    </row>
    <row r="3155" spans="1:2" x14ac:dyDescent="0.2">
      <c r="A3155" s="29"/>
      <c r="B3155" s="30"/>
    </row>
    <row r="3156" spans="1:2" x14ac:dyDescent="0.2">
      <c r="A3156" s="29"/>
      <c r="B3156" s="30"/>
    </row>
    <row r="3157" spans="1:2" x14ac:dyDescent="0.2">
      <c r="A3157" s="29"/>
      <c r="B3157" s="30"/>
    </row>
    <row r="3158" spans="1:2" x14ac:dyDescent="0.2">
      <c r="A3158" s="29"/>
      <c r="B3158" s="30"/>
    </row>
    <row r="3159" spans="1:2" x14ac:dyDescent="0.2">
      <c r="A3159" s="29"/>
      <c r="B3159" s="30"/>
    </row>
    <row r="3160" spans="1:2" x14ac:dyDescent="0.2">
      <c r="A3160" s="29"/>
      <c r="B3160" s="30"/>
    </row>
    <row r="3161" spans="1:2" x14ac:dyDescent="0.2">
      <c r="A3161" s="29"/>
      <c r="B3161" s="30"/>
    </row>
    <row r="3162" spans="1:2" x14ac:dyDescent="0.2">
      <c r="A3162" s="29"/>
      <c r="B3162" s="30"/>
    </row>
    <row r="3163" spans="1:2" x14ac:dyDescent="0.2">
      <c r="A3163" s="29"/>
      <c r="B3163" s="30"/>
    </row>
    <row r="3164" spans="1:2" x14ac:dyDescent="0.2">
      <c r="A3164" s="29"/>
      <c r="B3164" s="30"/>
    </row>
    <row r="3165" spans="1:2" x14ac:dyDescent="0.2">
      <c r="A3165" s="29"/>
      <c r="B3165" s="30"/>
    </row>
    <row r="3166" spans="1:2" x14ac:dyDescent="0.2">
      <c r="A3166" s="29"/>
      <c r="B3166" s="30"/>
    </row>
    <row r="3167" spans="1:2" x14ac:dyDescent="0.2">
      <c r="A3167" s="29"/>
      <c r="B3167" s="30"/>
    </row>
    <row r="3168" spans="1:2" x14ac:dyDescent="0.2">
      <c r="A3168" s="29"/>
      <c r="B3168" s="30"/>
    </row>
    <row r="3169" spans="1:2" x14ac:dyDescent="0.2">
      <c r="A3169" s="29"/>
      <c r="B3169" s="30"/>
    </row>
    <row r="3170" spans="1:2" x14ac:dyDescent="0.2">
      <c r="A3170" s="29"/>
      <c r="B3170" s="30"/>
    </row>
    <row r="3171" spans="1:2" x14ac:dyDescent="0.2">
      <c r="A3171" s="29"/>
      <c r="B3171" s="30"/>
    </row>
    <row r="3172" spans="1:2" x14ac:dyDescent="0.2">
      <c r="A3172" s="29"/>
      <c r="B3172" s="30"/>
    </row>
    <row r="3173" spans="1:2" x14ac:dyDescent="0.2">
      <c r="A3173" s="29"/>
      <c r="B3173" s="30"/>
    </row>
    <row r="3174" spans="1:2" x14ac:dyDescent="0.2">
      <c r="A3174" s="29"/>
      <c r="B3174" s="30"/>
    </row>
    <row r="3175" spans="1:2" x14ac:dyDescent="0.2">
      <c r="A3175" s="29"/>
      <c r="B3175" s="30"/>
    </row>
    <row r="3176" spans="1:2" x14ac:dyDescent="0.2">
      <c r="A3176" s="29"/>
      <c r="B3176" s="30"/>
    </row>
    <row r="3177" spans="1:2" x14ac:dyDescent="0.2">
      <c r="A3177" s="29"/>
      <c r="B3177" s="30"/>
    </row>
    <row r="3178" spans="1:2" x14ac:dyDescent="0.2">
      <c r="A3178" s="29"/>
      <c r="B3178" s="30"/>
    </row>
    <row r="3179" spans="1:2" x14ac:dyDescent="0.2">
      <c r="A3179" s="29"/>
      <c r="B3179" s="30"/>
    </row>
    <row r="3180" spans="1:2" x14ac:dyDescent="0.2">
      <c r="A3180" s="29"/>
      <c r="B3180" s="30"/>
    </row>
    <row r="3181" spans="1:2" x14ac:dyDescent="0.2">
      <c r="A3181" s="29"/>
      <c r="B3181" s="30"/>
    </row>
    <row r="3182" spans="1:2" x14ac:dyDescent="0.2">
      <c r="A3182" s="29"/>
      <c r="B3182" s="30"/>
    </row>
    <row r="3183" spans="1:2" x14ac:dyDescent="0.2">
      <c r="A3183" s="29"/>
      <c r="B3183" s="30"/>
    </row>
    <row r="3184" spans="1:2" x14ac:dyDescent="0.2">
      <c r="A3184" s="29"/>
      <c r="B3184" s="30"/>
    </row>
    <row r="3185" spans="1:2" x14ac:dyDescent="0.2">
      <c r="A3185" s="29"/>
      <c r="B3185" s="30"/>
    </row>
    <row r="3186" spans="1:2" x14ac:dyDescent="0.2">
      <c r="A3186" s="29"/>
      <c r="B3186" s="30"/>
    </row>
    <row r="3187" spans="1:2" x14ac:dyDescent="0.2">
      <c r="A3187" s="29"/>
      <c r="B3187" s="30"/>
    </row>
    <row r="3188" spans="1:2" x14ac:dyDescent="0.2">
      <c r="A3188" s="29"/>
      <c r="B3188" s="30"/>
    </row>
    <row r="3189" spans="1:2" x14ac:dyDescent="0.2">
      <c r="A3189" s="29"/>
      <c r="B3189" s="30"/>
    </row>
    <row r="3190" spans="1:2" x14ac:dyDescent="0.2">
      <c r="A3190" s="29"/>
      <c r="B3190" s="30"/>
    </row>
    <row r="3191" spans="1:2" x14ac:dyDescent="0.2">
      <c r="A3191" s="29"/>
      <c r="B3191" s="30"/>
    </row>
    <row r="3192" spans="1:2" x14ac:dyDescent="0.2">
      <c r="A3192" s="29"/>
      <c r="B3192" s="30"/>
    </row>
    <row r="3193" spans="1:2" x14ac:dyDescent="0.2">
      <c r="A3193" s="29"/>
      <c r="B3193" s="30"/>
    </row>
    <row r="3194" spans="1:2" x14ac:dyDescent="0.2">
      <c r="A3194" s="29"/>
      <c r="B3194" s="30"/>
    </row>
    <row r="3195" spans="1:2" x14ac:dyDescent="0.2">
      <c r="A3195" s="29"/>
      <c r="B3195" s="30"/>
    </row>
    <row r="3196" spans="1:2" x14ac:dyDescent="0.2">
      <c r="A3196" s="29"/>
      <c r="B3196" s="30"/>
    </row>
    <row r="3197" spans="1:2" x14ac:dyDescent="0.2">
      <c r="A3197" s="29"/>
      <c r="B3197" s="30"/>
    </row>
    <row r="3198" spans="1:2" x14ac:dyDescent="0.2">
      <c r="A3198" s="29"/>
      <c r="B3198" s="30"/>
    </row>
    <row r="3199" spans="1:2" x14ac:dyDescent="0.2">
      <c r="A3199" s="29"/>
      <c r="B3199" s="30"/>
    </row>
    <row r="3200" spans="1:2" x14ac:dyDescent="0.2">
      <c r="A3200" s="29"/>
      <c r="B3200" s="30"/>
    </row>
    <row r="3201" spans="1:2" x14ac:dyDescent="0.2">
      <c r="A3201" s="29"/>
      <c r="B3201" s="30"/>
    </row>
    <row r="3202" spans="1:2" x14ac:dyDescent="0.2">
      <c r="A3202" s="29"/>
      <c r="B3202" s="30"/>
    </row>
    <row r="3203" spans="1:2" x14ac:dyDescent="0.2">
      <c r="A3203" s="29"/>
      <c r="B3203" s="30"/>
    </row>
    <row r="3204" spans="1:2" x14ac:dyDescent="0.2">
      <c r="A3204" s="29"/>
      <c r="B3204" s="30"/>
    </row>
    <row r="3205" spans="1:2" x14ac:dyDescent="0.2">
      <c r="A3205" s="29"/>
      <c r="B3205" s="30"/>
    </row>
    <row r="3206" spans="1:2" x14ac:dyDescent="0.2">
      <c r="A3206" s="29"/>
      <c r="B3206" s="30"/>
    </row>
    <row r="3207" spans="1:2" x14ac:dyDescent="0.2">
      <c r="A3207" s="29"/>
      <c r="B3207" s="30"/>
    </row>
    <row r="3208" spans="1:2" x14ac:dyDescent="0.2">
      <c r="A3208" s="29"/>
      <c r="B3208" s="30"/>
    </row>
    <row r="3209" spans="1:2" x14ac:dyDescent="0.2">
      <c r="A3209" s="29"/>
      <c r="B3209" s="30"/>
    </row>
    <row r="3210" spans="1:2" x14ac:dyDescent="0.2">
      <c r="A3210" s="29"/>
      <c r="B3210" s="30"/>
    </row>
    <row r="3211" spans="1:2" x14ac:dyDescent="0.2">
      <c r="A3211" s="29"/>
      <c r="B3211" s="30"/>
    </row>
    <row r="3212" spans="1:2" x14ac:dyDescent="0.2">
      <c r="A3212" s="29"/>
      <c r="B3212" s="30"/>
    </row>
    <row r="3213" spans="1:2" x14ac:dyDescent="0.2">
      <c r="A3213" s="29"/>
      <c r="B3213" s="30"/>
    </row>
    <row r="3214" spans="1:2" x14ac:dyDescent="0.2">
      <c r="A3214" s="29"/>
      <c r="B3214" s="30"/>
    </row>
    <row r="3215" spans="1:2" x14ac:dyDescent="0.2">
      <c r="A3215" s="29"/>
      <c r="B3215" s="30"/>
    </row>
    <row r="3216" spans="1:2" x14ac:dyDescent="0.2">
      <c r="A3216" s="29"/>
      <c r="B3216" s="30"/>
    </row>
    <row r="3217" spans="1:2" x14ac:dyDescent="0.2">
      <c r="A3217" s="29"/>
      <c r="B3217" s="30"/>
    </row>
    <row r="3218" spans="1:2" x14ac:dyDescent="0.2">
      <c r="A3218" s="29"/>
      <c r="B3218" s="30"/>
    </row>
    <row r="3219" spans="1:2" x14ac:dyDescent="0.2">
      <c r="A3219" s="29"/>
      <c r="B3219" s="30"/>
    </row>
    <row r="3220" spans="1:2" x14ac:dyDescent="0.2">
      <c r="A3220" s="29"/>
      <c r="B3220" s="30"/>
    </row>
    <row r="3221" spans="1:2" x14ac:dyDescent="0.2">
      <c r="A3221" s="29"/>
      <c r="B3221" s="30"/>
    </row>
    <row r="3222" spans="1:2" x14ac:dyDescent="0.2">
      <c r="A3222" s="29"/>
      <c r="B3222" s="30"/>
    </row>
    <row r="3223" spans="1:2" x14ac:dyDescent="0.2">
      <c r="A3223" s="29"/>
      <c r="B3223" s="30"/>
    </row>
    <row r="3224" spans="1:2" x14ac:dyDescent="0.2">
      <c r="A3224" s="29"/>
      <c r="B3224" s="30"/>
    </row>
    <row r="3225" spans="1:2" x14ac:dyDescent="0.2">
      <c r="A3225" s="29"/>
      <c r="B3225" s="30"/>
    </row>
    <row r="3226" spans="1:2" x14ac:dyDescent="0.2">
      <c r="A3226" s="29"/>
      <c r="B3226" s="30"/>
    </row>
    <row r="3227" spans="1:2" x14ac:dyDescent="0.2">
      <c r="A3227" s="29"/>
      <c r="B3227" s="30"/>
    </row>
    <row r="3228" spans="1:2" x14ac:dyDescent="0.2">
      <c r="A3228" s="29"/>
      <c r="B3228" s="30"/>
    </row>
    <row r="3229" spans="1:2" x14ac:dyDescent="0.2">
      <c r="A3229" s="29"/>
      <c r="B3229" s="30"/>
    </row>
    <row r="3230" spans="1:2" x14ac:dyDescent="0.2">
      <c r="A3230" s="29"/>
      <c r="B3230" s="30"/>
    </row>
    <row r="3231" spans="1:2" x14ac:dyDescent="0.2">
      <c r="A3231" s="29"/>
      <c r="B3231" s="30"/>
    </row>
    <row r="3232" spans="1:2" x14ac:dyDescent="0.2">
      <c r="A3232" s="29"/>
      <c r="B3232" s="30"/>
    </row>
    <row r="3233" spans="1:2" x14ac:dyDescent="0.2">
      <c r="A3233" s="29"/>
      <c r="B3233" s="30"/>
    </row>
    <row r="3234" spans="1:2" x14ac:dyDescent="0.2">
      <c r="A3234" s="29"/>
      <c r="B3234" s="30"/>
    </row>
    <row r="3235" spans="1:2" x14ac:dyDescent="0.2">
      <c r="A3235" s="29"/>
      <c r="B3235" s="30"/>
    </row>
    <row r="3236" spans="1:2" x14ac:dyDescent="0.2">
      <c r="A3236" s="29"/>
      <c r="B3236" s="30"/>
    </row>
    <row r="3237" spans="1:2" x14ac:dyDescent="0.2">
      <c r="A3237" s="29"/>
      <c r="B3237" s="30"/>
    </row>
    <row r="3238" spans="1:2" x14ac:dyDescent="0.2">
      <c r="A3238" s="29"/>
      <c r="B3238" s="30"/>
    </row>
    <row r="3239" spans="1:2" x14ac:dyDescent="0.2">
      <c r="A3239" s="29"/>
      <c r="B3239" s="30"/>
    </row>
    <row r="3240" spans="1:2" x14ac:dyDescent="0.2">
      <c r="A3240" s="29"/>
      <c r="B3240" s="30"/>
    </row>
    <row r="3241" spans="1:2" x14ac:dyDescent="0.2">
      <c r="A3241" s="29"/>
      <c r="B3241" s="30"/>
    </row>
    <row r="3242" spans="1:2" x14ac:dyDescent="0.2">
      <c r="A3242" s="29"/>
      <c r="B3242" s="30"/>
    </row>
    <row r="3243" spans="1:2" x14ac:dyDescent="0.2">
      <c r="A3243" s="29"/>
      <c r="B3243" s="30"/>
    </row>
    <row r="3244" spans="1:2" x14ac:dyDescent="0.2">
      <c r="A3244" s="29"/>
      <c r="B3244" s="30"/>
    </row>
    <row r="3245" spans="1:2" x14ac:dyDescent="0.2">
      <c r="A3245" s="29"/>
      <c r="B3245" s="30"/>
    </row>
    <row r="3246" spans="1:2" x14ac:dyDescent="0.2">
      <c r="A3246" s="29"/>
      <c r="B3246" s="30"/>
    </row>
    <row r="3247" spans="1:2" x14ac:dyDescent="0.2">
      <c r="A3247" s="29"/>
      <c r="B3247" s="30"/>
    </row>
    <row r="3248" spans="1:2" x14ac:dyDescent="0.2">
      <c r="A3248" s="29"/>
      <c r="B3248" s="30"/>
    </row>
    <row r="3249" spans="1:2" x14ac:dyDescent="0.2">
      <c r="A3249" s="29"/>
      <c r="B3249" s="30"/>
    </row>
    <row r="3250" spans="1:2" x14ac:dyDescent="0.2">
      <c r="A3250" s="29"/>
      <c r="B3250" s="30"/>
    </row>
    <row r="3251" spans="1:2" x14ac:dyDescent="0.2">
      <c r="A3251" s="29"/>
      <c r="B3251" s="30"/>
    </row>
    <row r="3252" spans="1:2" x14ac:dyDescent="0.2">
      <c r="A3252" s="29"/>
      <c r="B3252" s="30"/>
    </row>
    <row r="3253" spans="1:2" x14ac:dyDescent="0.2">
      <c r="A3253" s="29"/>
      <c r="B3253" s="30"/>
    </row>
    <row r="3254" spans="1:2" x14ac:dyDescent="0.2">
      <c r="A3254" s="29"/>
      <c r="B3254" s="30"/>
    </row>
    <row r="3255" spans="1:2" x14ac:dyDescent="0.2">
      <c r="A3255" s="29"/>
      <c r="B3255" s="30"/>
    </row>
    <row r="3256" spans="1:2" x14ac:dyDescent="0.2">
      <c r="A3256" s="29"/>
      <c r="B3256" s="30"/>
    </row>
    <row r="3257" spans="1:2" x14ac:dyDescent="0.2">
      <c r="A3257" s="29"/>
      <c r="B3257" s="30"/>
    </row>
    <row r="3258" spans="1:2" x14ac:dyDescent="0.2">
      <c r="A3258" s="29"/>
      <c r="B3258" s="30"/>
    </row>
    <row r="3259" spans="1:2" x14ac:dyDescent="0.2">
      <c r="A3259" s="29"/>
      <c r="B3259" s="30"/>
    </row>
    <row r="3260" spans="1:2" x14ac:dyDescent="0.2">
      <c r="A3260" s="29"/>
      <c r="B3260" s="30"/>
    </row>
    <row r="3261" spans="1:2" x14ac:dyDescent="0.2">
      <c r="A3261" s="29"/>
      <c r="B3261" s="30"/>
    </row>
    <row r="3262" spans="1:2" x14ac:dyDescent="0.2">
      <c r="A3262" s="29"/>
      <c r="B3262" s="30"/>
    </row>
    <row r="3263" spans="1:2" x14ac:dyDescent="0.2">
      <c r="A3263" s="29"/>
      <c r="B3263" s="30"/>
    </row>
    <row r="3264" spans="1:2" x14ac:dyDescent="0.2">
      <c r="A3264" s="29"/>
      <c r="B3264" s="30"/>
    </row>
    <row r="3265" spans="1:2" x14ac:dyDescent="0.2">
      <c r="A3265" s="29"/>
      <c r="B3265" s="30"/>
    </row>
    <row r="3266" spans="1:2" x14ac:dyDescent="0.2">
      <c r="A3266" s="29"/>
      <c r="B3266" s="30"/>
    </row>
    <row r="3267" spans="1:2" x14ac:dyDescent="0.2">
      <c r="A3267" s="29"/>
      <c r="B3267" s="30"/>
    </row>
    <row r="3268" spans="1:2" x14ac:dyDescent="0.2">
      <c r="A3268" s="29"/>
      <c r="B3268" s="30"/>
    </row>
    <row r="3269" spans="1:2" x14ac:dyDescent="0.2">
      <c r="A3269" s="29"/>
      <c r="B3269" s="30"/>
    </row>
    <row r="3270" spans="1:2" x14ac:dyDescent="0.2">
      <c r="A3270" s="29"/>
      <c r="B3270" s="30"/>
    </row>
    <row r="3271" spans="1:2" x14ac:dyDescent="0.2">
      <c r="A3271" s="29"/>
      <c r="B3271" s="30"/>
    </row>
    <row r="3272" spans="1:2" x14ac:dyDescent="0.2">
      <c r="A3272" s="29"/>
      <c r="B3272" s="30"/>
    </row>
    <row r="3273" spans="1:2" x14ac:dyDescent="0.2">
      <c r="A3273" s="29"/>
      <c r="B3273" s="30"/>
    </row>
    <row r="3274" spans="1:2" x14ac:dyDescent="0.2">
      <c r="A3274" s="29"/>
      <c r="B3274" s="30"/>
    </row>
    <row r="3275" spans="1:2" x14ac:dyDescent="0.2">
      <c r="A3275" s="29"/>
      <c r="B3275" s="30"/>
    </row>
    <row r="3276" spans="1:2" x14ac:dyDescent="0.2">
      <c r="A3276" s="29"/>
      <c r="B3276" s="30"/>
    </row>
    <row r="3277" spans="1:2" x14ac:dyDescent="0.2">
      <c r="A3277" s="29"/>
      <c r="B3277" s="30"/>
    </row>
    <row r="3278" spans="1:2" x14ac:dyDescent="0.2">
      <c r="A3278" s="29"/>
      <c r="B3278" s="30"/>
    </row>
    <row r="3279" spans="1:2" x14ac:dyDescent="0.2">
      <c r="A3279" s="29"/>
      <c r="B3279" s="30"/>
    </row>
    <row r="3280" spans="1:2" x14ac:dyDescent="0.2">
      <c r="A3280" s="29"/>
      <c r="B3280" s="30"/>
    </row>
    <row r="3281" spans="1:2" x14ac:dyDescent="0.2">
      <c r="A3281" s="29"/>
      <c r="B3281" s="30"/>
    </row>
    <row r="3282" spans="1:2" x14ac:dyDescent="0.2">
      <c r="A3282" s="29"/>
      <c r="B3282" s="30"/>
    </row>
    <row r="3283" spans="1:2" x14ac:dyDescent="0.2">
      <c r="A3283" s="29"/>
      <c r="B3283" s="30"/>
    </row>
    <row r="3284" spans="1:2" x14ac:dyDescent="0.2">
      <c r="A3284" s="29"/>
      <c r="B3284" s="30"/>
    </row>
    <row r="3285" spans="1:2" x14ac:dyDescent="0.2">
      <c r="A3285" s="29"/>
      <c r="B3285" s="30"/>
    </row>
    <row r="3286" spans="1:2" x14ac:dyDescent="0.2">
      <c r="A3286" s="29"/>
      <c r="B3286" s="30"/>
    </row>
    <row r="3287" spans="1:2" x14ac:dyDescent="0.2">
      <c r="A3287" s="29"/>
      <c r="B3287" s="30"/>
    </row>
    <row r="3288" spans="1:2" x14ac:dyDescent="0.2">
      <c r="A3288" s="29"/>
      <c r="B3288" s="30"/>
    </row>
    <row r="3289" spans="1:2" x14ac:dyDescent="0.2">
      <c r="A3289" s="29"/>
      <c r="B3289" s="30"/>
    </row>
    <row r="3290" spans="1:2" x14ac:dyDescent="0.2">
      <c r="A3290" s="29"/>
      <c r="B3290" s="30"/>
    </row>
    <row r="3291" spans="1:2" x14ac:dyDescent="0.2">
      <c r="A3291" s="29"/>
      <c r="B3291" s="30"/>
    </row>
    <row r="3292" spans="1:2" x14ac:dyDescent="0.2">
      <c r="A3292" s="29"/>
      <c r="B3292" s="30"/>
    </row>
    <row r="3293" spans="1:2" x14ac:dyDescent="0.2">
      <c r="A3293" s="29"/>
      <c r="B3293" s="30"/>
    </row>
    <row r="3294" spans="1:2" x14ac:dyDescent="0.2">
      <c r="A3294" s="29"/>
      <c r="B3294" s="30"/>
    </row>
    <row r="3295" spans="1:2" x14ac:dyDescent="0.2">
      <c r="A3295" s="29"/>
      <c r="B3295" s="30"/>
    </row>
    <row r="3296" spans="1:2" x14ac:dyDescent="0.2">
      <c r="A3296" s="29"/>
      <c r="B3296" s="30"/>
    </row>
    <row r="3297" spans="1:2" x14ac:dyDescent="0.2">
      <c r="A3297" s="29"/>
      <c r="B3297" s="30"/>
    </row>
    <row r="3298" spans="1:2" x14ac:dyDescent="0.2">
      <c r="A3298" s="29"/>
      <c r="B3298" s="30"/>
    </row>
    <row r="3299" spans="1:2" x14ac:dyDescent="0.2">
      <c r="A3299" s="29"/>
      <c r="B3299" s="30"/>
    </row>
    <row r="3300" spans="1:2" x14ac:dyDescent="0.2">
      <c r="A3300" s="29"/>
      <c r="B3300" s="30"/>
    </row>
    <row r="3301" spans="1:2" x14ac:dyDescent="0.2">
      <c r="A3301" s="29"/>
      <c r="B3301" s="30"/>
    </row>
    <row r="3302" spans="1:2" x14ac:dyDescent="0.2">
      <c r="A3302" s="29"/>
      <c r="B3302" s="30"/>
    </row>
    <row r="3303" spans="1:2" x14ac:dyDescent="0.2">
      <c r="A3303" s="29"/>
      <c r="B3303" s="30"/>
    </row>
    <row r="3304" spans="1:2" x14ac:dyDescent="0.2">
      <c r="A3304" s="29"/>
      <c r="B3304" s="30"/>
    </row>
    <row r="3305" spans="1:2" x14ac:dyDescent="0.2">
      <c r="A3305" s="29"/>
      <c r="B3305" s="30"/>
    </row>
    <row r="3306" spans="1:2" x14ac:dyDescent="0.2">
      <c r="A3306" s="29"/>
      <c r="B3306" s="30"/>
    </row>
    <row r="3307" spans="1:2" x14ac:dyDescent="0.2">
      <c r="A3307" s="29"/>
      <c r="B3307" s="30"/>
    </row>
    <row r="3308" spans="1:2" x14ac:dyDescent="0.2">
      <c r="A3308" s="29"/>
      <c r="B3308" s="30"/>
    </row>
    <row r="3309" spans="1:2" x14ac:dyDescent="0.2">
      <c r="A3309" s="29"/>
      <c r="B3309" s="30"/>
    </row>
    <row r="3310" spans="1:2" x14ac:dyDescent="0.2">
      <c r="A3310" s="29"/>
      <c r="B3310" s="30"/>
    </row>
    <row r="3311" spans="1:2" x14ac:dyDescent="0.2">
      <c r="A3311" s="29"/>
      <c r="B3311" s="30"/>
    </row>
    <row r="3312" spans="1:2" x14ac:dyDescent="0.2">
      <c r="A3312" s="29"/>
      <c r="B3312" s="30"/>
    </row>
    <row r="3313" spans="1:2" x14ac:dyDescent="0.2">
      <c r="A3313" s="29"/>
      <c r="B3313" s="30"/>
    </row>
    <row r="3314" spans="1:2" x14ac:dyDescent="0.2">
      <c r="A3314" s="29"/>
      <c r="B3314" s="30"/>
    </row>
    <row r="3315" spans="1:2" x14ac:dyDescent="0.2">
      <c r="A3315" s="29"/>
      <c r="B3315" s="30"/>
    </row>
    <row r="3316" spans="1:2" x14ac:dyDescent="0.2">
      <c r="A3316" s="29"/>
      <c r="B3316" s="30"/>
    </row>
    <row r="3317" spans="1:2" x14ac:dyDescent="0.2">
      <c r="A3317" s="29"/>
      <c r="B3317" s="30"/>
    </row>
    <row r="3318" spans="1:2" x14ac:dyDescent="0.2">
      <c r="A3318" s="29"/>
      <c r="B3318" s="30"/>
    </row>
    <row r="3319" spans="1:2" x14ac:dyDescent="0.2">
      <c r="A3319" s="29"/>
      <c r="B3319" s="30"/>
    </row>
    <row r="3320" spans="1:2" x14ac:dyDescent="0.2">
      <c r="A3320" s="29"/>
      <c r="B3320" s="30"/>
    </row>
    <row r="3321" spans="1:2" x14ac:dyDescent="0.2">
      <c r="A3321" s="29"/>
      <c r="B3321" s="30"/>
    </row>
    <row r="3322" spans="1:2" x14ac:dyDescent="0.2">
      <c r="A3322" s="29"/>
      <c r="B3322" s="30"/>
    </row>
    <row r="3323" spans="1:2" x14ac:dyDescent="0.2">
      <c r="A3323" s="29"/>
      <c r="B3323" s="30"/>
    </row>
    <row r="3324" spans="1:2" x14ac:dyDescent="0.2">
      <c r="A3324" s="29"/>
      <c r="B3324" s="30"/>
    </row>
    <row r="3325" spans="1:2" x14ac:dyDescent="0.2">
      <c r="A3325" s="29"/>
      <c r="B3325" s="30"/>
    </row>
    <row r="3326" spans="1:2" x14ac:dyDescent="0.2">
      <c r="A3326" s="29"/>
      <c r="B3326" s="30"/>
    </row>
    <row r="3327" spans="1:2" x14ac:dyDescent="0.2">
      <c r="A3327" s="29"/>
      <c r="B3327" s="30"/>
    </row>
    <row r="3328" spans="1:2" x14ac:dyDescent="0.2">
      <c r="A3328" s="29"/>
      <c r="B3328" s="30"/>
    </row>
    <row r="3329" spans="1:2" x14ac:dyDescent="0.2">
      <c r="A3329" s="29"/>
      <c r="B3329" s="30"/>
    </row>
    <row r="3330" spans="1:2" x14ac:dyDescent="0.2">
      <c r="A3330" s="29"/>
      <c r="B3330" s="30"/>
    </row>
    <row r="3331" spans="1:2" x14ac:dyDescent="0.2">
      <c r="A3331" s="29"/>
      <c r="B3331" s="30"/>
    </row>
    <row r="3332" spans="1:2" x14ac:dyDescent="0.2">
      <c r="A3332" s="29"/>
      <c r="B3332" s="30"/>
    </row>
    <row r="3333" spans="1:2" x14ac:dyDescent="0.2">
      <c r="A3333" s="29"/>
      <c r="B3333" s="30"/>
    </row>
    <row r="3334" spans="1:2" x14ac:dyDescent="0.2">
      <c r="A3334" s="29"/>
      <c r="B3334" s="30"/>
    </row>
    <row r="3335" spans="1:2" x14ac:dyDescent="0.2">
      <c r="A3335" s="29"/>
      <c r="B3335" s="30"/>
    </row>
    <row r="3336" spans="1:2" x14ac:dyDescent="0.2">
      <c r="A3336" s="29"/>
      <c r="B3336" s="30"/>
    </row>
    <row r="3337" spans="1:2" x14ac:dyDescent="0.2">
      <c r="A3337" s="29"/>
      <c r="B3337" s="30"/>
    </row>
    <row r="3338" spans="1:2" x14ac:dyDescent="0.2">
      <c r="A3338" s="29"/>
      <c r="B3338" s="30"/>
    </row>
    <row r="3339" spans="1:2" x14ac:dyDescent="0.2">
      <c r="A3339" s="29"/>
      <c r="B3339" s="30"/>
    </row>
    <row r="3340" spans="1:2" x14ac:dyDescent="0.2">
      <c r="A3340" s="29"/>
      <c r="B3340" s="30"/>
    </row>
    <row r="3341" spans="1:2" x14ac:dyDescent="0.2">
      <c r="A3341" s="29"/>
      <c r="B3341" s="30"/>
    </row>
    <row r="3342" spans="1:2" x14ac:dyDescent="0.2">
      <c r="A3342" s="29"/>
      <c r="B3342" s="30"/>
    </row>
    <row r="3343" spans="1:2" x14ac:dyDescent="0.2">
      <c r="A3343" s="29"/>
      <c r="B3343" s="30"/>
    </row>
    <row r="3344" spans="1:2" x14ac:dyDescent="0.2">
      <c r="A3344" s="29"/>
      <c r="B3344" s="30"/>
    </row>
    <row r="3345" spans="1:2" x14ac:dyDescent="0.2">
      <c r="A3345" s="29"/>
      <c r="B3345" s="30"/>
    </row>
    <row r="3346" spans="1:2" x14ac:dyDescent="0.2">
      <c r="A3346" s="29"/>
      <c r="B3346" s="30"/>
    </row>
    <row r="3347" spans="1:2" x14ac:dyDescent="0.2">
      <c r="A3347" s="29"/>
      <c r="B3347" s="30"/>
    </row>
    <row r="3348" spans="1:2" x14ac:dyDescent="0.2">
      <c r="A3348" s="29"/>
      <c r="B3348" s="30"/>
    </row>
    <row r="3349" spans="1:2" x14ac:dyDescent="0.2">
      <c r="A3349" s="29"/>
      <c r="B3349" s="30"/>
    </row>
    <row r="3350" spans="1:2" x14ac:dyDescent="0.2">
      <c r="A3350" s="29"/>
      <c r="B3350" s="30"/>
    </row>
    <row r="3351" spans="1:2" x14ac:dyDescent="0.2">
      <c r="A3351" s="29"/>
      <c r="B3351" s="30"/>
    </row>
    <row r="3352" spans="1:2" x14ac:dyDescent="0.2">
      <c r="A3352" s="29"/>
      <c r="B3352" s="30"/>
    </row>
    <row r="3353" spans="1:2" x14ac:dyDescent="0.2">
      <c r="A3353" s="29"/>
      <c r="B3353" s="30"/>
    </row>
    <row r="3354" spans="1:2" x14ac:dyDescent="0.2">
      <c r="A3354" s="29"/>
      <c r="B3354" s="30"/>
    </row>
    <row r="3355" spans="1:2" x14ac:dyDescent="0.2">
      <c r="A3355" s="29"/>
      <c r="B3355" s="30"/>
    </row>
    <row r="3356" spans="1:2" x14ac:dyDescent="0.2">
      <c r="A3356" s="29"/>
      <c r="B3356" s="30"/>
    </row>
    <row r="3357" spans="1:2" x14ac:dyDescent="0.2">
      <c r="A3357" s="29"/>
      <c r="B3357" s="30"/>
    </row>
    <row r="3358" spans="1:2" x14ac:dyDescent="0.2">
      <c r="A3358" s="29"/>
      <c r="B3358" s="30"/>
    </row>
    <row r="3359" spans="1:2" x14ac:dyDescent="0.2">
      <c r="A3359" s="29"/>
      <c r="B3359" s="30"/>
    </row>
    <row r="3360" spans="1:2" x14ac:dyDescent="0.2">
      <c r="A3360" s="29"/>
      <c r="B3360" s="30"/>
    </row>
    <row r="3361" spans="1:2" x14ac:dyDescent="0.2">
      <c r="A3361" s="29"/>
      <c r="B3361" s="30"/>
    </row>
    <row r="3362" spans="1:2" x14ac:dyDescent="0.2">
      <c r="A3362" s="29"/>
      <c r="B3362" s="30"/>
    </row>
    <row r="3363" spans="1:2" x14ac:dyDescent="0.2">
      <c r="A3363" s="29"/>
      <c r="B3363" s="30"/>
    </row>
    <row r="3364" spans="1:2" x14ac:dyDescent="0.2">
      <c r="A3364" s="29"/>
      <c r="B3364" s="30"/>
    </row>
    <row r="3365" spans="1:2" x14ac:dyDescent="0.2">
      <c r="A3365" s="29"/>
      <c r="B3365" s="30"/>
    </row>
    <row r="3366" spans="1:2" x14ac:dyDescent="0.2">
      <c r="A3366" s="29"/>
      <c r="B3366" s="30"/>
    </row>
    <row r="3367" spans="1:2" x14ac:dyDescent="0.2">
      <c r="A3367" s="29"/>
      <c r="B3367" s="30"/>
    </row>
    <row r="3368" spans="1:2" x14ac:dyDescent="0.2">
      <c r="A3368" s="29"/>
      <c r="B3368" s="30"/>
    </row>
    <row r="3369" spans="1:2" x14ac:dyDescent="0.2">
      <c r="A3369" s="29"/>
      <c r="B3369" s="30"/>
    </row>
    <row r="3370" spans="1:2" x14ac:dyDescent="0.2">
      <c r="A3370" s="29"/>
      <c r="B3370" s="30"/>
    </row>
    <row r="3371" spans="1:2" x14ac:dyDescent="0.2">
      <c r="A3371" s="29"/>
      <c r="B3371" s="30"/>
    </row>
    <row r="3372" spans="1:2" x14ac:dyDescent="0.2">
      <c r="A3372" s="29"/>
      <c r="B3372" s="30"/>
    </row>
    <row r="3373" spans="1:2" x14ac:dyDescent="0.2">
      <c r="A3373" s="29"/>
      <c r="B3373" s="30"/>
    </row>
    <row r="3374" spans="1:2" x14ac:dyDescent="0.2">
      <c r="A3374" s="29"/>
      <c r="B3374" s="30"/>
    </row>
    <row r="3375" spans="1:2" x14ac:dyDescent="0.2">
      <c r="A3375" s="29"/>
      <c r="B3375" s="30"/>
    </row>
    <row r="3376" spans="1:2" x14ac:dyDescent="0.2">
      <c r="A3376" s="29"/>
      <c r="B3376" s="30"/>
    </row>
    <row r="3377" spans="1:2" x14ac:dyDescent="0.2">
      <c r="A3377" s="29"/>
      <c r="B3377" s="30"/>
    </row>
    <row r="3378" spans="1:2" x14ac:dyDescent="0.2">
      <c r="A3378" s="29"/>
      <c r="B3378" s="30"/>
    </row>
    <row r="3379" spans="1:2" x14ac:dyDescent="0.2">
      <c r="A3379" s="29"/>
      <c r="B3379" s="30"/>
    </row>
    <row r="3380" spans="1:2" x14ac:dyDescent="0.2">
      <c r="A3380" s="29"/>
      <c r="B3380" s="30"/>
    </row>
    <row r="3381" spans="1:2" x14ac:dyDescent="0.2">
      <c r="A3381" s="29"/>
      <c r="B3381" s="30"/>
    </row>
    <row r="3382" spans="1:2" x14ac:dyDescent="0.2">
      <c r="A3382" s="29"/>
      <c r="B3382" s="30"/>
    </row>
    <row r="3383" spans="1:2" x14ac:dyDescent="0.2">
      <c r="A3383" s="29"/>
      <c r="B3383" s="30"/>
    </row>
    <row r="3384" spans="1:2" x14ac:dyDescent="0.2">
      <c r="A3384" s="29"/>
      <c r="B3384" s="30"/>
    </row>
    <row r="3385" spans="1:2" x14ac:dyDescent="0.2">
      <c r="A3385" s="29"/>
      <c r="B3385" s="30"/>
    </row>
    <row r="3386" spans="1:2" x14ac:dyDescent="0.2">
      <c r="A3386" s="29"/>
      <c r="B3386" s="30"/>
    </row>
    <row r="3387" spans="1:2" x14ac:dyDescent="0.2">
      <c r="A3387" s="29"/>
      <c r="B3387" s="30"/>
    </row>
    <row r="3388" spans="1:2" x14ac:dyDescent="0.2">
      <c r="A3388" s="29"/>
      <c r="B3388" s="30"/>
    </row>
    <row r="3389" spans="1:2" x14ac:dyDescent="0.2">
      <c r="A3389" s="29"/>
      <c r="B3389" s="30"/>
    </row>
    <row r="3390" spans="1:2" x14ac:dyDescent="0.2">
      <c r="A3390" s="29"/>
      <c r="B3390" s="30"/>
    </row>
    <row r="3391" spans="1:2" x14ac:dyDescent="0.2">
      <c r="A3391" s="29"/>
      <c r="B3391" s="30"/>
    </row>
    <row r="3392" spans="1:2" x14ac:dyDescent="0.2">
      <c r="A3392" s="29"/>
      <c r="B3392" s="30"/>
    </row>
    <row r="3393" spans="1:2" x14ac:dyDescent="0.2">
      <c r="A3393" s="29"/>
      <c r="B3393" s="30"/>
    </row>
    <row r="3394" spans="1:2" x14ac:dyDescent="0.2">
      <c r="A3394" s="29"/>
      <c r="B3394" s="30"/>
    </row>
    <row r="3395" spans="1:2" x14ac:dyDescent="0.2">
      <c r="A3395" s="29"/>
      <c r="B3395" s="30"/>
    </row>
    <row r="3396" spans="1:2" x14ac:dyDescent="0.2">
      <c r="A3396" s="29"/>
      <c r="B3396" s="30"/>
    </row>
    <row r="3397" spans="1:2" x14ac:dyDescent="0.2">
      <c r="A3397" s="29"/>
      <c r="B3397" s="30"/>
    </row>
    <row r="3398" spans="1:2" x14ac:dyDescent="0.2">
      <c r="A3398" s="29"/>
      <c r="B3398" s="30"/>
    </row>
    <row r="3399" spans="1:2" x14ac:dyDescent="0.2">
      <c r="A3399" s="29"/>
      <c r="B3399" s="30"/>
    </row>
    <row r="3400" spans="1:2" x14ac:dyDescent="0.2">
      <c r="A3400" s="29"/>
      <c r="B3400" s="30"/>
    </row>
    <row r="3401" spans="1:2" x14ac:dyDescent="0.2">
      <c r="A3401" s="29"/>
      <c r="B3401" s="30"/>
    </row>
    <row r="3402" spans="1:2" x14ac:dyDescent="0.2">
      <c r="A3402" s="29"/>
      <c r="B3402" s="30"/>
    </row>
    <row r="3403" spans="1:2" x14ac:dyDescent="0.2">
      <c r="A3403" s="29"/>
      <c r="B3403" s="30"/>
    </row>
    <row r="3404" spans="1:2" x14ac:dyDescent="0.2">
      <c r="A3404" s="29"/>
      <c r="B3404" s="30"/>
    </row>
    <row r="3405" spans="1:2" x14ac:dyDescent="0.2">
      <c r="A3405" s="29"/>
      <c r="B3405" s="30"/>
    </row>
    <row r="3406" spans="1:2" x14ac:dyDescent="0.2">
      <c r="A3406" s="29"/>
      <c r="B3406" s="30"/>
    </row>
    <row r="3407" spans="1:2" x14ac:dyDescent="0.2">
      <c r="A3407" s="29"/>
      <c r="B3407" s="30"/>
    </row>
    <row r="3408" spans="1:2" x14ac:dyDescent="0.2">
      <c r="A3408" s="29"/>
      <c r="B3408" s="30"/>
    </row>
    <row r="3409" spans="1:2" x14ac:dyDescent="0.2">
      <c r="A3409" s="29"/>
      <c r="B3409" s="30"/>
    </row>
    <row r="3410" spans="1:2" x14ac:dyDescent="0.2">
      <c r="A3410" s="29"/>
      <c r="B3410" s="30"/>
    </row>
    <row r="3411" spans="1:2" x14ac:dyDescent="0.2">
      <c r="A3411" s="29"/>
      <c r="B3411" s="30"/>
    </row>
    <row r="3412" spans="1:2" x14ac:dyDescent="0.2">
      <c r="A3412" s="29"/>
      <c r="B3412" s="30"/>
    </row>
    <row r="3413" spans="1:2" x14ac:dyDescent="0.2">
      <c r="A3413" s="29"/>
      <c r="B3413" s="30"/>
    </row>
    <row r="3414" spans="1:2" x14ac:dyDescent="0.2">
      <c r="A3414" s="29"/>
      <c r="B3414" s="30"/>
    </row>
    <row r="3415" spans="1:2" x14ac:dyDescent="0.2">
      <c r="A3415" s="29"/>
      <c r="B3415" s="30"/>
    </row>
    <row r="3416" spans="1:2" x14ac:dyDescent="0.2">
      <c r="A3416" s="29"/>
      <c r="B3416" s="30"/>
    </row>
    <row r="3417" spans="1:2" x14ac:dyDescent="0.2">
      <c r="A3417" s="29"/>
      <c r="B3417" s="30"/>
    </row>
    <row r="3418" spans="1:2" x14ac:dyDescent="0.2">
      <c r="A3418" s="29"/>
      <c r="B3418" s="30"/>
    </row>
    <row r="3419" spans="1:2" x14ac:dyDescent="0.2">
      <c r="A3419" s="29"/>
      <c r="B3419" s="30"/>
    </row>
    <row r="3420" spans="1:2" x14ac:dyDescent="0.2">
      <c r="A3420" s="29"/>
      <c r="B3420" s="30"/>
    </row>
    <row r="3421" spans="1:2" x14ac:dyDescent="0.2">
      <c r="A3421" s="29"/>
      <c r="B3421" s="30"/>
    </row>
    <row r="3422" spans="1:2" x14ac:dyDescent="0.2">
      <c r="A3422" s="29"/>
      <c r="B3422" s="30"/>
    </row>
    <row r="3423" spans="1:2" x14ac:dyDescent="0.2">
      <c r="A3423" s="29"/>
      <c r="B3423" s="30"/>
    </row>
    <row r="3424" spans="1:2" x14ac:dyDescent="0.2">
      <c r="A3424" s="29"/>
      <c r="B3424" s="30"/>
    </row>
    <row r="3425" spans="1:2" x14ac:dyDescent="0.2">
      <c r="A3425" s="29"/>
      <c r="B3425" s="30"/>
    </row>
    <row r="3426" spans="1:2" x14ac:dyDescent="0.2">
      <c r="A3426" s="29"/>
      <c r="B3426" s="30"/>
    </row>
    <row r="3427" spans="1:2" x14ac:dyDescent="0.2">
      <c r="A3427" s="29"/>
      <c r="B3427" s="30"/>
    </row>
    <row r="3428" spans="1:2" x14ac:dyDescent="0.2">
      <c r="A3428" s="29"/>
      <c r="B3428" s="30"/>
    </row>
    <row r="3429" spans="1:2" x14ac:dyDescent="0.2">
      <c r="A3429" s="29"/>
      <c r="B3429" s="30"/>
    </row>
    <row r="3430" spans="1:2" x14ac:dyDescent="0.2">
      <c r="A3430" s="29"/>
      <c r="B3430" s="30"/>
    </row>
    <row r="3431" spans="1:2" x14ac:dyDescent="0.2">
      <c r="A3431" s="29"/>
      <c r="B3431" s="30"/>
    </row>
    <row r="3432" spans="1:2" x14ac:dyDescent="0.2">
      <c r="A3432" s="29"/>
      <c r="B3432" s="30"/>
    </row>
    <row r="3433" spans="1:2" x14ac:dyDescent="0.2">
      <c r="A3433" s="29"/>
      <c r="B3433" s="30"/>
    </row>
    <row r="3434" spans="1:2" x14ac:dyDescent="0.2">
      <c r="A3434" s="29"/>
      <c r="B3434" s="30"/>
    </row>
    <row r="3435" spans="1:2" x14ac:dyDescent="0.2">
      <c r="A3435" s="29"/>
      <c r="B3435" s="30"/>
    </row>
    <row r="3436" spans="1:2" x14ac:dyDescent="0.2">
      <c r="A3436" s="29"/>
      <c r="B3436" s="30"/>
    </row>
    <row r="3437" spans="1:2" x14ac:dyDescent="0.2">
      <c r="A3437" s="29"/>
      <c r="B3437" s="30"/>
    </row>
    <row r="3438" spans="1:2" x14ac:dyDescent="0.2">
      <c r="A3438" s="29"/>
      <c r="B3438" s="30"/>
    </row>
    <row r="3439" spans="1:2" x14ac:dyDescent="0.2">
      <c r="A3439" s="29"/>
      <c r="B3439" s="30"/>
    </row>
    <row r="3440" spans="1:2" x14ac:dyDescent="0.2">
      <c r="A3440" s="29"/>
      <c r="B3440" s="30"/>
    </row>
    <row r="3441" spans="1:2" x14ac:dyDescent="0.2">
      <c r="A3441" s="29"/>
      <c r="B3441" s="30"/>
    </row>
    <row r="3442" spans="1:2" x14ac:dyDescent="0.2">
      <c r="A3442" s="29"/>
      <c r="B3442" s="30"/>
    </row>
    <row r="3443" spans="1:2" x14ac:dyDescent="0.2">
      <c r="A3443" s="29"/>
      <c r="B3443" s="30"/>
    </row>
    <row r="3444" spans="1:2" x14ac:dyDescent="0.2">
      <c r="A3444" s="29"/>
      <c r="B3444" s="30"/>
    </row>
    <row r="3445" spans="1:2" x14ac:dyDescent="0.2">
      <c r="A3445" s="29"/>
      <c r="B3445" s="30"/>
    </row>
    <row r="3446" spans="1:2" x14ac:dyDescent="0.2">
      <c r="A3446" s="29"/>
      <c r="B3446" s="30"/>
    </row>
    <row r="3447" spans="1:2" x14ac:dyDescent="0.2">
      <c r="A3447" s="29"/>
      <c r="B3447" s="30"/>
    </row>
    <row r="3448" spans="1:2" x14ac:dyDescent="0.2">
      <c r="A3448" s="29"/>
      <c r="B3448" s="30"/>
    </row>
    <row r="3449" spans="1:2" x14ac:dyDescent="0.2">
      <c r="A3449" s="29"/>
      <c r="B3449" s="30"/>
    </row>
    <row r="3450" spans="1:2" x14ac:dyDescent="0.2">
      <c r="A3450" s="29"/>
      <c r="B3450" s="30"/>
    </row>
    <row r="3451" spans="1:2" x14ac:dyDescent="0.2">
      <c r="A3451" s="29"/>
      <c r="B3451" s="30"/>
    </row>
    <row r="3452" spans="1:2" x14ac:dyDescent="0.2">
      <c r="A3452" s="29"/>
      <c r="B3452" s="30"/>
    </row>
    <row r="3453" spans="1:2" x14ac:dyDescent="0.2">
      <c r="A3453" s="29"/>
      <c r="B3453" s="30"/>
    </row>
    <row r="3454" spans="1:2" x14ac:dyDescent="0.2">
      <c r="A3454" s="29"/>
      <c r="B3454" s="30"/>
    </row>
    <row r="3455" spans="1:2" x14ac:dyDescent="0.2">
      <c r="A3455" s="29"/>
      <c r="B3455" s="30"/>
    </row>
    <row r="3456" spans="1:2" x14ac:dyDescent="0.2">
      <c r="A3456" s="29"/>
      <c r="B3456" s="30"/>
    </row>
    <row r="3457" spans="1:2" x14ac:dyDescent="0.2">
      <c r="A3457" s="29"/>
      <c r="B3457" s="30"/>
    </row>
    <row r="3458" spans="1:2" x14ac:dyDescent="0.2">
      <c r="A3458" s="29"/>
      <c r="B3458" s="30"/>
    </row>
    <row r="3459" spans="1:2" x14ac:dyDescent="0.2">
      <c r="A3459" s="29"/>
      <c r="B3459" s="30"/>
    </row>
    <row r="3460" spans="1:2" x14ac:dyDescent="0.2">
      <c r="A3460" s="29"/>
      <c r="B3460" s="30"/>
    </row>
    <row r="3461" spans="1:2" x14ac:dyDescent="0.2">
      <c r="A3461" s="29"/>
      <c r="B3461" s="30"/>
    </row>
    <row r="3462" spans="1:2" x14ac:dyDescent="0.2">
      <c r="A3462" s="29"/>
      <c r="B3462" s="30"/>
    </row>
    <row r="3463" spans="1:2" x14ac:dyDescent="0.2">
      <c r="A3463" s="29"/>
      <c r="B3463" s="30"/>
    </row>
    <row r="3464" spans="1:2" x14ac:dyDescent="0.2">
      <c r="A3464" s="29"/>
      <c r="B3464" s="30"/>
    </row>
    <row r="3465" spans="1:2" x14ac:dyDescent="0.2">
      <c r="A3465" s="29"/>
      <c r="B3465" s="30"/>
    </row>
    <row r="3466" spans="1:2" x14ac:dyDescent="0.2">
      <c r="A3466" s="29"/>
      <c r="B3466" s="30"/>
    </row>
    <row r="3467" spans="1:2" x14ac:dyDescent="0.2">
      <c r="A3467" s="29"/>
      <c r="B3467" s="30"/>
    </row>
    <row r="3468" spans="1:2" x14ac:dyDescent="0.2">
      <c r="A3468" s="29"/>
      <c r="B3468" s="30"/>
    </row>
    <row r="3469" spans="1:2" x14ac:dyDescent="0.2">
      <c r="A3469" s="29"/>
      <c r="B3469" s="30"/>
    </row>
    <row r="3470" spans="1:2" x14ac:dyDescent="0.2">
      <c r="A3470" s="29"/>
      <c r="B3470" s="30"/>
    </row>
    <row r="3471" spans="1:2" x14ac:dyDescent="0.2">
      <c r="A3471" s="29"/>
      <c r="B3471" s="30"/>
    </row>
    <row r="3472" spans="1:2" x14ac:dyDescent="0.2">
      <c r="A3472" s="29"/>
      <c r="B3472" s="30"/>
    </row>
    <row r="3473" spans="1:2" x14ac:dyDescent="0.2">
      <c r="A3473" s="29"/>
      <c r="B3473" s="30"/>
    </row>
    <row r="3474" spans="1:2" x14ac:dyDescent="0.2">
      <c r="A3474" s="29"/>
      <c r="B3474" s="30"/>
    </row>
    <row r="3475" spans="1:2" x14ac:dyDescent="0.2">
      <c r="A3475" s="29"/>
      <c r="B3475" s="30"/>
    </row>
    <row r="3476" spans="1:2" x14ac:dyDescent="0.2">
      <c r="A3476" s="29"/>
      <c r="B3476" s="30"/>
    </row>
    <row r="3477" spans="1:2" x14ac:dyDescent="0.2">
      <c r="A3477" s="29"/>
      <c r="B3477" s="30"/>
    </row>
    <row r="3478" spans="1:2" x14ac:dyDescent="0.2">
      <c r="A3478" s="29"/>
      <c r="B3478" s="30"/>
    </row>
    <row r="3479" spans="1:2" x14ac:dyDescent="0.2">
      <c r="A3479" s="29"/>
      <c r="B3479" s="30"/>
    </row>
    <row r="3480" spans="1:2" x14ac:dyDescent="0.2">
      <c r="A3480" s="29"/>
      <c r="B3480" s="30"/>
    </row>
    <row r="3481" spans="1:2" x14ac:dyDescent="0.2">
      <c r="A3481" s="29"/>
      <c r="B3481" s="30"/>
    </row>
    <row r="3482" spans="1:2" x14ac:dyDescent="0.2">
      <c r="A3482" s="29"/>
      <c r="B3482" s="30"/>
    </row>
    <row r="3483" spans="1:2" x14ac:dyDescent="0.2">
      <c r="A3483" s="29"/>
      <c r="B3483" s="30"/>
    </row>
    <row r="3484" spans="1:2" x14ac:dyDescent="0.2">
      <c r="A3484" s="29"/>
      <c r="B3484" s="30"/>
    </row>
    <row r="3485" spans="1:2" x14ac:dyDescent="0.2">
      <c r="A3485" s="29"/>
      <c r="B3485" s="30"/>
    </row>
    <row r="3486" spans="1:2" x14ac:dyDescent="0.2">
      <c r="A3486" s="29"/>
      <c r="B3486" s="30"/>
    </row>
    <row r="3487" spans="1:2" x14ac:dyDescent="0.2">
      <c r="A3487" s="29"/>
      <c r="B3487" s="30"/>
    </row>
    <row r="3488" spans="1:2" x14ac:dyDescent="0.2">
      <c r="A3488" s="29"/>
      <c r="B3488" s="30"/>
    </row>
    <row r="3489" spans="1:2" x14ac:dyDescent="0.2">
      <c r="A3489" s="29"/>
      <c r="B3489" s="30"/>
    </row>
    <row r="3490" spans="1:2" x14ac:dyDescent="0.2">
      <c r="A3490" s="29"/>
      <c r="B3490" s="30"/>
    </row>
    <row r="3491" spans="1:2" x14ac:dyDescent="0.2">
      <c r="A3491" s="29"/>
      <c r="B3491" s="30"/>
    </row>
    <row r="3492" spans="1:2" x14ac:dyDescent="0.2">
      <c r="A3492" s="29"/>
      <c r="B3492" s="30"/>
    </row>
    <row r="3493" spans="1:2" x14ac:dyDescent="0.2">
      <c r="A3493" s="29"/>
      <c r="B3493" s="30"/>
    </row>
    <row r="3494" spans="1:2" x14ac:dyDescent="0.2">
      <c r="A3494" s="29"/>
      <c r="B3494" s="30"/>
    </row>
    <row r="3495" spans="1:2" x14ac:dyDescent="0.2">
      <c r="A3495" s="29"/>
      <c r="B3495" s="30"/>
    </row>
    <row r="3496" spans="1:2" x14ac:dyDescent="0.2">
      <c r="A3496" s="29"/>
      <c r="B3496" s="30"/>
    </row>
    <row r="3497" spans="1:2" x14ac:dyDescent="0.2">
      <c r="A3497" s="29"/>
      <c r="B3497" s="30"/>
    </row>
    <row r="3498" spans="1:2" x14ac:dyDescent="0.2">
      <c r="A3498" s="29"/>
      <c r="B3498" s="30"/>
    </row>
    <row r="3499" spans="1:2" x14ac:dyDescent="0.2">
      <c r="A3499" s="29"/>
      <c r="B3499" s="30"/>
    </row>
    <row r="3500" spans="1:2" x14ac:dyDescent="0.2">
      <c r="A3500" s="29"/>
      <c r="B3500" s="30"/>
    </row>
    <row r="3501" spans="1:2" x14ac:dyDescent="0.2">
      <c r="A3501" s="29"/>
      <c r="B3501" s="30"/>
    </row>
    <row r="3502" spans="1:2" x14ac:dyDescent="0.2">
      <c r="A3502" s="29"/>
      <c r="B3502" s="30"/>
    </row>
    <row r="3503" spans="1:2" x14ac:dyDescent="0.2">
      <c r="A3503" s="29"/>
      <c r="B3503" s="30"/>
    </row>
    <row r="3504" spans="1:2" x14ac:dyDescent="0.2">
      <c r="A3504" s="29"/>
      <c r="B3504" s="30"/>
    </row>
    <row r="3505" spans="1:2" x14ac:dyDescent="0.2">
      <c r="A3505" s="29"/>
      <c r="B3505" s="30"/>
    </row>
    <row r="3506" spans="1:2" x14ac:dyDescent="0.2">
      <c r="A3506" s="29"/>
      <c r="B3506" s="30"/>
    </row>
    <row r="3507" spans="1:2" x14ac:dyDescent="0.2">
      <c r="A3507" s="29"/>
      <c r="B3507" s="30"/>
    </row>
    <row r="3508" spans="1:2" x14ac:dyDescent="0.2">
      <c r="A3508" s="29"/>
      <c r="B3508" s="30"/>
    </row>
    <row r="3509" spans="1:2" x14ac:dyDescent="0.2">
      <c r="A3509" s="29"/>
      <c r="B3509" s="30"/>
    </row>
    <row r="3510" spans="1:2" x14ac:dyDescent="0.2">
      <c r="A3510" s="29"/>
      <c r="B3510" s="30"/>
    </row>
    <row r="3511" spans="1:2" x14ac:dyDescent="0.2">
      <c r="A3511" s="29"/>
      <c r="B3511" s="30"/>
    </row>
    <row r="3512" spans="1:2" x14ac:dyDescent="0.2">
      <c r="A3512" s="29"/>
      <c r="B3512" s="30"/>
    </row>
    <row r="3513" spans="1:2" x14ac:dyDescent="0.2">
      <c r="A3513" s="29"/>
      <c r="B3513" s="30"/>
    </row>
    <row r="3514" spans="1:2" x14ac:dyDescent="0.2">
      <c r="A3514" s="29"/>
      <c r="B3514" s="30"/>
    </row>
    <row r="3515" spans="1:2" x14ac:dyDescent="0.2">
      <c r="A3515" s="29"/>
      <c r="B3515" s="30"/>
    </row>
    <row r="3516" spans="1:2" x14ac:dyDescent="0.2">
      <c r="A3516" s="29"/>
      <c r="B3516" s="30"/>
    </row>
    <row r="3517" spans="1:2" x14ac:dyDescent="0.2">
      <c r="A3517" s="29"/>
      <c r="B3517" s="30"/>
    </row>
    <row r="3518" spans="1:2" x14ac:dyDescent="0.2">
      <c r="A3518" s="29"/>
      <c r="B3518" s="30"/>
    </row>
    <row r="3519" spans="1:2" x14ac:dyDescent="0.2">
      <c r="A3519" s="29"/>
      <c r="B3519" s="30"/>
    </row>
    <row r="3520" spans="1:2" x14ac:dyDescent="0.2">
      <c r="A3520" s="29"/>
      <c r="B3520" s="30"/>
    </row>
    <row r="3521" spans="1:2" x14ac:dyDescent="0.2">
      <c r="A3521" s="29"/>
      <c r="B3521" s="30"/>
    </row>
    <row r="3522" spans="1:2" x14ac:dyDescent="0.2">
      <c r="A3522" s="29"/>
      <c r="B3522" s="30"/>
    </row>
    <row r="3523" spans="1:2" x14ac:dyDescent="0.2">
      <c r="A3523" s="29"/>
      <c r="B3523" s="30"/>
    </row>
    <row r="3524" spans="1:2" x14ac:dyDescent="0.2">
      <c r="A3524" s="29"/>
      <c r="B3524" s="30"/>
    </row>
    <row r="3525" spans="1:2" x14ac:dyDescent="0.2">
      <c r="A3525" s="29"/>
      <c r="B3525" s="30"/>
    </row>
    <row r="3526" spans="1:2" x14ac:dyDescent="0.2">
      <c r="A3526" s="29"/>
      <c r="B3526" s="30"/>
    </row>
    <row r="3527" spans="1:2" x14ac:dyDescent="0.2">
      <c r="A3527" s="29"/>
      <c r="B3527" s="30"/>
    </row>
    <row r="3528" spans="1:2" x14ac:dyDescent="0.2">
      <c r="A3528" s="29"/>
      <c r="B3528" s="30"/>
    </row>
    <row r="3529" spans="1:2" x14ac:dyDescent="0.2">
      <c r="A3529" s="29"/>
      <c r="B3529" s="30"/>
    </row>
    <row r="3530" spans="1:2" x14ac:dyDescent="0.2">
      <c r="A3530" s="29"/>
      <c r="B3530" s="30"/>
    </row>
    <row r="3531" spans="1:2" x14ac:dyDescent="0.2">
      <c r="A3531" s="29"/>
      <c r="B3531" s="30"/>
    </row>
    <row r="3532" spans="1:2" x14ac:dyDescent="0.2">
      <c r="A3532" s="29"/>
      <c r="B3532" s="30"/>
    </row>
    <row r="3533" spans="1:2" x14ac:dyDescent="0.2">
      <c r="A3533" s="29"/>
      <c r="B3533" s="30"/>
    </row>
    <row r="3534" spans="1:2" x14ac:dyDescent="0.2">
      <c r="A3534" s="29"/>
      <c r="B3534" s="30"/>
    </row>
    <row r="3535" spans="1:2" x14ac:dyDescent="0.2">
      <c r="A3535" s="29"/>
      <c r="B3535" s="30"/>
    </row>
    <row r="3536" spans="1:2" x14ac:dyDescent="0.2">
      <c r="A3536" s="29"/>
      <c r="B3536" s="30"/>
    </row>
    <row r="3537" spans="1:2" x14ac:dyDescent="0.2">
      <c r="A3537" s="29"/>
      <c r="B3537" s="30"/>
    </row>
    <row r="3538" spans="1:2" x14ac:dyDescent="0.2">
      <c r="A3538" s="29"/>
      <c r="B3538" s="30"/>
    </row>
    <row r="3539" spans="1:2" x14ac:dyDescent="0.2">
      <c r="A3539" s="29"/>
      <c r="B3539" s="30"/>
    </row>
    <row r="3540" spans="1:2" x14ac:dyDescent="0.2">
      <c r="A3540" s="29"/>
      <c r="B3540" s="30"/>
    </row>
    <row r="3541" spans="1:2" x14ac:dyDescent="0.2">
      <c r="A3541" s="29"/>
      <c r="B3541" s="30"/>
    </row>
    <row r="3542" spans="1:2" x14ac:dyDescent="0.2">
      <c r="A3542" s="29"/>
      <c r="B3542" s="30"/>
    </row>
    <row r="3543" spans="1:2" x14ac:dyDescent="0.2">
      <c r="A3543" s="29"/>
      <c r="B3543" s="30"/>
    </row>
    <row r="3544" spans="1:2" x14ac:dyDescent="0.2">
      <c r="A3544" s="29"/>
      <c r="B3544" s="30"/>
    </row>
    <row r="3545" spans="1:2" x14ac:dyDescent="0.2">
      <c r="A3545" s="29"/>
      <c r="B3545" s="30"/>
    </row>
    <row r="3546" spans="1:2" x14ac:dyDescent="0.2">
      <c r="A3546" s="29"/>
      <c r="B3546" s="30"/>
    </row>
    <row r="3547" spans="1:2" x14ac:dyDescent="0.2">
      <c r="A3547" s="29"/>
      <c r="B3547" s="30"/>
    </row>
    <row r="3548" spans="1:2" x14ac:dyDescent="0.2">
      <c r="A3548" s="29"/>
      <c r="B3548" s="30"/>
    </row>
    <row r="3549" spans="1:2" x14ac:dyDescent="0.2">
      <c r="A3549" s="29"/>
      <c r="B3549" s="30"/>
    </row>
    <row r="3550" spans="1:2" x14ac:dyDescent="0.2">
      <c r="A3550" s="29"/>
      <c r="B3550" s="30"/>
    </row>
    <row r="3551" spans="1:2" x14ac:dyDescent="0.2">
      <c r="A3551" s="29"/>
      <c r="B3551" s="30"/>
    </row>
    <row r="3552" spans="1:2" x14ac:dyDescent="0.2">
      <c r="A3552" s="29"/>
      <c r="B3552" s="30"/>
    </row>
    <row r="3553" spans="1:2" x14ac:dyDescent="0.2">
      <c r="A3553" s="29"/>
      <c r="B3553" s="30"/>
    </row>
    <row r="3554" spans="1:2" x14ac:dyDescent="0.2">
      <c r="A3554" s="29"/>
      <c r="B3554" s="30"/>
    </row>
    <row r="3555" spans="1:2" x14ac:dyDescent="0.2">
      <c r="A3555" s="29"/>
      <c r="B3555" s="30"/>
    </row>
    <row r="3556" spans="1:2" x14ac:dyDescent="0.2">
      <c r="A3556" s="29"/>
      <c r="B3556" s="30"/>
    </row>
    <row r="3557" spans="1:2" x14ac:dyDescent="0.2">
      <c r="A3557" s="29"/>
      <c r="B3557" s="30"/>
    </row>
    <row r="3558" spans="1:2" x14ac:dyDescent="0.2">
      <c r="A3558" s="29"/>
      <c r="B3558" s="30"/>
    </row>
    <row r="3559" spans="1:2" x14ac:dyDescent="0.2">
      <c r="A3559" s="29"/>
      <c r="B3559" s="30"/>
    </row>
    <row r="3560" spans="1:2" x14ac:dyDescent="0.2">
      <c r="A3560" s="29"/>
      <c r="B3560" s="30"/>
    </row>
    <row r="3561" spans="1:2" x14ac:dyDescent="0.2">
      <c r="A3561" s="29"/>
      <c r="B3561" s="30"/>
    </row>
    <row r="3562" spans="1:2" x14ac:dyDescent="0.2">
      <c r="A3562" s="29"/>
      <c r="B3562" s="30"/>
    </row>
    <row r="3563" spans="1:2" x14ac:dyDescent="0.2">
      <c r="A3563" s="29"/>
      <c r="B3563" s="30"/>
    </row>
    <row r="3564" spans="1:2" x14ac:dyDescent="0.2">
      <c r="A3564" s="29"/>
      <c r="B3564" s="30"/>
    </row>
    <row r="3565" spans="1:2" x14ac:dyDescent="0.2">
      <c r="A3565" s="29"/>
      <c r="B3565" s="30"/>
    </row>
    <row r="3566" spans="1:2" x14ac:dyDescent="0.2">
      <c r="A3566" s="29"/>
      <c r="B3566" s="30"/>
    </row>
    <row r="3567" spans="1:2" x14ac:dyDescent="0.2">
      <c r="A3567" s="29"/>
      <c r="B3567" s="30"/>
    </row>
    <row r="3568" spans="1:2" x14ac:dyDescent="0.2">
      <c r="A3568" s="29"/>
      <c r="B3568" s="30"/>
    </row>
    <row r="3569" spans="1:2" x14ac:dyDescent="0.2">
      <c r="A3569" s="29"/>
      <c r="B3569" s="30"/>
    </row>
    <row r="3570" spans="1:2" x14ac:dyDescent="0.2">
      <c r="A3570" s="29"/>
      <c r="B3570" s="30"/>
    </row>
    <row r="3571" spans="1:2" x14ac:dyDescent="0.2">
      <c r="A3571" s="29"/>
      <c r="B3571" s="30"/>
    </row>
    <row r="3572" spans="1:2" x14ac:dyDescent="0.2">
      <c r="A3572" s="29"/>
      <c r="B3572" s="30"/>
    </row>
    <row r="3573" spans="1:2" x14ac:dyDescent="0.2">
      <c r="A3573" s="29"/>
      <c r="B3573" s="30"/>
    </row>
    <row r="3574" spans="1:2" x14ac:dyDescent="0.2">
      <c r="A3574" s="29"/>
      <c r="B3574" s="30"/>
    </row>
    <row r="3575" spans="1:2" x14ac:dyDescent="0.2">
      <c r="A3575" s="29"/>
      <c r="B3575" s="30"/>
    </row>
    <row r="3576" spans="1:2" x14ac:dyDescent="0.2">
      <c r="A3576" s="29"/>
      <c r="B3576" s="30"/>
    </row>
    <row r="3577" spans="1:2" x14ac:dyDescent="0.2">
      <c r="A3577" s="29"/>
      <c r="B3577" s="30"/>
    </row>
    <row r="3578" spans="1:2" x14ac:dyDescent="0.2">
      <c r="A3578" s="29"/>
      <c r="B3578" s="30"/>
    </row>
    <row r="3579" spans="1:2" x14ac:dyDescent="0.2">
      <c r="A3579" s="29"/>
      <c r="B3579" s="30"/>
    </row>
    <row r="3580" spans="1:2" x14ac:dyDescent="0.2">
      <c r="A3580" s="29"/>
      <c r="B3580" s="30"/>
    </row>
    <row r="3581" spans="1:2" x14ac:dyDescent="0.2">
      <c r="A3581" s="29"/>
      <c r="B3581" s="30"/>
    </row>
    <row r="3582" spans="1:2" x14ac:dyDescent="0.2">
      <c r="A3582" s="29"/>
      <c r="B3582" s="30"/>
    </row>
    <row r="3583" spans="1:2" x14ac:dyDescent="0.2">
      <c r="A3583" s="29"/>
      <c r="B3583" s="30"/>
    </row>
    <row r="3584" spans="1:2" x14ac:dyDescent="0.2">
      <c r="A3584" s="29"/>
      <c r="B3584" s="30"/>
    </row>
    <row r="3585" spans="1:2" x14ac:dyDescent="0.2">
      <c r="A3585" s="29"/>
      <c r="B3585" s="30"/>
    </row>
    <row r="3586" spans="1:2" x14ac:dyDescent="0.2">
      <c r="A3586" s="29"/>
      <c r="B3586" s="30"/>
    </row>
    <row r="3587" spans="1:2" x14ac:dyDescent="0.2">
      <c r="A3587" s="29"/>
      <c r="B3587" s="30"/>
    </row>
    <row r="3588" spans="1:2" x14ac:dyDescent="0.2">
      <c r="A3588" s="29"/>
      <c r="B3588" s="30"/>
    </row>
    <row r="3589" spans="1:2" x14ac:dyDescent="0.2">
      <c r="A3589" s="29"/>
      <c r="B3589" s="30"/>
    </row>
    <row r="3590" spans="1:2" x14ac:dyDescent="0.2">
      <c r="A3590" s="29"/>
      <c r="B3590" s="30"/>
    </row>
    <row r="3591" spans="1:2" x14ac:dyDescent="0.2">
      <c r="A3591" s="29"/>
      <c r="B3591" s="30"/>
    </row>
    <row r="3592" spans="1:2" x14ac:dyDescent="0.2">
      <c r="A3592" s="29"/>
      <c r="B3592" s="30"/>
    </row>
    <row r="3593" spans="1:2" x14ac:dyDescent="0.2">
      <c r="A3593" s="29"/>
      <c r="B3593" s="30"/>
    </row>
    <row r="3594" spans="1:2" x14ac:dyDescent="0.2">
      <c r="A3594" s="29"/>
      <c r="B3594" s="30"/>
    </row>
    <row r="3595" spans="1:2" x14ac:dyDescent="0.2">
      <c r="A3595" s="29"/>
      <c r="B3595" s="30"/>
    </row>
    <row r="3596" spans="1:2" x14ac:dyDescent="0.2">
      <c r="A3596" s="29"/>
      <c r="B3596" s="30"/>
    </row>
    <row r="3597" spans="1:2" x14ac:dyDescent="0.2">
      <c r="A3597" s="29"/>
      <c r="B3597" s="30"/>
    </row>
    <row r="3598" spans="1:2" x14ac:dyDescent="0.2">
      <c r="A3598" s="29"/>
      <c r="B3598" s="30"/>
    </row>
    <row r="3599" spans="1:2" x14ac:dyDescent="0.2">
      <c r="A3599" s="29"/>
      <c r="B3599" s="30"/>
    </row>
    <row r="3600" spans="1:2" x14ac:dyDescent="0.2">
      <c r="A3600" s="29"/>
      <c r="B3600" s="30"/>
    </row>
    <row r="3601" spans="1:2" x14ac:dyDescent="0.2">
      <c r="A3601" s="29"/>
      <c r="B3601" s="30"/>
    </row>
    <row r="3602" spans="1:2" x14ac:dyDescent="0.2">
      <c r="A3602" s="29"/>
      <c r="B3602" s="30"/>
    </row>
    <row r="3603" spans="1:2" x14ac:dyDescent="0.2">
      <c r="A3603" s="29"/>
      <c r="B3603" s="30"/>
    </row>
    <row r="3604" spans="1:2" x14ac:dyDescent="0.2">
      <c r="A3604" s="29"/>
      <c r="B3604" s="30"/>
    </row>
    <row r="3605" spans="1:2" x14ac:dyDescent="0.2">
      <c r="A3605" s="29"/>
      <c r="B3605" s="30"/>
    </row>
    <row r="3606" spans="1:2" x14ac:dyDescent="0.2">
      <c r="A3606" s="29"/>
      <c r="B3606" s="30"/>
    </row>
    <row r="3607" spans="1:2" x14ac:dyDescent="0.2">
      <c r="A3607" s="29"/>
      <c r="B3607" s="30"/>
    </row>
    <row r="3608" spans="1:2" x14ac:dyDescent="0.2">
      <c r="A3608" s="29"/>
      <c r="B3608" s="30"/>
    </row>
    <row r="3609" spans="1:2" x14ac:dyDescent="0.2">
      <c r="A3609" s="29"/>
      <c r="B3609" s="30"/>
    </row>
    <row r="3610" spans="1:2" x14ac:dyDescent="0.2">
      <c r="A3610" s="29"/>
      <c r="B3610" s="30"/>
    </row>
    <row r="3611" spans="1:2" x14ac:dyDescent="0.2">
      <c r="A3611" s="29"/>
      <c r="B3611" s="30"/>
    </row>
    <row r="3612" spans="1:2" x14ac:dyDescent="0.2">
      <c r="A3612" s="29"/>
      <c r="B3612" s="30"/>
    </row>
    <row r="3613" spans="1:2" x14ac:dyDescent="0.2">
      <c r="A3613" s="29"/>
      <c r="B3613" s="30"/>
    </row>
    <row r="3614" spans="1:2" x14ac:dyDescent="0.2">
      <c r="A3614" s="29"/>
      <c r="B3614" s="30"/>
    </row>
    <row r="3615" spans="1:2" x14ac:dyDescent="0.2">
      <c r="A3615" s="29"/>
      <c r="B3615" s="30"/>
    </row>
    <row r="3616" spans="1:2" x14ac:dyDescent="0.2">
      <c r="A3616" s="29"/>
      <c r="B3616" s="30"/>
    </row>
    <row r="3617" spans="1:2" x14ac:dyDescent="0.2">
      <c r="A3617" s="29"/>
      <c r="B3617" s="30"/>
    </row>
    <row r="3618" spans="1:2" x14ac:dyDescent="0.2">
      <c r="A3618" s="29"/>
      <c r="B3618" s="30"/>
    </row>
    <row r="3619" spans="1:2" x14ac:dyDescent="0.2">
      <c r="A3619" s="29"/>
      <c r="B3619" s="30"/>
    </row>
    <row r="3620" spans="1:2" x14ac:dyDescent="0.2">
      <c r="A3620" s="29"/>
      <c r="B3620" s="30"/>
    </row>
    <row r="3621" spans="1:2" x14ac:dyDescent="0.2">
      <c r="A3621" s="29"/>
      <c r="B3621" s="30"/>
    </row>
    <row r="3622" spans="1:2" x14ac:dyDescent="0.2">
      <c r="A3622" s="29"/>
      <c r="B3622" s="30"/>
    </row>
    <row r="3623" spans="1:2" x14ac:dyDescent="0.2">
      <c r="A3623" s="29"/>
      <c r="B3623" s="30"/>
    </row>
    <row r="3624" spans="1:2" x14ac:dyDescent="0.2">
      <c r="A3624" s="29"/>
      <c r="B3624" s="30"/>
    </row>
    <row r="3625" spans="1:2" x14ac:dyDescent="0.2">
      <c r="A3625" s="29"/>
      <c r="B3625" s="30"/>
    </row>
    <row r="3626" spans="1:2" x14ac:dyDescent="0.2">
      <c r="A3626" s="29"/>
      <c r="B3626" s="30"/>
    </row>
    <row r="3627" spans="1:2" x14ac:dyDescent="0.2">
      <c r="A3627" s="29"/>
      <c r="B3627" s="30"/>
    </row>
    <row r="3628" spans="1:2" x14ac:dyDescent="0.2">
      <c r="A3628" s="29"/>
      <c r="B3628" s="30"/>
    </row>
    <row r="3629" spans="1:2" x14ac:dyDescent="0.2">
      <c r="A3629" s="29"/>
      <c r="B3629" s="30"/>
    </row>
    <row r="3630" spans="1:2" x14ac:dyDescent="0.2">
      <c r="A3630" s="29"/>
      <c r="B3630" s="30"/>
    </row>
    <row r="3631" spans="1:2" x14ac:dyDescent="0.2">
      <c r="A3631" s="29"/>
      <c r="B3631" s="30"/>
    </row>
    <row r="3632" spans="1:2" x14ac:dyDescent="0.2">
      <c r="A3632" s="29"/>
      <c r="B3632" s="30"/>
    </row>
    <row r="3633" spans="1:2" x14ac:dyDescent="0.2">
      <c r="A3633" s="29"/>
      <c r="B3633" s="30"/>
    </row>
    <row r="3634" spans="1:2" x14ac:dyDescent="0.2">
      <c r="A3634" s="29"/>
      <c r="B3634" s="30"/>
    </row>
    <row r="3635" spans="1:2" x14ac:dyDescent="0.2">
      <c r="A3635" s="29"/>
      <c r="B3635" s="30"/>
    </row>
    <row r="3636" spans="1:2" x14ac:dyDescent="0.2">
      <c r="A3636" s="29"/>
      <c r="B3636" s="30"/>
    </row>
    <row r="3637" spans="1:2" x14ac:dyDescent="0.2">
      <c r="A3637" s="29"/>
      <c r="B3637" s="30"/>
    </row>
    <row r="3638" spans="1:2" x14ac:dyDescent="0.2">
      <c r="A3638" s="29"/>
      <c r="B3638" s="30"/>
    </row>
    <row r="3639" spans="1:2" x14ac:dyDescent="0.2">
      <c r="A3639" s="29"/>
      <c r="B3639" s="30"/>
    </row>
    <row r="3640" spans="1:2" x14ac:dyDescent="0.2">
      <c r="A3640" s="29"/>
      <c r="B3640" s="30"/>
    </row>
    <row r="3641" spans="1:2" x14ac:dyDescent="0.2">
      <c r="A3641" s="29"/>
      <c r="B3641" s="30"/>
    </row>
    <row r="3642" spans="1:2" x14ac:dyDescent="0.2">
      <c r="A3642" s="29"/>
      <c r="B3642" s="30"/>
    </row>
    <row r="3643" spans="1:2" x14ac:dyDescent="0.2">
      <c r="A3643" s="29"/>
      <c r="B3643" s="30"/>
    </row>
    <row r="3644" spans="1:2" x14ac:dyDescent="0.2">
      <c r="A3644" s="29"/>
      <c r="B3644" s="30"/>
    </row>
    <row r="3645" spans="1:2" x14ac:dyDescent="0.2">
      <c r="A3645" s="29"/>
      <c r="B3645" s="30"/>
    </row>
    <row r="3646" spans="1:2" x14ac:dyDescent="0.2">
      <c r="A3646" s="29"/>
      <c r="B3646" s="30"/>
    </row>
    <row r="3647" spans="1:2" x14ac:dyDescent="0.2">
      <c r="A3647" s="29"/>
      <c r="B3647" s="30"/>
    </row>
    <row r="3648" spans="1:2" x14ac:dyDescent="0.2">
      <c r="A3648" s="29"/>
      <c r="B3648" s="30"/>
    </row>
    <row r="3649" spans="1:2" x14ac:dyDescent="0.2">
      <c r="A3649" s="29"/>
      <c r="B3649" s="30"/>
    </row>
    <row r="3650" spans="1:2" x14ac:dyDescent="0.2">
      <c r="A3650" s="29"/>
      <c r="B3650" s="30"/>
    </row>
    <row r="3651" spans="1:2" x14ac:dyDescent="0.2">
      <c r="A3651" s="29"/>
      <c r="B3651" s="30"/>
    </row>
    <row r="3652" spans="1:2" x14ac:dyDescent="0.2">
      <c r="A3652" s="29"/>
      <c r="B3652" s="30"/>
    </row>
    <row r="3653" spans="1:2" x14ac:dyDescent="0.2">
      <c r="A3653" s="29"/>
      <c r="B3653" s="30"/>
    </row>
    <row r="3654" spans="1:2" x14ac:dyDescent="0.2">
      <c r="A3654" s="29"/>
      <c r="B3654" s="30"/>
    </row>
    <row r="3655" spans="1:2" x14ac:dyDescent="0.2">
      <c r="A3655" s="29"/>
      <c r="B3655" s="30"/>
    </row>
    <row r="3656" spans="1:2" x14ac:dyDescent="0.2">
      <c r="A3656" s="29"/>
      <c r="B3656" s="30"/>
    </row>
    <row r="3657" spans="1:2" x14ac:dyDescent="0.2">
      <c r="A3657" s="29"/>
      <c r="B3657" s="30"/>
    </row>
    <row r="3658" spans="1:2" x14ac:dyDescent="0.2">
      <c r="A3658" s="29"/>
      <c r="B3658" s="30"/>
    </row>
    <row r="3659" spans="1:2" x14ac:dyDescent="0.2">
      <c r="A3659" s="29"/>
      <c r="B3659" s="30"/>
    </row>
    <row r="3660" spans="1:2" x14ac:dyDescent="0.2">
      <c r="A3660" s="29"/>
      <c r="B3660" s="30"/>
    </row>
    <row r="3661" spans="1:2" x14ac:dyDescent="0.2">
      <c r="A3661" s="29"/>
      <c r="B3661" s="30"/>
    </row>
    <row r="3662" spans="1:2" x14ac:dyDescent="0.2">
      <c r="A3662" s="29"/>
      <c r="B3662" s="30"/>
    </row>
    <row r="3663" spans="1:2" x14ac:dyDescent="0.2">
      <c r="A3663" s="29"/>
      <c r="B3663" s="30"/>
    </row>
    <row r="3664" spans="1:2" x14ac:dyDescent="0.2">
      <c r="A3664" s="29"/>
      <c r="B3664" s="30"/>
    </row>
    <row r="3665" spans="1:2" x14ac:dyDescent="0.2">
      <c r="A3665" s="29"/>
      <c r="B3665" s="30"/>
    </row>
    <row r="3666" spans="1:2" x14ac:dyDescent="0.2">
      <c r="A3666" s="29"/>
      <c r="B3666" s="30"/>
    </row>
    <row r="3667" spans="1:2" x14ac:dyDescent="0.2">
      <c r="A3667" s="29"/>
      <c r="B3667" s="30"/>
    </row>
    <row r="3668" spans="1:2" x14ac:dyDescent="0.2">
      <c r="A3668" s="29"/>
      <c r="B3668" s="30"/>
    </row>
    <row r="3669" spans="1:2" x14ac:dyDescent="0.2">
      <c r="A3669" s="29"/>
      <c r="B3669" s="30"/>
    </row>
    <row r="3670" spans="1:2" x14ac:dyDescent="0.2">
      <c r="A3670" s="29"/>
      <c r="B3670" s="30"/>
    </row>
    <row r="3671" spans="1:2" x14ac:dyDescent="0.2">
      <c r="A3671" s="29"/>
      <c r="B3671" s="30"/>
    </row>
    <row r="3672" spans="1:2" x14ac:dyDescent="0.2">
      <c r="A3672" s="29"/>
      <c r="B3672" s="30"/>
    </row>
    <row r="3673" spans="1:2" x14ac:dyDescent="0.2">
      <c r="A3673" s="29"/>
      <c r="B3673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5696-7F04-8942-B0C3-EBFE30808FBE}">
  <dimension ref="A1:D4461"/>
  <sheetViews>
    <sheetView zoomScale="125" workbookViewId="0">
      <selection activeCell="D1" sqref="D1"/>
    </sheetView>
  </sheetViews>
  <sheetFormatPr baseColWidth="10" defaultRowHeight="16" x14ac:dyDescent="0.2"/>
  <cols>
    <col min="1" max="2" width="10.83203125" style="28"/>
    <col min="3" max="3" width="13.33203125" style="28" customWidth="1"/>
    <col min="4" max="4" width="12.6640625" style="28" customWidth="1"/>
    <col min="9" max="9" width="11.5" bestFit="1" customWidth="1"/>
    <col min="11" max="11" width="12.5" bestFit="1" customWidth="1"/>
    <col min="12" max="12" width="11" bestFit="1" customWidth="1"/>
  </cols>
  <sheetData>
    <row r="1" spans="1:4" ht="24" x14ac:dyDescent="0.3">
      <c r="A1" s="4" t="s">
        <v>0</v>
      </c>
      <c r="B1" s="4" t="s">
        <v>7</v>
      </c>
      <c r="C1" s="4" t="s">
        <v>8</v>
      </c>
      <c r="D1" s="4" t="s">
        <v>9</v>
      </c>
    </row>
    <row r="2" spans="1:4" x14ac:dyDescent="0.2">
      <c r="A2" s="5">
        <v>44617</v>
      </c>
      <c r="B2" s="6">
        <f>IFERROR(VLOOKUP($A2,'Original Data'!$A$2:$B$3674,2,FALSE),"")</f>
        <v>38289.1</v>
      </c>
      <c r="C2" s="7">
        <f>IFERROR(VLOOKUP($A2,'Original Data'!$C$2:$D$2180,2,FALSE),"")</f>
        <v>2614.6999999999998</v>
      </c>
      <c r="D2" s="6">
        <f>IFERROR(VLOOKUP($A2,'Original Data'!$E$2:$F$2013,2,FALSE),"")</f>
        <v>104.1</v>
      </c>
    </row>
    <row r="3" spans="1:4" x14ac:dyDescent="0.2">
      <c r="A3" s="5">
        <f t="shared" ref="A3:A66" si="0">A2-1</f>
        <v>44616</v>
      </c>
      <c r="B3" s="6">
        <f>IFERROR(VLOOKUP($A3,'Original Data'!$A$2:$B$3674,2,FALSE),"")</f>
        <v>38380</v>
      </c>
      <c r="C3" s="7">
        <f>IFERROR(VLOOKUP($A3,'Original Data'!$C$2:$D$2180,2,FALSE),"")</f>
        <v>2600.1</v>
      </c>
      <c r="D3" s="6">
        <f>IFERROR(VLOOKUP($A3,'Original Data'!$E$2:$F$2013,2,FALSE),"")</f>
        <v>104.2</v>
      </c>
    </row>
    <row r="4" spans="1:4" x14ac:dyDescent="0.2">
      <c r="A4" s="5">
        <f t="shared" si="0"/>
        <v>44615</v>
      </c>
      <c r="B4" s="6">
        <f>IFERROR(VLOOKUP($A4,'Original Data'!$A$2:$B$3674,2,FALSE),"")</f>
        <v>37292</v>
      </c>
      <c r="C4" s="7">
        <f>IFERROR(VLOOKUP($A4,'Original Data'!$C$2:$D$2180,2,FALSE),"")</f>
        <v>2581.3000000000002</v>
      </c>
      <c r="D4" s="6">
        <f>IFERROR(VLOOKUP($A4,'Original Data'!$E$2:$F$2013,2,FALSE),"")</f>
        <v>105.4</v>
      </c>
    </row>
    <row r="5" spans="1:4" x14ac:dyDescent="0.2">
      <c r="A5" s="5">
        <f t="shared" si="0"/>
        <v>44614</v>
      </c>
      <c r="B5" s="6">
        <f>IFERROR(VLOOKUP($A5,'Original Data'!$A$2:$B$3674,2,FALSE),"")</f>
        <v>38299</v>
      </c>
      <c r="C5" s="7">
        <f>IFERROR(VLOOKUP($A5,'Original Data'!$C$2:$D$2180,2,FALSE),"")</f>
        <v>2640.3</v>
      </c>
      <c r="D5" s="6">
        <f>IFERROR(VLOOKUP($A5,'Original Data'!$E$2:$F$2013,2,FALSE),"")</f>
        <v>107.4</v>
      </c>
    </row>
    <row r="6" spans="1:4" x14ac:dyDescent="0.2">
      <c r="A6" s="5">
        <f t="shared" si="0"/>
        <v>44613</v>
      </c>
      <c r="B6" s="6">
        <f>IFERROR(VLOOKUP($A6,'Original Data'!$A$2:$B$3674,2,FALSE),"")</f>
        <v>37054</v>
      </c>
      <c r="C6" s="7">
        <f>IFERROR(VLOOKUP($A6,'Original Data'!$C$2:$D$2180,2,FALSE),"")</f>
        <v>2569</v>
      </c>
      <c r="D6" s="6">
        <f>IFERROR(VLOOKUP($A6,'Original Data'!$E$2:$F$2013,2,FALSE),"")</f>
        <v>102.9</v>
      </c>
    </row>
    <row r="7" spans="1:4" x14ac:dyDescent="0.2">
      <c r="A7" s="5">
        <f t="shared" si="0"/>
        <v>44612</v>
      </c>
      <c r="B7" s="6">
        <f>IFERROR(VLOOKUP($A7,'Original Data'!$A$2:$B$3674,2,FALSE),"")</f>
        <v>38420</v>
      </c>
      <c r="C7" s="7">
        <f>IFERROR(VLOOKUP($A7,'Original Data'!$C$2:$D$2180,2,FALSE),"")</f>
        <v>2624.1</v>
      </c>
      <c r="D7" s="6">
        <f>IFERROR(VLOOKUP($A7,'Original Data'!$E$2:$F$2013,2,FALSE),"")</f>
        <v>110.6</v>
      </c>
    </row>
    <row r="8" spans="1:4" x14ac:dyDescent="0.2">
      <c r="A8" s="5">
        <f t="shared" si="0"/>
        <v>44611</v>
      </c>
      <c r="B8" s="6">
        <f>IFERROR(VLOOKUP($A8,'Original Data'!$A$2:$B$3674,2,FALSE),"")</f>
        <v>40141</v>
      </c>
      <c r="C8" s="7">
        <f>IFERROR(VLOOKUP($A8,'Original Data'!$C$2:$D$2180,2,FALSE),"")</f>
        <v>2766.9</v>
      </c>
      <c r="D8" s="6">
        <f>IFERROR(VLOOKUP($A8,'Original Data'!$E$2:$F$2013,2,FALSE),"")</f>
        <v>115.6</v>
      </c>
    </row>
    <row r="9" spans="1:4" x14ac:dyDescent="0.2">
      <c r="A9" s="5">
        <f t="shared" si="0"/>
        <v>44610</v>
      </c>
      <c r="B9" s="6">
        <f>IFERROR(VLOOKUP($A9,'Original Data'!$A$2:$B$3674,2,FALSE),"")</f>
        <v>40037</v>
      </c>
      <c r="C9" s="7">
        <f>IFERROR(VLOOKUP($A9,'Original Data'!$C$2:$D$2180,2,FALSE),"")</f>
        <v>2781.9</v>
      </c>
      <c r="D9" s="6">
        <f>IFERROR(VLOOKUP($A9,'Original Data'!$E$2:$F$2013,2,FALSE),"")</f>
        <v>114.9</v>
      </c>
    </row>
    <row r="10" spans="1:4" x14ac:dyDescent="0.2">
      <c r="A10" s="5">
        <f t="shared" si="0"/>
        <v>44609</v>
      </c>
      <c r="B10" s="6">
        <f>IFERROR(VLOOKUP($A10,'Original Data'!$A$2:$B$3674,2,FALSE),"")</f>
        <v>40556</v>
      </c>
      <c r="C10" s="7">
        <f>IFERROR(VLOOKUP($A10,'Original Data'!$C$2:$D$2180,2,FALSE),"")</f>
        <v>2896.6</v>
      </c>
      <c r="D10" s="6">
        <f>IFERROR(VLOOKUP($A10,'Original Data'!$E$2:$F$2013,2,FALSE),"")</f>
        <v>116.3</v>
      </c>
    </row>
    <row r="11" spans="1:4" x14ac:dyDescent="0.2">
      <c r="A11" s="5">
        <f t="shared" si="0"/>
        <v>44608</v>
      </c>
      <c r="B11" s="6">
        <f>IFERROR(VLOOKUP($A11,'Original Data'!$A$2:$B$3674,2,FALSE),"")</f>
        <v>43885</v>
      </c>
      <c r="C11" s="7">
        <f>IFERROR(VLOOKUP($A11,'Original Data'!$C$2:$D$2180,2,FALSE),"")</f>
        <v>3122.58</v>
      </c>
      <c r="D11" s="6">
        <f>IFERROR(VLOOKUP($A11,'Original Data'!$E$2:$F$2013,2,FALSE),"")</f>
        <v>127.6</v>
      </c>
    </row>
    <row r="12" spans="1:4" x14ac:dyDescent="0.2">
      <c r="A12" s="5">
        <f t="shared" si="0"/>
        <v>44607</v>
      </c>
      <c r="B12" s="6">
        <f>IFERROR(VLOOKUP($A12,'Original Data'!$A$2:$B$3674,2,FALSE),"")</f>
        <v>44559.9</v>
      </c>
      <c r="C12" s="7">
        <f>IFERROR(VLOOKUP($A12,'Original Data'!$C$2:$D$2180,2,FALSE),"")</f>
        <v>3186.1</v>
      </c>
      <c r="D12" s="6">
        <f>IFERROR(VLOOKUP($A12,'Original Data'!$E$2:$F$2013,2,FALSE),"")</f>
        <v>131.69999999999999</v>
      </c>
    </row>
    <row r="13" spans="1:4" x14ac:dyDescent="0.2">
      <c r="A13" s="5">
        <f t="shared" si="0"/>
        <v>44606</v>
      </c>
      <c r="B13" s="6">
        <f>IFERROR(VLOOKUP($A13,'Original Data'!$A$2:$B$3674,2,FALSE),"")</f>
        <v>42559.9</v>
      </c>
      <c r="C13" s="7">
        <f>IFERROR(VLOOKUP($A13,'Original Data'!$C$2:$D$2180,2,FALSE),"")</f>
        <v>2932</v>
      </c>
      <c r="D13" s="6">
        <f>IFERROR(VLOOKUP($A13,'Original Data'!$E$2:$F$2013,2,FALSE),"")</f>
        <v>124.5</v>
      </c>
    </row>
    <row r="14" spans="1:4" x14ac:dyDescent="0.2">
      <c r="A14" s="5">
        <f t="shared" si="0"/>
        <v>44605</v>
      </c>
      <c r="B14" s="6">
        <f>IFERROR(VLOOKUP($A14,'Original Data'!$A$2:$B$3674,2,FALSE),"")</f>
        <v>42091</v>
      </c>
      <c r="C14" s="7">
        <f>IFERROR(VLOOKUP($A14,'Original Data'!$C$2:$D$2180,2,FALSE),"")</f>
        <v>2872.9</v>
      </c>
      <c r="D14" s="6">
        <f>IFERROR(VLOOKUP($A14,'Original Data'!$E$2:$F$2013,2,FALSE),"")</f>
        <v>125.6</v>
      </c>
    </row>
    <row r="15" spans="1:4" x14ac:dyDescent="0.2">
      <c r="A15" s="5">
        <f t="shared" si="0"/>
        <v>44604</v>
      </c>
      <c r="B15" s="6">
        <f>IFERROR(VLOOKUP($A15,'Original Data'!$A$2:$B$3674,2,FALSE),"")</f>
        <v>42239.1</v>
      </c>
      <c r="C15" s="7">
        <f>IFERROR(VLOOKUP($A15,'Original Data'!$C$2:$D$2180,2,FALSE),"")</f>
        <v>2918.2</v>
      </c>
      <c r="D15" s="6">
        <f>IFERROR(VLOOKUP($A15,'Original Data'!$E$2:$F$2013,2,FALSE),"")</f>
        <v>126.7</v>
      </c>
    </row>
    <row r="16" spans="1:4" x14ac:dyDescent="0.2">
      <c r="A16" s="5">
        <f t="shared" si="0"/>
        <v>44603</v>
      </c>
      <c r="B16" s="6">
        <f>IFERROR(VLOOKUP($A16,'Original Data'!$A$2:$B$3674,2,FALSE),"")</f>
        <v>42418</v>
      </c>
      <c r="C16" s="7">
        <f>IFERROR(VLOOKUP($A16,'Original Data'!$C$2:$D$2180,2,FALSE),"")</f>
        <v>2929.9</v>
      </c>
      <c r="D16" s="6">
        <f>IFERROR(VLOOKUP($A16,'Original Data'!$E$2:$F$2013,2,FALSE),"")</f>
        <v>125.8</v>
      </c>
    </row>
    <row r="17" spans="1:4" x14ac:dyDescent="0.2">
      <c r="A17" s="5">
        <f t="shared" si="0"/>
        <v>44602</v>
      </c>
      <c r="B17" s="6">
        <f>IFERROR(VLOOKUP($A17,'Original Data'!$A$2:$B$3674,2,FALSE),"")</f>
        <v>43545</v>
      </c>
      <c r="C17" s="7">
        <f>IFERROR(VLOOKUP($A17,'Original Data'!$C$2:$D$2180,2,FALSE),"")</f>
        <v>3075.9</v>
      </c>
      <c r="D17" s="6">
        <f>IFERROR(VLOOKUP($A17,'Original Data'!$E$2:$F$2013,2,FALSE),"")</f>
        <v>134.6</v>
      </c>
    </row>
    <row r="18" spans="1:4" x14ac:dyDescent="0.2">
      <c r="A18" s="5">
        <f t="shared" si="0"/>
        <v>44601</v>
      </c>
      <c r="B18" s="6">
        <f>IFERROR(VLOOKUP($A18,'Original Data'!$A$2:$B$3674,2,FALSE),"")</f>
        <v>44432</v>
      </c>
      <c r="C18" s="7">
        <f>IFERROR(VLOOKUP($A18,'Original Data'!$C$2:$D$2180,2,FALSE),"")</f>
        <v>3248.5</v>
      </c>
      <c r="D18" s="6">
        <f>IFERROR(VLOOKUP($A18,'Original Data'!$E$2:$F$2013,2,FALSE),"")</f>
        <v>140.1</v>
      </c>
    </row>
    <row r="19" spans="1:4" x14ac:dyDescent="0.2">
      <c r="A19" s="5">
        <f t="shared" si="0"/>
        <v>44600</v>
      </c>
      <c r="B19" s="6">
        <f>IFERROR(VLOOKUP($A19,'Original Data'!$A$2:$B$3674,2,FALSE),"")</f>
        <v>44060.5</v>
      </c>
      <c r="C19" s="7">
        <f>IFERROR(VLOOKUP($A19,'Original Data'!$C$2:$D$2180,2,FALSE),"")</f>
        <v>3118</v>
      </c>
      <c r="D19" s="6">
        <f>IFERROR(VLOOKUP($A19,'Original Data'!$E$2:$F$2013,2,FALSE),"")</f>
        <v>133.5</v>
      </c>
    </row>
    <row r="20" spans="1:4" x14ac:dyDescent="0.2">
      <c r="A20" s="5">
        <f t="shared" si="0"/>
        <v>44599</v>
      </c>
      <c r="B20" s="6">
        <f>IFERROR(VLOOKUP($A20,'Original Data'!$A$2:$B$3674,2,FALSE),"")</f>
        <v>43865</v>
      </c>
      <c r="C20" s="7">
        <f>IFERROR(VLOOKUP($A20,'Original Data'!$C$2:$D$2180,2,FALSE),"")</f>
        <v>3141.6</v>
      </c>
      <c r="D20" s="6">
        <f>IFERROR(VLOOKUP($A20,'Original Data'!$E$2:$F$2013,2,FALSE),"")</f>
        <v>137.1</v>
      </c>
    </row>
    <row r="21" spans="1:4" x14ac:dyDescent="0.2">
      <c r="A21" s="5">
        <f t="shared" si="0"/>
        <v>44598</v>
      </c>
      <c r="B21" s="6">
        <f>IFERROR(VLOOKUP($A21,'Original Data'!$A$2:$B$3674,2,FALSE),"")</f>
        <v>42423</v>
      </c>
      <c r="C21" s="7">
        <f>IFERROR(VLOOKUP($A21,'Original Data'!$C$2:$D$2180,2,FALSE),"")</f>
        <v>3058.9</v>
      </c>
      <c r="D21" s="6">
        <f>IFERROR(VLOOKUP($A21,'Original Data'!$E$2:$F$2013,2,FALSE),"")</f>
        <v>127.6</v>
      </c>
    </row>
    <row r="22" spans="1:4" x14ac:dyDescent="0.2">
      <c r="A22" s="5">
        <f t="shared" si="0"/>
        <v>44597</v>
      </c>
      <c r="B22" s="6">
        <f>IFERROR(VLOOKUP($A22,'Original Data'!$A$2:$B$3674,2,FALSE),"")</f>
        <v>41454</v>
      </c>
      <c r="C22" s="7">
        <f>IFERROR(VLOOKUP($A22,'Original Data'!$C$2:$D$2180,2,FALSE),"")</f>
        <v>3018.1</v>
      </c>
      <c r="D22" s="6">
        <f>IFERROR(VLOOKUP($A22,'Original Data'!$E$2:$F$2013,2,FALSE),"")</f>
        <v>121.8</v>
      </c>
    </row>
    <row r="23" spans="1:4" x14ac:dyDescent="0.2">
      <c r="A23" s="5">
        <f t="shared" si="0"/>
        <v>44596</v>
      </c>
      <c r="B23" s="6">
        <f>IFERROR(VLOOKUP($A23,'Original Data'!$A$2:$B$3674,2,FALSE),"")</f>
        <v>41562.699999999997</v>
      </c>
      <c r="C23" s="7">
        <f>IFERROR(VLOOKUP($A23,'Original Data'!$C$2:$D$2180,2,FALSE),"")</f>
        <v>2997.6</v>
      </c>
      <c r="D23" s="6">
        <f>IFERROR(VLOOKUP($A23,'Original Data'!$E$2:$F$2013,2,FALSE),"")</f>
        <v>121.3</v>
      </c>
    </row>
    <row r="24" spans="1:4" x14ac:dyDescent="0.2">
      <c r="A24" s="5">
        <f t="shared" si="0"/>
        <v>44595</v>
      </c>
      <c r="B24" s="6">
        <f>IFERROR(VLOOKUP($A24,'Original Data'!$A$2:$B$3674,2,FALSE),"")</f>
        <v>37331</v>
      </c>
      <c r="C24" s="7">
        <f>IFERROR(VLOOKUP($A24,'Original Data'!$C$2:$D$2180,2,FALSE),"")</f>
        <v>2694.7</v>
      </c>
      <c r="D24" s="6">
        <f>IFERROR(VLOOKUP($A24,'Original Data'!$E$2:$F$2013,2,FALSE),"")</f>
        <v>110.9</v>
      </c>
    </row>
    <row r="25" spans="1:4" x14ac:dyDescent="0.2">
      <c r="A25" s="5">
        <f t="shared" si="0"/>
        <v>44594</v>
      </c>
      <c r="B25" s="6">
        <f>IFERROR(VLOOKUP($A25,'Original Data'!$A$2:$B$3674,2,FALSE),"")</f>
        <v>36925</v>
      </c>
      <c r="C25" s="7">
        <f>IFERROR(VLOOKUP($A25,'Original Data'!$C$2:$D$2180,2,FALSE),"")</f>
        <v>2682.8</v>
      </c>
      <c r="D25" s="6">
        <f>IFERROR(VLOOKUP($A25,'Original Data'!$E$2:$F$2013,2,FALSE),"")</f>
        <v>108.3</v>
      </c>
    </row>
    <row r="26" spans="1:4" x14ac:dyDescent="0.2">
      <c r="A26" s="5">
        <f t="shared" si="0"/>
        <v>44593</v>
      </c>
      <c r="B26" s="6">
        <f>IFERROR(VLOOKUP($A26,'Original Data'!$A$2:$B$3674,2,FALSE),"")</f>
        <v>38733</v>
      </c>
      <c r="C26" s="7">
        <f>IFERROR(VLOOKUP($A26,'Original Data'!$C$2:$D$2180,2,FALSE),"")</f>
        <v>2789.46</v>
      </c>
      <c r="D26" s="6">
        <f>IFERROR(VLOOKUP($A26,'Original Data'!$E$2:$F$2013,2,FALSE),"")</f>
        <v>115.1</v>
      </c>
    </row>
    <row r="27" spans="1:4" x14ac:dyDescent="0.2">
      <c r="A27" s="5">
        <f t="shared" si="0"/>
        <v>44592</v>
      </c>
      <c r="B27" s="6">
        <f>IFERROR(VLOOKUP($A27,'Original Data'!$A$2:$B$3674,2,FALSE),"")</f>
        <v>38526</v>
      </c>
      <c r="C27" s="7">
        <f>IFERROR(VLOOKUP($A27,'Original Data'!$C$2:$D$2180,2,FALSE),"")</f>
        <v>2689.7</v>
      </c>
      <c r="D27" s="6">
        <f>IFERROR(VLOOKUP($A27,'Original Data'!$E$2:$F$2013,2,FALSE),"")</f>
        <v>109.4</v>
      </c>
    </row>
    <row r="28" spans="1:4" x14ac:dyDescent="0.2">
      <c r="A28" s="5">
        <f t="shared" si="0"/>
        <v>44591</v>
      </c>
      <c r="B28" s="6">
        <f>IFERROR(VLOOKUP($A28,'Original Data'!$A$2:$B$3674,2,FALSE),"")</f>
        <v>37939</v>
      </c>
      <c r="C28" s="7">
        <f>IFERROR(VLOOKUP($A28,'Original Data'!$C$2:$D$2180,2,FALSE),"")</f>
        <v>2605.9</v>
      </c>
      <c r="D28" s="6">
        <f>IFERROR(VLOOKUP($A28,'Original Data'!$E$2:$F$2013,2,FALSE),"")</f>
        <v>108.6</v>
      </c>
    </row>
    <row r="29" spans="1:4" x14ac:dyDescent="0.2">
      <c r="A29" s="5">
        <f t="shared" si="0"/>
        <v>44590</v>
      </c>
      <c r="B29" s="6">
        <f>IFERROR(VLOOKUP($A29,'Original Data'!$A$2:$B$3674,2,FALSE),"")</f>
        <v>38197</v>
      </c>
      <c r="C29" s="7">
        <f>IFERROR(VLOOKUP($A29,'Original Data'!$C$2:$D$2180,2,FALSE),"")</f>
        <v>2599.8000000000002</v>
      </c>
      <c r="D29" s="6">
        <f>IFERROR(VLOOKUP($A29,'Original Data'!$E$2:$F$2013,2,FALSE),"")</f>
        <v>110.8</v>
      </c>
    </row>
    <row r="30" spans="1:4" x14ac:dyDescent="0.2">
      <c r="A30" s="5">
        <f t="shared" si="0"/>
        <v>44589</v>
      </c>
      <c r="B30" s="6">
        <f>IFERROR(VLOOKUP($A30,'Original Data'!$A$2:$B$3674,2,FALSE),"")</f>
        <v>37759.800000000003</v>
      </c>
      <c r="C30" s="7">
        <f>IFERROR(VLOOKUP($A30,'Original Data'!$C$2:$D$2180,2,FALSE),"")</f>
        <v>2547.15</v>
      </c>
      <c r="D30" s="6">
        <f>IFERROR(VLOOKUP($A30,'Original Data'!$E$2:$F$2013,2,FALSE),"")</f>
        <v>109.5</v>
      </c>
    </row>
    <row r="31" spans="1:4" x14ac:dyDescent="0.2">
      <c r="A31" s="5">
        <f t="shared" si="0"/>
        <v>44588</v>
      </c>
      <c r="B31" s="6">
        <f>IFERROR(VLOOKUP($A31,'Original Data'!$A$2:$B$3674,2,FALSE),"")</f>
        <v>37217</v>
      </c>
      <c r="C31" s="7">
        <f>IFERROR(VLOOKUP($A31,'Original Data'!$C$2:$D$2180,2,FALSE),"")</f>
        <v>2426</v>
      </c>
      <c r="D31" s="6">
        <f>IFERROR(VLOOKUP($A31,'Original Data'!$E$2:$F$2013,2,FALSE),"")</f>
        <v>107</v>
      </c>
    </row>
    <row r="32" spans="1:4" x14ac:dyDescent="0.2">
      <c r="A32" s="5">
        <f t="shared" si="0"/>
        <v>44587</v>
      </c>
      <c r="B32" s="6">
        <f>IFERROR(VLOOKUP($A32,'Original Data'!$A$2:$B$3674,2,FALSE),"")</f>
        <v>36830.800000000003</v>
      </c>
      <c r="C32" s="7">
        <f>IFERROR(VLOOKUP($A32,'Original Data'!$C$2:$D$2180,2,FALSE),"")</f>
        <v>2463.25</v>
      </c>
      <c r="D32" s="6">
        <f>IFERROR(VLOOKUP($A32,'Original Data'!$E$2:$F$2013,2,FALSE),"")</f>
        <v>106.8</v>
      </c>
    </row>
    <row r="33" spans="1:4" x14ac:dyDescent="0.2">
      <c r="A33" s="5">
        <f t="shared" si="0"/>
        <v>44586</v>
      </c>
      <c r="B33" s="6">
        <f>IFERROR(VLOOKUP($A33,'Original Data'!$A$2:$B$3674,2,FALSE),"")</f>
        <v>36994</v>
      </c>
      <c r="C33" s="7">
        <f>IFERROR(VLOOKUP($A33,'Original Data'!$C$2:$D$2180,2,FALSE),"")</f>
        <v>2460.4</v>
      </c>
      <c r="D33" s="6">
        <f>IFERROR(VLOOKUP($A33,'Original Data'!$E$2:$F$2013,2,FALSE),"")</f>
        <v>107.9</v>
      </c>
    </row>
    <row r="34" spans="1:4" x14ac:dyDescent="0.2">
      <c r="A34" s="5">
        <f t="shared" si="0"/>
        <v>44585</v>
      </c>
      <c r="B34" s="6">
        <f>IFERROR(VLOOKUP($A34,'Original Data'!$A$2:$B$3674,2,FALSE),"")</f>
        <v>36702</v>
      </c>
      <c r="C34" s="7">
        <f>IFERROR(VLOOKUP($A34,'Original Data'!$C$2:$D$2180,2,FALSE),"")</f>
        <v>2442</v>
      </c>
      <c r="D34" s="6">
        <f>IFERROR(VLOOKUP($A34,'Original Data'!$E$2:$F$2013,2,FALSE),"")</f>
        <v>109.5</v>
      </c>
    </row>
    <row r="35" spans="1:4" x14ac:dyDescent="0.2">
      <c r="A35" s="5">
        <f t="shared" si="0"/>
        <v>44584</v>
      </c>
      <c r="B35" s="6">
        <f>IFERROR(VLOOKUP($A35,'Original Data'!$A$2:$B$3674,2,FALSE),"")</f>
        <v>36308</v>
      </c>
      <c r="C35" s="7">
        <f>IFERROR(VLOOKUP($A35,'Original Data'!$C$2:$D$2180,2,FALSE),"")</f>
        <v>2542.9</v>
      </c>
      <c r="D35" s="6">
        <f>IFERROR(VLOOKUP($A35,'Original Data'!$E$2:$F$2013,2,FALSE),"")</f>
        <v>112.3</v>
      </c>
    </row>
    <row r="36" spans="1:4" x14ac:dyDescent="0.2">
      <c r="A36" s="5">
        <f t="shared" si="0"/>
        <v>44583</v>
      </c>
      <c r="B36" s="6">
        <f>IFERROR(VLOOKUP($A36,'Original Data'!$A$2:$B$3674,2,FALSE),"")</f>
        <v>35103</v>
      </c>
      <c r="C36" s="7">
        <f>IFERROR(VLOOKUP($A36,'Original Data'!$C$2:$D$2180,2,FALSE),"")</f>
        <v>2415.6999999999998</v>
      </c>
      <c r="D36" s="6">
        <f>IFERROR(VLOOKUP($A36,'Original Data'!$E$2:$F$2013,2,FALSE),"")</f>
        <v>108.3</v>
      </c>
    </row>
    <row r="37" spans="1:4" x14ac:dyDescent="0.2">
      <c r="A37" s="5">
        <f t="shared" si="0"/>
        <v>44582</v>
      </c>
      <c r="B37" s="6">
        <f>IFERROR(VLOOKUP($A37,'Original Data'!$A$2:$B$3674,2,FALSE),"")</f>
        <v>36501</v>
      </c>
      <c r="C37" s="7">
        <f>IFERROR(VLOOKUP($A37,'Original Data'!$C$2:$D$2180,2,FALSE),"")</f>
        <v>2572</v>
      </c>
      <c r="D37" s="6">
        <f>IFERROR(VLOOKUP($A37,'Original Data'!$E$2:$F$2013,2,FALSE),"")</f>
        <v>114.7</v>
      </c>
    </row>
    <row r="38" spans="1:4" x14ac:dyDescent="0.2">
      <c r="A38" s="5">
        <f t="shared" si="0"/>
        <v>44581</v>
      </c>
      <c r="B38" s="6">
        <f>IFERROR(VLOOKUP($A38,'Original Data'!$A$2:$B$3674,2,FALSE),"")</f>
        <v>40740</v>
      </c>
      <c r="C38" s="7">
        <f>IFERROR(VLOOKUP($A38,'Original Data'!$C$2:$D$2180,2,FALSE),"")</f>
        <v>3006.8</v>
      </c>
      <c r="D38" s="6">
        <f>IFERROR(VLOOKUP($A38,'Original Data'!$E$2:$F$2013,2,FALSE),"")</f>
        <v>129.80000000000001</v>
      </c>
    </row>
    <row r="39" spans="1:4" x14ac:dyDescent="0.2">
      <c r="A39" s="5">
        <f t="shared" si="0"/>
        <v>44580</v>
      </c>
      <c r="B39" s="6">
        <f>IFERROR(VLOOKUP($A39,'Original Data'!$A$2:$B$3674,2,FALSE),"")</f>
        <v>41676</v>
      </c>
      <c r="C39" s="7">
        <f>IFERROR(VLOOKUP($A39,'Original Data'!$C$2:$D$2180,2,FALSE),"")</f>
        <v>3082.2</v>
      </c>
      <c r="D39" s="6">
        <f>IFERROR(VLOOKUP($A39,'Original Data'!$E$2:$F$2013,2,FALSE),"")</f>
        <v>136.19999999999999</v>
      </c>
    </row>
    <row r="40" spans="1:4" x14ac:dyDescent="0.2">
      <c r="A40" s="5">
        <f t="shared" si="0"/>
        <v>44579</v>
      </c>
      <c r="B40" s="6">
        <f>IFERROR(VLOOKUP($A40,'Original Data'!$A$2:$B$3674,2,FALSE),"")</f>
        <v>42390</v>
      </c>
      <c r="C40" s="7">
        <f>IFERROR(VLOOKUP($A40,'Original Data'!$C$2:$D$2180,2,FALSE),"")</f>
        <v>3162.8</v>
      </c>
      <c r="D40" s="6">
        <f>IFERROR(VLOOKUP($A40,'Original Data'!$E$2:$F$2013,2,FALSE),"")</f>
        <v>141.4</v>
      </c>
    </row>
    <row r="41" spans="1:4" x14ac:dyDescent="0.2">
      <c r="A41" s="5">
        <f t="shared" si="0"/>
        <v>44578</v>
      </c>
      <c r="B41" s="6">
        <f>IFERROR(VLOOKUP($A41,'Original Data'!$A$2:$B$3674,2,FALSE),"")</f>
        <v>42242</v>
      </c>
      <c r="C41" s="7">
        <f>IFERROR(VLOOKUP($A41,'Original Data'!$C$2:$D$2180,2,FALSE),"")</f>
        <v>3211.7</v>
      </c>
      <c r="D41" s="6">
        <f>IFERROR(VLOOKUP($A41,'Original Data'!$E$2:$F$2013,2,FALSE),"")</f>
        <v>151.1</v>
      </c>
    </row>
    <row r="42" spans="1:4" x14ac:dyDescent="0.2">
      <c r="A42" s="5">
        <f t="shared" si="0"/>
        <v>44577</v>
      </c>
      <c r="B42" s="6">
        <f>IFERROR(VLOOKUP($A42,'Original Data'!$A$2:$B$3674,2,FALSE),"")</f>
        <v>43084</v>
      </c>
      <c r="C42" s="7">
        <f>IFERROR(VLOOKUP($A42,'Original Data'!$C$2:$D$2180,2,FALSE),"")</f>
        <v>3349</v>
      </c>
      <c r="D42" s="6">
        <f>IFERROR(VLOOKUP($A42,'Original Data'!$E$2:$F$2013,2,FALSE),"")</f>
        <v>146.4</v>
      </c>
    </row>
    <row r="43" spans="1:4" x14ac:dyDescent="0.2">
      <c r="A43" s="5">
        <f t="shared" si="0"/>
        <v>44576</v>
      </c>
      <c r="B43" s="6">
        <f>IFERROR(VLOOKUP($A43,'Original Data'!$A$2:$B$3674,2,FALSE),"")</f>
        <v>43069</v>
      </c>
      <c r="C43" s="7">
        <f>IFERROR(VLOOKUP($A43,'Original Data'!$C$2:$D$2180,2,FALSE),"")</f>
        <v>3328.4</v>
      </c>
      <c r="D43" s="6">
        <f>IFERROR(VLOOKUP($A43,'Original Data'!$E$2:$F$2013,2,FALSE),"")</f>
        <v>147.69999999999999</v>
      </c>
    </row>
    <row r="44" spans="1:4" x14ac:dyDescent="0.2">
      <c r="A44" s="5">
        <f t="shared" si="0"/>
        <v>44575</v>
      </c>
      <c r="B44" s="6">
        <f>IFERROR(VLOOKUP($A44,'Original Data'!$A$2:$B$3674,2,FALSE),"")</f>
        <v>43091</v>
      </c>
      <c r="C44" s="7">
        <f>IFERROR(VLOOKUP($A44,'Original Data'!$C$2:$D$2180,2,FALSE),"")</f>
        <v>3309.4</v>
      </c>
      <c r="D44" s="6">
        <f>IFERROR(VLOOKUP($A44,'Original Data'!$E$2:$F$2013,2,FALSE),"")</f>
        <v>144.69999999999999</v>
      </c>
    </row>
    <row r="45" spans="1:4" x14ac:dyDescent="0.2">
      <c r="A45" s="5">
        <f t="shared" si="0"/>
        <v>44574</v>
      </c>
      <c r="B45" s="6">
        <f>IFERROR(VLOOKUP($A45,'Original Data'!$A$2:$B$3674,2,FALSE),"")</f>
        <v>42562</v>
      </c>
      <c r="C45" s="7">
        <f>IFERROR(VLOOKUP($A45,'Original Data'!$C$2:$D$2180,2,FALSE),"")</f>
        <v>3239.5</v>
      </c>
      <c r="D45" s="6">
        <f>IFERROR(VLOOKUP($A45,'Original Data'!$E$2:$F$2013,2,FALSE),"")</f>
        <v>136.5</v>
      </c>
    </row>
    <row r="46" spans="1:4" x14ac:dyDescent="0.2">
      <c r="A46" s="5">
        <f t="shared" si="0"/>
        <v>44573</v>
      </c>
      <c r="B46" s="6">
        <f>IFERROR(VLOOKUP($A46,'Original Data'!$A$2:$B$3674,2,FALSE),"")</f>
        <v>43909</v>
      </c>
      <c r="C46" s="7">
        <f>IFERROR(VLOOKUP($A46,'Original Data'!$C$2:$D$2180,2,FALSE),"")</f>
        <v>3371.3</v>
      </c>
      <c r="D46" s="6">
        <f>IFERROR(VLOOKUP($A46,'Original Data'!$E$2:$F$2013,2,FALSE),"")</f>
        <v>141.9</v>
      </c>
    </row>
    <row r="47" spans="1:4" x14ac:dyDescent="0.2">
      <c r="A47" s="5">
        <f t="shared" si="0"/>
        <v>44572</v>
      </c>
      <c r="B47" s="6">
        <f>IFERROR(VLOOKUP($A47,'Original Data'!$A$2:$B$3674,2,FALSE),"")</f>
        <v>42743</v>
      </c>
      <c r="C47" s="7">
        <f>IFERROR(VLOOKUP($A47,'Original Data'!$C$2:$D$2180,2,FALSE),"")</f>
        <v>3239.9</v>
      </c>
      <c r="D47" s="6">
        <f>IFERROR(VLOOKUP($A47,'Original Data'!$E$2:$F$2013,2,FALSE),"")</f>
        <v>131.5</v>
      </c>
    </row>
    <row r="48" spans="1:4" x14ac:dyDescent="0.2">
      <c r="A48" s="5">
        <f t="shared" si="0"/>
        <v>44571</v>
      </c>
      <c r="B48" s="6">
        <f>IFERROR(VLOOKUP($A48,'Original Data'!$A$2:$B$3674,2,FALSE),"")</f>
        <v>41839</v>
      </c>
      <c r="C48" s="7">
        <f>IFERROR(VLOOKUP($A48,'Original Data'!$C$2:$D$2180,2,FALSE),"")</f>
        <v>3085.8</v>
      </c>
      <c r="D48" s="6">
        <f>IFERROR(VLOOKUP($A48,'Original Data'!$E$2:$F$2013,2,FALSE),"")</f>
        <v>126.5</v>
      </c>
    </row>
    <row r="49" spans="1:4" x14ac:dyDescent="0.2">
      <c r="A49" s="5">
        <f t="shared" si="0"/>
        <v>44570</v>
      </c>
      <c r="B49" s="6">
        <f>IFERROR(VLOOKUP($A49,'Original Data'!$A$2:$B$3674,2,FALSE),"")</f>
        <v>41850</v>
      </c>
      <c r="C49" s="7">
        <f>IFERROR(VLOOKUP($A49,'Original Data'!$C$2:$D$2180,2,FALSE),"")</f>
        <v>3148.7</v>
      </c>
      <c r="D49" s="6">
        <f>IFERROR(VLOOKUP($A49,'Original Data'!$E$2:$F$2013,2,FALSE),"")</f>
        <v>130.80000000000001</v>
      </c>
    </row>
    <row r="50" spans="1:4" x14ac:dyDescent="0.2">
      <c r="A50" s="5">
        <f t="shared" si="0"/>
        <v>44569</v>
      </c>
      <c r="B50" s="6">
        <f>IFERROR(VLOOKUP($A50,'Original Data'!$A$2:$B$3674,2,FALSE),"")</f>
        <v>41679</v>
      </c>
      <c r="C50" s="7">
        <f>IFERROR(VLOOKUP($A50,'Original Data'!$C$2:$D$2180,2,FALSE),"")</f>
        <v>3080.8</v>
      </c>
      <c r="D50" s="6">
        <f>IFERROR(VLOOKUP($A50,'Original Data'!$E$2:$F$2013,2,FALSE),"")</f>
        <v>129.4</v>
      </c>
    </row>
    <row r="51" spans="1:4" x14ac:dyDescent="0.2">
      <c r="A51" s="5">
        <f t="shared" si="0"/>
        <v>44568</v>
      </c>
      <c r="B51" s="6">
        <f>IFERROR(VLOOKUP($A51,'Original Data'!$A$2:$B$3674,2,FALSE),"")</f>
        <v>41518</v>
      </c>
      <c r="C51" s="7">
        <f>IFERROR(VLOOKUP($A51,'Original Data'!$C$2:$D$2180,2,FALSE),"")</f>
        <v>3194.2</v>
      </c>
      <c r="D51" s="6">
        <f>IFERROR(VLOOKUP($A51,'Original Data'!$E$2:$F$2013,2,FALSE),"")</f>
        <v>131.19999999999999</v>
      </c>
    </row>
    <row r="52" spans="1:4" x14ac:dyDescent="0.2">
      <c r="A52" s="5">
        <f t="shared" si="0"/>
        <v>44567</v>
      </c>
      <c r="B52" s="6">
        <f>IFERROR(VLOOKUP($A52,'Original Data'!$A$2:$B$3674,2,FALSE),"")</f>
        <v>43111</v>
      </c>
      <c r="C52" s="7">
        <f>IFERROR(VLOOKUP($A52,'Original Data'!$C$2:$D$2180,2,FALSE),"")</f>
        <v>3409</v>
      </c>
      <c r="D52" s="6">
        <f>IFERROR(VLOOKUP($A52,'Original Data'!$E$2:$F$2013,2,FALSE),"")</f>
        <v>136.1</v>
      </c>
    </row>
    <row r="53" spans="1:4" x14ac:dyDescent="0.2">
      <c r="A53" s="5">
        <f t="shared" si="0"/>
        <v>44566</v>
      </c>
      <c r="B53" s="6">
        <f>IFERROR(VLOOKUP($A53,'Original Data'!$A$2:$B$3674,2,FALSE),"")</f>
        <v>43418</v>
      </c>
      <c r="C53" s="7">
        <f>IFERROR(VLOOKUP($A53,'Original Data'!$C$2:$D$2180,2,FALSE),"")</f>
        <v>3536.6</v>
      </c>
      <c r="D53" s="6">
        <f>IFERROR(VLOOKUP($A53,'Original Data'!$E$2:$F$2013,2,FALSE),"")</f>
        <v>135.1</v>
      </c>
    </row>
    <row r="54" spans="1:4" x14ac:dyDescent="0.2">
      <c r="A54" s="5">
        <f t="shared" si="0"/>
        <v>44565</v>
      </c>
      <c r="B54" s="6">
        <f>IFERROR(VLOOKUP($A54,'Original Data'!$A$2:$B$3674,2,FALSE),"")</f>
        <v>45830</v>
      </c>
      <c r="C54" s="7">
        <f>IFERROR(VLOOKUP($A54,'Original Data'!$C$2:$D$2180,2,FALSE),"")</f>
        <v>3785.4</v>
      </c>
      <c r="D54" s="6">
        <f>IFERROR(VLOOKUP($A54,'Original Data'!$E$2:$F$2013,2,FALSE),"")</f>
        <v>146.6</v>
      </c>
    </row>
    <row r="55" spans="1:4" x14ac:dyDescent="0.2">
      <c r="A55" s="5">
        <f t="shared" si="0"/>
        <v>44564</v>
      </c>
      <c r="B55" s="6">
        <f>IFERROR(VLOOKUP($A55,'Original Data'!$A$2:$B$3674,2,FALSE),"")</f>
        <v>46445</v>
      </c>
      <c r="C55" s="7">
        <f>IFERROR(VLOOKUP($A55,'Original Data'!$C$2:$D$2180,2,FALSE),"")</f>
        <v>3763.7</v>
      </c>
      <c r="D55" s="6">
        <f>IFERROR(VLOOKUP($A55,'Original Data'!$E$2:$F$2013,2,FALSE),"")</f>
        <v>148.4</v>
      </c>
    </row>
    <row r="56" spans="1:4" x14ac:dyDescent="0.2">
      <c r="A56" s="5">
        <f t="shared" si="0"/>
        <v>44563</v>
      </c>
      <c r="B56" s="6">
        <f>IFERROR(VLOOKUP($A56,'Original Data'!$A$2:$B$3674,2,FALSE),"")</f>
        <v>47314</v>
      </c>
      <c r="C56" s="7">
        <f>IFERROR(VLOOKUP($A56,'Original Data'!$C$2:$D$2180,2,FALSE),"")</f>
        <v>3831.7</v>
      </c>
      <c r="D56" s="6">
        <f>IFERROR(VLOOKUP($A56,'Original Data'!$E$2:$F$2013,2,FALSE),"")</f>
        <v>151.19999999999999</v>
      </c>
    </row>
    <row r="57" spans="1:4" x14ac:dyDescent="0.2">
      <c r="A57" s="5">
        <f t="shared" si="0"/>
        <v>44562</v>
      </c>
      <c r="B57" s="6">
        <f>IFERROR(VLOOKUP($A57,'Original Data'!$A$2:$B$3674,2,FALSE),"")</f>
        <v>47755</v>
      </c>
      <c r="C57" s="7">
        <f>IFERROR(VLOOKUP($A57,'Original Data'!$C$2:$D$2180,2,FALSE),"")</f>
        <v>3767.1</v>
      </c>
      <c r="D57" s="6">
        <f>IFERROR(VLOOKUP($A57,'Original Data'!$E$2:$F$2013,2,FALSE),"")</f>
        <v>150.80000000000001</v>
      </c>
    </row>
    <row r="58" spans="1:4" x14ac:dyDescent="0.2">
      <c r="A58" s="5">
        <f t="shared" si="0"/>
        <v>44561</v>
      </c>
      <c r="B58" s="6">
        <f>IFERROR(VLOOKUP($A58,'Original Data'!$A$2:$B$3674,2,FALSE),"")</f>
        <v>46218</v>
      </c>
      <c r="C58" s="7">
        <f>IFERROR(VLOOKUP($A58,'Original Data'!$C$2:$D$2180,2,FALSE),"")</f>
        <v>3678.2</v>
      </c>
      <c r="D58" s="6">
        <f>IFERROR(VLOOKUP($A58,'Original Data'!$E$2:$F$2013,2,FALSE),"")</f>
        <v>146.30000000000001</v>
      </c>
    </row>
    <row r="59" spans="1:4" x14ac:dyDescent="0.2">
      <c r="A59" s="5">
        <f t="shared" si="0"/>
        <v>44560</v>
      </c>
      <c r="B59" s="6">
        <f>IFERROR(VLOOKUP($A59,'Original Data'!$A$2:$B$3674,2,FALSE),"")</f>
        <v>47156</v>
      </c>
      <c r="C59" s="7">
        <f>IFERROR(VLOOKUP($A59,'Original Data'!$C$2:$D$2180,2,FALSE),"")</f>
        <v>3712.1</v>
      </c>
      <c r="D59" s="6">
        <f>IFERROR(VLOOKUP($A59,'Original Data'!$E$2:$F$2013,2,FALSE),"")</f>
        <v>148.1</v>
      </c>
    </row>
    <row r="60" spans="1:4" x14ac:dyDescent="0.2">
      <c r="A60" s="5">
        <f t="shared" si="0"/>
        <v>44559</v>
      </c>
      <c r="B60" s="6">
        <f>IFERROR(VLOOKUP($A60,'Original Data'!$A$2:$B$3674,2,FALSE),"")</f>
        <v>46465</v>
      </c>
      <c r="C60" s="7">
        <f>IFERROR(VLOOKUP($A60,'Original Data'!$C$2:$D$2180,2,FALSE),"")</f>
        <v>3628.15</v>
      </c>
      <c r="D60" s="6">
        <f>IFERROR(VLOOKUP($A60,'Original Data'!$E$2:$F$2013,2,FALSE),"")</f>
        <v>145.4</v>
      </c>
    </row>
    <row r="61" spans="1:4" x14ac:dyDescent="0.2">
      <c r="A61" s="5">
        <f t="shared" si="0"/>
        <v>44558</v>
      </c>
      <c r="B61" s="6">
        <f>IFERROR(VLOOKUP($A61,'Original Data'!$A$2:$B$3674,2,FALSE),"")</f>
        <v>47554</v>
      </c>
      <c r="C61" s="7">
        <f>IFERROR(VLOOKUP($A61,'Original Data'!$C$2:$D$2180,2,FALSE),"")</f>
        <v>3793.1</v>
      </c>
      <c r="D61" s="6">
        <f>IFERROR(VLOOKUP($A61,'Original Data'!$E$2:$F$2013,2,FALSE),"")</f>
        <v>145.69999999999999</v>
      </c>
    </row>
    <row r="62" spans="1:4" x14ac:dyDescent="0.2">
      <c r="A62" s="5">
        <f t="shared" si="0"/>
        <v>44557</v>
      </c>
      <c r="B62" s="6">
        <f>IFERROR(VLOOKUP($A62,'Original Data'!$A$2:$B$3674,2,FALSE),"")</f>
        <v>50684</v>
      </c>
      <c r="C62" s="7">
        <f>IFERROR(VLOOKUP($A62,'Original Data'!$C$2:$D$2180,2,FALSE),"")</f>
        <v>4038.47</v>
      </c>
      <c r="D62" s="6">
        <f>IFERROR(VLOOKUP($A62,'Original Data'!$E$2:$F$2013,2,FALSE),"")</f>
        <v>155.9</v>
      </c>
    </row>
    <row r="63" spans="1:4" x14ac:dyDescent="0.2">
      <c r="A63" s="5">
        <f t="shared" si="0"/>
        <v>44556</v>
      </c>
      <c r="B63" s="6">
        <f>IFERROR(VLOOKUP($A63,'Original Data'!$A$2:$B$3674,2,FALSE),"")</f>
        <v>50797</v>
      </c>
      <c r="C63" s="7">
        <f>IFERROR(VLOOKUP($A63,'Original Data'!$C$2:$D$2180,2,FALSE),"")</f>
        <v>4063.2</v>
      </c>
      <c r="D63" s="6">
        <f>IFERROR(VLOOKUP($A63,'Original Data'!$E$2:$F$2013,2,FALSE),"")</f>
        <v>155.80000000000001</v>
      </c>
    </row>
    <row r="64" spans="1:4" x14ac:dyDescent="0.2">
      <c r="A64" s="5">
        <f t="shared" si="0"/>
        <v>44555</v>
      </c>
      <c r="B64" s="6">
        <f>IFERROR(VLOOKUP($A64,'Original Data'!$A$2:$B$3674,2,FALSE),"")</f>
        <v>50437</v>
      </c>
      <c r="C64" s="7">
        <f>IFERROR(VLOOKUP($A64,'Original Data'!$C$2:$D$2180,2,FALSE),"")</f>
        <v>4098.1000000000004</v>
      </c>
      <c r="D64" s="6">
        <f>IFERROR(VLOOKUP($A64,'Original Data'!$E$2:$F$2013,2,FALSE),"")</f>
        <v>157.69999999999999</v>
      </c>
    </row>
    <row r="65" spans="1:4" x14ac:dyDescent="0.2">
      <c r="A65" s="5">
        <f t="shared" si="0"/>
        <v>44554</v>
      </c>
      <c r="B65" s="6">
        <f>IFERROR(VLOOKUP($A65,'Original Data'!$A$2:$B$3674,2,FALSE),"")</f>
        <v>50815</v>
      </c>
      <c r="C65" s="7">
        <f>IFERROR(VLOOKUP($A65,'Original Data'!$C$2:$D$2180,2,FALSE),"")</f>
        <v>4043.8</v>
      </c>
      <c r="D65" s="6">
        <f>IFERROR(VLOOKUP($A65,'Original Data'!$E$2:$F$2013,2,FALSE),"")</f>
        <v>161</v>
      </c>
    </row>
    <row r="66" spans="1:4" x14ac:dyDescent="0.2">
      <c r="A66" s="5">
        <f t="shared" si="0"/>
        <v>44553</v>
      </c>
      <c r="B66" s="6">
        <f>IFERROR(VLOOKUP($A66,'Original Data'!$A$2:$B$3674,2,FALSE),"")</f>
        <v>50812</v>
      </c>
      <c r="C66" s="7">
        <f>IFERROR(VLOOKUP($A66,'Original Data'!$C$2:$D$2180,2,FALSE),"")</f>
        <v>4112.8999999999996</v>
      </c>
      <c r="D66" s="6">
        <f>IFERROR(VLOOKUP($A66,'Original Data'!$E$2:$F$2013,2,FALSE),"")</f>
        <v>163.5</v>
      </c>
    </row>
    <row r="67" spans="1:4" x14ac:dyDescent="0.2">
      <c r="A67" s="5">
        <f t="shared" ref="A67:A130" si="1">A66-1</f>
        <v>44552</v>
      </c>
      <c r="B67" s="6">
        <f>IFERROR(VLOOKUP($A67,'Original Data'!$A$2:$B$3674,2,FALSE),"")</f>
        <v>48626</v>
      </c>
      <c r="C67" s="7">
        <f>IFERROR(VLOOKUP($A67,'Original Data'!$C$2:$D$2180,2,FALSE),"")</f>
        <v>3981.8</v>
      </c>
      <c r="D67" s="6">
        <f>IFERROR(VLOOKUP($A67,'Original Data'!$E$2:$F$2013,2,FALSE),"")</f>
        <v>155.4</v>
      </c>
    </row>
    <row r="68" spans="1:4" x14ac:dyDescent="0.2">
      <c r="A68" s="5">
        <f t="shared" si="1"/>
        <v>44551</v>
      </c>
      <c r="B68" s="6">
        <f>IFERROR(VLOOKUP($A68,'Original Data'!$A$2:$B$3674,2,FALSE),"")</f>
        <v>48923</v>
      </c>
      <c r="C68" s="7">
        <f>IFERROR(VLOOKUP($A68,'Original Data'!$C$2:$D$2180,2,FALSE),"")</f>
        <v>4018.4</v>
      </c>
      <c r="D68" s="6">
        <f>IFERROR(VLOOKUP($A68,'Original Data'!$E$2:$F$2013,2,FALSE),"")</f>
        <v>154.80000000000001</v>
      </c>
    </row>
    <row r="69" spans="1:4" x14ac:dyDescent="0.2">
      <c r="A69" s="5">
        <f t="shared" si="1"/>
        <v>44550</v>
      </c>
      <c r="B69" s="6">
        <f>IFERROR(VLOOKUP($A69,'Original Data'!$A$2:$B$3674,2,FALSE),"")</f>
        <v>46898</v>
      </c>
      <c r="C69" s="7">
        <f>IFERROR(VLOOKUP($A69,'Original Data'!$C$2:$D$2180,2,FALSE),"")</f>
        <v>3941</v>
      </c>
      <c r="D69" s="6">
        <f>IFERROR(VLOOKUP($A69,'Original Data'!$E$2:$F$2013,2,FALSE),"")</f>
        <v>152.6</v>
      </c>
    </row>
    <row r="70" spans="1:4" x14ac:dyDescent="0.2">
      <c r="A70" s="5">
        <f t="shared" si="1"/>
        <v>44549</v>
      </c>
      <c r="B70" s="6">
        <f>IFERROR(VLOOKUP($A70,'Original Data'!$A$2:$B$3674,2,FALSE),"")</f>
        <v>46716.5</v>
      </c>
      <c r="C70" s="7">
        <f>IFERROR(VLOOKUP($A70,'Original Data'!$C$2:$D$2180,2,FALSE),"")</f>
        <v>3926.86</v>
      </c>
      <c r="D70" s="6">
        <f>IFERROR(VLOOKUP($A70,'Original Data'!$E$2:$F$2013,2,FALSE),"")</f>
        <v>153.30000000000001</v>
      </c>
    </row>
    <row r="71" spans="1:4" x14ac:dyDescent="0.2">
      <c r="A71" s="5">
        <f t="shared" si="1"/>
        <v>44548</v>
      </c>
      <c r="B71" s="6">
        <f>IFERROR(VLOOKUP($A71,'Original Data'!$A$2:$B$3674,2,FALSE),"")</f>
        <v>46879</v>
      </c>
      <c r="C71" s="7">
        <f>IFERROR(VLOOKUP($A71,'Original Data'!$C$2:$D$2180,2,FALSE),"")</f>
        <v>3965.3</v>
      </c>
      <c r="D71" s="6">
        <f>IFERROR(VLOOKUP($A71,'Original Data'!$E$2:$F$2013,2,FALSE),"")</f>
        <v>148.69999999999999</v>
      </c>
    </row>
    <row r="72" spans="1:4" x14ac:dyDescent="0.2">
      <c r="A72" s="5">
        <f t="shared" si="1"/>
        <v>44547</v>
      </c>
      <c r="B72" s="6">
        <f>IFERROR(VLOOKUP($A72,'Original Data'!$A$2:$B$3674,2,FALSE),"")</f>
        <v>46193</v>
      </c>
      <c r="C72" s="7">
        <f>IFERROR(VLOOKUP($A72,'Original Data'!$C$2:$D$2180,2,FALSE),"")</f>
        <v>3878.6</v>
      </c>
      <c r="D72" s="6">
        <f>IFERROR(VLOOKUP($A72,'Original Data'!$E$2:$F$2013,2,FALSE),"")</f>
        <v>144.1</v>
      </c>
    </row>
    <row r="73" spans="1:4" x14ac:dyDescent="0.2">
      <c r="A73" s="5">
        <f t="shared" si="1"/>
        <v>44546</v>
      </c>
      <c r="B73" s="6">
        <f>IFERROR(VLOOKUP($A73,'Original Data'!$A$2:$B$3674,2,FALSE),"")</f>
        <v>47675</v>
      </c>
      <c r="C73" s="7">
        <f>IFERROR(VLOOKUP($A73,'Original Data'!$C$2:$D$2180,2,FALSE),"")</f>
        <v>3958.7</v>
      </c>
      <c r="D73" s="6">
        <f>IFERROR(VLOOKUP($A73,'Original Data'!$E$2:$F$2013,2,FALSE),"")</f>
        <v>148.9</v>
      </c>
    </row>
    <row r="74" spans="1:4" x14ac:dyDescent="0.2">
      <c r="A74" s="5">
        <f t="shared" si="1"/>
        <v>44545</v>
      </c>
      <c r="B74" s="6">
        <f>IFERROR(VLOOKUP($A74,'Original Data'!$A$2:$B$3674,2,FALSE),"")</f>
        <v>48901</v>
      </c>
      <c r="C74" s="7">
        <f>IFERROR(VLOOKUP($A74,'Original Data'!$C$2:$D$2180,2,FALSE),"")</f>
        <v>4023.15</v>
      </c>
      <c r="D74" s="6">
        <f>IFERROR(VLOOKUP($A74,'Original Data'!$E$2:$F$2013,2,FALSE),"")</f>
        <v>153.5</v>
      </c>
    </row>
    <row r="75" spans="1:4" x14ac:dyDescent="0.2">
      <c r="A75" s="5">
        <f t="shared" si="1"/>
        <v>44544</v>
      </c>
      <c r="B75" s="6">
        <f>IFERROR(VLOOKUP($A75,'Original Data'!$A$2:$B$3674,2,FALSE),"")</f>
        <v>48408</v>
      </c>
      <c r="C75" s="7">
        <f>IFERROR(VLOOKUP($A75,'Original Data'!$C$2:$D$2180,2,FALSE),"")</f>
        <v>3863.4</v>
      </c>
      <c r="D75" s="6">
        <f>IFERROR(VLOOKUP($A75,'Original Data'!$E$2:$F$2013,2,FALSE),"")</f>
        <v>150.6</v>
      </c>
    </row>
    <row r="76" spans="1:4" x14ac:dyDescent="0.2">
      <c r="A76" s="5">
        <f t="shared" si="1"/>
        <v>44543</v>
      </c>
      <c r="B76" s="6">
        <f>IFERROR(VLOOKUP($A76,'Original Data'!$A$2:$B$3674,2,FALSE),"")</f>
        <v>46777</v>
      </c>
      <c r="C76" s="7">
        <f>IFERROR(VLOOKUP($A76,'Original Data'!$C$2:$D$2180,2,FALSE),"")</f>
        <v>3788.3</v>
      </c>
      <c r="D76" s="6">
        <f>IFERROR(VLOOKUP($A76,'Original Data'!$E$2:$F$2013,2,FALSE),"")</f>
        <v>144.5</v>
      </c>
    </row>
    <row r="77" spans="1:4" x14ac:dyDescent="0.2">
      <c r="A77" s="5">
        <f t="shared" si="1"/>
        <v>44542</v>
      </c>
      <c r="B77" s="6">
        <f>IFERROR(VLOOKUP($A77,'Original Data'!$A$2:$B$3674,2,FALSE),"")</f>
        <v>50123</v>
      </c>
      <c r="C77" s="7">
        <f>IFERROR(VLOOKUP($A77,'Original Data'!$C$2:$D$2180,2,FALSE),"")</f>
        <v>4135.3</v>
      </c>
      <c r="D77" s="6">
        <f>IFERROR(VLOOKUP($A77,'Original Data'!$E$2:$F$2013,2,FALSE),"")</f>
        <v>159.1</v>
      </c>
    </row>
    <row r="78" spans="1:4" x14ac:dyDescent="0.2">
      <c r="A78" s="5">
        <f t="shared" si="1"/>
        <v>44541</v>
      </c>
      <c r="B78" s="6">
        <f>IFERROR(VLOOKUP($A78,'Original Data'!$A$2:$B$3674,2,FALSE),"")</f>
        <v>49363.1</v>
      </c>
      <c r="C78" s="7">
        <f>IFERROR(VLOOKUP($A78,'Original Data'!$C$2:$D$2180,2,FALSE),"")</f>
        <v>4080.3</v>
      </c>
      <c r="D78" s="6">
        <f>IFERROR(VLOOKUP($A78,'Original Data'!$E$2:$F$2013,2,FALSE),"")</f>
        <v>157.6</v>
      </c>
    </row>
    <row r="79" spans="1:4" x14ac:dyDescent="0.2">
      <c r="A79" s="5">
        <f t="shared" si="1"/>
        <v>44540</v>
      </c>
      <c r="B79" s="6">
        <f>IFERROR(VLOOKUP($A79,'Original Data'!$A$2:$B$3674,2,FALSE),"")</f>
        <v>47170</v>
      </c>
      <c r="C79" s="7">
        <f>IFERROR(VLOOKUP($A79,'Original Data'!$C$2:$D$2180,2,FALSE),"")</f>
        <v>3901.8</v>
      </c>
      <c r="D79" s="6">
        <f>IFERROR(VLOOKUP($A79,'Original Data'!$E$2:$F$2013,2,FALSE),"")</f>
        <v>148.4</v>
      </c>
    </row>
    <row r="80" spans="1:4" x14ac:dyDescent="0.2">
      <c r="A80" s="5">
        <f t="shared" si="1"/>
        <v>44539</v>
      </c>
      <c r="B80" s="6">
        <f>IFERROR(VLOOKUP($A80,'Original Data'!$A$2:$B$3674,2,FALSE),"")</f>
        <v>47611</v>
      </c>
      <c r="C80" s="7">
        <f>IFERROR(VLOOKUP($A80,'Original Data'!$C$2:$D$2180,2,FALSE),"")</f>
        <v>4109.8999999999996</v>
      </c>
      <c r="D80" s="6">
        <f>IFERROR(VLOOKUP($A80,'Original Data'!$E$2:$F$2013,2,FALSE),"")</f>
        <v>151.5</v>
      </c>
    </row>
    <row r="81" spans="1:4" x14ac:dyDescent="0.2">
      <c r="A81" s="5">
        <f t="shared" si="1"/>
        <v>44538</v>
      </c>
      <c r="B81" s="6">
        <f>IFERROR(VLOOKUP($A81,'Original Data'!$A$2:$B$3674,2,FALSE),"")</f>
        <v>50503.4</v>
      </c>
      <c r="C81" s="7">
        <f>IFERROR(VLOOKUP($A81,'Original Data'!$C$2:$D$2180,2,FALSE),"")</f>
        <v>4440.8</v>
      </c>
      <c r="D81" s="6">
        <f>IFERROR(VLOOKUP($A81,'Original Data'!$E$2:$F$2013,2,FALSE),"")</f>
        <v>165</v>
      </c>
    </row>
    <row r="82" spans="1:4" x14ac:dyDescent="0.2">
      <c r="A82" s="5">
        <f t="shared" si="1"/>
        <v>44537</v>
      </c>
      <c r="B82" s="6">
        <f>IFERROR(VLOOKUP($A82,'Original Data'!$A$2:$B$3674,2,FALSE),"")</f>
        <v>50634</v>
      </c>
      <c r="C82" s="7">
        <f>IFERROR(VLOOKUP($A82,'Original Data'!$C$2:$D$2180,2,FALSE),"")</f>
        <v>4309.2</v>
      </c>
      <c r="D82" s="6">
        <f>IFERROR(VLOOKUP($A82,'Original Data'!$E$2:$F$2013,2,FALSE),"")</f>
        <v>161.9</v>
      </c>
    </row>
    <row r="83" spans="1:4" x14ac:dyDescent="0.2">
      <c r="A83" s="5">
        <f t="shared" si="1"/>
        <v>44536</v>
      </c>
      <c r="B83" s="6">
        <f>IFERROR(VLOOKUP($A83,'Original Data'!$A$2:$B$3674,2,FALSE),"")</f>
        <v>50566.6</v>
      </c>
      <c r="C83" s="7">
        <f>IFERROR(VLOOKUP($A83,'Original Data'!$C$2:$D$2180,2,FALSE),"")</f>
        <v>4358.3999999999996</v>
      </c>
      <c r="D83" s="6">
        <f>IFERROR(VLOOKUP($A83,'Original Data'!$E$2:$F$2013,2,FALSE),"")</f>
        <v>161.6</v>
      </c>
    </row>
    <row r="84" spans="1:4" x14ac:dyDescent="0.2">
      <c r="A84" s="5">
        <f t="shared" si="1"/>
        <v>44535</v>
      </c>
      <c r="B84" s="6">
        <f>IFERROR(VLOOKUP($A84,'Original Data'!$A$2:$B$3674,2,FALSE),"")</f>
        <v>49469</v>
      </c>
      <c r="C84" s="7">
        <f>IFERROR(VLOOKUP($A84,'Original Data'!$C$2:$D$2180,2,FALSE),"")</f>
        <v>4202.8</v>
      </c>
      <c r="D84" s="6">
        <f>IFERROR(VLOOKUP($A84,'Original Data'!$E$2:$F$2013,2,FALSE),"")</f>
        <v>156.19999999999999</v>
      </c>
    </row>
    <row r="85" spans="1:4" x14ac:dyDescent="0.2">
      <c r="A85" s="5">
        <f t="shared" si="1"/>
        <v>44534</v>
      </c>
      <c r="B85" s="6">
        <f>IFERROR(VLOOKUP($A85,'Original Data'!$A$2:$B$3674,2,FALSE),"")</f>
        <v>49272</v>
      </c>
      <c r="C85" s="7">
        <f>IFERROR(VLOOKUP($A85,'Original Data'!$C$2:$D$2180,2,FALSE),"")</f>
        <v>4127.7</v>
      </c>
      <c r="D85" s="6">
        <f>IFERROR(VLOOKUP($A85,'Original Data'!$E$2:$F$2013,2,FALSE),"")</f>
        <v>162.9</v>
      </c>
    </row>
    <row r="86" spans="1:4" x14ac:dyDescent="0.2">
      <c r="A86" s="5">
        <f t="shared" si="1"/>
        <v>44533</v>
      </c>
      <c r="B86" s="6">
        <f>IFERROR(VLOOKUP($A86,'Original Data'!$A$2:$B$3674,2,FALSE),"")</f>
        <v>53709</v>
      </c>
      <c r="C86" s="7">
        <f>IFERROR(VLOOKUP($A86,'Original Data'!$C$2:$D$2180,2,FALSE),"")</f>
        <v>4223.5</v>
      </c>
      <c r="D86" s="6">
        <f>IFERROR(VLOOKUP($A86,'Original Data'!$E$2:$F$2013,2,FALSE),"")</f>
        <v>188</v>
      </c>
    </row>
    <row r="87" spans="1:4" x14ac:dyDescent="0.2">
      <c r="A87" s="5">
        <f t="shared" si="1"/>
        <v>44532</v>
      </c>
      <c r="B87" s="6">
        <f>IFERROR(VLOOKUP($A87,'Original Data'!$A$2:$B$3674,2,FALSE),"")</f>
        <v>56517</v>
      </c>
      <c r="C87" s="7">
        <f>IFERROR(VLOOKUP($A87,'Original Data'!$C$2:$D$2180,2,FALSE),"")</f>
        <v>4516</v>
      </c>
      <c r="D87" s="6">
        <f>IFERROR(VLOOKUP($A87,'Original Data'!$E$2:$F$2013,2,FALSE),"")</f>
        <v>203.5</v>
      </c>
    </row>
    <row r="88" spans="1:4" x14ac:dyDescent="0.2">
      <c r="A88" s="5">
        <f t="shared" si="1"/>
        <v>44531</v>
      </c>
      <c r="B88" s="6">
        <f>IFERROR(VLOOKUP($A88,'Original Data'!$A$2:$B$3674,2,FALSE),"")</f>
        <v>57250</v>
      </c>
      <c r="C88" s="7">
        <f>IFERROR(VLOOKUP($A88,'Original Data'!$C$2:$D$2180,2,FALSE),"")</f>
        <v>4589.5200000000004</v>
      </c>
      <c r="D88" s="6">
        <f>IFERROR(VLOOKUP($A88,'Original Data'!$E$2:$F$2013,2,FALSE),"")</f>
        <v>208.8</v>
      </c>
    </row>
    <row r="89" spans="1:4" x14ac:dyDescent="0.2">
      <c r="A89" s="5">
        <f t="shared" si="1"/>
        <v>44530</v>
      </c>
      <c r="B89" s="6">
        <f>IFERROR(VLOOKUP($A89,'Original Data'!$A$2:$B$3674,2,FALSE),"")</f>
        <v>56938</v>
      </c>
      <c r="C89" s="7">
        <f>IFERROR(VLOOKUP($A89,'Original Data'!$C$2:$D$2180,2,FALSE),"")</f>
        <v>4625.8999999999996</v>
      </c>
      <c r="D89" s="6">
        <f>IFERROR(VLOOKUP($A89,'Original Data'!$E$2:$F$2013,2,FALSE),"")</f>
        <v>208.1</v>
      </c>
    </row>
    <row r="90" spans="1:4" x14ac:dyDescent="0.2">
      <c r="A90" s="5">
        <f t="shared" si="1"/>
        <v>44529</v>
      </c>
      <c r="B90" s="6">
        <f>IFERROR(VLOOKUP($A90,'Original Data'!$A$2:$B$3674,2,FALSE),"")</f>
        <v>57845</v>
      </c>
      <c r="C90" s="7">
        <f>IFERROR(VLOOKUP($A90,'Original Data'!$C$2:$D$2180,2,FALSE),"")</f>
        <v>4447.2</v>
      </c>
      <c r="D90" s="6">
        <f>IFERROR(VLOOKUP($A90,'Original Data'!$E$2:$F$2013,2,FALSE),"")</f>
        <v>205.5</v>
      </c>
    </row>
    <row r="91" spans="1:4" x14ac:dyDescent="0.2">
      <c r="A91" s="5">
        <f t="shared" si="1"/>
        <v>44528</v>
      </c>
      <c r="B91" s="6">
        <f>IFERROR(VLOOKUP($A91,'Original Data'!$A$2:$B$3674,2,FALSE),"")</f>
        <v>57325</v>
      </c>
      <c r="C91" s="7">
        <f>IFERROR(VLOOKUP($A91,'Original Data'!$C$2:$D$2180,2,FALSE),"")</f>
        <v>4298.3</v>
      </c>
      <c r="D91" s="6">
        <f>IFERROR(VLOOKUP($A91,'Original Data'!$E$2:$F$2013,2,FALSE),"")</f>
        <v>199.6</v>
      </c>
    </row>
    <row r="92" spans="1:4" x14ac:dyDescent="0.2">
      <c r="A92" s="5">
        <f t="shared" si="1"/>
        <v>44527</v>
      </c>
      <c r="B92" s="6">
        <f>IFERROR(VLOOKUP($A92,'Original Data'!$A$2:$B$3674,2,FALSE),"")</f>
        <v>54836</v>
      </c>
      <c r="C92" s="7">
        <f>IFERROR(VLOOKUP($A92,'Original Data'!$C$2:$D$2180,2,FALSE),"")</f>
        <v>4101.5</v>
      </c>
      <c r="D92" s="6">
        <f>IFERROR(VLOOKUP($A92,'Original Data'!$E$2:$F$2013,2,FALSE),"")</f>
        <v>195.2</v>
      </c>
    </row>
    <row r="93" spans="1:4" x14ac:dyDescent="0.2">
      <c r="A93" s="5">
        <f t="shared" si="1"/>
        <v>44526</v>
      </c>
      <c r="B93" s="6">
        <f>IFERROR(VLOOKUP($A93,'Original Data'!$A$2:$B$3674,2,FALSE),"")</f>
        <v>53738</v>
      </c>
      <c r="C93" s="7">
        <f>IFERROR(VLOOKUP($A93,'Original Data'!$C$2:$D$2180,2,FALSE),"")</f>
        <v>4040.5</v>
      </c>
      <c r="D93" s="6">
        <f>IFERROR(VLOOKUP($A93,'Original Data'!$E$2:$F$2013,2,FALSE),"")</f>
        <v>195.1</v>
      </c>
    </row>
    <row r="94" spans="1:4" x14ac:dyDescent="0.2">
      <c r="A94" s="5">
        <f t="shared" si="1"/>
        <v>44525</v>
      </c>
      <c r="B94" s="6">
        <f>IFERROR(VLOOKUP($A94,'Original Data'!$A$2:$B$3674,2,FALSE),"")</f>
        <v>58995</v>
      </c>
      <c r="C94" s="7">
        <f>IFERROR(VLOOKUP($A94,'Original Data'!$C$2:$D$2180,2,FALSE),"")</f>
        <v>4524.6000000000004</v>
      </c>
      <c r="D94" s="6">
        <f>IFERROR(VLOOKUP($A94,'Original Data'!$E$2:$F$2013,2,FALSE),"")</f>
        <v>222.7</v>
      </c>
    </row>
    <row r="95" spans="1:4" x14ac:dyDescent="0.2">
      <c r="A95" s="5">
        <f t="shared" si="1"/>
        <v>44524</v>
      </c>
      <c r="B95" s="6">
        <f>IFERROR(VLOOKUP($A95,'Original Data'!$A$2:$B$3674,2,FALSE),"")</f>
        <v>57209</v>
      </c>
      <c r="C95" s="7">
        <f>IFERROR(VLOOKUP($A95,'Original Data'!$C$2:$D$2180,2,FALSE),"")</f>
        <v>4274</v>
      </c>
      <c r="D95" s="6">
        <f>IFERROR(VLOOKUP($A95,'Original Data'!$E$2:$F$2013,2,FALSE),"")</f>
        <v>212.2</v>
      </c>
    </row>
    <row r="96" spans="1:4" x14ac:dyDescent="0.2">
      <c r="A96" s="5">
        <f t="shared" si="1"/>
        <v>44523</v>
      </c>
      <c r="B96" s="6">
        <f>IFERROR(VLOOKUP($A96,'Original Data'!$A$2:$B$3674,2,FALSE),"")</f>
        <v>57602</v>
      </c>
      <c r="C96" s="7">
        <f>IFERROR(VLOOKUP($A96,'Original Data'!$C$2:$D$2180,2,FALSE),"")</f>
        <v>4341.8999999999996</v>
      </c>
      <c r="D96" s="6">
        <f>IFERROR(VLOOKUP($A96,'Original Data'!$E$2:$F$2013,2,FALSE),"")</f>
        <v>216.4</v>
      </c>
    </row>
    <row r="97" spans="1:4" x14ac:dyDescent="0.2">
      <c r="A97" s="5">
        <f t="shared" si="1"/>
        <v>44522</v>
      </c>
      <c r="B97" s="6">
        <f>IFERROR(VLOOKUP($A97,'Original Data'!$A$2:$B$3674,2,FALSE),"")</f>
        <v>56299</v>
      </c>
      <c r="C97" s="7">
        <f>IFERROR(VLOOKUP($A97,'Original Data'!$C$2:$D$2180,2,FALSE),"")</f>
        <v>4093.2</v>
      </c>
      <c r="D97" s="6">
        <f>IFERROR(VLOOKUP($A97,'Original Data'!$E$2:$F$2013,2,FALSE),"")</f>
        <v>209.1</v>
      </c>
    </row>
    <row r="98" spans="1:4" x14ac:dyDescent="0.2">
      <c r="A98" s="5">
        <f t="shared" si="1"/>
        <v>44521</v>
      </c>
      <c r="B98" s="6">
        <f>IFERROR(VLOOKUP($A98,'Original Data'!$A$2:$B$3674,2,FALSE),"")</f>
        <v>58790</v>
      </c>
      <c r="C98" s="7">
        <f>IFERROR(VLOOKUP($A98,'Original Data'!$C$2:$D$2180,2,FALSE),"")</f>
        <v>4274.3999999999996</v>
      </c>
      <c r="D98" s="6">
        <f>IFERROR(VLOOKUP($A98,'Original Data'!$E$2:$F$2013,2,FALSE),"")</f>
        <v>221.9</v>
      </c>
    </row>
    <row r="99" spans="1:4" x14ac:dyDescent="0.2">
      <c r="A99" s="5">
        <f t="shared" si="1"/>
        <v>44520</v>
      </c>
      <c r="B99" s="6">
        <f>IFERROR(VLOOKUP($A99,'Original Data'!$A$2:$B$3674,2,FALSE),"")</f>
        <v>59739</v>
      </c>
      <c r="C99" s="7">
        <f>IFERROR(VLOOKUP($A99,'Original Data'!$C$2:$D$2180,2,FALSE),"")</f>
        <v>4413.3</v>
      </c>
      <c r="D99" s="6">
        <f>IFERROR(VLOOKUP($A99,'Original Data'!$E$2:$F$2013,2,FALSE),"")</f>
        <v>226.8</v>
      </c>
    </row>
    <row r="100" spans="1:4" x14ac:dyDescent="0.2">
      <c r="A100" s="5">
        <f t="shared" si="1"/>
        <v>44519</v>
      </c>
      <c r="B100" s="6">
        <f>IFERROR(VLOOKUP($A100,'Original Data'!$A$2:$B$3674,2,FALSE),"")</f>
        <v>58130</v>
      </c>
      <c r="C100" s="7">
        <f>IFERROR(VLOOKUP($A100,'Original Data'!$C$2:$D$2180,2,FALSE),"")</f>
        <v>4299.2</v>
      </c>
      <c r="D100" s="6">
        <f>IFERROR(VLOOKUP($A100,'Original Data'!$E$2:$F$2013,2,FALSE),"")</f>
        <v>217.9</v>
      </c>
    </row>
    <row r="101" spans="1:4" x14ac:dyDescent="0.2">
      <c r="A101" s="5">
        <f t="shared" si="1"/>
        <v>44518</v>
      </c>
      <c r="B101" s="6">
        <f>IFERROR(VLOOKUP($A101,'Original Data'!$A$2:$B$3674,2,FALSE),"")</f>
        <v>57014</v>
      </c>
      <c r="C101" s="7">
        <f>IFERROR(VLOOKUP($A101,'Original Data'!$C$2:$D$2180,2,FALSE),"")</f>
        <v>4008.9</v>
      </c>
      <c r="D101" s="6">
        <f>IFERROR(VLOOKUP($A101,'Original Data'!$E$2:$F$2013,2,FALSE),"")</f>
        <v>204.7</v>
      </c>
    </row>
    <row r="102" spans="1:4" x14ac:dyDescent="0.2">
      <c r="A102" s="5">
        <f t="shared" si="1"/>
        <v>44517</v>
      </c>
      <c r="B102" s="6">
        <f>IFERROR(VLOOKUP($A102,'Original Data'!$A$2:$B$3674,2,FALSE),"")</f>
        <v>60386.1</v>
      </c>
      <c r="C102" s="7">
        <f>IFERROR(VLOOKUP($A102,'Original Data'!$C$2:$D$2180,2,FALSE),"")</f>
        <v>4291.78</v>
      </c>
      <c r="D102" s="6">
        <f>IFERROR(VLOOKUP($A102,'Original Data'!$E$2:$F$2013,2,FALSE),"")</f>
        <v>229.8</v>
      </c>
    </row>
    <row r="103" spans="1:4" x14ac:dyDescent="0.2">
      <c r="A103" s="5">
        <f t="shared" si="1"/>
        <v>44516</v>
      </c>
      <c r="B103" s="6">
        <f>IFERROR(VLOOKUP($A103,'Original Data'!$A$2:$B$3674,2,FALSE),"")</f>
        <v>60124</v>
      </c>
      <c r="C103" s="7">
        <f>IFERROR(VLOOKUP($A103,'Original Data'!$C$2:$D$2180,2,FALSE),"")</f>
        <v>4209.8999999999996</v>
      </c>
      <c r="D103" s="6">
        <f>IFERROR(VLOOKUP($A103,'Original Data'!$E$2:$F$2013,2,FALSE),"")</f>
        <v>230.2</v>
      </c>
    </row>
    <row r="104" spans="1:4" x14ac:dyDescent="0.2">
      <c r="A104" s="5">
        <f t="shared" si="1"/>
        <v>44515</v>
      </c>
      <c r="B104" s="6">
        <f>IFERROR(VLOOKUP($A104,'Original Data'!$A$2:$B$3674,2,FALSE),"")</f>
        <v>63562</v>
      </c>
      <c r="C104" s="7">
        <f>IFERROR(VLOOKUP($A104,'Original Data'!$C$2:$D$2180,2,FALSE),"")</f>
        <v>4560.1000000000004</v>
      </c>
      <c r="D104" s="6">
        <f>IFERROR(VLOOKUP($A104,'Original Data'!$E$2:$F$2013,2,FALSE),"")</f>
        <v>262.7</v>
      </c>
    </row>
    <row r="105" spans="1:4" x14ac:dyDescent="0.2">
      <c r="A105" s="5">
        <f t="shared" si="1"/>
        <v>44514</v>
      </c>
      <c r="B105" s="6">
        <f>IFERROR(VLOOKUP($A105,'Original Data'!$A$2:$B$3674,2,FALSE),"")</f>
        <v>65471</v>
      </c>
      <c r="C105" s="7">
        <f>IFERROR(VLOOKUP($A105,'Original Data'!$C$2:$D$2180,2,FALSE),"")</f>
        <v>4625.45</v>
      </c>
      <c r="D105" s="6">
        <f>IFERROR(VLOOKUP($A105,'Original Data'!$E$2:$F$2013,2,FALSE),"")</f>
        <v>279.39999999999998</v>
      </c>
    </row>
    <row r="106" spans="1:4" x14ac:dyDescent="0.2">
      <c r="A106" s="5">
        <f t="shared" si="1"/>
        <v>44513</v>
      </c>
      <c r="B106" s="6">
        <f>IFERROR(VLOOKUP($A106,'Original Data'!$A$2:$B$3674,2,FALSE),"")</f>
        <v>64406</v>
      </c>
      <c r="C106" s="7">
        <f>IFERROR(VLOOKUP($A106,'Original Data'!$C$2:$D$2180,2,FALSE),"")</f>
        <v>4647.1000000000004</v>
      </c>
      <c r="D106" s="6">
        <f>IFERROR(VLOOKUP($A106,'Original Data'!$E$2:$F$2013,2,FALSE),"")</f>
        <v>257.7</v>
      </c>
    </row>
    <row r="107" spans="1:4" x14ac:dyDescent="0.2">
      <c r="A107" s="5">
        <f t="shared" si="1"/>
        <v>44512</v>
      </c>
      <c r="B107" s="6">
        <f>IFERROR(VLOOKUP($A107,'Original Data'!$A$2:$B$3674,2,FALSE),"")</f>
        <v>64156</v>
      </c>
      <c r="C107" s="7">
        <f>IFERROR(VLOOKUP($A107,'Original Data'!$C$2:$D$2180,2,FALSE),"")</f>
        <v>4668.1000000000004</v>
      </c>
      <c r="D107" s="6">
        <f>IFERROR(VLOOKUP($A107,'Original Data'!$E$2:$F$2013,2,FALSE),"")</f>
        <v>251.4</v>
      </c>
    </row>
    <row r="108" spans="1:4" x14ac:dyDescent="0.2">
      <c r="A108" s="5">
        <f t="shared" si="1"/>
        <v>44511</v>
      </c>
      <c r="B108" s="6">
        <f>IFERROR(VLOOKUP($A108,'Original Data'!$A$2:$B$3674,2,FALSE),"")</f>
        <v>64801</v>
      </c>
      <c r="C108" s="7">
        <f>IFERROR(VLOOKUP($A108,'Original Data'!$C$2:$D$2180,2,FALSE),"")</f>
        <v>4721.3999999999996</v>
      </c>
      <c r="D108" s="6">
        <f>IFERROR(VLOOKUP($A108,'Original Data'!$E$2:$F$2013,2,FALSE),"")</f>
        <v>262.5</v>
      </c>
    </row>
    <row r="109" spans="1:4" x14ac:dyDescent="0.2">
      <c r="A109" s="5">
        <f t="shared" si="1"/>
        <v>44510</v>
      </c>
      <c r="B109" s="6">
        <f>IFERROR(VLOOKUP($A109,'Original Data'!$A$2:$B$3674,2,FALSE),"")</f>
        <v>64954</v>
      </c>
      <c r="C109" s="7">
        <f>IFERROR(VLOOKUP($A109,'Original Data'!$C$2:$D$2180,2,FALSE),"")</f>
        <v>4633.5</v>
      </c>
      <c r="D109" s="6">
        <f>IFERROR(VLOOKUP($A109,'Original Data'!$E$2:$F$2013,2,FALSE),"")</f>
        <v>260.5</v>
      </c>
    </row>
    <row r="110" spans="1:4" x14ac:dyDescent="0.2">
      <c r="A110" s="5">
        <f t="shared" si="1"/>
        <v>44509</v>
      </c>
      <c r="B110" s="6">
        <f>IFERROR(VLOOKUP($A110,'Original Data'!$A$2:$B$3674,2,FALSE),"")</f>
        <v>66935</v>
      </c>
      <c r="C110" s="7">
        <f>IFERROR(VLOOKUP($A110,'Original Data'!$C$2:$D$2180,2,FALSE),"")</f>
        <v>4733.1000000000004</v>
      </c>
      <c r="D110" s="6">
        <f>IFERROR(VLOOKUP($A110,'Original Data'!$E$2:$F$2013,2,FALSE),"")</f>
        <v>262.2</v>
      </c>
    </row>
    <row r="111" spans="1:4" x14ac:dyDescent="0.2">
      <c r="A111" s="5">
        <f t="shared" si="1"/>
        <v>44508</v>
      </c>
      <c r="B111" s="6">
        <f>IFERROR(VLOOKUP($A111,'Original Data'!$A$2:$B$3674,2,FALSE),"")</f>
        <v>67526</v>
      </c>
      <c r="C111" s="7">
        <f>IFERROR(VLOOKUP($A111,'Original Data'!$C$2:$D$2180,2,FALSE),"")</f>
        <v>4807.3</v>
      </c>
      <c r="D111" s="6">
        <f>IFERROR(VLOOKUP($A111,'Original Data'!$E$2:$F$2013,2,FALSE),"")</f>
        <v>228.9</v>
      </c>
    </row>
    <row r="112" spans="1:4" x14ac:dyDescent="0.2">
      <c r="A112" s="5">
        <f t="shared" si="1"/>
        <v>44507</v>
      </c>
      <c r="B112" s="6">
        <f>IFERROR(VLOOKUP($A112,'Original Data'!$A$2:$B$3674,2,FALSE),"")</f>
        <v>63259.1</v>
      </c>
      <c r="C112" s="7">
        <f>IFERROR(VLOOKUP($A112,'Original Data'!$C$2:$D$2180,2,FALSE),"")</f>
        <v>4613.6000000000004</v>
      </c>
      <c r="D112" s="6">
        <f>IFERROR(VLOOKUP($A112,'Original Data'!$E$2:$F$2013,2,FALSE),"")</f>
        <v>201.9</v>
      </c>
    </row>
    <row r="113" spans="1:4" x14ac:dyDescent="0.2">
      <c r="A113" s="5">
        <f t="shared" si="1"/>
        <v>44506</v>
      </c>
      <c r="B113" s="6">
        <f>IFERROR(VLOOKUP($A113,'Original Data'!$A$2:$B$3674,2,FALSE),"")</f>
        <v>61496</v>
      </c>
      <c r="C113" s="7">
        <f>IFERROR(VLOOKUP($A113,'Original Data'!$C$2:$D$2180,2,FALSE),"")</f>
        <v>4520</v>
      </c>
      <c r="D113" s="6">
        <f>IFERROR(VLOOKUP($A113,'Original Data'!$E$2:$F$2013,2,FALSE),"")</f>
        <v>197.6</v>
      </c>
    </row>
    <row r="114" spans="1:4" x14ac:dyDescent="0.2">
      <c r="A114" s="5">
        <f t="shared" si="1"/>
        <v>44505</v>
      </c>
      <c r="B114" s="6">
        <f>IFERROR(VLOOKUP($A114,'Original Data'!$A$2:$B$3674,2,FALSE),"")</f>
        <v>61016.4</v>
      </c>
      <c r="C114" s="7">
        <f>IFERROR(VLOOKUP($A114,'Original Data'!$C$2:$D$2180,2,FALSE),"")</f>
        <v>4479.2</v>
      </c>
      <c r="D114" s="6">
        <f>IFERROR(VLOOKUP($A114,'Original Data'!$E$2:$F$2013,2,FALSE),"")</f>
        <v>200.279</v>
      </c>
    </row>
    <row r="115" spans="1:4" x14ac:dyDescent="0.2">
      <c r="A115" s="5">
        <f t="shared" si="1"/>
        <v>44504</v>
      </c>
      <c r="B115" s="6">
        <f>IFERROR(VLOOKUP($A115,'Original Data'!$A$2:$B$3674,2,FALSE),"")</f>
        <v>61422.8</v>
      </c>
      <c r="C115" s="7">
        <f>IFERROR(VLOOKUP($A115,'Original Data'!$C$2:$D$2180,2,FALSE),"")</f>
        <v>4535.7</v>
      </c>
      <c r="D115" s="6">
        <f>IFERROR(VLOOKUP($A115,'Original Data'!$E$2:$F$2013,2,FALSE),"")</f>
        <v>202.74600000000001</v>
      </c>
    </row>
    <row r="116" spans="1:4" x14ac:dyDescent="0.2">
      <c r="A116" s="5">
        <f t="shared" si="1"/>
        <v>44503</v>
      </c>
      <c r="B116" s="6">
        <f>IFERROR(VLOOKUP($A116,'Original Data'!$A$2:$B$3674,2,FALSE),"")</f>
        <v>62904</v>
      </c>
      <c r="C116" s="7">
        <f>IFERROR(VLOOKUP($A116,'Original Data'!$C$2:$D$2180,2,FALSE),"")</f>
        <v>4600.3999999999996</v>
      </c>
      <c r="D116" s="6">
        <f>IFERROR(VLOOKUP($A116,'Original Data'!$E$2:$F$2013,2,FALSE),"")</f>
        <v>206.654</v>
      </c>
    </row>
    <row r="117" spans="1:4" x14ac:dyDescent="0.2">
      <c r="A117" s="5">
        <f t="shared" si="1"/>
        <v>44502</v>
      </c>
      <c r="B117" s="6">
        <f>IFERROR(VLOOKUP($A117,'Original Data'!$A$2:$B$3674,2,FALSE),"")</f>
        <v>63249</v>
      </c>
      <c r="C117" s="7">
        <f>IFERROR(VLOOKUP($A117,'Original Data'!$C$2:$D$2180,2,FALSE),"")</f>
        <v>4589.6000000000004</v>
      </c>
      <c r="D117" s="6">
        <f>IFERROR(VLOOKUP($A117,'Original Data'!$E$2:$F$2013,2,FALSE),"")</f>
        <v>200.41399999999999</v>
      </c>
    </row>
    <row r="118" spans="1:4" x14ac:dyDescent="0.2">
      <c r="A118" s="5">
        <f t="shared" si="1"/>
        <v>44501</v>
      </c>
      <c r="B118" s="6">
        <f>IFERROR(VLOOKUP($A118,'Original Data'!$A$2:$B$3674,2,FALSE),"")</f>
        <v>60927</v>
      </c>
      <c r="C118" s="7">
        <f>IFERROR(VLOOKUP($A118,'Original Data'!$C$2:$D$2180,2,FALSE),"")</f>
        <v>4321.5</v>
      </c>
      <c r="D118" s="6">
        <f>IFERROR(VLOOKUP($A118,'Original Data'!$E$2:$F$2013,2,FALSE),"")</f>
        <v>197.27799999999999</v>
      </c>
    </row>
    <row r="119" spans="1:4" x14ac:dyDescent="0.2">
      <c r="A119" s="5">
        <f t="shared" si="1"/>
        <v>44500</v>
      </c>
      <c r="B119" s="6">
        <f>IFERROR(VLOOKUP($A119,'Original Data'!$A$2:$B$3674,2,FALSE),"")</f>
        <v>61330</v>
      </c>
      <c r="C119" s="7">
        <f>IFERROR(VLOOKUP($A119,'Original Data'!$C$2:$D$2180,2,FALSE),"")</f>
        <v>4287.3999999999996</v>
      </c>
      <c r="D119" s="6">
        <f>IFERROR(VLOOKUP($A119,'Original Data'!$E$2:$F$2013,2,FALSE),"")</f>
        <v>191.74299999999999</v>
      </c>
    </row>
    <row r="120" spans="1:4" x14ac:dyDescent="0.2">
      <c r="A120" s="5">
        <f t="shared" si="1"/>
        <v>44499</v>
      </c>
      <c r="B120" s="6">
        <f>IFERROR(VLOOKUP($A120,'Original Data'!$A$2:$B$3674,2,FALSE),"")</f>
        <v>61838.8</v>
      </c>
      <c r="C120" s="7">
        <f>IFERROR(VLOOKUP($A120,'Original Data'!$C$2:$D$2180,2,FALSE),"")</f>
        <v>4319.8999999999996</v>
      </c>
      <c r="D120" s="6">
        <f>IFERROR(VLOOKUP($A120,'Original Data'!$E$2:$F$2013,2,FALSE),"")</f>
        <v>189.55199999999999</v>
      </c>
    </row>
    <row r="121" spans="1:4" x14ac:dyDescent="0.2">
      <c r="A121" s="5">
        <f t="shared" si="1"/>
        <v>44498</v>
      </c>
      <c r="B121" s="6">
        <f>IFERROR(VLOOKUP($A121,'Original Data'!$A$2:$B$3674,2,FALSE),"")</f>
        <v>62235</v>
      </c>
      <c r="C121" s="7">
        <f>IFERROR(VLOOKUP($A121,'Original Data'!$C$2:$D$2180,2,FALSE),"")</f>
        <v>4414</v>
      </c>
      <c r="D121" s="6">
        <f>IFERROR(VLOOKUP($A121,'Original Data'!$E$2:$F$2013,2,FALSE),"")</f>
        <v>196.49799999999999</v>
      </c>
    </row>
    <row r="122" spans="1:4" x14ac:dyDescent="0.2">
      <c r="A122" s="5">
        <f t="shared" si="1"/>
        <v>44497</v>
      </c>
      <c r="B122" s="6">
        <f>IFERROR(VLOOKUP($A122,'Original Data'!$A$2:$B$3674,2,FALSE),"")</f>
        <v>60598</v>
      </c>
      <c r="C122" s="7">
        <f>IFERROR(VLOOKUP($A122,'Original Data'!$C$2:$D$2180,2,FALSE),"")</f>
        <v>4286.04</v>
      </c>
      <c r="D122" s="6">
        <f>IFERROR(VLOOKUP($A122,'Original Data'!$E$2:$F$2013,2,FALSE),"")</f>
        <v>190.31899999999999</v>
      </c>
    </row>
    <row r="123" spans="1:4" x14ac:dyDescent="0.2">
      <c r="A123" s="5">
        <f t="shared" si="1"/>
        <v>44496</v>
      </c>
      <c r="B123" s="6">
        <f>IFERROR(VLOOKUP($A123,'Original Data'!$A$2:$B$3674,2,FALSE),"")</f>
        <v>58453</v>
      </c>
      <c r="C123" s="7">
        <f>IFERROR(VLOOKUP($A123,'Original Data'!$C$2:$D$2180,2,FALSE),"")</f>
        <v>3923.3</v>
      </c>
      <c r="D123" s="6">
        <f>IFERROR(VLOOKUP($A123,'Original Data'!$E$2:$F$2013,2,FALSE),"")</f>
        <v>179.685</v>
      </c>
    </row>
    <row r="124" spans="1:4" x14ac:dyDescent="0.2">
      <c r="A124" s="5">
        <f t="shared" si="1"/>
        <v>44495</v>
      </c>
      <c r="B124" s="6">
        <f>IFERROR(VLOOKUP($A124,'Original Data'!$A$2:$B$3674,2,FALSE),"")</f>
        <v>60290</v>
      </c>
      <c r="C124" s="7">
        <f>IFERROR(VLOOKUP($A124,'Original Data'!$C$2:$D$2180,2,FALSE),"")</f>
        <v>4129.8</v>
      </c>
      <c r="D124" s="6">
        <f>IFERROR(VLOOKUP($A124,'Original Data'!$E$2:$F$2013,2,FALSE),"")</f>
        <v>197.53</v>
      </c>
    </row>
    <row r="125" spans="1:4" x14ac:dyDescent="0.2">
      <c r="A125" s="5">
        <f t="shared" si="1"/>
        <v>44494</v>
      </c>
      <c r="B125" s="6">
        <f>IFERROR(VLOOKUP($A125,'Original Data'!$A$2:$B$3674,2,FALSE),"")</f>
        <v>63100</v>
      </c>
      <c r="C125" s="7">
        <f>IFERROR(VLOOKUP($A125,'Original Data'!$C$2:$D$2180,2,FALSE),"")</f>
        <v>4220.1000000000004</v>
      </c>
      <c r="D125" s="6">
        <f>IFERROR(VLOOKUP($A125,'Original Data'!$E$2:$F$2013,2,FALSE),"")</f>
        <v>195.42099999999999</v>
      </c>
    </row>
    <row r="126" spans="1:4" x14ac:dyDescent="0.2">
      <c r="A126" s="5">
        <f t="shared" si="1"/>
        <v>44493</v>
      </c>
      <c r="B126" s="6">
        <f>IFERROR(VLOOKUP($A126,'Original Data'!$A$2:$B$3674,2,FALSE),"")</f>
        <v>60847</v>
      </c>
      <c r="C126" s="7">
        <f>IFERROR(VLOOKUP($A126,'Original Data'!$C$2:$D$2180,2,FALSE),"")</f>
        <v>4082.9</v>
      </c>
      <c r="D126" s="6">
        <f>IFERROR(VLOOKUP($A126,'Original Data'!$E$2:$F$2013,2,FALSE),"")</f>
        <v>190.441</v>
      </c>
    </row>
    <row r="127" spans="1:4" x14ac:dyDescent="0.2">
      <c r="A127" s="5">
        <f t="shared" si="1"/>
        <v>44492</v>
      </c>
      <c r="B127" s="6">
        <f>IFERROR(VLOOKUP($A127,'Original Data'!$A$2:$B$3674,2,FALSE),"")</f>
        <v>61302</v>
      </c>
      <c r="C127" s="7">
        <f>IFERROR(VLOOKUP($A127,'Original Data'!$C$2:$D$2180,2,FALSE),"")</f>
        <v>4168.2</v>
      </c>
      <c r="D127" s="6">
        <f>IFERROR(VLOOKUP($A127,'Original Data'!$E$2:$F$2013,2,FALSE),"")</f>
        <v>196.35</v>
      </c>
    </row>
    <row r="128" spans="1:4" x14ac:dyDescent="0.2">
      <c r="A128" s="5">
        <f t="shared" si="1"/>
        <v>44491</v>
      </c>
      <c r="B128" s="6">
        <f>IFERROR(VLOOKUP($A128,'Original Data'!$A$2:$B$3674,2,FALSE),"")</f>
        <v>60708</v>
      </c>
      <c r="C128" s="7">
        <f>IFERROR(VLOOKUP($A128,'Original Data'!$C$2:$D$2180,2,FALSE),"")</f>
        <v>3971.2</v>
      </c>
      <c r="D128" s="6">
        <f>IFERROR(VLOOKUP($A128,'Original Data'!$E$2:$F$2013,2,FALSE),"")</f>
        <v>190.93</v>
      </c>
    </row>
    <row r="129" spans="1:4" x14ac:dyDescent="0.2">
      <c r="A129" s="5">
        <f t="shared" si="1"/>
        <v>44490</v>
      </c>
      <c r="B129" s="6">
        <f>IFERROR(VLOOKUP($A129,'Original Data'!$A$2:$B$3674,2,FALSE),"")</f>
        <v>62200</v>
      </c>
      <c r="C129" s="7">
        <f>IFERROR(VLOOKUP($A129,'Original Data'!$C$2:$D$2180,2,FALSE),"")</f>
        <v>4054.3</v>
      </c>
      <c r="D129" s="6">
        <f>IFERROR(VLOOKUP($A129,'Original Data'!$E$2:$F$2013,2,FALSE),"")</f>
        <v>196.74100000000001</v>
      </c>
    </row>
    <row r="130" spans="1:4" x14ac:dyDescent="0.2">
      <c r="A130" s="5">
        <f t="shared" si="1"/>
        <v>44489</v>
      </c>
      <c r="B130" s="6">
        <f>IFERROR(VLOOKUP($A130,'Original Data'!$A$2:$B$3674,2,FALSE),"")</f>
        <v>65988</v>
      </c>
      <c r="C130" s="7">
        <f>IFERROR(VLOOKUP($A130,'Original Data'!$C$2:$D$2180,2,FALSE),"")</f>
        <v>4160.8</v>
      </c>
      <c r="D130" s="6">
        <f>IFERROR(VLOOKUP($A130,'Original Data'!$E$2:$F$2013,2,FALSE),"")</f>
        <v>207.31200000000001</v>
      </c>
    </row>
    <row r="131" spans="1:4" x14ac:dyDescent="0.2">
      <c r="A131" s="5">
        <f t="shared" ref="A131:A194" si="2">A130-1</f>
        <v>44488</v>
      </c>
      <c r="B131" s="6">
        <f>IFERROR(VLOOKUP($A131,'Original Data'!$A$2:$B$3674,2,FALSE),"")</f>
        <v>64237</v>
      </c>
      <c r="C131" s="7">
        <f>IFERROR(VLOOKUP($A131,'Original Data'!$C$2:$D$2180,2,FALSE),"")</f>
        <v>3876.5</v>
      </c>
      <c r="D131" s="6">
        <f>IFERROR(VLOOKUP($A131,'Original Data'!$E$2:$F$2013,2,FALSE),"")</f>
        <v>188.75</v>
      </c>
    </row>
    <row r="132" spans="1:4" x14ac:dyDescent="0.2">
      <c r="A132" s="5">
        <f t="shared" si="2"/>
        <v>44487</v>
      </c>
      <c r="B132" s="6">
        <f>IFERROR(VLOOKUP($A132,'Original Data'!$A$2:$B$3674,2,FALSE),"")</f>
        <v>62034</v>
      </c>
      <c r="C132" s="7">
        <f>IFERROR(VLOOKUP($A132,'Original Data'!$C$2:$D$2180,2,FALSE),"")</f>
        <v>3747.5</v>
      </c>
      <c r="D132" s="6">
        <f>IFERROR(VLOOKUP($A132,'Original Data'!$E$2:$F$2013,2,FALSE),"")</f>
        <v>185.55</v>
      </c>
    </row>
    <row r="133" spans="1:4" x14ac:dyDescent="0.2">
      <c r="A133" s="5">
        <f t="shared" si="2"/>
        <v>44486</v>
      </c>
      <c r="B133" s="6">
        <f>IFERROR(VLOOKUP($A133,'Original Data'!$A$2:$B$3674,2,FALSE),"")</f>
        <v>61511</v>
      </c>
      <c r="C133" s="7">
        <f>IFERROR(VLOOKUP($A133,'Original Data'!$C$2:$D$2180,2,FALSE),"")</f>
        <v>3845.5</v>
      </c>
      <c r="D133" s="6">
        <f>IFERROR(VLOOKUP($A133,'Original Data'!$E$2:$F$2013,2,FALSE),"")</f>
        <v>183.73</v>
      </c>
    </row>
    <row r="134" spans="1:4" x14ac:dyDescent="0.2">
      <c r="A134" s="5">
        <f t="shared" si="2"/>
        <v>44485</v>
      </c>
      <c r="B134" s="6">
        <f>IFERROR(VLOOKUP($A134,'Original Data'!$A$2:$B$3674,2,FALSE),"")</f>
        <v>60867.5</v>
      </c>
      <c r="C134" s="7">
        <f>IFERROR(VLOOKUP($A134,'Original Data'!$C$2:$D$2180,2,FALSE),"")</f>
        <v>3826</v>
      </c>
      <c r="D134" s="6">
        <f>IFERROR(VLOOKUP($A134,'Original Data'!$E$2:$F$2013,2,FALSE),"")</f>
        <v>185.64099999999999</v>
      </c>
    </row>
    <row r="135" spans="1:4" x14ac:dyDescent="0.2">
      <c r="A135" s="5">
        <f t="shared" si="2"/>
        <v>44484</v>
      </c>
      <c r="B135" s="6">
        <f>IFERROR(VLOOKUP($A135,'Original Data'!$A$2:$B$3674,2,FALSE),"")</f>
        <v>61709</v>
      </c>
      <c r="C135" s="7">
        <f>IFERROR(VLOOKUP($A135,'Original Data'!$C$2:$D$2180,2,FALSE),"")</f>
        <v>3870</v>
      </c>
      <c r="D135" s="6">
        <f>IFERROR(VLOOKUP($A135,'Original Data'!$E$2:$F$2013,2,FALSE),"")</f>
        <v>189.74600000000001</v>
      </c>
    </row>
    <row r="136" spans="1:4" x14ac:dyDescent="0.2">
      <c r="A136" s="5">
        <f t="shared" si="2"/>
        <v>44483</v>
      </c>
      <c r="B136" s="6">
        <f>IFERROR(VLOOKUP($A136,'Original Data'!$A$2:$B$3674,2,FALSE),"")</f>
        <v>57354</v>
      </c>
      <c r="C136" s="7">
        <f>IFERROR(VLOOKUP($A136,'Original Data'!$C$2:$D$2180,2,FALSE),"")</f>
        <v>3790.6</v>
      </c>
      <c r="D136" s="6">
        <f>IFERROR(VLOOKUP($A136,'Original Data'!$E$2:$F$2013,2,FALSE),"")</f>
        <v>181.11500000000001</v>
      </c>
    </row>
    <row r="137" spans="1:4" x14ac:dyDescent="0.2">
      <c r="A137" s="5">
        <f t="shared" si="2"/>
        <v>44482</v>
      </c>
      <c r="B137" s="6">
        <f>IFERROR(VLOOKUP($A137,'Original Data'!$A$2:$B$3674,2,FALSE),"")</f>
        <v>57381</v>
      </c>
      <c r="C137" s="7">
        <f>IFERROR(VLOOKUP($A137,'Original Data'!$C$2:$D$2180,2,FALSE),"")</f>
        <v>3607.5</v>
      </c>
      <c r="D137" s="6">
        <f>IFERROR(VLOOKUP($A137,'Original Data'!$E$2:$F$2013,2,FALSE),"")</f>
        <v>177.53</v>
      </c>
    </row>
    <row r="138" spans="1:4" x14ac:dyDescent="0.2">
      <c r="A138" s="5">
        <f t="shared" si="2"/>
        <v>44481</v>
      </c>
      <c r="B138" s="6">
        <f>IFERROR(VLOOKUP($A138,'Original Data'!$A$2:$B$3674,2,FALSE),"")</f>
        <v>55967</v>
      </c>
      <c r="C138" s="7">
        <f>IFERROR(VLOOKUP($A138,'Original Data'!$C$2:$D$2180,2,FALSE),"")</f>
        <v>3491</v>
      </c>
      <c r="D138" s="6">
        <f>IFERROR(VLOOKUP($A138,'Original Data'!$E$2:$F$2013,2,FALSE),"")</f>
        <v>172.62899999999999</v>
      </c>
    </row>
    <row r="139" spans="1:4" x14ac:dyDescent="0.2">
      <c r="A139" s="5">
        <f t="shared" si="2"/>
        <v>44480</v>
      </c>
      <c r="B139" s="6">
        <f>IFERROR(VLOOKUP($A139,'Original Data'!$A$2:$B$3674,2,FALSE),"")</f>
        <v>57468</v>
      </c>
      <c r="C139" s="7">
        <f>IFERROR(VLOOKUP($A139,'Original Data'!$C$2:$D$2180,2,FALSE),"")</f>
        <v>3544.5</v>
      </c>
      <c r="D139" s="6">
        <f>IFERROR(VLOOKUP($A139,'Original Data'!$E$2:$F$2013,2,FALSE),"")</f>
        <v>179.26</v>
      </c>
    </row>
    <row r="140" spans="1:4" x14ac:dyDescent="0.2">
      <c r="A140" s="5">
        <f t="shared" si="2"/>
        <v>44479</v>
      </c>
      <c r="B140" s="6">
        <f>IFERROR(VLOOKUP($A140,'Original Data'!$A$2:$B$3674,2,FALSE),"")</f>
        <v>54701</v>
      </c>
      <c r="C140" s="7">
        <f>IFERROR(VLOOKUP($A140,'Original Data'!$C$2:$D$2180,2,FALSE),"")</f>
        <v>3416.1</v>
      </c>
      <c r="D140" s="6">
        <f>IFERROR(VLOOKUP($A140,'Original Data'!$E$2:$F$2013,2,FALSE),"")</f>
        <v>174.84</v>
      </c>
    </row>
    <row r="141" spans="1:4" x14ac:dyDescent="0.2">
      <c r="A141" s="5">
        <f t="shared" si="2"/>
        <v>44478</v>
      </c>
      <c r="B141" s="6">
        <f>IFERROR(VLOOKUP($A141,'Original Data'!$A$2:$B$3674,2,FALSE),"")</f>
        <v>54978</v>
      </c>
      <c r="C141" s="7">
        <f>IFERROR(VLOOKUP($A141,'Original Data'!$C$2:$D$2180,2,FALSE),"")</f>
        <v>3576.6</v>
      </c>
      <c r="D141" s="6">
        <f>IFERROR(VLOOKUP($A141,'Original Data'!$E$2:$F$2013,2,FALSE),"")</f>
        <v>179.81</v>
      </c>
    </row>
    <row r="142" spans="1:4" x14ac:dyDescent="0.2">
      <c r="A142" s="5">
        <f t="shared" si="2"/>
        <v>44477</v>
      </c>
      <c r="B142" s="6">
        <f>IFERROR(VLOOKUP($A142,'Original Data'!$A$2:$B$3674,2,FALSE),"")</f>
        <v>53925</v>
      </c>
      <c r="C142" s="7">
        <f>IFERROR(VLOOKUP($A142,'Original Data'!$C$2:$D$2180,2,FALSE),"")</f>
        <v>3562.5</v>
      </c>
      <c r="D142" s="6">
        <f>IFERROR(VLOOKUP($A142,'Original Data'!$E$2:$F$2013,2,FALSE),"")</f>
        <v>175.751</v>
      </c>
    </row>
    <row r="143" spans="1:4" x14ac:dyDescent="0.2">
      <c r="A143" s="5">
        <f t="shared" si="2"/>
        <v>44476</v>
      </c>
      <c r="B143" s="6">
        <f>IFERROR(VLOOKUP($A143,'Original Data'!$A$2:$B$3674,2,FALSE),"")</f>
        <v>53793</v>
      </c>
      <c r="C143" s="7">
        <f>IFERROR(VLOOKUP($A143,'Original Data'!$C$2:$D$2180,2,FALSE),"")</f>
        <v>3586.4</v>
      </c>
      <c r="D143" s="6">
        <f>IFERROR(VLOOKUP($A143,'Original Data'!$E$2:$F$2013,2,FALSE),"")</f>
        <v>178.46</v>
      </c>
    </row>
    <row r="144" spans="1:4" x14ac:dyDescent="0.2">
      <c r="A144" s="5">
        <f t="shared" si="2"/>
        <v>44475</v>
      </c>
      <c r="B144" s="6">
        <f>IFERROR(VLOOKUP($A144,'Original Data'!$A$2:$B$3674,2,FALSE),"")</f>
        <v>55331</v>
      </c>
      <c r="C144" s="7">
        <f>IFERROR(VLOOKUP($A144,'Original Data'!$C$2:$D$2180,2,FALSE),"")</f>
        <v>3577.4</v>
      </c>
      <c r="D144" s="6">
        <f>IFERROR(VLOOKUP($A144,'Original Data'!$E$2:$F$2013,2,FALSE),"")</f>
        <v>178.43799999999999</v>
      </c>
    </row>
    <row r="145" spans="1:4" x14ac:dyDescent="0.2">
      <c r="A145" s="5">
        <f t="shared" si="2"/>
        <v>44474</v>
      </c>
      <c r="B145" s="6">
        <f>IFERROR(VLOOKUP($A145,'Original Data'!$A$2:$B$3674,2,FALSE),"")</f>
        <v>51508</v>
      </c>
      <c r="C145" s="7">
        <f>IFERROR(VLOOKUP($A145,'Original Data'!$C$2:$D$2180,2,FALSE),"")</f>
        <v>3516.8</v>
      </c>
      <c r="D145" s="6">
        <f>IFERROR(VLOOKUP($A145,'Original Data'!$E$2:$F$2013,2,FALSE),"")</f>
        <v>173.73099999999999</v>
      </c>
    </row>
    <row r="146" spans="1:4" x14ac:dyDescent="0.2">
      <c r="A146" s="5">
        <f t="shared" si="2"/>
        <v>44473</v>
      </c>
      <c r="B146" s="6">
        <f>IFERROR(VLOOKUP($A146,'Original Data'!$A$2:$B$3674,2,FALSE),"")</f>
        <v>49252</v>
      </c>
      <c r="C146" s="7">
        <f>IFERROR(VLOOKUP($A146,'Original Data'!$C$2:$D$2180,2,FALSE),"")</f>
        <v>3387.9</v>
      </c>
      <c r="D146" s="6">
        <f>IFERROR(VLOOKUP($A146,'Original Data'!$E$2:$F$2013,2,FALSE),"")</f>
        <v>167.63900000000001</v>
      </c>
    </row>
    <row r="147" spans="1:4" x14ac:dyDescent="0.2">
      <c r="A147" s="5">
        <f t="shared" si="2"/>
        <v>44472</v>
      </c>
      <c r="B147" s="6">
        <f>IFERROR(VLOOKUP($A147,'Original Data'!$A$2:$B$3674,2,FALSE),"")</f>
        <v>48243</v>
      </c>
      <c r="C147" s="7">
        <f>IFERROR(VLOOKUP($A147,'Original Data'!$C$2:$D$2180,2,FALSE),"")</f>
        <v>3419.67</v>
      </c>
      <c r="D147" s="6">
        <f>IFERROR(VLOOKUP($A147,'Original Data'!$E$2:$F$2013,2,FALSE),"")</f>
        <v>170.499</v>
      </c>
    </row>
    <row r="148" spans="1:4" x14ac:dyDescent="0.2">
      <c r="A148" s="5">
        <f t="shared" si="2"/>
        <v>44471</v>
      </c>
      <c r="B148" s="6">
        <f>IFERROR(VLOOKUP($A148,'Original Data'!$A$2:$B$3674,2,FALSE),"")</f>
        <v>47675</v>
      </c>
      <c r="C148" s="7">
        <f>IFERROR(VLOOKUP($A148,'Original Data'!$C$2:$D$2180,2,FALSE),"")</f>
        <v>3391.1</v>
      </c>
      <c r="D148" s="6">
        <f>IFERROR(VLOOKUP($A148,'Original Data'!$E$2:$F$2013,2,FALSE),"")</f>
        <v>169.04</v>
      </c>
    </row>
    <row r="149" spans="1:4" x14ac:dyDescent="0.2">
      <c r="A149" s="5">
        <f t="shared" si="2"/>
        <v>44470</v>
      </c>
      <c r="B149" s="6">
        <f>IFERROR(VLOOKUP($A149,'Original Data'!$A$2:$B$3674,2,FALSE),"")</f>
        <v>48157</v>
      </c>
      <c r="C149" s="7">
        <f>IFERROR(VLOOKUP($A149,'Original Data'!$C$2:$D$2180,2,FALSE),"")</f>
        <v>3309.9</v>
      </c>
      <c r="D149" s="6">
        <f>IFERROR(VLOOKUP($A149,'Original Data'!$E$2:$F$2013,2,FALSE),"")</f>
        <v>166.13</v>
      </c>
    </row>
    <row r="150" spans="1:4" x14ac:dyDescent="0.2">
      <c r="A150" s="5">
        <f t="shared" si="2"/>
        <v>44469</v>
      </c>
      <c r="B150" s="6">
        <f>IFERROR(VLOOKUP($A150,'Original Data'!$A$2:$B$3674,2,FALSE),"")</f>
        <v>43830</v>
      </c>
      <c r="C150" s="7">
        <f>IFERROR(VLOOKUP($A150,'Original Data'!$C$2:$D$2180,2,FALSE),"")</f>
        <v>3002.9</v>
      </c>
      <c r="D150" s="6">
        <f>IFERROR(VLOOKUP($A150,'Original Data'!$E$2:$F$2013,2,FALSE),"")</f>
        <v>153.33000000000001</v>
      </c>
    </row>
    <row r="151" spans="1:4" x14ac:dyDescent="0.2">
      <c r="A151" s="5">
        <f t="shared" si="2"/>
        <v>44468</v>
      </c>
      <c r="B151" s="6">
        <f>IFERROR(VLOOKUP($A151,'Original Data'!$A$2:$B$3674,2,FALSE),"")</f>
        <v>41551</v>
      </c>
      <c r="C151" s="7">
        <f>IFERROR(VLOOKUP($A151,'Original Data'!$C$2:$D$2180,2,FALSE),"")</f>
        <v>2851.9</v>
      </c>
      <c r="D151" s="6">
        <f>IFERROR(VLOOKUP($A151,'Original Data'!$E$2:$F$2013,2,FALSE),"")</f>
        <v>144.85</v>
      </c>
    </row>
    <row r="152" spans="1:4" x14ac:dyDescent="0.2">
      <c r="A152" s="5">
        <f t="shared" si="2"/>
        <v>44467</v>
      </c>
      <c r="B152" s="6">
        <f>IFERROR(VLOOKUP($A152,'Original Data'!$A$2:$B$3674,2,FALSE),"")</f>
        <v>41064</v>
      </c>
      <c r="C152" s="7">
        <f>IFERROR(VLOOKUP($A152,'Original Data'!$C$2:$D$2180,2,FALSE),"")</f>
        <v>2809</v>
      </c>
      <c r="D152" s="6">
        <f>IFERROR(VLOOKUP($A152,'Original Data'!$E$2:$F$2013,2,FALSE),"")</f>
        <v>140.62899999999999</v>
      </c>
    </row>
    <row r="153" spans="1:4" x14ac:dyDescent="0.2">
      <c r="A153" s="5">
        <f t="shared" si="2"/>
        <v>44466</v>
      </c>
      <c r="B153" s="6">
        <f>IFERROR(VLOOKUP($A153,'Original Data'!$A$2:$B$3674,2,FALSE),"")</f>
        <v>42191</v>
      </c>
      <c r="C153" s="7">
        <f>IFERROR(VLOOKUP($A153,'Original Data'!$C$2:$D$2180,2,FALSE),"")</f>
        <v>2928.2</v>
      </c>
      <c r="D153" s="6">
        <f>IFERROR(VLOOKUP($A153,'Original Data'!$E$2:$F$2013,2,FALSE),"")</f>
        <v>145.05000000000001</v>
      </c>
    </row>
    <row r="154" spans="1:4" x14ac:dyDescent="0.2">
      <c r="A154" s="5">
        <f t="shared" si="2"/>
        <v>44465</v>
      </c>
      <c r="B154" s="6">
        <f>IFERROR(VLOOKUP($A154,'Original Data'!$A$2:$B$3674,2,FALSE),"")</f>
        <v>43180</v>
      </c>
      <c r="C154" s="7">
        <f>IFERROR(VLOOKUP($A154,'Original Data'!$C$2:$D$2180,2,FALSE),"")</f>
        <v>3063</v>
      </c>
      <c r="D154" s="6">
        <f>IFERROR(VLOOKUP($A154,'Original Data'!$E$2:$F$2013,2,FALSE),"")</f>
        <v>150.84899999999999</v>
      </c>
    </row>
    <row r="155" spans="1:4" x14ac:dyDescent="0.2">
      <c r="A155" s="5">
        <f t="shared" si="2"/>
        <v>44464</v>
      </c>
      <c r="B155" s="6">
        <f>IFERROR(VLOOKUP($A155,'Original Data'!$A$2:$B$3674,2,FALSE),"")</f>
        <v>42711</v>
      </c>
      <c r="C155" s="7">
        <f>IFERROR(VLOOKUP($A155,'Original Data'!$C$2:$D$2180,2,FALSE),"")</f>
        <v>2924.3</v>
      </c>
      <c r="D155" s="6">
        <f>IFERROR(VLOOKUP($A155,'Original Data'!$E$2:$F$2013,2,FALSE),"")</f>
        <v>150.94</v>
      </c>
    </row>
    <row r="156" spans="1:4" x14ac:dyDescent="0.2">
      <c r="A156" s="5">
        <f t="shared" si="2"/>
        <v>44463</v>
      </c>
      <c r="B156" s="6">
        <f>IFERROR(VLOOKUP($A156,'Original Data'!$A$2:$B$3674,2,FALSE),"")</f>
        <v>42878</v>
      </c>
      <c r="C156" s="7">
        <f>IFERROR(VLOOKUP($A156,'Original Data'!$C$2:$D$2180,2,FALSE),"")</f>
        <v>2932.9</v>
      </c>
      <c r="D156" s="6">
        <f>IFERROR(VLOOKUP($A156,'Original Data'!$E$2:$F$2013,2,FALSE),"")</f>
        <v>152.02099999999999</v>
      </c>
    </row>
    <row r="157" spans="1:4" x14ac:dyDescent="0.2">
      <c r="A157" s="5">
        <f t="shared" si="2"/>
        <v>44462</v>
      </c>
      <c r="B157" s="6">
        <f>IFERROR(VLOOKUP($A157,'Original Data'!$A$2:$B$3674,2,FALSE),"")</f>
        <v>44882</v>
      </c>
      <c r="C157" s="7">
        <f>IFERROR(VLOOKUP($A157,'Original Data'!$C$2:$D$2180,2,FALSE),"")</f>
        <v>3152.8</v>
      </c>
      <c r="D157" s="6">
        <f>IFERROR(VLOOKUP($A157,'Original Data'!$E$2:$F$2013,2,FALSE),"")</f>
        <v>163.84</v>
      </c>
    </row>
    <row r="158" spans="1:4" x14ac:dyDescent="0.2">
      <c r="A158" s="5">
        <f t="shared" si="2"/>
        <v>44461</v>
      </c>
      <c r="B158" s="6">
        <f>IFERROR(VLOOKUP($A158,'Original Data'!$A$2:$B$3674,2,FALSE),"")</f>
        <v>43582.6</v>
      </c>
      <c r="C158" s="7">
        <f>IFERROR(VLOOKUP($A158,'Original Data'!$C$2:$D$2180,2,FALSE),"")</f>
        <v>3077.8</v>
      </c>
      <c r="D158" s="6">
        <f>IFERROR(VLOOKUP($A158,'Original Data'!$E$2:$F$2013,2,FALSE),"")</f>
        <v>161.46</v>
      </c>
    </row>
    <row r="159" spans="1:4" x14ac:dyDescent="0.2">
      <c r="A159" s="5">
        <f t="shared" si="2"/>
        <v>44460</v>
      </c>
      <c r="B159" s="6">
        <f>IFERROR(VLOOKUP($A159,'Original Data'!$A$2:$B$3674,2,FALSE),"")</f>
        <v>40664</v>
      </c>
      <c r="C159" s="7">
        <f>IFERROR(VLOOKUP($A159,'Original Data'!$C$2:$D$2180,2,FALSE),"")</f>
        <v>2759.8</v>
      </c>
      <c r="D159" s="6">
        <f>IFERROR(VLOOKUP($A159,'Original Data'!$E$2:$F$2013,2,FALSE),"")</f>
        <v>148.13200000000001</v>
      </c>
    </row>
    <row r="160" spans="1:4" x14ac:dyDescent="0.2">
      <c r="A160" s="5">
        <f t="shared" si="2"/>
        <v>44459</v>
      </c>
      <c r="B160" s="6">
        <f>IFERROR(VLOOKUP($A160,'Original Data'!$A$2:$B$3674,2,FALSE),"")</f>
        <v>43002</v>
      </c>
      <c r="C160" s="7">
        <f>IFERROR(VLOOKUP($A160,'Original Data'!$C$2:$D$2180,2,FALSE),"")</f>
        <v>2977.2</v>
      </c>
      <c r="D160" s="6">
        <f>IFERROR(VLOOKUP($A160,'Original Data'!$E$2:$F$2013,2,FALSE),"")</f>
        <v>156.99</v>
      </c>
    </row>
    <row r="161" spans="1:4" x14ac:dyDescent="0.2">
      <c r="A161" s="5">
        <f t="shared" si="2"/>
        <v>44458</v>
      </c>
      <c r="B161" s="6">
        <f>IFERROR(VLOOKUP($A161,'Original Data'!$A$2:$B$3674,2,FALSE),"")</f>
        <v>47239</v>
      </c>
      <c r="C161" s="7">
        <f>IFERROR(VLOOKUP($A161,'Original Data'!$C$2:$D$2180,2,FALSE),"")</f>
        <v>3328.4</v>
      </c>
      <c r="D161" s="6">
        <f>IFERROR(VLOOKUP($A161,'Original Data'!$E$2:$F$2013,2,FALSE),"")</f>
        <v>175.56</v>
      </c>
    </row>
    <row r="162" spans="1:4" x14ac:dyDescent="0.2">
      <c r="A162" s="5">
        <f t="shared" si="2"/>
        <v>44457</v>
      </c>
      <c r="B162" s="6">
        <f>IFERROR(VLOOKUP($A162,'Original Data'!$A$2:$B$3674,2,FALSE),"")</f>
        <v>48309</v>
      </c>
      <c r="C162" s="7">
        <f>IFERROR(VLOOKUP($A162,'Original Data'!$C$2:$D$2180,2,FALSE),"")</f>
        <v>3437.3</v>
      </c>
      <c r="D162" s="6">
        <f>IFERROR(VLOOKUP($A162,'Original Data'!$E$2:$F$2013,2,FALSE),"")</f>
        <v>181.33099999999999</v>
      </c>
    </row>
    <row r="163" spans="1:4" x14ac:dyDescent="0.2">
      <c r="A163" s="5">
        <f t="shared" si="2"/>
        <v>44456</v>
      </c>
      <c r="B163" s="6">
        <f>IFERROR(VLOOKUP($A163,'Original Data'!$A$2:$B$3674,2,FALSE),"")</f>
        <v>47292</v>
      </c>
      <c r="C163" s="7">
        <f>IFERROR(VLOOKUP($A163,'Original Data'!$C$2:$D$2180,2,FALSE),"")</f>
        <v>3400.1</v>
      </c>
      <c r="D163" s="6">
        <f>IFERROR(VLOOKUP($A163,'Original Data'!$E$2:$F$2013,2,FALSE),"")</f>
        <v>179.81</v>
      </c>
    </row>
    <row r="164" spans="1:4" x14ac:dyDescent="0.2">
      <c r="A164" s="5">
        <f t="shared" si="2"/>
        <v>44455</v>
      </c>
      <c r="B164" s="6">
        <f>IFERROR(VLOOKUP($A164,'Original Data'!$A$2:$B$3674,2,FALSE),"")</f>
        <v>47786</v>
      </c>
      <c r="C164" s="7">
        <f>IFERROR(VLOOKUP($A164,'Original Data'!$C$2:$D$2180,2,FALSE),"")</f>
        <v>3569.9</v>
      </c>
      <c r="D164" s="6">
        <f>IFERROR(VLOOKUP($A164,'Original Data'!$E$2:$F$2013,2,FALSE),"")</f>
        <v>185.251</v>
      </c>
    </row>
    <row r="165" spans="1:4" x14ac:dyDescent="0.2">
      <c r="A165" s="5">
        <f t="shared" si="2"/>
        <v>44454</v>
      </c>
      <c r="B165" s="6">
        <f>IFERROR(VLOOKUP($A165,'Original Data'!$A$2:$B$3674,2,FALSE),"")</f>
        <v>48136</v>
      </c>
      <c r="C165" s="7">
        <f>IFERROR(VLOOKUP($A165,'Original Data'!$C$2:$D$2180,2,FALSE),"")</f>
        <v>3612.9</v>
      </c>
      <c r="D165" s="6">
        <f>IFERROR(VLOOKUP($A165,'Original Data'!$E$2:$F$2013,2,FALSE),"")</f>
        <v>188.971</v>
      </c>
    </row>
    <row r="166" spans="1:4" x14ac:dyDescent="0.2">
      <c r="A166" s="5">
        <f t="shared" si="2"/>
        <v>44453</v>
      </c>
      <c r="B166" s="6">
        <f>IFERROR(VLOOKUP($A166,'Original Data'!$A$2:$B$3674,2,FALSE),"")</f>
        <v>47078</v>
      </c>
      <c r="C166" s="7">
        <f>IFERROR(VLOOKUP($A166,'Original Data'!$C$2:$D$2180,2,FALSE),"")</f>
        <v>3430.3</v>
      </c>
      <c r="D166" s="6">
        <f>IFERROR(VLOOKUP($A166,'Original Data'!$E$2:$F$2013,2,FALSE),"")</f>
        <v>182.88900000000001</v>
      </c>
    </row>
    <row r="167" spans="1:4" x14ac:dyDescent="0.2">
      <c r="A167" s="5">
        <f t="shared" si="2"/>
        <v>44452</v>
      </c>
      <c r="B167" s="6">
        <f>IFERROR(VLOOKUP($A167,'Original Data'!$A$2:$B$3674,2,FALSE),"")</f>
        <v>44960</v>
      </c>
      <c r="C167" s="7">
        <f>IFERROR(VLOOKUP($A167,'Original Data'!$C$2:$D$2180,2,FALSE),"")</f>
        <v>3284.5</v>
      </c>
      <c r="D167" s="6">
        <f>IFERROR(VLOOKUP($A167,'Original Data'!$E$2:$F$2013,2,FALSE),"")</f>
        <v>179.26900000000001</v>
      </c>
    </row>
    <row r="168" spans="1:4" x14ac:dyDescent="0.2">
      <c r="A168" s="5">
        <f t="shared" si="2"/>
        <v>44451</v>
      </c>
      <c r="B168" s="6">
        <f>IFERROR(VLOOKUP($A168,'Original Data'!$A$2:$B$3674,2,FALSE),"")</f>
        <v>46069</v>
      </c>
      <c r="C168" s="7">
        <f>IFERROR(VLOOKUP($A168,'Original Data'!$C$2:$D$2180,2,FALSE),"")</f>
        <v>3407.8</v>
      </c>
      <c r="D168" s="6">
        <f>IFERROR(VLOOKUP($A168,'Original Data'!$E$2:$F$2013,2,FALSE),"")</f>
        <v>183.239</v>
      </c>
    </row>
    <row r="169" spans="1:4" x14ac:dyDescent="0.2">
      <c r="A169" s="5">
        <f t="shared" si="2"/>
        <v>44450</v>
      </c>
      <c r="B169" s="6">
        <f>IFERROR(VLOOKUP($A169,'Original Data'!$A$2:$B$3674,2,FALSE),"")</f>
        <v>45169</v>
      </c>
      <c r="C169" s="7">
        <f>IFERROR(VLOOKUP($A169,'Original Data'!$C$2:$D$2180,2,FALSE),"")</f>
        <v>3267.4</v>
      </c>
      <c r="D169" s="6">
        <f>IFERROR(VLOOKUP($A169,'Original Data'!$E$2:$F$2013,2,FALSE),"")</f>
        <v>178.52</v>
      </c>
    </row>
    <row r="170" spans="1:4" x14ac:dyDescent="0.2">
      <c r="A170" s="5">
        <f t="shared" si="2"/>
        <v>44449</v>
      </c>
      <c r="B170" s="6">
        <f>IFERROR(VLOOKUP($A170,'Original Data'!$A$2:$B$3674,2,FALSE),"")</f>
        <v>44852</v>
      </c>
      <c r="C170" s="7">
        <f>IFERROR(VLOOKUP($A170,'Original Data'!$C$2:$D$2180,2,FALSE),"")</f>
        <v>3207.4</v>
      </c>
      <c r="D170" s="6">
        <f>IFERROR(VLOOKUP($A170,'Original Data'!$E$2:$F$2013,2,FALSE),"")</f>
        <v>174.041</v>
      </c>
    </row>
    <row r="171" spans="1:4" x14ac:dyDescent="0.2">
      <c r="A171" s="5">
        <f t="shared" si="2"/>
        <v>44448</v>
      </c>
      <c r="B171" s="6">
        <f>IFERROR(VLOOKUP($A171,'Original Data'!$A$2:$B$3674,2,FALSE),"")</f>
        <v>46389</v>
      </c>
      <c r="C171" s="7">
        <f>IFERROR(VLOOKUP($A171,'Original Data'!$C$2:$D$2180,2,FALSE),"")</f>
        <v>3424.3</v>
      </c>
      <c r="D171" s="6">
        <f>IFERROR(VLOOKUP($A171,'Original Data'!$E$2:$F$2013,2,FALSE),"")</f>
        <v>180.3</v>
      </c>
    </row>
    <row r="172" spans="1:4" x14ac:dyDescent="0.2">
      <c r="A172" s="5">
        <f t="shared" si="2"/>
        <v>44447</v>
      </c>
      <c r="B172" s="6">
        <f>IFERROR(VLOOKUP($A172,'Original Data'!$A$2:$B$3674,2,FALSE),"")</f>
        <v>46088</v>
      </c>
      <c r="C172" s="7">
        <f>IFERROR(VLOOKUP($A172,'Original Data'!$C$2:$D$2180,2,FALSE),"")</f>
        <v>3500.2</v>
      </c>
      <c r="D172" s="6">
        <f>IFERROR(VLOOKUP($A172,'Original Data'!$E$2:$F$2013,2,FALSE),"")</f>
        <v>179.56700000000001</v>
      </c>
    </row>
    <row r="173" spans="1:4" x14ac:dyDescent="0.2">
      <c r="A173" s="5">
        <f t="shared" si="2"/>
        <v>44446</v>
      </c>
      <c r="B173" s="6">
        <f>IFERROR(VLOOKUP($A173,'Original Data'!$A$2:$B$3674,2,FALSE),"")</f>
        <v>46778</v>
      </c>
      <c r="C173" s="7">
        <f>IFERROR(VLOOKUP($A173,'Original Data'!$C$2:$D$2180,2,FALSE),"")</f>
        <v>3426.9</v>
      </c>
      <c r="D173" s="6">
        <f>IFERROR(VLOOKUP($A173,'Original Data'!$E$2:$F$2013,2,FALSE),"")</f>
        <v>177.94800000000001</v>
      </c>
    </row>
    <row r="174" spans="1:4" x14ac:dyDescent="0.2">
      <c r="A174" s="5">
        <f t="shared" si="2"/>
        <v>44445</v>
      </c>
      <c r="B174" s="6">
        <f>IFERROR(VLOOKUP($A174,'Original Data'!$A$2:$B$3674,2,FALSE),"")</f>
        <v>52676</v>
      </c>
      <c r="C174" s="7">
        <f>IFERROR(VLOOKUP($A174,'Original Data'!$C$2:$D$2180,2,FALSE),"")</f>
        <v>3927.2</v>
      </c>
      <c r="D174" s="6">
        <f>IFERROR(VLOOKUP($A174,'Original Data'!$E$2:$F$2013,2,FALSE),"")</f>
        <v>219.42</v>
      </c>
    </row>
    <row r="175" spans="1:4" x14ac:dyDescent="0.2">
      <c r="A175" s="5">
        <f t="shared" si="2"/>
        <v>44444</v>
      </c>
      <c r="B175" s="6">
        <f>IFERROR(VLOOKUP($A175,'Original Data'!$A$2:$B$3674,2,FALSE),"")</f>
        <v>51762</v>
      </c>
      <c r="C175" s="7">
        <f>IFERROR(VLOOKUP($A175,'Original Data'!$C$2:$D$2180,2,FALSE),"")</f>
        <v>3952</v>
      </c>
      <c r="D175" s="6">
        <f>IFERROR(VLOOKUP($A175,'Original Data'!$E$2:$F$2013,2,FALSE),"")</f>
        <v>231.53</v>
      </c>
    </row>
    <row r="176" spans="1:4" x14ac:dyDescent="0.2">
      <c r="A176" s="5">
        <f t="shared" si="2"/>
        <v>44443</v>
      </c>
      <c r="B176" s="6">
        <f>IFERROR(VLOOKUP($A176,'Original Data'!$A$2:$B$3674,2,FALSE),"")</f>
        <v>49899</v>
      </c>
      <c r="C176" s="7">
        <f>IFERROR(VLOOKUP($A176,'Original Data'!$C$2:$D$2180,2,FALSE),"")</f>
        <v>3884.4</v>
      </c>
      <c r="D176" s="6">
        <f>IFERROR(VLOOKUP($A176,'Original Data'!$E$2:$F$2013,2,FALSE),"")</f>
        <v>212.239</v>
      </c>
    </row>
    <row r="177" spans="1:4" x14ac:dyDescent="0.2">
      <c r="A177" s="5">
        <f t="shared" si="2"/>
        <v>44442</v>
      </c>
      <c r="B177" s="6">
        <f>IFERROR(VLOOKUP($A177,'Original Data'!$A$2:$B$3674,2,FALSE),"")</f>
        <v>50000</v>
      </c>
      <c r="C177" s="7">
        <f>IFERROR(VLOOKUP($A177,'Original Data'!$C$2:$D$2180,2,FALSE),"")</f>
        <v>3936.3</v>
      </c>
      <c r="D177" s="6">
        <f>IFERROR(VLOOKUP($A177,'Original Data'!$E$2:$F$2013,2,FALSE),"")</f>
        <v>212.7</v>
      </c>
    </row>
    <row r="178" spans="1:4" x14ac:dyDescent="0.2">
      <c r="A178" s="5">
        <f t="shared" si="2"/>
        <v>44441</v>
      </c>
      <c r="B178" s="6">
        <f>IFERROR(VLOOKUP($A178,'Original Data'!$A$2:$B$3674,2,FALSE),"")</f>
        <v>49291</v>
      </c>
      <c r="C178" s="7">
        <f>IFERROR(VLOOKUP($A178,'Original Data'!$C$2:$D$2180,2,FALSE),"")</f>
        <v>3787.6</v>
      </c>
      <c r="D178" s="6">
        <f>IFERROR(VLOOKUP($A178,'Original Data'!$E$2:$F$2013,2,FALSE),"")</f>
        <v>183.5</v>
      </c>
    </row>
    <row r="179" spans="1:4" x14ac:dyDescent="0.2">
      <c r="A179" s="5">
        <f t="shared" si="2"/>
        <v>44440</v>
      </c>
      <c r="B179" s="6">
        <f>IFERROR(VLOOKUP($A179,'Original Data'!$A$2:$B$3674,2,FALSE),"")</f>
        <v>48844</v>
      </c>
      <c r="C179" s="7">
        <f>IFERROR(VLOOKUP($A179,'Original Data'!$C$2:$D$2180,2,FALSE),"")</f>
        <v>3831.7</v>
      </c>
      <c r="D179" s="6">
        <f>IFERROR(VLOOKUP($A179,'Original Data'!$E$2:$F$2013,2,FALSE),"")</f>
        <v>180.84100000000001</v>
      </c>
    </row>
    <row r="180" spans="1:4" x14ac:dyDescent="0.2">
      <c r="A180" s="5">
        <f t="shared" si="2"/>
        <v>44439</v>
      </c>
      <c r="B180" s="6">
        <f>IFERROR(VLOOKUP($A180,'Original Data'!$A$2:$B$3674,2,FALSE),"")</f>
        <v>47157</v>
      </c>
      <c r="C180" s="7">
        <f>IFERROR(VLOOKUP($A180,'Original Data'!$C$2:$D$2180,2,FALSE),"")</f>
        <v>3432.5</v>
      </c>
      <c r="D180" s="6">
        <f>IFERROR(VLOOKUP($A180,'Original Data'!$E$2:$F$2013,2,FALSE),"")</f>
        <v>171.49</v>
      </c>
    </row>
    <row r="181" spans="1:4" x14ac:dyDescent="0.2">
      <c r="A181" s="5">
        <f t="shared" si="2"/>
        <v>44438</v>
      </c>
      <c r="B181" s="6">
        <f>IFERROR(VLOOKUP($A181,'Original Data'!$A$2:$B$3674,2,FALSE),"")</f>
        <v>47008</v>
      </c>
      <c r="C181" s="7">
        <f>IFERROR(VLOOKUP($A181,'Original Data'!$C$2:$D$2180,2,FALSE),"")</f>
        <v>3226.4</v>
      </c>
      <c r="D181" s="6">
        <f>IFERROR(VLOOKUP($A181,'Original Data'!$E$2:$F$2013,2,FALSE),"")</f>
        <v>167.32900000000001</v>
      </c>
    </row>
    <row r="182" spans="1:4" x14ac:dyDescent="0.2">
      <c r="A182" s="5">
        <f t="shared" si="2"/>
        <v>44437</v>
      </c>
      <c r="B182" s="6">
        <f>IFERROR(VLOOKUP($A182,'Original Data'!$A$2:$B$3674,2,FALSE),"")</f>
        <v>48800</v>
      </c>
      <c r="C182" s="7">
        <f>IFERROR(VLOOKUP($A182,'Original Data'!$C$2:$D$2180,2,FALSE),"")</f>
        <v>3225.8</v>
      </c>
      <c r="D182" s="6">
        <f>IFERROR(VLOOKUP($A182,'Original Data'!$E$2:$F$2013,2,FALSE),"")</f>
        <v>174.292</v>
      </c>
    </row>
    <row r="183" spans="1:4" x14ac:dyDescent="0.2">
      <c r="A183" s="5">
        <f t="shared" si="2"/>
        <v>44436</v>
      </c>
      <c r="B183" s="6">
        <f>IFERROR(VLOOKUP($A183,'Original Data'!$A$2:$B$3674,2,FALSE),"")</f>
        <v>48914</v>
      </c>
      <c r="C183" s="7">
        <f>IFERROR(VLOOKUP($A183,'Original Data'!$C$2:$D$2180,2,FALSE),"")</f>
        <v>3245.6</v>
      </c>
      <c r="D183" s="6">
        <f>IFERROR(VLOOKUP($A183,'Original Data'!$E$2:$F$2013,2,FALSE),"")</f>
        <v>175.46</v>
      </c>
    </row>
    <row r="184" spans="1:4" x14ac:dyDescent="0.2">
      <c r="A184" s="5">
        <f t="shared" si="2"/>
        <v>44435</v>
      </c>
      <c r="B184" s="6">
        <f>IFERROR(VLOOKUP($A184,'Original Data'!$A$2:$B$3674,2,FALSE),"")</f>
        <v>49076.1</v>
      </c>
      <c r="C184" s="7">
        <f>IFERROR(VLOOKUP($A184,'Original Data'!$C$2:$D$2180,2,FALSE),"")</f>
        <v>3276.2</v>
      </c>
      <c r="D184" s="6">
        <f>IFERROR(VLOOKUP($A184,'Original Data'!$E$2:$F$2013,2,FALSE),"")</f>
        <v>176.12</v>
      </c>
    </row>
    <row r="185" spans="1:4" x14ac:dyDescent="0.2">
      <c r="A185" s="5">
        <f t="shared" si="2"/>
        <v>44434</v>
      </c>
      <c r="B185" s="6">
        <f>IFERROR(VLOOKUP($A185,'Original Data'!$A$2:$B$3674,2,FALSE),"")</f>
        <v>46832</v>
      </c>
      <c r="C185" s="7">
        <f>IFERROR(VLOOKUP($A185,'Original Data'!$C$2:$D$2180,2,FALSE),"")</f>
        <v>3090.9</v>
      </c>
      <c r="D185" s="6">
        <f>IFERROR(VLOOKUP($A185,'Original Data'!$E$2:$F$2013,2,FALSE),"")</f>
        <v>167.61</v>
      </c>
    </row>
    <row r="186" spans="1:4" x14ac:dyDescent="0.2">
      <c r="A186" s="5">
        <f t="shared" si="2"/>
        <v>44433</v>
      </c>
      <c r="B186" s="6">
        <f>IFERROR(VLOOKUP($A186,'Original Data'!$A$2:$B$3674,2,FALSE),"")</f>
        <v>48989</v>
      </c>
      <c r="C186" s="7">
        <f>IFERROR(VLOOKUP($A186,'Original Data'!$C$2:$D$2180,2,FALSE),"")</f>
        <v>3228.84</v>
      </c>
      <c r="D186" s="6">
        <f>IFERROR(VLOOKUP($A186,'Original Data'!$E$2:$F$2013,2,FALSE),"")</f>
        <v>177.839</v>
      </c>
    </row>
    <row r="187" spans="1:4" x14ac:dyDescent="0.2">
      <c r="A187" s="5">
        <f t="shared" si="2"/>
        <v>44432</v>
      </c>
      <c r="B187" s="6">
        <f>IFERROR(VLOOKUP($A187,'Original Data'!$A$2:$B$3674,2,FALSE),"")</f>
        <v>47714</v>
      </c>
      <c r="C187" s="7">
        <f>IFERROR(VLOOKUP($A187,'Original Data'!$C$2:$D$2180,2,FALSE),"")</f>
        <v>3173.2</v>
      </c>
      <c r="D187" s="6">
        <f>IFERROR(VLOOKUP($A187,'Original Data'!$E$2:$F$2013,2,FALSE),"")</f>
        <v>173.6</v>
      </c>
    </row>
    <row r="188" spans="1:4" x14ac:dyDescent="0.2">
      <c r="A188" s="5">
        <f t="shared" si="2"/>
        <v>44431</v>
      </c>
      <c r="B188" s="6">
        <f>IFERROR(VLOOKUP($A188,'Original Data'!$A$2:$B$3674,2,FALSE),"")</f>
        <v>49539</v>
      </c>
      <c r="C188" s="7">
        <f>IFERROR(VLOOKUP($A188,'Original Data'!$C$2:$D$2180,2,FALSE),"")</f>
        <v>3323</v>
      </c>
      <c r="D188" s="6">
        <f>IFERROR(VLOOKUP($A188,'Original Data'!$E$2:$F$2013,2,FALSE),"")</f>
        <v>187.01300000000001</v>
      </c>
    </row>
    <row r="189" spans="1:4" x14ac:dyDescent="0.2">
      <c r="A189" s="5">
        <f t="shared" si="2"/>
        <v>44430</v>
      </c>
      <c r="B189" s="6">
        <f>IFERROR(VLOOKUP($A189,'Original Data'!$A$2:$B$3674,2,FALSE),"")</f>
        <v>49264</v>
      </c>
      <c r="C189" s="7">
        <f>IFERROR(VLOOKUP($A189,'Original Data'!$C$2:$D$2180,2,FALSE),"")</f>
        <v>3240.7</v>
      </c>
      <c r="D189" s="6">
        <f>IFERROR(VLOOKUP($A189,'Original Data'!$E$2:$F$2013,2,FALSE),"")</f>
        <v>185.929</v>
      </c>
    </row>
    <row r="190" spans="1:4" x14ac:dyDescent="0.2">
      <c r="A190" s="5">
        <f t="shared" si="2"/>
        <v>44429</v>
      </c>
      <c r="B190" s="6">
        <f>IFERROR(VLOOKUP($A190,'Original Data'!$A$2:$B$3674,2,FALSE),"")</f>
        <v>48868</v>
      </c>
      <c r="C190" s="7">
        <f>IFERROR(VLOOKUP($A190,'Original Data'!$C$2:$D$2180,2,FALSE),"")</f>
        <v>3226.5</v>
      </c>
      <c r="D190" s="6">
        <f>IFERROR(VLOOKUP($A190,'Original Data'!$E$2:$F$2013,2,FALSE),"")</f>
        <v>179.69800000000001</v>
      </c>
    </row>
    <row r="191" spans="1:4" x14ac:dyDescent="0.2">
      <c r="A191" s="5">
        <f t="shared" si="2"/>
        <v>44428</v>
      </c>
      <c r="B191" s="6">
        <f>IFERROR(VLOOKUP($A191,'Original Data'!$A$2:$B$3674,2,FALSE),"")</f>
        <v>49332</v>
      </c>
      <c r="C191" s="7">
        <f>IFERROR(VLOOKUP($A191,'Original Data'!$C$2:$D$2180,2,FALSE),"")</f>
        <v>3287.5</v>
      </c>
      <c r="D191" s="6">
        <f>IFERROR(VLOOKUP($A191,'Original Data'!$E$2:$F$2013,2,FALSE),"")</f>
        <v>183.56800000000001</v>
      </c>
    </row>
    <row r="192" spans="1:4" x14ac:dyDescent="0.2">
      <c r="A192" s="5">
        <f t="shared" si="2"/>
        <v>44427</v>
      </c>
      <c r="B192" s="6">
        <f>IFERROR(VLOOKUP($A192,'Original Data'!$A$2:$B$3674,2,FALSE),"")</f>
        <v>46765</v>
      </c>
      <c r="C192" s="7">
        <f>IFERROR(VLOOKUP($A192,'Original Data'!$C$2:$D$2180,2,FALSE),"")</f>
        <v>3186.4</v>
      </c>
      <c r="D192" s="6">
        <f>IFERROR(VLOOKUP($A192,'Original Data'!$E$2:$F$2013,2,FALSE),"")</f>
        <v>175.68</v>
      </c>
    </row>
    <row r="193" spans="1:4" x14ac:dyDescent="0.2">
      <c r="A193" s="5">
        <f t="shared" si="2"/>
        <v>44426</v>
      </c>
      <c r="B193" s="6">
        <f>IFERROR(VLOOKUP($A193,'Original Data'!$A$2:$B$3674,2,FALSE),"")</f>
        <v>44744</v>
      </c>
      <c r="C193" s="7">
        <f>IFERROR(VLOOKUP($A193,'Original Data'!$C$2:$D$2180,2,FALSE),"")</f>
        <v>3019.8</v>
      </c>
      <c r="D193" s="6">
        <f>IFERROR(VLOOKUP($A193,'Original Data'!$E$2:$F$2013,2,FALSE),"")</f>
        <v>166.78200000000001</v>
      </c>
    </row>
    <row r="194" spans="1:4" x14ac:dyDescent="0.2">
      <c r="A194" s="5">
        <f t="shared" si="2"/>
        <v>44425</v>
      </c>
      <c r="B194" s="6">
        <f>IFERROR(VLOOKUP($A194,'Original Data'!$A$2:$B$3674,2,FALSE),"")</f>
        <v>44698</v>
      </c>
      <c r="C194" s="7">
        <f>IFERROR(VLOOKUP($A194,'Original Data'!$C$2:$D$2180,2,FALSE),"")</f>
        <v>3013</v>
      </c>
      <c r="D194" s="6">
        <f>IFERROR(VLOOKUP($A194,'Original Data'!$E$2:$F$2013,2,FALSE),"")</f>
        <v>168.77600000000001</v>
      </c>
    </row>
    <row r="195" spans="1:4" x14ac:dyDescent="0.2">
      <c r="A195" s="5">
        <f t="shared" ref="A195:A258" si="3">A194-1</f>
        <v>44424</v>
      </c>
      <c r="B195" s="6">
        <f>IFERROR(VLOOKUP($A195,'Original Data'!$A$2:$B$3674,2,FALSE),"")</f>
        <v>45940</v>
      </c>
      <c r="C195" s="7">
        <f>IFERROR(VLOOKUP($A195,'Original Data'!$C$2:$D$2180,2,FALSE),"")</f>
        <v>3148.3</v>
      </c>
      <c r="D195" s="6">
        <f>IFERROR(VLOOKUP($A195,'Original Data'!$E$2:$F$2013,2,FALSE),"")</f>
        <v>178.048</v>
      </c>
    </row>
    <row r="196" spans="1:4" x14ac:dyDescent="0.2">
      <c r="A196" s="5">
        <f t="shared" si="3"/>
        <v>44423</v>
      </c>
      <c r="B196" s="6">
        <f>IFERROR(VLOOKUP($A196,'Original Data'!$A$2:$B$3674,2,FALSE),"")</f>
        <v>47031</v>
      </c>
      <c r="C196" s="7">
        <f>IFERROR(VLOOKUP($A196,'Original Data'!$C$2:$D$2180,2,FALSE),"")</f>
        <v>3312.4</v>
      </c>
      <c r="D196" s="6">
        <f>IFERROR(VLOOKUP($A196,'Original Data'!$E$2:$F$2013,2,FALSE),"")</f>
        <v>184.72900000000001</v>
      </c>
    </row>
    <row r="197" spans="1:4" x14ac:dyDescent="0.2">
      <c r="A197" s="5">
        <f t="shared" si="3"/>
        <v>44422</v>
      </c>
      <c r="B197" s="6">
        <f>IFERROR(VLOOKUP($A197,'Original Data'!$A$2:$B$3674,2,FALSE),"")</f>
        <v>47084</v>
      </c>
      <c r="C197" s="7">
        <f>IFERROR(VLOOKUP($A197,'Original Data'!$C$2:$D$2180,2,FALSE),"")</f>
        <v>3265.6</v>
      </c>
      <c r="D197" s="6">
        <f>IFERROR(VLOOKUP($A197,'Original Data'!$E$2:$F$2013,2,FALSE),"")</f>
        <v>182.71</v>
      </c>
    </row>
    <row r="198" spans="1:4" x14ac:dyDescent="0.2">
      <c r="A198" s="5">
        <f t="shared" si="3"/>
        <v>44421</v>
      </c>
      <c r="B198" s="6">
        <f>IFERROR(VLOOKUP($A198,'Original Data'!$A$2:$B$3674,2,FALSE),"")</f>
        <v>47842</v>
      </c>
      <c r="C198" s="7">
        <f>IFERROR(VLOOKUP($A198,'Original Data'!$C$2:$D$2180,2,FALSE),"")</f>
        <v>3324.4</v>
      </c>
      <c r="D198" s="6">
        <f>IFERROR(VLOOKUP($A198,'Original Data'!$E$2:$F$2013,2,FALSE),"")</f>
        <v>183.27</v>
      </c>
    </row>
    <row r="199" spans="1:4" x14ac:dyDescent="0.2">
      <c r="A199" s="5">
        <f t="shared" si="3"/>
        <v>44420</v>
      </c>
      <c r="B199" s="6">
        <f>IFERROR(VLOOKUP($A199,'Original Data'!$A$2:$B$3674,2,FALSE),"")</f>
        <v>44423</v>
      </c>
      <c r="C199" s="7">
        <f>IFERROR(VLOOKUP($A199,'Original Data'!$C$2:$D$2180,2,FALSE),"")</f>
        <v>3046.2</v>
      </c>
      <c r="D199" s="6">
        <f>IFERROR(VLOOKUP($A199,'Original Data'!$E$2:$F$2013,2,FALSE),"")</f>
        <v>165.35599999999999</v>
      </c>
    </row>
    <row r="200" spans="1:4" x14ac:dyDescent="0.2">
      <c r="A200" s="5">
        <f t="shared" si="3"/>
        <v>44419</v>
      </c>
      <c r="B200" s="6">
        <f>IFERROR(VLOOKUP($A200,'Original Data'!$A$2:$B$3674,2,FALSE),"")</f>
        <v>45546</v>
      </c>
      <c r="C200" s="7">
        <f>IFERROR(VLOOKUP($A200,'Original Data'!$C$2:$D$2180,2,FALSE),"")</f>
        <v>3163</v>
      </c>
      <c r="D200" s="6">
        <f>IFERROR(VLOOKUP($A200,'Original Data'!$E$2:$F$2013,2,FALSE),"")</f>
        <v>170.78899999999999</v>
      </c>
    </row>
    <row r="201" spans="1:4" x14ac:dyDescent="0.2">
      <c r="A201" s="5">
        <f t="shared" si="3"/>
        <v>44418</v>
      </c>
      <c r="B201" s="6">
        <f>IFERROR(VLOOKUP($A201,'Original Data'!$A$2:$B$3674,2,FALSE),"")</f>
        <v>45612</v>
      </c>
      <c r="C201" s="7">
        <f>IFERROR(VLOOKUP($A201,'Original Data'!$C$2:$D$2180,2,FALSE),"")</f>
        <v>3139.9</v>
      </c>
      <c r="D201" s="6">
        <f>IFERROR(VLOOKUP($A201,'Original Data'!$E$2:$F$2013,2,FALSE),"")</f>
        <v>165.33199999999999</v>
      </c>
    </row>
    <row r="202" spans="1:4" x14ac:dyDescent="0.2">
      <c r="A202" s="5">
        <f t="shared" si="3"/>
        <v>44417</v>
      </c>
      <c r="B202" s="6">
        <f>IFERROR(VLOOKUP($A202,'Original Data'!$A$2:$B$3674,2,FALSE),"")</f>
        <v>46293</v>
      </c>
      <c r="C202" s="7">
        <f>IFERROR(VLOOKUP($A202,'Original Data'!$C$2:$D$2180,2,FALSE),"")</f>
        <v>3165.9</v>
      </c>
      <c r="D202" s="6">
        <f>IFERROR(VLOOKUP($A202,'Original Data'!$E$2:$F$2013,2,FALSE),"")</f>
        <v>166.441</v>
      </c>
    </row>
    <row r="203" spans="1:4" x14ac:dyDescent="0.2">
      <c r="A203" s="5">
        <f t="shared" si="3"/>
        <v>44416</v>
      </c>
      <c r="B203" s="6">
        <f>IFERROR(VLOOKUP($A203,'Original Data'!$A$2:$B$3674,2,FALSE),"")</f>
        <v>43770</v>
      </c>
      <c r="C203" s="7">
        <f>IFERROR(VLOOKUP($A203,'Original Data'!$C$2:$D$2180,2,FALSE),"")</f>
        <v>3009.7</v>
      </c>
      <c r="D203" s="6">
        <f>IFERROR(VLOOKUP($A203,'Original Data'!$E$2:$F$2013,2,FALSE),"")</f>
        <v>149.65299999999999</v>
      </c>
    </row>
    <row r="204" spans="1:4" x14ac:dyDescent="0.2">
      <c r="A204" s="5">
        <f t="shared" si="3"/>
        <v>44415</v>
      </c>
      <c r="B204" s="6">
        <f>IFERROR(VLOOKUP($A204,'Original Data'!$A$2:$B$3674,2,FALSE),"")</f>
        <v>44589</v>
      </c>
      <c r="C204" s="7">
        <f>IFERROR(VLOOKUP($A204,'Original Data'!$C$2:$D$2180,2,FALSE),"")</f>
        <v>3159.5</v>
      </c>
      <c r="D204" s="6">
        <f>IFERROR(VLOOKUP($A204,'Original Data'!$E$2:$F$2013,2,FALSE),"")</f>
        <v>156.05699999999999</v>
      </c>
    </row>
    <row r="205" spans="1:4" x14ac:dyDescent="0.2">
      <c r="A205" s="5">
        <f t="shared" si="3"/>
        <v>44414</v>
      </c>
      <c r="B205" s="6">
        <f>IFERROR(VLOOKUP($A205,'Original Data'!$A$2:$B$3674,2,FALSE),"")</f>
        <v>42830</v>
      </c>
      <c r="C205" s="7">
        <f>IFERROR(VLOOKUP($A205,'Original Data'!$C$2:$D$2180,2,FALSE),"")</f>
        <v>2891</v>
      </c>
      <c r="D205" s="6">
        <f>IFERROR(VLOOKUP($A205,'Original Data'!$E$2:$F$2013,2,FALSE),"")</f>
        <v>147.77099999999999</v>
      </c>
    </row>
    <row r="206" spans="1:4" x14ac:dyDescent="0.2">
      <c r="A206" s="5">
        <f t="shared" si="3"/>
        <v>44413</v>
      </c>
      <c r="B206" s="6">
        <f>IFERROR(VLOOKUP($A206,'Original Data'!$A$2:$B$3674,2,FALSE),"")</f>
        <v>40887</v>
      </c>
      <c r="C206" s="7">
        <f>IFERROR(VLOOKUP($A206,'Original Data'!$C$2:$D$2180,2,FALSE),"")</f>
        <v>2829.1</v>
      </c>
      <c r="D206" s="6">
        <f>IFERROR(VLOOKUP($A206,'Original Data'!$E$2:$F$2013,2,FALSE),"")</f>
        <v>143.36000000000001</v>
      </c>
    </row>
    <row r="207" spans="1:4" x14ac:dyDescent="0.2">
      <c r="A207" s="5">
        <f t="shared" si="3"/>
        <v>44412</v>
      </c>
      <c r="B207" s="6">
        <f>IFERROR(VLOOKUP($A207,'Original Data'!$A$2:$B$3674,2,FALSE),"")</f>
        <v>39754</v>
      </c>
      <c r="C207" s="7">
        <f>IFERROR(VLOOKUP($A207,'Original Data'!$C$2:$D$2180,2,FALSE),"")</f>
        <v>2725.4</v>
      </c>
      <c r="D207" s="6">
        <f>IFERROR(VLOOKUP($A207,'Original Data'!$E$2:$F$2013,2,FALSE),"")</f>
        <v>142.58799999999999</v>
      </c>
    </row>
    <row r="208" spans="1:4" x14ac:dyDescent="0.2">
      <c r="A208" s="5">
        <f t="shared" si="3"/>
        <v>44411</v>
      </c>
      <c r="B208" s="6">
        <f>IFERROR(VLOOKUP($A208,'Original Data'!$A$2:$B$3674,2,FALSE),"")</f>
        <v>38207</v>
      </c>
      <c r="C208" s="7">
        <f>IFERROR(VLOOKUP($A208,'Original Data'!$C$2:$D$2180,2,FALSE),"")</f>
        <v>2509</v>
      </c>
      <c r="D208" s="6">
        <f>IFERROR(VLOOKUP($A208,'Original Data'!$E$2:$F$2013,2,FALSE),"")</f>
        <v>138.25</v>
      </c>
    </row>
    <row r="209" spans="1:4" x14ac:dyDescent="0.2">
      <c r="A209" s="5">
        <f t="shared" si="3"/>
        <v>44410</v>
      </c>
      <c r="B209" s="6">
        <f>IFERROR(VLOOKUP($A209,'Original Data'!$A$2:$B$3674,2,FALSE),"")</f>
        <v>39156</v>
      </c>
      <c r="C209" s="7">
        <f>IFERROR(VLOOKUP($A209,'Original Data'!$C$2:$D$2180,2,FALSE),"")</f>
        <v>2607.3000000000002</v>
      </c>
      <c r="D209" s="6">
        <f>IFERROR(VLOOKUP($A209,'Original Data'!$E$2:$F$2013,2,FALSE),"")</f>
        <v>141.41</v>
      </c>
    </row>
    <row r="210" spans="1:4" x14ac:dyDescent="0.2">
      <c r="A210" s="5">
        <f t="shared" si="3"/>
        <v>44409</v>
      </c>
      <c r="B210" s="6">
        <f>IFERROR(VLOOKUP($A210,'Original Data'!$A$2:$B$3674,2,FALSE),"")</f>
        <v>39922</v>
      </c>
      <c r="C210" s="7">
        <f>IFERROR(VLOOKUP($A210,'Original Data'!$C$2:$D$2180,2,FALSE),"")</f>
        <v>2559.3000000000002</v>
      </c>
      <c r="D210" s="6">
        <f>IFERROR(VLOOKUP($A210,'Original Data'!$E$2:$F$2013,2,FALSE),"")</f>
        <v>140.35</v>
      </c>
    </row>
    <row r="211" spans="1:4" x14ac:dyDescent="0.2">
      <c r="A211" s="5">
        <f t="shared" si="3"/>
        <v>44408</v>
      </c>
      <c r="B211" s="6">
        <f>IFERROR(VLOOKUP($A211,'Original Data'!$A$2:$B$3674,2,FALSE),"")</f>
        <v>41409</v>
      </c>
      <c r="C211" s="7">
        <f>IFERROR(VLOOKUP($A211,'Original Data'!$C$2:$D$2180,2,FALSE),"")</f>
        <v>2526.8000000000002</v>
      </c>
      <c r="D211" s="6">
        <f>IFERROR(VLOOKUP($A211,'Original Data'!$E$2:$F$2013,2,FALSE),"")</f>
        <v>144.691</v>
      </c>
    </row>
    <row r="212" spans="1:4" x14ac:dyDescent="0.2">
      <c r="A212" s="5">
        <f t="shared" si="3"/>
        <v>44407</v>
      </c>
      <c r="B212" s="6">
        <f>IFERROR(VLOOKUP($A212,'Original Data'!$A$2:$B$3674,2,FALSE),"")</f>
        <v>42169</v>
      </c>
      <c r="C212" s="7">
        <f>IFERROR(VLOOKUP($A212,'Original Data'!$C$2:$D$2180,2,FALSE),"")</f>
        <v>2460</v>
      </c>
      <c r="D212" s="6">
        <f>IFERROR(VLOOKUP($A212,'Original Data'!$E$2:$F$2013,2,FALSE),"")</f>
        <v>145.58000000000001</v>
      </c>
    </row>
    <row r="213" spans="1:4" x14ac:dyDescent="0.2">
      <c r="A213" s="5">
        <f t="shared" si="3"/>
        <v>44406</v>
      </c>
      <c r="B213" s="6">
        <f>IFERROR(VLOOKUP($A213,'Original Data'!$A$2:$B$3674,2,FALSE),"")</f>
        <v>40041</v>
      </c>
      <c r="C213" s="7">
        <f>IFERROR(VLOOKUP($A213,'Original Data'!$C$2:$D$2180,2,FALSE),"")</f>
        <v>2383.1999999999998</v>
      </c>
      <c r="D213" s="6">
        <f>IFERROR(VLOOKUP($A213,'Original Data'!$E$2:$F$2013,2,FALSE),"")</f>
        <v>141.29</v>
      </c>
    </row>
    <row r="214" spans="1:4" x14ac:dyDescent="0.2">
      <c r="A214" s="5">
        <f t="shared" si="3"/>
        <v>44405</v>
      </c>
      <c r="B214" s="6">
        <f>IFERROR(VLOOKUP($A214,'Original Data'!$A$2:$B$3674,2,FALSE),"")</f>
        <v>40004</v>
      </c>
      <c r="C214" s="7">
        <f>IFERROR(VLOOKUP($A214,'Original Data'!$C$2:$D$2180,2,FALSE),"")</f>
        <v>2299</v>
      </c>
      <c r="D214" s="6">
        <f>IFERROR(VLOOKUP($A214,'Original Data'!$E$2:$F$2013,2,FALSE),"")</f>
        <v>139.9</v>
      </c>
    </row>
    <row r="215" spans="1:4" x14ac:dyDescent="0.2">
      <c r="A215" s="5">
        <f t="shared" si="3"/>
        <v>44404</v>
      </c>
      <c r="B215" s="6">
        <f>IFERROR(VLOOKUP($A215,'Original Data'!$A$2:$B$3674,2,FALSE),"")</f>
        <v>39563</v>
      </c>
      <c r="C215" s="7">
        <f>IFERROR(VLOOKUP($A215,'Original Data'!$C$2:$D$2180,2,FALSE),"")</f>
        <v>2303.6999999999998</v>
      </c>
      <c r="D215" s="6">
        <f>IFERROR(VLOOKUP($A215,'Original Data'!$E$2:$F$2013,2,FALSE),"")</f>
        <v>134.72900000000001</v>
      </c>
    </row>
    <row r="216" spans="1:4" x14ac:dyDescent="0.2">
      <c r="A216" s="5">
        <f t="shared" si="3"/>
        <v>44403</v>
      </c>
      <c r="B216" s="6">
        <f>IFERROR(VLOOKUP($A216,'Original Data'!$A$2:$B$3674,2,FALSE),"")</f>
        <v>37296</v>
      </c>
      <c r="C216" s="7">
        <f>IFERROR(VLOOKUP($A216,'Original Data'!$C$2:$D$2180,2,FALSE),"")</f>
        <v>2231.1</v>
      </c>
      <c r="D216" s="6">
        <f>IFERROR(VLOOKUP($A216,'Original Data'!$E$2:$F$2013,2,FALSE),"")</f>
        <v>131.09399999999999</v>
      </c>
    </row>
    <row r="217" spans="1:4" x14ac:dyDescent="0.2">
      <c r="A217" s="5">
        <f t="shared" si="3"/>
        <v>44402</v>
      </c>
      <c r="B217" s="6">
        <f>IFERROR(VLOOKUP($A217,'Original Data'!$A$2:$B$3674,2,FALSE),"")</f>
        <v>35407</v>
      </c>
      <c r="C217" s="7">
        <f>IFERROR(VLOOKUP($A217,'Original Data'!$C$2:$D$2180,2,FALSE),"")</f>
        <v>2191.9</v>
      </c>
      <c r="D217" s="6">
        <f>IFERROR(VLOOKUP($A217,'Original Data'!$E$2:$F$2013,2,FALSE),"")</f>
        <v>127.59</v>
      </c>
    </row>
    <row r="218" spans="1:4" x14ac:dyDescent="0.2">
      <c r="A218" s="5">
        <f t="shared" si="3"/>
        <v>44401</v>
      </c>
      <c r="B218" s="6">
        <f>IFERROR(VLOOKUP($A218,'Original Data'!$A$2:$B$3674,2,FALSE),"")</f>
        <v>33845</v>
      </c>
      <c r="C218" s="7">
        <f>IFERROR(VLOOKUP($A218,'Original Data'!$C$2:$D$2180,2,FALSE),"")</f>
        <v>2155.1</v>
      </c>
      <c r="D218" s="6">
        <f>IFERROR(VLOOKUP($A218,'Original Data'!$E$2:$F$2013,2,FALSE),"")</f>
        <v>125.53100000000001</v>
      </c>
    </row>
    <row r="219" spans="1:4" x14ac:dyDescent="0.2">
      <c r="A219" s="5">
        <f t="shared" si="3"/>
        <v>44400</v>
      </c>
      <c r="B219" s="6">
        <f>IFERROR(VLOOKUP($A219,'Original Data'!$A$2:$B$3674,2,FALSE),"")</f>
        <v>33597.1</v>
      </c>
      <c r="C219" s="7">
        <f>IFERROR(VLOOKUP($A219,'Original Data'!$C$2:$D$2180,2,FALSE),"")</f>
        <v>2123.0300000000002</v>
      </c>
      <c r="D219" s="6">
        <f>IFERROR(VLOOKUP($A219,'Original Data'!$E$2:$F$2013,2,FALSE),"")</f>
        <v>124.23699999999999</v>
      </c>
    </row>
    <row r="220" spans="1:4" x14ac:dyDescent="0.2">
      <c r="A220" s="5">
        <f t="shared" si="3"/>
        <v>44399</v>
      </c>
      <c r="B220" s="6">
        <f>IFERROR(VLOOKUP($A220,'Original Data'!$A$2:$B$3674,2,FALSE),"")</f>
        <v>32320</v>
      </c>
      <c r="C220" s="7">
        <f>IFERROR(VLOOKUP($A220,'Original Data'!$C$2:$D$2180,2,FALSE),"")</f>
        <v>2025.3</v>
      </c>
      <c r="D220" s="6">
        <f>IFERROR(VLOOKUP($A220,'Original Data'!$E$2:$F$2013,2,FALSE),"")</f>
        <v>120.718</v>
      </c>
    </row>
    <row r="221" spans="1:4" x14ac:dyDescent="0.2">
      <c r="A221" s="5">
        <f t="shared" si="3"/>
        <v>44398</v>
      </c>
      <c r="B221" s="6">
        <f>IFERROR(VLOOKUP($A221,'Original Data'!$A$2:$B$3674,2,FALSE),"")</f>
        <v>32141</v>
      </c>
      <c r="C221" s="7">
        <f>IFERROR(VLOOKUP($A221,'Original Data'!$C$2:$D$2180,2,FALSE),"")</f>
        <v>1994.7</v>
      </c>
      <c r="D221" s="6">
        <f>IFERROR(VLOOKUP($A221,'Original Data'!$E$2:$F$2013,2,FALSE),"")</f>
        <v>117.61499999999999</v>
      </c>
    </row>
    <row r="222" spans="1:4" x14ac:dyDescent="0.2">
      <c r="A222" s="5">
        <f t="shared" si="3"/>
        <v>44397</v>
      </c>
      <c r="B222" s="6">
        <f>IFERROR(VLOOKUP($A222,'Original Data'!$A$2:$B$3674,2,FALSE),"")</f>
        <v>29806.1</v>
      </c>
      <c r="C222" s="7">
        <f>IFERROR(VLOOKUP($A222,'Original Data'!$C$2:$D$2180,2,FALSE),"")</f>
        <v>1787.8</v>
      </c>
      <c r="D222" s="6">
        <f>IFERROR(VLOOKUP($A222,'Original Data'!$E$2:$F$2013,2,FALSE),"")</f>
        <v>107.27</v>
      </c>
    </row>
    <row r="223" spans="1:4" x14ac:dyDescent="0.2">
      <c r="A223" s="5">
        <f t="shared" si="3"/>
        <v>44396</v>
      </c>
      <c r="B223" s="6">
        <f>IFERROR(VLOOKUP($A223,'Original Data'!$A$2:$B$3674,2,FALSE),"")</f>
        <v>30847</v>
      </c>
      <c r="C223" s="7">
        <f>IFERROR(VLOOKUP($A223,'Original Data'!$C$2:$D$2180,2,FALSE),"")</f>
        <v>1818.2</v>
      </c>
      <c r="D223" s="6">
        <f>IFERROR(VLOOKUP($A223,'Original Data'!$E$2:$F$2013,2,FALSE),"")</f>
        <v>113.098</v>
      </c>
    </row>
    <row r="224" spans="1:4" x14ac:dyDescent="0.2">
      <c r="A224" s="5">
        <f t="shared" si="3"/>
        <v>44395</v>
      </c>
      <c r="B224" s="6">
        <f>IFERROR(VLOOKUP($A224,'Original Data'!$A$2:$B$3674,2,FALSE),"")</f>
        <v>31824</v>
      </c>
      <c r="C224" s="7">
        <f>IFERROR(VLOOKUP($A224,'Original Data'!$C$2:$D$2180,2,FALSE),"")</f>
        <v>1892.9</v>
      </c>
      <c r="D224" s="6">
        <f>IFERROR(VLOOKUP($A224,'Original Data'!$E$2:$F$2013,2,FALSE),"")</f>
        <v>119.172</v>
      </c>
    </row>
    <row r="225" spans="1:4" x14ac:dyDescent="0.2">
      <c r="A225" s="5">
        <f t="shared" si="3"/>
        <v>44394</v>
      </c>
      <c r="B225" s="6">
        <f>IFERROR(VLOOKUP($A225,'Original Data'!$A$2:$B$3674,2,FALSE),"")</f>
        <v>31559</v>
      </c>
      <c r="C225" s="7">
        <f>IFERROR(VLOOKUP($A225,'Original Data'!$C$2:$D$2180,2,FALSE),"")</f>
        <v>1900.86</v>
      </c>
      <c r="D225" s="6">
        <f>IFERROR(VLOOKUP($A225,'Original Data'!$E$2:$F$2013,2,FALSE),"")</f>
        <v>119.87</v>
      </c>
    </row>
    <row r="226" spans="1:4" x14ac:dyDescent="0.2">
      <c r="A226" s="5">
        <f t="shared" si="3"/>
        <v>44393</v>
      </c>
      <c r="B226" s="6">
        <f>IFERROR(VLOOKUP($A226,'Original Data'!$A$2:$B$3674,2,FALSE),"")</f>
        <v>31429</v>
      </c>
      <c r="C226" s="7">
        <f>IFERROR(VLOOKUP($A226,'Original Data'!$C$2:$D$2180,2,FALSE),"")</f>
        <v>1878.2</v>
      </c>
      <c r="D226" s="6">
        <f>IFERROR(VLOOKUP($A226,'Original Data'!$E$2:$F$2013,2,FALSE),"")</f>
        <v>120.59399999999999</v>
      </c>
    </row>
    <row r="227" spans="1:4" x14ac:dyDescent="0.2">
      <c r="A227" s="5">
        <f t="shared" si="3"/>
        <v>44392</v>
      </c>
      <c r="B227" s="6">
        <f>IFERROR(VLOOKUP($A227,'Original Data'!$A$2:$B$3674,2,FALSE),"")</f>
        <v>31857</v>
      </c>
      <c r="C227" s="7">
        <f>IFERROR(VLOOKUP($A227,'Original Data'!$C$2:$D$2180,2,FALSE),"")</f>
        <v>1918</v>
      </c>
      <c r="D227" s="6">
        <f>IFERROR(VLOOKUP($A227,'Original Data'!$E$2:$F$2013,2,FALSE),"")</f>
        <v>125.642</v>
      </c>
    </row>
    <row r="228" spans="1:4" x14ac:dyDescent="0.2">
      <c r="A228" s="5">
        <f t="shared" si="3"/>
        <v>44391</v>
      </c>
      <c r="B228" s="6">
        <f>IFERROR(VLOOKUP($A228,'Original Data'!$A$2:$B$3674,2,FALSE),"")</f>
        <v>32822.6</v>
      </c>
      <c r="C228" s="7">
        <f>IFERROR(VLOOKUP($A228,'Original Data'!$C$2:$D$2180,2,FALSE),"")</f>
        <v>1995</v>
      </c>
      <c r="D228" s="6">
        <f>IFERROR(VLOOKUP($A228,'Original Data'!$E$2:$F$2013,2,FALSE),"")</f>
        <v>131.05600000000001</v>
      </c>
    </row>
    <row r="229" spans="1:4" x14ac:dyDescent="0.2">
      <c r="A229" s="5">
        <f t="shared" si="3"/>
        <v>44390</v>
      </c>
      <c r="B229" s="6">
        <f>IFERROR(VLOOKUP($A229,'Original Data'!$A$2:$B$3674,2,FALSE),"")</f>
        <v>32727</v>
      </c>
      <c r="C229" s="7">
        <f>IFERROR(VLOOKUP($A229,'Original Data'!$C$2:$D$2180,2,FALSE),"")</f>
        <v>1940.6</v>
      </c>
      <c r="D229" s="6">
        <f>IFERROR(VLOOKUP($A229,'Original Data'!$E$2:$F$2013,2,FALSE),"")</f>
        <v>131.41</v>
      </c>
    </row>
    <row r="230" spans="1:4" x14ac:dyDescent="0.2">
      <c r="A230" s="5">
        <f t="shared" si="3"/>
        <v>44389</v>
      </c>
      <c r="B230" s="6">
        <f>IFERROR(VLOOKUP($A230,'Original Data'!$A$2:$B$3674,2,FALSE),"")</f>
        <v>33090</v>
      </c>
      <c r="C230" s="7">
        <f>IFERROR(VLOOKUP($A230,'Original Data'!$C$2:$D$2180,2,FALSE),"")</f>
        <v>2031.7</v>
      </c>
      <c r="D230" s="6">
        <f>IFERROR(VLOOKUP($A230,'Original Data'!$E$2:$F$2013,2,FALSE),"")</f>
        <v>133.42400000000001</v>
      </c>
    </row>
    <row r="231" spans="1:4" x14ac:dyDescent="0.2">
      <c r="A231" s="5">
        <f t="shared" si="3"/>
        <v>44388</v>
      </c>
      <c r="B231" s="6">
        <f>IFERROR(VLOOKUP($A231,'Original Data'!$A$2:$B$3674,2,FALSE),"")</f>
        <v>34239</v>
      </c>
      <c r="C231" s="7">
        <f>IFERROR(VLOOKUP($A231,'Original Data'!$C$2:$D$2180,2,FALSE),"")</f>
        <v>2139.6</v>
      </c>
      <c r="D231" s="6">
        <f>IFERROR(VLOOKUP($A231,'Original Data'!$E$2:$F$2013,2,FALSE),"")</f>
        <v>134.16</v>
      </c>
    </row>
    <row r="232" spans="1:4" x14ac:dyDescent="0.2">
      <c r="A232" s="5">
        <f t="shared" si="3"/>
        <v>44387</v>
      </c>
      <c r="B232" s="6">
        <f>IFERROR(VLOOKUP($A232,'Original Data'!$A$2:$B$3674,2,FALSE),"")</f>
        <v>33506</v>
      </c>
      <c r="C232" s="7">
        <f>IFERROR(VLOOKUP($A232,'Original Data'!$C$2:$D$2180,2,FALSE),"")</f>
        <v>2110.8000000000002</v>
      </c>
      <c r="D232" s="6">
        <f>IFERROR(VLOOKUP($A232,'Original Data'!$E$2:$F$2013,2,FALSE),"")</f>
        <v>133.982</v>
      </c>
    </row>
    <row r="233" spans="1:4" x14ac:dyDescent="0.2">
      <c r="A233" s="5">
        <f t="shared" si="3"/>
        <v>44386</v>
      </c>
      <c r="B233" s="6">
        <f>IFERROR(VLOOKUP($A233,'Original Data'!$A$2:$B$3674,2,FALSE),"")</f>
        <v>33769</v>
      </c>
      <c r="C233" s="7">
        <f>IFERROR(VLOOKUP($A233,'Original Data'!$C$2:$D$2180,2,FALSE),"")</f>
        <v>2143.3000000000002</v>
      </c>
      <c r="D233" s="6">
        <f>IFERROR(VLOOKUP($A233,'Original Data'!$E$2:$F$2013,2,FALSE),"")</f>
        <v>134.535</v>
      </c>
    </row>
    <row r="234" spans="1:4" x14ac:dyDescent="0.2">
      <c r="A234" s="5">
        <f t="shared" si="3"/>
        <v>44385</v>
      </c>
      <c r="B234" s="6">
        <f>IFERROR(VLOOKUP($A234,'Original Data'!$A$2:$B$3674,2,FALSE),"")</f>
        <v>32873.9</v>
      </c>
      <c r="C234" s="7">
        <f>IFERROR(VLOOKUP($A234,'Original Data'!$C$2:$D$2180,2,FALSE),"")</f>
        <v>2115.6</v>
      </c>
      <c r="D234" s="6">
        <f>IFERROR(VLOOKUP($A234,'Original Data'!$E$2:$F$2013,2,FALSE),"")</f>
        <v>130.53</v>
      </c>
    </row>
    <row r="235" spans="1:4" x14ac:dyDescent="0.2">
      <c r="A235" s="5">
        <f t="shared" si="3"/>
        <v>44384</v>
      </c>
      <c r="B235" s="6">
        <f>IFERROR(VLOOKUP($A235,'Original Data'!$A$2:$B$3674,2,FALSE),"")</f>
        <v>33886</v>
      </c>
      <c r="C235" s="7">
        <f>IFERROR(VLOOKUP($A235,'Original Data'!$C$2:$D$2180,2,FALSE),"")</f>
        <v>2316.9</v>
      </c>
      <c r="D235" s="6">
        <f>IFERROR(VLOOKUP($A235,'Original Data'!$E$2:$F$2013,2,FALSE),"")</f>
        <v>137.38999999999999</v>
      </c>
    </row>
    <row r="236" spans="1:4" x14ac:dyDescent="0.2">
      <c r="A236" s="5">
        <f t="shared" si="3"/>
        <v>44383</v>
      </c>
      <c r="B236" s="6">
        <f>IFERROR(VLOOKUP($A236,'Original Data'!$A$2:$B$3674,2,FALSE),"")</f>
        <v>34140</v>
      </c>
      <c r="C236" s="7">
        <f>IFERROR(VLOOKUP($A236,'Original Data'!$C$2:$D$2180,2,FALSE),"")</f>
        <v>2311.1999999999998</v>
      </c>
      <c r="D236" s="6">
        <f>IFERROR(VLOOKUP($A236,'Original Data'!$E$2:$F$2013,2,FALSE),"")</f>
        <v>138.91300000000001</v>
      </c>
    </row>
    <row r="237" spans="1:4" x14ac:dyDescent="0.2">
      <c r="A237" s="5">
        <f t="shared" si="3"/>
        <v>44382</v>
      </c>
      <c r="B237" s="6">
        <f>IFERROR(VLOOKUP($A237,'Original Data'!$A$2:$B$3674,2,FALSE),"")</f>
        <v>33668</v>
      </c>
      <c r="C237" s="7">
        <f>IFERROR(VLOOKUP($A237,'Original Data'!$C$2:$D$2180,2,FALSE),"")</f>
        <v>2194.9699999999998</v>
      </c>
      <c r="D237" s="6">
        <f>IFERROR(VLOOKUP($A237,'Original Data'!$E$2:$F$2013,2,FALSE),"")</f>
        <v>137.744</v>
      </c>
    </row>
    <row r="238" spans="1:4" x14ac:dyDescent="0.2">
      <c r="A238" s="5">
        <f t="shared" si="3"/>
        <v>44381</v>
      </c>
      <c r="B238" s="6">
        <f>IFERROR(VLOOKUP($A238,'Original Data'!$A$2:$B$3674,2,FALSE),"")</f>
        <v>35289</v>
      </c>
      <c r="C238" s="7">
        <f>IFERROR(VLOOKUP($A238,'Original Data'!$C$2:$D$2180,2,FALSE),"")</f>
        <v>2322.4299999999998</v>
      </c>
      <c r="D238" s="6">
        <f>IFERROR(VLOOKUP($A238,'Original Data'!$E$2:$F$2013,2,FALSE),"")</f>
        <v>144.90100000000001</v>
      </c>
    </row>
    <row r="239" spans="1:4" x14ac:dyDescent="0.2">
      <c r="A239" s="5">
        <f t="shared" si="3"/>
        <v>44380</v>
      </c>
      <c r="B239" s="6">
        <f>IFERROR(VLOOKUP($A239,'Original Data'!$A$2:$B$3674,2,FALSE),"")</f>
        <v>34758</v>
      </c>
      <c r="C239" s="7">
        <f>IFERROR(VLOOKUP($A239,'Original Data'!$C$2:$D$2180,2,FALSE),"")</f>
        <v>2226.14</v>
      </c>
      <c r="D239" s="6">
        <f>IFERROR(VLOOKUP($A239,'Original Data'!$E$2:$F$2013,2,FALSE),"")</f>
        <v>140.00800000000001</v>
      </c>
    </row>
    <row r="240" spans="1:4" x14ac:dyDescent="0.2">
      <c r="A240" s="5">
        <f t="shared" si="3"/>
        <v>44379</v>
      </c>
      <c r="B240" s="6">
        <f>IFERROR(VLOOKUP($A240,'Original Data'!$A$2:$B$3674,2,FALSE),"")</f>
        <v>33816</v>
      </c>
      <c r="C240" s="7">
        <f>IFERROR(VLOOKUP($A240,'Original Data'!$C$2:$D$2180,2,FALSE),"")</f>
        <v>2156.8000000000002</v>
      </c>
      <c r="D240" s="6">
        <f>IFERROR(VLOOKUP($A240,'Original Data'!$E$2:$F$2013,2,FALSE),"")</f>
        <v>136.84</v>
      </c>
    </row>
    <row r="241" spans="1:4" x14ac:dyDescent="0.2">
      <c r="A241" s="5">
        <f t="shared" si="3"/>
        <v>44378</v>
      </c>
      <c r="B241" s="6">
        <f>IFERROR(VLOOKUP($A241,'Original Data'!$A$2:$B$3674,2,FALSE),"")</f>
        <v>33554.400000000001</v>
      </c>
      <c r="C241" s="7">
        <f>IFERROR(VLOOKUP($A241,'Original Data'!$C$2:$D$2180,2,FALSE),"")</f>
        <v>2107.9899999999998</v>
      </c>
      <c r="D241" s="6">
        <f>IFERROR(VLOOKUP($A241,'Original Data'!$E$2:$F$2013,2,FALSE),"")</f>
        <v>137.16200000000001</v>
      </c>
    </row>
    <row r="242" spans="1:4" x14ac:dyDescent="0.2">
      <c r="A242" s="5">
        <f t="shared" si="3"/>
        <v>44377</v>
      </c>
      <c r="B242" s="6">
        <f>IFERROR(VLOOKUP($A242,'Original Data'!$A$2:$B$3674,2,FALSE),"")</f>
        <v>35043.5</v>
      </c>
      <c r="C242" s="7">
        <f>IFERROR(VLOOKUP($A242,'Original Data'!$C$2:$D$2180,2,FALSE),"")</f>
        <v>2274.6999999999998</v>
      </c>
      <c r="D242" s="6">
        <f>IFERROR(VLOOKUP($A242,'Original Data'!$E$2:$F$2013,2,FALSE),"")</f>
        <v>144.15</v>
      </c>
    </row>
    <row r="243" spans="1:4" x14ac:dyDescent="0.2">
      <c r="A243" s="5">
        <f t="shared" si="3"/>
        <v>44376</v>
      </c>
      <c r="B243" s="6">
        <f>IFERROR(VLOOKUP($A243,'Original Data'!$A$2:$B$3674,2,FALSE),"")</f>
        <v>35895.9</v>
      </c>
      <c r="C243" s="7">
        <f>IFERROR(VLOOKUP($A243,'Original Data'!$C$2:$D$2180,2,FALSE),"")</f>
        <v>2163.5</v>
      </c>
      <c r="D243" s="6">
        <f>IFERROR(VLOOKUP($A243,'Original Data'!$E$2:$F$2013,2,FALSE),"")</f>
        <v>143.66</v>
      </c>
    </row>
    <row r="244" spans="1:4" x14ac:dyDescent="0.2">
      <c r="A244" s="5">
        <f t="shared" si="3"/>
        <v>44375</v>
      </c>
      <c r="B244" s="6">
        <f>IFERROR(VLOOKUP($A244,'Original Data'!$A$2:$B$3674,2,FALSE),"")</f>
        <v>34484</v>
      </c>
      <c r="C244" s="7">
        <f>IFERROR(VLOOKUP($A244,'Original Data'!$C$2:$D$2180,2,FALSE),"")</f>
        <v>2082.8000000000002</v>
      </c>
      <c r="D244" s="6">
        <f>IFERROR(VLOOKUP($A244,'Original Data'!$E$2:$F$2013,2,FALSE),"")</f>
        <v>137.57</v>
      </c>
    </row>
    <row r="245" spans="1:4" x14ac:dyDescent="0.2">
      <c r="A245" s="5">
        <f t="shared" si="3"/>
        <v>44374</v>
      </c>
      <c r="B245" s="6">
        <f>IFERROR(VLOOKUP($A245,'Original Data'!$A$2:$B$3674,2,FALSE),"")</f>
        <v>34717</v>
      </c>
      <c r="C245" s="7">
        <f>IFERROR(VLOOKUP($A245,'Original Data'!$C$2:$D$2180,2,FALSE),"")</f>
        <v>1982.1</v>
      </c>
      <c r="D245" s="6">
        <f>IFERROR(VLOOKUP($A245,'Original Data'!$E$2:$F$2013,2,FALSE),"")</f>
        <v>132.482</v>
      </c>
    </row>
    <row r="246" spans="1:4" x14ac:dyDescent="0.2">
      <c r="A246" s="5">
        <f t="shared" si="3"/>
        <v>44373</v>
      </c>
      <c r="B246" s="6">
        <f>IFERROR(VLOOKUP($A246,'Original Data'!$A$2:$B$3674,2,FALSE),"")</f>
        <v>32359</v>
      </c>
      <c r="C246" s="7">
        <f>IFERROR(VLOOKUP($A246,'Original Data'!$C$2:$D$2180,2,FALSE),"")</f>
        <v>1833.4</v>
      </c>
      <c r="D246" s="6">
        <f>IFERROR(VLOOKUP($A246,'Original Data'!$E$2:$F$2013,2,FALSE),"")</f>
        <v>126.81399999999999</v>
      </c>
    </row>
    <row r="247" spans="1:4" x14ac:dyDescent="0.2">
      <c r="A247" s="5">
        <f t="shared" si="3"/>
        <v>44372</v>
      </c>
      <c r="B247" s="6">
        <f>IFERROR(VLOOKUP($A247,'Original Data'!$A$2:$B$3674,2,FALSE),"")</f>
        <v>31584</v>
      </c>
      <c r="C247" s="7">
        <f>IFERROR(VLOOKUP($A247,'Original Data'!$C$2:$D$2180,2,FALSE),"")</f>
        <v>1810.21</v>
      </c>
      <c r="D247" s="6">
        <f>IFERROR(VLOOKUP($A247,'Original Data'!$E$2:$F$2013,2,FALSE),"")</f>
        <v>125.21299999999999</v>
      </c>
    </row>
    <row r="248" spans="1:4" x14ac:dyDescent="0.2">
      <c r="A248" s="5">
        <f t="shared" si="3"/>
        <v>44371</v>
      </c>
      <c r="B248" s="6">
        <f>IFERROR(VLOOKUP($A248,'Original Data'!$A$2:$B$3674,2,FALSE),"")</f>
        <v>34656.6</v>
      </c>
      <c r="C248" s="7">
        <f>IFERROR(VLOOKUP($A248,'Original Data'!$C$2:$D$2180,2,FALSE),"")</f>
        <v>1990.3</v>
      </c>
      <c r="D248" s="6">
        <f>IFERROR(VLOOKUP($A248,'Original Data'!$E$2:$F$2013,2,FALSE),"")</f>
        <v>134.548</v>
      </c>
    </row>
    <row r="249" spans="1:4" x14ac:dyDescent="0.2">
      <c r="A249" s="5">
        <f t="shared" si="3"/>
        <v>44370</v>
      </c>
      <c r="B249" s="6">
        <f>IFERROR(VLOOKUP($A249,'Original Data'!$A$2:$B$3674,2,FALSE),"")</f>
        <v>33703</v>
      </c>
      <c r="C249" s="7">
        <f>IFERROR(VLOOKUP($A249,'Original Data'!$C$2:$D$2180,2,FALSE),"")</f>
        <v>1970.32</v>
      </c>
      <c r="D249" s="6">
        <f>IFERROR(VLOOKUP($A249,'Original Data'!$E$2:$F$2013,2,FALSE),"")</f>
        <v>128.96799999999999</v>
      </c>
    </row>
    <row r="250" spans="1:4" x14ac:dyDescent="0.2">
      <c r="A250" s="5">
        <f t="shared" si="3"/>
        <v>44369</v>
      </c>
      <c r="B250" s="6">
        <f>IFERROR(VLOOKUP($A250,'Original Data'!$A$2:$B$3674,2,FALSE),"")</f>
        <v>32553</v>
      </c>
      <c r="C250" s="7">
        <f>IFERROR(VLOOKUP($A250,'Original Data'!$C$2:$D$2180,2,FALSE),"")</f>
        <v>1881.3</v>
      </c>
      <c r="D250" s="6">
        <f>IFERROR(VLOOKUP($A250,'Original Data'!$E$2:$F$2013,2,FALSE),"")</f>
        <v>119.557</v>
      </c>
    </row>
    <row r="251" spans="1:4" x14ac:dyDescent="0.2">
      <c r="A251" s="5">
        <f t="shared" si="3"/>
        <v>44368</v>
      </c>
      <c r="B251" s="6">
        <f>IFERROR(VLOOKUP($A251,'Original Data'!$A$2:$B$3674,2,FALSE),"")</f>
        <v>31761</v>
      </c>
      <c r="C251" s="7">
        <f>IFERROR(VLOOKUP($A251,'Original Data'!$C$2:$D$2180,2,FALSE),"")</f>
        <v>1895.7</v>
      </c>
      <c r="D251" s="6">
        <f>IFERROR(VLOOKUP($A251,'Original Data'!$E$2:$F$2013,2,FALSE),"")</f>
        <v>124.74299999999999</v>
      </c>
    </row>
    <row r="252" spans="1:4" x14ac:dyDescent="0.2">
      <c r="A252" s="5">
        <f t="shared" si="3"/>
        <v>44367</v>
      </c>
      <c r="B252" s="6">
        <f>IFERROR(VLOOKUP($A252,'Original Data'!$A$2:$B$3674,2,FALSE),"")</f>
        <v>35631</v>
      </c>
      <c r="C252" s="7">
        <f>IFERROR(VLOOKUP($A252,'Original Data'!$C$2:$D$2180,2,FALSE),"")</f>
        <v>2246.5100000000002</v>
      </c>
      <c r="D252" s="6">
        <f>IFERROR(VLOOKUP($A252,'Original Data'!$E$2:$F$2013,2,FALSE),"")</f>
        <v>154.79900000000001</v>
      </c>
    </row>
    <row r="253" spans="1:4" x14ac:dyDescent="0.2">
      <c r="A253" s="5">
        <f t="shared" si="3"/>
        <v>44366</v>
      </c>
      <c r="B253" s="6">
        <f>IFERROR(VLOOKUP($A253,'Original Data'!$A$2:$B$3674,2,FALSE),"")</f>
        <v>35585.800000000003</v>
      </c>
      <c r="C253" s="7">
        <f>IFERROR(VLOOKUP($A253,'Original Data'!$C$2:$D$2180,2,FALSE),"")</f>
        <v>2170.1</v>
      </c>
      <c r="D253" s="6">
        <f>IFERROR(VLOOKUP($A253,'Original Data'!$E$2:$F$2013,2,FALSE),"")</f>
        <v>152.566</v>
      </c>
    </row>
    <row r="254" spans="1:4" x14ac:dyDescent="0.2">
      <c r="A254" s="5">
        <f t="shared" si="3"/>
        <v>44365</v>
      </c>
      <c r="B254" s="6">
        <f>IFERROR(VLOOKUP($A254,'Original Data'!$A$2:$B$3674,2,FALSE),"")</f>
        <v>35802</v>
      </c>
      <c r="C254" s="7">
        <f>IFERROR(VLOOKUP($A254,'Original Data'!$C$2:$D$2180,2,FALSE),"")</f>
        <v>2233.1</v>
      </c>
      <c r="D254" s="6">
        <f>IFERROR(VLOOKUP($A254,'Original Data'!$E$2:$F$2013,2,FALSE),"")</f>
        <v>156</v>
      </c>
    </row>
    <row r="255" spans="1:4" x14ac:dyDescent="0.2">
      <c r="A255" s="5">
        <f t="shared" si="3"/>
        <v>44364</v>
      </c>
      <c r="B255" s="6">
        <f>IFERROR(VLOOKUP($A255,'Original Data'!$A$2:$B$3674,2,FALSE),"")</f>
        <v>38061</v>
      </c>
      <c r="C255" s="7">
        <f>IFERROR(VLOOKUP($A255,'Original Data'!$C$2:$D$2180,2,FALSE),"")</f>
        <v>2372</v>
      </c>
      <c r="D255" s="6">
        <f>IFERROR(VLOOKUP($A255,'Original Data'!$E$2:$F$2013,2,FALSE),"")</f>
        <v>167.017</v>
      </c>
    </row>
    <row r="256" spans="1:4" x14ac:dyDescent="0.2">
      <c r="A256" s="5">
        <f t="shared" si="3"/>
        <v>44363</v>
      </c>
      <c r="B256" s="6">
        <f>IFERROR(VLOOKUP($A256,'Original Data'!$A$2:$B$3674,2,FALSE),"")</f>
        <v>38332</v>
      </c>
      <c r="C256" s="7">
        <f>IFERROR(VLOOKUP($A256,'Original Data'!$C$2:$D$2180,2,FALSE),"")</f>
        <v>2366.6999999999998</v>
      </c>
      <c r="D256" s="6">
        <f>IFERROR(VLOOKUP($A256,'Original Data'!$E$2:$F$2013,2,FALSE),"")</f>
        <v>166.559</v>
      </c>
    </row>
    <row r="257" spans="1:4" x14ac:dyDescent="0.2">
      <c r="A257" s="5">
        <f t="shared" si="3"/>
        <v>44362</v>
      </c>
      <c r="B257" s="6">
        <f>IFERROR(VLOOKUP($A257,'Original Data'!$A$2:$B$3674,2,FALSE),"")</f>
        <v>40139</v>
      </c>
      <c r="C257" s="7">
        <f>IFERROR(VLOOKUP($A257,'Original Data'!$C$2:$D$2180,2,FALSE),"")</f>
        <v>2541.8000000000002</v>
      </c>
      <c r="D257" s="6">
        <f>IFERROR(VLOOKUP($A257,'Original Data'!$E$2:$F$2013,2,FALSE),"")</f>
        <v>175.22399999999999</v>
      </c>
    </row>
    <row r="258" spans="1:4" x14ac:dyDescent="0.2">
      <c r="A258" s="5">
        <f t="shared" si="3"/>
        <v>44361</v>
      </c>
      <c r="B258" s="6">
        <f>IFERROR(VLOOKUP($A258,'Original Data'!$A$2:$B$3674,2,FALSE),"")</f>
        <v>40500</v>
      </c>
      <c r="C258" s="7">
        <f>IFERROR(VLOOKUP($A258,'Original Data'!$C$2:$D$2180,2,FALSE),"")</f>
        <v>2581.8000000000002</v>
      </c>
      <c r="D258" s="6">
        <f>IFERROR(VLOOKUP($A258,'Original Data'!$E$2:$F$2013,2,FALSE),"")</f>
        <v>179.893</v>
      </c>
    </row>
    <row r="259" spans="1:4" x14ac:dyDescent="0.2">
      <c r="A259" s="5">
        <f t="shared" ref="A259:A322" si="4">A258-1</f>
        <v>44360</v>
      </c>
      <c r="B259" s="6">
        <f>IFERROR(VLOOKUP($A259,'Original Data'!$A$2:$B$3674,2,FALSE),"")</f>
        <v>39004</v>
      </c>
      <c r="C259" s="7">
        <f>IFERROR(VLOOKUP($A259,'Original Data'!$C$2:$D$2180,2,FALSE),"")</f>
        <v>2508.25</v>
      </c>
      <c r="D259" s="6">
        <f>IFERROR(VLOOKUP($A259,'Original Data'!$E$2:$F$2013,2,FALSE),"")</f>
        <v>170.84399999999999</v>
      </c>
    </row>
    <row r="260" spans="1:4" x14ac:dyDescent="0.2">
      <c r="A260" s="5">
        <f t="shared" si="4"/>
        <v>44359</v>
      </c>
      <c r="B260" s="6">
        <f>IFERROR(VLOOKUP($A260,'Original Data'!$A$2:$B$3674,2,FALSE),"")</f>
        <v>35531</v>
      </c>
      <c r="C260" s="7">
        <f>IFERROR(VLOOKUP($A260,'Original Data'!$C$2:$D$2180,2,FALSE),"")</f>
        <v>2368.6999999999998</v>
      </c>
      <c r="D260" s="6">
        <f>IFERROR(VLOOKUP($A260,'Original Data'!$E$2:$F$2013,2,FALSE),"")</f>
        <v>161.63300000000001</v>
      </c>
    </row>
    <row r="261" spans="1:4" x14ac:dyDescent="0.2">
      <c r="A261" s="5">
        <f t="shared" si="4"/>
        <v>44358</v>
      </c>
      <c r="B261" s="6">
        <f>IFERROR(VLOOKUP($A261,'Original Data'!$A$2:$B$3674,2,FALSE),"")</f>
        <v>37338</v>
      </c>
      <c r="C261" s="7">
        <f>IFERROR(VLOOKUP($A261,'Original Data'!$C$2:$D$2180,2,FALSE),"")</f>
        <v>2352.9</v>
      </c>
      <c r="D261" s="6">
        <f>IFERROR(VLOOKUP($A261,'Original Data'!$E$2:$F$2013,2,FALSE),"")</f>
        <v>162.833</v>
      </c>
    </row>
    <row r="262" spans="1:4" x14ac:dyDescent="0.2">
      <c r="A262" s="5">
        <f t="shared" si="4"/>
        <v>44357</v>
      </c>
      <c r="B262" s="6">
        <f>IFERROR(VLOOKUP($A262,'Original Data'!$A$2:$B$3674,2,FALSE),"")</f>
        <v>36649.199999999997</v>
      </c>
      <c r="C262" s="7">
        <f>IFERROR(VLOOKUP($A262,'Original Data'!$C$2:$D$2180,2,FALSE),"")</f>
        <v>2470.38</v>
      </c>
      <c r="D262" s="6">
        <f>IFERROR(VLOOKUP($A262,'Original Data'!$E$2:$F$2013,2,FALSE),"")</f>
        <v>168.024</v>
      </c>
    </row>
    <row r="263" spans="1:4" x14ac:dyDescent="0.2">
      <c r="A263" s="5">
        <f t="shared" si="4"/>
        <v>44356</v>
      </c>
      <c r="B263" s="6">
        <f>IFERROR(VLOOKUP($A263,'Original Data'!$A$2:$B$3674,2,FALSE),"")</f>
        <v>37347</v>
      </c>
      <c r="C263" s="7">
        <f>IFERROR(VLOOKUP($A263,'Original Data'!$C$2:$D$2180,2,FALSE),"")</f>
        <v>2608.4</v>
      </c>
      <c r="D263" s="6">
        <f>IFERROR(VLOOKUP($A263,'Original Data'!$E$2:$F$2013,2,FALSE),"")</f>
        <v>172.35499999999999</v>
      </c>
    </row>
    <row r="264" spans="1:4" x14ac:dyDescent="0.2">
      <c r="A264" s="5">
        <f t="shared" si="4"/>
        <v>44355</v>
      </c>
      <c r="B264" s="6">
        <f>IFERROR(VLOOKUP($A264,'Original Data'!$A$2:$B$3674,2,FALSE),"")</f>
        <v>33415</v>
      </c>
      <c r="C264" s="7">
        <f>IFERROR(VLOOKUP($A264,'Original Data'!$C$2:$D$2180,2,FALSE),"")</f>
        <v>2508.8000000000002</v>
      </c>
      <c r="D264" s="6">
        <f>IFERROR(VLOOKUP($A264,'Original Data'!$E$2:$F$2013,2,FALSE),"")</f>
        <v>160.62799999999999</v>
      </c>
    </row>
    <row r="265" spans="1:4" x14ac:dyDescent="0.2">
      <c r="A265" s="5">
        <f t="shared" si="4"/>
        <v>44354</v>
      </c>
      <c r="B265" s="6">
        <f>IFERROR(VLOOKUP($A265,'Original Data'!$A$2:$B$3674,2,FALSE),"")</f>
        <v>33596</v>
      </c>
      <c r="C265" s="7">
        <f>IFERROR(VLOOKUP($A265,'Original Data'!$C$2:$D$2180,2,FALSE),"")</f>
        <v>2593.1</v>
      </c>
      <c r="D265" s="6">
        <f>IFERROR(VLOOKUP($A265,'Original Data'!$E$2:$F$2013,2,FALSE),"")</f>
        <v>161.93899999999999</v>
      </c>
    </row>
    <row r="266" spans="1:4" x14ac:dyDescent="0.2">
      <c r="A266" s="5">
        <f t="shared" si="4"/>
        <v>44353</v>
      </c>
      <c r="B266" s="6">
        <f>IFERROR(VLOOKUP($A266,'Original Data'!$A$2:$B$3674,2,FALSE),"")</f>
        <v>35782</v>
      </c>
      <c r="C266" s="7">
        <f>IFERROR(VLOOKUP($A266,'Original Data'!$C$2:$D$2180,2,FALSE),"")</f>
        <v>2709.3</v>
      </c>
      <c r="D266" s="6">
        <f>IFERROR(VLOOKUP($A266,'Original Data'!$E$2:$F$2013,2,FALSE),"")</f>
        <v>176.29</v>
      </c>
    </row>
    <row r="267" spans="1:4" x14ac:dyDescent="0.2">
      <c r="A267" s="5">
        <f t="shared" si="4"/>
        <v>44352</v>
      </c>
      <c r="B267" s="6">
        <f>IFERROR(VLOOKUP($A267,'Original Data'!$A$2:$B$3674,2,FALSE),"")</f>
        <v>35543</v>
      </c>
      <c r="C267" s="7">
        <f>IFERROR(VLOOKUP($A267,'Original Data'!$C$2:$D$2180,2,FALSE),"")</f>
        <v>2629.4</v>
      </c>
      <c r="D267" s="6">
        <f>IFERROR(VLOOKUP($A267,'Original Data'!$E$2:$F$2013,2,FALSE),"")</f>
        <v>172.99</v>
      </c>
    </row>
    <row r="268" spans="1:4" x14ac:dyDescent="0.2">
      <c r="A268" s="5">
        <f t="shared" si="4"/>
        <v>44351</v>
      </c>
      <c r="B268" s="6">
        <f>IFERROR(VLOOKUP($A268,'Original Data'!$A$2:$B$3674,2,FALSE),"")</f>
        <v>36854</v>
      </c>
      <c r="C268" s="7">
        <f>IFERROR(VLOOKUP($A268,'Original Data'!$C$2:$D$2180,2,FALSE),"")</f>
        <v>2692</v>
      </c>
      <c r="D268" s="6">
        <f>IFERROR(VLOOKUP($A268,'Original Data'!$E$2:$F$2013,2,FALSE),"")</f>
        <v>178.60900000000001</v>
      </c>
    </row>
    <row r="269" spans="1:4" x14ac:dyDescent="0.2">
      <c r="A269" s="5">
        <f t="shared" si="4"/>
        <v>44350</v>
      </c>
      <c r="B269" s="6">
        <f>IFERROR(VLOOKUP($A269,'Original Data'!$A$2:$B$3674,2,FALSE),"")</f>
        <v>39209</v>
      </c>
      <c r="C269" s="7">
        <f>IFERROR(VLOOKUP($A269,'Original Data'!$C$2:$D$2180,2,FALSE),"")</f>
        <v>2852.9</v>
      </c>
      <c r="D269" s="6">
        <f>IFERROR(VLOOKUP($A269,'Original Data'!$E$2:$F$2013,2,FALSE),"")</f>
        <v>192.95</v>
      </c>
    </row>
    <row r="270" spans="1:4" x14ac:dyDescent="0.2">
      <c r="A270" s="5">
        <f t="shared" si="4"/>
        <v>44349</v>
      </c>
      <c r="B270" s="6">
        <f>IFERROR(VLOOKUP($A270,'Original Data'!$A$2:$B$3674,2,FALSE),"")</f>
        <v>37590</v>
      </c>
      <c r="C270" s="7">
        <f>IFERROR(VLOOKUP($A270,'Original Data'!$C$2:$D$2180,2,FALSE),"")</f>
        <v>2706.68</v>
      </c>
      <c r="D270" s="6">
        <f>IFERROR(VLOOKUP($A270,'Original Data'!$E$2:$F$2013,2,FALSE),"")</f>
        <v>187.22499999999999</v>
      </c>
    </row>
    <row r="271" spans="1:4" x14ac:dyDescent="0.2">
      <c r="A271" s="5">
        <f t="shared" si="4"/>
        <v>44348</v>
      </c>
      <c r="B271" s="6">
        <f>IFERROR(VLOOKUP($A271,'Original Data'!$A$2:$B$3674,2,FALSE),"")</f>
        <v>36672.6</v>
      </c>
      <c r="C271" s="7">
        <f>IFERROR(VLOOKUP($A271,'Original Data'!$C$2:$D$2180,2,FALSE),"")</f>
        <v>2632.8</v>
      </c>
      <c r="D271" s="6">
        <f>IFERROR(VLOOKUP($A271,'Original Data'!$E$2:$F$2013,2,FALSE),"")</f>
        <v>182.93199999999999</v>
      </c>
    </row>
    <row r="272" spans="1:4" x14ac:dyDescent="0.2">
      <c r="A272" s="5">
        <f t="shared" si="4"/>
        <v>44347</v>
      </c>
      <c r="B272" s="6">
        <f>IFERROR(VLOOKUP($A272,'Original Data'!$A$2:$B$3674,2,FALSE),"")</f>
        <v>37305</v>
      </c>
      <c r="C272" s="7">
        <f>IFERROR(VLOOKUP($A272,'Original Data'!$C$2:$D$2180,2,FALSE),"")</f>
        <v>2705</v>
      </c>
      <c r="D272" s="6">
        <f>IFERROR(VLOOKUP($A272,'Original Data'!$E$2:$F$2013,2,FALSE),"")</f>
        <v>188.16900000000001</v>
      </c>
    </row>
    <row r="273" spans="1:4" x14ac:dyDescent="0.2">
      <c r="A273" s="5">
        <f t="shared" si="4"/>
        <v>44346</v>
      </c>
      <c r="B273" s="6">
        <f>IFERROR(VLOOKUP($A273,'Original Data'!$A$2:$B$3674,2,FALSE),"")</f>
        <v>35615</v>
      </c>
      <c r="C273" s="7">
        <f>IFERROR(VLOOKUP($A273,'Original Data'!$C$2:$D$2180,2,FALSE),"")</f>
        <v>2382.9</v>
      </c>
      <c r="D273" s="6">
        <f>IFERROR(VLOOKUP($A273,'Original Data'!$E$2:$F$2013,2,FALSE),"")</f>
        <v>170.50299999999999</v>
      </c>
    </row>
    <row r="274" spans="1:4" x14ac:dyDescent="0.2">
      <c r="A274" s="5">
        <f t="shared" si="4"/>
        <v>44345</v>
      </c>
      <c r="B274" s="6">
        <f>IFERROR(VLOOKUP($A274,'Original Data'!$A$2:$B$3674,2,FALSE),"")</f>
        <v>34570</v>
      </c>
      <c r="C274" s="7">
        <f>IFERROR(VLOOKUP($A274,'Original Data'!$C$2:$D$2180,2,FALSE),"")</f>
        <v>2272.6999999999998</v>
      </c>
      <c r="D274" s="6">
        <f>IFERROR(VLOOKUP($A274,'Original Data'!$E$2:$F$2013,2,FALSE),"")</f>
        <v>163.501</v>
      </c>
    </row>
    <row r="275" spans="1:4" x14ac:dyDescent="0.2">
      <c r="A275" s="5">
        <f t="shared" si="4"/>
        <v>44344</v>
      </c>
      <c r="B275" s="6">
        <f>IFERROR(VLOOKUP($A275,'Original Data'!$A$2:$B$3674,2,FALSE),"")</f>
        <v>35667</v>
      </c>
      <c r="C275" s="7">
        <f>IFERROR(VLOOKUP($A275,'Original Data'!$C$2:$D$2180,2,FALSE),"")</f>
        <v>2411.4</v>
      </c>
      <c r="D275" s="6">
        <f>IFERROR(VLOOKUP($A275,'Original Data'!$E$2:$F$2013,2,FALSE),"")</f>
        <v>177.29599999999999</v>
      </c>
    </row>
    <row r="276" spans="1:4" x14ac:dyDescent="0.2">
      <c r="A276" s="5">
        <f t="shared" si="4"/>
        <v>44343</v>
      </c>
      <c r="B276" s="6">
        <f>IFERROR(VLOOKUP($A276,'Original Data'!$A$2:$B$3674,2,FALSE),"")</f>
        <v>38435</v>
      </c>
      <c r="C276" s="7">
        <f>IFERROR(VLOOKUP($A276,'Original Data'!$C$2:$D$2180,2,FALSE),"")</f>
        <v>2734.7</v>
      </c>
      <c r="D276" s="6">
        <f>IFERROR(VLOOKUP($A276,'Original Data'!$E$2:$F$2013,2,FALSE),"")</f>
        <v>193.255</v>
      </c>
    </row>
    <row r="277" spans="1:4" x14ac:dyDescent="0.2">
      <c r="A277" s="5">
        <f t="shared" si="4"/>
        <v>44342</v>
      </c>
      <c r="B277" s="6">
        <f>IFERROR(VLOOKUP($A277,'Original Data'!$A$2:$B$3674,2,FALSE),"")</f>
        <v>39301</v>
      </c>
      <c r="C277" s="7">
        <f>IFERROR(VLOOKUP($A277,'Original Data'!$C$2:$D$2180,2,FALSE),"")</f>
        <v>2888.1</v>
      </c>
      <c r="D277" s="6">
        <f>IFERROR(VLOOKUP($A277,'Original Data'!$E$2:$F$2013,2,FALSE),"")</f>
        <v>198.791</v>
      </c>
    </row>
    <row r="278" spans="1:4" x14ac:dyDescent="0.2">
      <c r="A278" s="5">
        <f t="shared" si="4"/>
        <v>44341</v>
      </c>
      <c r="B278" s="6">
        <f>IFERROR(VLOOKUP($A278,'Original Data'!$A$2:$B$3674,2,FALSE),"")</f>
        <v>38363</v>
      </c>
      <c r="C278" s="7">
        <f>IFERROR(VLOOKUP($A278,'Original Data'!$C$2:$D$2180,2,FALSE),"")</f>
        <v>2705.6</v>
      </c>
      <c r="D278" s="6">
        <f>IFERROR(VLOOKUP($A278,'Original Data'!$E$2:$F$2013,2,FALSE),"")</f>
        <v>183.80500000000001</v>
      </c>
    </row>
    <row r="279" spans="1:4" x14ac:dyDescent="0.2">
      <c r="A279" s="5">
        <f t="shared" si="4"/>
        <v>44340</v>
      </c>
      <c r="B279" s="6">
        <f>IFERROR(VLOOKUP($A279,'Original Data'!$A$2:$B$3674,2,FALSE),"")</f>
        <v>38772.9</v>
      </c>
      <c r="C279" s="7">
        <f>IFERROR(VLOOKUP($A279,'Original Data'!$C$2:$D$2180,2,FALSE),"")</f>
        <v>2645.4</v>
      </c>
      <c r="D279" s="6">
        <f>IFERROR(VLOOKUP($A279,'Original Data'!$E$2:$F$2013,2,FALSE),"")</f>
        <v>184.209</v>
      </c>
    </row>
    <row r="280" spans="1:4" x14ac:dyDescent="0.2">
      <c r="A280" s="5">
        <f t="shared" si="4"/>
        <v>44339</v>
      </c>
      <c r="B280" s="6">
        <f>IFERROR(VLOOKUP($A280,'Original Data'!$A$2:$B$3674,2,FALSE),"")</f>
        <v>34730.300000000003</v>
      </c>
      <c r="C280" s="7">
        <f>IFERROR(VLOOKUP($A280,'Original Data'!$C$2:$D$2180,2,FALSE),"")</f>
        <v>2098.6</v>
      </c>
      <c r="D280" s="6">
        <f>IFERROR(VLOOKUP($A280,'Original Data'!$E$2:$F$2013,2,FALSE),"")</f>
        <v>142.54499999999999</v>
      </c>
    </row>
    <row r="281" spans="1:4" x14ac:dyDescent="0.2">
      <c r="A281" s="5">
        <f t="shared" si="4"/>
        <v>44338</v>
      </c>
      <c r="B281" s="6">
        <f>IFERROR(VLOOKUP($A281,'Original Data'!$A$2:$B$3674,2,FALSE),"")</f>
        <v>37585</v>
      </c>
      <c r="C281" s="7">
        <f>IFERROR(VLOOKUP($A281,'Original Data'!$C$2:$D$2180,2,FALSE),"")</f>
        <v>2302.9</v>
      </c>
      <c r="D281" s="6">
        <f>IFERROR(VLOOKUP($A281,'Original Data'!$E$2:$F$2013,2,FALSE),"")</f>
        <v>169.416</v>
      </c>
    </row>
    <row r="282" spans="1:4" x14ac:dyDescent="0.2">
      <c r="A282" s="5">
        <f t="shared" si="4"/>
        <v>44337</v>
      </c>
      <c r="B282" s="6">
        <f>IFERROR(VLOOKUP($A282,'Original Data'!$A$2:$B$3674,2,FALSE),"")</f>
        <v>37415</v>
      </c>
      <c r="C282" s="7">
        <f>IFERROR(VLOOKUP($A282,'Original Data'!$C$2:$D$2180,2,FALSE),"")</f>
        <v>2439.1999999999998</v>
      </c>
      <c r="D282" s="6">
        <f>IFERROR(VLOOKUP($A282,'Original Data'!$E$2:$F$2013,2,FALSE),"")</f>
        <v>180.07499999999999</v>
      </c>
    </row>
    <row r="283" spans="1:4" x14ac:dyDescent="0.2">
      <c r="A283" s="5">
        <f t="shared" si="4"/>
        <v>44336</v>
      </c>
      <c r="B283" s="6">
        <f>IFERROR(VLOOKUP($A283,'Original Data'!$A$2:$B$3674,2,FALSE),"")</f>
        <v>40578</v>
      </c>
      <c r="C283" s="7">
        <f>IFERROR(VLOOKUP($A283,'Original Data'!$C$2:$D$2180,2,FALSE),"")</f>
        <v>2770.1</v>
      </c>
      <c r="D283" s="6">
        <f>IFERROR(VLOOKUP($A283,'Original Data'!$E$2:$F$2013,2,FALSE),"")</f>
        <v>211.77</v>
      </c>
    </row>
    <row r="284" spans="1:4" x14ac:dyDescent="0.2">
      <c r="A284" s="5">
        <f t="shared" si="4"/>
        <v>44335</v>
      </c>
      <c r="B284" s="6">
        <f>IFERROR(VLOOKUP($A284,'Original Data'!$A$2:$B$3674,2,FALSE),"")</f>
        <v>36755</v>
      </c>
      <c r="C284" s="7">
        <f>IFERROR(VLOOKUP($A284,'Original Data'!$C$2:$D$2180,2,FALSE),"")</f>
        <v>2442.1999999999998</v>
      </c>
      <c r="D284" s="6">
        <f>IFERROR(VLOOKUP($A284,'Original Data'!$E$2:$F$2013,2,FALSE),"")</f>
        <v>186.89599999999999</v>
      </c>
    </row>
    <row r="285" spans="1:4" x14ac:dyDescent="0.2">
      <c r="A285" s="5">
        <f t="shared" si="4"/>
        <v>44334</v>
      </c>
      <c r="B285" s="6">
        <f>IFERROR(VLOOKUP($A285,'Original Data'!$A$2:$B$3674,2,FALSE),"")</f>
        <v>42935</v>
      </c>
      <c r="C285" s="7">
        <f>IFERROR(VLOOKUP($A285,'Original Data'!$C$2:$D$2180,2,FALSE),"")</f>
        <v>3378.6</v>
      </c>
      <c r="D285" s="6">
        <f>IFERROR(VLOOKUP($A285,'Original Data'!$E$2:$F$2013,2,FALSE),"")</f>
        <v>294.38499999999999</v>
      </c>
    </row>
    <row r="286" spans="1:4" x14ac:dyDescent="0.2">
      <c r="A286" s="5">
        <f t="shared" si="4"/>
        <v>44333</v>
      </c>
      <c r="B286" s="6">
        <f>IFERROR(VLOOKUP($A286,'Original Data'!$A$2:$B$3674,2,FALSE),"")</f>
        <v>43544</v>
      </c>
      <c r="C286" s="7">
        <f>IFERROR(VLOOKUP($A286,'Original Data'!$C$2:$D$2180,2,FALSE),"")</f>
        <v>3281.9</v>
      </c>
      <c r="D286" s="6">
        <f>IFERROR(VLOOKUP($A286,'Original Data'!$E$2:$F$2013,2,FALSE),"")</f>
        <v>281.26400000000001</v>
      </c>
    </row>
    <row r="287" spans="1:4" x14ac:dyDescent="0.2">
      <c r="A287" s="5">
        <f t="shared" si="4"/>
        <v>44332</v>
      </c>
      <c r="B287" s="6">
        <f>IFERROR(VLOOKUP($A287,'Original Data'!$A$2:$B$3674,2,FALSE),"")</f>
        <v>46582.9</v>
      </c>
      <c r="C287" s="7">
        <f>IFERROR(VLOOKUP($A287,'Original Data'!$C$2:$D$2180,2,FALSE),"")</f>
        <v>3594.2</v>
      </c>
      <c r="D287" s="6">
        <f>IFERROR(VLOOKUP($A287,'Original Data'!$E$2:$F$2013,2,FALSE),"")</f>
        <v>296.20100000000002</v>
      </c>
    </row>
    <row r="288" spans="1:4" x14ac:dyDescent="0.2">
      <c r="A288" s="5">
        <f t="shared" si="4"/>
        <v>44331</v>
      </c>
      <c r="B288" s="6">
        <f>IFERROR(VLOOKUP($A288,'Original Data'!$A$2:$B$3674,2,FALSE),"")</f>
        <v>46784.9</v>
      </c>
      <c r="C288" s="7">
        <f>IFERROR(VLOOKUP($A288,'Original Data'!$C$2:$D$2180,2,FALSE),"")</f>
        <v>3645.9</v>
      </c>
      <c r="D288" s="6">
        <f>IFERROR(VLOOKUP($A288,'Original Data'!$E$2:$F$2013,2,FALSE),"")</f>
        <v>299.5</v>
      </c>
    </row>
    <row r="289" spans="1:4" x14ac:dyDescent="0.2">
      <c r="A289" s="5">
        <f t="shared" si="4"/>
        <v>44330</v>
      </c>
      <c r="B289" s="6">
        <f>IFERROR(VLOOKUP($A289,'Original Data'!$A$2:$B$3674,2,FALSE),"")</f>
        <v>49917</v>
      </c>
      <c r="C289" s="7">
        <f>IFERROR(VLOOKUP($A289,'Original Data'!$C$2:$D$2180,2,FALSE),"")</f>
        <v>4082.3</v>
      </c>
      <c r="D289" s="6">
        <f>IFERROR(VLOOKUP($A289,'Original Data'!$E$2:$F$2013,2,FALSE),"")</f>
        <v>326.20999999999998</v>
      </c>
    </row>
    <row r="290" spans="1:4" x14ac:dyDescent="0.2">
      <c r="A290" s="5">
        <f t="shared" si="4"/>
        <v>44329</v>
      </c>
      <c r="B290" s="6">
        <f>IFERROR(VLOOKUP($A290,'Original Data'!$A$2:$B$3674,2,FALSE),"")</f>
        <v>49747</v>
      </c>
      <c r="C290" s="7">
        <f>IFERROR(VLOOKUP($A290,'Original Data'!$C$2:$D$2180,2,FALSE),"")</f>
        <v>3722.8</v>
      </c>
      <c r="D290" s="6">
        <f>IFERROR(VLOOKUP($A290,'Original Data'!$E$2:$F$2013,2,FALSE),"")</f>
        <v>317.51</v>
      </c>
    </row>
    <row r="291" spans="1:4" x14ac:dyDescent="0.2">
      <c r="A291" s="5">
        <f t="shared" si="4"/>
        <v>44328</v>
      </c>
      <c r="B291" s="6">
        <f>IFERROR(VLOOKUP($A291,'Original Data'!$A$2:$B$3674,2,FALSE),"")</f>
        <v>49725</v>
      </c>
      <c r="C291" s="7">
        <f>IFERROR(VLOOKUP($A291,'Original Data'!$C$2:$D$2180,2,FALSE),"")</f>
        <v>3831.9</v>
      </c>
      <c r="D291" s="6">
        <f>IFERROR(VLOOKUP($A291,'Original Data'!$E$2:$F$2013,2,FALSE),"")</f>
        <v>302.33</v>
      </c>
    </row>
    <row r="292" spans="1:4" x14ac:dyDescent="0.2">
      <c r="A292" s="5">
        <f t="shared" si="4"/>
        <v>44327</v>
      </c>
      <c r="B292" s="6">
        <f>IFERROR(VLOOKUP($A292,'Original Data'!$A$2:$B$3674,2,FALSE),"")</f>
        <v>56715</v>
      </c>
      <c r="C292" s="7">
        <f>IFERROR(VLOOKUP($A292,'Original Data'!$C$2:$D$2180,2,FALSE),"")</f>
        <v>4172.2</v>
      </c>
      <c r="D292" s="6">
        <f>IFERROR(VLOOKUP($A292,'Original Data'!$E$2:$F$2013,2,FALSE),"")</f>
        <v>377.36900000000003</v>
      </c>
    </row>
    <row r="293" spans="1:4" x14ac:dyDescent="0.2">
      <c r="A293" s="5">
        <f t="shared" si="4"/>
        <v>44326</v>
      </c>
      <c r="B293" s="6">
        <f>IFERROR(VLOOKUP($A293,'Original Data'!$A$2:$B$3674,2,FALSE),"")</f>
        <v>55851</v>
      </c>
      <c r="C293" s="7">
        <f>IFERROR(VLOOKUP($A293,'Original Data'!$C$2:$D$2180,2,FALSE),"")</f>
        <v>3947.1</v>
      </c>
      <c r="D293" s="6">
        <f>IFERROR(VLOOKUP($A293,'Original Data'!$E$2:$F$2013,2,FALSE),"")</f>
        <v>359.10599999999999</v>
      </c>
    </row>
    <row r="294" spans="1:4" x14ac:dyDescent="0.2">
      <c r="A294" s="5">
        <f t="shared" si="4"/>
        <v>44325</v>
      </c>
      <c r="B294" s="6">
        <f>IFERROR(VLOOKUP($A294,'Original Data'!$A$2:$B$3674,2,FALSE),"")</f>
        <v>58276</v>
      </c>
      <c r="C294" s="7">
        <f>IFERROR(VLOOKUP($A294,'Original Data'!$C$2:$D$2180,2,FALSE),"")</f>
        <v>3925.2</v>
      </c>
      <c r="D294" s="6">
        <f>IFERROR(VLOOKUP($A294,'Original Data'!$E$2:$F$2013,2,FALSE),"")</f>
        <v>386.82</v>
      </c>
    </row>
    <row r="295" spans="1:4" x14ac:dyDescent="0.2">
      <c r="A295" s="5">
        <f t="shared" si="4"/>
        <v>44324</v>
      </c>
      <c r="B295" s="6">
        <f>IFERROR(VLOOKUP($A295,'Original Data'!$A$2:$B$3674,2,FALSE),"")</f>
        <v>58894</v>
      </c>
      <c r="C295" s="7">
        <f>IFERROR(VLOOKUP($A295,'Original Data'!$C$2:$D$2180,2,FALSE),"")</f>
        <v>3910.4</v>
      </c>
      <c r="D295" s="6">
        <f>IFERROR(VLOOKUP($A295,'Original Data'!$E$2:$F$2013,2,FALSE),"")</f>
        <v>347.03</v>
      </c>
    </row>
    <row r="296" spans="1:4" x14ac:dyDescent="0.2">
      <c r="A296" s="5">
        <f t="shared" si="4"/>
        <v>44323</v>
      </c>
      <c r="B296" s="6">
        <f>IFERROR(VLOOKUP($A296,'Original Data'!$A$2:$B$3674,2,FALSE),"")</f>
        <v>57349</v>
      </c>
      <c r="C296" s="7">
        <f>IFERROR(VLOOKUP($A296,'Original Data'!$C$2:$D$2180,2,FALSE),"")</f>
        <v>3481.49</v>
      </c>
      <c r="D296" s="6">
        <f>IFERROR(VLOOKUP($A296,'Original Data'!$E$2:$F$2013,2,FALSE),"")</f>
        <v>345.53699999999998</v>
      </c>
    </row>
    <row r="297" spans="1:4" x14ac:dyDescent="0.2">
      <c r="A297" s="5">
        <f t="shared" si="4"/>
        <v>44322</v>
      </c>
      <c r="B297" s="6">
        <f>IFERROR(VLOOKUP($A297,'Original Data'!$A$2:$B$3674,2,FALSE),"")</f>
        <v>56451</v>
      </c>
      <c r="C297" s="7">
        <f>IFERROR(VLOOKUP($A297,'Original Data'!$C$2:$D$2180,2,FALSE),"")</f>
        <v>3491.4</v>
      </c>
      <c r="D297" s="6">
        <f>IFERROR(VLOOKUP($A297,'Original Data'!$E$2:$F$2013,2,FALSE),"")</f>
        <v>353.38</v>
      </c>
    </row>
    <row r="298" spans="1:4" x14ac:dyDescent="0.2">
      <c r="A298" s="5">
        <f t="shared" si="4"/>
        <v>44321</v>
      </c>
      <c r="B298" s="6">
        <f>IFERROR(VLOOKUP($A298,'Original Data'!$A$2:$B$3674,2,FALSE),"")</f>
        <v>57477</v>
      </c>
      <c r="C298" s="7">
        <f>IFERROR(VLOOKUP($A298,'Original Data'!$C$2:$D$2180,2,FALSE),"")</f>
        <v>3524</v>
      </c>
      <c r="D298" s="6">
        <f>IFERROR(VLOOKUP($A298,'Original Data'!$E$2:$F$2013,2,FALSE),"")</f>
        <v>355.95699999999999</v>
      </c>
    </row>
    <row r="299" spans="1:4" x14ac:dyDescent="0.2">
      <c r="A299" s="5">
        <f t="shared" si="4"/>
        <v>44320</v>
      </c>
      <c r="B299" s="6">
        <f>IFERROR(VLOOKUP($A299,'Original Data'!$A$2:$B$3674,2,FALSE),"")</f>
        <v>53264</v>
      </c>
      <c r="C299" s="7">
        <f>IFERROR(VLOOKUP($A299,'Original Data'!$C$2:$D$2180,2,FALSE),"")</f>
        <v>3236</v>
      </c>
      <c r="D299" s="6">
        <f>IFERROR(VLOOKUP($A299,'Original Data'!$E$2:$F$2013,2,FALSE),"")</f>
        <v>305.32799999999997</v>
      </c>
    </row>
    <row r="300" spans="1:4" x14ac:dyDescent="0.2">
      <c r="A300" s="5">
        <f t="shared" si="4"/>
        <v>44319</v>
      </c>
      <c r="B300" s="6">
        <f>IFERROR(VLOOKUP($A300,'Original Data'!$A$2:$B$3674,2,FALSE),"")</f>
        <v>57147</v>
      </c>
      <c r="C300" s="7">
        <f>IFERROR(VLOOKUP($A300,'Original Data'!$C$2:$D$2180,2,FALSE),"")</f>
        <v>3429</v>
      </c>
      <c r="D300" s="6">
        <f>IFERROR(VLOOKUP($A300,'Original Data'!$E$2:$F$2013,2,FALSE),"")</f>
        <v>294.43099999999998</v>
      </c>
    </row>
    <row r="301" spans="1:4" x14ac:dyDescent="0.2">
      <c r="A301" s="5">
        <f t="shared" si="4"/>
        <v>44318</v>
      </c>
      <c r="B301" s="6">
        <f>IFERROR(VLOOKUP($A301,'Original Data'!$A$2:$B$3674,2,FALSE),"")</f>
        <v>56605</v>
      </c>
      <c r="C301" s="7">
        <f>IFERROR(VLOOKUP($A301,'Original Data'!$C$2:$D$2180,2,FALSE),"")</f>
        <v>2949.7</v>
      </c>
      <c r="D301" s="6">
        <f>IFERROR(VLOOKUP($A301,'Original Data'!$E$2:$F$2013,2,FALSE),"")</f>
        <v>268.86</v>
      </c>
    </row>
    <row r="302" spans="1:4" x14ac:dyDescent="0.2">
      <c r="A302" s="5">
        <f t="shared" si="4"/>
        <v>44317</v>
      </c>
      <c r="B302" s="6">
        <f>IFERROR(VLOOKUP($A302,'Original Data'!$A$2:$B$3674,2,FALSE),"")</f>
        <v>57774</v>
      </c>
      <c r="C302" s="7">
        <f>IFERROR(VLOOKUP($A302,'Original Data'!$C$2:$D$2180,2,FALSE),"")</f>
        <v>2943.8</v>
      </c>
      <c r="D302" s="6">
        <f>IFERROR(VLOOKUP($A302,'Original Data'!$E$2:$F$2013,2,FALSE),"")</f>
        <v>276.75</v>
      </c>
    </row>
    <row r="303" spans="1:4" x14ac:dyDescent="0.2">
      <c r="A303" s="5">
        <f t="shared" si="4"/>
        <v>44316</v>
      </c>
      <c r="B303" s="6">
        <f>IFERROR(VLOOKUP($A303,'Original Data'!$A$2:$B$3674,2,FALSE),"")</f>
        <v>57637</v>
      </c>
      <c r="C303" s="7">
        <f>IFERROR(VLOOKUP($A303,'Original Data'!$C$2:$D$2180,2,FALSE),"")</f>
        <v>2769.4</v>
      </c>
      <c r="D303" s="6">
        <f>IFERROR(VLOOKUP($A303,'Original Data'!$E$2:$F$2013,2,FALSE),"")</f>
        <v>271.08</v>
      </c>
    </row>
    <row r="304" spans="1:4" x14ac:dyDescent="0.2">
      <c r="A304" s="5">
        <f t="shared" si="4"/>
        <v>44315</v>
      </c>
      <c r="B304" s="6">
        <f>IFERROR(VLOOKUP($A304,'Original Data'!$A$2:$B$3674,2,FALSE),"")</f>
        <v>53566</v>
      </c>
      <c r="C304" s="7">
        <f>IFERROR(VLOOKUP($A304,'Original Data'!$C$2:$D$2180,2,FALSE),"")</f>
        <v>2758.6</v>
      </c>
      <c r="D304" s="6">
        <f>IFERROR(VLOOKUP($A304,'Original Data'!$E$2:$F$2013,2,FALSE),"")</f>
        <v>255.37899999999999</v>
      </c>
    </row>
    <row r="305" spans="1:4" x14ac:dyDescent="0.2">
      <c r="A305" s="5">
        <f t="shared" si="4"/>
        <v>44314</v>
      </c>
      <c r="B305" s="6">
        <f>IFERROR(VLOOKUP($A305,'Original Data'!$A$2:$B$3674,2,FALSE),"")</f>
        <v>54860</v>
      </c>
      <c r="C305" s="7">
        <f>IFERROR(VLOOKUP($A305,'Original Data'!$C$2:$D$2180,2,FALSE),"")</f>
        <v>2747.9</v>
      </c>
      <c r="D305" s="6">
        <f>IFERROR(VLOOKUP($A305,'Original Data'!$E$2:$F$2013,2,FALSE),"")</f>
        <v>258.75700000000001</v>
      </c>
    </row>
    <row r="306" spans="1:4" x14ac:dyDescent="0.2">
      <c r="A306" s="5">
        <f t="shared" si="4"/>
        <v>44313</v>
      </c>
      <c r="B306" s="6">
        <f>IFERROR(VLOOKUP($A306,'Original Data'!$A$2:$B$3674,2,FALSE),"")</f>
        <v>55044</v>
      </c>
      <c r="C306" s="7">
        <f>IFERROR(VLOOKUP($A306,'Original Data'!$C$2:$D$2180,2,FALSE),"")</f>
        <v>2665.7</v>
      </c>
      <c r="D306" s="6">
        <f>IFERROR(VLOOKUP($A306,'Original Data'!$E$2:$F$2013,2,FALSE),"")</f>
        <v>259.83</v>
      </c>
    </row>
    <row r="307" spans="1:4" x14ac:dyDescent="0.2">
      <c r="A307" s="5">
        <f t="shared" si="4"/>
        <v>44312</v>
      </c>
      <c r="B307" s="6">
        <f>IFERROR(VLOOKUP($A307,'Original Data'!$A$2:$B$3674,2,FALSE),"")</f>
        <v>54103</v>
      </c>
      <c r="C307" s="7">
        <f>IFERROR(VLOOKUP($A307,'Original Data'!$C$2:$D$2180,2,FALSE),"")</f>
        <v>2537.35</v>
      </c>
      <c r="D307" s="6">
        <f>IFERROR(VLOOKUP($A307,'Original Data'!$E$2:$F$2013,2,FALSE),"")</f>
        <v>247.49</v>
      </c>
    </row>
    <row r="308" spans="1:4" x14ac:dyDescent="0.2">
      <c r="A308" s="5">
        <f t="shared" si="4"/>
        <v>44311</v>
      </c>
      <c r="B308" s="6">
        <f>IFERROR(VLOOKUP($A308,'Original Data'!$A$2:$B$3674,2,FALSE),"")</f>
        <v>49116.3</v>
      </c>
      <c r="C308" s="7">
        <f>IFERROR(VLOOKUP($A308,'Original Data'!$C$2:$D$2180,2,FALSE),"")</f>
        <v>2322.4</v>
      </c>
      <c r="D308" s="6">
        <f>IFERROR(VLOOKUP($A308,'Original Data'!$E$2:$F$2013,2,FALSE),"")</f>
        <v>223.57</v>
      </c>
    </row>
    <row r="309" spans="1:4" x14ac:dyDescent="0.2">
      <c r="A309" s="5">
        <f t="shared" si="4"/>
        <v>44310</v>
      </c>
      <c r="B309" s="6">
        <f>IFERROR(VLOOKUP($A309,'Original Data'!$A$2:$B$3674,2,FALSE),"")</f>
        <v>50167</v>
      </c>
      <c r="C309" s="7">
        <f>IFERROR(VLOOKUP($A309,'Original Data'!$C$2:$D$2180,2,FALSE),"")</f>
        <v>2219.6</v>
      </c>
      <c r="D309" s="6">
        <f>IFERROR(VLOOKUP($A309,'Original Data'!$E$2:$F$2013,2,FALSE),"")</f>
        <v>225.197</v>
      </c>
    </row>
    <row r="310" spans="1:4" x14ac:dyDescent="0.2">
      <c r="A310" s="5">
        <f t="shared" si="4"/>
        <v>44309</v>
      </c>
      <c r="B310" s="6">
        <f>IFERROR(VLOOKUP($A310,'Original Data'!$A$2:$B$3674,2,FALSE),"")</f>
        <v>51139</v>
      </c>
      <c r="C310" s="7">
        <f>IFERROR(VLOOKUP($A310,'Original Data'!$C$2:$D$2180,2,FALSE),"")</f>
        <v>2367.9</v>
      </c>
      <c r="D310" s="6">
        <f>IFERROR(VLOOKUP($A310,'Original Data'!$E$2:$F$2013,2,FALSE),"")</f>
        <v>241.399</v>
      </c>
    </row>
    <row r="311" spans="1:4" x14ac:dyDescent="0.2">
      <c r="A311" s="5">
        <f t="shared" si="4"/>
        <v>44308</v>
      </c>
      <c r="B311" s="6">
        <f>IFERROR(VLOOKUP($A311,'Original Data'!$A$2:$B$3674,2,FALSE),"")</f>
        <v>51781.3</v>
      </c>
      <c r="C311" s="7">
        <f>IFERROR(VLOOKUP($A311,'Original Data'!$C$2:$D$2180,2,FALSE),"")</f>
        <v>2402.3000000000002</v>
      </c>
      <c r="D311" s="6">
        <f>IFERROR(VLOOKUP($A311,'Original Data'!$E$2:$F$2013,2,FALSE),"")</f>
        <v>252.999</v>
      </c>
    </row>
    <row r="312" spans="1:4" x14ac:dyDescent="0.2">
      <c r="A312" s="5">
        <f t="shared" si="4"/>
        <v>44307</v>
      </c>
      <c r="B312" s="6">
        <f>IFERROR(VLOOKUP($A312,'Original Data'!$A$2:$B$3674,2,FALSE),"")</f>
        <v>53822</v>
      </c>
      <c r="C312" s="7">
        <f>IFERROR(VLOOKUP($A312,'Original Data'!$C$2:$D$2180,2,FALSE),"")</f>
        <v>2357.9</v>
      </c>
      <c r="D312" s="6">
        <f>IFERROR(VLOOKUP($A312,'Original Data'!$E$2:$F$2013,2,FALSE),"")</f>
        <v>257.87</v>
      </c>
    </row>
    <row r="313" spans="1:4" x14ac:dyDescent="0.2">
      <c r="A313" s="5">
        <f t="shared" si="4"/>
        <v>44306</v>
      </c>
      <c r="B313" s="6">
        <f>IFERROR(VLOOKUP($A313,'Original Data'!$A$2:$B$3674,2,FALSE),"")</f>
        <v>56476</v>
      </c>
      <c r="C313" s="7">
        <f>IFERROR(VLOOKUP($A313,'Original Data'!$C$2:$D$2180,2,FALSE),"")</f>
        <v>2330.8000000000002</v>
      </c>
      <c r="D313" s="6">
        <f>IFERROR(VLOOKUP($A313,'Original Data'!$E$2:$F$2013,2,FALSE),"")</f>
        <v>260.97800000000001</v>
      </c>
    </row>
    <row r="314" spans="1:4" x14ac:dyDescent="0.2">
      <c r="A314" s="5">
        <f t="shared" si="4"/>
        <v>44305</v>
      </c>
      <c r="B314" s="6">
        <f>IFERROR(VLOOKUP($A314,'Original Data'!$A$2:$B$3674,2,FALSE),"")</f>
        <v>55639</v>
      </c>
      <c r="C314" s="7">
        <f>IFERROR(VLOOKUP($A314,'Original Data'!$C$2:$D$2180,2,FALSE),"")</f>
        <v>2160.8000000000002</v>
      </c>
      <c r="D314" s="6">
        <f>IFERROR(VLOOKUP($A314,'Original Data'!$E$2:$F$2013,2,FALSE),"")</f>
        <v>261.30700000000002</v>
      </c>
    </row>
    <row r="315" spans="1:4" x14ac:dyDescent="0.2">
      <c r="A315" s="5">
        <f t="shared" si="4"/>
        <v>44304</v>
      </c>
      <c r="B315" s="6">
        <f>IFERROR(VLOOKUP($A315,'Original Data'!$A$2:$B$3674,2,FALSE),"")</f>
        <v>56163</v>
      </c>
      <c r="C315" s="7">
        <f>IFERROR(VLOOKUP($A315,'Original Data'!$C$2:$D$2180,2,FALSE),"")</f>
        <v>2237.1999999999998</v>
      </c>
      <c r="D315" s="6">
        <f>IFERROR(VLOOKUP($A315,'Original Data'!$E$2:$F$2013,2,FALSE),"")</f>
        <v>273.60300000000001</v>
      </c>
    </row>
    <row r="316" spans="1:4" x14ac:dyDescent="0.2">
      <c r="A316" s="5">
        <f t="shared" si="4"/>
        <v>44303</v>
      </c>
      <c r="B316" s="6">
        <f>IFERROR(VLOOKUP($A316,'Original Data'!$A$2:$B$3674,2,FALSE),"")</f>
        <v>59970</v>
      </c>
      <c r="C316" s="7">
        <f>IFERROR(VLOOKUP($A316,'Original Data'!$C$2:$D$2180,2,FALSE),"")</f>
        <v>2315.1</v>
      </c>
      <c r="D316" s="6">
        <f>IFERROR(VLOOKUP($A316,'Original Data'!$E$2:$F$2013,2,FALSE),"")</f>
        <v>300.92700000000002</v>
      </c>
    </row>
    <row r="317" spans="1:4" x14ac:dyDescent="0.2">
      <c r="A317" s="5">
        <f t="shared" si="4"/>
        <v>44302</v>
      </c>
      <c r="B317" s="6">
        <f>IFERROR(VLOOKUP($A317,'Original Data'!$A$2:$B$3674,2,FALSE),"")</f>
        <v>61325</v>
      </c>
      <c r="C317" s="7">
        <f>IFERROR(VLOOKUP($A317,'Original Data'!$C$2:$D$2180,2,FALSE),"")</f>
        <v>2421.5</v>
      </c>
      <c r="D317" s="6">
        <f>IFERROR(VLOOKUP($A317,'Original Data'!$E$2:$F$2013,2,FALSE),"")</f>
        <v>308.17399999999998</v>
      </c>
    </row>
    <row r="318" spans="1:4" x14ac:dyDescent="0.2">
      <c r="A318" s="5">
        <f t="shared" si="4"/>
        <v>44301</v>
      </c>
      <c r="B318" s="6">
        <f>IFERROR(VLOOKUP($A318,'Original Data'!$A$2:$B$3674,2,FALSE),"")</f>
        <v>63196</v>
      </c>
      <c r="C318" s="7">
        <f>IFERROR(VLOOKUP($A318,'Original Data'!$C$2:$D$2180,2,FALSE),"")</f>
        <v>2515.5</v>
      </c>
      <c r="D318" s="6">
        <f>IFERROR(VLOOKUP($A318,'Original Data'!$E$2:$F$2013,2,FALSE),"")</f>
        <v>285.75400000000002</v>
      </c>
    </row>
    <row r="319" spans="1:4" x14ac:dyDescent="0.2">
      <c r="A319" s="5">
        <f t="shared" si="4"/>
        <v>44300</v>
      </c>
      <c r="B319" s="6">
        <f>IFERROR(VLOOKUP($A319,'Original Data'!$A$2:$B$3674,2,FALSE),"")</f>
        <v>62942.7</v>
      </c>
      <c r="C319" s="7">
        <f>IFERROR(VLOOKUP($A319,'Original Data'!$C$2:$D$2180,2,FALSE),"")</f>
        <v>2430.1</v>
      </c>
      <c r="D319" s="6">
        <f>IFERROR(VLOOKUP($A319,'Original Data'!$E$2:$F$2013,2,FALSE),"")</f>
        <v>278.40800000000002</v>
      </c>
    </row>
    <row r="320" spans="1:4" x14ac:dyDescent="0.2">
      <c r="A320" s="5">
        <f t="shared" si="4"/>
        <v>44299</v>
      </c>
      <c r="B320" s="6">
        <f>IFERROR(VLOOKUP($A320,'Original Data'!$A$2:$B$3674,2,FALSE),"")</f>
        <v>63518</v>
      </c>
      <c r="C320" s="7">
        <f>IFERROR(VLOOKUP($A320,'Original Data'!$C$2:$D$2180,2,FALSE),"")</f>
        <v>2297</v>
      </c>
      <c r="D320" s="6">
        <f>IFERROR(VLOOKUP($A320,'Original Data'!$E$2:$F$2013,2,FALSE),"")</f>
        <v>267.17</v>
      </c>
    </row>
    <row r="321" spans="1:4" x14ac:dyDescent="0.2">
      <c r="A321" s="5">
        <f t="shared" si="4"/>
        <v>44298</v>
      </c>
      <c r="B321" s="6">
        <f>IFERROR(VLOOKUP($A321,'Original Data'!$A$2:$B$3674,2,FALSE),"")</f>
        <v>59900</v>
      </c>
      <c r="C321" s="7">
        <f>IFERROR(VLOOKUP($A321,'Original Data'!$C$2:$D$2180,2,FALSE),"")</f>
        <v>2139.1999999999998</v>
      </c>
      <c r="D321" s="6">
        <f>IFERROR(VLOOKUP($A321,'Original Data'!$E$2:$F$2013,2,FALSE),"")</f>
        <v>244.655</v>
      </c>
    </row>
    <row r="322" spans="1:4" x14ac:dyDescent="0.2">
      <c r="A322" s="5">
        <f t="shared" si="4"/>
        <v>44297</v>
      </c>
      <c r="B322" s="6">
        <f>IFERROR(VLOOKUP($A322,'Original Data'!$A$2:$B$3674,2,FALSE),"")</f>
        <v>60034.8</v>
      </c>
      <c r="C322" s="7">
        <f>IFERROR(VLOOKUP($A322,'Original Data'!$C$2:$D$2180,2,FALSE),"")</f>
        <v>2152.5</v>
      </c>
      <c r="D322" s="6">
        <f>IFERROR(VLOOKUP($A322,'Original Data'!$E$2:$F$2013,2,FALSE),"")</f>
        <v>252.375</v>
      </c>
    </row>
    <row r="323" spans="1:4" x14ac:dyDescent="0.2">
      <c r="A323" s="5">
        <f t="shared" ref="A323:A386" si="5">A322-1</f>
        <v>44296</v>
      </c>
      <c r="B323" s="6">
        <f>IFERROR(VLOOKUP($A323,'Original Data'!$A$2:$B$3674,2,FALSE),"")</f>
        <v>59823.8</v>
      </c>
      <c r="C323" s="7">
        <f>IFERROR(VLOOKUP($A323,'Original Data'!$C$2:$D$2180,2,FALSE),"")</f>
        <v>2136.6</v>
      </c>
      <c r="D323" s="6">
        <f>IFERROR(VLOOKUP($A323,'Original Data'!$E$2:$F$2013,2,FALSE),"")</f>
        <v>256.26900000000001</v>
      </c>
    </row>
    <row r="324" spans="1:4" x14ac:dyDescent="0.2">
      <c r="A324" s="5">
        <f t="shared" si="5"/>
        <v>44295</v>
      </c>
      <c r="B324" s="6">
        <f>IFERROR(VLOOKUP($A324,'Original Data'!$A$2:$B$3674,2,FALSE),"")</f>
        <v>58114</v>
      </c>
      <c r="C324" s="7">
        <f>IFERROR(VLOOKUP($A324,'Original Data'!$C$2:$D$2180,2,FALSE),"")</f>
        <v>2067.4</v>
      </c>
      <c r="D324" s="6">
        <f>IFERROR(VLOOKUP($A324,'Original Data'!$E$2:$F$2013,2,FALSE),"")</f>
        <v>220.87899999999999</v>
      </c>
    </row>
    <row r="325" spans="1:4" x14ac:dyDescent="0.2">
      <c r="A325" s="5">
        <f t="shared" si="5"/>
        <v>44294</v>
      </c>
      <c r="B325" s="6">
        <f>IFERROR(VLOOKUP($A325,'Original Data'!$A$2:$B$3674,2,FALSE),"")</f>
        <v>58110</v>
      </c>
      <c r="C325" s="7">
        <f>IFERROR(VLOOKUP($A325,'Original Data'!$C$2:$D$2180,2,FALSE),"")</f>
        <v>2081.4</v>
      </c>
      <c r="D325" s="6">
        <f>IFERROR(VLOOKUP($A325,'Original Data'!$E$2:$F$2013,2,FALSE),"")</f>
        <v>226.48</v>
      </c>
    </row>
    <row r="326" spans="1:4" x14ac:dyDescent="0.2">
      <c r="A326" s="5">
        <f t="shared" si="5"/>
        <v>44293</v>
      </c>
      <c r="B326" s="6">
        <f>IFERROR(VLOOKUP($A326,'Original Data'!$A$2:$B$3674,2,FALSE),"")</f>
        <v>55960</v>
      </c>
      <c r="C326" s="7">
        <f>IFERROR(VLOOKUP($A326,'Original Data'!$C$2:$D$2180,2,FALSE),"")</f>
        <v>1961.2</v>
      </c>
      <c r="D326" s="6">
        <f>IFERROR(VLOOKUP($A326,'Original Data'!$E$2:$F$2013,2,FALSE),"")</f>
        <v>218.97399999999999</v>
      </c>
    </row>
    <row r="327" spans="1:4" x14ac:dyDescent="0.2">
      <c r="A327" s="5">
        <f t="shared" si="5"/>
        <v>44292</v>
      </c>
      <c r="B327" s="6">
        <f>IFERROR(VLOOKUP($A327,'Original Data'!$A$2:$B$3674,2,FALSE),"")</f>
        <v>57991</v>
      </c>
      <c r="C327" s="7">
        <f>IFERROR(VLOOKUP($A327,'Original Data'!$C$2:$D$2180,2,FALSE),"")</f>
        <v>2112.1</v>
      </c>
      <c r="D327" s="6">
        <f>IFERROR(VLOOKUP($A327,'Original Data'!$E$2:$F$2013,2,FALSE),"")</f>
        <v>236.827</v>
      </c>
    </row>
    <row r="328" spans="1:4" x14ac:dyDescent="0.2">
      <c r="A328" s="5">
        <f t="shared" si="5"/>
        <v>44291</v>
      </c>
      <c r="B328" s="6">
        <f>IFERROR(VLOOKUP($A328,'Original Data'!$A$2:$B$3674,2,FALSE),"")</f>
        <v>59145</v>
      </c>
      <c r="C328" s="7">
        <f>IFERROR(VLOOKUP($A328,'Original Data'!$C$2:$D$2180,2,FALSE),"")</f>
        <v>2107.8000000000002</v>
      </c>
      <c r="D328" s="6">
        <f>IFERROR(VLOOKUP($A328,'Original Data'!$E$2:$F$2013,2,FALSE),"")</f>
        <v>221.45599999999999</v>
      </c>
    </row>
    <row r="329" spans="1:4" x14ac:dyDescent="0.2">
      <c r="A329" s="5">
        <f t="shared" si="5"/>
        <v>44290</v>
      </c>
      <c r="B329" s="6">
        <f>IFERROR(VLOOKUP($A329,'Original Data'!$A$2:$B$3674,2,FALSE),"")</f>
        <v>58240</v>
      </c>
      <c r="C329" s="7">
        <f>IFERROR(VLOOKUP($A329,'Original Data'!$C$2:$D$2180,2,FALSE),"")</f>
        <v>2077.4</v>
      </c>
      <c r="D329" s="6">
        <f>IFERROR(VLOOKUP($A329,'Original Data'!$E$2:$F$2013,2,FALSE),"")</f>
        <v>202.291</v>
      </c>
    </row>
    <row r="330" spans="1:4" x14ac:dyDescent="0.2">
      <c r="A330" s="5">
        <f t="shared" si="5"/>
        <v>44289</v>
      </c>
      <c r="B330" s="6">
        <f>IFERROR(VLOOKUP($A330,'Original Data'!$A$2:$B$3674,2,FALSE),"")</f>
        <v>57023</v>
      </c>
      <c r="C330" s="7">
        <f>IFERROR(VLOOKUP($A330,'Original Data'!$C$2:$D$2180,2,FALSE),"")</f>
        <v>2008.1</v>
      </c>
      <c r="D330" s="6">
        <f>IFERROR(VLOOKUP($A330,'Original Data'!$E$2:$F$2013,2,FALSE),"")</f>
        <v>195.23099999999999</v>
      </c>
    </row>
    <row r="331" spans="1:4" x14ac:dyDescent="0.2">
      <c r="A331" s="5">
        <f t="shared" si="5"/>
        <v>44288</v>
      </c>
      <c r="B331" s="6">
        <f>IFERROR(VLOOKUP($A331,'Original Data'!$A$2:$B$3674,2,FALSE),"")</f>
        <v>58959</v>
      </c>
      <c r="C331" s="7">
        <f>IFERROR(VLOOKUP($A331,'Original Data'!$C$2:$D$2180,2,FALSE),"")</f>
        <v>2133.1999999999998</v>
      </c>
      <c r="D331" s="6">
        <f>IFERROR(VLOOKUP($A331,'Original Data'!$E$2:$F$2013,2,FALSE),"")</f>
        <v>211.84</v>
      </c>
    </row>
    <row r="332" spans="1:4" x14ac:dyDescent="0.2">
      <c r="A332" s="5">
        <f t="shared" si="5"/>
        <v>44287</v>
      </c>
      <c r="B332" s="6">
        <f>IFERROR(VLOOKUP($A332,'Original Data'!$A$2:$B$3674,2,FALSE),"")</f>
        <v>58727.4</v>
      </c>
      <c r="C332" s="7">
        <f>IFERROR(VLOOKUP($A332,'Original Data'!$C$2:$D$2180,2,FALSE),"")</f>
        <v>1967.3</v>
      </c>
      <c r="D332" s="6">
        <f>IFERROR(VLOOKUP($A332,'Original Data'!$E$2:$F$2013,2,FALSE),"")</f>
        <v>202.352</v>
      </c>
    </row>
    <row r="333" spans="1:4" x14ac:dyDescent="0.2">
      <c r="A333" s="5">
        <f t="shared" si="5"/>
        <v>44286</v>
      </c>
      <c r="B333" s="6">
        <f>IFERROR(VLOOKUP($A333,'Original Data'!$A$2:$B$3674,2,FALSE),"")</f>
        <v>58796</v>
      </c>
      <c r="C333" s="7">
        <f>IFERROR(VLOOKUP($A333,'Original Data'!$C$2:$D$2180,2,FALSE),"")</f>
        <v>1918.8</v>
      </c>
      <c r="D333" s="6">
        <f>IFERROR(VLOOKUP($A333,'Original Data'!$E$2:$F$2013,2,FALSE),"")</f>
        <v>196.661</v>
      </c>
    </row>
    <row r="334" spans="1:4" x14ac:dyDescent="0.2">
      <c r="A334" s="5">
        <f t="shared" si="5"/>
        <v>44285</v>
      </c>
      <c r="B334" s="6">
        <f>IFERROR(VLOOKUP($A334,'Original Data'!$A$2:$B$3674,2,FALSE),"")</f>
        <v>58841</v>
      </c>
      <c r="C334" s="7">
        <f>IFERROR(VLOOKUP($A334,'Original Data'!$C$2:$D$2180,2,FALSE),"")</f>
        <v>1843.9</v>
      </c>
      <c r="D334" s="6">
        <f>IFERROR(VLOOKUP($A334,'Original Data'!$E$2:$F$2013,2,FALSE),"")</f>
        <v>195.77099999999999</v>
      </c>
    </row>
    <row r="335" spans="1:4" x14ac:dyDescent="0.2">
      <c r="A335" s="5">
        <f t="shared" si="5"/>
        <v>44284</v>
      </c>
      <c r="B335" s="6">
        <f>IFERROR(VLOOKUP($A335,'Original Data'!$A$2:$B$3674,2,FALSE),"")</f>
        <v>57672.3</v>
      </c>
      <c r="C335" s="7">
        <f>IFERROR(VLOOKUP($A335,'Original Data'!$C$2:$D$2180,2,FALSE),"")</f>
        <v>1818.2</v>
      </c>
      <c r="D335" s="6">
        <f>IFERROR(VLOOKUP($A335,'Original Data'!$E$2:$F$2013,2,FALSE),"")</f>
        <v>193.762</v>
      </c>
    </row>
    <row r="336" spans="1:4" x14ac:dyDescent="0.2">
      <c r="A336" s="5">
        <f t="shared" si="5"/>
        <v>44283</v>
      </c>
      <c r="B336" s="6">
        <f>IFERROR(VLOOKUP($A336,'Original Data'!$A$2:$B$3674,2,FALSE),"")</f>
        <v>55773</v>
      </c>
      <c r="C336" s="7">
        <f>IFERROR(VLOOKUP($A336,'Original Data'!$C$2:$D$2180,2,FALSE),"")</f>
        <v>1687</v>
      </c>
      <c r="D336" s="6">
        <f>IFERROR(VLOOKUP($A336,'Original Data'!$E$2:$F$2013,2,FALSE),"")</f>
        <v>184.239</v>
      </c>
    </row>
    <row r="337" spans="1:4" x14ac:dyDescent="0.2">
      <c r="A337" s="5">
        <f t="shared" si="5"/>
        <v>44282</v>
      </c>
      <c r="B337" s="6">
        <f>IFERROR(VLOOKUP($A337,'Original Data'!$A$2:$B$3674,2,FALSE),"")</f>
        <v>55886</v>
      </c>
      <c r="C337" s="7">
        <f>IFERROR(VLOOKUP($A337,'Original Data'!$C$2:$D$2180,2,FALSE),"")</f>
        <v>1713.8</v>
      </c>
      <c r="D337" s="6">
        <f>IFERROR(VLOOKUP($A337,'Original Data'!$E$2:$F$2013,2,FALSE),"")</f>
        <v>184.06100000000001</v>
      </c>
    </row>
    <row r="338" spans="1:4" x14ac:dyDescent="0.2">
      <c r="A338" s="5">
        <f t="shared" si="5"/>
        <v>44281</v>
      </c>
      <c r="B338" s="6">
        <f>IFERROR(VLOOKUP($A338,'Original Data'!$A$2:$B$3674,2,FALSE),"")</f>
        <v>54992.9</v>
      </c>
      <c r="C338" s="7">
        <f>IFERROR(VLOOKUP($A338,'Original Data'!$C$2:$D$2180,2,FALSE),"")</f>
        <v>1698.4</v>
      </c>
      <c r="D338" s="6">
        <f>IFERROR(VLOOKUP($A338,'Original Data'!$E$2:$F$2013,2,FALSE),"")</f>
        <v>183.40100000000001</v>
      </c>
    </row>
    <row r="339" spans="1:4" x14ac:dyDescent="0.2">
      <c r="A339" s="5">
        <f t="shared" si="5"/>
        <v>44280</v>
      </c>
      <c r="B339" s="6">
        <f>IFERROR(VLOOKUP($A339,'Original Data'!$A$2:$B$3674,2,FALSE),"")</f>
        <v>51363</v>
      </c>
      <c r="C339" s="7">
        <f>IFERROR(VLOOKUP($A339,'Original Data'!$C$2:$D$2180,2,FALSE),"")</f>
        <v>1588.4</v>
      </c>
      <c r="D339" s="6">
        <f>IFERROR(VLOOKUP($A339,'Original Data'!$E$2:$F$2013,2,FALSE),"")</f>
        <v>171.66</v>
      </c>
    </row>
    <row r="340" spans="1:4" x14ac:dyDescent="0.2">
      <c r="A340" s="5">
        <f t="shared" si="5"/>
        <v>44279</v>
      </c>
      <c r="B340" s="6">
        <f>IFERROR(VLOOKUP($A340,'Original Data'!$A$2:$B$3674,2,FALSE),"")</f>
        <v>52347.199999999997</v>
      </c>
      <c r="C340" s="7">
        <f>IFERROR(VLOOKUP($A340,'Original Data'!$C$2:$D$2180,2,FALSE),"")</f>
        <v>1585.8</v>
      </c>
      <c r="D340" s="6">
        <f>IFERROR(VLOOKUP($A340,'Original Data'!$E$2:$F$2013,2,FALSE),"")</f>
        <v>176.2</v>
      </c>
    </row>
    <row r="341" spans="1:4" x14ac:dyDescent="0.2">
      <c r="A341" s="5">
        <f t="shared" si="5"/>
        <v>44278</v>
      </c>
      <c r="B341" s="6">
        <f>IFERROR(VLOOKUP($A341,'Original Data'!$A$2:$B$3674,2,FALSE),"")</f>
        <v>54331</v>
      </c>
      <c r="C341" s="7">
        <f>IFERROR(VLOOKUP($A341,'Original Data'!$C$2:$D$2180,2,FALSE),"")</f>
        <v>1669.1</v>
      </c>
      <c r="D341" s="6">
        <f>IFERROR(VLOOKUP($A341,'Original Data'!$E$2:$F$2013,2,FALSE),"")</f>
        <v>186.19</v>
      </c>
    </row>
    <row r="342" spans="1:4" x14ac:dyDescent="0.2">
      <c r="A342" s="5">
        <f t="shared" si="5"/>
        <v>44277</v>
      </c>
      <c r="B342" s="6">
        <f>IFERROR(VLOOKUP($A342,'Original Data'!$A$2:$B$3674,2,FALSE),"")</f>
        <v>54074</v>
      </c>
      <c r="C342" s="7">
        <f>IFERROR(VLOOKUP($A342,'Original Data'!$C$2:$D$2180,2,FALSE),"")</f>
        <v>1682</v>
      </c>
      <c r="D342" s="6">
        <f>IFERROR(VLOOKUP($A342,'Original Data'!$E$2:$F$2013,2,FALSE),"")</f>
        <v>185.63900000000001</v>
      </c>
    </row>
    <row r="343" spans="1:4" x14ac:dyDescent="0.2">
      <c r="A343" s="5">
        <f t="shared" si="5"/>
        <v>44276</v>
      </c>
      <c r="B343" s="6">
        <f>IFERROR(VLOOKUP($A343,'Original Data'!$A$2:$B$3674,2,FALSE),"")</f>
        <v>57368</v>
      </c>
      <c r="C343" s="7">
        <f>IFERROR(VLOOKUP($A343,'Original Data'!$C$2:$D$2180,2,FALSE),"")</f>
        <v>1784.3</v>
      </c>
      <c r="D343" s="6">
        <f>IFERROR(VLOOKUP($A343,'Original Data'!$E$2:$F$2013,2,FALSE),"")</f>
        <v>195.38</v>
      </c>
    </row>
    <row r="344" spans="1:4" x14ac:dyDescent="0.2">
      <c r="A344" s="5">
        <f t="shared" si="5"/>
        <v>44275</v>
      </c>
      <c r="B344" s="6">
        <f>IFERROR(VLOOKUP($A344,'Original Data'!$A$2:$B$3674,2,FALSE),"")</f>
        <v>58087</v>
      </c>
      <c r="C344" s="7">
        <f>IFERROR(VLOOKUP($A344,'Original Data'!$C$2:$D$2180,2,FALSE),"")</f>
        <v>1804.6</v>
      </c>
      <c r="D344" s="6">
        <f>IFERROR(VLOOKUP($A344,'Original Data'!$E$2:$F$2013,2,FALSE),"")</f>
        <v>199.99100000000001</v>
      </c>
    </row>
    <row r="345" spans="1:4" x14ac:dyDescent="0.2">
      <c r="A345" s="5">
        <f t="shared" si="5"/>
        <v>44274</v>
      </c>
      <c r="B345" s="6">
        <f>IFERROR(VLOOKUP($A345,'Original Data'!$A$2:$B$3674,2,FALSE),"")</f>
        <v>58074</v>
      </c>
      <c r="C345" s="7">
        <f>IFERROR(VLOOKUP($A345,'Original Data'!$C$2:$D$2180,2,FALSE),"")</f>
        <v>1810</v>
      </c>
      <c r="D345" s="6">
        <f>IFERROR(VLOOKUP($A345,'Original Data'!$E$2:$F$2013,2,FALSE),"")</f>
        <v>200.27600000000001</v>
      </c>
    </row>
    <row r="346" spans="1:4" x14ac:dyDescent="0.2">
      <c r="A346" s="5">
        <f t="shared" si="5"/>
        <v>44273</v>
      </c>
      <c r="B346" s="6">
        <f>IFERROR(VLOOKUP($A346,'Original Data'!$A$2:$B$3674,2,FALSE),"")</f>
        <v>57640</v>
      </c>
      <c r="C346" s="7">
        <f>IFERROR(VLOOKUP($A346,'Original Data'!$C$2:$D$2180,2,FALSE),"")</f>
        <v>1775.3</v>
      </c>
      <c r="D346" s="6">
        <f>IFERROR(VLOOKUP($A346,'Original Data'!$E$2:$F$2013,2,FALSE),"")</f>
        <v>199.733</v>
      </c>
    </row>
    <row r="347" spans="1:4" x14ac:dyDescent="0.2">
      <c r="A347" s="5">
        <f t="shared" si="5"/>
        <v>44272</v>
      </c>
      <c r="B347" s="6">
        <f>IFERROR(VLOOKUP($A347,'Original Data'!$A$2:$B$3674,2,FALSE),"")</f>
        <v>58870</v>
      </c>
      <c r="C347" s="7">
        <f>IFERROR(VLOOKUP($A347,'Original Data'!$C$2:$D$2180,2,FALSE),"")</f>
        <v>1820.9</v>
      </c>
      <c r="D347" s="6">
        <f>IFERROR(VLOOKUP($A347,'Original Data'!$E$2:$F$2013,2,FALSE),"")</f>
        <v>206.11</v>
      </c>
    </row>
    <row r="348" spans="1:4" x14ac:dyDescent="0.2">
      <c r="A348" s="5">
        <f t="shared" si="5"/>
        <v>44271</v>
      </c>
      <c r="B348" s="6">
        <f>IFERROR(VLOOKUP($A348,'Original Data'!$A$2:$B$3674,2,FALSE),"")</f>
        <v>56924</v>
      </c>
      <c r="C348" s="7">
        <f>IFERROR(VLOOKUP($A348,'Original Data'!$C$2:$D$2180,2,FALSE),"")</f>
        <v>1805.7</v>
      </c>
      <c r="D348" s="6">
        <f>IFERROR(VLOOKUP($A348,'Original Data'!$E$2:$F$2013,2,FALSE),"")</f>
        <v>201.69800000000001</v>
      </c>
    </row>
    <row r="349" spans="1:4" x14ac:dyDescent="0.2">
      <c r="A349" s="5">
        <f t="shared" si="5"/>
        <v>44270</v>
      </c>
      <c r="B349" s="6">
        <f>IFERROR(VLOOKUP($A349,'Original Data'!$A$2:$B$3674,2,FALSE),"")</f>
        <v>55644</v>
      </c>
      <c r="C349" s="7">
        <f>IFERROR(VLOOKUP($A349,'Original Data'!$C$2:$D$2180,2,FALSE),"")</f>
        <v>1795.8</v>
      </c>
      <c r="D349" s="6">
        <f>IFERROR(VLOOKUP($A349,'Original Data'!$E$2:$F$2013,2,FALSE),"")</f>
        <v>200.46199999999999</v>
      </c>
    </row>
    <row r="350" spans="1:4" x14ac:dyDescent="0.2">
      <c r="A350" s="5">
        <f t="shared" si="5"/>
        <v>44269</v>
      </c>
      <c r="B350" s="6">
        <f>IFERROR(VLOOKUP($A350,'Original Data'!$A$2:$B$3674,2,FALSE),"")</f>
        <v>59005</v>
      </c>
      <c r="C350" s="7">
        <f>IFERROR(VLOOKUP($A350,'Original Data'!$C$2:$D$2180,2,FALSE),"")</f>
        <v>1847</v>
      </c>
      <c r="D350" s="6">
        <f>IFERROR(VLOOKUP($A350,'Original Data'!$E$2:$F$2013,2,FALSE),"")</f>
        <v>214.226</v>
      </c>
    </row>
    <row r="351" spans="1:4" x14ac:dyDescent="0.2">
      <c r="A351" s="5">
        <f t="shared" si="5"/>
        <v>44268</v>
      </c>
      <c r="B351" s="6">
        <f>IFERROR(VLOOKUP($A351,'Original Data'!$A$2:$B$3674,2,FALSE),"")</f>
        <v>61207</v>
      </c>
      <c r="C351" s="7">
        <f>IFERROR(VLOOKUP($A351,'Original Data'!$C$2:$D$2180,2,FALSE),"")</f>
        <v>1922.1</v>
      </c>
      <c r="D351" s="6">
        <f>IFERROR(VLOOKUP($A351,'Original Data'!$E$2:$F$2013,2,FALSE),"")</f>
        <v>226.208</v>
      </c>
    </row>
    <row r="352" spans="1:4" x14ac:dyDescent="0.2">
      <c r="A352" s="5">
        <f t="shared" si="5"/>
        <v>44267</v>
      </c>
      <c r="B352" s="6">
        <f>IFERROR(VLOOKUP($A352,'Original Data'!$A$2:$B$3674,2,FALSE),"")</f>
        <v>57315</v>
      </c>
      <c r="C352" s="7">
        <f>IFERROR(VLOOKUP($A352,'Original Data'!$C$2:$D$2180,2,FALSE),"")</f>
        <v>1768.7</v>
      </c>
      <c r="D352" s="6">
        <f>IFERROR(VLOOKUP($A352,'Original Data'!$E$2:$F$2013,2,FALSE),"")</f>
        <v>220.61</v>
      </c>
    </row>
    <row r="353" spans="1:4" x14ac:dyDescent="0.2">
      <c r="A353" s="5">
        <f t="shared" si="5"/>
        <v>44266</v>
      </c>
      <c r="B353" s="6">
        <f>IFERROR(VLOOKUP($A353,'Original Data'!$A$2:$B$3674,2,FALSE),"")</f>
        <v>57869</v>
      </c>
      <c r="C353" s="7">
        <f>IFERROR(VLOOKUP($A353,'Original Data'!$C$2:$D$2180,2,FALSE),"")</f>
        <v>1829.9</v>
      </c>
      <c r="D353" s="6">
        <f>IFERROR(VLOOKUP($A353,'Original Data'!$E$2:$F$2013,2,FALSE),"")</f>
        <v>201.32900000000001</v>
      </c>
    </row>
    <row r="354" spans="1:4" x14ac:dyDescent="0.2">
      <c r="A354" s="5">
        <f t="shared" si="5"/>
        <v>44265</v>
      </c>
      <c r="B354" s="6">
        <f>IFERROR(VLOOKUP($A354,'Original Data'!$A$2:$B$3674,2,FALSE),"")</f>
        <v>55955.199999999997</v>
      </c>
      <c r="C354" s="7">
        <f>IFERROR(VLOOKUP($A354,'Original Data'!$C$2:$D$2180,2,FALSE),"")</f>
        <v>1797.1</v>
      </c>
      <c r="D354" s="6">
        <f>IFERROR(VLOOKUP($A354,'Original Data'!$E$2:$F$2013,2,FALSE),"")</f>
        <v>200.13300000000001</v>
      </c>
    </row>
    <row r="355" spans="1:4" x14ac:dyDescent="0.2">
      <c r="A355" s="5">
        <f t="shared" si="5"/>
        <v>44264</v>
      </c>
      <c r="B355" s="6">
        <f>IFERROR(VLOOKUP($A355,'Original Data'!$A$2:$B$3674,2,FALSE),"")</f>
        <v>54949.4</v>
      </c>
      <c r="C355" s="7">
        <f>IFERROR(VLOOKUP($A355,'Original Data'!$C$2:$D$2180,2,FALSE),"")</f>
        <v>1871.1</v>
      </c>
      <c r="D355" s="6">
        <f>IFERROR(VLOOKUP($A355,'Original Data'!$E$2:$F$2013,2,FALSE),"")</f>
        <v>203.751</v>
      </c>
    </row>
    <row r="356" spans="1:4" x14ac:dyDescent="0.2">
      <c r="A356" s="5">
        <f t="shared" si="5"/>
        <v>44263</v>
      </c>
      <c r="B356" s="6">
        <f>IFERROR(VLOOKUP($A356,'Original Data'!$A$2:$B$3674,2,FALSE),"")</f>
        <v>52395</v>
      </c>
      <c r="C356" s="7">
        <f>IFERROR(VLOOKUP($A356,'Original Data'!$C$2:$D$2180,2,FALSE),"")</f>
        <v>1832.9</v>
      </c>
      <c r="D356" s="6">
        <f>IFERROR(VLOOKUP($A356,'Original Data'!$E$2:$F$2013,2,FALSE),"")</f>
        <v>191.595</v>
      </c>
    </row>
    <row r="357" spans="1:4" x14ac:dyDescent="0.2">
      <c r="A357" s="5">
        <f t="shared" si="5"/>
        <v>44262</v>
      </c>
      <c r="B357" s="6">
        <f>IFERROR(VLOOKUP($A357,'Original Data'!$A$2:$B$3674,2,FALSE),"")</f>
        <v>51031.199999999997</v>
      </c>
      <c r="C357" s="7">
        <f>IFERROR(VLOOKUP($A357,'Original Data'!$C$2:$D$2180,2,FALSE),"")</f>
        <v>1727.9</v>
      </c>
      <c r="D357" s="6">
        <f>IFERROR(VLOOKUP($A357,'Original Data'!$E$2:$F$2013,2,FALSE),"")</f>
        <v>190.75899999999999</v>
      </c>
    </row>
    <row r="358" spans="1:4" x14ac:dyDescent="0.2">
      <c r="A358" s="5">
        <f t="shared" si="5"/>
        <v>44261</v>
      </c>
      <c r="B358" s="6">
        <f>IFERROR(VLOOKUP($A358,'Original Data'!$A$2:$B$3674,2,FALSE),"")</f>
        <v>48895</v>
      </c>
      <c r="C358" s="7">
        <f>IFERROR(VLOOKUP($A358,'Original Data'!$C$2:$D$2180,2,FALSE),"")</f>
        <v>1651.2</v>
      </c>
      <c r="D358" s="6">
        <f>IFERROR(VLOOKUP($A358,'Original Data'!$E$2:$F$2013,2,FALSE),"")</f>
        <v>182.816</v>
      </c>
    </row>
    <row r="359" spans="1:4" x14ac:dyDescent="0.2">
      <c r="A359" s="5">
        <f t="shared" si="5"/>
        <v>44260</v>
      </c>
      <c r="B359" s="6">
        <f>IFERROR(VLOOKUP($A359,'Original Data'!$A$2:$B$3674,2,FALSE),"")</f>
        <v>48811</v>
      </c>
      <c r="C359" s="7">
        <f>IFERROR(VLOOKUP($A359,'Original Data'!$C$2:$D$2180,2,FALSE),"")</f>
        <v>1531.6</v>
      </c>
      <c r="D359" s="6">
        <f>IFERROR(VLOOKUP($A359,'Original Data'!$E$2:$F$2013,2,FALSE),"")</f>
        <v>180.142</v>
      </c>
    </row>
    <row r="360" spans="1:4" x14ac:dyDescent="0.2">
      <c r="A360" s="5">
        <f t="shared" si="5"/>
        <v>44259</v>
      </c>
      <c r="B360" s="6">
        <f>IFERROR(VLOOKUP($A360,'Original Data'!$A$2:$B$3674,2,FALSE),"")</f>
        <v>48368</v>
      </c>
      <c r="C360" s="7">
        <f>IFERROR(VLOOKUP($A360,'Original Data'!$C$2:$D$2180,2,FALSE),"")</f>
        <v>1539.6</v>
      </c>
      <c r="D360" s="6">
        <f>IFERROR(VLOOKUP($A360,'Original Data'!$E$2:$F$2013,2,FALSE),"")</f>
        <v>180.65700000000001</v>
      </c>
    </row>
    <row r="361" spans="1:4" x14ac:dyDescent="0.2">
      <c r="A361" s="5">
        <f t="shared" si="5"/>
        <v>44258</v>
      </c>
      <c r="B361" s="6">
        <f>IFERROR(VLOOKUP($A361,'Original Data'!$A$2:$B$3674,2,FALSE),"")</f>
        <v>50425</v>
      </c>
      <c r="C361" s="7">
        <f>IFERROR(VLOOKUP($A361,'Original Data'!$C$2:$D$2180,2,FALSE),"")</f>
        <v>1570</v>
      </c>
      <c r="D361" s="6">
        <f>IFERROR(VLOOKUP($A361,'Original Data'!$E$2:$F$2013,2,FALSE),"")</f>
        <v>187.81200000000001</v>
      </c>
    </row>
    <row r="362" spans="1:4" x14ac:dyDescent="0.2">
      <c r="A362" s="5">
        <f t="shared" si="5"/>
        <v>44257</v>
      </c>
      <c r="B362" s="6">
        <f>IFERROR(VLOOKUP($A362,'Original Data'!$A$2:$B$3674,2,FALSE),"")</f>
        <v>48526</v>
      </c>
      <c r="C362" s="7">
        <f>IFERROR(VLOOKUP($A362,'Original Data'!$C$2:$D$2180,2,FALSE),"")</f>
        <v>1489.6</v>
      </c>
      <c r="D362" s="6">
        <f>IFERROR(VLOOKUP($A362,'Original Data'!$E$2:$F$2013,2,FALSE),"")</f>
        <v>178.32</v>
      </c>
    </row>
    <row r="363" spans="1:4" x14ac:dyDescent="0.2">
      <c r="A363" s="5">
        <f t="shared" si="5"/>
        <v>44256</v>
      </c>
      <c r="B363" s="6">
        <f>IFERROR(VLOOKUP($A363,'Original Data'!$A$2:$B$3674,2,FALSE),"")</f>
        <v>49572</v>
      </c>
      <c r="C363" s="7">
        <f>IFERROR(VLOOKUP($A363,'Original Data'!$C$2:$D$2180,2,FALSE),"")</f>
        <v>1569.7</v>
      </c>
      <c r="D363" s="6">
        <f>IFERROR(VLOOKUP($A363,'Original Data'!$E$2:$F$2013,2,FALSE),"")</f>
        <v>175.97800000000001</v>
      </c>
    </row>
    <row r="364" spans="1:4" x14ac:dyDescent="0.2">
      <c r="A364" s="5">
        <f t="shared" si="5"/>
        <v>44255</v>
      </c>
      <c r="B364" s="6">
        <f>IFERROR(VLOOKUP($A364,'Original Data'!$A$2:$B$3674,2,FALSE),"")</f>
        <v>45300</v>
      </c>
      <c r="C364" s="7">
        <f>IFERROR(VLOOKUP($A364,'Original Data'!$C$2:$D$2180,2,FALSE),"")</f>
        <v>1422.2</v>
      </c>
      <c r="D364" s="6">
        <f>IFERROR(VLOOKUP($A364,'Original Data'!$E$2:$F$2013,2,FALSE),"")</f>
        <v>165.119</v>
      </c>
    </row>
    <row r="365" spans="1:4" x14ac:dyDescent="0.2">
      <c r="A365" s="5">
        <f t="shared" si="5"/>
        <v>44254</v>
      </c>
      <c r="B365" s="6">
        <f>IFERROR(VLOOKUP($A365,'Original Data'!$A$2:$B$3674,2,FALSE),"")</f>
        <v>46217</v>
      </c>
      <c r="C365" s="7">
        <f>IFERROR(VLOOKUP($A365,'Original Data'!$C$2:$D$2180,2,FALSE),"")</f>
        <v>1460</v>
      </c>
      <c r="D365" s="6">
        <f>IFERROR(VLOOKUP($A365,'Original Data'!$E$2:$F$2013,2,FALSE),"")</f>
        <v>171.86799999999999</v>
      </c>
    </row>
    <row r="366" spans="1:4" x14ac:dyDescent="0.2">
      <c r="A366" s="5">
        <f t="shared" si="5"/>
        <v>44253</v>
      </c>
      <c r="B366" s="6">
        <f>IFERROR(VLOOKUP($A366,'Original Data'!$A$2:$B$3674,2,FALSE),"")</f>
        <v>46319</v>
      </c>
      <c r="C366" s="7">
        <f>IFERROR(VLOOKUP($A366,'Original Data'!$C$2:$D$2180,2,FALSE),"")</f>
        <v>1446.2</v>
      </c>
      <c r="D366" s="6">
        <f>IFERROR(VLOOKUP($A366,'Original Data'!$E$2:$F$2013,2,FALSE),"")</f>
        <v>170.02</v>
      </c>
    </row>
    <row r="367" spans="1:4" x14ac:dyDescent="0.2">
      <c r="A367" s="5">
        <f t="shared" si="5"/>
        <v>44252</v>
      </c>
      <c r="B367" s="6">
        <f>IFERROR(VLOOKUP($A367,'Original Data'!$A$2:$B$3674,2,FALSE),"")</f>
        <v>47144</v>
      </c>
      <c r="C367" s="7">
        <f>IFERROR(VLOOKUP($A367,'Original Data'!$C$2:$D$2180,2,FALSE),"")</f>
        <v>1480.2</v>
      </c>
      <c r="D367" s="6">
        <f>IFERROR(VLOOKUP($A367,'Original Data'!$E$2:$F$2013,2,FALSE),"")</f>
        <v>179.50700000000001</v>
      </c>
    </row>
    <row r="368" spans="1:4" x14ac:dyDescent="0.2">
      <c r="A368" s="5">
        <f t="shared" si="5"/>
        <v>44251</v>
      </c>
      <c r="B368" s="6">
        <f>IFERROR(VLOOKUP($A368,'Original Data'!$A$2:$B$3674,2,FALSE),"")</f>
        <v>49715</v>
      </c>
      <c r="C368" s="7">
        <f>IFERROR(VLOOKUP($A368,'Original Data'!$C$2:$D$2180,2,FALSE),"")</f>
        <v>1624.6</v>
      </c>
      <c r="D368" s="6">
        <f>IFERROR(VLOOKUP($A368,'Original Data'!$E$2:$F$2013,2,FALSE),"")</f>
        <v>181.499</v>
      </c>
    </row>
    <row r="369" spans="1:4" x14ac:dyDescent="0.2">
      <c r="A369" s="5">
        <f t="shared" si="5"/>
        <v>44250</v>
      </c>
      <c r="B369" s="6">
        <f>IFERROR(VLOOKUP($A369,'Original Data'!$A$2:$B$3674,2,FALSE),"")</f>
        <v>48888</v>
      </c>
      <c r="C369" s="7">
        <f>IFERROR(VLOOKUP($A369,'Original Data'!$C$2:$D$2180,2,FALSE),"")</f>
        <v>1578.96</v>
      </c>
      <c r="D369" s="6">
        <f>IFERROR(VLOOKUP($A369,'Original Data'!$E$2:$F$2013,2,FALSE),"")</f>
        <v>177.53800000000001</v>
      </c>
    </row>
    <row r="370" spans="1:4" x14ac:dyDescent="0.2">
      <c r="A370" s="5">
        <f t="shared" si="5"/>
        <v>44249</v>
      </c>
      <c r="B370" s="6">
        <f>IFERROR(VLOOKUP($A370,'Original Data'!$A$2:$B$3674,2,FALSE),"")</f>
        <v>54078</v>
      </c>
      <c r="C370" s="7">
        <f>IFERROR(VLOOKUP($A370,'Original Data'!$C$2:$D$2180,2,FALSE),"")</f>
        <v>1774.2</v>
      </c>
      <c r="D370" s="6">
        <f>IFERROR(VLOOKUP($A370,'Original Data'!$E$2:$F$2013,2,FALSE),"")</f>
        <v>208.03899999999999</v>
      </c>
    </row>
    <row r="371" spans="1:4" x14ac:dyDescent="0.2">
      <c r="A371" s="5">
        <f t="shared" si="5"/>
        <v>44248</v>
      </c>
      <c r="B371" s="6">
        <f>IFERROR(VLOOKUP($A371,'Original Data'!$A$2:$B$3674,2,FALSE),"")</f>
        <v>57376</v>
      </c>
      <c r="C371" s="7">
        <f>IFERROR(VLOOKUP($A371,'Original Data'!$C$2:$D$2180,2,FALSE),"")</f>
        <v>1932.9</v>
      </c>
      <c r="D371" s="6">
        <f>IFERROR(VLOOKUP($A371,'Original Data'!$E$2:$F$2013,2,FALSE),"")</f>
        <v>227.21899999999999</v>
      </c>
    </row>
    <row r="372" spans="1:4" x14ac:dyDescent="0.2">
      <c r="A372" s="5">
        <f t="shared" si="5"/>
        <v>44247</v>
      </c>
      <c r="B372" s="6">
        <f>IFERROR(VLOOKUP($A372,'Original Data'!$A$2:$B$3674,2,FALSE),"")</f>
        <v>55838</v>
      </c>
      <c r="C372" s="7">
        <f>IFERROR(VLOOKUP($A372,'Original Data'!$C$2:$D$2180,2,FALSE),"")</f>
        <v>1912.9</v>
      </c>
      <c r="D372" s="6">
        <f>IFERROR(VLOOKUP($A372,'Original Data'!$E$2:$F$2013,2,FALSE),"")</f>
        <v>227.5</v>
      </c>
    </row>
    <row r="373" spans="1:4" x14ac:dyDescent="0.2">
      <c r="A373" s="5">
        <f t="shared" si="5"/>
        <v>44246</v>
      </c>
      <c r="B373" s="6">
        <f>IFERROR(VLOOKUP($A373,'Original Data'!$A$2:$B$3674,2,FALSE),"")</f>
        <v>55847</v>
      </c>
      <c r="C373" s="7">
        <f>IFERROR(VLOOKUP($A373,'Original Data'!$C$2:$D$2180,2,FALSE),"")</f>
        <v>1956.2</v>
      </c>
      <c r="D373" s="6">
        <f>IFERROR(VLOOKUP($A373,'Original Data'!$E$2:$F$2013,2,FALSE),"")</f>
        <v>236.69399999999999</v>
      </c>
    </row>
    <row r="374" spans="1:4" x14ac:dyDescent="0.2">
      <c r="A374" s="5">
        <f t="shared" si="5"/>
        <v>44245</v>
      </c>
      <c r="B374" s="6">
        <f>IFERROR(VLOOKUP($A374,'Original Data'!$A$2:$B$3674,2,FALSE),"")</f>
        <v>51566</v>
      </c>
      <c r="C374" s="7">
        <f>IFERROR(VLOOKUP($A374,'Original Data'!$C$2:$D$2180,2,FALSE),"")</f>
        <v>1938.1</v>
      </c>
      <c r="D374" s="6">
        <f>IFERROR(VLOOKUP($A374,'Original Data'!$E$2:$F$2013,2,FALSE),"")</f>
        <v>226.58</v>
      </c>
    </row>
    <row r="375" spans="1:4" x14ac:dyDescent="0.2">
      <c r="A375" s="5">
        <f t="shared" si="5"/>
        <v>44244</v>
      </c>
      <c r="B375" s="6">
        <f>IFERROR(VLOOKUP($A375,'Original Data'!$A$2:$B$3674,2,FALSE),"")</f>
        <v>52060</v>
      </c>
      <c r="C375" s="7">
        <f>IFERROR(VLOOKUP($A375,'Original Data'!$C$2:$D$2180,2,FALSE),"")</f>
        <v>1847.6</v>
      </c>
      <c r="D375" s="6">
        <f>IFERROR(VLOOKUP($A375,'Original Data'!$E$2:$F$2013,2,FALSE),"")</f>
        <v>237.066</v>
      </c>
    </row>
    <row r="376" spans="1:4" x14ac:dyDescent="0.2">
      <c r="A376" s="5">
        <f t="shared" si="5"/>
        <v>44243</v>
      </c>
      <c r="B376" s="6">
        <f>IFERROR(VLOOKUP($A376,'Original Data'!$A$2:$B$3674,2,FALSE),"")</f>
        <v>49225</v>
      </c>
      <c r="C376" s="7">
        <f>IFERROR(VLOOKUP($A376,'Original Data'!$C$2:$D$2180,2,FALSE),"")</f>
        <v>1784.56</v>
      </c>
      <c r="D376" s="6">
        <f>IFERROR(VLOOKUP($A376,'Original Data'!$E$2:$F$2013,2,FALSE),"")</f>
        <v>210.38900000000001</v>
      </c>
    </row>
    <row r="377" spans="1:4" x14ac:dyDescent="0.2">
      <c r="A377" s="5">
        <f t="shared" si="5"/>
        <v>44242</v>
      </c>
      <c r="B377" s="6">
        <f>IFERROR(VLOOKUP($A377,'Original Data'!$A$2:$B$3674,2,FALSE),"")</f>
        <v>47941</v>
      </c>
      <c r="C377" s="7">
        <f>IFERROR(VLOOKUP($A377,'Original Data'!$C$2:$D$2180,2,FALSE),"")</f>
        <v>1778.44</v>
      </c>
      <c r="D377" s="6">
        <f>IFERROR(VLOOKUP($A377,'Original Data'!$E$2:$F$2013,2,FALSE),"")</f>
        <v>207.709</v>
      </c>
    </row>
    <row r="378" spans="1:4" x14ac:dyDescent="0.2">
      <c r="A378" s="5">
        <f t="shared" si="5"/>
        <v>44241</v>
      </c>
      <c r="B378" s="6">
        <f>IFERROR(VLOOKUP($A378,'Original Data'!$A$2:$B$3674,2,FALSE),"")</f>
        <v>48587</v>
      </c>
      <c r="C378" s="7">
        <f>IFERROR(VLOOKUP($A378,'Original Data'!$C$2:$D$2180,2,FALSE),"")</f>
        <v>1801.2</v>
      </c>
      <c r="D378" s="6">
        <f>IFERROR(VLOOKUP($A378,'Original Data'!$E$2:$F$2013,2,FALSE),"")</f>
        <v>213.589</v>
      </c>
    </row>
    <row r="379" spans="1:4" x14ac:dyDescent="0.2">
      <c r="A379" s="5">
        <f t="shared" si="5"/>
        <v>44240</v>
      </c>
      <c r="B379" s="6">
        <f>IFERROR(VLOOKUP($A379,'Original Data'!$A$2:$B$3674,2,FALSE),"")</f>
        <v>47177</v>
      </c>
      <c r="C379" s="7">
        <f>IFERROR(VLOOKUP($A379,'Original Data'!$C$2:$D$2180,2,FALSE),"")</f>
        <v>1814.8</v>
      </c>
      <c r="D379" s="6">
        <f>IFERROR(VLOOKUP($A379,'Original Data'!$E$2:$F$2013,2,FALSE),"")</f>
        <v>225.94200000000001</v>
      </c>
    </row>
    <row r="380" spans="1:4" x14ac:dyDescent="0.2">
      <c r="A380" s="5">
        <f t="shared" si="5"/>
        <v>44239</v>
      </c>
      <c r="B380" s="6">
        <f>IFERROR(VLOOKUP($A380,'Original Data'!$A$2:$B$3674,2,FALSE),"")</f>
        <v>47389</v>
      </c>
      <c r="C380" s="7">
        <f>IFERROR(VLOOKUP($A380,'Original Data'!$C$2:$D$2180,2,FALSE),"")</f>
        <v>1842.1</v>
      </c>
      <c r="D380" s="6">
        <f>IFERROR(VLOOKUP($A380,'Original Data'!$E$2:$F$2013,2,FALSE),"")</f>
        <v>196.38200000000001</v>
      </c>
    </row>
    <row r="381" spans="1:4" x14ac:dyDescent="0.2">
      <c r="A381" s="5">
        <f t="shared" si="5"/>
        <v>44238</v>
      </c>
      <c r="B381" s="6">
        <f>IFERROR(VLOOKUP($A381,'Original Data'!$A$2:$B$3674,2,FALSE),"")</f>
        <v>47966</v>
      </c>
      <c r="C381" s="7">
        <f>IFERROR(VLOOKUP($A381,'Original Data'!$C$2:$D$2180,2,FALSE),"")</f>
        <v>1786.8</v>
      </c>
      <c r="D381" s="6">
        <f>IFERROR(VLOOKUP($A381,'Original Data'!$E$2:$F$2013,2,FALSE),"")</f>
        <v>183.75700000000001</v>
      </c>
    </row>
    <row r="382" spans="1:4" x14ac:dyDescent="0.2">
      <c r="A382" s="5">
        <f t="shared" si="5"/>
        <v>44237</v>
      </c>
      <c r="B382" s="6">
        <f>IFERROR(VLOOKUP($A382,'Original Data'!$A$2:$B$3674,2,FALSE),"")</f>
        <v>44835</v>
      </c>
      <c r="C382" s="7">
        <f>IFERROR(VLOOKUP($A382,'Original Data'!$C$2:$D$2180,2,FALSE),"")</f>
        <v>1743.15</v>
      </c>
      <c r="D382" s="6">
        <f>IFERROR(VLOOKUP($A382,'Original Data'!$E$2:$F$2013,2,FALSE),"")</f>
        <v>181.55099999999999</v>
      </c>
    </row>
    <row r="383" spans="1:4" x14ac:dyDescent="0.2">
      <c r="A383" s="5">
        <f t="shared" si="5"/>
        <v>44236</v>
      </c>
      <c r="B383" s="6">
        <f>IFERROR(VLOOKUP($A383,'Original Data'!$A$2:$B$3674,2,FALSE),"")</f>
        <v>46486</v>
      </c>
      <c r="C383" s="7">
        <f>IFERROR(VLOOKUP($A383,'Original Data'!$C$2:$D$2180,2,FALSE),"")</f>
        <v>1771.6</v>
      </c>
      <c r="D383" s="6">
        <f>IFERROR(VLOOKUP($A383,'Original Data'!$E$2:$F$2013,2,FALSE),"")</f>
        <v>181.44200000000001</v>
      </c>
    </row>
    <row r="384" spans="1:4" x14ac:dyDescent="0.2">
      <c r="A384" s="5">
        <f t="shared" si="5"/>
        <v>44235</v>
      </c>
      <c r="B384" s="6">
        <f>IFERROR(VLOOKUP($A384,'Original Data'!$A$2:$B$3674,2,FALSE),"")</f>
        <v>46440</v>
      </c>
      <c r="C384" s="7">
        <f>IFERROR(VLOOKUP($A384,'Original Data'!$C$2:$D$2180,2,FALSE),"")</f>
        <v>1753.3</v>
      </c>
      <c r="D384" s="6">
        <f>IFERROR(VLOOKUP($A384,'Original Data'!$E$2:$F$2013,2,FALSE),"")</f>
        <v>167.351</v>
      </c>
    </row>
    <row r="385" spans="1:4" x14ac:dyDescent="0.2">
      <c r="A385" s="5">
        <f t="shared" si="5"/>
        <v>44234</v>
      </c>
      <c r="B385" s="6">
        <f>IFERROR(VLOOKUP($A385,'Original Data'!$A$2:$B$3674,2,FALSE),"")</f>
        <v>38841</v>
      </c>
      <c r="C385" s="7">
        <f>IFERROR(VLOOKUP($A385,'Original Data'!$C$2:$D$2180,2,FALSE),"")</f>
        <v>1613.5</v>
      </c>
      <c r="D385" s="6">
        <f>IFERROR(VLOOKUP($A385,'Original Data'!$E$2:$F$2013,2,FALSE),"")</f>
        <v>150.73099999999999</v>
      </c>
    </row>
    <row r="386" spans="1:4" x14ac:dyDescent="0.2">
      <c r="A386" s="5">
        <f t="shared" si="5"/>
        <v>44233</v>
      </c>
      <c r="B386" s="6">
        <f>IFERROR(VLOOKUP($A386,'Original Data'!$A$2:$B$3674,2,FALSE),"")</f>
        <v>39257</v>
      </c>
      <c r="C386" s="7">
        <f>IFERROR(VLOOKUP($A386,'Original Data'!$C$2:$D$2180,2,FALSE),"")</f>
        <v>1677</v>
      </c>
      <c r="D386" s="6">
        <f>IFERROR(VLOOKUP($A386,'Original Data'!$E$2:$F$2013,2,FALSE),"")</f>
        <v>155.393</v>
      </c>
    </row>
    <row r="387" spans="1:4" x14ac:dyDescent="0.2">
      <c r="A387" s="5">
        <f t="shared" ref="A387:A450" si="6">A386-1</f>
        <v>44232</v>
      </c>
      <c r="B387" s="6">
        <f>IFERROR(VLOOKUP($A387,'Original Data'!$A$2:$B$3674,2,FALSE),"")</f>
        <v>38260</v>
      </c>
      <c r="C387" s="7">
        <f>IFERROR(VLOOKUP($A387,'Original Data'!$C$2:$D$2180,2,FALSE),"")</f>
        <v>1718.2</v>
      </c>
      <c r="D387" s="6">
        <f>IFERROR(VLOOKUP($A387,'Original Data'!$E$2:$F$2013,2,FALSE),"")</f>
        <v>155.02600000000001</v>
      </c>
    </row>
    <row r="388" spans="1:4" x14ac:dyDescent="0.2">
      <c r="A388" s="5">
        <f t="shared" si="6"/>
        <v>44231</v>
      </c>
      <c r="B388" s="6">
        <f>IFERROR(VLOOKUP($A388,'Original Data'!$A$2:$B$3674,2,FALSE),"")</f>
        <v>36975</v>
      </c>
      <c r="C388" s="7">
        <f>IFERROR(VLOOKUP($A388,'Original Data'!$C$2:$D$2180,2,FALSE),"")</f>
        <v>1596.22</v>
      </c>
      <c r="D388" s="6">
        <f>IFERROR(VLOOKUP($A388,'Original Data'!$E$2:$F$2013,2,FALSE),"")</f>
        <v>143.71</v>
      </c>
    </row>
    <row r="389" spans="1:4" x14ac:dyDescent="0.2">
      <c r="A389" s="5">
        <f t="shared" si="6"/>
        <v>44230</v>
      </c>
      <c r="B389" s="6">
        <f>IFERROR(VLOOKUP($A389,'Original Data'!$A$2:$B$3674,2,FALSE),"")</f>
        <v>37677</v>
      </c>
      <c r="C389" s="7">
        <f>IFERROR(VLOOKUP($A389,'Original Data'!$C$2:$D$2180,2,FALSE),"")</f>
        <v>1662.5</v>
      </c>
      <c r="D389" s="6">
        <f>IFERROR(VLOOKUP($A389,'Original Data'!$E$2:$F$2013,2,FALSE),"")</f>
        <v>155.941</v>
      </c>
    </row>
    <row r="390" spans="1:4" x14ac:dyDescent="0.2">
      <c r="A390" s="5">
        <f t="shared" si="6"/>
        <v>44229</v>
      </c>
      <c r="B390" s="6">
        <f>IFERROR(VLOOKUP($A390,'Original Data'!$A$2:$B$3674,2,FALSE),"")</f>
        <v>35563</v>
      </c>
      <c r="C390" s="7">
        <f>IFERROR(VLOOKUP($A390,'Original Data'!$C$2:$D$2180,2,FALSE),"")</f>
        <v>1514</v>
      </c>
      <c r="D390" s="6">
        <f>IFERROR(VLOOKUP($A390,'Original Data'!$E$2:$F$2013,2,FALSE),"")</f>
        <v>141.916</v>
      </c>
    </row>
    <row r="391" spans="1:4" x14ac:dyDescent="0.2">
      <c r="A391" s="5">
        <f t="shared" si="6"/>
        <v>44228</v>
      </c>
      <c r="B391" s="6">
        <f>IFERROR(VLOOKUP($A391,'Original Data'!$A$2:$B$3674,2,FALSE),"")</f>
        <v>33559</v>
      </c>
      <c r="C391" s="7">
        <f>IFERROR(VLOOKUP($A391,'Original Data'!$C$2:$D$2180,2,FALSE),"")</f>
        <v>1376.4</v>
      </c>
      <c r="D391" s="6">
        <f>IFERROR(VLOOKUP($A391,'Original Data'!$E$2:$F$2013,2,FALSE),"")</f>
        <v>132.04900000000001</v>
      </c>
    </row>
    <row r="392" spans="1:4" x14ac:dyDescent="0.2">
      <c r="A392" s="5">
        <f t="shared" si="6"/>
        <v>44227</v>
      </c>
      <c r="B392" s="6">
        <f>IFERROR(VLOOKUP($A392,'Original Data'!$A$2:$B$3674,2,FALSE),"")</f>
        <v>33141</v>
      </c>
      <c r="C392" s="7">
        <f>IFERROR(VLOOKUP($A392,'Original Data'!$C$2:$D$2180,2,FALSE),"")</f>
        <v>1314.23</v>
      </c>
      <c r="D392" s="6">
        <f>IFERROR(VLOOKUP($A392,'Original Data'!$E$2:$F$2013,2,FALSE),"")</f>
        <v>129.4</v>
      </c>
    </row>
    <row r="393" spans="1:4" x14ac:dyDescent="0.2">
      <c r="A393" s="5">
        <f t="shared" si="6"/>
        <v>44226</v>
      </c>
      <c r="B393" s="6">
        <f>IFERROR(VLOOKUP($A393,'Original Data'!$A$2:$B$3674,2,FALSE),"")</f>
        <v>34334</v>
      </c>
      <c r="C393" s="7">
        <f>IFERROR(VLOOKUP($A393,'Original Data'!$C$2:$D$2180,2,FALSE),"")</f>
        <v>1379.7</v>
      </c>
      <c r="D393" s="6">
        <f>IFERROR(VLOOKUP($A393,'Original Data'!$E$2:$F$2013,2,FALSE),"")</f>
        <v>133.34899999999999</v>
      </c>
    </row>
    <row r="394" spans="1:4" x14ac:dyDescent="0.2">
      <c r="A394" s="5">
        <f t="shared" si="6"/>
        <v>44225</v>
      </c>
      <c r="B394" s="6">
        <f>IFERROR(VLOOKUP($A394,'Original Data'!$A$2:$B$3674,2,FALSE),"")</f>
        <v>34280.699999999997</v>
      </c>
      <c r="C394" s="7">
        <f>IFERROR(VLOOKUP($A394,'Original Data'!$C$2:$D$2180,2,FALSE),"")</f>
        <v>1379.1</v>
      </c>
      <c r="D394" s="6">
        <f>IFERROR(VLOOKUP($A394,'Original Data'!$E$2:$F$2013,2,FALSE),"")</f>
        <v>134.673</v>
      </c>
    </row>
    <row r="395" spans="1:4" x14ac:dyDescent="0.2">
      <c r="A395" s="5">
        <f t="shared" si="6"/>
        <v>44224</v>
      </c>
      <c r="B395" s="6">
        <f>IFERROR(VLOOKUP($A395,'Original Data'!$A$2:$B$3674,2,FALSE),"")</f>
        <v>33331</v>
      </c>
      <c r="C395" s="7">
        <f>IFERROR(VLOOKUP($A395,'Original Data'!$C$2:$D$2180,2,FALSE),"")</f>
        <v>1327.6</v>
      </c>
      <c r="D395" s="6">
        <f>IFERROR(VLOOKUP($A395,'Original Data'!$E$2:$F$2013,2,FALSE),"")</f>
        <v>133.21700000000001</v>
      </c>
    </row>
    <row r="396" spans="1:4" x14ac:dyDescent="0.2">
      <c r="A396" s="5">
        <f t="shared" si="6"/>
        <v>44223</v>
      </c>
      <c r="B396" s="6">
        <f>IFERROR(VLOOKUP($A396,'Original Data'!$A$2:$B$3674,2,FALSE),"")</f>
        <v>30454</v>
      </c>
      <c r="C396" s="7">
        <f>IFERROR(VLOOKUP($A396,'Original Data'!$C$2:$D$2180,2,FALSE),"")</f>
        <v>1242.7</v>
      </c>
      <c r="D396" s="6">
        <f>IFERROR(VLOOKUP($A396,'Original Data'!$E$2:$F$2013,2,FALSE),"")</f>
        <v>122.44</v>
      </c>
    </row>
    <row r="397" spans="1:4" x14ac:dyDescent="0.2">
      <c r="A397" s="5">
        <f t="shared" si="6"/>
        <v>44222</v>
      </c>
      <c r="B397" s="6">
        <f>IFERROR(VLOOKUP($A397,'Original Data'!$A$2:$B$3674,2,FALSE),"")</f>
        <v>32519</v>
      </c>
      <c r="C397" s="7">
        <f>IFERROR(VLOOKUP($A397,'Original Data'!$C$2:$D$2180,2,FALSE),"")</f>
        <v>1368</v>
      </c>
      <c r="D397" s="6">
        <f>IFERROR(VLOOKUP($A397,'Original Data'!$E$2:$F$2013,2,FALSE),"")</f>
        <v>134.709</v>
      </c>
    </row>
    <row r="398" spans="1:4" x14ac:dyDescent="0.2">
      <c r="A398" s="5">
        <f t="shared" si="6"/>
        <v>44221</v>
      </c>
      <c r="B398" s="6">
        <f>IFERROR(VLOOKUP($A398,'Original Data'!$A$2:$B$3674,2,FALSE),"")</f>
        <v>32268.1</v>
      </c>
      <c r="C398" s="7">
        <f>IFERROR(VLOOKUP($A398,'Original Data'!$C$2:$D$2180,2,FALSE),"")</f>
        <v>1318.3</v>
      </c>
      <c r="D398" s="6">
        <f>IFERROR(VLOOKUP($A398,'Original Data'!$E$2:$F$2013,2,FALSE),"")</f>
        <v>137.11000000000001</v>
      </c>
    </row>
    <row r="399" spans="1:4" x14ac:dyDescent="0.2">
      <c r="A399" s="5">
        <f t="shared" si="6"/>
        <v>44220</v>
      </c>
      <c r="B399" s="6">
        <f>IFERROR(VLOOKUP($A399,'Original Data'!$A$2:$B$3674,2,FALSE),"")</f>
        <v>32298</v>
      </c>
      <c r="C399" s="7">
        <f>IFERROR(VLOOKUP($A399,'Original Data'!$C$2:$D$2180,2,FALSE),"")</f>
        <v>1392.7</v>
      </c>
      <c r="D399" s="6">
        <f>IFERROR(VLOOKUP($A399,'Original Data'!$E$2:$F$2013,2,FALSE),"")</f>
        <v>140.97</v>
      </c>
    </row>
    <row r="400" spans="1:4" x14ac:dyDescent="0.2">
      <c r="A400" s="5">
        <f t="shared" si="6"/>
        <v>44219</v>
      </c>
      <c r="B400" s="6">
        <f>IFERROR(VLOOKUP($A400,'Original Data'!$A$2:$B$3674,2,FALSE),"")</f>
        <v>32099</v>
      </c>
      <c r="C400" s="7">
        <f>IFERROR(VLOOKUP($A400,'Original Data'!$C$2:$D$2180,2,FALSE),"")</f>
        <v>1233.4000000000001</v>
      </c>
      <c r="D400" s="6">
        <f>IFERROR(VLOOKUP($A400,'Original Data'!$E$2:$F$2013,2,FALSE),"")</f>
        <v>137.642</v>
      </c>
    </row>
    <row r="401" spans="1:4" x14ac:dyDescent="0.2">
      <c r="A401" s="5">
        <f t="shared" si="6"/>
        <v>44218</v>
      </c>
      <c r="B401" s="6">
        <f>IFERROR(VLOOKUP($A401,'Original Data'!$A$2:$B$3674,2,FALSE),"")</f>
        <v>33062</v>
      </c>
      <c r="C401" s="7">
        <f>IFERROR(VLOOKUP($A401,'Original Data'!$C$2:$D$2180,2,FALSE),"")</f>
        <v>1236.7</v>
      </c>
      <c r="D401" s="6">
        <f>IFERROR(VLOOKUP($A401,'Original Data'!$E$2:$F$2013,2,FALSE),"")</f>
        <v>137.821</v>
      </c>
    </row>
    <row r="402" spans="1:4" x14ac:dyDescent="0.2">
      <c r="A402" s="5">
        <f t="shared" si="6"/>
        <v>44217</v>
      </c>
      <c r="B402" s="6">
        <f>IFERROR(VLOOKUP($A402,'Original Data'!$A$2:$B$3674,2,FALSE),"")</f>
        <v>30873</v>
      </c>
      <c r="C402" s="7">
        <f>IFERROR(VLOOKUP($A402,'Original Data'!$C$2:$D$2180,2,FALSE),"")</f>
        <v>1113.9000000000001</v>
      </c>
      <c r="D402" s="6">
        <f>IFERROR(VLOOKUP($A402,'Original Data'!$E$2:$F$2013,2,FALSE),"")</f>
        <v>129.542</v>
      </c>
    </row>
    <row r="403" spans="1:4" x14ac:dyDescent="0.2">
      <c r="A403" s="5">
        <f t="shared" si="6"/>
        <v>44216</v>
      </c>
      <c r="B403" s="6">
        <f>IFERROR(VLOOKUP($A403,'Original Data'!$A$2:$B$3674,2,FALSE),"")</f>
        <v>35521.1</v>
      </c>
      <c r="C403" s="7">
        <f>IFERROR(VLOOKUP($A403,'Original Data'!$C$2:$D$2180,2,FALSE),"")</f>
        <v>1378.5</v>
      </c>
      <c r="D403" s="6">
        <f>IFERROR(VLOOKUP($A403,'Original Data'!$E$2:$F$2013,2,FALSE),"")</f>
        <v>149.71</v>
      </c>
    </row>
    <row r="404" spans="1:4" x14ac:dyDescent="0.2">
      <c r="A404" s="5">
        <f t="shared" si="6"/>
        <v>44215</v>
      </c>
      <c r="B404" s="6">
        <f>IFERROR(VLOOKUP($A404,'Original Data'!$A$2:$B$3674,2,FALSE),"")</f>
        <v>35958</v>
      </c>
      <c r="C404" s="7">
        <f>IFERROR(VLOOKUP($A404,'Original Data'!$C$2:$D$2180,2,FALSE),"")</f>
        <v>1369</v>
      </c>
      <c r="D404" s="6">
        <f>IFERROR(VLOOKUP($A404,'Original Data'!$E$2:$F$2013,2,FALSE),"")</f>
        <v>151.893</v>
      </c>
    </row>
    <row r="405" spans="1:4" x14ac:dyDescent="0.2">
      <c r="A405" s="5">
        <f t="shared" si="6"/>
        <v>44214</v>
      </c>
      <c r="B405" s="6">
        <f>IFERROR(VLOOKUP($A405,'Original Data'!$A$2:$B$3674,2,FALSE),"")</f>
        <v>36699</v>
      </c>
      <c r="C405" s="7">
        <f>IFERROR(VLOOKUP($A405,'Original Data'!$C$2:$D$2180,2,FALSE),"")</f>
        <v>1261.29</v>
      </c>
      <c r="D405" s="6">
        <f>IFERROR(VLOOKUP($A405,'Original Data'!$E$2:$F$2013,2,FALSE),"")</f>
        <v>151.94900000000001</v>
      </c>
    </row>
    <row r="406" spans="1:4" x14ac:dyDescent="0.2">
      <c r="A406" s="5">
        <f t="shared" si="6"/>
        <v>44213</v>
      </c>
      <c r="B406" s="6">
        <f>IFERROR(VLOOKUP($A406,'Original Data'!$A$2:$B$3674,2,FALSE),"")</f>
        <v>35903</v>
      </c>
      <c r="C406" s="7">
        <f>IFERROR(VLOOKUP($A406,'Original Data'!$C$2:$D$2180,2,FALSE),"")</f>
        <v>1235.2</v>
      </c>
      <c r="D406" s="6">
        <f>IFERROR(VLOOKUP($A406,'Original Data'!$E$2:$F$2013,2,FALSE),"")</f>
        <v>142.881</v>
      </c>
    </row>
    <row r="407" spans="1:4" x14ac:dyDescent="0.2">
      <c r="A407" s="5">
        <f t="shared" si="6"/>
        <v>44212</v>
      </c>
      <c r="B407" s="6">
        <f>IFERROR(VLOOKUP($A407,'Original Data'!$A$2:$B$3674,2,FALSE),"")</f>
        <v>36055</v>
      </c>
      <c r="C407" s="7">
        <f>IFERROR(VLOOKUP($A407,'Original Data'!$C$2:$D$2180,2,FALSE),"")</f>
        <v>1228.8</v>
      </c>
      <c r="D407" s="6">
        <f>IFERROR(VLOOKUP($A407,'Original Data'!$E$2:$F$2013,2,FALSE),"")</f>
        <v>143.53100000000001</v>
      </c>
    </row>
    <row r="408" spans="1:4" x14ac:dyDescent="0.2">
      <c r="A408" s="5">
        <f t="shared" si="6"/>
        <v>44211</v>
      </c>
      <c r="B408" s="6">
        <f>IFERROR(VLOOKUP($A408,'Original Data'!$A$2:$B$3674,2,FALSE),"")</f>
        <v>36741</v>
      </c>
      <c r="C408" s="7">
        <f>IFERROR(VLOOKUP($A408,'Original Data'!$C$2:$D$2180,2,FALSE),"")</f>
        <v>1168.9000000000001</v>
      </c>
      <c r="D408" s="6">
        <f>IFERROR(VLOOKUP($A408,'Original Data'!$E$2:$F$2013,2,FALSE),"")</f>
        <v>143.77199999999999</v>
      </c>
    </row>
    <row r="409" spans="1:4" x14ac:dyDescent="0.2">
      <c r="A409" s="5">
        <f t="shared" si="6"/>
        <v>44210</v>
      </c>
      <c r="B409" s="6">
        <f>IFERROR(VLOOKUP($A409,'Original Data'!$A$2:$B$3674,2,FALSE),"")</f>
        <v>39170</v>
      </c>
      <c r="C409" s="7">
        <f>IFERROR(VLOOKUP($A409,'Original Data'!$C$2:$D$2180,2,FALSE),"")</f>
        <v>1231.5</v>
      </c>
      <c r="D409" s="6">
        <f>IFERROR(VLOOKUP($A409,'Original Data'!$E$2:$F$2013,2,FALSE),"")</f>
        <v>152.61099999999999</v>
      </c>
    </row>
    <row r="410" spans="1:4" x14ac:dyDescent="0.2">
      <c r="A410" s="5">
        <f t="shared" si="6"/>
        <v>44209</v>
      </c>
      <c r="B410" s="6">
        <f>IFERROR(VLOOKUP($A410,'Original Data'!$A$2:$B$3674,2,FALSE),"")</f>
        <v>37375</v>
      </c>
      <c r="C410" s="7">
        <f>IFERROR(VLOOKUP($A410,'Original Data'!$C$2:$D$2180,2,FALSE),"")</f>
        <v>1127.5999999999999</v>
      </c>
      <c r="D410" s="6">
        <f>IFERROR(VLOOKUP($A410,'Original Data'!$E$2:$F$2013,2,FALSE),"")</f>
        <v>147.34</v>
      </c>
    </row>
    <row r="411" spans="1:4" x14ac:dyDescent="0.2">
      <c r="A411" s="5">
        <f t="shared" si="6"/>
        <v>44208</v>
      </c>
      <c r="B411" s="6">
        <f>IFERROR(VLOOKUP($A411,'Original Data'!$A$2:$B$3674,2,FALSE),"")</f>
        <v>34103</v>
      </c>
      <c r="C411" s="7">
        <f>IFERROR(VLOOKUP($A411,'Original Data'!$C$2:$D$2180,2,FALSE),"")</f>
        <v>1051.5999999999999</v>
      </c>
      <c r="D411" s="6">
        <f>IFERROR(VLOOKUP($A411,'Original Data'!$E$2:$F$2013,2,FALSE),"")</f>
        <v>133.38999999999999</v>
      </c>
    </row>
    <row r="412" spans="1:4" x14ac:dyDescent="0.2">
      <c r="A412" s="5">
        <f t="shared" si="6"/>
        <v>44207</v>
      </c>
      <c r="B412" s="6">
        <f>IFERROR(VLOOKUP($A412,'Original Data'!$A$2:$B$3674,2,FALSE),"")</f>
        <v>35476</v>
      </c>
      <c r="C412" s="7">
        <f>IFERROR(VLOOKUP($A412,'Original Data'!$C$2:$D$2180,2,FALSE),"")</f>
        <v>1087.8</v>
      </c>
      <c r="D412" s="6">
        <f>IFERROR(VLOOKUP($A412,'Original Data'!$E$2:$F$2013,2,FALSE),"")</f>
        <v>138.96799999999999</v>
      </c>
    </row>
    <row r="413" spans="1:4" x14ac:dyDescent="0.2">
      <c r="A413" s="5">
        <f t="shared" si="6"/>
        <v>44206</v>
      </c>
      <c r="B413" s="6">
        <f>IFERROR(VLOOKUP($A413,'Original Data'!$A$2:$B$3674,2,FALSE),"")</f>
        <v>38226</v>
      </c>
      <c r="C413" s="7">
        <f>IFERROR(VLOOKUP($A413,'Original Data'!$C$2:$D$2180,2,FALSE),"")</f>
        <v>1257.3</v>
      </c>
      <c r="D413" s="6">
        <f>IFERROR(VLOOKUP($A413,'Original Data'!$E$2:$F$2013,2,FALSE),"")</f>
        <v>170.16200000000001</v>
      </c>
    </row>
    <row r="414" spans="1:4" x14ac:dyDescent="0.2">
      <c r="A414" s="5">
        <f t="shared" si="6"/>
        <v>44205</v>
      </c>
      <c r="B414" s="6">
        <f>IFERROR(VLOOKUP($A414,'Original Data'!$A$2:$B$3674,2,FALSE),"")</f>
        <v>40171</v>
      </c>
      <c r="C414" s="7">
        <f>IFERROR(VLOOKUP($A414,'Original Data'!$C$2:$D$2180,2,FALSE),"")</f>
        <v>1278.5999999999999</v>
      </c>
      <c r="D414" s="6">
        <f>IFERROR(VLOOKUP($A414,'Original Data'!$E$2:$F$2013,2,FALSE),"")</f>
        <v>177.179</v>
      </c>
    </row>
    <row r="415" spans="1:4" x14ac:dyDescent="0.2">
      <c r="A415" s="5">
        <f t="shared" si="6"/>
        <v>44204</v>
      </c>
      <c r="B415" s="6">
        <f>IFERROR(VLOOKUP($A415,'Original Data'!$A$2:$B$3674,2,FALSE),"")</f>
        <v>40509</v>
      </c>
      <c r="C415" s="7">
        <f>IFERROR(VLOOKUP($A415,'Original Data'!$C$2:$D$2180,2,FALSE),"")</f>
        <v>1214.7</v>
      </c>
      <c r="D415" s="6">
        <f>IFERROR(VLOOKUP($A415,'Original Data'!$E$2:$F$2013,2,FALSE),"")</f>
        <v>172.16900000000001</v>
      </c>
    </row>
    <row r="416" spans="1:4" x14ac:dyDescent="0.2">
      <c r="A416" s="5">
        <f t="shared" si="6"/>
        <v>44203</v>
      </c>
      <c r="B416" s="6">
        <f>IFERROR(VLOOKUP($A416,'Original Data'!$A$2:$B$3674,2,FALSE),"")</f>
        <v>39407</v>
      </c>
      <c r="C416" s="7">
        <f>IFERROR(VLOOKUP($A416,'Original Data'!$C$2:$D$2180,2,FALSE),"")</f>
        <v>1222</v>
      </c>
      <c r="D416" s="6">
        <f>IFERROR(VLOOKUP($A416,'Original Data'!$E$2:$F$2013,2,FALSE),"")</f>
        <v>169.53100000000001</v>
      </c>
    </row>
    <row r="417" spans="1:4" x14ac:dyDescent="0.2">
      <c r="A417" s="5">
        <f t="shared" si="6"/>
        <v>44202</v>
      </c>
      <c r="B417" s="6">
        <f>IFERROR(VLOOKUP($A417,'Original Data'!$A$2:$B$3674,2,FALSE),"")</f>
        <v>36755</v>
      </c>
      <c r="C417" s="7">
        <f>IFERROR(VLOOKUP($A417,'Original Data'!$C$2:$D$2180,2,FALSE),"")</f>
        <v>1206.5999999999999</v>
      </c>
      <c r="D417" s="6">
        <f>IFERROR(VLOOKUP($A417,'Original Data'!$E$2:$F$2013,2,FALSE),"")</f>
        <v>168.76400000000001</v>
      </c>
    </row>
    <row r="418" spans="1:4" x14ac:dyDescent="0.2">
      <c r="A418" s="5">
        <f t="shared" si="6"/>
        <v>44201</v>
      </c>
      <c r="B418" s="6">
        <f>IFERROR(VLOOKUP($A418,'Original Data'!$A$2:$B$3674,2,FALSE),"")</f>
        <v>33996</v>
      </c>
      <c r="C418" s="7">
        <f>IFERROR(VLOOKUP($A418,'Original Data'!$C$2:$D$2180,2,FALSE),"")</f>
        <v>1102.7</v>
      </c>
      <c r="D418" s="6">
        <f>IFERROR(VLOOKUP($A418,'Original Data'!$E$2:$F$2013,2,FALSE),"")</f>
        <v>158.43199999999999</v>
      </c>
    </row>
    <row r="419" spans="1:4" x14ac:dyDescent="0.2">
      <c r="A419" s="5">
        <f t="shared" si="6"/>
        <v>44200</v>
      </c>
      <c r="B419" s="6">
        <f>IFERROR(VLOOKUP($A419,'Original Data'!$A$2:$B$3674,2,FALSE),"")</f>
        <v>32020</v>
      </c>
      <c r="C419" s="7">
        <f>IFERROR(VLOOKUP($A419,'Original Data'!$C$2:$D$2180,2,FALSE),"")</f>
        <v>1044.2</v>
      </c>
      <c r="D419" s="6">
        <f>IFERROR(VLOOKUP($A419,'Original Data'!$E$2:$F$2013,2,FALSE),"")</f>
        <v>155.518</v>
      </c>
    </row>
    <row r="420" spans="1:4" x14ac:dyDescent="0.2">
      <c r="A420" s="5">
        <f t="shared" si="6"/>
        <v>44199</v>
      </c>
      <c r="B420" s="6">
        <f>IFERROR(VLOOKUP($A420,'Original Data'!$A$2:$B$3674,2,FALSE),"")</f>
        <v>32971</v>
      </c>
      <c r="C420" s="7">
        <f>IFERROR(VLOOKUP($A420,'Original Data'!$C$2:$D$2180,2,FALSE),"")</f>
        <v>976.84</v>
      </c>
      <c r="D420" s="6">
        <f>IFERROR(VLOOKUP($A420,'Original Data'!$E$2:$F$2013,2,FALSE),"")</f>
        <v>161.15100000000001</v>
      </c>
    </row>
    <row r="421" spans="1:4" x14ac:dyDescent="0.2">
      <c r="A421" s="5">
        <f t="shared" si="6"/>
        <v>44198</v>
      </c>
      <c r="B421" s="6">
        <f>IFERROR(VLOOKUP($A421,'Original Data'!$A$2:$B$3674,2,FALSE),"")</f>
        <v>32185</v>
      </c>
      <c r="C421" s="7">
        <f>IFERROR(VLOOKUP($A421,'Original Data'!$C$2:$D$2180,2,FALSE),"")</f>
        <v>774.11</v>
      </c>
      <c r="D421" s="6">
        <f>IFERROR(VLOOKUP($A421,'Original Data'!$E$2:$F$2013,2,FALSE),"")</f>
        <v>136.78100000000001</v>
      </c>
    </row>
    <row r="422" spans="1:4" x14ac:dyDescent="0.2">
      <c r="A422" s="5">
        <f t="shared" si="6"/>
        <v>44197</v>
      </c>
      <c r="B422" s="6">
        <f>IFERROR(VLOOKUP($A422,'Original Data'!$A$2:$B$3674,2,FALSE),"")</f>
        <v>29346</v>
      </c>
      <c r="C422" s="7">
        <f>IFERROR(VLOOKUP($A422,'Original Data'!$C$2:$D$2180,2,FALSE),"")</f>
        <v>729.46</v>
      </c>
      <c r="D422" s="6">
        <f>IFERROR(VLOOKUP($A422,'Original Data'!$E$2:$F$2013,2,FALSE),"")</f>
        <v>126.30200000000001</v>
      </c>
    </row>
    <row r="423" spans="1:4" x14ac:dyDescent="0.2">
      <c r="A423" s="5">
        <f t="shared" si="6"/>
        <v>44196</v>
      </c>
      <c r="B423" s="6">
        <f>IFERROR(VLOOKUP($A423,'Original Data'!$A$2:$B$3674,2,FALSE),"")</f>
        <v>28933</v>
      </c>
      <c r="C423" s="7">
        <f>IFERROR(VLOOKUP($A423,'Original Data'!$C$2:$D$2180,2,FALSE),"")</f>
        <v>735.88</v>
      </c>
      <c r="D423" s="6">
        <f>IFERROR(VLOOKUP($A423,'Original Data'!$E$2:$F$2013,2,FALSE),"")</f>
        <v>124.16200000000001</v>
      </c>
    </row>
    <row r="424" spans="1:4" x14ac:dyDescent="0.2">
      <c r="A424" s="5">
        <f t="shared" si="6"/>
        <v>44195</v>
      </c>
      <c r="B424" s="6">
        <f>IFERROR(VLOOKUP($A424,'Original Data'!$A$2:$B$3674,2,FALSE),"")</f>
        <v>28880</v>
      </c>
      <c r="C424" s="7">
        <f>IFERROR(VLOOKUP($A424,'Original Data'!$C$2:$D$2180,2,FALSE),"")</f>
        <v>752.25</v>
      </c>
      <c r="D424" s="6">
        <f>IFERROR(VLOOKUP($A424,'Original Data'!$E$2:$F$2013,2,FALSE),"")</f>
        <v>130.036</v>
      </c>
    </row>
    <row r="425" spans="1:4" x14ac:dyDescent="0.2">
      <c r="A425" s="5">
        <f t="shared" si="6"/>
        <v>44194</v>
      </c>
      <c r="B425" s="6">
        <f>IFERROR(VLOOKUP($A425,'Original Data'!$A$2:$B$3674,2,FALSE),"")</f>
        <v>27315</v>
      </c>
      <c r="C425" s="7">
        <f>IFERROR(VLOOKUP($A425,'Original Data'!$C$2:$D$2180,2,FALSE),"")</f>
        <v>730.17</v>
      </c>
      <c r="D425" s="6">
        <f>IFERROR(VLOOKUP($A425,'Original Data'!$E$2:$F$2013,2,FALSE),"")</f>
        <v>128.751</v>
      </c>
    </row>
    <row r="426" spans="1:4" x14ac:dyDescent="0.2">
      <c r="A426" s="5">
        <f t="shared" si="6"/>
        <v>44193</v>
      </c>
      <c r="B426" s="6">
        <f>IFERROR(VLOOKUP($A426,'Original Data'!$A$2:$B$3674,2,FALSE),"")</f>
        <v>27058</v>
      </c>
      <c r="C426" s="7">
        <f>IFERROR(VLOOKUP($A426,'Original Data'!$C$2:$D$2180,2,FALSE),"")</f>
        <v>729.55</v>
      </c>
      <c r="D426" s="6">
        <f>IFERROR(VLOOKUP($A426,'Original Data'!$E$2:$F$2013,2,FALSE),"")</f>
        <v>129.822</v>
      </c>
    </row>
    <row r="427" spans="1:4" x14ac:dyDescent="0.2">
      <c r="A427" s="5">
        <f t="shared" si="6"/>
        <v>44192</v>
      </c>
      <c r="B427" s="6">
        <f>IFERROR(VLOOKUP($A427,'Original Data'!$A$2:$B$3674,2,FALSE),"")</f>
        <v>26241</v>
      </c>
      <c r="C427" s="7">
        <f>IFERROR(VLOOKUP($A427,'Original Data'!$C$2:$D$2180,2,FALSE),"")</f>
        <v>683.93</v>
      </c>
      <c r="D427" s="6">
        <f>IFERROR(VLOOKUP($A427,'Original Data'!$E$2:$F$2013,2,FALSE),"")</f>
        <v>127.812</v>
      </c>
    </row>
    <row r="428" spans="1:4" x14ac:dyDescent="0.2">
      <c r="A428" s="5">
        <f t="shared" si="6"/>
        <v>44191</v>
      </c>
      <c r="B428" s="6">
        <f>IFERROR(VLOOKUP($A428,'Original Data'!$A$2:$B$3674,2,FALSE),"")</f>
        <v>26412</v>
      </c>
      <c r="C428" s="7">
        <f>IFERROR(VLOOKUP($A428,'Original Data'!$C$2:$D$2180,2,FALSE),"")</f>
        <v>635.23</v>
      </c>
      <c r="D428" s="6">
        <f>IFERROR(VLOOKUP($A428,'Original Data'!$E$2:$F$2013,2,FALSE),"")</f>
        <v>129.62</v>
      </c>
    </row>
    <row r="429" spans="1:4" x14ac:dyDescent="0.2">
      <c r="A429" s="5">
        <f t="shared" si="6"/>
        <v>44190</v>
      </c>
      <c r="B429" s="6">
        <f>IFERROR(VLOOKUP($A429,'Original Data'!$A$2:$B$3674,2,FALSE),"")</f>
        <v>24717</v>
      </c>
      <c r="C429" s="7">
        <f>IFERROR(VLOOKUP($A429,'Original Data'!$C$2:$D$2180,2,FALSE),"")</f>
        <v>627.51</v>
      </c>
      <c r="D429" s="6">
        <f>IFERROR(VLOOKUP($A429,'Original Data'!$E$2:$F$2013,2,FALSE),"")</f>
        <v>127.643</v>
      </c>
    </row>
    <row r="430" spans="1:4" x14ac:dyDescent="0.2">
      <c r="A430" s="5">
        <f t="shared" si="6"/>
        <v>44189</v>
      </c>
      <c r="B430" s="6">
        <f>IFERROR(VLOOKUP($A430,'Original Data'!$A$2:$B$3674,2,FALSE),"")</f>
        <v>23735</v>
      </c>
      <c r="C430" s="7">
        <f>IFERROR(VLOOKUP($A430,'Original Data'!$C$2:$D$2180,2,FALSE),"")</f>
        <v>612.51</v>
      </c>
      <c r="D430" s="6">
        <f>IFERROR(VLOOKUP($A430,'Original Data'!$E$2:$F$2013,2,FALSE),"")</f>
        <v>111.291</v>
      </c>
    </row>
    <row r="431" spans="1:4" x14ac:dyDescent="0.2">
      <c r="A431" s="5">
        <f t="shared" si="6"/>
        <v>44188</v>
      </c>
      <c r="B431" s="6">
        <f>IFERROR(VLOOKUP($A431,'Original Data'!$A$2:$B$3674,2,FALSE),"")</f>
        <v>23234</v>
      </c>
      <c r="C431" s="7">
        <f>IFERROR(VLOOKUP($A431,'Original Data'!$C$2:$D$2180,2,FALSE),"")</f>
        <v>585.27</v>
      </c>
      <c r="D431" s="6">
        <f>IFERROR(VLOOKUP($A431,'Original Data'!$E$2:$F$2013,2,FALSE),"")</f>
        <v>102.488</v>
      </c>
    </row>
    <row r="432" spans="1:4" x14ac:dyDescent="0.2">
      <c r="A432" s="5">
        <f t="shared" si="6"/>
        <v>44187</v>
      </c>
      <c r="B432" s="6">
        <f>IFERROR(VLOOKUP($A432,'Original Data'!$A$2:$B$3674,2,FALSE),"")</f>
        <v>23805</v>
      </c>
      <c r="C432" s="7">
        <f>IFERROR(VLOOKUP($A432,'Original Data'!$C$2:$D$2180,2,FALSE),"")</f>
        <v>636.79999999999995</v>
      </c>
      <c r="D432" s="6">
        <f>IFERROR(VLOOKUP($A432,'Original Data'!$E$2:$F$2013,2,FALSE),"")</f>
        <v>114.45</v>
      </c>
    </row>
    <row r="433" spans="1:4" x14ac:dyDescent="0.2">
      <c r="A433" s="5">
        <f t="shared" si="6"/>
        <v>44186</v>
      </c>
      <c r="B433" s="6">
        <f>IFERROR(VLOOKUP($A433,'Original Data'!$A$2:$B$3674,2,FALSE),"")</f>
        <v>22701</v>
      </c>
      <c r="C433" s="7">
        <f>IFERROR(VLOOKUP($A433,'Original Data'!$C$2:$D$2180,2,FALSE),"")</f>
        <v>607.16999999999996</v>
      </c>
      <c r="D433" s="6">
        <f>IFERROR(VLOOKUP($A433,'Original Data'!$E$2:$F$2013,2,FALSE),"")</f>
        <v>104.41200000000001</v>
      </c>
    </row>
    <row r="434" spans="1:4" x14ac:dyDescent="0.2">
      <c r="A434" s="5">
        <f t="shared" si="6"/>
        <v>44185</v>
      </c>
      <c r="B434" s="6">
        <f>IFERROR(VLOOKUP($A434,'Original Data'!$A$2:$B$3674,2,FALSE),"")</f>
        <v>23427</v>
      </c>
      <c r="C434" s="7">
        <f>IFERROR(VLOOKUP($A434,'Original Data'!$C$2:$D$2180,2,FALSE),"")</f>
        <v>637.05999999999995</v>
      </c>
      <c r="D434" s="6">
        <f>IFERROR(VLOOKUP($A434,'Original Data'!$E$2:$F$2013,2,FALSE),"")</f>
        <v>114.631</v>
      </c>
    </row>
    <row r="435" spans="1:4" x14ac:dyDescent="0.2">
      <c r="A435" s="5">
        <f t="shared" si="6"/>
        <v>44184</v>
      </c>
      <c r="B435" s="6">
        <f>IFERROR(VLOOKUP($A435,'Original Data'!$A$2:$B$3674,2,FALSE),"")</f>
        <v>23804</v>
      </c>
      <c r="C435" s="7">
        <f>IFERROR(VLOOKUP($A435,'Original Data'!$C$2:$D$2180,2,FALSE),"")</f>
        <v>658.12</v>
      </c>
      <c r="D435" s="6">
        <f>IFERROR(VLOOKUP($A435,'Original Data'!$E$2:$F$2013,2,FALSE),"")</f>
        <v>119.84</v>
      </c>
    </row>
    <row r="436" spans="1:4" x14ac:dyDescent="0.2">
      <c r="A436" s="5">
        <f t="shared" si="6"/>
        <v>44183</v>
      </c>
      <c r="B436" s="6">
        <f>IFERROR(VLOOKUP($A436,'Original Data'!$A$2:$B$3674,2,FALSE),"")</f>
        <v>23127</v>
      </c>
      <c r="C436" s="7">
        <f>IFERROR(VLOOKUP($A436,'Original Data'!$C$2:$D$2180,2,FALSE),"")</f>
        <v>654.75</v>
      </c>
      <c r="D436" s="6">
        <f>IFERROR(VLOOKUP($A436,'Original Data'!$E$2:$F$2013,2,FALSE),"")</f>
        <v>109.351</v>
      </c>
    </row>
    <row r="437" spans="1:4" x14ac:dyDescent="0.2">
      <c r="A437" s="5">
        <f t="shared" si="6"/>
        <v>44182</v>
      </c>
      <c r="B437" s="6">
        <f>IFERROR(VLOOKUP($A437,'Original Data'!$A$2:$B$3674,2,FALSE),"")</f>
        <v>22806.6</v>
      </c>
      <c r="C437" s="7">
        <f>IFERROR(VLOOKUP($A437,'Original Data'!$C$2:$D$2180,2,FALSE),"")</f>
        <v>642.27</v>
      </c>
      <c r="D437" s="6">
        <f>IFERROR(VLOOKUP($A437,'Original Data'!$E$2:$F$2013,2,FALSE),"")</f>
        <v>101.149</v>
      </c>
    </row>
    <row r="438" spans="1:4" x14ac:dyDescent="0.2">
      <c r="A438" s="5">
        <f t="shared" si="6"/>
        <v>44181</v>
      </c>
      <c r="B438" s="6">
        <f>IFERROR(VLOOKUP($A438,'Original Data'!$A$2:$B$3674,2,FALSE),"")</f>
        <v>21322</v>
      </c>
      <c r="C438" s="7">
        <f>IFERROR(VLOOKUP($A438,'Original Data'!$C$2:$D$2180,2,FALSE),"")</f>
        <v>636.27</v>
      </c>
      <c r="D438" s="6">
        <f>IFERROR(VLOOKUP($A438,'Original Data'!$E$2:$F$2013,2,FALSE),"")</f>
        <v>93.134</v>
      </c>
    </row>
    <row r="439" spans="1:4" x14ac:dyDescent="0.2">
      <c r="A439" s="5">
        <f t="shared" si="6"/>
        <v>44180</v>
      </c>
      <c r="B439" s="6">
        <f>IFERROR(VLOOKUP($A439,'Original Data'!$A$2:$B$3674,2,FALSE),"")</f>
        <v>19459</v>
      </c>
      <c r="C439" s="7">
        <f>IFERROR(VLOOKUP($A439,'Original Data'!$C$2:$D$2180,2,FALSE),"")</f>
        <v>589.64</v>
      </c>
      <c r="D439" s="6">
        <f>IFERROR(VLOOKUP($A439,'Original Data'!$E$2:$F$2013,2,FALSE),"")</f>
        <v>81.332999999999998</v>
      </c>
    </row>
    <row r="440" spans="1:4" x14ac:dyDescent="0.2">
      <c r="A440" s="5">
        <f t="shared" si="6"/>
        <v>44179</v>
      </c>
      <c r="B440" s="6">
        <f>IFERROR(VLOOKUP($A440,'Original Data'!$A$2:$B$3674,2,FALSE),"")</f>
        <v>19281</v>
      </c>
      <c r="C440" s="7">
        <f>IFERROR(VLOOKUP($A440,'Original Data'!$C$2:$D$2180,2,FALSE),"")</f>
        <v>586.52</v>
      </c>
      <c r="D440" s="6">
        <f>IFERROR(VLOOKUP($A440,'Original Data'!$E$2:$F$2013,2,FALSE),"")</f>
        <v>82.361000000000004</v>
      </c>
    </row>
    <row r="441" spans="1:4" x14ac:dyDescent="0.2">
      <c r="A441" s="5">
        <f t="shared" si="6"/>
        <v>44178</v>
      </c>
      <c r="B441" s="6">
        <f>IFERROR(VLOOKUP($A441,'Original Data'!$A$2:$B$3674,2,FALSE),"")</f>
        <v>19180</v>
      </c>
      <c r="C441" s="7">
        <f>IFERROR(VLOOKUP($A441,'Original Data'!$C$2:$D$2180,2,FALSE),"")</f>
        <v>591.33000000000004</v>
      </c>
      <c r="D441" s="6">
        <f>IFERROR(VLOOKUP($A441,'Original Data'!$E$2:$F$2013,2,FALSE),"")</f>
        <v>82.322999999999993</v>
      </c>
    </row>
    <row r="442" spans="1:4" x14ac:dyDescent="0.2">
      <c r="A442" s="5">
        <f t="shared" si="6"/>
        <v>44177</v>
      </c>
      <c r="B442" s="6">
        <f>IFERROR(VLOOKUP($A442,'Original Data'!$A$2:$B$3674,2,FALSE),"")</f>
        <v>18810.599999999999</v>
      </c>
      <c r="C442" s="7">
        <f>IFERROR(VLOOKUP($A442,'Original Data'!$C$2:$D$2180,2,FALSE),"")</f>
        <v>568.16</v>
      </c>
      <c r="D442" s="6">
        <f>IFERROR(VLOOKUP($A442,'Original Data'!$E$2:$F$2013,2,FALSE),"")</f>
        <v>76.656000000000006</v>
      </c>
    </row>
    <row r="443" spans="1:4" x14ac:dyDescent="0.2">
      <c r="A443" s="5">
        <f t="shared" si="6"/>
        <v>44176</v>
      </c>
      <c r="B443" s="6">
        <f>IFERROR(VLOOKUP($A443,'Original Data'!$A$2:$B$3674,2,FALSE),"")</f>
        <v>18050</v>
      </c>
      <c r="C443" s="7">
        <f>IFERROR(VLOOKUP($A443,'Original Data'!$C$2:$D$2180,2,FALSE),"")</f>
        <v>544.79999999999995</v>
      </c>
      <c r="D443" s="6">
        <f>IFERROR(VLOOKUP($A443,'Original Data'!$E$2:$F$2013,2,FALSE),"")</f>
        <v>72.180999999999997</v>
      </c>
    </row>
    <row r="444" spans="1:4" x14ac:dyDescent="0.2">
      <c r="A444" s="5">
        <f t="shared" si="6"/>
        <v>44175</v>
      </c>
      <c r="B444" s="6">
        <f>IFERROR(VLOOKUP($A444,'Original Data'!$A$2:$B$3674,2,FALSE),"")</f>
        <v>18260</v>
      </c>
      <c r="C444" s="7">
        <f>IFERROR(VLOOKUP($A444,'Original Data'!$C$2:$D$2180,2,FALSE),"")</f>
        <v>558.47</v>
      </c>
      <c r="D444" s="6">
        <f>IFERROR(VLOOKUP($A444,'Original Data'!$E$2:$F$2013,2,FALSE),"")</f>
        <v>74.632999999999996</v>
      </c>
    </row>
    <row r="445" spans="1:4" x14ac:dyDescent="0.2">
      <c r="A445" s="5">
        <f t="shared" si="6"/>
        <v>44174</v>
      </c>
      <c r="B445" s="6">
        <f>IFERROR(VLOOKUP($A445,'Original Data'!$A$2:$B$3674,2,FALSE),"")</f>
        <v>18560</v>
      </c>
      <c r="C445" s="7">
        <f>IFERROR(VLOOKUP($A445,'Original Data'!$C$2:$D$2180,2,FALSE),"")</f>
        <v>573.64</v>
      </c>
      <c r="D445" s="6">
        <f>IFERROR(VLOOKUP($A445,'Original Data'!$E$2:$F$2013,2,FALSE),"")</f>
        <v>77.397000000000006</v>
      </c>
    </row>
    <row r="446" spans="1:4" x14ac:dyDescent="0.2">
      <c r="A446" s="5">
        <f t="shared" si="6"/>
        <v>44173</v>
      </c>
      <c r="B446" s="6">
        <f>IFERROR(VLOOKUP($A446,'Original Data'!$A$2:$B$3674,2,FALSE),"")</f>
        <v>18335</v>
      </c>
      <c r="C446" s="7">
        <f>IFERROR(VLOOKUP($A446,'Original Data'!$C$2:$D$2180,2,FALSE),"")</f>
        <v>555.42999999999995</v>
      </c>
      <c r="D446" s="6">
        <f>IFERROR(VLOOKUP($A446,'Original Data'!$E$2:$F$2013,2,FALSE),"")</f>
        <v>76.765000000000001</v>
      </c>
    </row>
    <row r="447" spans="1:4" x14ac:dyDescent="0.2">
      <c r="A447" s="5">
        <f t="shared" si="6"/>
        <v>44172</v>
      </c>
      <c r="B447" s="6">
        <f>IFERROR(VLOOKUP($A447,'Original Data'!$A$2:$B$3674,2,FALSE),"")</f>
        <v>19196</v>
      </c>
      <c r="C447" s="7">
        <f>IFERROR(VLOOKUP($A447,'Original Data'!$C$2:$D$2180,2,FALSE),"")</f>
        <v>591.82000000000005</v>
      </c>
      <c r="D447" s="6">
        <f>IFERROR(VLOOKUP($A447,'Original Data'!$E$2:$F$2013,2,FALSE),"")</f>
        <v>83.403999999999996</v>
      </c>
    </row>
    <row r="448" spans="1:4" x14ac:dyDescent="0.2">
      <c r="A448" s="5">
        <f t="shared" si="6"/>
        <v>44171</v>
      </c>
      <c r="B448" s="6">
        <f>IFERROR(VLOOKUP($A448,'Original Data'!$A$2:$B$3674,2,FALSE),"")</f>
        <v>19410</v>
      </c>
      <c r="C448" s="7">
        <f>IFERROR(VLOOKUP($A448,'Original Data'!$C$2:$D$2180,2,FALSE),"")</f>
        <v>602.69000000000005</v>
      </c>
      <c r="D448" s="6">
        <f>IFERROR(VLOOKUP($A448,'Original Data'!$E$2:$F$2013,2,FALSE),"")</f>
        <v>83.573999999999998</v>
      </c>
    </row>
    <row r="449" spans="1:4" x14ac:dyDescent="0.2">
      <c r="A449" s="5">
        <f t="shared" si="6"/>
        <v>44170</v>
      </c>
      <c r="B449" s="6">
        <f>IFERROR(VLOOKUP($A449,'Original Data'!$A$2:$B$3674,2,FALSE),"")</f>
        <v>19157</v>
      </c>
      <c r="C449" s="7">
        <f>IFERROR(VLOOKUP($A449,'Original Data'!$C$2:$D$2180,2,FALSE),"")</f>
        <v>597.46</v>
      </c>
      <c r="D449" s="6">
        <f>IFERROR(VLOOKUP($A449,'Original Data'!$E$2:$F$2013,2,FALSE),"")</f>
        <v>83.153999999999996</v>
      </c>
    </row>
    <row r="450" spans="1:4" x14ac:dyDescent="0.2">
      <c r="A450" s="5">
        <f t="shared" si="6"/>
        <v>44169</v>
      </c>
      <c r="B450" s="6">
        <f>IFERROR(VLOOKUP($A450,'Original Data'!$A$2:$B$3674,2,FALSE),"")</f>
        <v>18657</v>
      </c>
      <c r="C450" s="7">
        <f>IFERROR(VLOOKUP($A450,'Original Data'!$C$2:$D$2180,2,FALSE),"")</f>
        <v>567.67999999999995</v>
      </c>
      <c r="D450" s="6">
        <f>IFERROR(VLOOKUP($A450,'Original Data'!$E$2:$F$2013,2,FALSE),"")</f>
        <v>79.573999999999998</v>
      </c>
    </row>
    <row r="451" spans="1:4" x14ac:dyDescent="0.2">
      <c r="A451" s="5">
        <f t="shared" ref="A451:A514" si="7">A450-1</f>
        <v>44168</v>
      </c>
      <c r="B451" s="6">
        <f>IFERROR(VLOOKUP($A451,'Original Data'!$A$2:$B$3674,2,FALSE),"")</f>
        <v>19447</v>
      </c>
      <c r="C451" s="7">
        <f>IFERROR(VLOOKUP($A451,'Original Data'!$C$2:$D$2180,2,FALSE),"")</f>
        <v>616.53</v>
      </c>
      <c r="D451" s="6">
        <f>IFERROR(VLOOKUP($A451,'Original Data'!$E$2:$F$2013,2,FALSE),"")</f>
        <v>89.022999999999996</v>
      </c>
    </row>
    <row r="452" spans="1:4" x14ac:dyDescent="0.2">
      <c r="A452" s="5">
        <f t="shared" si="7"/>
        <v>44167</v>
      </c>
      <c r="B452" s="6">
        <f>IFERROR(VLOOKUP($A452,'Original Data'!$A$2:$B$3674,2,FALSE),"")</f>
        <v>19241</v>
      </c>
      <c r="C452" s="7">
        <f>IFERROR(VLOOKUP($A452,'Original Data'!$C$2:$D$2180,2,FALSE),"")</f>
        <v>598.6</v>
      </c>
      <c r="D452" s="6">
        <f>IFERROR(VLOOKUP($A452,'Original Data'!$E$2:$F$2013,2,FALSE),"")</f>
        <v>88.998000000000005</v>
      </c>
    </row>
    <row r="453" spans="1:4" x14ac:dyDescent="0.2">
      <c r="A453" s="5">
        <f t="shared" si="7"/>
        <v>44166</v>
      </c>
      <c r="B453" s="6">
        <f>IFERROR(VLOOKUP($A453,'Original Data'!$A$2:$B$3674,2,FALSE),"")</f>
        <v>18807</v>
      </c>
      <c r="C453" s="7">
        <f>IFERROR(VLOOKUP($A453,'Original Data'!$C$2:$D$2180,2,FALSE),"")</f>
        <v>587.03</v>
      </c>
      <c r="D453" s="6">
        <f>IFERROR(VLOOKUP($A453,'Original Data'!$E$2:$F$2013,2,FALSE),"")</f>
        <v>85.088999999999999</v>
      </c>
    </row>
    <row r="454" spans="1:4" x14ac:dyDescent="0.2">
      <c r="A454" s="5">
        <f t="shared" si="7"/>
        <v>44165</v>
      </c>
      <c r="B454" s="6">
        <f>IFERROR(VLOOKUP($A454,'Original Data'!$A$2:$B$3674,2,FALSE),"")</f>
        <v>19686</v>
      </c>
      <c r="C454" s="7">
        <f>IFERROR(VLOOKUP($A454,'Original Data'!$C$2:$D$2180,2,FALSE),"")</f>
        <v>615.91</v>
      </c>
      <c r="D454" s="6">
        <f>IFERROR(VLOOKUP($A454,'Original Data'!$E$2:$F$2013,2,FALSE),"")</f>
        <v>87.664000000000001</v>
      </c>
    </row>
    <row r="455" spans="1:4" x14ac:dyDescent="0.2">
      <c r="A455" s="5">
        <f t="shared" si="7"/>
        <v>44164</v>
      </c>
      <c r="B455" s="6">
        <f>IFERROR(VLOOKUP($A455,'Original Data'!$A$2:$B$3674,2,FALSE),"")</f>
        <v>18196</v>
      </c>
      <c r="C455" s="7">
        <f>IFERROR(VLOOKUP($A455,'Original Data'!$C$2:$D$2180,2,FALSE),"")</f>
        <v>576.16</v>
      </c>
      <c r="D455" s="6">
        <f>IFERROR(VLOOKUP($A455,'Original Data'!$E$2:$F$2013,2,FALSE),"")</f>
        <v>78.900999999999996</v>
      </c>
    </row>
    <row r="456" spans="1:4" x14ac:dyDescent="0.2">
      <c r="A456" s="5">
        <f t="shared" si="7"/>
        <v>44163</v>
      </c>
      <c r="B456" s="6">
        <f>IFERROR(VLOOKUP($A456,'Original Data'!$A$2:$B$3674,2,FALSE),"")</f>
        <v>17746</v>
      </c>
      <c r="C456" s="7">
        <f>IFERROR(VLOOKUP($A456,'Original Data'!$C$2:$D$2180,2,FALSE),"")</f>
        <v>538.32000000000005</v>
      </c>
      <c r="D456" s="6">
        <f>IFERROR(VLOOKUP($A456,'Original Data'!$E$2:$F$2013,2,FALSE),"")</f>
        <v>72.683000000000007</v>
      </c>
    </row>
    <row r="457" spans="1:4" x14ac:dyDescent="0.2">
      <c r="A457" s="5">
        <f t="shared" si="7"/>
        <v>44162</v>
      </c>
      <c r="B457" s="6">
        <f>IFERROR(VLOOKUP($A457,'Original Data'!$A$2:$B$3674,2,FALSE),"")</f>
        <v>17169.3</v>
      </c>
      <c r="C457" s="7">
        <f>IFERROR(VLOOKUP($A457,'Original Data'!$C$2:$D$2180,2,FALSE),"")</f>
        <v>519.54999999999995</v>
      </c>
      <c r="D457" s="6">
        <f>IFERROR(VLOOKUP($A457,'Original Data'!$E$2:$F$2013,2,FALSE),"")</f>
        <v>69.147000000000006</v>
      </c>
    </row>
    <row r="458" spans="1:4" x14ac:dyDescent="0.2">
      <c r="A458" s="5">
        <f t="shared" si="7"/>
        <v>44161</v>
      </c>
      <c r="B458" s="6">
        <f>IFERROR(VLOOKUP($A458,'Original Data'!$A$2:$B$3674,2,FALSE),"")</f>
        <v>17219</v>
      </c>
      <c r="C458" s="7">
        <f>IFERROR(VLOOKUP($A458,'Original Data'!$C$2:$D$2180,2,FALSE),"")</f>
        <v>521.25</v>
      </c>
      <c r="D458" s="6">
        <f>IFERROR(VLOOKUP($A458,'Original Data'!$E$2:$F$2013,2,FALSE),"")</f>
        <v>70.938999999999993</v>
      </c>
    </row>
    <row r="459" spans="1:4" x14ac:dyDescent="0.2">
      <c r="A459" s="5">
        <f t="shared" si="7"/>
        <v>44160</v>
      </c>
      <c r="B459" s="6">
        <f>IFERROR(VLOOKUP($A459,'Original Data'!$A$2:$B$3674,2,FALSE),"")</f>
        <v>18730</v>
      </c>
      <c r="C459" s="7">
        <f>IFERROR(VLOOKUP($A459,'Original Data'!$C$2:$D$2180,2,FALSE),"")</f>
        <v>569.71</v>
      </c>
      <c r="D459" s="6">
        <f>IFERROR(VLOOKUP($A459,'Original Data'!$E$2:$F$2013,2,FALSE),"")</f>
        <v>81.772000000000006</v>
      </c>
    </row>
    <row r="460" spans="1:4" x14ac:dyDescent="0.2">
      <c r="A460" s="5">
        <f t="shared" si="7"/>
        <v>44159</v>
      </c>
      <c r="B460" s="6">
        <f>IFERROR(VLOOKUP($A460,'Original Data'!$A$2:$B$3674,2,FALSE),"")</f>
        <v>19134.8</v>
      </c>
      <c r="C460" s="7">
        <f>IFERROR(VLOOKUP($A460,'Original Data'!$C$2:$D$2180,2,FALSE),"")</f>
        <v>604.29999999999995</v>
      </c>
      <c r="D460" s="6">
        <f>IFERROR(VLOOKUP($A460,'Original Data'!$E$2:$F$2013,2,FALSE),"")</f>
        <v>89.230999999999995</v>
      </c>
    </row>
    <row r="461" spans="1:4" x14ac:dyDescent="0.2">
      <c r="A461" s="5">
        <f t="shared" si="7"/>
        <v>44158</v>
      </c>
      <c r="B461" s="6">
        <f>IFERROR(VLOOKUP($A461,'Original Data'!$A$2:$B$3674,2,FALSE),"")</f>
        <v>18373</v>
      </c>
      <c r="C461" s="7">
        <f>IFERROR(VLOOKUP($A461,'Original Data'!$C$2:$D$2180,2,FALSE),"")</f>
        <v>608.29999999999995</v>
      </c>
      <c r="D461" s="6">
        <f>IFERROR(VLOOKUP($A461,'Original Data'!$E$2:$F$2013,2,FALSE),"")</f>
        <v>89.097999999999999</v>
      </c>
    </row>
    <row r="462" spans="1:4" x14ac:dyDescent="0.2">
      <c r="A462" s="5">
        <f t="shared" si="7"/>
        <v>44157</v>
      </c>
      <c r="B462" s="6">
        <f>IFERROR(VLOOKUP($A462,'Original Data'!$A$2:$B$3674,2,FALSE),"")</f>
        <v>18399</v>
      </c>
      <c r="C462" s="7">
        <f>IFERROR(VLOOKUP($A462,'Original Data'!$C$2:$D$2180,2,FALSE),"")</f>
        <v>559.41</v>
      </c>
      <c r="D462" s="6">
        <f>IFERROR(VLOOKUP($A462,'Original Data'!$E$2:$F$2013,2,FALSE),"")</f>
        <v>82.882999999999996</v>
      </c>
    </row>
    <row r="463" spans="1:4" x14ac:dyDescent="0.2">
      <c r="A463" s="5">
        <f t="shared" si="7"/>
        <v>44156</v>
      </c>
      <c r="B463" s="6">
        <f>IFERROR(VLOOKUP($A463,'Original Data'!$A$2:$B$3674,2,FALSE),"")</f>
        <v>18660</v>
      </c>
      <c r="C463" s="7">
        <f>IFERROR(VLOOKUP($A463,'Original Data'!$C$2:$D$2180,2,FALSE),"")</f>
        <v>550.87</v>
      </c>
      <c r="D463" s="6">
        <f>IFERROR(VLOOKUP($A463,'Original Data'!$E$2:$F$2013,2,FALSE),"")</f>
        <v>87.149000000000001</v>
      </c>
    </row>
    <row r="464" spans="1:4" x14ac:dyDescent="0.2">
      <c r="A464" s="5">
        <f t="shared" si="7"/>
        <v>44155</v>
      </c>
      <c r="B464" s="6">
        <f>IFERROR(VLOOKUP($A464,'Original Data'!$A$2:$B$3674,2,FALSE),"")</f>
        <v>18669</v>
      </c>
      <c r="C464" s="7">
        <f>IFERROR(VLOOKUP($A464,'Original Data'!$C$2:$D$2180,2,FALSE),"")</f>
        <v>510.48</v>
      </c>
      <c r="D464" s="6">
        <f>IFERROR(VLOOKUP($A464,'Original Data'!$E$2:$F$2013,2,FALSE),"")</f>
        <v>82.504999999999995</v>
      </c>
    </row>
    <row r="465" spans="1:4" x14ac:dyDescent="0.2">
      <c r="A465" s="5">
        <f t="shared" si="7"/>
        <v>44154</v>
      </c>
      <c r="B465" s="6">
        <f>IFERROR(VLOOKUP($A465,'Original Data'!$A$2:$B$3674,2,FALSE),"")</f>
        <v>17810</v>
      </c>
      <c r="C465" s="7">
        <f>IFERROR(VLOOKUP($A465,'Original Data'!$C$2:$D$2180,2,FALSE),"")</f>
        <v>471.22</v>
      </c>
      <c r="D465" s="6">
        <f>IFERROR(VLOOKUP($A465,'Original Data'!$E$2:$F$2013,2,FALSE),"")</f>
        <v>81.527000000000001</v>
      </c>
    </row>
    <row r="466" spans="1:4" x14ac:dyDescent="0.2">
      <c r="A466" s="5">
        <f t="shared" si="7"/>
        <v>44153</v>
      </c>
      <c r="B466" s="6">
        <f>IFERROR(VLOOKUP($A466,'Original Data'!$A$2:$B$3674,2,FALSE),"")</f>
        <v>17773</v>
      </c>
      <c r="C466" s="7">
        <f>IFERROR(VLOOKUP($A466,'Original Data'!$C$2:$D$2180,2,FALSE),"")</f>
        <v>478.46</v>
      </c>
      <c r="D466" s="6">
        <f>IFERROR(VLOOKUP($A466,'Original Data'!$E$2:$F$2013,2,FALSE),"")</f>
        <v>73.376000000000005</v>
      </c>
    </row>
    <row r="467" spans="1:4" x14ac:dyDescent="0.2">
      <c r="A467" s="5">
        <f t="shared" si="7"/>
        <v>44152</v>
      </c>
      <c r="B467" s="6">
        <f>IFERROR(VLOOKUP($A467,'Original Data'!$A$2:$B$3674,2,FALSE),"")</f>
        <v>17674.900000000001</v>
      </c>
      <c r="C467" s="7">
        <f>IFERROR(VLOOKUP($A467,'Original Data'!$C$2:$D$2180,2,FALSE),"")</f>
        <v>482.51</v>
      </c>
      <c r="D467" s="6">
        <f>IFERROR(VLOOKUP($A467,'Original Data'!$E$2:$F$2013,2,FALSE),"")</f>
        <v>76.375</v>
      </c>
    </row>
    <row r="468" spans="1:4" x14ac:dyDescent="0.2">
      <c r="A468" s="5">
        <f t="shared" si="7"/>
        <v>44151</v>
      </c>
      <c r="B468" s="6">
        <f>IFERROR(VLOOKUP($A468,'Original Data'!$A$2:$B$3674,2,FALSE),"")</f>
        <v>16710</v>
      </c>
      <c r="C468" s="7">
        <f>IFERROR(VLOOKUP($A468,'Original Data'!$C$2:$D$2180,2,FALSE),"")</f>
        <v>460.45</v>
      </c>
      <c r="D468" s="6">
        <f>IFERROR(VLOOKUP($A468,'Original Data'!$E$2:$F$2013,2,FALSE),"")</f>
        <v>73.704999999999998</v>
      </c>
    </row>
    <row r="469" spans="1:4" x14ac:dyDescent="0.2">
      <c r="A469" s="5">
        <f t="shared" si="7"/>
        <v>44150</v>
      </c>
      <c r="B469" s="6">
        <f>IFERROR(VLOOKUP($A469,'Original Data'!$A$2:$B$3674,2,FALSE),"")</f>
        <v>15962.2</v>
      </c>
      <c r="C469" s="7">
        <f>IFERROR(VLOOKUP($A469,'Original Data'!$C$2:$D$2180,2,FALSE),"")</f>
        <v>448.5</v>
      </c>
      <c r="D469" s="6">
        <f>IFERROR(VLOOKUP($A469,'Original Data'!$E$2:$F$2013,2,FALSE),"")</f>
        <v>62.332000000000001</v>
      </c>
    </row>
    <row r="470" spans="1:4" x14ac:dyDescent="0.2">
      <c r="A470" s="5">
        <f t="shared" si="7"/>
        <v>44149</v>
      </c>
      <c r="B470" s="6">
        <f>IFERROR(VLOOKUP($A470,'Original Data'!$A$2:$B$3674,2,FALSE),"")</f>
        <v>16058.3</v>
      </c>
      <c r="C470" s="7">
        <f>IFERROR(VLOOKUP($A470,'Original Data'!$C$2:$D$2180,2,FALSE),"")</f>
        <v>460.53</v>
      </c>
      <c r="D470" s="6">
        <f>IFERROR(VLOOKUP($A470,'Original Data'!$E$2:$F$2013,2,FALSE),"")</f>
        <v>63.786999999999999</v>
      </c>
    </row>
    <row r="471" spans="1:4" x14ac:dyDescent="0.2">
      <c r="A471" s="5">
        <f t="shared" si="7"/>
        <v>44148</v>
      </c>
      <c r="B471" s="6">
        <f>IFERROR(VLOOKUP($A471,'Original Data'!$A$2:$B$3674,2,FALSE),"")</f>
        <v>16310</v>
      </c>
      <c r="C471" s="7">
        <f>IFERROR(VLOOKUP($A471,'Original Data'!$C$2:$D$2180,2,FALSE),"")</f>
        <v>476.35</v>
      </c>
      <c r="D471" s="6">
        <f>IFERROR(VLOOKUP($A471,'Original Data'!$E$2:$F$2013,2,FALSE),"")</f>
        <v>65.912999999999997</v>
      </c>
    </row>
    <row r="472" spans="1:4" x14ac:dyDescent="0.2">
      <c r="A472" s="5">
        <f t="shared" si="7"/>
        <v>44147</v>
      </c>
      <c r="B472" s="6">
        <f>IFERROR(VLOOKUP($A472,'Original Data'!$A$2:$B$3674,2,FALSE),"")</f>
        <v>16294</v>
      </c>
      <c r="C472" s="7">
        <f>IFERROR(VLOOKUP($A472,'Original Data'!$C$2:$D$2180,2,FALSE),"")</f>
        <v>462.63</v>
      </c>
      <c r="D472" s="6">
        <f>IFERROR(VLOOKUP($A472,'Original Data'!$E$2:$F$2013,2,FALSE),"")</f>
        <v>60.744</v>
      </c>
    </row>
    <row r="473" spans="1:4" x14ac:dyDescent="0.2">
      <c r="A473" s="5">
        <f t="shared" si="7"/>
        <v>44146</v>
      </c>
      <c r="B473" s="6">
        <f>IFERROR(VLOOKUP($A473,'Original Data'!$A$2:$B$3674,2,FALSE),"")</f>
        <v>15710</v>
      </c>
      <c r="C473" s="7">
        <f>IFERROR(VLOOKUP($A473,'Original Data'!$C$2:$D$2180,2,FALSE),"")</f>
        <v>463.83</v>
      </c>
      <c r="D473" s="6">
        <f>IFERROR(VLOOKUP($A473,'Original Data'!$E$2:$F$2013,2,FALSE),"")</f>
        <v>59.32</v>
      </c>
    </row>
    <row r="474" spans="1:4" x14ac:dyDescent="0.2">
      <c r="A474" s="5">
        <f t="shared" si="7"/>
        <v>44145</v>
      </c>
      <c r="B474" s="6">
        <f>IFERROR(VLOOKUP($A474,'Original Data'!$A$2:$B$3674,2,FALSE),"")</f>
        <v>15312</v>
      </c>
      <c r="C474" s="7">
        <f>IFERROR(VLOOKUP($A474,'Original Data'!$C$2:$D$2180,2,FALSE),"")</f>
        <v>450.65</v>
      </c>
      <c r="D474" s="6">
        <f>IFERROR(VLOOKUP($A474,'Original Data'!$E$2:$F$2013,2,FALSE),"")</f>
        <v>57.843000000000004</v>
      </c>
    </row>
    <row r="475" spans="1:4" x14ac:dyDescent="0.2">
      <c r="A475" s="5">
        <f t="shared" si="7"/>
        <v>44144</v>
      </c>
      <c r="B475" s="6">
        <f>IFERROR(VLOOKUP($A475,'Original Data'!$A$2:$B$3674,2,FALSE),"")</f>
        <v>15329</v>
      </c>
      <c r="C475" s="7">
        <f>IFERROR(VLOOKUP($A475,'Original Data'!$C$2:$D$2180,2,FALSE),"")</f>
        <v>444.53</v>
      </c>
      <c r="D475" s="6">
        <f>IFERROR(VLOOKUP($A475,'Original Data'!$E$2:$F$2013,2,FALSE),"")</f>
        <v>59.231999999999999</v>
      </c>
    </row>
    <row r="476" spans="1:4" x14ac:dyDescent="0.2">
      <c r="A476" s="5">
        <f t="shared" si="7"/>
        <v>44143</v>
      </c>
      <c r="B476" s="6">
        <f>IFERROR(VLOOKUP($A476,'Original Data'!$A$2:$B$3674,2,FALSE),"")</f>
        <v>15501</v>
      </c>
      <c r="C476" s="7">
        <f>IFERROR(VLOOKUP($A476,'Original Data'!$C$2:$D$2180,2,FALSE),"")</f>
        <v>455.17</v>
      </c>
      <c r="D476" s="6">
        <f>IFERROR(VLOOKUP($A476,'Original Data'!$E$2:$F$2013,2,FALSE),"")</f>
        <v>61.027000000000001</v>
      </c>
    </row>
    <row r="477" spans="1:4" x14ac:dyDescent="0.2">
      <c r="A477" s="5">
        <f t="shared" si="7"/>
        <v>44142</v>
      </c>
      <c r="B477" s="6">
        <f>IFERROR(VLOOKUP($A477,'Original Data'!$A$2:$B$3674,2,FALSE),"")</f>
        <v>14844.1</v>
      </c>
      <c r="C477" s="7">
        <f>IFERROR(VLOOKUP($A477,'Original Data'!$C$2:$D$2180,2,FALSE),"")</f>
        <v>435.96</v>
      </c>
      <c r="D477" s="6">
        <f>IFERROR(VLOOKUP($A477,'Original Data'!$E$2:$F$2013,2,FALSE),"")</f>
        <v>58.856000000000002</v>
      </c>
    </row>
    <row r="478" spans="1:4" x14ac:dyDescent="0.2">
      <c r="A478" s="5">
        <f t="shared" si="7"/>
        <v>44141</v>
      </c>
      <c r="B478" s="6">
        <f>IFERROR(VLOOKUP($A478,'Original Data'!$A$2:$B$3674,2,FALSE),"")</f>
        <v>15571.7</v>
      </c>
      <c r="C478" s="7">
        <f>IFERROR(VLOOKUP($A478,'Original Data'!$C$2:$D$2180,2,FALSE),"")</f>
        <v>455.59</v>
      </c>
      <c r="D478" s="6">
        <f>IFERROR(VLOOKUP($A478,'Original Data'!$E$2:$F$2013,2,FALSE),"")</f>
        <v>63.13</v>
      </c>
    </row>
    <row r="479" spans="1:4" x14ac:dyDescent="0.2">
      <c r="A479" s="5">
        <f t="shared" si="7"/>
        <v>44140</v>
      </c>
      <c r="B479" s="6">
        <f>IFERROR(VLOOKUP($A479,'Original Data'!$A$2:$B$3674,2,FALSE),"")</f>
        <v>15574</v>
      </c>
      <c r="C479" s="7">
        <f>IFERROR(VLOOKUP($A479,'Original Data'!$C$2:$D$2180,2,FALSE),"")</f>
        <v>416.29</v>
      </c>
      <c r="D479" s="6">
        <f>IFERROR(VLOOKUP($A479,'Original Data'!$E$2:$F$2013,2,FALSE),"")</f>
        <v>58.960999999999999</v>
      </c>
    </row>
    <row r="480" spans="1:4" x14ac:dyDescent="0.2">
      <c r="A480" s="5">
        <f t="shared" si="7"/>
        <v>44139</v>
      </c>
      <c r="B480" s="6">
        <f>IFERROR(VLOOKUP($A480,'Original Data'!$A$2:$B$3674,2,FALSE),"")</f>
        <v>14160</v>
      </c>
      <c r="C480" s="7">
        <f>IFERROR(VLOOKUP($A480,'Original Data'!$C$2:$D$2180,2,FALSE),"")</f>
        <v>402.47</v>
      </c>
      <c r="D480" s="6">
        <f>IFERROR(VLOOKUP($A480,'Original Data'!$E$2:$F$2013,2,FALSE),"")</f>
        <v>54.603000000000002</v>
      </c>
    </row>
    <row r="481" spans="1:4" x14ac:dyDescent="0.2">
      <c r="A481" s="5">
        <f t="shared" si="7"/>
        <v>44138</v>
      </c>
      <c r="B481" s="6">
        <f>IFERROR(VLOOKUP($A481,'Original Data'!$A$2:$B$3674,2,FALSE),"")</f>
        <v>14025</v>
      </c>
      <c r="C481" s="7">
        <f>IFERROR(VLOOKUP($A481,'Original Data'!$C$2:$D$2180,2,FALSE),"")</f>
        <v>388.23</v>
      </c>
      <c r="D481" s="6">
        <f>IFERROR(VLOOKUP($A481,'Original Data'!$E$2:$F$2013,2,FALSE),"")</f>
        <v>53.887999999999998</v>
      </c>
    </row>
    <row r="482" spans="1:4" x14ac:dyDescent="0.2">
      <c r="A482" s="5">
        <f t="shared" si="7"/>
        <v>44137</v>
      </c>
      <c r="B482" s="6">
        <f>IFERROR(VLOOKUP($A482,'Original Data'!$A$2:$B$3674,2,FALSE),"")</f>
        <v>13563</v>
      </c>
      <c r="C482" s="7">
        <f>IFERROR(VLOOKUP($A482,'Original Data'!$C$2:$D$2180,2,FALSE),"")</f>
        <v>383.35</v>
      </c>
      <c r="D482" s="6">
        <f>IFERROR(VLOOKUP($A482,'Original Data'!$E$2:$F$2013,2,FALSE),"")</f>
        <v>53.814999999999998</v>
      </c>
    </row>
    <row r="483" spans="1:4" x14ac:dyDescent="0.2">
      <c r="A483" s="5">
        <f t="shared" si="7"/>
        <v>44136</v>
      </c>
      <c r="B483" s="6">
        <f>IFERROR(VLOOKUP($A483,'Original Data'!$A$2:$B$3674,2,FALSE),"")</f>
        <v>13756</v>
      </c>
      <c r="C483" s="7">
        <f>IFERROR(VLOOKUP($A483,'Original Data'!$C$2:$D$2180,2,FALSE),"")</f>
        <v>396.56</v>
      </c>
      <c r="D483" s="6">
        <f>IFERROR(VLOOKUP($A483,'Original Data'!$E$2:$F$2013,2,FALSE),"")</f>
        <v>55.636000000000003</v>
      </c>
    </row>
    <row r="484" spans="1:4" x14ac:dyDescent="0.2">
      <c r="A484" s="5">
        <f t="shared" si="7"/>
        <v>44135</v>
      </c>
      <c r="B484" s="6">
        <f>IFERROR(VLOOKUP($A484,'Original Data'!$A$2:$B$3674,2,FALSE),"")</f>
        <v>13788</v>
      </c>
      <c r="C484" s="7">
        <f>IFERROR(VLOOKUP($A484,'Original Data'!$C$2:$D$2180,2,FALSE),"")</f>
        <v>386.56</v>
      </c>
      <c r="D484" s="6">
        <f>IFERROR(VLOOKUP($A484,'Original Data'!$E$2:$F$2013,2,FALSE),"")</f>
        <v>55.73</v>
      </c>
    </row>
    <row r="485" spans="1:4" x14ac:dyDescent="0.2">
      <c r="A485" s="5">
        <f t="shared" si="7"/>
        <v>44134</v>
      </c>
      <c r="B485" s="6">
        <f>IFERROR(VLOOKUP($A485,'Original Data'!$A$2:$B$3674,2,FALSE),"")</f>
        <v>13568</v>
      </c>
      <c r="C485" s="7">
        <f>IFERROR(VLOOKUP($A485,'Original Data'!$C$2:$D$2180,2,FALSE),"")</f>
        <v>382.9</v>
      </c>
      <c r="D485" s="6">
        <f>IFERROR(VLOOKUP($A485,'Original Data'!$E$2:$F$2013,2,FALSE),"")</f>
        <v>54.023000000000003</v>
      </c>
    </row>
    <row r="486" spans="1:4" x14ac:dyDescent="0.2">
      <c r="A486" s="5">
        <f t="shared" si="7"/>
        <v>44133</v>
      </c>
      <c r="B486" s="6">
        <f>IFERROR(VLOOKUP($A486,'Original Data'!$A$2:$B$3674,2,FALSE),"")</f>
        <v>13451</v>
      </c>
      <c r="C486" s="7">
        <f>IFERROR(VLOOKUP($A486,'Original Data'!$C$2:$D$2180,2,FALSE),"")</f>
        <v>387.06</v>
      </c>
      <c r="D486" s="6">
        <f>IFERROR(VLOOKUP($A486,'Original Data'!$E$2:$F$2013,2,FALSE),"")</f>
        <v>54.936999999999998</v>
      </c>
    </row>
    <row r="487" spans="1:4" x14ac:dyDescent="0.2">
      <c r="A487" s="5">
        <f t="shared" si="7"/>
        <v>44132</v>
      </c>
      <c r="B487" s="6">
        <f>IFERROR(VLOOKUP($A487,'Original Data'!$A$2:$B$3674,2,FALSE),"")</f>
        <v>13272</v>
      </c>
      <c r="C487" s="7">
        <f>IFERROR(VLOOKUP($A487,'Original Data'!$C$2:$D$2180,2,FALSE),"")</f>
        <v>388.39</v>
      </c>
      <c r="D487" s="6">
        <f>IFERROR(VLOOKUP($A487,'Original Data'!$E$2:$F$2013,2,FALSE),"")</f>
        <v>55.838000000000001</v>
      </c>
    </row>
    <row r="488" spans="1:4" x14ac:dyDescent="0.2">
      <c r="A488" s="5">
        <f t="shared" si="7"/>
        <v>44131</v>
      </c>
      <c r="B488" s="6">
        <f>IFERROR(VLOOKUP($A488,'Original Data'!$A$2:$B$3674,2,FALSE),"")</f>
        <v>13626.3</v>
      </c>
      <c r="C488" s="7">
        <f>IFERROR(VLOOKUP($A488,'Original Data'!$C$2:$D$2180,2,FALSE),"")</f>
        <v>403.02</v>
      </c>
      <c r="D488" s="6">
        <f>IFERROR(VLOOKUP($A488,'Original Data'!$E$2:$F$2013,2,FALSE),"")</f>
        <v>57.860999999999997</v>
      </c>
    </row>
    <row r="489" spans="1:4" x14ac:dyDescent="0.2">
      <c r="A489" s="5">
        <f t="shared" si="7"/>
        <v>44130</v>
      </c>
      <c r="B489" s="6">
        <f>IFERROR(VLOOKUP($A489,'Original Data'!$A$2:$B$3674,2,FALSE),"")</f>
        <v>13061</v>
      </c>
      <c r="C489" s="7">
        <f>IFERROR(VLOOKUP($A489,'Original Data'!$C$2:$D$2180,2,FALSE),"")</f>
        <v>392.68</v>
      </c>
      <c r="D489" s="6">
        <f>IFERROR(VLOOKUP($A489,'Original Data'!$E$2:$F$2013,2,FALSE),"")</f>
        <v>56.826000000000001</v>
      </c>
    </row>
    <row r="490" spans="1:4" x14ac:dyDescent="0.2">
      <c r="A490" s="5">
        <f t="shared" si="7"/>
        <v>44129</v>
      </c>
      <c r="B490" s="6">
        <f>IFERROR(VLOOKUP($A490,'Original Data'!$A$2:$B$3674,2,FALSE),"")</f>
        <v>13037</v>
      </c>
      <c r="C490" s="7">
        <f>IFERROR(VLOOKUP($A490,'Original Data'!$C$2:$D$2180,2,FALSE),"")</f>
        <v>406</v>
      </c>
      <c r="D490" s="6">
        <f>IFERROR(VLOOKUP($A490,'Original Data'!$E$2:$F$2013,2,FALSE),"")</f>
        <v>58.851999999999997</v>
      </c>
    </row>
    <row r="491" spans="1:4" x14ac:dyDescent="0.2">
      <c r="A491" s="5">
        <f t="shared" si="7"/>
        <v>44128</v>
      </c>
      <c r="B491" s="6">
        <f>IFERROR(VLOOKUP($A491,'Original Data'!$A$2:$B$3674,2,FALSE),"")</f>
        <v>13132</v>
      </c>
      <c r="C491" s="7">
        <f>IFERROR(VLOOKUP($A491,'Original Data'!$C$2:$D$2180,2,FALSE),"")</f>
        <v>412.49</v>
      </c>
      <c r="D491" s="6">
        <f>IFERROR(VLOOKUP($A491,'Original Data'!$E$2:$F$2013,2,FALSE),"")</f>
        <v>59.262999999999998</v>
      </c>
    </row>
    <row r="492" spans="1:4" x14ac:dyDescent="0.2">
      <c r="A492" s="5">
        <f t="shared" si="7"/>
        <v>44127</v>
      </c>
      <c r="B492" s="6">
        <f>IFERROR(VLOOKUP($A492,'Original Data'!$A$2:$B$3674,2,FALSE),"")</f>
        <v>12935</v>
      </c>
      <c r="C492" s="7">
        <f>IFERROR(VLOOKUP($A492,'Original Data'!$C$2:$D$2180,2,FALSE),"")</f>
        <v>409.58</v>
      </c>
      <c r="D492" s="6">
        <f>IFERROR(VLOOKUP($A492,'Original Data'!$E$2:$F$2013,2,FALSE),"")</f>
        <v>55.430999999999997</v>
      </c>
    </row>
    <row r="493" spans="1:4" x14ac:dyDescent="0.2">
      <c r="A493" s="5">
        <f t="shared" si="7"/>
        <v>44126</v>
      </c>
      <c r="B493" s="6">
        <f>IFERROR(VLOOKUP($A493,'Original Data'!$A$2:$B$3674,2,FALSE),"")</f>
        <v>12988</v>
      </c>
      <c r="C493" s="7">
        <f>IFERROR(VLOOKUP($A493,'Original Data'!$C$2:$D$2180,2,FALSE),"")</f>
        <v>414.31</v>
      </c>
      <c r="D493" s="6">
        <f>IFERROR(VLOOKUP($A493,'Original Data'!$E$2:$F$2013,2,FALSE),"")</f>
        <v>54.345999999999997</v>
      </c>
    </row>
    <row r="494" spans="1:4" x14ac:dyDescent="0.2">
      <c r="A494" s="5">
        <f t="shared" si="7"/>
        <v>44125</v>
      </c>
      <c r="B494" s="6">
        <f>IFERROR(VLOOKUP($A494,'Original Data'!$A$2:$B$3674,2,FALSE),"")</f>
        <v>12825</v>
      </c>
      <c r="C494" s="7">
        <f>IFERROR(VLOOKUP($A494,'Original Data'!$C$2:$D$2180,2,FALSE),"")</f>
        <v>391.33</v>
      </c>
      <c r="D494" s="6">
        <f>IFERROR(VLOOKUP($A494,'Original Data'!$E$2:$F$2013,2,FALSE),"")</f>
        <v>53.012</v>
      </c>
    </row>
    <row r="495" spans="1:4" x14ac:dyDescent="0.2">
      <c r="A495" s="5">
        <f t="shared" si="7"/>
        <v>44124</v>
      </c>
      <c r="B495" s="6">
        <f>IFERROR(VLOOKUP($A495,'Original Data'!$A$2:$B$3674,2,FALSE),"")</f>
        <v>11925</v>
      </c>
      <c r="C495" s="7">
        <f>IFERROR(VLOOKUP($A495,'Original Data'!$C$2:$D$2180,2,FALSE),"")</f>
        <v>368.8</v>
      </c>
      <c r="D495" s="6">
        <f>IFERROR(VLOOKUP($A495,'Original Data'!$E$2:$F$2013,2,FALSE),"")</f>
        <v>46.905000000000001</v>
      </c>
    </row>
    <row r="496" spans="1:4" x14ac:dyDescent="0.2">
      <c r="A496" s="5">
        <f t="shared" si="7"/>
        <v>44123</v>
      </c>
      <c r="B496" s="6">
        <f>IFERROR(VLOOKUP($A496,'Original Data'!$A$2:$B$3674,2,FALSE),"")</f>
        <v>11757</v>
      </c>
      <c r="C496" s="7">
        <f>IFERROR(VLOOKUP($A496,'Original Data'!$C$2:$D$2180,2,FALSE),"")</f>
        <v>379.6</v>
      </c>
      <c r="D496" s="6">
        <f>IFERROR(VLOOKUP($A496,'Original Data'!$E$2:$F$2013,2,FALSE),"")</f>
        <v>47.997</v>
      </c>
    </row>
    <row r="497" spans="1:4" x14ac:dyDescent="0.2">
      <c r="A497" s="5">
        <f t="shared" si="7"/>
        <v>44122</v>
      </c>
      <c r="B497" s="6">
        <f>IFERROR(VLOOKUP($A497,'Original Data'!$A$2:$B$3674,2,FALSE),"")</f>
        <v>11518</v>
      </c>
      <c r="C497" s="7">
        <f>IFERROR(VLOOKUP($A497,'Original Data'!$C$2:$D$2180,2,FALSE),"")</f>
        <v>378.74</v>
      </c>
      <c r="D497" s="6">
        <f>IFERROR(VLOOKUP($A497,'Original Data'!$E$2:$F$2013,2,FALSE),"")</f>
        <v>47.52</v>
      </c>
    </row>
    <row r="498" spans="1:4" x14ac:dyDescent="0.2">
      <c r="A498" s="5">
        <f t="shared" si="7"/>
        <v>44121</v>
      </c>
      <c r="B498" s="6">
        <f>IFERROR(VLOOKUP($A498,'Original Data'!$A$2:$B$3674,2,FALSE),"")</f>
        <v>11375</v>
      </c>
      <c r="C498" s="7">
        <f>IFERROR(VLOOKUP($A498,'Original Data'!$C$2:$D$2180,2,FALSE),"")</f>
        <v>368.77</v>
      </c>
      <c r="D498" s="6">
        <f>IFERROR(VLOOKUP($A498,'Original Data'!$E$2:$F$2013,2,FALSE),"")</f>
        <v>46.968000000000004</v>
      </c>
    </row>
    <row r="499" spans="1:4" x14ac:dyDescent="0.2">
      <c r="A499" s="5">
        <f t="shared" si="7"/>
        <v>44120</v>
      </c>
      <c r="B499" s="6">
        <f>IFERROR(VLOOKUP($A499,'Original Data'!$A$2:$B$3674,2,FALSE),"")</f>
        <v>11325</v>
      </c>
      <c r="C499" s="7">
        <f>IFERROR(VLOOKUP($A499,'Original Data'!$C$2:$D$2180,2,FALSE),"")</f>
        <v>365.65</v>
      </c>
      <c r="D499" s="6">
        <f>IFERROR(VLOOKUP($A499,'Original Data'!$E$2:$F$2013,2,FALSE),"")</f>
        <v>47.581000000000003</v>
      </c>
    </row>
    <row r="500" spans="1:4" x14ac:dyDescent="0.2">
      <c r="A500" s="5">
        <f t="shared" si="7"/>
        <v>44119</v>
      </c>
      <c r="B500" s="6">
        <f>IFERROR(VLOOKUP($A500,'Original Data'!$A$2:$B$3674,2,FALSE),"")</f>
        <v>11509</v>
      </c>
      <c r="C500" s="7">
        <f>IFERROR(VLOOKUP($A500,'Original Data'!$C$2:$D$2180,2,FALSE),"")</f>
        <v>377.96</v>
      </c>
      <c r="D500" s="6">
        <f>IFERROR(VLOOKUP($A500,'Original Data'!$E$2:$F$2013,2,FALSE),"")</f>
        <v>49.548999999999999</v>
      </c>
    </row>
    <row r="501" spans="1:4" x14ac:dyDescent="0.2">
      <c r="A501" s="5">
        <f t="shared" si="7"/>
        <v>44118</v>
      </c>
      <c r="B501" s="6">
        <f>IFERROR(VLOOKUP($A501,'Original Data'!$A$2:$B$3674,2,FALSE),"")</f>
        <v>11440</v>
      </c>
      <c r="C501" s="7">
        <f>IFERROR(VLOOKUP($A501,'Original Data'!$C$2:$D$2180,2,FALSE),"")</f>
        <v>379.41</v>
      </c>
      <c r="D501" s="6">
        <f>IFERROR(VLOOKUP($A501,'Original Data'!$E$2:$F$2013,2,FALSE),"")</f>
        <v>49.814</v>
      </c>
    </row>
    <row r="502" spans="1:4" x14ac:dyDescent="0.2">
      <c r="A502" s="5">
        <f t="shared" si="7"/>
        <v>44117</v>
      </c>
      <c r="B502" s="6">
        <f>IFERROR(VLOOKUP($A502,'Original Data'!$A$2:$B$3674,2,FALSE),"")</f>
        <v>11442</v>
      </c>
      <c r="C502" s="7">
        <f>IFERROR(VLOOKUP($A502,'Original Data'!$C$2:$D$2180,2,FALSE),"")</f>
        <v>381.77</v>
      </c>
      <c r="D502" s="6">
        <f>IFERROR(VLOOKUP($A502,'Original Data'!$E$2:$F$2013,2,FALSE),"")</f>
        <v>49.892000000000003</v>
      </c>
    </row>
    <row r="503" spans="1:4" x14ac:dyDescent="0.2">
      <c r="A503" s="5">
        <f t="shared" si="7"/>
        <v>44116</v>
      </c>
      <c r="B503" s="6">
        <f>IFERROR(VLOOKUP($A503,'Original Data'!$A$2:$B$3674,2,FALSE),"")</f>
        <v>11560</v>
      </c>
      <c r="C503" s="7">
        <f>IFERROR(VLOOKUP($A503,'Original Data'!$C$2:$D$2180,2,FALSE),"")</f>
        <v>387.57</v>
      </c>
      <c r="D503" s="6">
        <f>IFERROR(VLOOKUP($A503,'Original Data'!$E$2:$F$2013,2,FALSE),"")</f>
        <v>50.604999999999997</v>
      </c>
    </row>
    <row r="504" spans="1:4" x14ac:dyDescent="0.2">
      <c r="A504" s="5">
        <f t="shared" si="7"/>
        <v>44115</v>
      </c>
      <c r="B504" s="6">
        <f>IFERROR(VLOOKUP($A504,'Original Data'!$A$2:$B$3674,2,FALSE),"")</f>
        <v>11385</v>
      </c>
      <c r="C504" s="7">
        <f>IFERROR(VLOOKUP($A504,'Original Data'!$C$2:$D$2180,2,FALSE),"")</f>
        <v>374.5</v>
      </c>
      <c r="D504" s="6">
        <f>IFERROR(VLOOKUP($A504,'Original Data'!$E$2:$F$2013,2,FALSE),"")</f>
        <v>50.454999999999998</v>
      </c>
    </row>
    <row r="505" spans="1:4" x14ac:dyDescent="0.2">
      <c r="A505" s="5">
        <f t="shared" si="7"/>
        <v>44114</v>
      </c>
      <c r="B505" s="6">
        <f>IFERROR(VLOOKUP($A505,'Original Data'!$A$2:$B$3674,2,FALSE),"")</f>
        <v>11308</v>
      </c>
      <c r="C505" s="7">
        <f>IFERROR(VLOOKUP($A505,'Original Data'!$C$2:$D$2180,2,FALSE),"")</f>
        <v>371.17</v>
      </c>
      <c r="D505" s="6">
        <f>IFERROR(VLOOKUP($A505,'Original Data'!$E$2:$F$2013,2,FALSE),"")</f>
        <v>48.860999999999997</v>
      </c>
    </row>
    <row r="506" spans="1:4" x14ac:dyDescent="0.2">
      <c r="A506" s="5">
        <f t="shared" si="7"/>
        <v>44113</v>
      </c>
      <c r="B506" s="6">
        <f>IFERROR(VLOOKUP($A506,'Original Data'!$A$2:$B$3674,2,FALSE),"")</f>
        <v>11071</v>
      </c>
      <c r="C506" s="7">
        <f>IFERROR(VLOOKUP($A506,'Original Data'!$C$2:$D$2180,2,FALSE),"")</f>
        <v>365.7</v>
      </c>
      <c r="D506" s="6">
        <f>IFERROR(VLOOKUP($A506,'Original Data'!$E$2:$F$2013,2,FALSE),"")</f>
        <v>47.786999999999999</v>
      </c>
    </row>
    <row r="507" spans="1:4" x14ac:dyDescent="0.2">
      <c r="A507" s="5">
        <f t="shared" si="7"/>
        <v>44112</v>
      </c>
      <c r="B507" s="6">
        <f>IFERROR(VLOOKUP($A507,'Original Data'!$A$2:$B$3674,2,FALSE),"")</f>
        <v>10943</v>
      </c>
      <c r="C507" s="7">
        <f>IFERROR(VLOOKUP($A507,'Original Data'!$C$2:$D$2180,2,FALSE),"")</f>
        <v>351.5</v>
      </c>
      <c r="D507" s="6">
        <f>IFERROR(VLOOKUP($A507,'Original Data'!$E$2:$F$2013,2,FALSE),"")</f>
        <v>47.171999999999997</v>
      </c>
    </row>
    <row r="508" spans="1:4" x14ac:dyDescent="0.2">
      <c r="A508" s="5">
        <f t="shared" si="7"/>
        <v>44111</v>
      </c>
      <c r="B508" s="6">
        <f>IFERROR(VLOOKUP($A508,'Original Data'!$A$2:$B$3674,2,FALSE),"")</f>
        <v>10687</v>
      </c>
      <c r="C508" s="7">
        <f>IFERROR(VLOOKUP($A508,'Original Data'!$C$2:$D$2180,2,FALSE),"")</f>
        <v>342.35</v>
      </c>
      <c r="D508" s="6">
        <f>IFERROR(VLOOKUP($A508,'Original Data'!$E$2:$F$2013,2,FALSE),"")</f>
        <v>46.595999999999997</v>
      </c>
    </row>
    <row r="509" spans="1:4" x14ac:dyDescent="0.2">
      <c r="A509" s="5">
        <f t="shared" si="7"/>
        <v>44110</v>
      </c>
      <c r="B509" s="6">
        <f>IFERROR(VLOOKUP($A509,'Original Data'!$A$2:$B$3674,2,FALSE),"")</f>
        <v>10613.7</v>
      </c>
      <c r="C509" s="7">
        <f>IFERROR(VLOOKUP($A509,'Original Data'!$C$2:$D$2180,2,FALSE),"")</f>
        <v>341.09</v>
      </c>
      <c r="D509" s="6">
        <f>IFERROR(VLOOKUP($A509,'Original Data'!$E$2:$F$2013,2,FALSE),"")</f>
        <v>45.981999999999999</v>
      </c>
    </row>
    <row r="510" spans="1:4" x14ac:dyDescent="0.2">
      <c r="A510" s="5">
        <f t="shared" si="7"/>
        <v>44109</v>
      </c>
      <c r="B510" s="6">
        <f>IFERROR(VLOOKUP($A510,'Original Data'!$A$2:$B$3674,2,FALSE),"")</f>
        <v>10807</v>
      </c>
      <c r="C510" s="7">
        <f>IFERROR(VLOOKUP($A510,'Original Data'!$C$2:$D$2180,2,FALSE),"")</f>
        <v>354.23</v>
      </c>
      <c r="D510" s="6">
        <f>IFERROR(VLOOKUP($A510,'Original Data'!$E$2:$F$2013,2,FALSE),"")</f>
        <v>46.34</v>
      </c>
    </row>
    <row r="511" spans="1:4" x14ac:dyDescent="0.2">
      <c r="A511" s="5">
        <f t="shared" si="7"/>
        <v>44108</v>
      </c>
      <c r="B511" s="6">
        <f>IFERROR(VLOOKUP($A511,'Original Data'!$A$2:$B$3674,2,FALSE),"")</f>
        <v>10687</v>
      </c>
      <c r="C511" s="7">
        <f>IFERROR(VLOOKUP($A511,'Original Data'!$C$2:$D$2180,2,FALSE),"")</f>
        <v>352.96</v>
      </c>
      <c r="D511" s="6">
        <f>IFERROR(VLOOKUP($A511,'Original Data'!$E$2:$F$2013,2,FALSE),"")</f>
        <v>46.707000000000001</v>
      </c>
    </row>
    <row r="512" spans="1:4" x14ac:dyDescent="0.2">
      <c r="A512" s="5">
        <f t="shared" si="7"/>
        <v>44107</v>
      </c>
      <c r="B512" s="6">
        <f>IFERROR(VLOOKUP($A512,'Original Data'!$A$2:$B$3674,2,FALSE),"")</f>
        <v>10558.6</v>
      </c>
      <c r="C512" s="7">
        <f>IFERROR(VLOOKUP($A512,'Original Data'!$C$2:$D$2180,2,FALSE),"")</f>
        <v>346.51</v>
      </c>
      <c r="D512" s="6">
        <f>IFERROR(VLOOKUP($A512,'Original Data'!$E$2:$F$2013,2,FALSE),"")</f>
        <v>45.518000000000001</v>
      </c>
    </row>
    <row r="513" spans="1:4" x14ac:dyDescent="0.2">
      <c r="A513" s="5">
        <f t="shared" si="7"/>
        <v>44106</v>
      </c>
      <c r="B513" s="6">
        <f>IFERROR(VLOOKUP($A513,'Original Data'!$A$2:$B$3674,2,FALSE),"")</f>
        <v>10586</v>
      </c>
      <c r="C513" s="7">
        <f>IFERROR(VLOOKUP($A513,'Original Data'!$C$2:$D$2180,2,FALSE),"")</f>
        <v>346.03</v>
      </c>
      <c r="D513" s="6">
        <f>IFERROR(VLOOKUP($A513,'Original Data'!$E$2:$F$2013,2,FALSE),"")</f>
        <v>44.892000000000003</v>
      </c>
    </row>
    <row r="514" spans="1:4" x14ac:dyDescent="0.2">
      <c r="A514" s="5">
        <f t="shared" si="7"/>
        <v>44105</v>
      </c>
      <c r="B514" s="6">
        <f>IFERROR(VLOOKUP($A514,'Original Data'!$A$2:$B$3674,2,FALSE),"")</f>
        <v>10634</v>
      </c>
      <c r="C514" s="7">
        <f>IFERROR(VLOOKUP($A514,'Original Data'!$C$2:$D$2180,2,FALSE),"")</f>
        <v>353.48</v>
      </c>
      <c r="D514" s="6">
        <f>IFERROR(VLOOKUP($A514,'Original Data'!$E$2:$F$2013,2,FALSE),"")</f>
        <v>46.276000000000003</v>
      </c>
    </row>
    <row r="515" spans="1:4" x14ac:dyDescent="0.2">
      <c r="A515" s="5">
        <f t="shared" ref="A515:A578" si="8">A514-1</f>
        <v>44104</v>
      </c>
      <c r="B515" s="6">
        <f>IFERROR(VLOOKUP($A515,'Original Data'!$A$2:$B$3674,2,FALSE),"")</f>
        <v>10794</v>
      </c>
      <c r="C515" s="7">
        <f>IFERROR(VLOOKUP($A515,'Original Data'!$C$2:$D$2180,2,FALSE),"")</f>
        <v>360.28</v>
      </c>
      <c r="D515" s="6">
        <f>IFERROR(VLOOKUP($A515,'Original Data'!$E$2:$F$2013,2,FALSE),"")</f>
        <v>46.258000000000003</v>
      </c>
    </row>
    <row r="516" spans="1:4" x14ac:dyDescent="0.2">
      <c r="A516" s="5">
        <f t="shared" si="8"/>
        <v>44103</v>
      </c>
      <c r="B516" s="6">
        <f>IFERROR(VLOOKUP($A516,'Original Data'!$A$2:$B$3674,2,FALSE),"")</f>
        <v>10856</v>
      </c>
      <c r="C516" s="7">
        <f>IFERROR(VLOOKUP($A516,'Original Data'!$C$2:$D$2180,2,FALSE),"")</f>
        <v>360.61</v>
      </c>
      <c r="D516" s="6">
        <f>IFERROR(VLOOKUP($A516,'Original Data'!$E$2:$F$2013,2,FALSE),"")</f>
        <v>45.697000000000003</v>
      </c>
    </row>
    <row r="517" spans="1:4" x14ac:dyDescent="0.2">
      <c r="A517" s="5">
        <f t="shared" si="8"/>
        <v>44102</v>
      </c>
      <c r="B517" s="6">
        <f>IFERROR(VLOOKUP($A517,'Original Data'!$A$2:$B$3674,2,FALSE),"")</f>
        <v>10712</v>
      </c>
      <c r="C517" s="7">
        <f>IFERROR(VLOOKUP($A517,'Original Data'!$C$2:$D$2180,2,FALSE),"")</f>
        <v>354.55</v>
      </c>
      <c r="D517" s="6">
        <f>IFERROR(VLOOKUP($A517,'Original Data'!$E$2:$F$2013,2,FALSE),"")</f>
        <v>45.246000000000002</v>
      </c>
    </row>
    <row r="518" spans="1:4" x14ac:dyDescent="0.2">
      <c r="A518" s="5">
        <f t="shared" si="8"/>
        <v>44101</v>
      </c>
      <c r="B518" s="6">
        <f>IFERROR(VLOOKUP($A518,'Original Data'!$A$2:$B$3674,2,FALSE),"")</f>
        <v>10803</v>
      </c>
      <c r="C518" s="7">
        <f>IFERROR(VLOOKUP($A518,'Original Data'!$C$2:$D$2180,2,FALSE),"")</f>
        <v>358.46</v>
      </c>
      <c r="D518" s="6">
        <f>IFERROR(VLOOKUP($A518,'Original Data'!$E$2:$F$2013,2,FALSE),"")</f>
        <v>46.078000000000003</v>
      </c>
    </row>
    <row r="519" spans="1:4" x14ac:dyDescent="0.2">
      <c r="A519" s="5">
        <f t="shared" si="8"/>
        <v>44100</v>
      </c>
      <c r="B519" s="6">
        <f>IFERROR(VLOOKUP($A519,'Original Data'!$A$2:$B$3674,2,FALSE),"")</f>
        <v>10750</v>
      </c>
      <c r="C519" s="7">
        <f>IFERROR(VLOOKUP($A519,'Original Data'!$C$2:$D$2180,2,FALSE),"")</f>
        <v>354.63</v>
      </c>
      <c r="D519" s="6">
        <f>IFERROR(VLOOKUP($A519,'Original Data'!$E$2:$F$2013,2,FALSE),"")</f>
        <v>46.046999999999997</v>
      </c>
    </row>
    <row r="520" spans="1:4" x14ac:dyDescent="0.2">
      <c r="A520" s="5">
        <f t="shared" si="8"/>
        <v>44099</v>
      </c>
      <c r="B520" s="6">
        <f>IFERROR(VLOOKUP($A520,'Original Data'!$A$2:$B$3674,2,FALSE),"")</f>
        <v>10708</v>
      </c>
      <c r="C520" s="7">
        <f>IFERROR(VLOOKUP($A520,'Original Data'!$C$2:$D$2180,2,FALSE),"")</f>
        <v>352.65</v>
      </c>
      <c r="D520" s="6">
        <f>IFERROR(VLOOKUP($A520,'Original Data'!$E$2:$F$2013,2,FALSE),"")</f>
        <v>46.024999999999999</v>
      </c>
    </row>
    <row r="521" spans="1:4" x14ac:dyDescent="0.2">
      <c r="A521" s="5">
        <f t="shared" si="8"/>
        <v>44098</v>
      </c>
      <c r="B521" s="6">
        <f>IFERROR(VLOOKUP($A521,'Original Data'!$A$2:$B$3674,2,FALSE),"")</f>
        <v>10754</v>
      </c>
      <c r="C521" s="7">
        <f>IFERROR(VLOOKUP($A521,'Original Data'!$C$2:$D$2180,2,FALSE),"")</f>
        <v>349.5</v>
      </c>
      <c r="D521" s="6">
        <f>IFERROR(VLOOKUP($A521,'Original Data'!$E$2:$F$2013,2,FALSE),"")</f>
        <v>44.947000000000003</v>
      </c>
    </row>
    <row r="522" spans="1:4" x14ac:dyDescent="0.2">
      <c r="A522" s="5">
        <f t="shared" si="8"/>
        <v>44097</v>
      </c>
      <c r="B522" s="6">
        <f>IFERROR(VLOOKUP($A522,'Original Data'!$A$2:$B$3674,2,FALSE),"")</f>
        <v>10263</v>
      </c>
      <c r="C522" s="7">
        <f>IFERROR(VLOOKUP($A522,'Original Data'!$C$2:$D$2180,2,FALSE),"")</f>
        <v>321.26</v>
      </c>
      <c r="D522" s="6">
        <f>IFERROR(VLOOKUP($A522,'Original Data'!$E$2:$F$2013,2,FALSE),"")</f>
        <v>42.95</v>
      </c>
    </row>
    <row r="523" spans="1:4" x14ac:dyDescent="0.2">
      <c r="A523" s="5">
        <f t="shared" si="8"/>
        <v>44096</v>
      </c>
      <c r="B523" s="6">
        <f>IFERROR(VLOOKUP($A523,'Original Data'!$A$2:$B$3674,2,FALSE),"")</f>
        <v>10549</v>
      </c>
      <c r="C523" s="7">
        <f>IFERROR(VLOOKUP($A523,'Original Data'!$C$2:$D$2180,2,FALSE),"")</f>
        <v>344.65</v>
      </c>
      <c r="D523" s="6">
        <f>IFERROR(VLOOKUP($A523,'Original Data'!$E$2:$F$2013,2,FALSE),"")</f>
        <v>44.478000000000002</v>
      </c>
    </row>
    <row r="524" spans="1:4" x14ac:dyDescent="0.2">
      <c r="A524" s="5">
        <f t="shared" si="8"/>
        <v>44095</v>
      </c>
      <c r="B524" s="6">
        <f>IFERROR(VLOOKUP($A524,'Original Data'!$A$2:$B$3674,2,FALSE),"")</f>
        <v>10434</v>
      </c>
      <c r="C524" s="7">
        <f>IFERROR(VLOOKUP($A524,'Original Data'!$C$2:$D$2180,2,FALSE),"")</f>
        <v>340.78</v>
      </c>
      <c r="D524" s="6">
        <f>IFERROR(VLOOKUP($A524,'Original Data'!$E$2:$F$2013,2,FALSE),"")</f>
        <v>43.146999999999998</v>
      </c>
    </row>
    <row r="525" spans="1:4" x14ac:dyDescent="0.2">
      <c r="A525" s="5">
        <f t="shared" si="8"/>
        <v>44094</v>
      </c>
      <c r="B525" s="6">
        <f>IFERROR(VLOOKUP($A525,'Original Data'!$A$2:$B$3674,2,FALSE),"")</f>
        <v>10934.5</v>
      </c>
      <c r="C525" s="7">
        <f>IFERROR(VLOOKUP($A525,'Original Data'!$C$2:$D$2180,2,FALSE),"")</f>
        <v>371.75</v>
      </c>
      <c r="D525" s="6">
        <f>IFERROR(VLOOKUP($A525,'Original Data'!$E$2:$F$2013,2,FALSE),"")</f>
        <v>47.076000000000001</v>
      </c>
    </row>
    <row r="526" spans="1:4" x14ac:dyDescent="0.2">
      <c r="A526" s="5">
        <f t="shared" si="8"/>
        <v>44093</v>
      </c>
      <c r="B526" s="6">
        <f>IFERROR(VLOOKUP($A526,'Original Data'!$A$2:$B$3674,2,FALSE),"")</f>
        <v>11099</v>
      </c>
      <c r="C526" s="7">
        <f>IFERROR(VLOOKUP($A526,'Original Data'!$C$2:$D$2180,2,FALSE),"")</f>
        <v>386.16</v>
      </c>
      <c r="D526" s="6">
        <f>IFERROR(VLOOKUP($A526,'Original Data'!$E$2:$F$2013,2,FALSE),"")</f>
        <v>48.491999999999997</v>
      </c>
    </row>
    <row r="527" spans="1:4" x14ac:dyDescent="0.2">
      <c r="A527" s="5">
        <f t="shared" si="8"/>
        <v>44092</v>
      </c>
      <c r="B527" s="6">
        <f>IFERROR(VLOOKUP($A527,'Original Data'!$A$2:$B$3674,2,FALSE),"")</f>
        <v>10957.2</v>
      </c>
      <c r="C527" s="7">
        <f>IFERROR(VLOOKUP($A527,'Original Data'!$C$2:$D$2180,2,FALSE),"")</f>
        <v>384.99</v>
      </c>
      <c r="D527" s="6">
        <f>IFERROR(VLOOKUP($A527,'Original Data'!$E$2:$F$2013,2,FALSE),"")</f>
        <v>48.557000000000002</v>
      </c>
    </row>
    <row r="528" spans="1:4" x14ac:dyDescent="0.2">
      <c r="A528" s="5">
        <f t="shared" si="8"/>
        <v>44091</v>
      </c>
      <c r="B528" s="6">
        <f>IFERROR(VLOOKUP($A528,'Original Data'!$A$2:$B$3674,2,FALSE),"")</f>
        <v>10959</v>
      </c>
      <c r="C528" s="7">
        <f>IFERROR(VLOOKUP($A528,'Original Data'!$C$2:$D$2180,2,FALSE),"")</f>
        <v>390.1</v>
      </c>
      <c r="D528" s="6">
        <f>IFERROR(VLOOKUP($A528,'Original Data'!$E$2:$F$2013,2,FALSE),"")</f>
        <v>48.857999999999997</v>
      </c>
    </row>
    <row r="529" spans="1:4" x14ac:dyDescent="0.2">
      <c r="A529" s="5">
        <f t="shared" si="8"/>
        <v>44090</v>
      </c>
      <c r="B529" s="6">
        <f>IFERROR(VLOOKUP($A529,'Original Data'!$A$2:$B$3674,2,FALSE),"")</f>
        <v>10971.3</v>
      </c>
      <c r="C529" s="7">
        <f>IFERROR(VLOOKUP($A529,'Original Data'!$C$2:$D$2180,2,FALSE),"")</f>
        <v>365.69</v>
      </c>
      <c r="D529" s="6">
        <f>IFERROR(VLOOKUP($A529,'Original Data'!$E$2:$F$2013,2,FALSE),"")</f>
        <v>47.73</v>
      </c>
    </row>
    <row r="530" spans="1:4" x14ac:dyDescent="0.2">
      <c r="A530" s="5">
        <f t="shared" si="8"/>
        <v>44089</v>
      </c>
      <c r="B530" s="6">
        <f>IFERROR(VLOOKUP($A530,'Original Data'!$A$2:$B$3674,2,FALSE),"")</f>
        <v>10797</v>
      </c>
      <c r="C530" s="7">
        <f>IFERROR(VLOOKUP($A530,'Original Data'!$C$2:$D$2180,2,FALSE),"")</f>
        <v>364.46</v>
      </c>
      <c r="D530" s="6">
        <f>IFERROR(VLOOKUP($A530,'Original Data'!$E$2:$F$2013,2,FALSE),"")</f>
        <v>48.316000000000003</v>
      </c>
    </row>
    <row r="531" spans="1:4" x14ac:dyDescent="0.2">
      <c r="A531" s="5">
        <f t="shared" si="8"/>
        <v>44088</v>
      </c>
      <c r="B531" s="6">
        <f>IFERROR(VLOOKUP($A531,'Original Data'!$A$2:$B$3674,2,FALSE),"")</f>
        <v>10686</v>
      </c>
      <c r="C531" s="7">
        <f>IFERROR(VLOOKUP($A531,'Original Data'!$C$2:$D$2180,2,FALSE),"")</f>
        <v>377.43</v>
      </c>
      <c r="D531" s="6">
        <f>IFERROR(VLOOKUP($A531,'Original Data'!$E$2:$F$2013,2,FALSE),"")</f>
        <v>49.081000000000003</v>
      </c>
    </row>
    <row r="532" spans="1:4" x14ac:dyDescent="0.2">
      <c r="A532" s="5">
        <f t="shared" si="8"/>
        <v>44087</v>
      </c>
      <c r="B532" s="6">
        <f>IFERROR(VLOOKUP($A532,'Original Data'!$A$2:$B$3674,2,FALSE),"")</f>
        <v>10331</v>
      </c>
      <c r="C532" s="7">
        <f>IFERROR(VLOOKUP($A532,'Original Data'!$C$2:$D$2180,2,FALSE),"")</f>
        <v>367.36</v>
      </c>
      <c r="D532" s="6">
        <f>IFERROR(VLOOKUP($A532,'Original Data'!$E$2:$F$2013,2,FALSE),"")</f>
        <v>48.155999999999999</v>
      </c>
    </row>
    <row r="533" spans="1:4" x14ac:dyDescent="0.2">
      <c r="A533" s="5">
        <f t="shared" si="8"/>
        <v>44086</v>
      </c>
      <c r="B533" s="6">
        <f>IFERROR(VLOOKUP($A533,'Original Data'!$A$2:$B$3674,2,FALSE),"")</f>
        <v>10458</v>
      </c>
      <c r="C533" s="7">
        <f>IFERROR(VLOOKUP($A533,'Original Data'!$C$2:$D$2180,2,FALSE),"")</f>
        <v>388.1</v>
      </c>
      <c r="D533" s="6">
        <f>IFERROR(VLOOKUP($A533,'Original Data'!$E$2:$F$2013,2,FALSE),"")</f>
        <v>50.828000000000003</v>
      </c>
    </row>
    <row r="534" spans="1:4" x14ac:dyDescent="0.2">
      <c r="A534" s="5">
        <f t="shared" si="8"/>
        <v>44085</v>
      </c>
      <c r="B534" s="6">
        <f>IFERROR(VLOOKUP($A534,'Original Data'!$A$2:$B$3674,2,FALSE),"")</f>
        <v>10405</v>
      </c>
      <c r="C534" s="7">
        <f>IFERROR(VLOOKUP($A534,'Original Data'!$C$2:$D$2180,2,FALSE),"")</f>
        <v>374.19</v>
      </c>
      <c r="D534" s="6">
        <f>IFERROR(VLOOKUP($A534,'Original Data'!$E$2:$F$2013,2,FALSE),"")</f>
        <v>48.927</v>
      </c>
    </row>
    <row r="535" spans="1:4" x14ac:dyDescent="0.2">
      <c r="A535" s="5">
        <f t="shared" si="8"/>
        <v>44084</v>
      </c>
      <c r="B535" s="6">
        <f>IFERROR(VLOOKUP($A535,'Original Data'!$A$2:$B$3674,2,FALSE),"")</f>
        <v>10355</v>
      </c>
      <c r="C535" s="7">
        <f>IFERROR(VLOOKUP($A535,'Original Data'!$C$2:$D$2180,2,FALSE),"")</f>
        <v>368.39</v>
      </c>
      <c r="D535" s="6">
        <f>IFERROR(VLOOKUP($A535,'Original Data'!$E$2:$F$2013,2,FALSE),"")</f>
        <v>48.668999999999997</v>
      </c>
    </row>
    <row r="536" spans="1:4" x14ac:dyDescent="0.2">
      <c r="A536" s="5">
        <f t="shared" si="8"/>
        <v>44083</v>
      </c>
      <c r="B536" s="6">
        <f>IFERROR(VLOOKUP($A536,'Original Data'!$A$2:$B$3674,2,FALSE),"")</f>
        <v>10240</v>
      </c>
      <c r="C536" s="7">
        <f>IFERROR(VLOOKUP($A536,'Original Data'!$C$2:$D$2180,2,FALSE),"")</f>
        <v>351.51</v>
      </c>
      <c r="D536" s="6">
        <f>IFERROR(VLOOKUP($A536,'Original Data'!$E$2:$F$2013,2,FALSE),"")</f>
        <v>47.834000000000003</v>
      </c>
    </row>
    <row r="537" spans="1:4" x14ac:dyDescent="0.2">
      <c r="A537" s="5">
        <f t="shared" si="8"/>
        <v>44082</v>
      </c>
      <c r="B537" s="6">
        <f>IFERROR(VLOOKUP($A537,'Original Data'!$A$2:$B$3674,2,FALSE),"")</f>
        <v>10149.799999999999</v>
      </c>
      <c r="C537" s="7">
        <f>IFERROR(VLOOKUP($A537,'Original Data'!$C$2:$D$2180,2,FALSE),"")</f>
        <v>338</v>
      </c>
      <c r="D537" s="6">
        <f>IFERROR(VLOOKUP($A537,'Original Data'!$E$2:$F$2013,2,FALSE),"")</f>
        <v>47.457999999999998</v>
      </c>
    </row>
    <row r="538" spans="1:4" x14ac:dyDescent="0.2">
      <c r="A538" s="5">
        <f t="shared" si="8"/>
        <v>44081</v>
      </c>
      <c r="B538" s="6">
        <f>IFERROR(VLOOKUP($A538,'Original Data'!$A$2:$B$3674,2,FALSE),"")</f>
        <v>10397</v>
      </c>
      <c r="C538" s="7">
        <f>IFERROR(VLOOKUP($A538,'Original Data'!$C$2:$D$2180,2,FALSE),"")</f>
        <v>354.34</v>
      </c>
      <c r="D538" s="6">
        <f>IFERROR(VLOOKUP($A538,'Original Data'!$E$2:$F$2013,2,FALSE),"")</f>
        <v>48.838999999999999</v>
      </c>
    </row>
    <row r="539" spans="1:4" x14ac:dyDescent="0.2">
      <c r="A539" s="5">
        <f t="shared" si="8"/>
        <v>44080</v>
      </c>
      <c r="B539" s="6">
        <f>IFERROR(VLOOKUP($A539,'Original Data'!$A$2:$B$3674,2,FALSE),"")</f>
        <v>10276</v>
      </c>
      <c r="C539" s="7">
        <f>IFERROR(VLOOKUP($A539,'Original Data'!$C$2:$D$2180,2,FALSE),"")</f>
        <v>353.28</v>
      </c>
      <c r="D539" s="6">
        <f>IFERROR(VLOOKUP($A539,'Original Data'!$E$2:$F$2013,2,FALSE),"")</f>
        <v>47.914000000000001</v>
      </c>
    </row>
    <row r="540" spans="1:4" x14ac:dyDescent="0.2">
      <c r="A540" s="5">
        <f t="shared" si="8"/>
        <v>44079</v>
      </c>
      <c r="B540" s="6">
        <f>IFERROR(VLOOKUP($A540,'Original Data'!$A$2:$B$3674,2,FALSE),"")</f>
        <v>10197</v>
      </c>
      <c r="C540" s="7">
        <f>IFERROR(VLOOKUP($A540,'Original Data'!$C$2:$D$2180,2,FALSE),"")</f>
        <v>336.02</v>
      </c>
      <c r="D540" s="6">
        <f>IFERROR(VLOOKUP($A540,'Original Data'!$E$2:$F$2013,2,FALSE),"")</f>
        <v>47.811999999999998</v>
      </c>
    </row>
    <row r="541" spans="1:4" x14ac:dyDescent="0.2">
      <c r="A541" s="5">
        <f t="shared" si="8"/>
        <v>44078</v>
      </c>
      <c r="B541" s="6">
        <f>IFERROR(VLOOKUP($A541,'Original Data'!$A$2:$B$3674,2,FALSE),"")</f>
        <v>10484.700000000001</v>
      </c>
      <c r="C541" s="7">
        <f>IFERROR(VLOOKUP($A541,'Original Data'!$C$2:$D$2180,2,FALSE),"")</f>
        <v>386.44</v>
      </c>
      <c r="D541" s="6">
        <f>IFERROR(VLOOKUP($A541,'Original Data'!$E$2:$F$2013,2,FALSE),"")</f>
        <v>50.353000000000002</v>
      </c>
    </row>
    <row r="542" spans="1:4" x14ac:dyDescent="0.2">
      <c r="A542" s="5">
        <f t="shared" si="8"/>
        <v>44077</v>
      </c>
      <c r="B542" s="6">
        <f>IFERROR(VLOOKUP($A542,'Original Data'!$A$2:$B$3674,2,FALSE),"")</f>
        <v>10170</v>
      </c>
      <c r="C542" s="7">
        <f>IFERROR(VLOOKUP($A542,'Original Data'!$C$2:$D$2180,2,FALSE),"")</f>
        <v>382</v>
      </c>
      <c r="D542" s="6">
        <f>IFERROR(VLOOKUP($A542,'Original Data'!$E$2:$F$2013,2,FALSE),"")</f>
        <v>47.444000000000003</v>
      </c>
    </row>
    <row r="543" spans="1:4" x14ac:dyDescent="0.2">
      <c r="A543" s="5">
        <f t="shared" si="8"/>
        <v>44076</v>
      </c>
      <c r="B543" s="6">
        <f>IFERROR(VLOOKUP($A543,'Original Data'!$A$2:$B$3674,2,FALSE),"")</f>
        <v>11408</v>
      </c>
      <c r="C543" s="7">
        <f>IFERROR(VLOOKUP($A543,'Original Data'!$C$2:$D$2180,2,FALSE),"")</f>
        <v>439.9</v>
      </c>
      <c r="D543" s="6">
        <f>IFERROR(VLOOKUP($A543,'Original Data'!$E$2:$F$2013,2,FALSE),"")</f>
        <v>58.087000000000003</v>
      </c>
    </row>
    <row r="544" spans="1:4" x14ac:dyDescent="0.2">
      <c r="A544" s="5">
        <f t="shared" si="8"/>
        <v>44075</v>
      </c>
      <c r="B544" s="6">
        <f>IFERROR(VLOOKUP($A544,'Original Data'!$A$2:$B$3674,2,FALSE),"")</f>
        <v>11942</v>
      </c>
      <c r="C544" s="7">
        <f>IFERROR(VLOOKUP($A544,'Original Data'!$C$2:$D$2180,2,FALSE),"")</f>
        <v>476.19</v>
      </c>
      <c r="D544" s="6">
        <f>IFERROR(VLOOKUP($A544,'Original Data'!$E$2:$F$2013,2,FALSE),"")</f>
        <v>62.73</v>
      </c>
    </row>
    <row r="545" spans="1:4" x14ac:dyDescent="0.2">
      <c r="A545" s="5">
        <f t="shared" si="8"/>
        <v>44074</v>
      </c>
      <c r="B545" s="6">
        <f>IFERROR(VLOOKUP($A545,'Original Data'!$A$2:$B$3674,2,FALSE),"")</f>
        <v>11671</v>
      </c>
      <c r="C545" s="7">
        <f>IFERROR(VLOOKUP($A545,'Original Data'!$C$2:$D$2180,2,FALSE),"")</f>
        <v>434.61</v>
      </c>
      <c r="D545" s="6">
        <f>IFERROR(VLOOKUP($A545,'Original Data'!$E$2:$F$2013,2,FALSE),"")</f>
        <v>60.957000000000001</v>
      </c>
    </row>
    <row r="546" spans="1:4" x14ac:dyDescent="0.2">
      <c r="A546" s="5">
        <f t="shared" si="8"/>
        <v>44073</v>
      </c>
      <c r="B546" s="6">
        <f>IFERROR(VLOOKUP($A546,'Original Data'!$A$2:$B$3674,2,FALSE),"")</f>
        <v>11729.9</v>
      </c>
      <c r="C546" s="7">
        <f>IFERROR(VLOOKUP($A546,'Original Data'!$C$2:$D$2180,2,FALSE),"")</f>
        <v>429.93</v>
      </c>
      <c r="D546" s="6">
        <f>IFERROR(VLOOKUP($A546,'Original Data'!$E$2:$F$2013,2,FALSE),"")</f>
        <v>62.87</v>
      </c>
    </row>
    <row r="547" spans="1:4" x14ac:dyDescent="0.2">
      <c r="A547" s="5">
        <f t="shared" si="8"/>
        <v>44072</v>
      </c>
      <c r="B547" s="6">
        <f>IFERROR(VLOOKUP($A547,'Original Data'!$A$2:$B$3674,2,FALSE),"")</f>
        <v>11492</v>
      </c>
      <c r="C547" s="7">
        <f>IFERROR(VLOOKUP($A547,'Original Data'!$C$2:$D$2180,2,FALSE),"")</f>
        <v>399.29</v>
      </c>
      <c r="D547" s="6">
        <f>IFERROR(VLOOKUP($A547,'Original Data'!$E$2:$F$2013,2,FALSE),"")</f>
        <v>56.951999999999998</v>
      </c>
    </row>
    <row r="548" spans="1:4" x14ac:dyDescent="0.2">
      <c r="A548" s="5">
        <f t="shared" si="8"/>
        <v>44071</v>
      </c>
      <c r="B548" s="6">
        <f>IFERROR(VLOOKUP($A548,'Original Data'!$A$2:$B$3674,2,FALSE),"")</f>
        <v>11545</v>
      </c>
      <c r="C548" s="7">
        <f>IFERROR(VLOOKUP($A548,'Original Data'!$C$2:$D$2180,2,FALSE),"")</f>
        <v>395.94</v>
      </c>
      <c r="D548" s="6">
        <f>IFERROR(VLOOKUP($A548,'Original Data'!$E$2:$F$2013,2,FALSE),"")</f>
        <v>57.411999999999999</v>
      </c>
    </row>
    <row r="549" spans="1:4" x14ac:dyDescent="0.2">
      <c r="A549" s="5">
        <f t="shared" si="8"/>
        <v>44070</v>
      </c>
      <c r="B549" s="6">
        <f>IFERROR(VLOOKUP($A549,'Original Data'!$A$2:$B$3674,2,FALSE),"")</f>
        <v>11343</v>
      </c>
      <c r="C549" s="7">
        <f>IFERROR(VLOOKUP($A549,'Original Data'!$C$2:$D$2180,2,FALSE),"")</f>
        <v>383.42</v>
      </c>
      <c r="D549" s="6">
        <f>IFERROR(VLOOKUP($A549,'Original Data'!$E$2:$F$2013,2,FALSE),"")</f>
        <v>56.076000000000001</v>
      </c>
    </row>
    <row r="550" spans="1:4" x14ac:dyDescent="0.2">
      <c r="A550" s="5">
        <f t="shared" si="8"/>
        <v>44069</v>
      </c>
      <c r="B550" s="6">
        <f>IFERROR(VLOOKUP($A550,'Original Data'!$A$2:$B$3674,2,FALSE),"")</f>
        <v>11471</v>
      </c>
      <c r="C550" s="7">
        <f>IFERROR(VLOOKUP($A550,'Original Data'!$C$2:$D$2180,2,FALSE),"")</f>
        <v>386.01</v>
      </c>
      <c r="D550" s="6">
        <f>IFERROR(VLOOKUP($A550,'Original Data'!$E$2:$F$2013,2,FALSE),"")</f>
        <v>58.087000000000003</v>
      </c>
    </row>
    <row r="551" spans="1:4" x14ac:dyDescent="0.2">
      <c r="A551" s="5">
        <f t="shared" si="8"/>
        <v>44068</v>
      </c>
      <c r="B551" s="6">
        <f>IFERROR(VLOOKUP($A551,'Original Data'!$A$2:$B$3674,2,FALSE),"")</f>
        <v>11341</v>
      </c>
      <c r="C551" s="7">
        <f>IFERROR(VLOOKUP($A551,'Original Data'!$C$2:$D$2180,2,FALSE),"")</f>
        <v>383.69</v>
      </c>
      <c r="D551" s="6">
        <f>IFERROR(VLOOKUP($A551,'Original Data'!$E$2:$F$2013,2,FALSE),"")</f>
        <v>58.348999999999997</v>
      </c>
    </row>
    <row r="552" spans="1:4" x14ac:dyDescent="0.2">
      <c r="A552" s="5">
        <f t="shared" si="8"/>
        <v>44067</v>
      </c>
      <c r="B552" s="6">
        <f>IFERROR(VLOOKUP($A552,'Original Data'!$A$2:$B$3674,2,FALSE),"")</f>
        <v>11768</v>
      </c>
      <c r="C552" s="7">
        <f>IFERROR(VLOOKUP($A552,'Original Data'!$C$2:$D$2180,2,FALSE),"")</f>
        <v>408.5</v>
      </c>
      <c r="D552" s="6">
        <f>IFERROR(VLOOKUP($A552,'Original Data'!$E$2:$F$2013,2,FALSE),"")</f>
        <v>62.091999999999999</v>
      </c>
    </row>
    <row r="553" spans="1:4" x14ac:dyDescent="0.2">
      <c r="A553" s="5">
        <f t="shared" si="8"/>
        <v>44066</v>
      </c>
      <c r="B553" s="6">
        <f>IFERROR(VLOOKUP($A553,'Original Data'!$A$2:$B$3674,2,FALSE),"")</f>
        <v>11663</v>
      </c>
      <c r="C553" s="7">
        <f>IFERROR(VLOOKUP($A553,'Original Data'!$C$2:$D$2180,2,FALSE),"")</f>
        <v>391.22</v>
      </c>
      <c r="D553" s="6">
        <f>IFERROR(VLOOKUP($A553,'Original Data'!$E$2:$F$2013,2,FALSE),"")</f>
        <v>60.536999999999999</v>
      </c>
    </row>
    <row r="554" spans="1:4" x14ac:dyDescent="0.2">
      <c r="A554" s="5">
        <f t="shared" si="8"/>
        <v>44065</v>
      </c>
      <c r="B554" s="6">
        <f>IFERROR(VLOOKUP($A554,'Original Data'!$A$2:$B$3674,2,FALSE),"")</f>
        <v>11685</v>
      </c>
      <c r="C554" s="7">
        <f>IFERROR(VLOOKUP($A554,'Original Data'!$C$2:$D$2180,2,FALSE),"")</f>
        <v>395.85</v>
      </c>
      <c r="D554" s="6">
        <f>IFERROR(VLOOKUP($A554,'Original Data'!$E$2:$F$2013,2,FALSE),"")</f>
        <v>60.228000000000002</v>
      </c>
    </row>
    <row r="555" spans="1:4" x14ac:dyDescent="0.2">
      <c r="A555" s="5">
        <f t="shared" si="8"/>
        <v>44064</v>
      </c>
      <c r="B555" s="6">
        <f>IFERROR(VLOOKUP($A555,'Original Data'!$A$2:$B$3674,2,FALSE),"")</f>
        <v>11531</v>
      </c>
      <c r="C555" s="7">
        <f>IFERROR(VLOOKUP($A555,'Original Data'!$C$2:$D$2180,2,FALSE),"")</f>
        <v>387.83</v>
      </c>
      <c r="D555" s="6">
        <f>IFERROR(VLOOKUP($A555,'Original Data'!$E$2:$F$2013,2,FALSE),"")</f>
        <v>59.152000000000001</v>
      </c>
    </row>
    <row r="556" spans="1:4" x14ac:dyDescent="0.2">
      <c r="A556" s="5">
        <f t="shared" si="8"/>
        <v>44063</v>
      </c>
      <c r="B556" s="6">
        <f>IFERROR(VLOOKUP($A556,'Original Data'!$A$2:$B$3674,2,FALSE),"")</f>
        <v>11884</v>
      </c>
      <c r="C556" s="7">
        <f>IFERROR(VLOOKUP($A556,'Original Data'!$C$2:$D$2180,2,FALSE),"")</f>
        <v>416.79</v>
      </c>
      <c r="D556" s="6">
        <f>IFERROR(VLOOKUP($A556,'Original Data'!$E$2:$F$2013,2,FALSE),"")</f>
        <v>62.783000000000001</v>
      </c>
    </row>
    <row r="557" spans="1:4" x14ac:dyDescent="0.2">
      <c r="A557" s="5">
        <f t="shared" si="8"/>
        <v>44062</v>
      </c>
      <c r="B557" s="6">
        <f>IFERROR(VLOOKUP($A557,'Original Data'!$A$2:$B$3674,2,FALSE),"")</f>
        <v>11778</v>
      </c>
      <c r="C557" s="7">
        <f>IFERROR(VLOOKUP($A557,'Original Data'!$C$2:$D$2180,2,FALSE),"")</f>
        <v>408.67</v>
      </c>
      <c r="D557" s="6">
        <f>IFERROR(VLOOKUP($A557,'Original Data'!$E$2:$F$2013,2,FALSE),"")</f>
        <v>62.104999999999997</v>
      </c>
    </row>
    <row r="558" spans="1:4" x14ac:dyDescent="0.2">
      <c r="A558" s="5">
        <f t="shared" si="8"/>
        <v>44061</v>
      </c>
      <c r="B558" s="6">
        <f>IFERROR(VLOOKUP($A558,'Original Data'!$A$2:$B$3674,2,FALSE),"")</f>
        <v>11961.8</v>
      </c>
      <c r="C558" s="7">
        <f>IFERROR(VLOOKUP($A558,'Original Data'!$C$2:$D$2180,2,FALSE),"")</f>
        <v>422.2</v>
      </c>
      <c r="D558" s="6">
        <f>IFERROR(VLOOKUP($A558,'Original Data'!$E$2:$F$2013,2,FALSE),"")</f>
        <v>65.45</v>
      </c>
    </row>
    <row r="559" spans="1:4" x14ac:dyDescent="0.2">
      <c r="A559" s="5">
        <f t="shared" si="8"/>
        <v>44060</v>
      </c>
      <c r="B559" s="6">
        <f>IFERROR(VLOOKUP($A559,'Original Data'!$A$2:$B$3674,2,FALSE),"")</f>
        <v>12300</v>
      </c>
      <c r="C559" s="7">
        <f>IFERROR(VLOOKUP($A559,'Original Data'!$C$2:$D$2180,2,FALSE),"")</f>
        <v>431.39</v>
      </c>
      <c r="D559" s="6">
        <f>IFERROR(VLOOKUP($A559,'Original Data'!$E$2:$F$2013,2,FALSE),"")</f>
        <v>67.197999999999993</v>
      </c>
    </row>
    <row r="560" spans="1:4" x14ac:dyDescent="0.2">
      <c r="A560" s="5">
        <f t="shared" si="8"/>
        <v>44059</v>
      </c>
      <c r="B560" s="6">
        <f>IFERROR(VLOOKUP($A560,'Original Data'!$A$2:$B$3674,2,FALSE),"")</f>
        <v>11925</v>
      </c>
      <c r="C560" s="7">
        <f>IFERROR(VLOOKUP($A560,'Original Data'!$C$2:$D$2180,2,FALSE),"")</f>
        <v>434.32</v>
      </c>
      <c r="D560" s="6">
        <f>IFERROR(VLOOKUP($A560,'Original Data'!$E$2:$F$2013,2,FALSE),"")</f>
        <v>63.88</v>
      </c>
    </row>
    <row r="561" spans="1:4" x14ac:dyDescent="0.2">
      <c r="A561" s="5">
        <f t="shared" si="8"/>
        <v>44058</v>
      </c>
      <c r="B561" s="6">
        <f>IFERROR(VLOOKUP($A561,'Original Data'!$A$2:$B$3674,2,FALSE),"")</f>
        <v>11873.4</v>
      </c>
      <c r="C561" s="7">
        <f>IFERROR(VLOOKUP($A561,'Original Data'!$C$2:$D$2180,2,FALSE),"")</f>
        <v>432.93</v>
      </c>
      <c r="D561" s="6">
        <f>IFERROR(VLOOKUP($A561,'Original Data'!$E$2:$F$2013,2,FALSE),"")</f>
        <v>59.868000000000002</v>
      </c>
    </row>
    <row r="562" spans="1:4" x14ac:dyDescent="0.2">
      <c r="A562" s="5">
        <f t="shared" si="8"/>
        <v>44057</v>
      </c>
      <c r="B562" s="6">
        <f>IFERROR(VLOOKUP($A562,'Original Data'!$A$2:$B$3674,2,FALSE),"")</f>
        <v>11761</v>
      </c>
      <c r="C562" s="7">
        <f>IFERROR(VLOOKUP($A562,'Original Data'!$C$2:$D$2180,2,FALSE),"")</f>
        <v>438.28</v>
      </c>
      <c r="D562" s="6">
        <f>IFERROR(VLOOKUP($A562,'Original Data'!$E$2:$F$2013,2,FALSE),"")</f>
        <v>56.679000000000002</v>
      </c>
    </row>
    <row r="563" spans="1:4" x14ac:dyDescent="0.2">
      <c r="A563" s="5">
        <f t="shared" si="8"/>
        <v>44056</v>
      </c>
      <c r="B563" s="6">
        <f>IFERROR(VLOOKUP($A563,'Original Data'!$A$2:$B$3674,2,FALSE),"")</f>
        <v>11792.5</v>
      </c>
      <c r="C563" s="7">
        <f>IFERROR(VLOOKUP($A563,'Original Data'!$C$2:$D$2180,2,FALSE),"")</f>
        <v>425.14</v>
      </c>
      <c r="D563" s="6">
        <f>IFERROR(VLOOKUP($A563,'Original Data'!$E$2:$F$2013,2,FALSE),"")</f>
        <v>57.133000000000003</v>
      </c>
    </row>
    <row r="564" spans="1:4" x14ac:dyDescent="0.2">
      <c r="A564" s="5">
        <f t="shared" si="8"/>
        <v>44055</v>
      </c>
      <c r="B564" s="6">
        <f>IFERROR(VLOOKUP($A564,'Original Data'!$A$2:$B$3674,2,FALSE),"")</f>
        <v>11591</v>
      </c>
      <c r="C564" s="7">
        <f>IFERROR(VLOOKUP($A564,'Original Data'!$C$2:$D$2180,2,FALSE),"")</f>
        <v>388.75</v>
      </c>
      <c r="D564" s="6">
        <f>IFERROR(VLOOKUP($A564,'Original Data'!$E$2:$F$2013,2,FALSE),"")</f>
        <v>54.515999999999998</v>
      </c>
    </row>
    <row r="565" spans="1:4" x14ac:dyDescent="0.2">
      <c r="A565" s="5">
        <f t="shared" si="8"/>
        <v>44054</v>
      </c>
      <c r="B565" s="6">
        <f>IFERROR(VLOOKUP($A565,'Original Data'!$A$2:$B$3674,2,FALSE),"")</f>
        <v>11379.8</v>
      </c>
      <c r="C565" s="7">
        <f>IFERROR(VLOOKUP($A565,'Original Data'!$C$2:$D$2180,2,FALSE),"")</f>
        <v>378.95</v>
      </c>
      <c r="D565" s="6">
        <f>IFERROR(VLOOKUP($A565,'Original Data'!$E$2:$F$2013,2,FALSE),"")</f>
        <v>54.101999999999997</v>
      </c>
    </row>
    <row r="566" spans="1:4" x14ac:dyDescent="0.2">
      <c r="A566" s="5">
        <f t="shared" si="8"/>
        <v>44053</v>
      </c>
      <c r="B566" s="6">
        <f>IFERROR(VLOOKUP($A566,'Original Data'!$A$2:$B$3674,2,FALSE),"")</f>
        <v>11892</v>
      </c>
      <c r="C566" s="7">
        <f>IFERROR(VLOOKUP($A566,'Original Data'!$C$2:$D$2180,2,FALSE),"")</f>
        <v>395.87</v>
      </c>
      <c r="D566" s="6">
        <f>IFERROR(VLOOKUP($A566,'Original Data'!$E$2:$F$2013,2,FALSE),"")</f>
        <v>58.280999999999999</v>
      </c>
    </row>
    <row r="567" spans="1:4" x14ac:dyDescent="0.2">
      <c r="A567" s="5">
        <f t="shared" si="8"/>
        <v>44052</v>
      </c>
      <c r="B567" s="6">
        <f>IFERROR(VLOOKUP($A567,'Original Data'!$A$2:$B$3674,2,FALSE),"")</f>
        <v>11675.7</v>
      </c>
      <c r="C567" s="7">
        <f>IFERROR(VLOOKUP($A567,'Original Data'!$C$2:$D$2180,2,FALSE),"")</f>
        <v>390.06</v>
      </c>
      <c r="D567" s="6">
        <f>IFERROR(VLOOKUP($A567,'Original Data'!$E$2:$F$2013,2,FALSE),"")</f>
        <v>56.948999999999998</v>
      </c>
    </row>
    <row r="568" spans="1:4" x14ac:dyDescent="0.2">
      <c r="A568" s="5">
        <f t="shared" si="8"/>
        <v>44051</v>
      </c>
      <c r="B568" s="6">
        <f>IFERROR(VLOOKUP($A568,'Original Data'!$A$2:$B$3674,2,FALSE),"")</f>
        <v>11764</v>
      </c>
      <c r="C568" s="7">
        <f>IFERROR(VLOOKUP($A568,'Original Data'!$C$2:$D$2180,2,FALSE),"")</f>
        <v>396.88</v>
      </c>
      <c r="D568" s="6">
        <f>IFERROR(VLOOKUP($A568,'Original Data'!$E$2:$F$2013,2,FALSE),"")</f>
        <v>58.445999999999998</v>
      </c>
    </row>
    <row r="569" spans="1:4" x14ac:dyDescent="0.2">
      <c r="A569" s="5">
        <f t="shared" si="8"/>
        <v>44050</v>
      </c>
      <c r="B569" s="6">
        <f>IFERROR(VLOOKUP($A569,'Original Data'!$A$2:$B$3674,2,FALSE),"")</f>
        <v>11580</v>
      </c>
      <c r="C569" s="7">
        <f>IFERROR(VLOOKUP($A569,'Original Data'!$C$2:$D$2180,2,FALSE),"")</f>
        <v>379.03</v>
      </c>
      <c r="D569" s="6">
        <f>IFERROR(VLOOKUP($A569,'Original Data'!$E$2:$F$2013,2,FALSE),"")</f>
        <v>57.186</v>
      </c>
    </row>
    <row r="570" spans="1:4" x14ac:dyDescent="0.2">
      <c r="A570" s="5">
        <f t="shared" si="8"/>
        <v>44049</v>
      </c>
      <c r="B570" s="6">
        <f>IFERROR(VLOOKUP($A570,'Original Data'!$A$2:$B$3674,2,FALSE),"")</f>
        <v>11759</v>
      </c>
      <c r="C570" s="7">
        <f>IFERROR(VLOOKUP($A570,'Original Data'!$C$2:$D$2180,2,FALSE),"")</f>
        <v>394.7</v>
      </c>
      <c r="D570" s="6">
        <f>IFERROR(VLOOKUP($A570,'Original Data'!$E$2:$F$2013,2,FALSE),"")</f>
        <v>59.043999999999997</v>
      </c>
    </row>
    <row r="571" spans="1:4" x14ac:dyDescent="0.2">
      <c r="A571" s="5">
        <f t="shared" si="8"/>
        <v>44048</v>
      </c>
      <c r="B571" s="6">
        <f>IFERROR(VLOOKUP($A571,'Original Data'!$A$2:$B$3674,2,FALSE),"")</f>
        <v>11735.8</v>
      </c>
      <c r="C571" s="7">
        <f>IFERROR(VLOOKUP($A571,'Original Data'!$C$2:$D$2180,2,FALSE),"")</f>
        <v>400.85</v>
      </c>
      <c r="D571" s="6">
        <f>IFERROR(VLOOKUP($A571,'Original Data'!$E$2:$F$2013,2,FALSE),"")</f>
        <v>58.863999999999997</v>
      </c>
    </row>
    <row r="572" spans="1:4" x14ac:dyDescent="0.2">
      <c r="A572" s="5">
        <f t="shared" si="8"/>
        <v>44047</v>
      </c>
      <c r="B572" s="6">
        <f>IFERROR(VLOOKUP($A572,'Original Data'!$A$2:$B$3674,2,FALSE),"")</f>
        <v>11184</v>
      </c>
      <c r="C572" s="7">
        <f>IFERROR(VLOOKUP($A572,'Original Data'!$C$2:$D$2180,2,FALSE),"")</f>
        <v>389.68</v>
      </c>
      <c r="D572" s="6">
        <f>IFERROR(VLOOKUP($A572,'Original Data'!$E$2:$F$2013,2,FALSE),"")</f>
        <v>57.600999999999999</v>
      </c>
    </row>
    <row r="573" spans="1:4" x14ac:dyDescent="0.2">
      <c r="A573" s="5">
        <f t="shared" si="8"/>
        <v>44046</v>
      </c>
      <c r="B573" s="6">
        <f>IFERROR(VLOOKUP($A573,'Original Data'!$A$2:$B$3674,2,FALSE),"")</f>
        <v>11226.5</v>
      </c>
      <c r="C573" s="7">
        <f>IFERROR(VLOOKUP($A573,'Original Data'!$C$2:$D$2180,2,FALSE),"")</f>
        <v>385.68</v>
      </c>
      <c r="D573" s="6">
        <f>IFERROR(VLOOKUP($A573,'Original Data'!$E$2:$F$2013,2,FALSE),"")</f>
        <v>58.484999999999999</v>
      </c>
    </row>
    <row r="574" spans="1:4" x14ac:dyDescent="0.2">
      <c r="A574" s="5">
        <f t="shared" si="8"/>
        <v>44045</v>
      </c>
      <c r="B574" s="6">
        <f>IFERROR(VLOOKUP($A574,'Original Data'!$A$2:$B$3674,2,FALSE),"")</f>
        <v>11053.8</v>
      </c>
      <c r="C574" s="7">
        <f>IFERROR(VLOOKUP($A574,'Original Data'!$C$2:$D$2180,2,FALSE),"")</f>
        <v>371.6</v>
      </c>
      <c r="D574" s="6">
        <f>IFERROR(VLOOKUP($A574,'Original Data'!$E$2:$F$2013,2,FALSE),"")</f>
        <v>56.76</v>
      </c>
    </row>
    <row r="575" spans="1:4" x14ac:dyDescent="0.2">
      <c r="A575" s="5">
        <f t="shared" si="8"/>
        <v>44044</v>
      </c>
      <c r="B575" s="6">
        <f>IFERROR(VLOOKUP($A575,'Original Data'!$A$2:$B$3674,2,FALSE),"")</f>
        <v>11804.7</v>
      </c>
      <c r="C575" s="7">
        <f>IFERROR(VLOOKUP($A575,'Original Data'!$C$2:$D$2180,2,FALSE),"")</f>
        <v>387.04</v>
      </c>
      <c r="D575" s="6">
        <f>IFERROR(VLOOKUP($A575,'Original Data'!$E$2:$F$2013,2,FALSE),"")</f>
        <v>61.637</v>
      </c>
    </row>
    <row r="576" spans="1:4" x14ac:dyDescent="0.2">
      <c r="A576" s="5">
        <f t="shared" si="8"/>
        <v>44043</v>
      </c>
      <c r="B576" s="6">
        <f>IFERROR(VLOOKUP($A576,'Original Data'!$A$2:$B$3674,2,FALSE),"")</f>
        <v>11350</v>
      </c>
      <c r="C576" s="7">
        <f>IFERROR(VLOOKUP($A576,'Original Data'!$C$2:$D$2180,2,FALSE),"")</f>
        <v>346.82</v>
      </c>
      <c r="D576" s="6">
        <f>IFERROR(VLOOKUP($A576,'Original Data'!$E$2:$F$2013,2,FALSE),"")</f>
        <v>58.155999999999999</v>
      </c>
    </row>
    <row r="577" spans="1:4" x14ac:dyDescent="0.2">
      <c r="A577" s="5">
        <f t="shared" si="8"/>
        <v>44042</v>
      </c>
      <c r="B577" s="6">
        <f>IFERROR(VLOOKUP($A577,'Original Data'!$A$2:$B$3674,2,FALSE),"")</f>
        <v>11123</v>
      </c>
      <c r="C577" s="7">
        <f>IFERROR(VLOOKUP($A577,'Original Data'!$C$2:$D$2180,2,FALSE),"")</f>
        <v>335.43</v>
      </c>
      <c r="D577" s="6">
        <f>IFERROR(VLOOKUP($A577,'Original Data'!$E$2:$F$2013,2,FALSE),"")</f>
        <v>56.737000000000002</v>
      </c>
    </row>
    <row r="578" spans="1:4" x14ac:dyDescent="0.2">
      <c r="A578" s="5">
        <f t="shared" si="8"/>
        <v>44041</v>
      </c>
      <c r="B578" s="6">
        <f>IFERROR(VLOOKUP($A578,'Original Data'!$A$2:$B$3674,2,FALSE),"")</f>
        <v>11117</v>
      </c>
      <c r="C578" s="7">
        <f>IFERROR(VLOOKUP($A578,'Original Data'!$C$2:$D$2180,2,FALSE),"")</f>
        <v>318.45999999999998</v>
      </c>
      <c r="D578" s="6">
        <f>IFERROR(VLOOKUP($A578,'Original Data'!$E$2:$F$2013,2,FALSE),"")</f>
        <v>55.165999999999997</v>
      </c>
    </row>
    <row r="579" spans="1:4" x14ac:dyDescent="0.2">
      <c r="A579" s="5">
        <f t="shared" ref="A579:A642" si="9">A578-1</f>
        <v>44040</v>
      </c>
      <c r="B579" s="6">
        <f>IFERROR(VLOOKUP($A579,'Original Data'!$A$2:$B$3674,2,FALSE),"")</f>
        <v>10932</v>
      </c>
      <c r="C579" s="7">
        <f>IFERROR(VLOOKUP($A579,'Original Data'!$C$2:$D$2180,2,FALSE),"")</f>
        <v>317.51</v>
      </c>
      <c r="D579" s="6">
        <f>IFERROR(VLOOKUP($A579,'Original Data'!$E$2:$F$2013,2,FALSE),"")</f>
        <v>55.756</v>
      </c>
    </row>
    <row r="580" spans="1:4" x14ac:dyDescent="0.2">
      <c r="A580" s="5">
        <f t="shared" si="9"/>
        <v>44039</v>
      </c>
      <c r="B580" s="6">
        <f>IFERROR(VLOOKUP($A580,'Original Data'!$A$2:$B$3674,2,FALSE),"")</f>
        <v>11044</v>
      </c>
      <c r="C580" s="7">
        <f>IFERROR(VLOOKUP($A580,'Original Data'!$C$2:$D$2180,2,FALSE),"")</f>
        <v>322.31</v>
      </c>
      <c r="D580" s="6">
        <f>IFERROR(VLOOKUP($A580,'Original Data'!$E$2:$F$2013,2,FALSE),"")</f>
        <v>53.258000000000003</v>
      </c>
    </row>
    <row r="581" spans="1:4" x14ac:dyDescent="0.2">
      <c r="A581" s="5">
        <f t="shared" si="9"/>
        <v>44038</v>
      </c>
      <c r="B581" s="6">
        <f>IFERROR(VLOOKUP($A581,'Original Data'!$A$2:$B$3674,2,FALSE),"")</f>
        <v>9948.1</v>
      </c>
      <c r="C581" s="7">
        <f>IFERROR(VLOOKUP($A581,'Original Data'!$C$2:$D$2180,2,FALSE),"")</f>
        <v>311.29000000000002</v>
      </c>
      <c r="D581" s="6">
        <f>IFERROR(VLOOKUP($A581,'Original Data'!$E$2:$F$2013,2,FALSE),"")</f>
        <v>48.073</v>
      </c>
    </row>
    <row r="582" spans="1:4" x14ac:dyDescent="0.2">
      <c r="A582" s="5">
        <f t="shared" si="9"/>
        <v>44037</v>
      </c>
      <c r="B582" s="6">
        <f>IFERROR(VLOOKUP($A582,'Original Data'!$A$2:$B$3674,2,FALSE),"")</f>
        <v>9714.9</v>
      </c>
      <c r="C582" s="7">
        <f>IFERROR(VLOOKUP($A582,'Original Data'!$C$2:$D$2180,2,FALSE),"")</f>
        <v>305.87</v>
      </c>
      <c r="D582" s="6">
        <f>IFERROR(VLOOKUP($A582,'Original Data'!$E$2:$F$2013,2,FALSE),"")</f>
        <v>49.152999999999999</v>
      </c>
    </row>
    <row r="583" spans="1:4" x14ac:dyDescent="0.2">
      <c r="A583" s="5">
        <f t="shared" si="9"/>
        <v>44036</v>
      </c>
      <c r="B583" s="6">
        <f>IFERROR(VLOOKUP($A583,'Original Data'!$A$2:$B$3674,2,FALSE),"")</f>
        <v>9559.4</v>
      </c>
      <c r="C583" s="7">
        <f>IFERROR(VLOOKUP($A583,'Original Data'!$C$2:$D$2180,2,FALSE),"")</f>
        <v>279.85000000000002</v>
      </c>
      <c r="D583" s="6">
        <f>IFERROR(VLOOKUP($A583,'Original Data'!$E$2:$F$2013,2,FALSE),"")</f>
        <v>44.1</v>
      </c>
    </row>
    <row r="584" spans="1:4" x14ac:dyDescent="0.2">
      <c r="A584" s="5">
        <f t="shared" si="9"/>
        <v>44035</v>
      </c>
      <c r="B584" s="6">
        <f>IFERROR(VLOOKUP($A584,'Original Data'!$A$2:$B$3674,2,FALSE),"")</f>
        <v>9615</v>
      </c>
      <c r="C584" s="7">
        <f>IFERROR(VLOOKUP($A584,'Original Data'!$C$2:$D$2180,2,FALSE),"")</f>
        <v>275.77999999999997</v>
      </c>
      <c r="D584" s="6">
        <f>IFERROR(VLOOKUP($A584,'Original Data'!$E$2:$F$2013,2,FALSE),"")</f>
        <v>44.939</v>
      </c>
    </row>
    <row r="585" spans="1:4" x14ac:dyDescent="0.2">
      <c r="A585" s="5">
        <f t="shared" si="9"/>
        <v>44034</v>
      </c>
      <c r="B585" s="6">
        <f>IFERROR(VLOOKUP($A585,'Original Data'!$A$2:$B$3674,2,FALSE),"")</f>
        <v>9557.7000000000007</v>
      </c>
      <c r="C585" s="7">
        <f>IFERROR(VLOOKUP($A585,'Original Data'!$C$2:$D$2180,2,FALSE),"")</f>
        <v>264.63</v>
      </c>
      <c r="D585" s="6">
        <f>IFERROR(VLOOKUP($A585,'Original Data'!$E$2:$F$2013,2,FALSE),"")</f>
        <v>44.982999999999997</v>
      </c>
    </row>
    <row r="586" spans="1:4" x14ac:dyDescent="0.2">
      <c r="A586" s="5">
        <f t="shared" si="9"/>
        <v>44033</v>
      </c>
      <c r="B586" s="6">
        <f>IFERROR(VLOOKUP($A586,'Original Data'!$A$2:$B$3674,2,FALSE),"")</f>
        <v>9402</v>
      </c>
      <c r="C586" s="7">
        <f>IFERROR(VLOOKUP($A586,'Original Data'!$C$2:$D$2180,2,FALSE),"")</f>
        <v>246</v>
      </c>
      <c r="D586" s="6">
        <f>IFERROR(VLOOKUP($A586,'Original Data'!$E$2:$F$2013,2,FALSE),"")</f>
        <v>43.784999999999997</v>
      </c>
    </row>
    <row r="587" spans="1:4" x14ac:dyDescent="0.2">
      <c r="A587" s="5">
        <f t="shared" si="9"/>
        <v>44032</v>
      </c>
      <c r="B587" s="6">
        <f>IFERROR(VLOOKUP($A587,'Original Data'!$A$2:$B$3674,2,FALSE),"")</f>
        <v>9179.2000000000007</v>
      </c>
      <c r="C587" s="7">
        <f>IFERROR(VLOOKUP($A587,'Original Data'!$C$2:$D$2180,2,FALSE),"")</f>
        <v>236.43</v>
      </c>
      <c r="D587" s="6">
        <f>IFERROR(VLOOKUP($A587,'Original Data'!$E$2:$F$2013,2,FALSE),"")</f>
        <v>41.954000000000001</v>
      </c>
    </row>
    <row r="588" spans="1:4" x14ac:dyDescent="0.2">
      <c r="A588" s="5">
        <f t="shared" si="9"/>
        <v>44031</v>
      </c>
      <c r="B588" s="6">
        <f>IFERROR(VLOOKUP($A588,'Original Data'!$A$2:$B$3674,2,FALSE),"")</f>
        <v>9231.2000000000007</v>
      </c>
      <c r="C588" s="7">
        <f>IFERROR(VLOOKUP($A588,'Original Data'!$C$2:$D$2180,2,FALSE),"")</f>
        <v>239.58</v>
      </c>
      <c r="D588" s="6">
        <f>IFERROR(VLOOKUP($A588,'Original Data'!$E$2:$F$2013,2,FALSE),"")</f>
        <v>42.646999999999998</v>
      </c>
    </row>
    <row r="589" spans="1:4" x14ac:dyDescent="0.2">
      <c r="A589" s="5">
        <f t="shared" si="9"/>
        <v>44030</v>
      </c>
      <c r="B589" s="6">
        <f>IFERROR(VLOOKUP($A589,'Original Data'!$A$2:$B$3674,2,FALSE),"")</f>
        <v>9189.1</v>
      </c>
      <c r="C589" s="7">
        <f>IFERROR(VLOOKUP($A589,'Original Data'!$C$2:$D$2180,2,FALSE),"")</f>
        <v>236.19</v>
      </c>
      <c r="D589" s="6">
        <f>IFERROR(VLOOKUP($A589,'Original Data'!$E$2:$F$2013,2,FALSE),"")</f>
        <v>42.468000000000004</v>
      </c>
    </row>
    <row r="590" spans="1:4" x14ac:dyDescent="0.2">
      <c r="A590" s="5">
        <f t="shared" si="9"/>
        <v>44029</v>
      </c>
      <c r="B590" s="6">
        <f>IFERROR(VLOOKUP($A590,'Original Data'!$A$2:$B$3674,2,FALSE),"")</f>
        <v>9167.2999999999993</v>
      </c>
      <c r="C590" s="7">
        <f>IFERROR(VLOOKUP($A590,'Original Data'!$C$2:$D$2180,2,FALSE),"")</f>
        <v>233.18</v>
      </c>
      <c r="D590" s="6">
        <f>IFERROR(VLOOKUP($A590,'Original Data'!$E$2:$F$2013,2,FALSE),"")</f>
        <v>41.892000000000003</v>
      </c>
    </row>
    <row r="591" spans="1:4" x14ac:dyDescent="0.2">
      <c r="A591" s="5">
        <f t="shared" si="9"/>
        <v>44028</v>
      </c>
      <c r="B591" s="6">
        <f>IFERROR(VLOOKUP($A591,'Original Data'!$A$2:$B$3674,2,FALSE),"")</f>
        <v>9149.9</v>
      </c>
      <c r="C591" s="7">
        <f>IFERROR(VLOOKUP($A591,'Original Data'!$C$2:$D$2180,2,FALSE),"")</f>
        <v>233.96</v>
      </c>
      <c r="D591" s="6">
        <f>IFERROR(VLOOKUP($A591,'Original Data'!$E$2:$F$2013,2,FALSE),"")</f>
        <v>42.081000000000003</v>
      </c>
    </row>
    <row r="592" spans="1:4" x14ac:dyDescent="0.2">
      <c r="A592" s="5">
        <f t="shared" si="9"/>
        <v>44027</v>
      </c>
      <c r="B592" s="6">
        <f>IFERROR(VLOOKUP($A592,'Original Data'!$A$2:$B$3674,2,FALSE),"")</f>
        <v>9210.1</v>
      </c>
      <c r="C592" s="7">
        <f>IFERROR(VLOOKUP($A592,'Original Data'!$C$2:$D$2180,2,FALSE),"")</f>
        <v>238.94</v>
      </c>
      <c r="D592" s="6">
        <f>IFERROR(VLOOKUP($A592,'Original Data'!$E$2:$F$2013,2,FALSE),"")</f>
        <v>43.35</v>
      </c>
    </row>
    <row r="593" spans="1:4" x14ac:dyDescent="0.2">
      <c r="A593" s="5">
        <f t="shared" si="9"/>
        <v>44026</v>
      </c>
      <c r="B593" s="6">
        <f>IFERROR(VLOOKUP($A593,'Original Data'!$A$2:$B$3674,2,FALSE),"")</f>
        <v>9263.4</v>
      </c>
      <c r="C593" s="7">
        <f>IFERROR(VLOOKUP($A593,'Original Data'!$C$2:$D$2180,2,FALSE),"")</f>
        <v>240.56</v>
      </c>
      <c r="D593" s="6">
        <f>IFERROR(VLOOKUP($A593,'Original Data'!$E$2:$F$2013,2,FALSE),"")</f>
        <v>43.896000000000001</v>
      </c>
    </row>
    <row r="594" spans="1:4" x14ac:dyDescent="0.2">
      <c r="A594" s="5">
        <f t="shared" si="9"/>
        <v>44025</v>
      </c>
      <c r="B594" s="6">
        <f>IFERROR(VLOOKUP($A594,'Original Data'!$A$2:$B$3674,2,FALSE),"")</f>
        <v>9252</v>
      </c>
      <c r="C594" s="7">
        <f>IFERROR(VLOOKUP($A594,'Original Data'!$C$2:$D$2180,2,FALSE),"")</f>
        <v>239.92</v>
      </c>
      <c r="D594" s="6">
        <f>IFERROR(VLOOKUP($A594,'Original Data'!$E$2:$F$2013,2,FALSE),"")</f>
        <v>43.921999999999997</v>
      </c>
    </row>
    <row r="595" spans="1:4" x14ac:dyDescent="0.2">
      <c r="A595" s="5">
        <f t="shared" si="9"/>
        <v>44024</v>
      </c>
      <c r="B595" s="6">
        <f>IFERROR(VLOOKUP($A595,'Original Data'!$A$2:$B$3674,2,FALSE),"")</f>
        <v>9315.7999999999993</v>
      </c>
      <c r="C595" s="7">
        <f>IFERROR(VLOOKUP($A595,'Original Data'!$C$2:$D$2180,2,FALSE),"")</f>
        <v>243.08</v>
      </c>
      <c r="D595" s="6">
        <f>IFERROR(VLOOKUP($A595,'Original Data'!$E$2:$F$2013,2,FALSE),"")</f>
        <v>44.737000000000002</v>
      </c>
    </row>
    <row r="596" spans="1:4" x14ac:dyDescent="0.2">
      <c r="A596" s="5">
        <f t="shared" si="9"/>
        <v>44023</v>
      </c>
      <c r="B596" s="6">
        <f>IFERROR(VLOOKUP($A596,'Original Data'!$A$2:$B$3674,2,FALSE),"")</f>
        <v>9246.2999999999993</v>
      </c>
      <c r="C596" s="7">
        <f>IFERROR(VLOOKUP($A596,'Original Data'!$C$2:$D$2180,2,FALSE),"")</f>
        <v>239.47</v>
      </c>
      <c r="D596" s="6">
        <f>IFERROR(VLOOKUP($A596,'Original Data'!$E$2:$F$2013,2,FALSE),"")</f>
        <v>44.697000000000003</v>
      </c>
    </row>
    <row r="597" spans="1:4" x14ac:dyDescent="0.2">
      <c r="A597" s="5">
        <f t="shared" si="9"/>
        <v>44022</v>
      </c>
      <c r="B597" s="6">
        <f>IFERROR(VLOOKUP($A597,'Original Data'!$A$2:$B$3674,2,FALSE),"")</f>
        <v>9305.7000000000007</v>
      </c>
      <c r="C597" s="7">
        <f>IFERROR(VLOOKUP($A597,'Original Data'!$C$2:$D$2180,2,FALSE),"")</f>
        <v>241.53</v>
      </c>
      <c r="D597" s="6">
        <f>IFERROR(VLOOKUP($A597,'Original Data'!$E$2:$F$2013,2,FALSE),"")</f>
        <v>44.307000000000002</v>
      </c>
    </row>
    <row r="598" spans="1:4" x14ac:dyDescent="0.2">
      <c r="A598" s="5">
        <f t="shared" si="9"/>
        <v>44021</v>
      </c>
      <c r="B598" s="6">
        <f>IFERROR(VLOOKUP($A598,'Original Data'!$A$2:$B$3674,2,FALSE),"")</f>
        <v>9248.9</v>
      </c>
      <c r="C598" s="7">
        <f>IFERROR(VLOOKUP($A598,'Original Data'!$C$2:$D$2180,2,FALSE),"")</f>
        <v>242.4</v>
      </c>
      <c r="D598" s="6">
        <f>IFERROR(VLOOKUP($A598,'Original Data'!$E$2:$F$2013,2,FALSE),"")</f>
        <v>44.368000000000002</v>
      </c>
    </row>
    <row r="599" spans="1:4" x14ac:dyDescent="0.2">
      <c r="A599" s="5">
        <f t="shared" si="9"/>
        <v>44020</v>
      </c>
      <c r="B599" s="6">
        <f>IFERROR(VLOOKUP($A599,'Original Data'!$A$2:$B$3674,2,FALSE),"")</f>
        <v>9447</v>
      </c>
      <c r="C599" s="7">
        <f>IFERROR(VLOOKUP($A599,'Original Data'!$C$2:$D$2180,2,FALSE),"")</f>
        <v>247.35</v>
      </c>
      <c r="D599" s="6">
        <f>IFERROR(VLOOKUP($A599,'Original Data'!$E$2:$F$2013,2,FALSE),"")</f>
        <v>45.347999999999999</v>
      </c>
    </row>
    <row r="600" spans="1:4" x14ac:dyDescent="0.2">
      <c r="A600" s="5">
        <f t="shared" si="9"/>
        <v>44019</v>
      </c>
      <c r="B600" s="6">
        <f>IFERROR(VLOOKUP($A600,'Original Data'!$A$2:$B$3674,2,FALSE),"")</f>
        <v>9267.5</v>
      </c>
      <c r="C600" s="7">
        <f>IFERROR(VLOOKUP($A600,'Original Data'!$C$2:$D$2180,2,FALSE),"")</f>
        <v>239.63</v>
      </c>
      <c r="D600" s="6">
        <f>IFERROR(VLOOKUP($A600,'Original Data'!$E$2:$F$2013,2,FALSE),"")</f>
        <v>43.363999999999997</v>
      </c>
    </row>
    <row r="601" spans="1:4" x14ac:dyDescent="0.2">
      <c r="A601" s="5">
        <f t="shared" si="9"/>
        <v>44018</v>
      </c>
      <c r="B601" s="6">
        <f>IFERROR(VLOOKUP($A601,'Original Data'!$A$2:$B$3674,2,FALSE),"")</f>
        <v>9361</v>
      </c>
      <c r="C601" s="7">
        <f>IFERROR(VLOOKUP($A601,'Original Data'!$C$2:$D$2180,2,FALSE),"")</f>
        <v>242.11</v>
      </c>
      <c r="D601" s="6">
        <f>IFERROR(VLOOKUP($A601,'Original Data'!$E$2:$F$2013,2,FALSE),"")</f>
        <v>44.093000000000004</v>
      </c>
    </row>
    <row r="602" spans="1:4" x14ac:dyDescent="0.2">
      <c r="A602" s="5">
        <f t="shared" si="9"/>
        <v>44017</v>
      </c>
      <c r="B602" s="6">
        <f>IFERROR(VLOOKUP($A602,'Original Data'!$A$2:$B$3674,2,FALSE),"")</f>
        <v>9089.7000000000007</v>
      </c>
      <c r="C602" s="7">
        <f>IFERROR(VLOOKUP($A602,'Original Data'!$C$2:$D$2180,2,FALSE),"")</f>
        <v>228.17</v>
      </c>
      <c r="D602" s="6">
        <f>IFERROR(VLOOKUP($A602,'Original Data'!$E$2:$F$2013,2,FALSE),"")</f>
        <v>41.656999999999996</v>
      </c>
    </row>
    <row r="603" spans="1:4" x14ac:dyDescent="0.2">
      <c r="A603" s="5">
        <f t="shared" si="9"/>
        <v>44016</v>
      </c>
      <c r="B603" s="6">
        <f>IFERROR(VLOOKUP($A603,'Original Data'!$A$2:$B$3674,2,FALSE),"")</f>
        <v>9147.7000000000007</v>
      </c>
      <c r="C603" s="7">
        <f>IFERROR(VLOOKUP($A603,'Original Data'!$C$2:$D$2180,2,FALSE),"")</f>
        <v>229.6</v>
      </c>
      <c r="D603" s="6">
        <f>IFERROR(VLOOKUP($A603,'Original Data'!$E$2:$F$2013,2,FALSE),"")</f>
        <v>42.076999999999998</v>
      </c>
    </row>
    <row r="604" spans="1:4" x14ac:dyDescent="0.2">
      <c r="A604" s="5">
        <f t="shared" si="9"/>
        <v>44015</v>
      </c>
      <c r="B604" s="6">
        <f>IFERROR(VLOOKUP($A604,'Original Data'!$A$2:$B$3674,2,FALSE),"")</f>
        <v>9073.9</v>
      </c>
      <c r="C604" s="7">
        <f>IFERROR(VLOOKUP($A604,'Original Data'!$C$2:$D$2180,2,FALSE),"")</f>
        <v>225.33</v>
      </c>
      <c r="D604" s="6">
        <f>IFERROR(VLOOKUP($A604,'Original Data'!$E$2:$F$2013,2,FALSE),"")</f>
        <v>41.212000000000003</v>
      </c>
    </row>
    <row r="605" spans="1:4" x14ac:dyDescent="0.2">
      <c r="A605" s="5">
        <f t="shared" si="9"/>
        <v>44014</v>
      </c>
      <c r="B605" s="6">
        <f>IFERROR(VLOOKUP($A605,'Original Data'!$A$2:$B$3674,2,FALSE),"")</f>
        <v>9100</v>
      </c>
      <c r="C605" s="7">
        <f>IFERROR(VLOOKUP($A605,'Original Data'!$C$2:$D$2180,2,FALSE),"")</f>
        <v>226.57</v>
      </c>
      <c r="D605" s="6">
        <f>IFERROR(VLOOKUP($A605,'Original Data'!$E$2:$F$2013,2,FALSE),"")</f>
        <v>41.05</v>
      </c>
    </row>
    <row r="606" spans="1:4" x14ac:dyDescent="0.2">
      <c r="A606" s="5">
        <f t="shared" si="9"/>
        <v>44013</v>
      </c>
      <c r="B606" s="6">
        <f>IFERROR(VLOOKUP($A606,'Original Data'!$A$2:$B$3674,2,FALSE),"")</f>
        <v>9239.9</v>
      </c>
      <c r="C606" s="7">
        <f>IFERROR(VLOOKUP($A606,'Original Data'!$C$2:$D$2180,2,FALSE),"")</f>
        <v>231.31</v>
      </c>
      <c r="D606" s="6">
        <f>IFERROR(VLOOKUP($A606,'Original Data'!$E$2:$F$2013,2,FALSE),"")</f>
        <v>41.728000000000002</v>
      </c>
    </row>
    <row r="607" spans="1:4" x14ac:dyDescent="0.2">
      <c r="A607" s="5">
        <f t="shared" si="9"/>
        <v>44012</v>
      </c>
      <c r="B607" s="6">
        <f>IFERROR(VLOOKUP($A607,'Original Data'!$A$2:$B$3674,2,FALSE),"")</f>
        <v>9150.6</v>
      </c>
      <c r="C607" s="7">
        <f>IFERROR(VLOOKUP($A607,'Original Data'!$C$2:$D$2180,2,FALSE),"")</f>
        <v>225.8</v>
      </c>
      <c r="D607" s="6">
        <f>IFERROR(VLOOKUP($A607,'Original Data'!$E$2:$F$2013,2,FALSE),"")</f>
        <v>41.195999999999998</v>
      </c>
    </row>
    <row r="608" spans="1:4" x14ac:dyDescent="0.2">
      <c r="A608" s="5">
        <f t="shared" si="9"/>
        <v>44011</v>
      </c>
      <c r="B608" s="6">
        <f>IFERROR(VLOOKUP($A608,'Original Data'!$A$2:$B$3674,2,FALSE),"")</f>
        <v>9194.4</v>
      </c>
      <c r="C608" s="7">
        <f>IFERROR(VLOOKUP($A608,'Original Data'!$C$2:$D$2180,2,FALSE),"")</f>
        <v>228.05</v>
      </c>
      <c r="D608" s="6">
        <f>IFERROR(VLOOKUP($A608,'Original Data'!$E$2:$F$2013,2,FALSE),"")</f>
        <v>41.837000000000003</v>
      </c>
    </row>
    <row r="609" spans="1:4" x14ac:dyDescent="0.2">
      <c r="A609" s="5">
        <f t="shared" si="9"/>
        <v>44010</v>
      </c>
      <c r="B609" s="6">
        <f>IFERROR(VLOOKUP($A609,'Original Data'!$A$2:$B$3674,2,FALSE),"")</f>
        <v>9127.7999999999993</v>
      </c>
      <c r="C609" s="7">
        <f>IFERROR(VLOOKUP($A609,'Original Data'!$C$2:$D$2180,2,FALSE),"")</f>
        <v>225.32</v>
      </c>
      <c r="D609" s="6">
        <f>IFERROR(VLOOKUP($A609,'Original Data'!$E$2:$F$2013,2,FALSE),"")</f>
        <v>41.396000000000001</v>
      </c>
    </row>
    <row r="610" spans="1:4" x14ac:dyDescent="0.2">
      <c r="A610" s="5">
        <f t="shared" si="9"/>
        <v>44009</v>
      </c>
      <c r="B610" s="6">
        <f>IFERROR(VLOOKUP($A610,'Original Data'!$A$2:$B$3674,2,FALSE),"")</f>
        <v>9015.2999999999993</v>
      </c>
      <c r="C610" s="7">
        <f>IFERROR(VLOOKUP($A610,'Original Data'!$C$2:$D$2180,2,FALSE),"")</f>
        <v>221.13</v>
      </c>
      <c r="D610" s="6">
        <f>IFERROR(VLOOKUP($A610,'Original Data'!$E$2:$F$2013,2,FALSE),"")</f>
        <v>41.078000000000003</v>
      </c>
    </row>
    <row r="611" spans="1:4" x14ac:dyDescent="0.2">
      <c r="A611" s="5">
        <f t="shared" si="9"/>
        <v>44008</v>
      </c>
      <c r="B611" s="6">
        <f>IFERROR(VLOOKUP($A611,'Original Data'!$A$2:$B$3674,2,FALSE),"")</f>
        <v>9173.1</v>
      </c>
      <c r="C611" s="7">
        <f>IFERROR(VLOOKUP($A611,'Original Data'!$C$2:$D$2180,2,FALSE),"")</f>
        <v>229.69</v>
      </c>
      <c r="D611" s="6">
        <f>IFERROR(VLOOKUP($A611,'Original Data'!$E$2:$F$2013,2,FALSE),"")</f>
        <v>43.07</v>
      </c>
    </row>
    <row r="612" spans="1:4" x14ac:dyDescent="0.2">
      <c r="A612" s="5">
        <f t="shared" si="9"/>
        <v>44007</v>
      </c>
      <c r="B612" s="6">
        <f>IFERROR(VLOOKUP($A612,'Original Data'!$A$2:$B$3674,2,FALSE),"")</f>
        <v>9257</v>
      </c>
      <c r="C612" s="7">
        <f>IFERROR(VLOOKUP($A612,'Original Data'!$C$2:$D$2180,2,FALSE),"")</f>
        <v>232.69</v>
      </c>
      <c r="D612" s="6">
        <f>IFERROR(VLOOKUP($A612,'Original Data'!$E$2:$F$2013,2,FALSE),"")</f>
        <v>42.341000000000001</v>
      </c>
    </row>
    <row r="613" spans="1:4" x14ac:dyDescent="0.2">
      <c r="A613" s="5">
        <f t="shared" si="9"/>
        <v>44006</v>
      </c>
      <c r="B613" s="6">
        <f>IFERROR(VLOOKUP($A613,'Original Data'!$A$2:$B$3674,2,FALSE),"")</f>
        <v>9312.1</v>
      </c>
      <c r="C613" s="7">
        <f>IFERROR(VLOOKUP($A613,'Original Data'!$C$2:$D$2180,2,FALSE),"")</f>
        <v>234.71</v>
      </c>
      <c r="D613" s="6">
        <f>IFERROR(VLOOKUP($A613,'Original Data'!$E$2:$F$2013,2,FALSE),"")</f>
        <v>42.625</v>
      </c>
    </row>
    <row r="614" spans="1:4" x14ac:dyDescent="0.2">
      <c r="A614" s="5">
        <f t="shared" si="9"/>
        <v>44005</v>
      </c>
      <c r="B614" s="6">
        <f>IFERROR(VLOOKUP($A614,'Original Data'!$A$2:$B$3674,2,FALSE),"")</f>
        <v>9635.1</v>
      </c>
      <c r="C614" s="7">
        <f>IFERROR(VLOOKUP($A614,'Original Data'!$C$2:$D$2180,2,FALSE),"")</f>
        <v>243.44</v>
      </c>
      <c r="D614" s="6">
        <f>IFERROR(VLOOKUP($A614,'Original Data'!$E$2:$F$2013,2,FALSE),"")</f>
        <v>44.170999999999999</v>
      </c>
    </row>
    <row r="615" spans="1:4" x14ac:dyDescent="0.2">
      <c r="A615" s="5">
        <f t="shared" si="9"/>
        <v>44004</v>
      </c>
      <c r="B615" s="6">
        <f>IFERROR(VLOOKUP($A615,'Original Data'!$A$2:$B$3674,2,FALSE),"")</f>
        <v>9697.7000000000007</v>
      </c>
      <c r="C615" s="7">
        <f>IFERROR(VLOOKUP($A615,'Original Data'!$C$2:$D$2180,2,FALSE),"")</f>
        <v>243.41</v>
      </c>
      <c r="D615" s="6">
        <f>IFERROR(VLOOKUP($A615,'Original Data'!$E$2:$F$2013,2,FALSE),"")</f>
        <v>44.292000000000002</v>
      </c>
    </row>
    <row r="616" spans="1:4" x14ac:dyDescent="0.2">
      <c r="A616" s="5">
        <f t="shared" si="9"/>
        <v>44003</v>
      </c>
      <c r="B616" s="6">
        <f>IFERROR(VLOOKUP($A616,'Original Data'!$A$2:$B$3674,2,FALSE),"")</f>
        <v>9298.1</v>
      </c>
      <c r="C616" s="7">
        <f>IFERROR(VLOOKUP($A616,'Original Data'!$C$2:$D$2180,2,FALSE),"")</f>
        <v>227.8</v>
      </c>
      <c r="D616" s="6">
        <f>IFERROR(VLOOKUP($A616,'Original Data'!$E$2:$F$2013,2,FALSE),"")</f>
        <v>42.996000000000002</v>
      </c>
    </row>
    <row r="617" spans="1:4" x14ac:dyDescent="0.2">
      <c r="A617" s="5">
        <f t="shared" si="9"/>
        <v>44002</v>
      </c>
      <c r="B617" s="6">
        <f>IFERROR(VLOOKUP($A617,'Original Data'!$A$2:$B$3674,2,FALSE),"")</f>
        <v>9371.2999999999993</v>
      </c>
      <c r="C617" s="7">
        <f>IFERROR(VLOOKUP($A617,'Original Data'!$C$2:$D$2180,2,FALSE),"")</f>
        <v>229.12</v>
      </c>
      <c r="D617" s="6">
        <f>IFERROR(VLOOKUP($A617,'Original Data'!$E$2:$F$2013,2,FALSE),"")</f>
        <v>43.59</v>
      </c>
    </row>
    <row r="618" spans="1:4" x14ac:dyDescent="0.2">
      <c r="A618" s="5">
        <f t="shared" si="9"/>
        <v>44001</v>
      </c>
      <c r="B618" s="6">
        <f>IFERROR(VLOOKUP($A618,'Original Data'!$A$2:$B$3674,2,FALSE),"")</f>
        <v>9315.5</v>
      </c>
      <c r="C618" s="7">
        <f>IFERROR(VLOOKUP($A618,'Original Data'!$C$2:$D$2180,2,FALSE),"")</f>
        <v>229.09</v>
      </c>
      <c r="D618" s="6">
        <f>IFERROR(VLOOKUP($A618,'Original Data'!$E$2:$F$2013,2,FALSE),"")</f>
        <v>42.887</v>
      </c>
    </row>
    <row r="619" spans="1:4" x14ac:dyDescent="0.2">
      <c r="A619" s="5">
        <f t="shared" si="9"/>
        <v>44000</v>
      </c>
      <c r="B619" s="6">
        <f>IFERROR(VLOOKUP($A619,'Original Data'!$A$2:$B$3674,2,FALSE),"")</f>
        <v>9400</v>
      </c>
      <c r="C619" s="7">
        <f>IFERROR(VLOOKUP($A619,'Original Data'!$C$2:$D$2180,2,FALSE),"")</f>
        <v>231.69</v>
      </c>
      <c r="D619" s="6">
        <f>IFERROR(VLOOKUP($A619,'Original Data'!$E$2:$F$2013,2,FALSE),"")</f>
        <v>43.444000000000003</v>
      </c>
    </row>
    <row r="620" spans="1:4" x14ac:dyDescent="0.2">
      <c r="A620" s="5">
        <f t="shared" si="9"/>
        <v>43999</v>
      </c>
      <c r="B620" s="6">
        <f>IFERROR(VLOOKUP($A620,'Original Data'!$A$2:$B$3674,2,FALSE),"")</f>
        <v>9473.2999999999993</v>
      </c>
      <c r="C620" s="7">
        <f>IFERROR(VLOOKUP($A620,'Original Data'!$C$2:$D$2180,2,FALSE),"")</f>
        <v>234.23</v>
      </c>
      <c r="D620" s="6">
        <f>IFERROR(VLOOKUP($A620,'Original Data'!$E$2:$F$2013,2,FALSE),"")</f>
        <v>44.082999999999998</v>
      </c>
    </row>
    <row r="621" spans="1:4" x14ac:dyDescent="0.2">
      <c r="A621" s="5">
        <f t="shared" si="9"/>
        <v>43998</v>
      </c>
      <c r="B621" s="6">
        <f>IFERROR(VLOOKUP($A621,'Original Data'!$A$2:$B$3674,2,FALSE),"")</f>
        <v>9534.4</v>
      </c>
      <c r="C621" s="7">
        <f>IFERROR(VLOOKUP($A621,'Original Data'!$C$2:$D$2180,2,FALSE),"")</f>
        <v>235.69</v>
      </c>
      <c r="D621" s="6">
        <f>IFERROR(VLOOKUP($A621,'Original Data'!$E$2:$F$2013,2,FALSE),"")</f>
        <v>43.872999999999998</v>
      </c>
    </row>
    <row r="622" spans="1:4" x14ac:dyDescent="0.2">
      <c r="A622" s="5">
        <f t="shared" si="9"/>
        <v>43997</v>
      </c>
      <c r="B622" s="6">
        <f>IFERROR(VLOOKUP($A622,'Original Data'!$A$2:$B$3674,2,FALSE),"")</f>
        <v>9433.9</v>
      </c>
      <c r="C622" s="7">
        <f>IFERROR(VLOOKUP($A622,'Original Data'!$C$2:$D$2180,2,FALSE),"")</f>
        <v>231.13</v>
      </c>
      <c r="D622" s="6">
        <f>IFERROR(VLOOKUP($A622,'Original Data'!$E$2:$F$2013,2,FALSE),"")</f>
        <v>43.752000000000002</v>
      </c>
    </row>
    <row r="623" spans="1:4" x14ac:dyDescent="0.2">
      <c r="A623" s="5">
        <f t="shared" si="9"/>
        <v>43996</v>
      </c>
      <c r="B623" s="6">
        <f>IFERROR(VLOOKUP($A623,'Original Data'!$A$2:$B$3674,2,FALSE),"")</f>
        <v>9345.4</v>
      </c>
      <c r="C623" s="7">
        <f>IFERROR(VLOOKUP($A623,'Original Data'!$C$2:$D$2180,2,FALSE),"")</f>
        <v>231.95</v>
      </c>
      <c r="D623" s="6">
        <f>IFERROR(VLOOKUP($A623,'Original Data'!$E$2:$F$2013,2,FALSE),"")</f>
        <v>44.039000000000001</v>
      </c>
    </row>
    <row r="624" spans="1:4" x14ac:dyDescent="0.2">
      <c r="A624" s="5">
        <f t="shared" si="9"/>
        <v>43995</v>
      </c>
      <c r="B624" s="6">
        <f>IFERROR(VLOOKUP($A624,'Original Data'!$A$2:$B$3674,2,FALSE),"")</f>
        <v>9480.7999999999993</v>
      </c>
      <c r="C624" s="7">
        <f>IFERROR(VLOOKUP($A624,'Original Data'!$C$2:$D$2180,2,FALSE),"")</f>
        <v>238.48</v>
      </c>
      <c r="D624" s="6">
        <f>IFERROR(VLOOKUP($A624,'Original Data'!$E$2:$F$2013,2,FALSE),"")</f>
        <v>45.103999999999999</v>
      </c>
    </row>
    <row r="625" spans="1:4" x14ac:dyDescent="0.2">
      <c r="A625" s="5">
        <f t="shared" si="9"/>
        <v>43994</v>
      </c>
      <c r="B625" s="6">
        <f>IFERROR(VLOOKUP($A625,'Original Data'!$A$2:$B$3674,2,FALSE),"")</f>
        <v>9468.2999999999993</v>
      </c>
      <c r="C625" s="7">
        <f>IFERROR(VLOOKUP($A625,'Original Data'!$C$2:$D$2180,2,FALSE),"")</f>
        <v>237.65</v>
      </c>
      <c r="D625" s="6">
        <f>IFERROR(VLOOKUP($A625,'Original Data'!$E$2:$F$2013,2,FALSE),"")</f>
        <v>44.741999999999997</v>
      </c>
    </row>
    <row r="626" spans="1:4" x14ac:dyDescent="0.2">
      <c r="A626" s="5">
        <f t="shared" si="9"/>
        <v>43993</v>
      </c>
      <c r="B626" s="6">
        <f>IFERROR(VLOOKUP($A626,'Original Data'!$A$2:$B$3674,2,FALSE),"")</f>
        <v>9272.2000000000007</v>
      </c>
      <c r="C626" s="7">
        <f>IFERROR(VLOOKUP($A626,'Original Data'!$C$2:$D$2180,2,FALSE),"")</f>
        <v>230.22</v>
      </c>
      <c r="D626" s="6">
        <f>IFERROR(VLOOKUP($A626,'Original Data'!$E$2:$F$2013,2,FALSE),"")</f>
        <v>43.252000000000002</v>
      </c>
    </row>
    <row r="627" spans="1:4" x14ac:dyDescent="0.2">
      <c r="A627" s="5">
        <f t="shared" si="9"/>
        <v>43992</v>
      </c>
      <c r="B627" s="6">
        <f>IFERROR(VLOOKUP($A627,'Original Data'!$A$2:$B$3674,2,FALSE),"")</f>
        <v>9898.7999999999993</v>
      </c>
      <c r="C627" s="7">
        <f>IFERROR(VLOOKUP($A627,'Original Data'!$C$2:$D$2180,2,FALSE),"")</f>
        <v>248.14</v>
      </c>
      <c r="D627" s="6">
        <f>IFERROR(VLOOKUP($A627,'Original Data'!$E$2:$F$2013,2,FALSE),"")</f>
        <v>46.652999999999999</v>
      </c>
    </row>
    <row r="628" spans="1:4" x14ac:dyDescent="0.2">
      <c r="A628" s="5">
        <f t="shared" si="9"/>
        <v>43991</v>
      </c>
      <c r="B628" s="6">
        <f>IFERROR(VLOOKUP($A628,'Original Data'!$A$2:$B$3674,2,FALSE),"")</f>
        <v>9770.7999999999993</v>
      </c>
      <c r="C628" s="7">
        <f>IFERROR(VLOOKUP($A628,'Original Data'!$C$2:$D$2180,2,FALSE),"")</f>
        <v>243.71</v>
      </c>
      <c r="D628" s="6">
        <f>IFERROR(VLOOKUP($A628,'Original Data'!$E$2:$F$2013,2,FALSE),"")</f>
        <v>45.872999999999998</v>
      </c>
    </row>
    <row r="629" spans="1:4" x14ac:dyDescent="0.2">
      <c r="A629" s="5">
        <f t="shared" si="9"/>
        <v>43990</v>
      </c>
      <c r="B629" s="6">
        <f>IFERROR(VLOOKUP($A629,'Original Data'!$A$2:$B$3674,2,FALSE),"")</f>
        <v>9783.2000000000007</v>
      </c>
      <c r="C629" s="7">
        <f>IFERROR(VLOOKUP($A629,'Original Data'!$C$2:$D$2180,2,FALSE),"")</f>
        <v>246.38</v>
      </c>
      <c r="D629" s="6">
        <f>IFERROR(VLOOKUP($A629,'Original Data'!$E$2:$F$2013,2,FALSE),"")</f>
        <v>46.404000000000003</v>
      </c>
    </row>
    <row r="630" spans="1:4" x14ac:dyDescent="0.2">
      <c r="A630" s="5">
        <f t="shared" si="9"/>
        <v>43989</v>
      </c>
      <c r="B630" s="6">
        <f>IFERROR(VLOOKUP($A630,'Original Data'!$A$2:$B$3674,2,FALSE),"")</f>
        <v>9746.2999999999993</v>
      </c>
      <c r="C630" s="7">
        <f>IFERROR(VLOOKUP($A630,'Original Data'!$C$2:$D$2180,2,FALSE),"")</f>
        <v>244.73</v>
      </c>
      <c r="D630" s="6">
        <f>IFERROR(VLOOKUP($A630,'Original Data'!$E$2:$F$2013,2,FALSE),"")</f>
        <v>46.637999999999998</v>
      </c>
    </row>
    <row r="631" spans="1:4" x14ac:dyDescent="0.2">
      <c r="A631" s="5">
        <f t="shared" si="9"/>
        <v>43988</v>
      </c>
      <c r="B631" s="6">
        <f>IFERROR(VLOOKUP($A631,'Original Data'!$A$2:$B$3674,2,FALSE),"")</f>
        <v>9668.4</v>
      </c>
      <c r="C631" s="7">
        <f>IFERROR(VLOOKUP($A631,'Original Data'!$C$2:$D$2180,2,FALSE),"")</f>
        <v>242.18</v>
      </c>
      <c r="D631" s="6">
        <f>IFERROR(VLOOKUP($A631,'Original Data'!$E$2:$F$2013,2,FALSE),"")</f>
        <v>46.793999999999997</v>
      </c>
    </row>
    <row r="632" spans="1:4" x14ac:dyDescent="0.2">
      <c r="A632" s="5">
        <f t="shared" si="9"/>
        <v>43987</v>
      </c>
      <c r="B632" s="6">
        <f>IFERROR(VLOOKUP($A632,'Original Data'!$A$2:$B$3674,2,FALSE),"")</f>
        <v>9620.5</v>
      </c>
      <c r="C632" s="7">
        <f>IFERROR(VLOOKUP($A632,'Original Data'!$C$2:$D$2180,2,FALSE),"")</f>
        <v>240.02</v>
      </c>
      <c r="D632" s="6">
        <f>IFERROR(VLOOKUP($A632,'Original Data'!$E$2:$F$2013,2,FALSE),"")</f>
        <v>46.832999999999998</v>
      </c>
    </row>
    <row r="633" spans="1:4" x14ac:dyDescent="0.2">
      <c r="A633" s="5">
        <f t="shared" si="9"/>
        <v>43986</v>
      </c>
      <c r="B633" s="6">
        <f>IFERROR(VLOOKUP($A633,'Original Data'!$A$2:$B$3674,2,FALSE),"")</f>
        <v>9790.7000000000007</v>
      </c>
      <c r="C633" s="7">
        <f>IFERROR(VLOOKUP($A633,'Original Data'!$C$2:$D$2180,2,FALSE),"")</f>
        <v>243.43</v>
      </c>
      <c r="D633" s="6">
        <f>IFERROR(VLOOKUP($A633,'Original Data'!$E$2:$F$2013,2,FALSE),"")</f>
        <v>47.44</v>
      </c>
    </row>
    <row r="634" spans="1:4" x14ac:dyDescent="0.2">
      <c r="A634" s="5">
        <f t="shared" si="9"/>
        <v>43985</v>
      </c>
      <c r="B634" s="6">
        <f>IFERROR(VLOOKUP($A634,'Original Data'!$A$2:$B$3674,2,FALSE),"")</f>
        <v>9672</v>
      </c>
      <c r="C634" s="7">
        <f>IFERROR(VLOOKUP($A634,'Original Data'!$C$2:$D$2180,2,FALSE),"")</f>
        <v>244.83</v>
      </c>
      <c r="D634" s="6">
        <f>IFERROR(VLOOKUP($A634,'Original Data'!$E$2:$F$2013,2,FALSE),"")</f>
        <v>47.149000000000001</v>
      </c>
    </row>
    <row r="635" spans="1:4" x14ac:dyDescent="0.2">
      <c r="A635" s="5">
        <f t="shared" si="9"/>
        <v>43984</v>
      </c>
      <c r="B635" s="6">
        <f>IFERROR(VLOOKUP($A635,'Original Data'!$A$2:$B$3674,2,FALSE),"")</f>
        <v>9530</v>
      </c>
      <c r="C635" s="7">
        <f>IFERROR(VLOOKUP($A635,'Original Data'!$C$2:$D$2180,2,FALSE),"")</f>
        <v>237.61</v>
      </c>
      <c r="D635" s="6">
        <f>IFERROR(VLOOKUP($A635,'Original Data'!$E$2:$F$2013,2,FALSE),"")</f>
        <v>46.018000000000001</v>
      </c>
    </row>
    <row r="636" spans="1:4" x14ac:dyDescent="0.2">
      <c r="A636" s="5">
        <f t="shared" si="9"/>
        <v>43983</v>
      </c>
      <c r="B636" s="6">
        <f>IFERROR(VLOOKUP($A636,'Original Data'!$A$2:$B$3674,2,FALSE),"")</f>
        <v>10221</v>
      </c>
      <c r="C636" s="7">
        <f>IFERROR(VLOOKUP($A636,'Original Data'!$C$2:$D$2180,2,FALSE),"")</f>
        <v>248.62</v>
      </c>
      <c r="D636" s="6">
        <f>IFERROR(VLOOKUP($A636,'Original Data'!$E$2:$F$2013,2,FALSE),"")</f>
        <v>48.201000000000001</v>
      </c>
    </row>
    <row r="637" spans="1:4" x14ac:dyDescent="0.2">
      <c r="A637" s="5">
        <f t="shared" si="9"/>
        <v>43982</v>
      </c>
      <c r="B637" s="6">
        <f>IFERROR(VLOOKUP($A637,'Original Data'!$A$2:$B$3674,2,FALSE),"")</f>
        <v>9452.1</v>
      </c>
      <c r="C637" s="7">
        <f>IFERROR(VLOOKUP($A637,'Original Data'!$C$2:$D$2180,2,FALSE),"")</f>
        <v>231.53</v>
      </c>
      <c r="D637" s="6">
        <f>IFERROR(VLOOKUP($A637,'Original Data'!$E$2:$F$2013,2,FALSE),"")</f>
        <v>45.610999999999997</v>
      </c>
    </row>
    <row r="638" spans="1:4" x14ac:dyDescent="0.2">
      <c r="A638" s="5">
        <f t="shared" si="9"/>
        <v>43981</v>
      </c>
      <c r="B638" s="6">
        <f>IFERROR(VLOOKUP($A638,'Original Data'!$A$2:$B$3674,2,FALSE),"")</f>
        <v>9706.4</v>
      </c>
      <c r="C638" s="7">
        <f>IFERROR(VLOOKUP($A638,'Original Data'!$C$2:$D$2180,2,FALSE),"")</f>
        <v>243.7</v>
      </c>
      <c r="D638" s="6">
        <f>IFERROR(VLOOKUP($A638,'Original Data'!$E$2:$F$2013,2,FALSE),"")</f>
        <v>47.746000000000002</v>
      </c>
    </row>
    <row r="639" spans="1:4" x14ac:dyDescent="0.2">
      <c r="A639" s="5">
        <f t="shared" si="9"/>
        <v>43980</v>
      </c>
      <c r="B639" s="6">
        <f>IFERROR(VLOOKUP($A639,'Original Data'!$A$2:$B$3674,2,FALSE),"")</f>
        <v>9426.2000000000007</v>
      </c>
      <c r="C639" s="7">
        <f>IFERROR(VLOOKUP($A639,'Original Data'!$C$2:$D$2180,2,FALSE),"")</f>
        <v>220.55</v>
      </c>
      <c r="D639" s="6">
        <f>IFERROR(VLOOKUP($A639,'Original Data'!$E$2:$F$2013,2,FALSE),"")</f>
        <v>44.503</v>
      </c>
    </row>
    <row r="640" spans="1:4" x14ac:dyDescent="0.2">
      <c r="A640" s="5">
        <f t="shared" si="9"/>
        <v>43979</v>
      </c>
      <c r="B640" s="6">
        <f>IFERROR(VLOOKUP($A640,'Original Data'!$A$2:$B$3674,2,FALSE),"")</f>
        <v>9589.2999999999993</v>
      </c>
      <c r="C640" s="7">
        <f>IFERROR(VLOOKUP($A640,'Original Data'!$C$2:$D$2180,2,FALSE),"")</f>
        <v>220.53</v>
      </c>
      <c r="D640" s="6">
        <f>IFERROR(VLOOKUP($A640,'Original Data'!$E$2:$F$2013,2,FALSE),"")</f>
        <v>44.722999999999999</v>
      </c>
    </row>
    <row r="641" spans="1:4" x14ac:dyDescent="0.2">
      <c r="A641" s="5">
        <f t="shared" si="9"/>
        <v>43978</v>
      </c>
      <c r="B641" s="6">
        <f>IFERROR(VLOOKUP($A641,'Original Data'!$A$2:$B$3674,2,FALSE),"")</f>
        <v>9210.2999999999993</v>
      </c>
      <c r="C641" s="7">
        <f>IFERROR(VLOOKUP($A641,'Original Data'!$C$2:$D$2180,2,FALSE),"")</f>
        <v>208.54</v>
      </c>
      <c r="D641" s="6">
        <f>IFERROR(VLOOKUP($A641,'Original Data'!$E$2:$F$2013,2,FALSE),"")</f>
        <v>43.847000000000001</v>
      </c>
    </row>
    <row r="642" spans="1:4" x14ac:dyDescent="0.2">
      <c r="A642" s="5">
        <f t="shared" si="9"/>
        <v>43977</v>
      </c>
      <c r="B642" s="6">
        <f>IFERROR(VLOOKUP($A642,'Original Data'!$A$2:$B$3674,2,FALSE),"")</f>
        <v>8845.5</v>
      </c>
      <c r="C642" s="7">
        <f>IFERROR(VLOOKUP($A642,'Original Data'!$C$2:$D$2180,2,FALSE),"")</f>
        <v>201.23</v>
      </c>
      <c r="D642" s="6">
        <f>IFERROR(VLOOKUP($A642,'Original Data'!$E$2:$F$2013,2,FALSE),"")</f>
        <v>42.262999999999998</v>
      </c>
    </row>
    <row r="643" spans="1:4" x14ac:dyDescent="0.2">
      <c r="A643" s="5">
        <f t="shared" ref="A643:A706" si="10">A642-1</f>
        <v>43976</v>
      </c>
      <c r="B643" s="6">
        <f>IFERROR(VLOOKUP($A643,'Original Data'!$A$2:$B$3674,2,FALSE),"")</f>
        <v>8902</v>
      </c>
      <c r="C643" s="7">
        <f>IFERROR(VLOOKUP($A643,'Original Data'!$C$2:$D$2180,2,FALSE),"")</f>
        <v>204.07</v>
      </c>
      <c r="D643" s="6">
        <f>IFERROR(VLOOKUP($A643,'Original Data'!$E$2:$F$2013,2,FALSE),"")</f>
        <v>42.981000000000002</v>
      </c>
    </row>
    <row r="644" spans="1:4" x14ac:dyDescent="0.2">
      <c r="A644" s="5">
        <f t="shared" si="10"/>
        <v>43975</v>
      </c>
      <c r="B644" s="6">
        <f>IFERROR(VLOOKUP($A644,'Original Data'!$A$2:$B$3674,2,FALSE),"")</f>
        <v>8711.5</v>
      </c>
      <c r="C644" s="7">
        <f>IFERROR(VLOOKUP($A644,'Original Data'!$C$2:$D$2180,2,FALSE),"")</f>
        <v>199.6</v>
      </c>
      <c r="D644" s="6">
        <f>IFERROR(VLOOKUP($A644,'Original Data'!$E$2:$F$2013,2,FALSE),"")</f>
        <v>42.152000000000001</v>
      </c>
    </row>
    <row r="645" spans="1:4" x14ac:dyDescent="0.2">
      <c r="A645" s="5">
        <f t="shared" si="10"/>
        <v>43974</v>
      </c>
      <c r="B645" s="6">
        <f>IFERROR(VLOOKUP($A645,'Original Data'!$A$2:$B$3674,2,FALSE),"")</f>
        <v>9174.6</v>
      </c>
      <c r="C645" s="7">
        <f>IFERROR(VLOOKUP($A645,'Original Data'!$C$2:$D$2180,2,FALSE),"")</f>
        <v>206.82</v>
      </c>
      <c r="D645" s="6">
        <f>IFERROR(VLOOKUP($A645,'Original Data'!$E$2:$F$2013,2,FALSE),"")</f>
        <v>43.875</v>
      </c>
    </row>
    <row r="646" spans="1:4" x14ac:dyDescent="0.2">
      <c r="A646" s="5">
        <f t="shared" si="10"/>
        <v>43973</v>
      </c>
      <c r="B646" s="6">
        <f>IFERROR(VLOOKUP($A646,'Original Data'!$A$2:$B$3674,2,FALSE),"")</f>
        <v>9162.4</v>
      </c>
      <c r="C646" s="7">
        <f>IFERROR(VLOOKUP($A646,'Original Data'!$C$2:$D$2180,2,FALSE),"")</f>
        <v>207.51</v>
      </c>
      <c r="D646" s="6">
        <f>IFERROR(VLOOKUP($A646,'Original Data'!$E$2:$F$2013,2,FALSE),"")</f>
        <v>44.21</v>
      </c>
    </row>
    <row r="647" spans="1:4" x14ac:dyDescent="0.2">
      <c r="A647" s="5">
        <f t="shared" si="10"/>
        <v>43972</v>
      </c>
      <c r="B647" s="6">
        <f>IFERROR(VLOOKUP($A647,'Original Data'!$A$2:$B$3674,2,FALSE),"")</f>
        <v>9059.5</v>
      </c>
      <c r="C647" s="7">
        <f>IFERROR(VLOOKUP($A647,'Original Data'!$C$2:$D$2180,2,FALSE),"")</f>
        <v>198.54</v>
      </c>
      <c r="D647" s="6">
        <f>IFERROR(VLOOKUP($A647,'Original Data'!$E$2:$F$2013,2,FALSE),"")</f>
        <v>42.93</v>
      </c>
    </row>
    <row r="648" spans="1:4" x14ac:dyDescent="0.2">
      <c r="A648" s="5">
        <f t="shared" si="10"/>
        <v>43971</v>
      </c>
      <c r="B648" s="6">
        <f>IFERROR(VLOOKUP($A648,'Original Data'!$A$2:$B$3674,2,FALSE),"")</f>
        <v>9502</v>
      </c>
      <c r="C648" s="7">
        <f>IFERROR(VLOOKUP($A648,'Original Data'!$C$2:$D$2180,2,FALSE),"")</f>
        <v>209.63</v>
      </c>
      <c r="D648" s="6">
        <f>IFERROR(VLOOKUP($A648,'Original Data'!$E$2:$F$2013,2,FALSE),"")</f>
        <v>44.22</v>
      </c>
    </row>
    <row r="649" spans="1:4" x14ac:dyDescent="0.2">
      <c r="A649" s="5">
        <f t="shared" si="10"/>
        <v>43970</v>
      </c>
      <c r="B649" s="6">
        <f>IFERROR(VLOOKUP($A649,'Original Data'!$A$2:$B$3674,2,FALSE),"")</f>
        <v>9770.1</v>
      </c>
      <c r="C649" s="7">
        <f>IFERROR(VLOOKUP($A649,'Original Data'!$C$2:$D$2180,2,FALSE),"")</f>
        <v>214.49</v>
      </c>
      <c r="D649" s="6">
        <f>IFERROR(VLOOKUP($A649,'Original Data'!$E$2:$F$2013,2,FALSE),"")</f>
        <v>45.725999999999999</v>
      </c>
    </row>
    <row r="650" spans="1:4" x14ac:dyDescent="0.2">
      <c r="A650" s="5">
        <f t="shared" si="10"/>
        <v>43969</v>
      </c>
      <c r="B650" s="6">
        <f>IFERROR(VLOOKUP($A650,'Original Data'!$A$2:$B$3674,2,FALSE),"")</f>
        <v>9714.7999999999993</v>
      </c>
      <c r="C650" s="7">
        <f>IFERROR(VLOOKUP($A650,'Original Data'!$C$2:$D$2180,2,FALSE),"")</f>
        <v>214.55</v>
      </c>
      <c r="D650" s="6">
        <f>IFERROR(VLOOKUP($A650,'Original Data'!$E$2:$F$2013,2,FALSE),"")</f>
        <v>45.313000000000002</v>
      </c>
    </row>
    <row r="651" spans="1:4" x14ac:dyDescent="0.2">
      <c r="A651" s="5">
        <f t="shared" si="10"/>
        <v>43968</v>
      </c>
      <c r="B651" s="6">
        <f>IFERROR(VLOOKUP($A651,'Original Data'!$A$2:$B$3674,2,FALSE),"")</f>
        <v>9668.2000000000007</v>
      </c>
      <c r="C651" s="7">
        <f>IFERROR(VLOOKUP($A651,'Original Data'!$C$2:$D$2180,2,FALSE),"")</f>
        <v>206.9</v>
      </c>
      <c r="D651" s="6">
        <f>IFERROR(VLOOKUP($A651,'Original Data'!$E$2:$F$2013,2,FALSE),"")</f>
        <v>43.671999999999997</v>
      </c>
    </row>
    <row r="652" spans="1:4" x14ac:dyDescent="0.2">
      <c r="A652" s="5">
        <f t="shared" si="10"/>
        <v>43967</v>
      </c>
      <c r="B652" s="6">
        <f>IFERROR(VLOOKUP($A652,'Original Data'!$A$2:$B$3674,2,FALSE),"")</f>
        <v>9388</v>
      </c>
      <c r="C652" s="7">
        <f>IFERROR(VLOOKUP($A652,'Original Data'!$C$2:$D$2180,2,FALSE),"")</f>
        <v>200.46</v>
      </c>
      <c r="D652" s="6">
        <f>IFERROR(VLOOKUP($A652,'Original Data'!$E$2:$F$2013,2,FALSE),"")</f>
        <v>43.264000000000003</v>
      </c>
    </row>
    <row r="653" spans="1:4" x14ac:dyDescent="0.2">
      <c r="A653" s="5">
        <f t="shared" si="10"/>
        <v>43966</v>
      </c>
      <c r="B653" s="6">
        <f>IFERROR(VLOOKUP($A653,'Original Data'!$A$2:$B$3674,2,FALSE),"")</f>
        <v>9313.2999999999993</v>
      </c>
      <c r="C653" s="7">
        <f>IFERROR(VLOOKUP($A653,'Original Data'!$C$2:$D$2180,2,FALSE),"")</f>
        <v>194.64</v>
      </c>
      <c r="D653" s="6">
        <f>IFERROR(VLOOKUP($A653,'Original Data'!$E$2:$F$2013,2,FALSE),"")</f>
        <v>42.731999999999999</v>
      </c>
    </row>
    <row r="654" spans="1:4" x14ac:dyDescent="0.2">
      <c r="A654" s="5">
        <f t="shared" si="10"/>
        <v>43965</v>
      </c>
      <c r="B654" s="6">
        <f>IFERROR(VLOOKUP($A654,'Original Data'!$A$2:$B$3674,2,FALSE),"")</f>
        <v>9791</v>
      </c>
      <c r="C654" s="7">
        <f>IFERROR(VLOOKUP($A654,'Original Data'!$C$2:$D$2180,2,FALSE),"")</f>
        <v>203.23</v>
      </c>
      <c r="D654" s="6">
        <f>IFERROR(VLOOKUP($A654,'Original Data'!$E$2:$F$2013,2,FALSE),"")</f>
        <v>43.981999999999999</v>
      </c>
    </row>
    <row r="655" spans="1:4" x14ac:dyDescent="0.2">
      <c r="A655" s="5">
        <f t="shared" si="10"/>
        <v>43964</v>
      </c>
      <c r="B655" s="6">
        <f>IFERROR(VLOOKUP($A655,'Original Data'!$A$2:$B$3674,2,FALSE),"")</f>
        <v>9312</v>
      </c>
      <c r="C655" s="7">
        <f>IFERROR(VLOOKUP($A655,'Original Data'!$C$2:$D$2180,2,FALSE),"")</f>
        <v>199.83</v>
      </c>
      <c r="D655" s="6">
        <f>IFERROR(VLOOKUP($A655,'Original Data'!$E$2:$F$2013,2,FALSE),"")</f>
        <v>43.177999999999997</v>
      </c>
    </row>
    <row r="656" spans="1:4" x14ac:dyDescent="0.2">
      <c r="A656" s="5">
        <f t="shared" si="10"/>
        <v>43963</v>
      </c>
      <c r="B656" s="6">
        <f>IFERROR(VLOOKUP($A656,'Original Data'!$A$2:$B$3674,2,FALSE),"")</f>
        <v>8811.4</v>
      </c>
      <c r="C656" s="7">
        <f>IFERROR(VLOOKUP($A656,'Original Data'!$C$2:$D$2180,2,FALSE),"")</f>
        <v>189.77</v>
      </c>
      <c r="D656" s="6">
        <f>IFERROR(VLOOKUP($A656,'Original Data'!$E$2:$F$2013,2,FALSE),"")</f>
        <v>42.183999999999997</v>
      </c>
    </row>
    <row r="657" spans="1:4" x14ac:dyDescent="0.2">
      <c r="A657" s="5">
        <f t="shared" si="10"/>
        <v>43962</v>
      </c>
      <c r="B657" s="6">
        <f>IFERROR(VLOOKUP($A657,'Original Data'!$A$2:$B$3674,2,FALSE),"")</f>
        <v>8555</v>
      </c>
      <c r="C657" s="7">
        <f>IFERROR(VLOOKUP($A657,'Original Data'!$C$2:$D$2180,2,FALSE),"")</f>
        <v>185.59</v>
      </c>
      <c r="D657" s="6">
        <f>IFERROR(VLOOKUP($A657,'Original Data'!$E$2:$F$2013,2,FALSE),"")</f>
        <v>41.613</v>
      </c>
    </row>
    <row r="658" spans="1:4" x14ac:dyDescent="0.2">
      <c r="A658" s="5">
        <f t="shared" si="10"/>
        <v>43961</v>
      </c>
      <c r="B658" s="6">
        <f>IFERROR(VLOOKUP($A658,'Original Data'!$A$2:$B$3674,2,FALSE),"")</f>
        <v>8726</v>
      </c>
      <c r="C658" s="7">
        <f>IFERROR(VLOOKUP($A658,'Original Data'!$C$2:$D$2180,2,FALSE),"")</f>
        <v>187.71</v>
      </c>
      <c r="D658" s="6">
        <f>IFERROR(VLOOKUP($A658,'Original Data'!$E$2:$F$2013,2,FALSE),"")</f>
        <v>42.115000000000002</v>
      </c>
    </row>
    <row r="659" spans="1:4" x14ac:dyDescent="0.2">
      <c r="A659" s="5">
        <f t="shared" si="10"/>
        <v>43960</v>
      </c>
      <c r="B659" s="6">
        <f>IFERROR(VLOOKUP($A659,'Original Data'!$A$2:$B$3674,2,FALSE),"")</f>
        <v>9537.9</v>
      </c>
      <c r="C659" s="7">
        <f>IFERROR(VLOOKUP($A659,'Original Data'!$C$2:$D$2180,2,FALSE),"")</f>
        <v>209.94</v>
      </c>
      <c r="D659" s="6">
        <f>IFERROR(VLOOKUP($A659,'Original Data'!$E$2:$F$2013,2,FALSE),"")</f>
        <v>47.02</v>
      </c>
    </row>
    <row r="660" spans="1:4" x14ac:dyDescent="0.2">
      <c r="A660" s="5">
        <f t="shared" si="10"/>
        <v>43959</v>
      </c>
      <c r="B660" s="6">
        <f>IFERROR(VLOOKUP($A660,'Original Data'!$A$2:$B$3674,2,FALSE),"")</f>
        <v>9792.7999999999993</v>
      </c>
      <c r="C660" s="7">
        <f>IFERROR(VLOOKUP($A660,'Original Data'!$C$2:$D$2180,2,FALSE),"")</f>
        <v>211.34</v>
      </c>
      <c r="D660" s="6">
        <f>IFERROR(VLOOKUP($A660,'Original Data'!$E$2:$F$2013,2,FALSE),"")</f>
        <v>47.725000000000001</v>
      </c>
    </row>
    <row r="661" spans="1:4" x14ac:dyDescent="0.2">
      <c r="A661" s="5">
        <f t="shared" si="10"/>
        <v>43958</v>
      </c>
      <c r="B661" s="6">
        <f>IFERROR(VLOOKUP($A661,'Original Data'!$A$2:$B$3674,2,FALSE),"")</f>
        <v>9979.6</v>
      </c>
      <c r="C661" s="7">
        <f>IFERROR(VLOOKUP($A661,'Original Data'!$C$2:$D$2180,2,FALSE),"")</f>
        <v>212.19</v>
      </c>
      <c r="D661" s="6">
        <f>IFERROR(VLOOKUP($A661,'Original Data'!$E$2:$F$2013,2,FALSE),"")</f>
        <v>47.353000000000002</v>
      </c>
    </row>
    <row r="662" spans="1:4" x14ac:dyDescent="0.2">
      <c r="A662" s="5">
        <f t="shared" si="10"/>
        <v>43957</v>
      </c>
      <c r="B662" s="6">
        <f>IFERROR(VLOOKUP($A662,'Original Data'!$A$2:$B$3674,2,FALSE),"")</f>
        <v>9157.9</v>
      </c>
      <c r="C662" s="7">
        <f>IFERROR(VLOOKUP($A662,'Original Data'!$C$2:$D$2180,2,FALSE),"")</f>
        <v>199.11</v>
      </c>
      <c r="D662" s="6">
        <f>IFERROR(VLOOKUP($A662,'Original Data'!$E$2:$F$2013,2,FALSE),"")</f>
        <v>44.963000000000001</v>
      </c>
    </row>
    <row r="663" spans="1:4" x14ac:dyDescent="0.2">
      <c r="A663" s="5">
        <f t="shared" si="10"/>
        <v>43956</v>
      </c>
      <c r="B663" s="6">
        <f>IFERROR(VLOOKUP($A663,'Original Data'!$A$2:$B$3674,2,FALSE),"")</f>
        <v>9020.1</v>
      </c>
      <c r="C663" s="7">
        <f>IFERROR(VLOOKUP($A663,'Original Data'!$C$2:$D$2180,2,FALSE),"")</f>
        <v>205.4</v>
      </c>
      <c r="D663" s="6">
        <f>IFERROR(VLOOKUP($A663,'Original Data'!$E$2:$F$2013,2,FALSE),"")</f>
        <v>46.548999999999999</v>
      </c>
    </row>
    <row r="664" spans="1:4" x14ac:dyDescent="0.2">
      <c r="A664" s="5">
        <f t="shared" si="10"/>
        <v>43955</v>
      </c>
      <c r="B664" s="6">
        <f>IFERROR(VLOOKUP($A664,'Original Data'!$A$2:$B$3674,2,FALSE),"")</f>
        <v>8865.7999999999993</v>
      </c>
      <c r="C664" s="7">
        <f>IFERROR(VLOOKUP($A664,'Original Data'!$C$2:$D$2180,2,FALSE),"")</f>
        <v>206.73</v>
      </c>
      <c r="D664" s="6">
        <f>IFERROR(VLOOKUP($A664,'Original Data'!$E$2:$F$2013,2,FALSE),"")</f>
        <v>46.970999999999997</v>
      </c>
    </row>
    <row r="665" spans="1:4" x14ac:dyDescent="0.2">
      <c r="A665" s="5">
        <f t="shared" si="10"/>
        <v>43954</v>
      </c>
      <c r="B665" s="6">
        <f>IFERROR(VLOOKUP($A665,'Original Data'!$A$2:$B$3674,2,FALSE),"")</f>
        <v>8899.7999999999993</v>
      </c>
      <c r="C665" s="7">
        <f>IFERROR(VLOOKUP($A665,'Original Data'!$C$2:$D$2180,2,FALSE),"")</f>
        <v>209.91</v>
      </c>
      <c r="D665" s="6">
        <f>IFERROR(VLOOKUP($A665,'Original Data'!$E$2:$F$2013,2,FALSE),"")</f>
        <v>48.073</v>
      </c>
    </row>
    <row r="666" spans="1:4" x14ac:dyDescent="0.2">
      <c r="A666" s="5">
        <f t="shared" si="10"/>
        <v>43953</v>
      </c>
      <c r="B666" s="6">
        <f>IFERROR(VLOOKUP($A666,'Original Data'!$A$2:$B$3674,2,FALSE),"")</f>
        <v>8982.2999999999993</v>
      </c>
      <c r="C666" s="7">
        <f>IFERROR(VLOOKUP($A666,'Original Data'!$C$2:$D$2180,2,FALSE),"")</f>
        <v>214.12</v>
      </c>
      <c r="D666" s="6">
        <f>IFERROR(VLOOKUP($A666,'Original Data'!$E$2:$F$2013,2,FALSE),"")</f>
        <v>49.212000000000003</v>
      </c>
    </row>
    <row r="667" spans="1:4" x14ac:dyDescent="0.2">
      <c r="A667" s="5">
        <f t="shared" si="10"/>
        <v>43952</v>
      </c>
      <c r="B667" s="6">
        <f>IFERROR(VLOOKUP($A667,'Original Data'!$A$2:$B$3674,2,FALSE),"")</f>
        <v>8822.9</v>
      </c>
      <c r="C667" s="7">
        <f>IFERROR(VLOOKUP($A667,'Original Data'!$C$2:$D$2180,2,FALSE),"")</f>
        <v>211.69</v>
      </c>
      <c r="D667" s="6">
        <f>IFERROR(VLOOKUP($A667,'Original Data'!$E$2:$F$2013,2,FALSE),"")</f>
        <v>47.085999999999999</v>
      </c>
    </row>
    <row r="668" spans="1:4" x14ac:dyDescent="0.2">
      <c r="A668" s="5">
        <f t="shared" si="10"/>
        <v>43951</v>
      </c>
      <c r="B668" s="6">
        <f>IFERROR(VLOOKUP($A668,'Original Data'!$A$2:$B$3674,2,FALSE),"")</f>
        <v>8635.2999999999993</v>
      </c>
      <c r="C668" s="7">
        <f>IFERROR(VLOOKUP($A668,'Original Data'!$C$2:$D$2180,2,FALSE),"")</f>
        <v>206.39</v>
      </c>
      <c r="D668" s="6">
        <f>IFERROR(VLOOKUP($A668,'Original Data'!$E$2:$F$2013,2,FALSE),"")</f>
        <v>46.4</v>
      </c>
    </row>
    <row r="669" spans="1:4" x14ac:dyDescent="0.2">
      <c r="A669" s="5">
        <f t="shared" si="10"/>
        <v>43950</v>
      </c>
      <c r="B669" s="6">
        <f>IFERROR(VLOOKUP($A669,'Original Data'!$A$2:$B$3674,2,FALSE),"")</f>
        <v>8773.2999999999993</v>
      </c>
      <c r="C669" s="7">
        <f>IFERROR(VLOOKUP($A669,'Original Data'!$C$2:$D$2180,2,FALSE),"")</f>
        <v>215.3</v>
      </c>
      <c r="D669" s="6">
        <f>IFERROR(VLOOKUP($A669,'Original Data'!$E$2:$F$2013,2,FALSE),"")</f>
        <v>48.802</v>
      </c>
    </row>
    <row r="670" spans="1:4" x14ac:dyDescent="0.2">
      <c r="A670" s="5">
        <f t="shared" si="10"/>
        <v>43949</v>
      </c>
      <c r="B670" s="6">
        <f>IFERROR(VLOOKUP($A670,'Original Data'!$A$2:$B$3674,2,FALSE),"")</f>
        <v>7755.8</v>
      </c>
      <c r="C670" s="7">
        <f>IFERROR(VLOOKUP($A670,'Original Data'!$C$2:$D$2180,2,FALSE),"")</f>
        <v>196.66</v>
      </c>
      <c r="D670" s="6">
        <f>IFERROR(VLOOKUP($A670,'Original Data'!$E$2:$F$2013,2,FALSE),"")</f>
        <v>45.734000000000002</v>
      </c>
    </row>
    <row r="671" spans="1:4" x14ac:dyDescent="0.2">
      <c r="A671" s="5">
        <f t="shared" si="10"/>
        <v>43948</v>
      </c>
      <c r="B671" s="6">
        <f>IFERROR(VLOOKUP($A671,'Original Data'!$A$2:$B$3674,2,FALSE),"")</f>
        <v>7777.7</v>
      </c>
      <c r="C671" s="7">
        <f>IFERROR(VLOOKUP($A671,'Original Data'!$C$2:$D$2180,2,FALSE),"")</f>
        <v>196.8</v>
      </c>
      <c r="D671" s="6">
        <f>IFERROR(VLOOKUP($A671,'Original Data'!$E$2:$F$2013,2,FALSE),"")</f>
        <v>44.46</v>
      </c>
    </row>
    <row r="672" spans="1:4" x14ac:dyDescent="0.2">
      <c r="A672" s="5">
        <f t="shared" si="10"/>
        <v>43947</v>
      </c>
      <c r="B672" s="6">
        <f>IFERROR(VLOOKUP($A672,'Original Data'!$A$2:$B$3674,2,FALSE),"")</f>
        <v>7697.1</v>
      </c>
      <c r="C672" s="7">
        <f>IFERROR(VLOOKUP($A672,'Original Data'!$C$2:$D$2180,2,FALSE),"")</f>
        <v>197.45</v>
      </c>
      <c r="D672" s="6">
        <f>IFERROR(VLOOKUP($A672,'Original Data'!$E$2:$F$2013,2,FALSE),"")</f>
        <v>44.566000000000003</v>
      </c>
    </row>
    <row r="673" spans="1:4" x14ac:dyDescent="0.2">
      <c r="A673" s="5">
        <f t="shared" si="10"/>
        <v>43946</v>
      </c>
      <c r="B673" s="6">
        <f>IFERROR(VLOOKUP($A673,'Original Data'!$A$2:$B$3674,2,FALSE),"")</f>
        <v>7538.5</v>
      </c>
      <c r="C673" s="7">
        <f>IFERROR(VLOOKUP($A673,'Original Data'!$C$2:$D$2180,2,FALSE),"")</f>
        <v>194.26</v>
      </c>
      <c r="D673" s="6">
        <f>IFERROR(VLOOKUP($A673,'Original Data'!$E$2:$F$2013,2,FALSE),"")</f>
        <v>44.423000000000002</v>
      </c>
    </row>
    <row r="674" spans="1:4" x14ac:dyDescent="0.2">
      <c r="A674" s="5">
        <f t="shared" si="10"/>
        <v>43945</v>
      </c>
      <c r="B674" s="6">
        <f>IFERROR(VLOOKUP($A674,'Original Data'!$A$2:$B$3674,2,FALSE),"")</f>
        <v>7506.8</v>
      </c>
      <c r="C674" s="7">
        <f>IFERROR(VLOOKUP($A674,'Original Data'!$C$2:$D$2180,2,FALSE),"")</f>
        <v>187.68</v>
      </c>
      <c r="D674" s="6">
        <f>IFERROR(VLOOKUP($A674,'Original Data'!$E$2:$F$2013,2,FALSE),"")</f>
        <v>44.463000000000001</v>
      </c>
    </row>
    <row r="675" spans="1:4" x14ac:dyDescent="0.2">
      <c r="A675" s="5">
        <f t="shared" si="10"/>
        <v>43944</v>
      </c>
      <c r="B675" s="6">
        <f>IFERROR(VLOOKUP($A675,'Original Data'!$A$2:$B$3674,2,FALSE),"")</f>
        <v>7495.2</v>
      </c>
      <c r="C675" s="7">
        <f>IFERROR(VLOOKUP($A675,'Original Data'!$C$2:$D$2180,2,FALSE),"")</f>
        <v>185.84</v>
      </c>
      <c r="D675" s="6">
        <f>IFERROR(VLOOKUP($A675,'Original Data'!$E$2:$F$2013,2,FALSE),"")</f>
        <v>42.965000000000003</v>
      </c>
    </row>
    <row r="676" spans="1:4" x14ac:dyDescent="0.2">
      <c r="A676" s="5">
        <f t="shared" si="10"/>
        <v>43943</v>
      </c>
      <c r="B676" s="6">
        <f>IFERROR(VLOOKUP($A676,'Original Data'!$A$2:$B$3674,2,FALSE),"")</f>
        <v>7133</v>
      </c>
      <c r="C676" s="7">
        <f>IFERROR(VLOOKUP($A676,'Original Data'!$C$2:$D$2180,2,FALSE),"")</f>
        <v>183</v>
      </c>
      <c r="D676" s="6">
        <f>IFERROR(VLOOKUP($A676,'Original Data'!$E$2:$F$2013,2,FALSE),"")</f>
        <v>41.819000000000003</v>
      </c>
    </row>
    <row r="677" spans="1:4" x14ac:dyDescent="0.2">
      <c r="A677" s="5">
        <f t="shared" si="10"/>
        <v>43942</v>
      </c>
      <c r="B677" s="6">
        <f>IFERROR(VLOOKUP($A677,'Original Data'!$A$2:$B$3674,2,FALSE),"")</f>
        <v>6850</v>
      </c>
      <c r="C677" s="7">
        <f>IFERROR(VLOOKUP($A677,'Original Data'!$C$2:$D$2180,2,FALSE),"")</f>
        <v>170.79</v>
      </c>
      <c r="D677" s="6">
        <f>IFERROR(VLOOKUP($A677,'Original Data'!$E$2:$F$2013,2,FALSE),"")</f>
        <v>40.588999999999999</v>
      </c>
    </row>
    <row r="678" spans="1:4" x14ac:dyDescent="0.2">
      <c r="A678" s="5">
        <f t="shared" si="10"/>
        <v>43941</v>
      </c>
      <c r="B678" s="6">
        <f>IFERROR(VLOOKUP($A678,'Original Data'!$A$2:$B$3674,2,FALSE),"")</f>
        <v>6841.9</v>
      </c>
      <c r="C678" s="7">
        <f>IFERROR(VLOOKUP($A678,'Original Data'!$C$2:$D$2180,2,FALSE),"")</f>
        <v>170.58</v>
      </c>
      <c r="D678" s="6">
        <f>IFERROR(VLOOKUP($A678,'Original Data'!$E$2:$F$2013,2,FALSE),"")</f>
        <v>40.213999999999999</v>
      </c>
    </row>
    <row r="679" spans="1:4" x14ac:dyDescent="0.2">
      <c r="A679" s="5">
        <f t="shared" si="10"/>
        <v>43940</v>
      </c>
      <c r="B679" s="6">
        <f>IFERROR(VLOOKUP($A679,'Original Data'!$A$2:$B$3674,2,FALSE),"")</f>
        <v>7133.3</v>
      </c>
      <c r="C679" s="7">
        <f>IFERROR(VLOOKUP($A679,'Original Data'!$C$2:$D$2180,2,FALSE),"")</f>
        <v>180.59</v>
      </c>
      <c r="D679" s="6">
        <f>IFERROR(VLOOKUP($A679,'Original Data'!$E$2:$F$2013,2,FALSE),"")</f>
        <v>42.235999999999997</v>
      </c>
    </row>
    <row r="680" spans="1:4" x14ac:dyDescent="0.2">
      <c r="A680" s="5">
        <f t="shared" si="10"/>
        <v>43939</v>
      </c>
      <c r="B680" s="6">
        <f>IFERROR(VLOOKUP($A680,'Original Data'!$A$2:$B$3674,2,FALSE),"")</f>
        <v>7269.1</v>
      </c>
      <c r="C680" s="7">
        <f>IFERROR(VLOOKUP($A680,'Original Data'!$C$2:$D$2180,2,FALSE),"")</f>
        <v>187.87</v>
      </c>
      <c r="D680" s="6">
        <f>IFERROR(VLOOKUP($A680,'Original Data'!$E$2:$F$2013,2,FALSE),"")</f>
        <v>44.137</v>
      </c>
    </row>
    <row r="681" spans="1:4" x14ac:dyDescent="0.2">
      <c r="A681" s="5">
        <f t="shared" si="10"/>
        <v>43938</v>
      </c>
      <c r="B681" s="6">
        <f>IFERROR(VLOOKUP($A681,'Original Data'!$A$2:$B$3674,2,FALSE),"")</f>
        <v>7045.8</v>
      </c>
      <c r="C681" s="7">
        <f>IFERROR(VLOOKUP($A681,'Original Data'!$C$2:$D$2180,2,FALSE),"")</f>
        <v>171.27</v>
      </c>
      <c r="D681" s="6">
        <f>IFERROR(VLOOKUP($A681,'Original Data'!$E$2:$F$2013,2,FALSE),"")</f>
        <v>42.206000000000003</v>
      </c>
    </row>
    <row r="682" spans="1:4" x14ac:dyDescent="0.2">
      <c r="A682" s="5">
        <f t="shared" si="10"/>
        <v>43937</v>
      </c>
      <c r="B682" s="6">
        <f>IFERROR(VLOOKUP($A682,'Original Data'!$A$2:$B$3674,2,FALSE),"")</f>
        <v>7114.9</v>
      </c>
      <c r="C682" s="7">
        <f>IFERROR(VLOOKUP($A682,'Original Data'!$C$2:$D$2180,2,FALSE),"")</f>
        <v>172.54</v>
      </c>
      <c r="D682" s="6">
        <f>IFERROR(VLOOKUP($A682,'Original Data'!$E$2:$F$2013,2,FALSE),"")</f>
        <v>42.546999999999997</v>
      </c>
    </row>
    <row r="683" spans="1:4" x14ac:dyDescent="0.2">
      <c r="A683" s="5">
        <f t="shared" si="10"/>
        <v>43936</v>
      </c>
      <c r="B683" s="6">
        <f>IFERROR(VLOOKUP($A683,'Original Data'!$A$2:$B$3674,2,FALSE),"")</f>
        <v>6633.8</v>
      </c>
      <c r="C683" s="7">
        <f>IFERROR(VLOOKUP($A683,'Original Data'!$C$2:$D$2180,2,FALSE),"")</f>
        <v>153</v>
      </c>
      <c r="D683" s="6">
        <f>IFERROR(VLOOKUP($A683,'Original Data'!$E$2:$F$2013,2,FALSE),"")</f>
        <v>39.345999999999997</v>
      </c>
    </row>
    <row r="684" spans="1:4" x14ac:dyDescent="0.2">
      <c r="A684" s="5">
        <f t="shared" si="10"/>
        <v>43935</v>
      </c>
      <c r="B684" s="6">
        <f>IFERROR(VLOOKUP($A684,'Original Data'!$A$2:$B$3674,2,FALSE),"")</f>
        <v>6872.4</v>
      </c>
      <c r="C684" s="7">
        <f>IFERROR(VLOOKUP($A684,'Original Data'!$C$2:$D$2180,2,FALSE),"")</f>
        <v>158.54</v>
      </c>
      <c r="D684" s="6">
        <f>IFERROR(VLOOKUP($A684,'Original Data'!$E$2:$F$2013,2,FALSE),"")</f>
        <v>41.253</v>
      </c>
    </row>
    <row r="685" spans="1:4" x14ac:dyDescent="0.2">
      <c r="A685" s="5">
        <f t="shared" si="10"/>
        <v>43934</v>
      </c>
      <c r="B685" s="6">
        <f>IFERROR(VLOOKUP($A685,'Original Data'!$A$2:$B$3674,2,FALSE),"")</f>
        <v>6848.7</v>
      </c>
      <c r="C685" s="7">
        <f>IFERROR(VLOOKUP($A685,'Original Data'!$C$2:$D$2180,2,FALSE),"")</f>
        <v>156.75</v>
      </c>
      <c r="D685" s="6">
        <f>IFERROR(VLOOKUP($A685,'Original Data'!$E$2:$F$2013,2,FALSE),"")</f>
        <v>41.198999999999998</v>
      </c>
    </row>
    <row r="686" spans="1:4" x14ac:dyDescent="0.2">
      <c r="A686" s="5">
        <f t="shared" si="10"/>
        <v>43933</v>
      </c>
      <c r="B686" s="6">
        <f>IFERROR(VLOOKUP($A686,'Original Data'!$A$2:$B$3674,2,FALSE),"")</f>
        <v>6913</v>
      </c>
      <c r="C686" s="7">
        <f>IFERROR(VLOOKUP($A686,'Original Data'!$C$2:$D$2180,2,FALSE),"")</f>
        <v>158.75</v>
      </c>
      <c r="D686" s="6">
        <f>IFERROR(VLOOKUP($A686,'Original Data'!$E$2:$F$2013,2,FALSE),"")</f>
        <v>42.021000000000001</v>
      </c>
    </row>
    <row r="687" spans="1:4" x14ac:dyDescent="0.2">
      <c r="A687" s="5">
        <f t="shared" si="10"/>
        <v>43932</v>
      </c>
      <c r="B687" s="6">
        <f>IFERROR(VLOOKUP($A687,'Original Data'!$A$2:$B$3674,2,FALSE),"")</f>
        <v>6884.5</v>
      </c>
      <c r="C687" s="7">
        <f>IFERROR(VLOOKUP($A687,'Original Data'!$C$2:$D$2180,2,FALSE),"")</f>
        <v>158.69999999999999</v>
      </c>
      <c r="D687" s="6">
        <f>IFERROR(VLOOKUP($A687,'Original Data'!$E$2:$F$2013,2,FALSE),"")</f>
        <v>42.531999999999996</v>
      </c>
    </row>
    <row r="688" spans="1:4" x14ac:dyDescent="0.2">
      <c r="A688" s="5">
        <f t="shared" si="10"/>
        <v>43931</v>
      </c>
      <c r="B688" s="6">
        <f>IFERROR(VLOOKUP($A688,'Original Data'!$A$2:$B$3674,2,FALSE),"")</f>
        <v>6875.5</v>
      </c>
      <c r="C688" s="7">
        <f>IFERROR(VLOOKUP($A688,'Original Data'!$C$2:$D$2180,2,FALSE),"")</f>
        <v>158.11000000000001</v>
      </c>
      <c r="D688" s="6">
        <f>IFERROR(VLOOKUP($A688,'Original Data'!$E$2:$F$2013,2,FALSE),"")</f>
        <v>42.27</v>
      </c>
    </row>
    <row r="689" spans="1:4" x14ac:dyDescent="0.2">
      <c r="A689" s="5">
        <f t="shared" si="10"/>
        <v>43930</v>
      </c>
      <c r="B689" s="6">
        <f>IFERROR(VLOOKUP($A689,'Original Data'!$A$2:$B$3674,2,FALSE),"")</f>
        <v>7293.5</v>
      </c>
      <c r="C689" s="7">
        <f>IFERROR(VLOOKUP($A689,'Original Data'!$C$2:$D$2180,2,FALSE),"")</f>
        <v>170.01</v>
      </c>
      <c r="D689" s="6">
        <f>IFERROR(VLOOKUP($A689,'Original Data'!$E$2:$F$2013,2,FALSE),"")</f>
        <v>46.277999999999999</v>
      </c>
    </row>
    <row r="690" spans="1:4" x14ac:dyDescent="0.2">
      <c r="A690" s="5">
        <f t="shared" si="10"/>
        <v>43929</v>
      </c>
      <c r="B690" s="6">
        <f>IFERROR(VLOOKUP($A690,'Original Data'!$A$2:$B$3674,2,FALSE),"")</f>
        <v>7367</v>
      </c>
      <c r="C690" s="7">
        <f>IFERROR(VLOOKUP($A690,'Original Data'!$C$2:$D$2180,2,FALSE),"")</f>
        <v>173.16</v>
      </c>
      <c r="D690" s="6">
        <f>IFERROR(VLOOKUP($A690,'Original Data'!$E$2:$F$2013,2,FALSE),"")</f>
        <v>46.542000000000002</v>
      </c>
    </row>
    <row r="691" spans="1:4" x14ac:dyDescent="0.2">
      <c r="A691" s="5">
        <f t="shared" si="10"/>
        <v>43928</v>
      </c>
      <c r="B691" s="6">
        <f>IFERROR(VLOOKUP($A691,'Original Data'!$A$2:$B$3674,2,FALSE),"")</f>
        <v>7203</v>
      </c>
      <c r="C691" s="7">
        <f>IFERROR(VLOOKUP($A691,'Original Data'!$C$2:$D$2180,2,FALSE),"")</f>
        <v>164.9</v>
      </c>
      <c r="D691" s="6">
        <f>IFERROR(VLOOKUP($A691,'Original Data'!$E$2:$F$2013,2,FALSE),"")</f>
        <v>44.884999999999998</v>
      </c>
    </row>
    <row r="692" spans="1:4" x14ac:dyDescent="0.2">
      <c r="A692" s="5">
        <f t="shared" si="10"/>
        <v>43927</v>
      </c>
      <c r="B692" s="6">
        <f>IFERROR(VLOOKUP($A692,'Original Data'!$A$2:$B$3674,2,FALSE),"")</f>
        <v>7346</v>
      </c>
      <c r="C692" s="7">
        <f>IFERROR(VLOOKUP($A692,'Original Data'!$C$2:$D$2180,2,FALSE),"")</f>
        <v>171.5</v>
      </c>
      <c r="D692" s="6">
        <f>IFERROR(VLOOKUP($A692,'Original Data'!$E$2:$F$2013,2,FALSE),"")</f>
        <v>45.011000000000003</v>
      </c>
    </row>
    <row r="693" spans="1:4" x14ac:dyDescent="0.2">
      <c r="A693" s="5">
        <f t="shared" si="10"/>
        <v>43926</v>
      </c>
      <c r="B693" s="6">
        <f>IFERROR(VLOOKUP($A693,'Original Data'!$A$2:$B$3674,2,FALSE),"")</f>
        <v>6778</v>
      </c>
      <c r="C693" s="7">
        <f>IFERROR(VLOOKUP($A693,'Original Data'!$C$2:$D$2180,2,FALSE),"")</f>
        <v>142.97999999999999</v>
      </c>
      <c r="D693" s="6">
        <f>IFERROR(VLOOKUP($A693,'Original Data'!$E$2:$F$2013,2,FALSE),"")</f>
        <v>40.341999999999999</v>
      </c>
    </row>
    <row r="694" spans="1:4" x14ac:dyDescent="0.2">
      <c r="A694" s="5">
        <f t="shared" si="10"/>
        <v>43925</v>
      </c>
      <c r="B694" s="6">
        <f>IFERROR(VLOOKUP($A694,'Original Data'!$A$2:$B$3674,2,FALSE),"")</f>
        <v>6881.6</v>
      </c>
      <c r="C694" s="7">
        <f>IFERROR(VLOOKUP($A694,'Original Data'!$C$2:$D$2180,2,FALSE),"")</f>
        <v>144.53</v>
      </c>
      <c r="D694" s="6">
        <f>IFERROR(VLOOKUP($A694,'Original Data'!$E$2:$F$2013,2,FALSE),"")</f>
        <v>40.709000000000003</v>
      </c>
    </row>
    <row r="695" spans="1:4" x14ac:dyDescent="0.2">
      <c r="A695" s="5">
        <f t="shared" si="10"/>
        <v>43924</v>
      </c>
      <c r="B695" s="6">
        <f>IFERROR(VLOOKUP($A695,'Original Data'!$A$2:$B$3674,2,FALSE),"")</f>
        <v>6740.8</v>
      </c>
      <c r="C695" s="7">
        <f>IFERROR(VLOOKUP($A695,'Original Data'!$C$2:$D$2180,2,FALSE),"")</f>
        <v>141.58000000000001</v>
      </c>
      <c r="D695" s="6">
        <f>IFERROR(VLOOKUP($A695,'Original Data'!$E$2:$F$2013,2,FALSE),"")</f>
        <v>40.493000000000002</v>
      </c>
    </row>
    <row r="696" spans="1:4" x14ac:dyDescent="0.2">
      <c r="A696" s="5">
        <f t="shared" si="10"/>
        <v>43923</v>
      </c>
      <c r="B696" s="6">
        <f>IFERROR(VLOOKUP($A696,'Original Data'!$A$2:$B$3674,2,FALSE),"")</f>
        <v>6818.3</v>
      </c>
      <c r="C696" s="7">
        <f>IFERROR(VLOOKUP($A696,'Original Data'!$C$2:$D$2180,2,FALSE),"")</f>
        <v>141.80000000000001</v>
      </c>
      <c r="D696" s="6">
        <f>IFERROR(VLOOKUP($A696,'Original Data'!$E$2:$F$2013,2,FALSE),"")</f>
        <v>39.895000000000003</v>
      </c>
    </row>
    <row r="697" spans="1:4" x14ac:dyDescent="0.2">
      <c r="A697" s="5">
        <f t="shared" si="10"/>
        <v>43922</v>
      </c>
      <c r="B697" s="6">
        <f>IFERROR(VLOOKUP($A697,'Original Data'!$A$2:$B$3674,2,FALSE),"")</f>
        <v>6675</v>
      </c>
      <c r="C697" s="7">
        <f>IFERROR(VLOOKUP($A697,'Original Data'!$C$2:$D$2180,2,FALSE),"")</f>
        <v>136.55000000000001</v>
      </c>
      <c r="D697" s="6">
        <f>IFERROR(VLOOKUP($A697,'Original Data'!$E$2:$F$2013,2,FALSE),"")</f>
        <v>39.213999999999999</v>
      </c>
    </row>
    <row r="698" spans="1:4" x14ac:dyDescent="0.2">
      <c r="A698" s="5">
        <f t="shared" si="10"/>
        <v>43921</v>
      </c>
      <c r="B698" s="6">
        <f>IFERROR(VLOOKUP($A698,'Original Data'!$A$2:$B$3674,2,FALSE),"")</f>
        <v>6427.7</v>
      </c>
      <c r="C698" s="7">
        <f>IFERROR(VLOOKUP($A698,'Original Data'!$C$2:$D$2180,2,FALSE),"")</f>
        <v>133.12</v>
      </c>
      <c r="D698" s="6">
        <f>IFERROR(VLOOKUP($A698,'Original Data'!$E$2:$F$2013,2,FALSE),"")</f>
        <v>39.078000000000003</v>
      </c>
    </row>
    <row r="699" spans="1:4" x14ac:dyDescent="0.2">
      <c r="A699" s="5">
        <f t="shared" si="10"/>
        <v>43920</v>
      </c>
      <c r="B699" s="6">
        <f>IFERROR(VLOOKUP($A699,'Original Data'!$A$2:$B$3674,2,FALSE),"")</f>
        <v>6407.6</v>
      </c>
      <c r="C699" s="7">
        <f>IFERROR(VLOOKUP($A699,'Original Data'!$C$2:$D$2180,2,FALSE),"")</f>
        <v>132.25</v>
      </c>
      <c r="D699" s="6">
        <f>IFERROR(VLOOKUP($A699,'Original Data'!$E$2:$F$2013,2,FALSE),"")</f>
        <v>38.923000000000002</v>
      </c>
    </row>
    <row r="700" spans="1:4" x14ac:dyDescent="0.2">
      <c r="A700" s="5">
        <f t="shared" si="10"/>
        <v>43919</v>
      </c>
      <c r="B700" s="6">
        <f>IFERROR(VLOOKUP($A700,'Original Data'!$A$2:$B$3674,2,FALSE),"")</f>
        <v>5892.6</v>
      </c>
      <c r="C700" s="7">
        <f>IFERROR(VLOOKUP($A700,'Original Data'!$C$2:$D$2180,2,FALSE),"")</f>
        <v>124.73</v>
      </c>
      <c r="D700" s="6">
        <f>IFERROR(VLOOKUP($A700,'Original Data'!$E$2:$F$2013,2,FALSE),"")</f>
        <v>37.185000000000002</v>
      </c>
    </row>
    <row r="701" spans="1:4" x14ac:dyDescent="0.2">
      <c r="A701" s="5">
        <f t="shared" si="10"/>
        <v>43918</v>
      </c>
      <c r="B701" s="6">
        <f>IFERROR(VLOOKUP($A701,'Original Data'!$A$2:$B$3674,2,FALSE),"")</f>
        <v>6249.3</v>
      </c>
      <c r="C701" s="7">
        <f>IFERROR(VLOOKUP($A701,'Original Data'!$C$2:$D$2180,2,FALSE),"")</f>
        <v>131.11000000000001</v>
      </c>
      <c r="D701" s="6">
        <f>IFERROR(VLOOKUP($A701,'Original Data'!$E$2:$F$2013,2,FALSE),"")</f>
        <v>38.850999999999999</v>
      </c>
    </row>
    <row r="702" spans="1:4" x14ac:dyDescent="0.2">
      <c r="A702" s="5">
        <f t="shared" si="10"/>
        <v>43917</v>
      </c>
      <c r="B702" s="6">
        <f>IFERROR(VLOOKUP($A702,'Original Data'!$A$2:$B$3674,2,FALSE),"")</f>
        <v>6370</v>
      </c>
      <c r="C702" s="7">
        <f>IFERROR(VLOOKUP($A702,'Original Data'!$C$2:$D$2180,2,FALSE),"")</f>
        <v>130.97</v>
      </c>
      <c r="D702" s="6">
        <f>IFERROR(VLOOKUP($A702,'Original Data'!$E$2:$F$2013,2,FALSE),"")</f>
        <v>38.055999999999997</v>
      </c>
    </row>
    <row r="703" spans="1:4" x14ac:dyDescent="0.2">
      <c r="A703" s="5">
        <f t="shared" si="10"/>
        <v>43916</v>
      </c>
      <c r="B703" s="6">
        <f>IFERROR(VLOOKUP($A703,'Original Data'!$A$2:$B$3674,2,FALSE),"")</f>
        <v>6750.7</v>
      </c>
      <c r="C703" s="7">
        <f>IFERROR(VLOOKUP($A703,'Original Data'!$C$2:$D$2180,2,FALSE),"")</f>
        <v>138.74</v>
      </c>
      <c r="D703" s="6">
        <f>IFERROR(VLOOKUP($A703,'Original Data'!$E$2:$F$2013,2,FALSE),"")</f>
        <v>40.412999999999997</v>
      </c>
    </row>
    <row r="704" spans="1:4" x14ac:dyDescent="0.2">
      <c r="A704" s="5">
        <f t="shared" si="10"/>
        <v>43915</v>
      </c>
      <c r="B704" s="6">
        <f>IFERROR(VLOOKUP($A704,'Original Data'!$A$2:$B$3674,2,FALSE),"")</f>
        <v>6688.2</v>
      </c>
      <c r="C704" s="7">
        <f>IFERROR(VLOOKUP($A704,'Original Data'!$C$2:$D$2180,2,FALSE),"")</f>
        <v>136.16</v>
      </c>
      <c r="D704" s="6">
        <f>IFERROR(VLOOKUP($A704,'Original Data'!$E$2:$F$2013,2,FALSE),"")</f>
        <v>39.180999999999997</v>
      </c>
    </row>
    <row r="705" spans="1:4" x14ac:dyDescent="0.2">
      <c r="A705" s="5">
        <f t="shared" si="10"/>
        <v>43914</v>
      </c>
      <c r="B705" s="6">
        <f>IFERROR(VLOOKUP($A705,'Original Data'!$A$2:$B$3674,2,FALSE),"")</f>
        <v>6762</v>
      </c>
      <c r="C705" s="7">
        <f>IFERROR(VLOOKUP($A705,'Original Data'!$C$2:$D$2180,2,FALSE),"")</f>
        <v>138.84</v>
      </c>
      <c r="D705" s="6">
        <f>IFERROR(VLOOKUP($A705,'Original Data'!$E$2:$F$2013,2,FALSE),"")</f>
        <v>40.573</v>
      </c>
    </row>
    <row r="706" spans="1:4" x14ac:dyDescent="0.2">
      <c r="A706" s="5">
        <f t="shared" si="10"/>
        <v>43913</v>
      </c>
      <c r="B706" s="6">
        <f>IFERROR(VLOOKUP($A706,'Original Data'!$A$2:$B$3674,2,FALSE),"")</f>
        <v>6491.2</v>
      </c>
      <c r="C706" s="7">
        <f>IFERROR(VLOOKUP($A706,'Original Data'!$C$2:$D$2180,2,FALSE),"")</f>
        <v>136.47999999999999</v>
      </c>
      <c r="D706" s="6">
        <f>IFERROR(VLOOKUP($A706,'Original Data'!$E$2:$F$2013,2,FALSE),"")</f>
        <v>39.051000000000002</v>
      </c>
    </row>
    <row r="707" spans="1:4" x14ac:dyDescent="0.2">
      <c r="A707" s="5">
        <f t="shared" ref="A707:A770" si="11">A706-1</f>
        <v>43912</v>
      </c>
      <c r="B707" s="6">
        <f>IFERROR(VLOOKUP($A707,'Original Data'!$A$2:$B$3674,2,FALSE),"")</f>
        <v>5827</v>
      </c>
      <c r="C707" s="7">
        <f>IFERROR(VLOOKUP($A707,'Original Data'!$C$2:$D$2180,2,FALSE),"")</f>
        <v>122.49</v>
      </c>
      <c r="D707" s="6">
        <f>IFERROR(VLOOKUP($A707,'Original Data'!$E$2:$F$2013,2,FALSE),"")</f>
        <v>35.430999999999997</v>
      </c>
    </row>
    <row r="708" spans="1:4" x14ac:dyDescent="0.2">
      <c r="A708" s="5">
        <f t="shared" si="11"/>
        <v>43911</v>
      </c>
      <c r="B708" s="6">
        <f>IFERROR(VLOOKUP($A708,'Original Data'!$A$2:$B$3674,2,FALSE),"")</f>
        <v>6201.8</v>
      </c>
      <c r="C708" s="7">
        <f>IFERROR(VLOOKUP($A708,'Original Data'!$C$2:$D$2180,2,FALSE),"")</f>
        <v>132.84</v>
      </c>
      <c r="D708" s="6">
        <f>IFERROR(VLOOKUP($A708,'Original Data'!$E$2:$F$2013,2,FALSE),"")</f>
        <v>38.347000000000001</v>
      </c>
    </row>
    <row r="709" spans="1:4" x14ac:dyDescent="0.2">
      <c r="A709" s="5">
        <f t="shared" si="11"/>
        <v>43910</v>
      </c>
      <c r="B709" s="6">
        <f>IFERROR(VLOOKUP($A709,'Original Data'!$A$2:$B$3674,2,FALSE),"")</f>
        <v>6205.8</v>
      </c>
      <c r="C709" s="7">
        <f>IFERROR(VLOOKUP($A709,'Original Data'!$C$2:$D$2180,2,FALSE),"")</f>
        <v>133.44</v>
      </c>
      <c r="D709" s="6">
        <f>IFERROR(VLOOKUP($A709,'Original Data'!$E$2:$F$2013,2,FALSE),"")</f>
        <v>38.045000000000002</v>
      </c>
    </row>
    <row r="710" spans="1:4" x14ac:dyDescent="0.2">
      <c r="A710" s="5">
        <f t="shared" si="11"/>
        <v>43909</v>
      </c>
      <c r="B710" s="6">
        <f>IFERROR(VLOOKUP($A710,'Original Data'!$A$2:$B$3674,2,FALSE),"")</f>
        <v>6173.4</v>
      </c>
      <c r="C710" s="7">
        <f>IFERROR(VLOOKUP($A710,'Original Data'!$C$2:$D$2180,2,FALSE),"")</f>
        <v>136.5</v>
      </c>
      <c r="D710" s="6">
        <f>IFERROR(VLOOKUP($A710,'Original Data'!$E$2:$F$2013,2,FALSE),"")</f>
        <v>38.973999999999997</v>
      </c>
    </row>
    <row r="711" spans="1:4" x14ac:dyDescent="0.2">
      <c r="A711" s="5">
        <f t="shared" si="11"/>
        <v>43908</v>
      </c>
      <c r="B711" s="6">
        <f>IFERROR(VLOOKUP($A711,'Original Data'!$A$2:$B$3674,2,FALSE),"")</f>
        <v>5416.2</v>
      </c>
      <c r="C711" s="7">
        <f>IFERROR(VLOOKUP($A711,'Original Data'!$C$2:$D$2180,2,FALSE),"")</f>
        <v>118.64</v>
      </c>
      <c r="D711" s="6">
        <f>IFERROR(VLOOKUP($A711,'Original Data'!$E$2:$F$2013,2,FALSE),"")</f>
        <v>34.706000000000003</v>
      </c>
    </row>
    <row r="712" spans="1:4" x14ac:dyDescent="0.2">
      <c r="A712" s="5">
        <f t="shared" si="11"/>
        <v>43907</v>
      </c>
      <c r="B712" s="6">
        <f>IFERROR(VLOOKUP($A712,'Original Data'!$A$2:$B$3674,2,FALSE),"")</f>
        <v>5345.2</v>
      </c>
      <c r="C712" s="7">
        <f>IFERROR(VLOOKUP($A712,'Original Data'!$C$2:$D$2180,2,FALSE),"")</f>
        <v>116.32</v>
      </c>
      <c r="D712" s="6">
        <f>IFERROR(VLOOKUP($A712,'Original Data'!$E$2:$F$2013,2,FALSE),"")</f>
        <v>34.183999999999997</v>
      </c>
    </row>
    <row r="713" spans="1:4" x14ac:dyDescent="0.2">
      <c r="A713" s="5">
        <f t="shared" si="11"/>
        <v>43906</v>
      </c>
      <c r="B713" s="6">
        <f>IFERROR(VLOOKUP($A713,'Original Data'!$A$2:$B$3674,2,FALSE),"")</f>
        <v>5058.5</v>
      </c>
      <c r="C713" s="7">
        <f>IFERROR(VLOOKUP($A713,'Original Data'!$C$2:$D$2180,2,FALSE),"")</f>
        <v>111.76</v>
      </c>
      <c r="D713" s="6">
        <f>IFERROR(VLOOKUP($A713,'Original Data'!$E$2:$F$2013,2,FALSE),"")</f>
        <v>33.127000000000002</v>
      </c>
    </row>
    <row r="714" spans="1:4" x14ac:dyDescent="0.2">
      <c r="A714" s="5">
        <f t="shared" si="11"/>
        <v>43905</v>
      </c>
      <c r="B714" s="6">
        <f>IFERROR(VLOOKUP($A714,'Original Data'!$A$2:$B$3674,2,FALSE),"")</f>
        <v>5383.2</v>
      </c>
      <c r="C714" s="7">
        <f>IFERROR(VLOOKUP($A714,'Original Data'!$C$2:$D$2180,2,FALSE),"")</f>
        <v>124.24</v>
      </c>
      <c r="D714" s="6">
        <f>IFERROR(VLOOKUP($A714,'Original Data'!$E$2:$F$2013,2,FALSE),"")</f>
        <v>36.392000000000003</v>
      </c>
    </row>
    <row r="715" spans="1:4" x14ac:dyDescent="0.2">
      <c r="A715" s="5">
        <f t="shared" si="11"/>
        <v>43904</v>
      </c>
      <c r="B715" s="6">
        <f>IFERROR(VLOOKUP($A715,'Original Data'!$A$2:$B$3674,2,FALSE),"")</f>
        <v>5218.2</v>
      </c>
      <c r="C715" s="7">
        <f>IFERROR(VLOOKUP($A715,'Original Data'!$C$2:$D$2180,2,FALSE),"")</f>
        <v>123.54</v>
      </c>
      <c r="D715" s="6">
        <f>IFERROR(VLOOKUP($A715,'Original Data'!$E$2:$F$2013,2,FALSE),"")</f>
        <v>34.44</v>
      </c>
    </row>
    <row r="716" spans="1:4" x14ac:dyDescent="0.2">
      <c r="A716" s="5">
        <f t="shared" si="11"/>
        <v>43903</v>
      </c>
      <c r="B716" s="6">
        <f>IFERROR(VLOOKUP($A716,'Original Data'!$A$2:$B$3674,2,FALSE),"")</f>
        <v>5625.4</v>
      </c>
      <c r="C716" s="7">
        <f>IFERROR(VLOOKUP($A716,'Original Data'!$C$2:$D$2180,2,FALSE),"")</f>
        <v>135.21</v>
      </c>
      <c r="D716" s="6">
        <f>IFERROR(VLOOKUP($A716,'Original Data'!$E$2:$F$2013,2,FALSE),"")</f>
        <v>37.552</v>
      </c>
    </row>
    <row r="717" spans="1:4" x14ac:dyDescent="0.2">
      <c r="A717" s="5">
        <f t="shared" si="11"/>
        <v>43902</v>
      </c>
      <c r="B717" s="6">
        <f>IFERROR(VLOOKUP($A717,'Original Data'!$A$2:$B$3674,2,FALSE),"")</f>
        <v>4927</v>
      </c>
      <c r="C717" s="7">
        <f>IFERROR(VLOOKUP($A717,'Original Data'!$C$2:$D$2180,2,FALSE),"")</f>
        <v>109.53</v>
      </c>
      <c r="D717" s="6">
        <f>IFERROR(VLOOKUP($A717,'Original Data'!$E$2:$F$2013,2,FALSE),"")</f>
        <v>29.838999999999999</v>
      </c>
    </row>
    <row r="718" spans="1:4" x14ac:dyDescent="0.2">
      <c r="A718" s="5">
        <f t="shared" si="11"/>
        <v>43901</v>
      </c>
      <c r="B718" s="6">
        <f>IFERROR(VLOOKUP($A718,'Original Data'!$A$2:$B$3674,2,FALSE),"")</f>
        <v>7969.6</v>
      </c>
      <c r="C718" s="7">
        <f>IFERROR(VLOOKUP($A718,'Original Data'!$C$2:$D$2180,2,FALSE),"")</f>
        <v>195.6</v>
      </c>
      <c r="D718" s="6">
        <f>IFERROR(VLOOKUP($A718,'Original Data'!$E$2:$F$2013,2,FALSE),"")</f>
        <v>48.55</v>
      </c>
    </row>
    <row r="719" spans="1:4" x14ac:dyDescent="0.2">
      <c r="A719" s="5">
        <f t="shared" si="11"/>
        <v>43900</v>
      </c>
      <c r="B719" s="6">
        <f>IFERROR(VLOOKUP($A719,'Original Data'!$A$2:$B$3674,2,FALSE),"")</f>
        <v>7913.8</v>
      </c>
      <c r="C719" s="7">
        <f>IFERROR(VLOOKUP($A719,'Original Data'!$C$2:$D$2180,2,FALSE),"")</f>
        <v>201.13</v>
      </c>
      <c r="D719" s="6">
        <f>IFERROR(VLOOKUP($A719,'Original Data'!$E$2:$F$2013,2,FALSE),"")</f>
        <v>50.197000000000003</v>
      </c>
    </row>
    <row r="720" spans="1:4" x14ac:dyDescent="0.2">
      <c r="A720" s="5">
        <f t="shared" si="11"/>
        <v>43899</v>
      </c>
      <c r="B720" s="6">
        <f>IFERROR(VLOOKUP($A720,'Original Data'!$A$2:$B$3674,2,FALSE),"")</f>
        <v>7967.3</v>
      </c>
      <c r="C720" s="7">
        <f>IFERROR(VLOOKUP($A720,'Original Data'!$C$2:$D$2180,2,FALSE),"")</f>
        <v>203.72</v>
      </c>
      <c r="D720" s="6">
        <f>IFERROR(VLOOKUP($A720,'Original Data'!$E$2:$F$2013,2,FALSE),"")</f>
        <v>50.506999999999998</v>
      </c>
    </row>
    <row r="721" spans="1:4" x14ac:dyDescent="0.2">
      <c r="A721" s="5">
        <f t="shared" si="11"/>
        <v>43898</v>
      </c>
      <c r="B721" s="6">
        <f>IFERROR(VLOOKUP($A721,'Original Data'!$A$2:$B$3674,2,FALSE),"")</f>
        <v>8074</v>
      </c>
      <c r="C721" s="7">
        <f>IFERROR(VLOOKUP($A721,'Original Data'!$C$2:$D$2180,2,FALSE),"")</f>
        <v>200.35</v>
      </c>
      <c r="D721" s="6">
        <f>IFERROR(VLOOKUP($A721,'Original Data'!$E$2:$F$2013,2,FALSE),"")</f>
        <v>50.96</v>
      </c>
    </row>
    <row r="722" spans="1:4" x14ac:dyDescent="0.2">
      <c r="A722" s="5">
        <f t="shared" si="11"/>
        <v>43897</v>
      </c>
      <c r="B722" s="6">
        <f>IFERROR(VLOOKUP($A722,'Original Data'!$A$2:$B$3674,2,FALSE),"")</f>
        <v>8919</v>
      </c>
      <c r="C722" s="7">
        <f>IFERROR(VLOOKUP($A722,'Original Data'!$C$2:$D$2180,2,FALSE),"")</f>
        <v>238.21</v>
      </c>
      <c r="D722" s="6">
        <f>IFERROR(VLOOKUP($A722,'Original Data'!$E$2:$F$2013,2,FALSE),"")</f>
        <v>60.454000000000001</v>
      </c>
    </row>
    <row r="723" spans="1:4" x14ac:dyDescent="0.2">
      <c r="A723" s="5">
        <f t="shared" si="11"/>
        <v>43896</v>
      </c>
      <c r="B723" s="6">
        <f>IFERROR(VLOOKUP($A723,'Original Data'!$A$2:$B$3674,2,FALSE),"")</f>
        <v>9180.6</v>
      </c>
      <c r="C723" s="7">
        <f>IFERROR(VLOOKUP($A723,'Original Data'!$C$2:$D$2180,2,FALSE),"")</f>
        <v>246.09</v>
      </c>
      <c r="D723" s="6">
        <f>IFERROR(VLOOKUP($A723,'Original Data'!$E$2:$F$2013,2,FALSE),"")</f>
        <v>63.210999999999999</v>
      </c>
    </row>
    <row r="724" spans="1:4" x14ac:dyDescent="0.2">
      <c r="A724" s="5">
        <f t="shared" si="11"/>
        <v>43895</v>
      </c>
      <c r="B724" s="6">
        <f>IFERROR(VLOOKUP($A724,'Original Data'!$A$2:$B$3674,2,FALSE),"")</f>
        <v>9090.7999999999993</v>
      </c>
      <c r="C724" s="7">
        <f>IFERROR(VLOOKUP($A724,'Original Data'!$C$2:$D$2180,2,FALSE),"")</f>
        <v>229.4</v>
      </c>
      <c r="D724" s="6">
        <f>IFERROR(VLOOKUP($A724,'Original Data'!$E$2:$F$2013,2,FALSE),"")</f>
        <v>62.057000000000002</v>
      </c>
    </row>
    <row r="725" spans="1:4" x14ac:dyDescent="0.2">
      <c r="A725" s="5">
        <f t="shared" si="11"/>
        <v>43894</v>
      </c>
      <c r="B725" s="6">
        <f>IFERROR(VLOOKUP($A725,'Original Data'!$A$2:$B$3674,2,FALSE),"")</f>
        <v>8788.6</v>
      </c>
      <c r="C725" s="7">
        <f>IFERROR(VLOOKUP($A725,'Original Data'!$C$2:$D$2180,2,FALSE),"")</f>
        <v>225.1</v>
      </c>
      <c r="D725" s="6">
        <f>IFERROR(VLOOKUP($A725,'Original Data'!$E$2:$F$2013,2,FALSE),"")</f>
        <v>60.344999999999999</v>
      </c>
    </row>
    <row r="726" spans="1:4" x14ac:dyDescent="0.2">
      <c r="A726" s="5">
        <f t="shared" si="11"/>
        <v>43893</v>
      </c>
      <c r="B726" s="6">
        <f>IFERROR(VLOOKUP($A726,'Original Data'!$A$2:$B$3674,2,FALSE),"")</f>
        <v>8791.1</v>
      </c>
      <c r="C726" s="7">
        <f>IFERROR(VLOOKUP($A726,'Original Data'!$C$2:$D$2180,2,FALSE),"")</f>
        <v>224.33</v>
      </c>
      <c r="D726" s="6">
        <f>IFERROR(VLOOKUP($A726,'Original Data'!$E$2:$F$2013,2,FALSE),"")</f>
        <v>61.011000000000003</v>
      </c>
    </row>
    <row r="727" spans="1:4" x14ac:dyDescent="0.2">
      <c r="A727" s="5">
        <f t="shared" si="11"/>
        <v>43892</v>
      </c>
      <c r="B727" s="6">
        <f>IFERROR(VLOOKUP($A727,'Original Data'!$A$2:$B$3674,2,FALSE),"")</f>
        <v>8938.1</v>
      </c>
      <c r="C727" s="7">
        <f>IFERROR(VLOOKUP($A727,'Original Data'!$C$2:$D$2180,2,FALSE),"")</f>
        <v>232.52</v>
      </c>
      <c r="D727" s="6">
        <f>IFERROR(VLOOKUP($A727,'Original Data'!$E$2:$F$2013,2,FALSE),"")</f>
        <v>61.414999999999999</v>
      </c>
    </row>
    <row r="728" spans="1:4" x14ac:dyDescent="0.2">
      <c r="A728" s="5">
        <f t="shared" si="11"/>
        <v>43891</v>
      </c>
      <c r="B728" s="6">
        <f>IFERROR(VLOOKUP($A728,'Original Data'!$A$2:$B$3674,2,FALSE),"")</f>
        <v>8565.2000000000007</v>
      </c>
      <c r="C728" s="7">
        <f>IFERROR(VLOOKUP($A728,'Original Data'!$C$2:$D$2180,2,FALSE),"")</f>
        <v>218.56</v>
      </c>
      <c r="D728" s="6">
        <f>IFERROR(VLOOKUP($A728,'Original Data'!$E$2:$F$2013,2,FALSE),"")</f>
        <v>57.768000000000001</v>
      </c>
    </row>
    <row r="729" spans="1:4" x14ac:dyDescent="0.2">
      <c r="A729" s="5">
        <f t="shared" si="11"/>
        <v>43890</v>
      </c>
      <c r="B729" s="6">
        <f>IFERROR(VLOOKUP($A729,'Original Data'!$A$2:$B$3674,2,FALSE),"")</f>
        <v>8557.2999999999993</v>
      </c>
      <c r="C729" s="7">
        <f>IFERROR(VLOOKUP($A729,'Original Data'!$C$2:$D$2180,2,FALSE),"")</f>
        <v>218.45</v>
      </c>
      <c r="D729" s="6">
        <f>IFERROR(VLOOKUP($A729,'Original Data'!$E$2:$F$2013,2,FALSE),"")</f>
        <v>58.078000000000003</v>
      </c>
    </row>
    <row r="730" spans="1:4" x14ac:dyDescent="0.2">
      <c r="A730" s="5">
        <f t="shared" si="11"/>
        <v>43889</v>
      </c>
      <c r="B730" s="6">
        <f>IFERROR(VLOOKUP($A730,'Original Data'!$A$2:$B$3674,2,FALSE),"")</f>
        <v>8728</v>
      </c>
      <c r="C730" s="7">
        <f>IFERROR(VLOOKUP($A730,'Original Data'!$C$2:$D$2180,2,FALSE),"")</f>
        <v>228.43</v>
      </c>
      <c r="D730" s="6">
        <f>IFERROR(VLOOKUP($A730,'Original Data'!$E$2:$F$2013,2,FALSE),"")</f>
        <v>59.904000000000003</v>
      </c>
    </row>
    <row r="731" spans="1:4" x14ac:dyDescent="0.2">
      <c r="A731" s="5">
        <f t="shared" si="11"/>
        <v>43888</v>
      </c>
      <c r="B731" s="6">
        <f>IFERROR(VLOOKUP($A731,'Original Data'!$A$2:$B$3674,2,FALSE),"")</f>
        <v>8825.7999999999993</v>
      </c>
      <c r="C731" s="7">
        <f>IFERROR(VLOOKUP($A731,'Original Data'!$C$2:$D$2180,2,FALSE),"")</f>
        <v>227.52</v>
      </c>
      <c r="D731" s="6">
        <f>IFERROR(VLOOKUP($A731,'Original Data'!$E$2:$F$2013,2,FALSE),"")</f>
        <v>61.670999999999999</v>
      </c>
    </row>
    <row r="732" spans="1:4" x14ac:dyDescent="0.2">
      <c r="A732" s="5">
        <f t="shared" si="11"/>
        <v>43887</v>
      </c>
      <c r="B732" s="6">
        <f>IFERROR(VLOOKUP($A732,'Original Data'!$A$2:$B$3674,2,FALSE),"")</f>
        <v>8813.2000000000007</v>
      </c>
      <c r="C732" s="7">
        <f>IFERROR(VLOOKUP($A732,'Original Data'!$C$2:$D$2180,2,FALSE),"")</f>
        <v>224.1</v>
      </c>
      <c r="D732" s="6">
        <f>IFERROR(VLOOKUP($A732,'Original Data'!$E$2:$F$2013,2,FALSE),"")</f>
        <v>60.588999999999999</v>
      </c>
    </row>
    <row r="733" spans="1:4" x14ac:dyDescent="0.2">
      <c r="A733" s="5">
        <f t="shared" si="11"/>
        <v>43886</v>
      </c>
      <c r="B733" s="6">
        <f>IFERROR(VLOOKUP($A733,'Original Data'!$A$2:$B$3674,2,FALSE),"")</f>
        <v>9327.5</v>
      </c>
      <c r="C733" s="7">
        <f>IFERROR(VLOOKUP($A733,'Original Data'!$C$2:$D$2180,2,FALSE),"")</f>
        <v>247.13</v>
      </c>
      <c r="D733" s="6">
        <f>IFERROR(VLOOKUP($A733,'Original Data'!$E$2:$F$2013,2,FALSE),"")</f>
        <v>71.045000000000002</v>
      </c>
    </row>
    <row r="734" spans="1:4" x14ac:dyDescent="0.2">
      <c r="A734" s="5">
        <f t="shared" si="11"/>
        <v>43885</v>
      </c>
      <c r="B734" s="6">
        <f>IFERROR(VLOOKUP($A734,'Original Data'!$A$2:$B$3674,2,FALSE),"")</f>
        <v>9674.1</v>
      </c>
      <c r="C734" s="7">
        <f>IFERROR(VLOOKUP($A734,'Original Data'!$C$2:$D$2180,2,FALSE),"")</f>
        <v>265.97000000000003</v>
      </c>
      <c r="D734" s="6">
        <f>IFERROR(VLOOKUP($A734,'Original Data'!$E$2:$F$2013,2,FALSE),"")</f>
        <v>75.578999999999994</v>
      </c>
    </row>
    <row r="735" spans="1:4" x14ac:dyDescent="0.2">
      <c r="A735" s="5">
        <f t="shared" si="11"/>
        <v>43884</v>
      </c>
      <c r="B735" s="6">
        <f>IFERROR(VLOOKUP($A735,'Original Data'!$A$2:$B$3674,2,FALSE),"")</f>
        <v>9985</v>
      </c>
      <c r="C735" s="7">
        <f>IFERROR(VLOOKUP($A735,'Original Data'!$C$2:$D$2180,2,FALSE),"")</f>
        <v>275.72000000000003</v>
      </c>
      <c r="D735" s="6">
        <f>IFERROR(VLOOKUP($A735,'Original Data'!$E$2:$F$2013,2,FALSE),"")</f>
        <v>79.706000000000003</v>
      </c>
    </row>
    <row r="736" spans="1:4" x14ac:dyDescent="0.2">
      <c r="A736" s="5">
        <f t="shared" si="11"/>
        <v>43883</v>
      </c>
      <c r="B736" s="6">
        <f>IFERROR(VLOOKUP($A736,'Original Data'!$A$2:$B$3674,2,FALSE),"")</f>
        <v>9662.4</v>
      </c>
      <c r="C736" s="7">
        <f>IFERROR(VLOOKUP($A736,'Original Data'!$C$2:$D$2180,2,FALSE),"")</f>
        <v>262.14</v>
      </c>
      <c r="D736" s="6">
        <f>IFERROR(VLOOKUP($A736,'Original Data'!$E$2:$F$2013,2,FALSE),"")</f>
        <v>74.817999999999998</v>
      </c>
    </row>
    <row r="737" spans="1:4" x14ac:dyDescent="0.2">
      <c r="A737" s="5">
        <f t="shared" si="11"/>
        <v>43882</v>
      </c>
      <c r="B737" s="6">
        <f>IFERROR(VLOOKUP($A737,'Original Data'!$A$2:$B$3674,2,FALSE),"")</f>
        <v>9693.5</v>
      </c>
      <c r="C737" s="7">
        <f>IFERROR(VLOOKUP($A737,'Original Data'!$C$2:$D$2180,2,FALSE),"")</f>
        <v>265.43</v>
      </c>
      <c r="D737" s="6">
        <f>IFERROR(VLOOKUP($A737,'Original Data'!$E$2:$F$2013,2,FALSE),"")</f>
        <v>73.290999999999997</v>
      </c>
    </row>
    <row r="738" spans="1:4" x14ac:dyDescent="0.2">
      <c r="A738" s="5">
        <f t="shared" si="11"/>
        <v>43881</v>
      </c>
      <c r="B738" s="6">
        <f>IFERROR(VLOOKUP($A738,'Original Data'!$A$2:$B$3674,2,FALSE),"")</f>
        <v>9608.1</v>
      </c>
      <c r="C738" s="7">
        <f>IFERROR(VLOOKUP($A738,'Original Data'!$C$2:$D$2180,2,FALSE),"")</f>
        <v>257.83999999999997</v>
      </c>
      <c r="D738" s="6">
        <f>IFERROR(VLOOKUP($A738,'Original Data'!$E$2:$F$2013,2,FALSE),"")</f>
        <v>69.454999999999998</v>
      </c>
    </row>
    <row r="739" spans="1:4" x14ac:dyDescent="0.2">
      <c r="A739" s="5">
        <f t="shared" si="11"/>
        <v>43880</v>
      </c>
      <c r="B739" s="6">
        <f>IFERROR(VLOOKUP($A739,'Original Data'!$A$2:$B$3674,2,FALSE),"")</f>
        <v>9592.2000000000007</v>
      </c>
      <c r="C739" s="7">
        <f>IFERROR(VLOOKUP($A739,'Original Data'!$C$2:$D$2180,2,FALSE),"")</f>
        <v>258.95</v>
      </c>
      <c r="D739" s="6">
        <f>IFERROR(VLOOKUP($A739,'Original Data'!$E$2:$F$2013,2,FALSE),"")</f>
        <v>70.781999999999996</v>
      </c>
    </row>
    <row r="740" spans="1:4" x14ac:dyDescent="0.2">
      <c r="A740" s="5">
        <f t="shared" si="11"/>
        <v>43879</v>
      </c>
      <c r="B740" s="6">
        <f>IFERROR(VLOOKUP($A740,'Original Data'!$A$2:$B$3674,2,FALSE),"")</f>
        <v>10183</v>
      </c>
      <c r="C740" s="7">
        <f>IFERROR(VLOOKUP($A740,'Original Data'!$C$2:$D$2180,2,FALSE),"")</f>
        <v>283</v>
      </c>
      <c r="D740" s="6">
        <f>IFERROR(VLOOKUP($A740,'Original Data'!$E$2:$F$2013,2,FALSE),"")</f>
        <v>77.173000000000002</v>
      </c>
    </row>
    <row r="741" spans="1:4" x14ac:dyDescent="0.2">
      <c r="A741" s="5">
        <f t="shared" si="11"/>
        <v>43878</v>
      </c>
      <c r="B741" s="6">
        <f>IFERROR(VLOOKUP($A741,'Original Data'!$A$2:$B$3674,2,FALSE),"")</f>
        <v>9708</v>
      </c>
      <c r="C741" s="7">
        <f>IFERROR(VLOOKUP($A741,'Original Data'!$C$2:$D$2180,2,FALSE),"")</f>
        <v>268.02</v>
      </c>
      <c r="D741" s="6">
        <f>IFERROR(VLOOKUP($A741,'Original Data'!$E$2:$F$2013,2,FALSE),"")</f>
        <v>73.340999999999994</v>
      </c>
    </row>
    <row r="742" spans="1:4" x14ac:dyDescent="0.2">
      <c r="A742" s="5">
        <f t="shared" si="11"/>
        <v>43877</v>
      </c>
      <c r="B742" s="6">
        <f>IFERROR(VLOOKUP($A742,'Original Data'!$A$2:$B$3674,2,FALSE),"")</f>
        <v>9929.7000000000007</v>
      </c>
      <c r="C742" s="7">
        <f>IFERROR(VLOOKUP($A742,'Original Data'!$C$2:$D$2180,2,FALSE),"")</f>
        <v>259.77999999999997</v>
      </c>
      <c r="D742" s="6">
        <f>IFERROR(VLOOKUP($A742,'Original Data'!$E$2:$F$2013,2,FALSE),"")</f>
        <v>74.866</v>
      </c>
    </row>
    <row r="743" spans="1:4" x14ac:dyDescent="0.2">
      <c r="A743" s="5">
        <f t="shared" si="11"/>
        <v>43876</v>
      </c>
      <c r="B743" s="6">
        <f>IFERROR(VLOOKUP($A743,'Original Data'!$A$2:$B$3674,2,FALSE),"")</f>
        <v>9901</v>
      </c>
      <c r="C743" s="7">
        <f>IFERROR(VLOOKUP($A743,'Original Data'!$C$2:$D$2180,2,FALSE),"")</f>
        <v>264.93</v>
      </c>
      <c r="D743" s="6">
        <f>IFERROR(VLOOKUP($A743,'Original Data'!$E$2:$F$2013,2,FALSE),"")</f>
        <v>76.741</v>
      </c>
    </row>
    <row r="744" spans="1:4" x14ac:dyDescent="0.2">
      <c r="A744" s="5">
        <f t="shared" si="11"/>
        <v>43875</v>
      </c>
      <c r="B744" s="6">
        <f>IFERROR(VLOOKUP($A744,'Original Data'!$A$2:$B$3674,2,FALSE),"")</f>
        <v>10335</v>
      </c>
      <c r="C744" s="7">
        <f>IFERROR(VLOOKUP($A744,'Original Data'!$C$2:$D$2180,2,FALSE),"")</f>
        <v>284.97000000000003</v>
      </c>
      <c r="D744" s="6">
        <f>IFERROR(VLOOKUP($A744,'Original Data'!$E$2:$F$2013,2,FALSE),"")</f>
        <v>82.965000000000003</v>
      </c>
    </row>
    <row r="745" spans="1:4" x14ac:dyDescent="0.2">
      <c r="A745" s="5">
        <f t="shared" si="11"/>
        <v>43874</v>
      </c>
      <c r="B745" s="6">
        <f>IFERROR(VLOOKUP($A745,'Original Data'!$A$2:$B$3674,2,FALSE),"")</f>
        <v>10222</v>
      </c>
      <c r="C745" s="7">
        <f>IFERROR(VLOOKUP($A745,'Original Data'!$C$2:$D$2180,2,FALSE),"")</f>
        <v>268.51</v>
      </c>
      <c r="D745" s="6">
        <f>IFERROR(VLOOKUP($A745,'Original Data'!$E$2:$F$2013,2,FALSE),"")</f>
        <v>80.600999999999999</v>
      </c>
    </row>
    <row r="746" spans="1:4" x14ac:dyDescent="0.2">
      <c r="A746" s="5">
        <f t="shared" si="11"/>
        <v>43873</v>
      </c>
      <c r="B746" s="6">
        <f>IFERROR(VLOOKUP($A746,'Original Data'!$A$2:$B$3674,2,FALSE),"")</f>
        <v>10339</v>
      </c>
      <c r="C746" s="7">
        <f>IFERROR(VLOOKUP($A746,'Original Data'!$C$2:$D$2180,2,FALSE),"")</f>
        <v>265.14</v>
      </c>
      <c r="D746" s="6">
        <f>IFERROR(VLOOKUP($A746,'Original Data'!$E$2:$F$2013,2,FALSE),"")</f>
        <v>81.19</v>
      </c>
    </row>
    <row r="747" spans="1:4" x14ac:dyDescent="0.2">
      <c r="A747" s="5">
        <f t="shared" si="11"/>
        <v>43872</v>
      </c>
      <c r="B747" s="6">
        <f>IFERROR(VLOOKUP($A747,'Original Data'!$A$2:$B$3674,2,FALSE),"")</f>
        <v>10247</v>
      </c>
      <c r="C747" s="7">
        <f>IFERROR(VLOOKUP($A747,'Original Data'!$C$2:$D$2180,2,FALSE),"")</f>
        <v>237.24</v>
      </c>
      <c r="D747" s="6">
        <f>IFERROR(VLOOKUP($A747,'Original Data'!$E$2:$F$2013,2,FALSE),"")</f>
        <v>76.524000000000001</v>
      </c>
    </row>
    <row r="748" spans="1:4" x14ac:dyDescent="0.2">
      <c r="A748" s="5">
        <f t="shared" si="11"/>
        <v>43871</v>
      </c>
      <c r="B748" s="6">
        <f>IFERROR(VLOOKUP($A748,'Original Data'!$A$2:$B$3674,2,FALSE),"")</f>
        <v>9850.2000000000007</v>
      </c>
      <c r="C748" s="7">
        <f>IFERROR(VLOOKUP($A748,'Original Data'!$C$2:$D$2180,2,FALSE),"")</f>
        <v>223.14</v>
      </c>
      <c r="D748" s="6">
        <f>IFERROR(VLOOKUP($A748,'Original Data'!$E$2:$F$2013,2,FALSE),"")</f>
        <v>74.099999999999994</v>
      </c>
    </row>
    <row r="749" spans="1:4" x14ac:dyDescent="0.2">
      <c r="A749" s="5">
        <f t="shared" si="11"/>
        <v>43870</v>
      </c>
      <c r="B749" s="6">
        <f>IFERROR(VLOOKUP($A749,'Original Data'!$A$2:$B$3674,2,FALSE),"")</f>
        <v>10151</v>
      </c>
      <c r="C749" s="7">
        <f>IFERROR(VLOOKUP($A749,'Original Data'!$C$2:$D$2180,2,FALSE),"")</f>
        <v>228.23</v>
      </c>
      <c r="D749" s="6">
        <f>IFERROR(VLOOKUP($A749,'Original Data'!$E$2:$F$2013,2,FALSE),"")</f>
        <v>77.022999999999996</v>
      </c>
    </row>
    <row r="750" spans="1:4" x14ac:dyDescent="0.2">
      <c r="A750" s="5">
        <f t="shared" si="11"/>
        <v>43869</v>
      </c>
      <c r="B750" s="6">
        <f>IFERROR(VLOOKUP($A750,'Original Data'!$A$2:$B$3674,2,FALSE),"")</f>
        <v>9877.2000000000007</v>
      </c>
      <c r="C750" s="7">
        <f>IFERROR(VLOOKUP($A750,'Original Data'!$C$2:$D$2180,2,FALSE),"")</f>
        <v>222.69</v>
      </c>
      <c r="D750" s="6">
        <f>IFERROR(VLOOKUP($A750,'Original Data'!$E$2:$F$2013,2,FALSE),"")</f>
        <v>76.613</v>
      </c>
    </row>
    <row r="751" spans="1:4" x14ac:dyDescent="0.2">
      <c r="A751" s="5">
        <f t="shared" si="11"/>
        <v>43868</v>
      </c>
      <c r="B751" s="6">
        <f>IFERROR(VLOOKUP($A751,'Original Data'!$A$2:$B$3674,2,FALSE),"")</f>
        <v>9805.2000000000007</v>
      </c>
      <c r="C751" s="7">
        <f>IFERROR(VLOOKUP($A751,'Original Data'!$C$2:$D$2180,2,FALSE),"")</f>
        <v>223.11</v>
      </c>
      <c r="D751" s="6">
        <f>IFERROR(VLOOKUP($A751,'Original Data'!$E$2:$F$2013,2,FALSE),"")</f>
        <v>74.337999999999994</v>
      </c>
    </row>
    <row r="752" spans="1:4" x14ac:dyDescent="0.2">
      <c r="A752" s="5">
        <f t="shared" si="11"/>
        <v>43867</v>
      </c>
      <c r="B752" s="6">
        <f>IFERROR(VLOOKUP($A752,'Original Data'!$A$2:$B$3674,2,FALSE),"")</f>
        <v>9744.9</v>
      </c>
      <c r="C752" s="7">
        <f>IFERROR(VLOOKUP($A752,'Original Data'!$C$2:$D$2180,2,FALSE),"")</f>
        <v>212.59</v>
      </c>
      <c r="D752" s="6">
        <f>IFERROR(VLOOKUP($A752,'Original Data'!$E$2:$F$2013,2,FALSE),"")</f>
        <v>73.593999999999994</v>
      </c>
    </row>
    <row r="753" spans="1:4" x14ac:dyDescent="0.2">
      <c r="A753" s="5">
        <f t="shared" si="11"/>
        <v>43866</v>
      </c>
      <c r="B753" s="6">
        <f>IFERROR(VLOOKUP($A753,'Original Data'!$A$2:$B$3674,2,FALSE),"")</f>
        <v>9612</v>
      </c>
      <c r="C753" s="7">
        <f>IFERROR(VLOOKUP($A753,'Original Data'!$C$2:$D$2180,2,FALSE),"")</f>
        <v>203.79</v>
      </c>
      <c r="D753" s="6">
        <f>IFERROR(VLOOKUP($A753,'Original Data'!$E$2:$F$2013,2,FALSE),"")</f>
        <v>72.563000000000002</v>
      </c>
    </row>
    <row r="754" spans="1:4" x14ac:dyDescent="0.2">
      <c r="A754" s="5">
        <f t="shared" si="11"/>
        <v>43865</v>
      </c>
      <c r="B754" s="6">
        <f>IFERROR(VLOOKUP($A754,'Original Data'!$A$2:$B$3674,2,FALSE),"")</f>
        <v>9197.4</v>
      </c>
      <c r="C754" s="7">
        <f>IFERROR(VLOOKUP($A754,'Original Data'!$C$2:$D$2180,2,FALSE),"")</f>
        <v>189.06</v>
      </c>
      <c r="D754" s="6">
        <f>IFERROR(VLOOKUP($A754,'Original Data'!$E$2:$F$2013,2,FALSE),"")</f>
        <v>68.063000000000002</v>
      </c>
    </row>
    <row r="755" spans="1:4" x14ac:dyDescent="0.2">
      <c r="A755" s="5">
        <f t="shared" si="11"/>
        <v>43864</v>
      </c>
      <c r="B755" s="6">
        <f>IFERROR(VLOOKUP($A755,'Original Data'!$A$2:$B$3674,2,FALSE),"")</f>
        <v>9309.2999999999993</v>
      </c>
      <c r="C755" s="7">
        <f>IFERROR(VLOOKUP($A755,'Original Data'!$C$2:$D$2180,2,FALSE),"")</f>
        <v>190.41</v>
      </c>
      <c r="D755" s="6">
        <f>IFERROR(VLOOKUP($A755,'Original Data'!$E$2:$F$2013,2,FALSE),"")</f>
        <v>69.704999999999998</v>
      </c>
    </row>
    <row r="756" spans="1:4" x14ac:dyDescent="0.2">
      <c r="A756" s="5">
        <f t="shared" si="11"/>
        <v>43863</v>
      </c>
      <c r="B756" s="6">
        <f>IFERROR(VLOOKUP($A756,'Original Data'!$A$2:$B$3674,2,FALSE),"")</f>
        <v>9353.1</v>
      </c>
      <c r="C756" s="7">
        <f>IFERROR(VLOOKUP($A756,'Original Data'!$C$2:$D$2180,2,FALSE),"")</f>
        <v>188.69</v>
      </c>
      <c r="D756" s="6">
        <f>IFERROR(VLOOKUP($A756,'Original Data'!$E$2:$F$2013,2,FALSE),"")</f>
        <v>69.953000000000003</v>
      </c>
    </row>
    <row r="757" spans="1:4" x14ac:dyDescent="0.2">
      <c r="A757" s="5">
        <f t="shared" si="11"/>
        <v>43862</v>
      </c>
      <c r="B757" s="6">
        <f>IFERROR(VLOOKUP($A757,'Original Data'!$A$2:$B$3674,2,FALSE),"")</f>
        <v>9410.6</v>
      </c>
      <c r="C757" s="7">
        <f>IFERROR(VLOOKUP($A757,'Original Data'!$C$2:$D$2180,2,FALSE),"")</f>
        <v>184.07</v>
      </c>
      <c r="D757" s="6">
        <f>IFERROR(VLOOKUP($A757,'Original Data'!$E$2:$F$2013,2,FALSE),"")</f>
        <v>70.751000000000005</v>
      </c>
    </row>
    <row r="758" spans="1:4" x14ac:dyDescent="0.2">
      <c r="A758" s="5">
        <f t="shared" si="11"/>
        <v>43861</v>
      </c>
      <c r="B758" s="6">
        <f>IFERROR(VLOOKUP($A758,'Original Data'!$A$2:$B$3674,2,FALSE),"")</f>
        <v>9367.4</v>
      </c>
      <c r="C758" s="7">
        <f>IFERROR(VLOOKUP($A758,'Original Data'!$C$2:$D$2180,2,FALSE),"")</f>
        <v>180.08</v>
      </c>
      <c r="D758" s="6">
        <f>IFERROR(VLOOKUP($A758,'Original Data'!$E$2:$F$2013,2,FALSE),"")</f>
        <v>68.043999999999997</v>
      </c>
    </row>
    <row r="759" spans="1:4" x14ac:dyDescent="0.2">
      <c r="A759" s="5">
        <f t="shared" si="11"/>
        <v>43860</v>
      </c>
      <c r="B759" s="6">
        <f>IFERROR(VLOOKUP($A759,'Original Data'!$A$2:$B$3674,2,FALSE),"")</f>
        <v>9512.7000000000007</v>
      </c>
      <c r="C759" s="7">
        <f>IFERROR(VLOOKUP($A759,'Original Data'!$C$2:$D$2180,2,FALSE),"")</f>
        <v>184.62</v>
      </c>
      <c r="D759" s="6">
        <f>IFERROR(VLOOKUP($A759,'Original Data'!$E$2:$F$2013,2,FALSE),"")</f>
        <v>67.968999999999994</v>
      </c>
    </row>
    <row r="760" spans="1:4" x14ac:dyDescent="0.2">
      <c r="A760" s="5">
        <f t="shared" si="11"/>
        <v>43859</v>
      </c>
      <c r="B760" s="6">
        <f>IFERROR(VLOOKUP($A760,'Original Data'!$A$2:$B$3674,2,FALSE),"")</f>
        <v>9304.2000000000007</v>
      </c>
      <c r="C760" s="7">
        <f>IFERROR(VLOOKUP($A760,'Original Data'!$C$2:$D$2180,2,FALSE),"")</f>
        <v>173.81</v>
      </c>
      <c r="D760" s="6">
        <f>IFERROR(VLOOKUP($A760,'Original Data'!$E$2:$F$2013,2,FALSE),"")</f>
        <v>59.817</v>
      </c>
    </row>
    <row r="761" spans="1:4" x14ac:dyDescent="0.2">
      <c r="A761" s="5">
        <f t="shared" si="11"/>
        <v>43858</v>
      </c>
      <c r="B761" s="6">
        <f>IFERROR(VLOOKUP($A761,'Original Data'!$A$2:$B$3674,2,FALSE),"")</f>
        <v>9393.7000000000007</v>
      </c>
      <c r="C761" s="7">
        <f>IFERROR(VLOOKUP($A761,'Original Data'!$C$2:$D$2180,2,FALSE),"")</f>
        <v>176.09</v>
      </c>
      <c r="D761" s="6">
        <f>IFERROR(VLOOKUP($A761,'Original Data'!$E$2:$F$2013,2,FALSE),"")</f>
        <v>60.548999999999999</v>
      </c>
    </row>
    <row r="762" spans="1:4" x14ac:dyDescent="0.2">
      <c r="A762" s="5">
        <f t="shared" si="11"/>
        <v>43857</v>
      </c>
      <c r="B762" s="6">
        <f>IFERROR(VLOOKUP($A762,'Original Data'!$A$2:$B$3674,2,FALSE),"")</f>
        <v>8912</v>
      </c>
      <c r="C762" s="7">
        <f>IFERROR(VLOOKUP($A762,'Original Data'!$C$2:$D$2180,2,FALSE),"")</f>
        <v>170.14</v>
      </c>
      <c r="D762" s="6">
        <f>IFERROR(VLOOKUP($A762,'Original Data'!$E$2:$F$2013,2,FALSE),"")</f>
        <v>58.573999999999998</v>
      </c>
    </row>
    <row r="763" spans="1:4" x14ac:dyDescent="0.2">
      <c r="A763" s="5">
        <f t="shared" si="11"/>
        <v>43856</v>
      </c>
      <c r="B763" s="6">
        <f>IFERROR(VLOOKUP($A763,'Original Data'!$A$2:$B$3674,2,FALSE),"")</f>
        <v>8621.6</v>
      </c>
      <c r="C763" s="7">
        <f>IFERROR(VLOOKUP($A763,'Original Data'!$C$2:$D$2180,2,FALSE),"")</f>
        <v>168.16</v>
      </c>
      <c r="D763" s="6">
        <f>IFERROR(VLOOKUP($A763,'Original Data'!$E$2:$F$2013,2,FALSE),"")</f>
        <v>56.255000000000003</v>
      </c>
    </row>
    <row r="764" spans="1:4" x14ac:dyDescent="0.2">
      <c r="A764" s="5">
        <f t="shared" si="11"/>
        <v>43855</v>
      </c>
      <c r="B764" s="6">
        <f>IFERROR(VLOOKUP($A764,'Original Data'!$A$2:$B$3674,2,FALSE),"")</f>
        <v>8353.7000000000007</v>
      </c>
      <c r="C764" s="7">
        <f>IFERROR(VLOOKUP($A764,'Original Data'!$C$2:$D$2180,2,FALSE),"")</f>
        <v>160.47</v>
      </c>
      <c r="D764" s="6">
        <f>IFERROR(VLOOKUP($A764,'Original Data'!$E$2:$F$2013,2,FALSE),"")</f>
        <v>53.271999999999998</v>
      </c>
    </row>
    <row r="765" spans="1:4" x14ac:dyDescent="0.2">
      <c r="A765" s="5">
        <f t="shared" si="11"/>
        <v>43854</v>
      </c>
      <c r="B765" s="6">
        <f>IFERROR(VLOOKUP($A765,'Original Data'!$A$2:$B$3674,2,FALSE),"")</f>
        <v>8447.1</v>
      </c>
      <c r="C765" s="7">
        <f>IFERROR(VLOOKUP($A765,'Original Data'!$C$2:$D$2180,2,FALSE),"")</f>
        <v>162.71</v>
      </c>
      <c r="D765" s="6">
        <f>IFERROR(VLOOKUP($A765,'Original Data'!$E$2:$F$2013,2,FALSE),"")</f>
        <v>54.39</v>
      </c>
    </row>
    <row r="766" spans="1:4" x14ac:dyDescent="0.2">
      <c r="A766" s="5">
        <f t="shared" si="11"/>
        <v>43853</v>
      </c>
      <c r="B766" s="6">
        <f>IFERROR(VLOOKUP($A766,'Original Data'!$A$2:$B$3674,2,FALSE),"")</f>
        <v>8403.5</v>
      </c>
      <c r="C766" s="7">
        <f>IFERROR(VLOOKUP($A766,'Original Data'!$C$2:$D$2180,2,FALSE),"")</f>
        <v>162.91999999999999</v>
      </c>
      <c r="D766" s="6">
        <f>IFERROR(VLOOKUP($A766,'Original Data'!$E$2:$F$2013,2,FALSE),"")</f>
        <v>54.484000000000002</v>
      </c>
    </row>
    <row r="767" spans="1:4" x14ac:dyDescent="0.2">
      <c r="A767" s="5">
        <f t="shared" si="11"/>
        <v>43852</v>
      </c>
      <c r="B767" s="6">
        <f>IFERROR(VLOOKUP($A767,'Original Data'!$A$2:$B$3674,2,FALSE),"")</f>
        <v>8663.9</v>
      </c>
      <c r="C767" s="7">
        <f>IFERROR(VLOOKUP($A767,'Original Data'!$C$2:$D$2180,2,FALSE),"")</f>
        <v>167.7</v>
      </c>
      <c r="D767" s="6">
        <f>IFERROR(VLOOKUP($A767,'Original Data'!$E$2:$F$2013,2,FALSE),"")</f>
        <v>58.308999999999997</v>
      </c>
    </row>
    <row r="768" spans="1:4" x14ac:dyDescent="0.2">
      <c r="A768" s="5">
        <f t="shared" si="11"/>
        <v>43851</v>
      </c>
      <c r="B768" s="6">
        <f>IFERROR(VLOOKUP($A768,'Original Data'!$A$2:$B$3674,2,FALSE),"")</f>
        <v>8734.1</v>
      </c>
      <c r="C768" s="7">
        <f>IFERROR(VLOOKUP($A768,'Original Data'!$C$2:$D$2180,2,FALSE),"")</f>
        <v>169.33</v>
      </c>
      <c r="D768" s="6">
        <f>IFERROR(VLOOKUP($A768,'Original Data'!$E$2:$F$2013,2,FALSE),"")</f>
        <v>57.597000000000001</v>
      </c>
    </row>
    <row r="769" spans="1:4" x14ac:dyDescent="0.2">
      <c r="A769" s="5">
        <f t="shared" si="11"/>
        <v>43850</v>
      </c>
      <c r="B769" s="6">
        <f>IFERROR(VLOOKUP($A769,'Original Data'!$A$2:$B$3674,2,FALSE),"")</f>
        <v>8638.2000000000007</v>
      </c>
      <c r="C769" s="7">
        <f>IFERROR(VLOOKUP($A769,'Original Data'!$C$2:$D$2180,2,FALSE),"")</f>
        <v>166.86</v>
      </c>
      <c r="D769" s="6">
        <f>IFERROR(VLOOKUP($A769,'Original Data'!$E$2:$F$2013,2,FALSE),"")</f>
        <v>57.2</v>
      </c>
    </row>
    <row r="770" spans="1:4" x14ac:dyDescent="0.2">
      <c r="A770" s="5">
        <f t="shared" si="11"/>
        <v>43849</v>
      </c>
      <c r="B770" s="6">
        <f>IFERROR(VLOOKUP($A770,'Original Data'!$A$2:$B$3674,2,FALSE),"")</f>
        <v>8694</v>
      </c>
      <c r="C770" s="7">
        <f>IFERROR(VLOOKUP($A770,'Original Data'!$C$2:$D$2180,2,FALSE),"")</f>
        <v>166.84</v>
      </c>
      <c r="D770" s="6">
        <f>IFERROR(VLOOKUP($A770,'Original Data'!$E$2:$F$2013,2,FALSE),"")</f>
        <v>57.680999999999997</v>
      </c>
    </row>
    <row r="771" spans="1:4" x14ac:dyDescent="0.2">
      <c r="A771" s="5">
        <f t="shared" ref="A771:A834" si="12">A770-1</f>
        <v>43848</v>
      </c>
      <c r="B771" s="6">
        <f>IFERROR(VLOOKUP($A771,'Original Data'!$A$2:$B$3674,2,FALSE),"")</f>
        <v>8891.5</v>
      </c>
      <c r="C771" s="7">
        <f>IFERROR(VLOOKUP($A771,'Original Data'!$C$2:$D$2180,2,FALSE),"")</f>
        <v>173.58</v>
      </c>
      <c r="D771" s="6">
        <f>IFERROR(VLOOKUP($A771,'Original Data'!$E$2:$F$2013,2,FALSE),"")</f>
        <v>59.29</v>
      </c>
    </row>
    <row r="772" spans="1:4" x14ac:dyDescent="0.2">
      <c r="A772" s="5">
        <f t="shared" si="12"/>
        <v>43847</v>
      </c>
      <c r="B772" s="6">
        <f>IFERROR(VLOOKUP($A772,'Original Data'!$A$2:$B$3674,2,FALSE),"")</f>
        <v>8875.4</v>
      </c>
      <c r="C772" s="7">
        <f>IFERROR(VLOOKUP($A772,'Original Data'!$C$2:$D$2180,2,FALSE),"")</f>
        <v>169.32</v>
      </c>
      <c r="D772" s="6">
        <f>IFERROR(VLOOKUP($A772,'Original Data'!$E$2:$F$2013,2,FALSE),"")</f>
        <v>61.064</v>
      </c>
    </row>
    <row r="773" spans="1:4" x14ac:dyDescent="0.2">
      <c r="A773" s="5">
        <f t="shared" si="12"/>
        <v>43846</v>
      </c>
      <c r="B773" s="6">
        <f>IFERROR(VLOOKUP($A773,'Original Data'!$A$2:$B$3674,2,FALSE),"")</f>
        <v>8720.6</v>
      </c>
      <c r="C773" s="7">
        <f>IFERROR(VLOOKUP($A773,'Original Data'!$C$2:$D$2180,2,FALSE),"")</f>
        <v>164.03</v>
      </c>
      <c r="D773" s="6">
        <f>IFERROR(VLOOKUP($A773,'Original Data'!$E$2:$F$2013,2,FALSE),"")</f>
        <v>57.631999999999998</v>
      </c>
    </row>
    <row r="774" spans="1:4" x14ac:dyDescent="0.2">
      <c r="A774" s="5">
        <f t="shared" si="12"/>
        <v>43845</v>
      </c>
      <c r="B774" s="6">
        <f>IFERROR(VLOOKUP($A774,'Original Data'!$A$2:$B$3674,2,FALSE),"")</f>
        <v>8807.7000000000007</v>
      </c>
      <c r="C774" s="7">
        <f>IFERROR(VLOOKUP($A774,'Original Data'!$C$2:$D$2180,2,FALSE),"")</f>
        <v>166.05</v>
      </c>
      <c r="D774" s="6">
        <f>IFERROR(VLOOKUP($A774,'Original Data'!$E$2:$F$2013,2,FALSE),"")</f>
        <v>58.18</v>
      </c>
    </row>
    <row r="775" spans="1:4" x14ac:dyDescent="0.2">
      <c r="A775" s="5">
        <f t="shared" si="12"/>
        <v>43844</v>
      </c>
      <c r="B775" s="6">
        <f>IFERROR(VLOOKUP($A775,'Original Data'!$A$2:$B$3674,2,FALSE),"")</f>
        <v>8775.6</v>
      </c>
      <c r="C775" s="7">
        <f>IFERROR(VLOOKUP($A775,'Original Data'!$C$2:$D$2180,2,FALSE),"")</f>
        <v>164.98</v>
      </c>
      <c r="D775" s="6">
        <f>IFERROR(VLOOKUP($A775,'Original Data'!$E$2:$F$2013,2,FALSE),"")</f>
        <v>58.539000000000001</v>
      </c>
    </row>
    <row r="776" spans="1:4" x14ac:dyDescent="0.2">
      <c r="A776" s="5">
        <f t="shared" si="12"/>
        <v>43843</v>
      </c>
      <c r="B776" s="6">
        <f>IFERROR(VLOOKUP($A776,'Original Data'!$A$2:$B$3674,2,FALSE),"")</f>
        <v>8094.5</v>
      </c>
      <c r="C776" s="7">
        <f>IFERROR(VLOOKUP($A776,'Original Data'!$C$2:$D$2180,2,FALSE),"")</f>
        <v>143.55000000000001</v>
      </c>
      <c r="D776" s="6">
        <f>IFERROR(VLOOKUP($A776,'Original Data'!$E$2:$F$2013,2,FALSE),"")</f>
        <v>49.591000000000001</v>
      </c>
    </row>
    <row r="777" spans="1:4" x14ac:dyDescent="0.2">
      <c r="A777" s="5">
        <f t="shared" si="12"/>
        <v>43842</v>
      </c>
      <c r="B777" s="6">
        <f>IFERROR(VLOOKUP($A777,'Original Data'!$A$2:$B$3674,2,FALSE),"")</f>
        <v>8174.7</v>
      </c>
      <c r="C777" s="7">
        <f>IFERROR(VLOOKUP($A777,'Original Data'!$C$2:$D$2180,2,FALSE),"")</f>
        <v>146.35</v>
      </c>
      <c r="D777" s="6">
        <f>IFERROR(VLOOKUP($A777,'Original Data'!$E$2:$F$2013,2,FALSE),"")</f>
        <v>51.383000000000003</v>
      </c>
    </row>
    <row r="778" spans="1:4" x14ac:dyDescent="0.2">
      <c r="A778" s="5">
        <f t="shared" si="12"/>
        <v>43841</v>
      </c>
      <c r="B778" s="6">
        <f>IFERROR(VLOOKUP($A778,'Original Data'!$A$2:$B$3674,2,FALSE),"")</f>
        <v>8013.8</v>
      </c>
      <c r="C778" s="7">
        <f>IFERROR(VLOOKUP($A778,'Original Data'!$C$2:$D$2180,2,FALSE),"")</f>
        <v>142.47999999999999</v>
      </c>
      <c r="D778" s="6">
        <f>IFERROR(VLOOKUP($A778,'Original Data'!$E$2:$F$2013,2,FALSE),"")</f>
        <v>49.438000000000002</v>
      </c>
    </row>
    <row r="779" spans="1:4" x14ac:dyDescent="0.2">
      <c r="A779" s="5">
        <f t="shared" si="12"/>
        <v>43840</v>
      </c>
      <c r="B779" s="6">
        <f>IFERROR(VLOOKUP($A779,'Original Data'!$A$2:$B$3674,2,FALSE),"")</f>
        <v>8176.3</v>
      </c>
      <c r="C779" s="7">
        <f>IFERROR(VLOOKUP($A779,'Original Data'!$C$2:$D$2180,2,FALSE),"")</f>
        <v>144.57</v>
      </c>
      <c r="D779" s="6">
        <f>IFERROR(VLOOKUP($A779,'Original Data'!$E$2:$F$2013,2,FALSE),"")</f>
        <v>49.043999999999997</v>
      </c>
    </row>
    <row r="780" spans="1:4" x14ac:dyDescent="0.2">
      <c r="A780" s="5">
        <f t="shared" si="12"/>
        <v>43839</v>
      </c>
      <c r="B780" s="6">
        <f>IFERROR(VLOOKUP($A780,'Original Data'!$A$2:$B$3674,2,FALSE),"")</f>
        <v>7817.5</v>
      </c>
      <c r="C780" s="7">
        <f>IFERROR(VLOOKUP($A780,'Original Data'!$C$2:$D$2180,2,FALSE),"")</f>
        <v>137.81</v>
      </c>
      <c r="D780" s="6">
        <f>IFERROR(VLOOKUP($A780,'Original Data'!$E$2:$F$2013,2,FALSE),"")</f>
        <v>44.783999999999999</v>
      </c>
    </row>
    <row r="781" spans="1:4" x14ac:dyDescent="0.2">
      <c r="A781" s="5">
        <f t="shared" si="12"/>
        <v>43838</v>
      </c>
      <c r="B781" s="6">
        <f>IFERROR(VLOOKUP($A781,'Original Data'!$A$2:$B$3674,2,FALSE),"")</f>
        <v>8036.8</v>
      </c>
      <c r="C781" s="7">
        <f>IFERROR(VLOOKUP($A781,'Original Data'!$C$2:$D$2180,2,FALSE),"")</f>
        <v>140.5</v>
      </c>
      <c r="D781" s="6">
        <f>IFERROR(VLOOKUP($A781,'Original Data'!$E$2:$F$2013,2,FALSE),"")</f>
        <v>45.374000000000002</v>
      </c>
    </row>
    <row r="782" spans="1:4" x14ac:dyDescent="0.2">
      <c r="A782" s="5">
        <f t="shared" si="12"/>
        <v>43837</v>
      </c>
      <c r="B782" s="6">
        <f>IFERROR(VLOOKUP($A782,'Original Data'!$A$2:$B$3674,2,FALSE),"")</f>
        <v>8150</v>
      </c>
      <c r="C782" s="7">
        <f>IFERROR(VLOOKUP($A782,'Original Data'!$C$2:$D$2180,2,FALSE),"")</f>
        <v>143.09</v>
      </c>
      <c r="D782" s="6">
        <f>IFERROR(VLOOKUP($A782,'Original Data'!$E$2:$F$2013,2,FALSE),"")</f>
        <v>46.4</v>
      </c>
    </row>
    <row r="783" spans="1:4" x14ac:dyDescent="0.2">
      <c r="A783" s="5">
        <f t="shared" si="12"/>
        <v>43836</v>
      </c>
      <c r="B783" s="6">
        <f>IFERROR(VLOOKUP($A783,'Original Data'!$A$2:$B$3674,2,FALSE),"")</f>
        <v>7757.9</v>
      </c>
      <c r="C783" s="7">
        <f>IFERROR(VLOOKUP($A783,'Original Data'!$C$2:$D$2180,2,FALSE),"")</f>
        <v>144.18</v>
      </c>
      <c r="D783" s="6">
        <f>IFERROR(VLOOKUP($A783,'Original Data'!$E$2:$F$2013,2,FALSE),"")</f>
        <v>45.777999999999999</v>
      </c>
    </row>
    <row r="784" spans="1:4" x14ac:dyDescent="0.2">
      <c r="A784" s="5">
        <f t="shared" si="12"/>
        <v>43835</v>
      </c>
      <c r="B784" s="6">
        <f>IFERROR(VLOOKUP($A784,'Original Data'!$A$2:$B$3674,2,FALSE),"")</f>
        <v>7364.6</v>
      </c>
      <c r="C784" s="7">
        <f>IFERROR(VLOOKUP($A784,'Original Data'!$C$2:$D$2180,2,FALSE),"")</f>
        <v>135.6</v>
      </c>
      <c r="D784" s="6">
        <f>IFERROR(VLOOKUP($A784,'Original Data'!$E$2:$F$2013,2,FALSE),"")</f>
        <v>43.457999999999998</v>
      </c>
    </row>
    <row r="785" spans="1:4" x14ac:dyDescent="0.2">
      <c r="A785" s="5">
        <f t="shared" si="12"/>
        <v>43834</v>
      </c>
      <c r="B785" s="6">
        <f>IFERROR(VLOOKUP($A785,'Original Data'!$A$2:$B$3674,2,FALSE),"")</f>
        <v>7369.8</v>
      </c>
      <c r="C785" s="7">
        <f>IFERROR(VLOOKUP($A785,'Original Data'!$C$2:$D$2180,2,FALSE),"")</f>
        <v>134.49</v>
      </c>
      <c r="D785" s="6">
        <f>IFERROR(VLOOKUP($A785,'Original Data'!$E$2:$F$2013,2,FALSE),"")</f>
        <v>42.854999999999997</v>
      </c>
    </row>
    <row r="786" spans="1:4" x14ac:dyDescent="0.2">
      <c r="A786" s="5">
        <f t="shared" si="12"/>
        <v>43833</v>
      </c>
      <c r="B786" s="6">
        <f>IFERROR(VLOOKUP($A786,'Original Data'!$A$2:$B$3674,2,FALSE),"")</f>
        <v>7367.5</v>
      </c>
      <c r="C786" s="7">
        <f>IFERROR(VLOOKUP($A786,'Original Data'!$C$2:$D$2180,2,FALSE),"")</f>
        <v>134.74</v>
      </c>
      <c r="D786" s="6">
        <f>IFERROR(VLOOKUP($A786,'Original Data'!$E$2:$F$2013,2,FALSE),"")</f>
        <v>42.177999999999997</v>
      </c>
    </row>
    <row r="787" spans="1:4" x14ac:dyDescent="0.2">
      <c r="A787" s="5">
        <f t="shared" si="12"/>
        <v>43832</v>
      </c>
      <c r="B787" s="6">
        <f>IFERROR(VLOOKUP($A787,'Original Data'!$A$2:$B$3674,2,FALSE),"")</f>
        <v>6989.4</v>
      </c>
      <c r="C787" s="7">
        <f>IFERROR(VLOOKUP($A787,'Original Data'!$C$2:$D$2180,2,FALSE),"")</f>
        <v>127.56</v>
      </c>
      <c r="D787" s="6">
        <f>IFERROR(VLOOKUP($A787,'Original Data'!$E$2:$F$2013,2,FALSE),"")</f>
        <v>39.555999999999997</v>
      </c>
    </row>
    <row r="788" spans="1:4" x14ac:dyDescent="0.2">
      <c r="A788" s="5">
        <f t="shared" si="12"/>
        <v>43831</v>
      </c>
      <c r="B788" s="6">
        <f>IFERROR(VLOOKUP($A788,'Original Data'!$A$2:$B$3674,2,FALSE),"")</f>
        <v>7212.7</v>
      </c>
      <c r="C788" s="7">
        <f>IFERROR(VLOOKUP($A788,'Original Data'!$C$2:$D$2180,2,FALSE),"")</f>
        <v>130.94</v>
      </c>
      <c r="D788" s="6">
        <f>IFERROR(VLOOKUP($A788,'Original Data'!$E$2:$F$2013,2,FALSE),"")</f>
        <v>41.627000000000002</v>
      </c>
    </row>
    <row r="789" spans="1:4" x14ac:dyDescent="0.2">
      <c r="A789" s="5">
        <f t="shared" si="12"/>
        <v>43830</v>
      </c>
      <c r="B789" s="6">
        <f>IFERROR(VLOOKUP($A789,'Original Data'!$A$2:$B$3674,2,FALSE),"")</f>
        <v>7208.3</v>
      </c>
      <c r="C789" s="7">
        <f>IFERROR(VLOOKUP($A789,'Original Data'!$C$2:$D$2180,2,FALSE),"")</f>
        <v>129.44999999999999</v>
      </c>
      <c r="D789" s="6">
        <f>IFERROR(VLOOKUP($A789,'Original Data'!$E$2:$F$2013,2,FALSE),"")</f>
        <v>41.286999999999999</v>
      </c>
    </row>
    <row r="790" spans="1:4" x14ac:dyDescent="0.2">
      <c r="A790" s="5">
        <f t="shared" si="12"/>
        <v>43829</v>
      </c>
      <c r="B790" s="6">
        <f>IFERROR(VLOOKUP($A790,'Original Data'!$A$2:$B$3674,2,FALSE),"")</f>
        <v>7260.9</v>
      </c>
      <c r="C790" s="7">
        <f>IFERROR(VLOOKUP($A790,'Original Data'!$C$2:$D$2180,2,FALSE),"")</f>
        <v>131.83000000000001</v>
      </c>
      <c r="D790" s="6">
        <f>IFERROR(VLOOKUP($A790,'Original Data'!$E$2:$F$2013,2,FALSE),"")</f>
        <v>42.424999999999997</v>
      </c>
    </row>
    <row r="791" spans="1:4" x14ac:dyDescent="0.2">
      <c r="A791" s="5">
        <f t="shared" si="12"/>
        <v>43828</v>
      </c>
      <c r="B791" s="6">
        <f>IFERROR(VLOOKUP($A791,'Original Data'!$A$2:$B$3674,2,FALSE),"")</f>
        <v>7417.9</v>
      </c>
      <c r="C791" s="7">
        <f>IFERROR(VLOOKUP($A791,'Original Data'!$C$2:$D$2180,2,FALSE),"")</f>
        <v>134.9</v>
      </c>
      <c r="D791" s="6">
        <f>IFERROR(VLOOKUP($A791,'Original Data'!$E$2:$F$2013,2,FALSE),"")</f>
        <v>43.152000000000001</v>
      </c>
    </row>
    <row r="792" spans="1:4" x14ac:dyDescent="0.2">
      <c r="A792" s="5">
        <f t="shared" si="12"/>
        <v>43827</v>
      </c>
      <c r="B792" s="6">
        <f>IFERROR(VLOOKUP($A792,'Original Data'!$A$2:$B$3674,2,FALSE),"")</f>
        <v>7334.4</v>
      </c>
      <c r="C792" s="7">
        <f>IFERROR(VLOOKUP($A792,'Original Data'!$C$2:$D$2180,2,FALSE),"")</f>
        <v>128.47999999999999</v>
      </c>
      <c r="D792" s="6">
        <f>IFERROR(VLOOKUP($A792,'Original Data'!$E$2:$F$2013,2,FALSE),"")</f>
        <v>42.750999999999998</v>
      </c>
    </row>
    <row r="793" spans="1:4" x14ac:dyDescent="0.2">
      <c r="A793" s="5">
        <f t="shared" si="12"/>
        <v>43826</v>
      </c>
      <c r="B793" s="6">
        <f>IFERROR(VLOOKUP($A793,'Original Data'!$A$2:$B$3674,2,FALSE),"")</f>
        <v>7287</v>
      </c>
      <c r="C793" s="7">
        <f>IFERROR(VLOOKUP($A793,'Original Data'!$C$2:$D$2180,2,FALSE),"")</f>
        <v>126.92</v>
      </c>
      <c r="D793" s="6">
        <f>IFERROR(VLOOKUP($A793,'Original Data'!$E$2:$F$2013,2,FALSE),"")</f>
        <v>41.043999999999997</v>
      </c>
    </row>
    <row r="794" spans="1:4" x14ac:dyDescent="0.2">
      <c r="A794" s="5">
        <f t="shared" si="12"/>
        <v>43825</v>
      </c>
      <c r="B794" s="6">
        <f>IFERROR(VLOOKUP($A794,'Original Data'!$A$2:$B$3674,2,FALSE),"")</f>
        <v>7232.4</v>
      </c>
      <c r="C794" s="7">
        <f>IFERROR(VLOOKUP($A794,'Original Data'!$C$2:$D$2180,2,FALSE),"")</f>
        <v>126.15</v>
      </c>
      <c r="D794" s="6">
        <f>IFERROR(VLOOKUP($A794,'Original Data'!$E$2:$F$2013,2,FALSE),"")</f>
        <v>40.088000000000001</v>
      </c>
    </row>
    <row r="795" spans="1:4" x14ac:dyDescent="0.2">
      <c r="A795" s="5">
        <f t="shared" si="12"/>
        <v>43824</v>
      </c>
      <c r="B795" s="6">
        <f>IFERROR(VLOOKUP($A795,'Original Data'!$A$2:$B$3674,2,FALSE),"")</f>
        <v>7220.1</v>
      </c>
      <c r="C795" s="7">
        <f>IFERROR(VLOOKUP($A795,'Original Data'!$C$2:$D$2180,2,FALSE),"")</f>
        <v>125.32</v>
      </c>
      <c r="D795" s="6">
        <f>IFERROR(VLOOKUP($A795,'Original Data'!$E$2:$F$2013,2,FALSE),"")</f>
        <v>40.101999999999997</v>
      </c>
    </row>
    <row r="796" spans="1:4" x14ac:dyDescent="0.2">
      <c r="A796" s="5">
        <f t="shared" si="12"/>
        <v>43823</v>
      </c>
      <c r="B796" s="6">
        <f>IFERROR(VLOOKUP($A796,'Original Data'!$A$2:$B$3674,2,FALSE),"")</f>
        <v>7276.9</v>
      </c>
      <c r="C796" s="7">
        <f>IFERROR(VLOOKUP($A796,'Original Data'!$C$2:$D$2180,2,FALSE),"")</f>
        <v>128.04</v>
      </c>
      <c r="D796" s="6">
        <f>IFERROR(VLOOKUP($A796,'Original Data'!$E$2:$F$2013,2,FALSE),"")</f>
        <v>40.381</v>
      </c>
    </row>
    <row r="797" spans="1:4" x14ac:dyDescent="0.2">
      <c r="A797" s="5">
        <f t="shared" si="12"/>
        <v>43822</v>
      </c>
      <c r="B797" s="6">
        <f>IFERROR(VLOOKUP($A797,'Original Data'!$A$2:$B$3674,2,FALSE),"")</f>
        <v>7347.4</v>
      </c>
      <c r="C797" s="7">
        <f>IFERROR(VLOOKUP($A797,'Original Data'!$C$2:$D$2180,2,FALSE),"")</f>
        <v>128.13</v>
      </c>
      <c r="D797" s="6">
        <f>IFERROR(VLOOKUP($A797,'Original Data'!$E$2:$F$2013,2,FALSE),"")</f>
        <v>40.686999999999998</v>
      </c>
    </row>
    <row r="798" spans="1:4" x14ac:dyDescent="0.2">
      <c r="A798" s="5">
        <f t="shared" si="12"/>
        <v>43821</v>
      </c>
      <c r="B798" s="6">
        <f>IFERROR(VLOOKUP($A798,'Original Data'!$A$2:$B$3674,2,FALSE),"")</f>
        <v>7532</v>
      </c>
      <c r="C798" s="7">
        <f>IFERROR(VLOOKUP($A798,'Original Data'!$C$2:$D$2180,2,FALSE),"")</f>
        <v>132.77000000000001</v>
      </c>
      <c r="D798" s="6">
        <f>IFERROR(VLOOKUP($A798,'Original Data'!$E$2:$F$2013,2,FALSE),"")</f>
        <v>41.834000000000003</v>
      </c>
    </row>
    <row r="799" spans="1:4" x14ac:dyDescent="0.2">
      <c r="A799" s="5">
        <f t="shared" si="12"/>
        <v>43820</v>
      </c>
      <c r="B799" s="6">
        <f>IFERROR(VLOOKUP($A799,'Original Data'!$A$2:$B$3674,2,FALSE),"")</f>
        <v>7166.4</v>
      </c>
      <c r="C799" s="7">
        <f>IFERROR(VLOOKUP($A799,'Original Data'!$C$2:$D$2180,2,FALSE),"")</f>
        <v>127.5</v>
      </c>
      <c r="D799" s="6">
        <f>IFERROR(VLOOKUP($A799,'Original Data'!$E$2:$F$2013,2,FALSE),"")</f>
        <v>39.677999999999997</v>
      </c>
    </row>
    <row r="800" spans="1:4" x14ac:dyDescent="0.2">
      <c r="A800" s="5">
        <f t="shared" si="12"/>
        <v>43819</v>
      </c>
      <c r="B800" s="6">
        <f>IFERROR(VLOOKUP($A800,'Original Data'!$A$2:$B$3674,2,FALSE),"")</f>
        <v>7212.9</v>
      </c>
      <c r="C800" s="7">
        <f>IFERROR(VLOOKUP($A800,'Original Data'!$C$2:$D$2180,2,FALSE),"")</f>
        <v>128.9</v>
      </c>
      <c r="D800" s="6">
        <f>IFERROR(VLOOKUP($A800,'Original Data'!$E$2:$F$2013,2,FALSE),"")</f>
        <v>40.097000000000001</v>
      </c>
    </row>
    <row r="801" spans="1:4" x14ac:dyDescent="0.2">
      <c r="A801" s="5">
        <f t="shared" si="12"/>
        <v>43818</v>
      </c>
      <c r="B801" s="6">
        <f>IFERROR(VLOOKUP($A801,'Original Data'!$A$2:$B$3674,2,FALSE),"")</f>
        <v>7181.8</v>
      </c>
      <c r="C801" s="7">
        <f>IFERROR(VLOOKUP($A801,'Original Data'!$C$2:$D$2180,2,FALSE),"")</f>
        <v>128.68</v>
      </c>
      <c r="D801" s="6">
        <f>IFERROR(VLOOKUP($A801,'Original Data'!$E$2:$F$2013,2,FALSE),"")</f>
        <v>39.639000000000003</v>
      </c>
    </row>
    <row r="802" spans="1:4" x14ac:dyDescent="0.2">
      <c r="A802" s="5">
        <f t="shared" si="12"/>
        <v>43817</v>
      </c>
      <c r="B802" s="6">
        <f>IFERROR(VLOOKUP($A802,'Original Data'!$A$2:$B$3674,2,FALSE),"")</f>
        <v>7323.4</v>
      </c>
      <c r="C802" s="7">
        <f>IFERROR(VLOOKUP($A802,'Original Data'!$C$2:$D$2180,2,FALSE),"")</f>
        <v>133.5</v>
      </c>
      <c r="D802" s="6">
        <f>IFERROR(VLOOKUP($A802,'Original Data'!$E$2:$F$2013,2,FALSE),"")</f>
        <v>40.777999999999999</v>
      </c>
    </row>
    <row r="803" spans="1:4" x14ac:dyDescent="0.2">
      <c r="A803" s="5">
        <f t="shared" si="12"/>
        <v>43816</v>
      </c>
      <c r="B803" s="6">
        <f>IFERROR(VLOOKUP($A803,'Original Data'!$A$2:$B$3674,2,FALSE),"")</f>
        <v>6667.1</v>
      </c>
      <c r="C803" s="7">
        <f>IFERROR(VLOOKUP($A803,'Original Data'!$C$2:$D$2180,2,FALSE),"")</f>
        <v>122.81</v>
      </c>
      <c r="D803" s="6">
        <f>IFERROR(VLOOKUP($A803,'Original Data'!$E$2:$F$2013,2,FALSE),"")</f>
        <v>36.985999999999997</v>
      </c>
    </row>
    <row r="804" spans="1:4" x14ac:dyDescent="0.2">
      <c r="A804" s="5">
        <f t="shared" si="12"/>
        <v>43815</v>
      </c>
      <c r="B804" s="6">
        <f>IFERROR(VLOOKUP($A804,'Original Data'!$A$2:$B$3674,2,FALSE),"")</f>
        <v>6926.8</v>
      </c>
      <c r="C804" s="7">
        <f>IFERROR(VLOOKUP($A804,'Original Data'!$C$2:$D$2180,2,FALSE),"")</f>
        <v>133.34</v>
      </c>
      <c r="D804" s="6">
        <f>IFERROR(VLOOKUP($A804,'Original Data'!$E$2:$F$2013,2,FALSE),"")</f>
        <v>39.984000000000002</v>
      </c>
    </row>
    <row r="805" spans="1:4" x14ac:dyDescent="0.2">
      <c r="A805" s="5">
        <f t="shared" si="12"/>
        <v>43814</v>
      </c>
      <c r="B805" s="6">
        <f>IFERROR(VLOOKUP($A805,'Original Data'!$A$2:$B$3674,2,FALSE),"")</f>
        <v>7152.7</v>
      </c>
      <c r="C805" s="7">
        <f>IFERROR(VLOOKUP($A805,'Original Data'!$C$2:$D$2180,2,FALSE),"")</f>
        <v>143.11000000000001</v>
      </c>
      <c r="D805" s="6">
        <f>IFERROR(VLOOKUP($A805,'Original Data'!$E$2:$F$2013,2,FALSE),"")</f>
        <v>43.472000000000001</v>
      </c>
    </row>
    <row r="806" spans="1:4" x14ac:dyDescent="0.2">
      <c r="A806" s="5">
        <f t="shared" si="12"/>
        <v>43813</v>
      </c>
      <c r="B806" s="6">
        <f>IFERROR(VLOOKUP($A806,'Original Data'!$A$2:$B$3674,2,FALSE),"")</f>
        <v>7100.8</v>
      </c>
      <c r="C806" s="7">
        <f>IFERROR(VLOOKUP($A806,'Original Data'!$C$2:$D$2180,2,FALSE),"")</f>
        <v>142.56</v>
      </c>
      <c r="D806" s="6">
        <f>IFERROR(VLOOKUP($A806,'Original Data'!$E$2:$F$2013,2,FALSE),"")</f>
        <v>43.273000000000003</v>
      </c>
    </row>
    <row r="807" spans="1:4" x14ac:dyDescent="0.2">
      <c r="A807" s="5">
        <f t="shared" si="12"/>
        <v>43812</v>
      </c>
      <c r="B807" s="6">
        <f>IFERROR(VLOOKUP($A807,'Original Data'!$A$2:$B$3674,2,FALSE),"")</f>
        <v>7283.2</v>
      </c>
      <c r="C807" s="7">
        <f>IFERROR(VLOOKUP($A807,'Original Data'!$C$2:$D$2180,2,FALSE),"")</f>
        <v>145.38</v>
      </c>
      <c r="D807" s="6">
        <f>IFERROR(VLOOKUP($A807,'Original Data'!$E$2:$F$2013,2,FALSE),"")</f>
        <v>44.44</v>
      </c>
    </row>
    <row r="808" spans="1:4" x14ac:dyDescent="0.2">
      <c r="A808" s="5">
        <f t="shared" si="12"/>
        <v>43811</v>
      </c>
      <c r="B808" s="6">
        <f>IFERROR(VLOOKUP($A808,'Original Data'!$A$2:$B$3674,2,FALSE),"")</f>
        <v>7224</v>
      </c>
      <c r="C808" s="7">
        <f>IFERROR(VLOOKUP($A808,'Original Data'!$C$2:$D$2180,2,FALSE),"")</f>
        <v>145.51</v>
      </c>
      <c r="D808" s="6">
        <f>IFERROR(VLOOKUP($A808,'Original Data'!$E$2:$F$2013,2,FALSE),"")</f>
        <v>43.615000000000002</v>
      </c>
    </row>
    <row r="809" spans="1:4" x14ac:dyDescent="0.2">
      <c r="A809" s="5">
        <f t="shared" si="12"/>
        <v>43810</v>
      </c>
      <c r="B809" s="6">
        <f>IFERROR(VLOOKUP($A809,'Original Data'!$A$2:$B$3674,2,FALSE),"")</f>
        <v>7230.7</v>
      </c>
      <c r="C809" s="7">
        <f>IFERROR(VLOOKUP($A809,'Original Data'!$C$2:$D$2180,2,FALSE),"")</f>
        <v>143.91</v>
      </c>
      <c r="D809" s="6">
        <f>IFERROR(VLOOKUP($A809,'Original Data'!$E$2:$F$2013,2,FALSE),"")</f>
        <v>44.145000000000003</v>
      </c>
    </row>
    <row r="810" spans="1:4" x14ac:dyDescent="0.2">
      <c r="A810" s="5">
        <f t="shared" si="12"/>
        <v>43809</v>
      </c>
      <c r="B810" s="6">
        <f>IFERROR(VLOOKUP($A810,'Original Data'!$A$2:$B$3674,2,FALSE),"")</f>
        <v>7254.6</v>
      </c>
      <c r="C810" s="7">
        <f>IFERROR(VLOOKUP($A810,'Original Data'!$C$2:$D$2180,2,FALSE),"")</f>
        <v>146.36000000000001</v>
      </c>
      <c r="D810" s="6">
        <f>IFERROR(VLOOKUP($A810,'Original Data'!$E$2:$F$2013,2,FALSE),"")</f>
        <v>44.11</v>
      </c>
    </row>
    <row r="811" spans="1:4" x14ac:dyDescent="0.2">
      <c r="A811" s="5">
        <f t="shared" si="12"/>
        <v>43808</v>
      </c>
      <c r="B811" s="6">
        <f>IFERROR(VLOOKUP($A811,'Original Data'!$A$2:$B$3674,2,FALSE),"")</f>
        <v>7379.5</v>
      </c>
      <c r="C811" s="7">
        <f>IFERROR(VLOOKUP($A811,'Original Data'!$C$2:$D$2180,2,FALSE),"")</f>
        <v>148.08000000000001</v>
      </c>
      <c r="D811" s="6">
        <f>IFERROR(VLOOKUP($A811,'Original Data'!$E$2:$F$2013,2,FALSE),"")</f>
        <v>44.49</v>
      </c>
    </row>
    <row r="812" spans="1:4" x14ac:dyDescent="0.2">
      <c r="A812" s="5">
        <f t="shared" si="12"/>
        <v>43807</v>
      </c>
      <c r="B812" s="6">
        <f>IFERROR(VLOOKUP($A812,'Original Data'!$A$2:$B$3674,2,FALSE),"")</f>
        <v>7564.6</v>
      </c>
      <c r="C812" s="7">
        <f>IFERROR(VLOOKUP($A812,'Original Data'!$C$2:$D$2180,2,FALSE),"")</f>
        <v>151.41</v>
      </c>
      <c r="D812" s="6">
        <f>IFERROR(VLOOKUP($A812,'Original Data'!$E$2:$F$2013,2,FALSE),"")</f>
        <v>45.613999999999997</v>
      </c>
    </row>
    <row r="813" spans="1:4" x14ac:dyDescent="0.2">
      <c r="A813" s="5">
        <f t="shared" si="12"/>
        <v>43806</v>
      </c>
      <c r="B813" s="6">
        <f>IFERROR(VLOOKUP($A813,'Original Data'!$A$2:$B$3674,2,FALSE),"")</f>
        <v>7543.2</v>
      </c>
      <c r="C813" s="7">
        <f>IFERROR(VLOOKUP($A813,'Original Data'!$C$2:$D$2180,2,FALSE),"")</f>
        <v>148.15</v>
      </c>
      <c r="D813" s="6">
        <f>IFERROR(VLOOKUP($A813,'Original Data'!$E$2:$F$2013,2,FALSE),"")</f>
        <v>45.237000000000002</v>
      </c>
    </row>
    <row r="814" spans="1:4" x14ac:dyDescent="0.2">
      <c r="A814" s="5">
        <f t="shared" si="12"/>
        <v>43805</v>
      </c>
      <c r="B814" s="6">
        <f>IFERROR(VLOOKUP($A814,'Original Data'!$A$2:$B$3674,2,FALSE),"")</f>
        <v>7588.3</v>
      </c>
      <c r="C814" s="7">
        <f>IFERROR(VLOOKUP($A814,'Original Data'!$C$2:$D$2180,2,FALSE),"")</f>
        <v>149.69</v>
      </c>
      <c r="D814" s="6">
        <f>IFERROR(VLOOKUP($A814,'Original Data'!$E$2:$F$2013,2,FALSE),"")</f>
        <v>45.345999999999997</v>
      </c>
    </row>
    <row r="815" spans="1:4" x14ac:dyDescent="0.2">
      <c r="A815" s="5">
        <f t="shared" si="12"/>
        <v>43804</v>
      </c>
      <c r="B815" s="6">
        <f>IFERROR(VLOOKUP($A815,'Original Data'!$A$2:$B$3674,2,FALSE),"")</f>
        <v>7440</v>
      </c>
      <c r="C815" s="7">
        <f>IFERROR(VLOOKUP($A815,'Original Data'!$C$2:$D$2180,2,FALSE),"")</f>
        <v>148.72999999999999</v>
      </c>
      <c r="D815" s="6">
        <f>IFERROR(VLOOKUP($A815,'Original Data'!$E$2:$F$2013,2,FALSE),"")</f>
        <v>44.798000000000002</v>
      </c>
    </row>
    <row r="816" spans="1:4" x14ac:dyDescent="0.2">
      <c r="A816" s="5">
        <f t="shared" si="12"/>
        <v>43803</v>
      </c>
      <c r="B816" s="6">
        <f>IFERROR(VLOOKUP($A816,'Original Data'!$A$2:$B$3674,2,FALSE),"")</f>
        <v>7238.2</v>
      </c>
      <c r="C816" s="7">
        <f>IFERROR(VLOOKUP($A816,'Original Data'!$C$2:$D$2180,2,FALSE),"")</f>
        <v>146.22999999999999</v>
      </c>
      <c r="D816" s="6">
        <f>IFERROR(VLOOKUP($A816,'Original Data'!$E$2:$F$2013,2,FALSE),"")</f>
        <v>44.725000000000001</v>
      </c>
    </row>
    <row r="817" spans="1:4" x14ac:dyDescent="0.2">
      <c r="A817" s="5">
        <f t="shared" si="12"/>
        <v>43802</v>
      </c>
      <c r="B817" s="6">
        <f>IFERROR(VLOOKUP($A817,'Original Data'!$A$2:$B$3674,2,FALSE),"")</f>
        <v>7336</v>
      </c>
      <c r="C817" s="7">
        <f>IFERROR(VLOOKUP($A817,'Original Data'!$C$2:$D$2180,2,FALSE),"")</f>
        <v>148.16999999999999</v>
      </c>
      <c r="D817" s="6">
        <f>IFERROR(VLOOKUP($A817,'Original Data'!$E$2:$F$2013,2,FALSE),"")</f>
        <v>45.155999999999999</v>
      </c>
    </row>
    <row r="818" spans="1:4" x14ac:dyDescent="0.2">
      <c r="A818" s="5">
        <f t="shared" si="12"/>
        <v>43801</v>
      </c>
      <c r="B818" s="6">
        <f>IFERROR(VLOOKUP($A818,'Original Data'!$A$2:$B$3674,2,FALSE),"")</f>
        <v>7350.3</v>
      </c>
      <c r="C818" s="7">
        <f>IFERROR(VLOOKUP($A818,'Original Data'!$C$2:$D$2180,2,FALSE),"")</f>
        <v>149.69</v>
      </c>
      <c r="D818" s="6">
        <f>IFERROR(VLOOKUP($A818,'Original Data'!$E$2:$F$2013,2,FALSE),"")</f>
        <v>45.610999999999997</v>
      </c>
    </row>
    <row r="819" spans="1:4" x14ac:dyDescent="0.2">
      <c r="A819" s="5">
        <f t="shared" si="12"/>
        <v>43800</v>
      </c>
      <c r="B819" s="6">
        <f>IFERROR(VLOOKUP($A819,'Original Data'!$A$2:$B$3674,2,FALSE),"")</f>
        <v>7450.1</v>
      </c>
      <c r="C819" s="7">
        <f>IFERROR(VLOOKUP($A819,'Original Data'!$C$2:$D$2180,2,FALSE),"")</f>
        <v>151.84</v>
      </c>
      <c r="D819" s="6">
        <f>IFERROR(VLOOKUP($A819,'Original Data'!$E$2:$F$2013,2,FALSE),"")</f>
        <v>47.517000000000003</v>
      </c>
    </row>
    <row r="820" spans="1:4" x14ac:dyDescent="0.2">
      <c r="A820" s="5">
        <f t="shared" si="12"/>
        <v>43799</v>
      </c>
      <c r="B820" s="6">
        <f>IFERROR(VLOOKUP($A820,'Original Data'!$A$2:$B$3674,2,FALSE),"")</f>
        <v>7599.9</v>
      </c>
      <c r="C820" s="7">
        <f>IFERROR(VLOOKUP($A820,'Original Data'!$C$2:$D$2180,2,FALSE),"")</f>
        <v>152.54</v>
      </c>
      <c r="D820" s="6">
        <f>IFERROR(VLOOKUP($A820,'Original Data'!$E$2:$F$2013,2,FALSE),"")</f>
        <v>47.523000000000003</v>
      </c>
    </row>
    <row r="821" spans="1:4" x14ac:dyDescent="0.2">
      <c r="A821" s="5">
        <f t="shared" si="12"/>
        <v>43798</v>
      </c>
      <c r="B821" s="6">
        <f>IFERROR(VLOOKUP($A821,'Original Data'!$A$2:$B$3674,2,FALSE),"")</f>
        <v>7796.6</v>
      </c>
      <c r="C821" s="7">
        <f>IFERROR(VLOOKUP($A821,'Original Data'!$C$2:$D$2180,2,FALSE),"")</f>
        <v>155.53</v>
      </c>
      <c r="D821" s="6">
        <f>IFERROR(VLOOKUP($A821,'Original Data'!$E$2:$F$2013,2,FALSE),"")</f>
        <v>48.615000000000002</v>
      </c>
    </row>
    <row r="822" spans="1:4" x14ac:dyDescent="0.2">
      <c r="A822" s="5">
        <f t="shared" si="12"/>
        <v>43797</v>
      </c>
      <c r="B822" s="6">
        <f>IFERROR(VLOOKUP($A822,'Original Data'!$A$2:$B$3674,2,FALSE),"")</f>
        <v>7460.8</v>
      </c>
      <c r="C822" s="7">
        <f>IFERROR(VLOOKUP($A822,'Original Data'!$C$2:$D$2180,2,FALSE),"")</f>
        <v>151.52000000000001</v>
      </c>
      <c r="D822" s="6">
        <f>IFERROR(VLOOKUP($A822,'Original Data'!$E$2:$F$2013,2,FALSE),"")</f>
        <v>46.859000000000002</v>
      </c>
    </row>
    <row r="823" spans="1:4" x14ac:dyDescent="0.2">
      <c r="A823" s="5">
        <f t="shared" si="12"/>
        <v>43796</v>
      </c>
      <c r="B823" s="6">
        <f>IFERROR(VLOOKUP($A823,'Original Data'!$A$2:$B$3674,2,FALSE),"")</f>
        <v>7549.3</v>
      </c>
      <c r="C823" s="7">
        <f>IFERROR(VLOOKUP($A823,'Original Data'!$C$2:$D$2180,2,FALSE),"")</f>
        <v>153.34</v>
      </c>
      <c r="D823" s="6">
        <f>IFERROR(VLOOKUP($A823,'Original Data'!$E$2:$F$2013,2,FALSE),"")</f>
        <v>47.723999999999997</v>
      </c>
    </row>
    <row r="824" spans="1:4" x14ac:dyDescent="0.2">
      <c r="A824" s="5">
        <f t="shared" si="12"/>
        <v>43795</v>
      </c>
      <c r="B824" s="6">
        <f>IFERROR(VLOOKUP($A824,'Original Data'!$A$2:$B$3674,2,FALSE),"")</f>
        <v>7198.3</v>
      </c>
      <c r="C824" s="7">
        <f>IFERROR(VLOOKUP($A824,'Original Data'!$C$2:$D$2180,2,FALSE),"")</f>
        <v>148.31</v>
      </c>
      <c r="D824" s="6">
        <f>IFERROR(VLOOKUP($A824,'Original Data'!$E$2:$F$2013,2,FALSE),"")</f>
        <v>47.017000000000003</v>
      </c>
    </row>
    <row r="825" spans="1:4" x14ac:dyDescent="0.2">
      <c r="A825" s="5">
        <f t="shared" si="12"/>
        <v>43794</v>
      </c>
      <c r="B825" s="6">
        <f>IFERROR(VLOOKUP($A825,'Original Data'!$A$2:$B$3674,2,FALSE),"")</f>
        <v>7168</v>
      </c>
      <c r="C825" s="7">
        <f>IFERROR(VLOOKUP($A825,'Original Data'!$C$2:$D$2180,2,FALSE),"")</f>
        <v>146.78</v>
      </c>
      <c r="D825" s="6">
        <f>IFERROR(VLOOKUP($A825,'Original Data'!$E$2:$F$2013,2,FALSE),"")</f>
        <v>45.619</v>
      </c>
    </row>
    <row r="826" spans="1:4" x14ac:dyDescent="0.2">
      <c r="A826" s="5">
        <f t="shared" si="12"/>
        <v>43793</v>
      </c>
      <c r="B826" s="6">
        <f>IFERROR(VLOOKUP($A826,'Original Data'!$A$2:$B$3674,2,FALSE),"")</f>
        <v>6965.3</v>
      </c>
      <c r="C826" s="7">
        <f>IFERROR(VLOOKUP($A826,'Original Data'!$C$2:$D$2180,2,FALSE),"")</f>
        <v>141.18</v>
      </c>
      <c r="D826" s="6">
        <f>IFERROR(VLOOKUP($A826,'Original Data'!$E$2:$F$2013,2,FALSE),"")</f>
        <v>44.212000000000003</v>
      </c>
    </row>
    <row r="827" spans="1:4" x14ac:dyDescent="0.2">
      <c r="A827" s="5">
        <f t="shared" si="12"/>
        <v>43792</v>
      </c>
      <c r="B827" s="6">
        <f>IFERROR(VLOOKUP($A827,'Original Data'!$A$2:$B$3674,2,FALSE),"")</f>
        <v>7352.6</v>
      </c>
      <c r="C827" s="7">
        <f>IFERROR(VLOOKUP($A827,'Original Data'!$C$2:$D$2180,2,FALSE),"")</f>
        <v>152.77000000000001</v>
      </c>
      <c r="D827" s="6">
        <f>IFERROR(VLOOKUP($A827,'Original Data'!$E$2:$F$2013,2,FALSE),"")</f>
        <v>48.18</v>
      </c>
    </row>
    <row r="828" spans="1:4" x14ac:dyDescent="0.2">
      <c r="A828" s="5">
        <f t="shared" si="12"/>
        <v>43791</v>
      </c>
      <c r="B828" s="6">
        <f>IFERROR(VLOOKUP($A828,'Original Data'!$A$2:$B$3674,2,FALSE),"")</f>
        <v>7323</v>
      </c>
      <c r="C828" s="7">
        <f>IFERROR(VLOOKUP($A828,'Original Data'!$C$2:$D$2180,2,FALSE),"")</f>
        <v>150.56</v>
      </c>
      <c r="D828" s="6">
        <f>IFERROR(VLOOKUP($A828,'Original Data'!$E$2:$F$2013,2,FALSE),"")</f>
        <v>47.423000000000002</v>
      </c>
    </row>
    <row r="829" spans="1:4" x14ac:dyDescent="0.2">
      <c r="A829" s="5">
        <f t="shared" si="12"/>
        <v>43790</v>
      </c>
      <c r="B829" s="6">
        <f>IFERROR(VLOOKUP($A829,'Original Data'!$A$2:$B$3674,2,FALSE),"")</f>
        <v>7671.1</v>
      </c>
      <c r="C829" s="7">
        <f>IFERROR(VLOOKUP($A829,'Original Data'!$C$2:$D$2180,2,FALSE),"")</f>
        <v>162.11000000000001</v>
      </c>
      <c r="D829" s="6">
        <f>IFERROR(VLOOKUP($A829,'Original Data'!$E$2:$F$2013,2,FALSE),"")</f>
        <v>50.674999999999997</v>
      </c>
    </row>
    <row r="830" spans="1:4" x14ac:dyDescent="0.2">
      <c r="A830" s="5">
        <f t="shared" si="12"/>
        <v>43789</v>
      </c>
      <c r="B830" s="6">
        <f>IFERROR(VLOOKUP($A830,'Original Data'!$A$2:$B$3674,2,FALSE),"")</f>
        <v>8126.4</v>
      </c>
      <c r="C830" s="7">
        <f>IFERROR(VLOOKUP($A830,'Original Data'!$C$2:$D$2180,2,FALSE),"")</f>
        <v>175.27</v>
      </c>
      <c r="D830" s="6">
        <f>IFERROR(VLOOKUP($A830,'Original Data'!$E$2:$F$2013,2,FALSE),"")</f>
        <v>55.029000000000003</v>
      </c>
    </row>
    <row r="831" spans="1:4" x14ac:dyDescent="0.2">
      <c r="A831" s="5">
        <f t="shared" si="12"/>
        <v>43788</v>
      </c>
      <c r="B831" s="6">
        <f>IFERROR(VLOOKUP($A831,'Original Data'!$A$2:$B$3674,2,FALSE),"")</f>
        <v>8164.9</v>
      </c>
      <c r="C831" s="7">
        <f>IFERROR(VLOOKUP($A831,'Original Data'!$C$2:$D$2180,2,FALSE),"")</f>
        <v>176.46</v>
      </c>
      <c r="D831" s="6">
        <f>IFERROR(VLOOKUP($A831,'Original Data'!$E$2:$F$2013,2,FALSE),"")</f>
        <v>55.143000000000001</v>
      </c>
    </row>
    <row r="832" spans="1:4" x14ac:dyDescent="0.2">
      <c r="A832" s="5">
        <f t="shared" si="12"/>
        <v>43787</v>
      </c>
      <c r="B832" s="6">
        <f>IFERROR(VLOOKUP($A832,'Original Data'!$A$2:$B$3674,2,FALSE),"")</f>
        <v>8219.5</v>
      </c>
      <c r="C832" s="7">
        <f>IFERROR(VLOOKUP($A832,'Original Data'!$C$2:$D$2180,2,FALSE),"")</f>
        <v>178.55</v>
      </c>
      <c r="D832" s="6">
        <f>IFERROR(VLOOKUP($A832,'Original Data'!$E$2:$F$2013,2,FALSE),"")</f>
        <v>56.055</v>
      </c>
    </row>
    <row r="833" spans="1:4" x14ac:dyDescent="0.2">
      <c r="A833" s="5">
        <f t="shared" si="12"/>
        <v>43786</v>
      </c>
      <c r="B833" s="6">
        <f>IFERROR(VLOOKUP($A833,'Original Data'!$A$2:$B$3674,2,FALSE),"")</f>
        <v>8537.2999999999993</v>
      </c>
      <c r="C833" s="7">
        <f>IFERROR(VLOOKUP($A833,'Original Data'!$C$2:$D$2180,2,FALSE),"")</f>
        <v>184.53</v>
      </c>
      <c r="D833" s="6">
        <f>IFERROR(VLOOKUP($A833,'Original Data'!$E$2:$F$2013,2,FALSE),"")</f>
        <v>59.216999999999999</v>
      </c>
    </row>
    <row r="834" spans="1:4" x14ac:dyDescent="0.2">
      <c r="A834" s="5">
        <f t="shared" si="12"/>
        <v>43785</v>
      </c>
      <c r="B834" s="6">
        <f>IFERROR(VLOOKUP($A834,'Original Data'!$A$2:$B$3674,2,FALSE),"")</f>
        <v>8523.5</v>
      </c>
      <c r="C834" s="7">
        <f>IFERROR(VLOOKUP($A834,'Original Data'!$C$2:$D$2180,2,FALSE),"")</f>
        <v>182.97</v>
      </c>
      <c r="D834" s="6">
        <f>IFERROR(VLOOKUP($A834,'Original Data'!$E$2:$F$2013,2,FALSE),"")</f>
        <v>58.284999999999997</v>
      </c>
    </row>
    <row r="835" spans="1:4" x14ac:dyDescent="0.2">
      <c r="A835" s="5">
        <f t="shared" ref="A835:A898" si="13">A834-1</f>
        <v>43784</v>
      </c>
      <c r="B835" s="6">
        <f>IFERROR(VLOOKUP($A835,'Original Data'!$A$2:$B$3674,2,FALSE),"")</f>
        <v>8495.7999999999993</v>
      </c>
      <c r="C835" s="7">
        <f>IFERROR(VLOOKUP($A835,'Original Data'!$C$2:$D$2180,2,FALSE),"")</f>
        <v>180.27</v>
      </c>
      <c r="D835" s="6">
        <f>IFERROR(VLOOKUP($A835,'Original Data'!$E$2:$F$2013,2,FALSE),"")</f>
        <v>57.758000000000003</v>
      </c>
    </row>
    <row r="836" spans="1:4" x14ac:dyDescent="0.2">
      <c r="A836" s="5">
        <f t="shared" si="13"/>
        <v>43783</v>
      </c>
      <c r="B836" s="6">
        <f>IFERROR(VLOOKUP($A836,'Original Data'!$A$2:$B$3674,2,FALSE),"")</f>
        <v>8655.7000000000007</v>
      </c>
      <c r="C836" s="7">
        <f>IFERROR(VLOOKUP($A836,'Original Data'!$C$2:$D$2180,2,FALSE),"")</f>
        <v>185</v>
      </c>
      <c r="D836" s="6">
        <f>IFERROR(VLOOKUP($A836,'Original Data'!$E$2:$F$2013,2,FALSE),"")</f>
        <v>59.186999999999998</v>
      </c>
    </row>
    <row r="837" spans="1:4" x14ac:dyDescent="0.2">
      <c r="A837" s="5">
        <f t="shared" si="13"/>
        <v>43782</v>
      </c>
      <c r="B837" s="6">
        <f>IFERROR(VLOOKUP($A837,'Original Data'!$A$2:$B$3674,2,FALSE),"")</f>
        <v>8801.1</v>
      </c>
      <c r="C837" s="7">
        <f>IFERROR(VLOOKUP($A837,'Original Data'!$C$2:$D$2180,2,FALSE),"")</f>
        <v>188.69</v>
      </c>
      <c r="D837" s="6">
        <f>IFERROR(VLOOKUP($A837,'Original Data'!$E$2:$F$2013,2,FALSE),"")</f>
        <v>61.024999999999999</v>
      </c>
    </row>
    <row r="838" spans="1:4" x14ac:dyDescent="0.2">
      <c r="A838" s="5">
        <f t="shared" si="13"/>
        <v>43781</v>
      </c>
      <c r="B838" s="6">
        <f>IFERROR(VLOOKUP($A838,'Original Data'!$A$2:$B$3674,2,FALSE),"")</f>
        <v>8830</v>
      </c>
      <c r="C838" s="7">
        <f>IFERROR(VLOOKUP($A838,'Original Data'!$C$2:$D$2180,2,FALSE),"")</f>
        <v>187.34</v>
      </c>
      <c r="D838" s="6">
        <f>IFERROR(VLOOKUP($A838,'Original Data'!$E$2:$F$2013,2,FALSE),"")</f>
        <v>61.521999999999998</v>
      </c>
    </row>
    <row r="839" spans="1:4" x14ac:dyDescent="0.2">
      <c r="A839" s="5">
        <f t="shared" si="13"/>
        <v>43780</v>
      </c>
      <c r="B839" s="6">
        <f>IFERROR(VLOOKUP($A839,'Original Data'!$A$2:$B$3674,2,FALSE),"")</f>
        <v>8737.7000000000007</v>
      </c>
      <c r="C839" s="7">
        <f>IFERROR(VLOOKUP($A839,'Original Data'!$C$2:$D$2180,2,FALSE),"")</f>
        <v>185.15</v>
      </c>
      <c r="D839" s="6">
        <f>IFERROR(VLOOKUP($A839,'Original Data'!$E$2:$F$2013,2,FALSE),"")</f>
        <v>61.893000000000001</v>
      </c>
    </row>
    <row r="840" spans="1:4" x14ac:dyDescent="0.2">
      <c r="A840" s="5">
        <f t="shared" si="13"/>
        <v>43779</v>
      </c>
      <c r="B840" s="6">
        <f>IFERROR(VLOOKUP($A840,'Original Data'!$A$2:$B$3674,2,FALSE),"")</f>
        <v>9068.4</v>
      </c>
      <c r="C840" s="7">
        <f>IFERROR(VLOOKUP($A840,'Original Data'!$C$2:$D$2180,2,FALSE),"")</f>
        <v>189.68</v>
      </c>
      <c r="D840" s="6">
        <f>IFERROR(VLOOKUP($A840,'Original Data'!$E$2:$F$2013,2,FALSE),"")</f>
        <v>63.716000000000001</v>
      </c>
    </row>
    <row r="841" spans="1:4" x14ac:dyDescent="0.2">
      <c r="A841" s="5">
        <f t="shared" si="13"/>
        <v>43778</v>
      </c>
      <c r="B841" s="6">
        <f>IFERROR(VLOOKUP($A841,'Original Data'!$A$2:$B$3674,2,FALSE),"")</f>
        <v>8828</v>
      </c>
      <c r="C841" s="7">
        <f>IFERROR(VLOOKUP($A841,'Original Data'!$C$2:$D$2180,2,FALSE),"")</f>
        <v>184.99</v>
      </c>
      <c r="D841" s="6">
        <f>IFERROR(VLOOKUP($A841,'Original Data'!$E$2:$F$2013,2,FALSE),"")</f>
        <v>62.093000000000004</v>
      </c>
    </row>
    <row r="842" spans="1:4" x14ac:dyDescent="0.2">
      <c r="A842" s="5">
        <f t="shared" si="13"/>
        <v>43777</v>
      </c>
      <c r="B842" s="6">
        <f>IFERROR(VLOOKUP($A842,'Original Data'!$A$2:$B$3674,2,FALSE),"")</f>
        <v>8782.4</v>
      </c>
      <c r="C842" s="7">
        <f>IFERROR(VLOOKUP($A842,'Original Data'!$C$2:$D$2180,2,FALSE),"")</f>
        <v>184</v>
      </c>
      <c r="D842" s="6">
        <f>IFERROR(VLOOKUP($A842,'Original Data'!$E$2:$F$2013,2,FALSE),"")</f>
        <v>60.451999999999998</v>
      </c>
    </row>
    <row r="843" spans="1:4" x14ac:dyDescent="0.2">
      <c r="A843" s="5">
        <f t="shared" si="13"/>
        <v>43776</v>
      </c>
      <c r="B843" s="6">
        <f>IFERROR(VLOOKUP($A843,'Original Data'!$A$2:$B$3674,2,FALSE),"")</f>
        <v>9208</v>
      </c>
      <c r="C843" s="7">
        <f>IFERROR(VLOOKUP($A843,'Original Data'!$C$2:$D$2180,2,FALSE),"")</f>
        <v>186.66</v>
      </c>
      <c r="D843" s="6">
        <f>IFERROR(VLOOKUP($A843,'Original Data'!$E$2:$F$2013,2,FALSE),"")</f>
        <v>61.469000000000001</v>
      </c>
    </row>
    <row r="844" spans="1:4" x14ac:dyDescent="0.2">
      <c r="A844" s="5">
        <f t="shared" si="13"/>
        <v>43775</v>
      </c>
      <c r="B844" s="6">
        <f>IFERROR(VLOOKUP($A844,'Original Data'!$A$2:$B$3674,2,FALSE),"")</f>
        <v>9353</v>
      </c>
      <c r="C844" s="7">
        <f>IFERROR(VLOOKUP($A844,'Original Data'!$C$2:$D$2180,2,FALSE),"")</f>
        <v>191.51</v>
      </c>
      <c r="D844" s="6">
        <f>IFERROR(VLOOKUP($A844,'Original Data'!$E$2:$F$2013,2,FALSE),"")</f>
        <v>64.198999999999998</v>
      </c>
    </row>
    <row r="845" spans="1:4" x14ac:dyDescent="0.2">
      <c r="A845" s="5">
        <f t="shared" si="13"/>
        <v>43774</v>
      </c>
      <c r="B845" s="6">
        <f>IFERROR(VLOOKUP($A845,'Original Data'!$A$2:$B$3674,2,FALSE),"")</f>
        <v>9333.9</v>
      </c>
      <c r="C845" s="7">
        <f>IFERROR(VLOOKUP($A845,'Original Data'!$C$2:$D$2180,2,FALSE),"")</f>
        <v>189.24</v>
      </c>
      <c r="D845" s="6">
        <f>IFERROR(VLOOKUP($A845,'Original Data'!$E$2:$F$2013,2,FALSE),"")</f>
        <v>63.238</v>
      </c>
    </row>
    <row r="846" spans="1:4" x14ac:dyDescent="0.2">
      <c r="A846" s="5">
        <f t="shared" si="13"/>
        <v>43773</v>
      </c>
      <c r="B846" s="6">
        <f>IFERROR(VLOOKUP($A846,'Original Data'!$A$2:$B$3674,2,FALSE),"")</f>
        <v>9441.2000000000007</v>
      </c>
      <c r="C846" s="7">
        <f>IFERROR(VLOOKUP($A846,'Original Data'!$C$2:$D$2180,2,FALSE),"")</f>
        <v>186.87</v>
      </c>
      <c r="D846" s="6">
        <f>IFERROR(VLOOKUP($A846,'Original Data'!$E$2:$F$2013,2,FALSE),"")</f>
        <v>61.442999999999998</v>
      </c>
    </row>
    <row r="847" spans="1:4" x14ac:dyDescent="0.2">
      <c r="A847" s="5">
        <f t="shared" si="13"/>
        <v>43772</v>
      </c>
      <c r="B847" s="6">
        <f>IFERROR(VLOOKUP($A847,'Original Data'!$A$2:$B$3674,2,FALSE),"")</f>
        <v>9222.4</v>
      </c>
      <c r="C847" s="7">
        <f>IFERROR(VLOOKUP($A847,'Original Data'!$C$2:$D$2180,2,FALSE),"")</f>
        <v>182.19</v>
      </c>
      <c r="D847" s="6">
        <f>IFERROR(VLOOKUP($A847,'Original Data'!$E$2:$F$2013,2,FALSE),"")</f>
        <v>58.398000000000003</v>
      </c>
    </row>
    <row r="848" spans="1:4" x14ac:dyDescent="0.2">
      <c r="A848" s="5">
        <f t="shared" si="13"/>
        <v>43771</v>
      </c>
      <c r="B848" s="6">
        <f>IFERROR(VLOOKUP($A848,'Original Data'!$A$2:$B$3674,2,FALSE),"")</f>
        <v>9332.1</v>
      </c>
      <c r="C848" s="7">
        <f>IFERROR(VLOOKUP($A848,'Original Data'!$C$2:$D$2180,2,FALSE),"")</f>
        <v>183.92</v>
      </c>
      <c r="D848" s="6">
        <f>IFERROR(VLOOKUP($A848,'Original Data'!$E$2:$F$2013,2,FALSE),"")</f>
        <v>58.280999999999999</v>
      </c>
    </row>
    <row r="849" spans="1:4" x14ac:dyDescent="0.2">
      <c r="A849" s="5">
        <f t="shared" si="13"/>
        <v>43770</v>
      </c>
      <c r="B849" s="6">
        <f>IFERROR(VLOOKUP($A849,'Original Data'!$A$2:$B$3674,2,FALSE),"")</f>
        <v>9289.1</v>
      </c>
      <c r="C849" s="7">
        <f>IFERROR(VLOOKUP($A849,'Original Data'!$C$2:$D$2180,2,FALSE),"")</f>
        <v>183.98</v>
      </c>
      <c r="D849" s="6">
        <f>IFERROR(VLOOKUP($A849,'Original Data'!$E$2:$F$2013,2,FALSE),"")</f>
        <v>58.37</v>
      </c>
    </row>
    <row r="850" spans="1:4" x14ac:dyDescent="0.2">
      <c r="A850" s="5">
        <f t="shared" si="13"/>
        <v>43769</v>
      </c>
      <c r="B850" s="6">
        <f>IFERROR(VLOOKUP($A850,'Original Data'!$A$2:$B$3674,2,FALSE),"")</f>
        <v>9185.6</v>
      </c>
      <c r="C850" s="7">
        <f>IFERROR(VLOOKUP($A850,'Original Data'!$C$2:$D$2180,2,FALSE),"")</f>
        <v>183.04</v>
      </c>
      <c r="D850" s="6">
        <f>IFERROR(VLOOKUP($A850,'Original Data'!$E$2:$F$2013,2,FALSE),"")</f>
        <v>58.429000000000002</v>
      </c>
    </row>
    <row r="851" spans="1:4" x14ac:dyDescent="0.2">
      <c r="A851" s="5">
        <f t="shared" si="13"/>
        <v>43768</v>
      </c>
      <c r="B851" s="6">
        <f>IFERROR(VLOOKUP($A851,'Original Data'!$A$2:$B$3674,2,FALSE),"")</f>
        <v>9184.2999999999993</v>
      </c>
      <c r="C851" s="7">
        <f>IFERROR(VLOOKUP($A851,'Original Data'!$C$2:$D$2180,2,FALSE),"")</f>
        <v>183.82</v>
      </c>
      <c r="D851" s="6">
        <f>IFERROR(VLOOKUP($A851,'Original Data'!$E$2:$F$2013,2,FALSE),"")</f>
        <v>57.982999999999997</v>
      </c>
    </row>
    <row r="852" spans="1:4" x14ac:dyDescent="0.2">
      <c r="A852" s="5">
        <f t="shared" si="13"/>
        <v>43767</v>
      </c>
      <c r="B852" s="6">
        <f>IFERROR(VLOOKUP($A852,'Original Data'!$A$2:$B$3674,2,FALSE),"")</f>
        <v>9445.5</v>
      </c>
      <c r="C852" s="7">
        <f>IFERROR(VLOOKUP($A852,'Original Data'!$C$2:$D$2180,2,FALSE),"")</f>
        <v>191.29</v>
      </c>
      <c r="D852" s="6">
        <f>IFERROR(VLOOKUP($A852,'Original Data'!$E$2:$F$2013,2,FALSE),"")</f>
        <v>59.795999999999999</v>
      </c>
    </row>
    <row r="853" spans="1:4" x14ac:dyDescent="0.2">
      <c r="A853" s="5">
        <f t="shared" si="13"/>
        <v>43766</v>
      </c>
      <c r="B853" s="6">
        <f>IFERROR(VLOOKUP($A853,'Original Data'!$A$2:$B$3674,2,FALSE),"")</f>
        <v>9225.7000000000007</v>
      </c>
      <c r="C853" s="7">
        <f>IFERROR(VLOOKUP($A853,'Original Data'!$C$2:$D$2180,2,FALSE),"")</f>
        <v>182.25</v>
      </c>
      <c r="D853" s="6">
        <f>IFERROR(VLOOKUP($A853,'Original Data'!$E$2:$F$2013,2,FALSE),"")</f>
        <v>57.822000000000003</v>
      </c>
    </row>
    <row r="854" spans="1:4" x14ac:dyDescent="0.2">
      <c r="A854" s="5">
        <f t="shared" si="13"/>
        <v>43765</v>
      </c>
      <c r="B854" s="6">
        <f>IFERROR(VLOOKUP($A854,'Original Data'!$A$2:$B$3674,2,FALSE),"")</f>
        <v>9571.7999999999993</v>
      </c>
      <c r="C854" s="7">
        <f>IFERROR(VLOOKUP($A854,'Original Data'!$C$2:$D$2180,2,FALSE),"")</f>
        <v>184.58</v>
      </c>
      <c r="D854" s="6">
        <f>IFERROR(VLOOKUP($A854,'Original Data'!$E$2:$F$2013,2,FALSE),"")</f>
        <v>59.820999999999998</v>
      </c>
    </row>
    <row r="855" spans="1:4" x14ac:dyDescent="0.2">
      <c r="A855" s="5">
        <f t="shared" si="13"/>
        <v>43764</v>
      </c>
      <c r="B855" s="6">
        <f>IFERROR(VLOOKUP($A855,'Original Data'!$A$2:$B$3674,2,FALSE),"")</f>
        <v>9270.9</v>
      </c>
      <c r="C855" s="7">
        <f>IFERROR(VLOOKUP($A855,'Original Data'!$C$2:$D$2180,2,FALSE),"")</f>
        <v>180.42</v>
      </c>
      <c r="D855" s="6">
        <f>IFERROR(VLOOKUP($A855,'Original Data'!$E$2:$F$2013,2,FALSE),"")</f>
        <v>56.752000000000002</v>
      </c>
    </row>
    <row r="856" spans="1:4" x14ac:dyDescent="0.2">
      <c r="A856" s="5">
        <f t="shared" si="13"/>
        <v>43763</v>
      </c>
      <c r="B856" s="6">
        <f>IFERROR(VLOOKUP($A856,'Original Data'!$A$2:$B$3674,2,FALSE),"")</f>
        <v>8679.1</v>
      </c>
      <c r="C856" s="7">
        <f>IFERROR(VLOOKUP($A856,'Original Data'!$C$2:$D$2180,2,FALSE),"")</f>
        <v>181.95</v>
      </c>
      <c r="D856" s="6">
        <f>IFERROR(VLOOKUP($A856,'Original Data'!$E$2:$F$2013,2,FALSE),"")</f>
        <v>56.95</v>
      </c>
    </row>
    <row r="857" spans="1:4" x14ac:dyDescent="0.2">
      <c r="A857" s="5">
        <f t="shared" si="13"/>
        <v>43762</v>
      </c>
      <c r="B857" s="6">
        <f>IFERROR(VLOOKUP($A857,'Original Data'!$A$2:$B$3674,2,FALSE),"")</f>
        <v>7453</v>
      </c>
      <c r="C857" s="7">
        <f>IFERROR(VLOOKUP($A857,'Original Data'!$C$2:$D$2180,2,FALSE),"")</f>
        <v>161.18</v>
      </c>
      <c r="D857" s="6">
        <f>IFERROR(VLOOKUP($A857,'Original Data'!$E$2:$F$2013,2,FALSE),"")</f>
        <v>49.616</v>
      </c>
    </row>
    <row r="858" spans="1:4" x14ac:dyDescent="0.2">
      <c r="A858" s="5">
        <f t="shared" si="13"/>
        <v>43761</v>
      </c>
      <c r="B858" s="6">
        <f>IFERROR(VLOOKUP($A858,'Original Data'!$A$2:$B$3674,2,FALSE),"")</f>
        <v>7493.7</v>
      </c>
      <c r="C858" s="7">
        <f>IFERROR(VLOOKUP($A858,'Original Data'!$C$2:$D$2180,2,FALSE),"")</f>
        <v>162.97</v>
      </c>
      <c r="D858" s="6">
        <f>IFERROR(VLOOKUP($A858,'Original Data'!$E$2:$F$2013,2,FALSE),"")</f>
        <v>49.456000000000003</v>
      </c>
    </row>
    <row r="859" spans="1:4" x14ac:dyDescent="0.2">
      <c r="A859" s="5">
        <f t="shared" si="13"/>
        <v>43760</v>
      </c>
      <c r="B859" s="6">
        <f>IFERROR(VLOOKUP($A859,'Original Data'!$A$2:$B$3674,2,FALSE),"")</f>
        <v>8058.9</v>
      </c>
      <c r="C859" s="7">
        <f>IFERROR(VLOOKUP($A859,'Original Data'!$C$2:$D$2180,2,FALSE),"")</f>
        <v>171.82</v>
      </c>
      <c r="D859" s="6">
        <f>IFERROR(VLOOKUP($A859,'Original Data'!$E$2:$F$2013,2,FALSE),"")</f>
        <v>53.406999999999996</v>
      </c>
    </row>
    <row r="860" spans="1:4" x14ac:dyDescent="0.2">
      <c r="A860" s="5">
        <f t="shared" si="13"/>
        <v>43759</v>
      </c>
      <c r="B860" s="6">
        <f>IFERROR(VLOOKUP($A860,'Original Data'!$A$2:$B$3674,2,FALSE),"")</f>
        <v>8243.9</v>
      </c>
      <c r="C860" s="7">
        <f>IFERROR(VLOOKUP($A860,'Original Data'!$C$2:$D$2180,2,FALSE),"")</f>
        <v>175.02</v>
      </c>
      <c r="D860" s="6">
        <f>IFERROR(VLOOKUP($A860,'Original Data'!$E$2:$F$2013,2,FALSE),"")</f>
        <v>54.77</v>
      </c>
    </row>
    <row r="861" spans="1:4" x14ac:dyDescent="0.2">
      <c r="A861" s="5">
        <f t="shared" si="13"/>
        <v>43758</v>
      </c>
      <c r="B861" s="6">
        <f>IFERROR(VLOOKUP($A861,'Original Data'!$A$2:$B$3674,2,FALSE),"")</f>
        <v>8260.6</v>
      </c>
      <c r="C861" s="7">
        <f>IFERROR(VLOOKUP($A861,'Original Data'!$C$2:$D$2180,2,FALSE),"")</f>
        <v>176.11</v>
      </c>
      <c r="D861" s="6">
        <f>IFERROR(VLOOKUP($A861,'Original Data'!$E$2:$F$2013,2,FALSE),"")</f>
        <v>54.875999999999998</v>
      </c>
    </row>
    <row r="862" spans="1:4" x14ac:dyDescent="0.2">
      <c r="A862" s="5">
        <f t="shared" si="13"/>
        <v>43757</v>
      </c>
      <c r="B862" s="6">
        <f>IFERROR(VLOOKUP($A862,'Original Data'!$A$2:$B$3674,2,FALSE),"")</f>
        <v>7992.9</v>
      </c>
      <c r="C862" s="7">
        <f>IFERROR(VLOOKUP($A862,'Original Data'!$C$2:$D$2180,2,FALSE),"")</f>
        <v>172.59</v>
      </c>
      <c r="D862" s="6">
        <f>IFERROR(VLOOKUP($A862,'Original Data'!$E$2:$F$2013,2,FALSE),"")</f>
        <v>53.737000000000002</v>
      </c>
    </row>
    <row r="863" spans="1:4" x14ac:dyDescent="0.2">
      <c r="A863" s="5">
        <f t="shared" si="13"/>
        <v>43756</v>
      </c>
      <c r="B863" s="6">
        <f>IFERROR(VLOOKUP($A863,'Original Data'!$A$2:$B$3674,2,FALSE),"")</f>
        <v>7987.2</v>
      </c>
      <c r="C863" s="7">
        <f>IFERROR(VLOOKUP($A863,'Original Data'!$C$2:$D$2180,2,FALSE),"")</f>
        <v>173.64</v>
      </c>
      <c r="D863" s="6">
        <f>IFERROR(VLOOKUP($A863,'Original Data'!$E$2:$F$2013,2,FALSE),"")</f>
        <v>53.216999999999999</v>
      </c>
    </row>
    <row r="864" spans="1:4" x14ac:dyDescent="0.2">
      <c r="A864" s="5">
        <f t="shared" si="13"/>
        <v>43755</v>
      </c>
      <c r="B864" s="6">
        <f>IFERROR(VLOOKUP($A864,'Original Data'!$A$2:$B$3674,2,FALSE),"")</f>
        <v>8092.3</v>
      </c>
      <c r="C864" s="7">
        <f>IFERROR(VLOOKUP($A864,'Original Data'!$C$2:$D$2180,2,FALSE),"")</f>
        <v>177.49</v>
      </c>
      <c r="D864" s="6">
        <f>IFERROR(VLOOKUP($A864,'Original Data'!$E$2:$F$2013,2,FALSE),"")</f>
        <v>54.947000000000003</v>
      </c>
    </row>
    <row r="865" spans="1:4" x14ac:dyDescent="0.2">
      <c r="A865" s="5">
        <f t="shared" si="13"/>
        <v>43754</v>
      </c>
      <c r="B865" s="6">
        <f>IFERROR(VLOOKUP($A865,'Original Data'!$A$2:$B$3674,2,FALSE),"")</f>
        <v>8016</v>
      </c>
      <c r="C865" s="7">
        <f>IFERROR(VLOOKUP($A865,'Original Data'!$C$2:$D$2180,2,FALSE),"")</f>
        <v>175</v>
      </c>
      <c r="D865" s="6">
        <f>IFERROR(VLOOKUP($A865,'Original Data'!$E$2:$F$2013,2,FALSE),"")</f>
        <v>52.457999999999998</v>
      </c>
    </row>
    <row r="866" spans="1:4" x14ac:dyDescent="0.2">
      <c r="A866" s="5">
        <f t="shared" si="13"/>
        <v>43753</v>
      </c>
      <c r="B866" s="6">
        <f>IFERROR(VLOOKUP($A866,'Original Data'!$A$2:$B$3674,2,FALSE),"")</f>
        <v>8191.1</v>
      </c>
      <c r="C866" s="7">
        <f>IFERROR(VLOOKUP($A866,'Original Data'!$C$2:$D$2180,2,FALSE),"")</f>
        <v>181.02</v>
      </c>
      <c r="D866" s="6">
        <f>IFERROR(VLOOKUP($A866,'Original Data'!$E$2:$F$2013,2,FALSE),"")</f>
        <v>54.591999999999999</v>
      </c>
    </row>
    <row r="867" spans="1:4" x14ac:dyDescent="0.2">
      <c r="A867" s="5">
        <f t="shared" si="13"/>
        <v>43752</v>
      </c>
      <c r="B867" s="6">
        <f>IFERROR(VLOOKUP($A867,'Original Data'!$A$2:$B$3674,2,FALSE),"")</f>
        <v>8370</v>
      </c>
      <c r="C867" s="7">
        <f>IFERROR(VLOOKUP($A867,'Original Data'!$C$2:$D$2180,2,FALSE),"")</f>
        <v>187.14</v>
      </c>
      <c r="D867" s="6">
        <f>IFERROR(VLOOKUP($A867,'Original Data'!$E$2:$F$2013,2,FALSE),"")</f>
        <v>56.811999999999998</v>
      </c>
    </row>
    <row r="868" spans="1:4" x14ac:dyDescent="0.2">
      <c r="A868" s="5">
        <f t="shared" si="13"/>
        <v>43751</v>
      </c>
      <c r="B868" s="6">
        <f>IFERROR(VLOOKUP($A868,'Original Data'!$A$2:$B$3674,2,FALSE),"")</f>
        <v>8305.7000000000007</v>
      </c>
      <c r="C868" s="7">
        <f>IFERROR(VLOOKUP($A868,'Original Data'!$C$2:$D$2180,2,FALSE),"")</f>
        <v>181.61</v>
      </c>
      <c r="D868" s="6">
        <f>IFERROR(VLOOKUP($A868,'Original Data'!$E$2:$F$2013,2,FALSE),"")</f>
        <v>56.478999999999999</v>
      </c>
    </row>
    <row r="869" spans="1:4" x14ac:dyDescent="0.2">
      <c r="A869" s="5">
        <f t="shared" si="13"/>
        <v>43750</v>
      </c>
      <c r="B869" s="6">
        <f>IFERROR(VLOOKUP($A869,'Original Data'!$A$2:$B$3674,2,FALSE),"")</f>
        <v>8318.2999999999993</v>
      </c>
      <c r="C869" s="7">
        <f>IFERROR(VLOOKUP($A869,'Original Data'!$C$2:$D$2180,2,FALSE),"")</f>
        <v>180.16</v>
      </c>
      <c r="D869" s="6">
        <f>IFERROR(VLOOKUP($A869,'Original Data'!$E$2:$F$2013,2,FALSE),"")</f>
        <v>55.737000000000002</v>
      </c>
    </row>
    <row r="870" spans="1:4" x14ac:dyDescent="0.2">
      <c r="A870" s="5">
        <f t="shared" si="13"/>
        <v>43749</v>
      </c>
      <c r="B870" s="6">
        <f>IFERROR(VLOOKUP($A870,'Original Data'!$A$2:$B$3674,2,FALSE),"")</f>
        <v>8280</v>
      </c>
      <c r="C870" s="7">
        <f>IFERROR(VLOOKUP($A870,'Original Data'!$C$2:$D$2180,2,FALSE),"")</f>
        <v>181.04</v>
      </c>
      <c r="D870" s="6">
        <f>IFERROR(VLOOKUP($A870,'Original Data'!$E$2:$F$2013,2,FALSE),"")</f>
        <v>55.814999999999998</v>
      </c>
    </row>
    <row r="871" spans="1:4" x14ac:dyDescent="0.2">
      <c r="A871" s="5">
        <f t="shared" si="13"/>
        <v>43748</v>
      </c>
      <c r="B871" s="6">
        <f>IFERROR(VLOOKUP($A871,'Original Data'!$A$2:$B$3674,2,FALSE),"")</f>
        <v>8596</v>
      </c>
      <c r="C871" s="7">
        <f>IFERROR(VLOOKUP($A871,'Original Data'!$C$2:$D$2180,2,FALSE),"")</f>
        <v>192.06</v>
      </c>
      <c r="D871" s="6">
        <f>IFERROR(VLOOKUP($A871,'Original Data'!$E$2:$F$2013,2,FALSE),"")</f>
        <v>57.451999999999998</v>
      </c>
    </row>
    <row r="872" spans="1:4" x14ac:dyDescent="0.2">
      <c r="A872" s="5">
        <f t="shared" si="13"/>
        <v>43747</v>
      </c>
      <c r="B872" s="6">
        <f>IFERROR(VLOOKUP($A872,'Original Data'!$A$2:$B$3674,2,FALSE),"")</f>
        <v>8607.5</v>
      </c>
      <c r="C872" s="7">
        <f>IFERROR(VLOOKUP($A872,'Original Data'!$C$2:$D$2180,2,FALSE),"")</f>
        <v>193.51</v>
      </c>
      <c r="D872" s="6">
        <f>IFERROR(VLOOKUP($A872,'Original Data'!$E$2:$F$2013,2,FALSE),"")</f>
        <v>59.146999999999998</v>
      </c>
    </row>
    <row r="873" spans="1:4" x14ac:dyDescent="0.2">
      <c r="A873" s="5">
        <f t="shared" si="13"/>
        <v>43746</v>
      </c>
      <c r="B873" s="6">
        <f>IFERROR(VLOOKUP($A873,'Original Data'!$A$2:$B$3674,2,FALSE),"")</f>
        <v>8211.2000000000007</v>
      </c>
      <c r="C873" s="7">
        <f>IFERROR(VLOOKUP($A873,'Original Data'!$C$2:$D$2180,2,FALSE),"")</f>
        <v>181.72</v>
      </c>
      <c r="D873" s="6">
        <f>IFERROR(VLOOKUP($A873,'Original Data'!$E$2:$F$2013,2,FALSE),"")</f>
        <v>56.997999999999998</v>
      </c>
    </row>
    <row r="874" spans="1:4" x14ac:dyDescent="0.2">
      <c r="A874" s="5">
        <f t="shared" si="13"/>
        <v>43745</v>
      </c>
      <c r="B874" s="6">
        <f>IFERROR(VLOOKUP($A874,'Original Data'!$A$2:$B$3674,2,FALSE),"")</f>
        <v>8227</v>
      </c>
      <c r="C874" s="7">
        <f>IFERROR(VLOOKUP($A874,'Original Data'!$C$2:$D$2180,2,FALSE),"")</f>
        <v>180.66</v>
      </c>
      <c r="D874" s="6">
        <f>IFERROR(VLOOKUP($A874,'Original Data'!$E$2:$F$2013,2,FALSE),"")</f>
        <v>57.482999999999997</v>
      </c>
    </row>
    <row r="875" spans="1:4" x14ac:dyDescent="0.2">
      <c r="A875" s="5">
        <f t="shared" si="13"/>
        <v>43744</v>
      </c>
      <c r="B875" s="6">
        <f>IFERROR(VLOOKUP($A875,'Original Data'!$A$2:$B$3674,2,FALSE),"")</f>
        <v>7883.1</v>
      </c>
      <c r="C875" s="7">
        <f>IFERROR(VLOOKUP($A875,'Original Data'!$C$2:$D$2180,2,FALSE),"")</f>
        <v>170.51</v>
      </c>
      <c r="D875" s="6">
        <f>IFERROR(VLOOKUP($A875,'Original Data'!$E$2:$F$2013,2,FALSE),"")</f>
        <v>54.585000000000001</v>
      </c>
    </row>
    <row r="876" spans="1:4" x14ac:dyDescent="0.2">
      <c r="A876" s="5">
        <f t="shared" si="13"/>
        <v>43743</v>
      </c>
      <c r="B876" s="6">
        <f>IFERROR(VLOOKUP($A876,'Original Data'!$A$2:$B$3674,2,FALSE),"")</f>
        <v>8162.5</v>
      </c>
      <c r="C876" s="7">
        <f>IFERROR(VLOOKUP($A876,'Original Data'!$C$2:$D$2180,2,FALSE),"")</f>
        <v>176.93</v>
      </c>
      <c r="D876" s="6">
        <f>IFERROR(VLOOKUP($A876,'Original Data'!$E$2:$F$2013,2,FALSE),"")</f>
        <v>56.798000000000002</v>
      </c>
    </row>
    <row r="877" spans="1:4" x14ac:dyDescent="0.2">
      <c r="A877" s="5">
        <f t="shared" si="13"/>
        <v>43742</v>
      </c>
      <c r="B877" s="6">
        <f>IFERROR(VLOOKUP($A877,'Original Data'!$A$2:$B$3674,2,FALSE),"")</f>
        <v>8170</v>
      </c>
      <c r="C877" s="7">
        <f>IFERROR(VLOOKUP($A877,'Original Data'!$C$2:$D$2180,2,FALSE),"")</f>
        <v>176.19</v>
      </c>
      <c r="D877" s="6">
        <f>IFERROR(VLOOKUP($A877,'Original Data'!$E$2:$F$2013,2,FALSE),"")</f>
        <v>56.421999999999997</v>
      </c>
    </row>
    <row r="878" spans="1:4" x14ac:dyDescent="0.2">
      <c r="A878" s="5">
        <f t="shared" si="13"/>
        <v>43741</v>
      </c>
      <c r="B878" s="6">
        <f>IFERROR(VLOOKUP($A878,'Original Data'!$A$2:$B$3674,2,FALSE),"")</f>
        <v>8257.9</v>
      </c>
      <c r="C878" s="7">
        <f>IFERROR(VLOOKUP($A878,'Original Data'!$C$2:$D$2180,2,FALSE),"")</f>
        <v>175.37</v>
      </c>
      <c r="D878" s="6">
        <f>IFERROR(VLOOKUP($A878,'Original Data'!$E$2:$F$2013,2,FALSE),"")</f>
        <v>56.439</v>
      </c>
    </row>
    <row r="879" spans="1:4" x14ac:dyDescent="0.2">
      <c r="A879" s="5">
        <f t="shared" si="13"/>
        <v>43740</v>
      </c>
      <c r="B879" s="6">
        <f>IFERROR(VLOOKUP($A879,'Original Data'!$A$2:$B$3674,2,FALSE),"")</f>
        <v>8413.4</v>
      </c>
      <c r="C879" s="7">
        <f>IFERROR(VLOOKUP($A879,'Original Data'!$C$2:$D$2180,2,FALSE),"")</f>
        <v>181.24</v>
      </c>
      <c r="D879" s="6">
        <f>IFERROR(VLOOKUP($A879,'Original Data'!$E$2:$F$2013,2,FALSE),"")</f>
        <v>56.295999999999999</v>
      </c>
    </row>
    <row r="880" spans="1:4" x14ac:dyDescent="0.2">
      <c r="A880" s="5">
        <f t="shared" si="13"/>
        <v>43739</v>
      </c>
      <c r="B880" s="6">
        <f>IFERROR(VLOOKUP($A880,'Original Data'!$A$2:$B$3674,2,FALSE),"")</f>
        <v>8334.9</v>
      </c>
      <c r="C880" s="7">
        <f>IFERROR(VLOOKUP($A880,'Original Data'!$C$2:$D$2180,2,FALSE),"")</f>
        <v>176.41</v>
      </c>
      <c r="D880" s="6">
        <f>IFERROR(VLOOKUP($A880,'Original Data'!$E$2:$F$2013,2,FALSE),"")</f>
        <v>55.619</v>
      </c>
    </row>
    <row r="881" spans="1:4" x14ac:dyDescent="0.2">
      <c r="A881" s="5">
        <f t="shared" si="13"/>
        <v>43738</v>
      </c>
      <c r="B881" s="6">
        <f>IFERROR(VLOOKUP($A881,'Original Data'!$A$2:$B$3674,2,FALSE),"")</f>
        <v>8331.1</v>
      </c>
      <c r="C881" s="7">
        <f>IFERROR(VLOOKUP($A881,'Original Data'!$C$2:$D$2180,2,FALSE),"")</f>
        <v>181.68</v>
      </c>
      <c r="D881" s="6">
        <f>IFERROR(VLOOKUP($A881,'Original Data'!$E$2:$F$2013,2,FALSE),"")</f>
        <v>55.960999999999999</v>
      </c>
    </row>
    <row r="882" spans="1:4" x14ac:dyDescent="0.2">
      <c r="A882" s="5">
        <f t="shared" si="13"/>
        <v>43737</v>
      </c>
      <c r="B882" s="6">
        <f>IFERROR(VLOOKUP($A882,'Original Data'!$A$2:$B$3674,2,FALSE),"")</f>
        <v>8090</v>
      </c>
      <c r="C882" s="7">
        <f>IFERROR(VLOOKUP($A882,'Original Data'!$C$2:$D$2180,2,FALSE),"")</f>
        <v>169.84</v>
      </c>
      <c r="D882" s="6">
        <f>IFERROR(VLOOKUP($A882,'Original Data'!$E$2:$F$2013,2,FALSE),"")</f>
        <v>53.908000000000001</v>
      </c>
    </row>
    <row r="883" spans="1:4" x14ac:dyDescent="0.2">
      <c r="A883" s="5">
        <f t="shared" si="13"/>
        <v>43736</v>
      </c>
      <c r="B883" s="6">
        <f>IFERROR(VLOOKUP($A883,'Original Data'!$A$2:$B$3674,2,FALSE),"")</f>
        <v>8238.6</v>
      </c>
      <c r="C883" s="7">
        <f>IFERROR(VLOOKUP($A883,'Original Data'!$C$2:$D$2180,2,FALSE),"")</f>
        <v>174.41</v>
      </c>
      <c r="D883" s="6">
        <f>IFERROR(VLOOKUP($A883,'Original Data'!$E$2:$F$2013,2,FALSE),"")</f>
        <v>55.459000000000003</v>
      </c>
    </row>
    <row r="884" spans="1:4" x14ac:dyDescent="0.2">
      <c r="A884" s="5">
        <f t="shared" si="13"/>
        <v>43735</v>
      </c>
      <c r="B884" s="6">
        <f>IFERROR(VLOOKUP($A884,'Original Data'!$A$2:$B$3674,2,FALSE),"")</f>
        <v>8213.4</v>
      </c>
      <c r="C884" s="7">
        <f>IFERROR(VLOOKUP($A884,'Original Data'!$C$2:$D$2180,2,FALSE),"")</f>
        <v>174.61</v>
      </c>
      <c r="D884" s="6">
        <f>IFERROR(VLOOKUP($A884,'Original Data'!$E$2:$F$2013,2,FALSE),"")</f>
        <v>55.835000000000001</v>
      </c>
    </row>
    <row r="885" spans="1:4" x14ac:dyDescent="0.2">
      <c r="A885" s="5">
        <f t="shared" si="13"/>
        <v>43734</v>
      </c>
      <c r="B885" s="6">
        <f>IFERROR(VLOOKUP($A885,'Original Data'!$A$2:$B$3674,2,FALSE),"")</f>
        <v>8103.6</v>
      </c>
      <c r="C885" s="7">
        <f>IFERROR(VLOOKUP($A885,'Original Data'!$C$2:$D$2180,2,FALSE),"")</f>
        <v>166.6</v>
      </c>
      <c r="D885" s="6">
        <f>IFERROR(VLOOKUP($A885,'Original Data'!$E$2:$F$2013,2,FALSE),"")</f>
        <v>55.226999999999997</v>
      </c>
    </row>
    <row r="886" spans="1:4" x14ac:dyDescent="0.2">
      <c r="A886" s="5">
        <f t="shared" si="13"/>
        <v>43733</v>
      </c>
      <c r="B886" s="6">
        <f>IFERROR(VLOOKUP($A886,'Original Data'!$A$2:$B$3674,2,FALSE),"")</f>
        <v>8474.7000000000007</v>
      </c>
      <c r="C886" s="7">
        <f>IFERROR(VLOOKUP($A886,'Original Data'!$C$2:$D$2180,2,FALSE),"")</f>
        <v>170.67</v>
      </c>
      <c r="D886" s="6">
        <f>IFERROR(VLOOKUP($A886,'Original Data'!$E$2:$F$2013,2,FALSE),"")</f>
        <v>57.402000000000001</v>
      </c>
    </row>
    <row r="887" spans="1:4" x14ac:dyDescent="0.2">
      <c r="A887" s="5">
        <f t="shared" si="13"/>
        <v>43732</v>
      </c>
      <c r="B887" s="6">
        <f>IFERROR(VLOOKUP($A887,'Original Data'!$A$2:$B$3674,2,FALSE),"")</f>
        <v>8547.9</v>
      </c>
      <c r="C887" s="7">
        <f>IFERROR(VLOOKUP($A887,'Original Data'!$C$2:$D$2180,2,FALSE),"")</f>
        <v>166.91</v>
      </c>
      <c r="D887" s="6">
        <f>IFERROR(VLOOKUP($A887,'Original Data'!$E$2:$F$2013,2,FALSE),"")</f>
        <v>55.225000000000001</v>
      </c>
    </row>
    <row r="888" spans="1:4" x14ac:dyDescent="0.2">
      <c r="A888" s="5">
        <f t="shared" si="13"/>
        <v>43731</v>
      </c>
      <c r="B888" s="6">
        <f>IFERROR(VLOOKUP($A888,'Original Data'!$A$2:$B$3674,2,FALSE),"")</f>
        <v>9702.6</v>
      </c>
      <c r="C888" s="7">
        <f>IFERROR(VLOOKUP($A888,'Original Data'!$C$2:$D$2180,2,FALSE),"")</f>
        <v>200.79</v>
      </c>
      <c r="D888" s="6">
        <f>IFERROR(VLOOKUP($A888,'Original Data'!$E$2:$F$2013,2,FALSE),"")</f>
        <v>66.656999999999996</v>
      </c>
    </row>
    <row r="889" spans="1:4" x14ac:dyDescent="0.2">
      <c r="A889" s="5">
        <f t="shared" si="13"/>
        <v>43730</v>
      </c>
      <c r="B889" s="6">
        <f>IFERROR(VLOOKUP($A889,'Original Data'!$A$2:$B$3674,2,FALSE),"")</f>
        <v>10052</v>
      </c>
      <c r="C889" s="7">
        <f>IFERROR(VLOOKUP($A889,'Original Data'!$C$2:$D$2180,2,FALSE),"")</f>
        <v>211.55</v>
      </c>
      <c r="D889" s="6">
        <f>IFERROR(VLOOKUP($A889,'Original Data'!$E$2:$F$2013,2,FALSE),"")</f>
        <v>72.216999999999999</v>
      </c>
    </row>
    <row r="890" spans="1:4" x14ac:dyDescent="0.2">
      <c r="A890" s="5">
        <f t="shared" si="13"/>
        <v>43729</v>
      </c>
      <c r="B890" s="6">
        <f>IFERROR(VLOOKUP($A890,'Original Data'!$A$2:$B$3674,2,FALSE),"")</f>
        <v>10013</v>
      </c>
      <c r="C890" s="7">
        <f>IFERROR(VLOOKUP($A890,'Original Data'!$C$2:$D$2180,2,FALSE),"")</f>
        <v>215.56</v>
      </c>
      <c r="D890" s="6">
        <f>IFERROR(VLOOKUP($A890,'Original Data'!$E$2:$F$2013,2,FALSE),"")</f>
        <v>73.177999999999997</v>
      </c>
    </row>
    <row r="891" spans="1:4" x14ac:dyDescent="0.2">
      <c r="A891" s="5">
        <f t="shared" si="13"/>
        <v>43728</v>
      </c>
      <c r="B891" s="6">
        <f>IFERROR(VLOOKUP($A891,'Original Data'!$A$2:$B$3674,2,FALSE),"")</f>
        <v>10198</v>
      </c>
      <c r="C891" s="7">
        <f>IFERROR(VLOOKUP($A891,'Original Data'!$C$2:$D$2180,2,FALSE),"")</f>
        <v>218.73</v>
      </c>
      <c r="D891" s="6">
        <f>IFERROR(VLOOKUP($A891,'Original Data'!$E$2:$F$2013,2,FALSE),"")</f>
        <v>75.096999999999994</v>
      </c>
    </row>
    <row r="892" spans="1:4" x14ac:dyDescent="0.2">
      <c r="A892" s="5">
        <f t="shared" si="13"/>
        <v>43727</v>
      </c>
      <c r="B892" s="6">
        <f>IFERROR(VLOOKUP($A892,'Original Data'!$A$2:$B$3674,2,FALSE),"")</f>
        <v>10301</v>
      </c>
      <c r="C892" s="7">
        <f>IFERROR(VLOOKUP($A892,'Original Data'!$C$2:$D$2180,2,FALSE),"")</f>
        <v>221.47</v>
      </c>
      <c r="D892" s="6">
        <f>IFERROR(VLOOKUP($A892,'Original Data'!$E$2:$F$2013,2,FALSE),"")</f>
        <v>76.616</v>
      </c>
    </row>
    <row r="893" spans="1:4" x14ac:dyDescent="0.2">
      <c r="A893" s="5">
        <f t="shared" si="13"/>
        <v>43726</v>
      </c>
      <c r="B893" s="6">
        <f>IFERROR(VLOOKUP($A893,'Original Data'!$A$2:$B$3674,2,FALSE),"")</f>
        <v>10185</v>
      </c>
      <c r="C893" s="7">
        <f>IFERROR(VLOOKUP($A893,'Original Data'!$C$2:$D$2180,2,FALSE),"")</f>
        <v>210.9</v>
      </c>
      <c r="D893" s="6">
        <f>IFERROR(VLOOKUP($A893,'Original Data'!$E$2:$F$2013,2,FALSE),"")</f>
        <v>77.722999999999999</v>
      </c>
    </row>
    <row r="894" spans="1:4" x14ac:dyDescent="0.2">
      <c r="A894" s="5">
        <f t="shared" si="13"/>
        <v>43725</v>
      </c>
      <c r="B894" s="6">
        <f>IFERROR(VLOOKUP($A894,'Original Data'!$A$2:$B$3674,2,FALSE),"")</f>
        <v>10214.1</v>
      </c>
      <c r="C894" s="7">
        <f>IFERROR(VLOOKUP($A894,'Original Data'!$C$2:$D$2180,2,FALSE),"")</f>
        <v>208.62</v>
      </c>
      <c r="D894" s="6">
        <f>IFERROR(VLOOKUP($A894,'Original Data'!$E$2:$F$2013,2,FALSE),"")</f>
        <v>74.075999999999993</v>
      </c>
    </row>
    <row r="895" spans="1:4" x14ac:dyDescent="0.2">
      <c r="A895" s="5">
        <f t="shared" si="13"/>
        <v>43724</v>
      </c>
      <c r="B895" s="6">
        <f>IFERROR(VLOOKUP($A895,'Original Data'!$A$2:$B$3674,2,FALSE),"")</f>
        <v>10295</v>
      </c>
      <c r="C895" s="7">
        <f>IFERROR(VLOOKUP($A895,'Original Data'!$C$2:$D$2180,2,FALSE),"")</f>
        <v>198.29</v>
      </c>
      <c r="D895" s="6">
        <f>IFERROR(VLOOKUP($A895,'Original Data'!$E$2:$F$2013,2,FALSE),"")</f>
        <v>72.581000000000003</v>
      </c>
    </row>
    <row r="896" spans="1:4" x14ac:dyDescent="0.2">
      <c r="A896" s="5">
        <f t="shared" si="13"/>
        <v>43723</v>
      </c>
      <c r="B896" s="6">
        <f>IFERROR(VLOOKUP($A896,'Original Data'!$A$2:$B$3674,2,FALSE),"")</f>
        <v>10322</v>
      </c>
      <c r="C896" s="7">
        <f>IFERROR(VLOOKUP($A896,'Original Data'!$C$2:$D$2180,2,FALSE),"")</f>
        <v>189.64</v>
      </c>
      <c r="D896" s="6">
        <f>IFERROR(VLOOKUP($A896,'Original Data'!$E$2:$F$2013,2,FALSE),"")</f>
        <v>70.06</v>
      </c>
    </row>
    <row r="897" spans="1:4" x14ac:dyDescent="0.2">
      <c r="A897" s="5">
        <f t="shared" si="13"/>
        <v>43722</v>
      </c>
      <c r="B897" s="6">
        <f>IFERROR(VLOOKUP($A897,'Original Data'!$A$2:$B$3674,2,FALSE),"")</f>
        <v>10379</v>
      </c>
      <c r="C897" s="7">
        <f>IFERROR(VLOOKUP($A897,'Original Data'!$C$2:$D$2180,2,FALSE),"")</f>
        <v>189.03</v>
      </c>
      <c r="D897" s="6">
        <f>IFERROR(VLOOKUP($A897,'Original Data'!$E$2:$F$2013,2,FALSE),"")</f>
        <v>70.491</v>
      </c>
    </row>
    <row r="898" spans="1:4" x14ac:dyDescent="0.2">
      <c r="A898" s="5">
        <f t="shared" si="13"/>
        <v>43721</v>
      </c>
      <c r="B898" s="6">
        <f>IFERROR(VLOOKUP($A898,'Original Data'!$A$2:$B$3674,2,FALSE),"")</f>
        <v>10374</v>
      </c>
      <c r="C898" s="7">
        <f>IFERROR(VLOOKUP($A898,'Original Data'!$C$2:$D$2180,2,FALSE),"")</f>
        <v>181.65</v>
      </c>
      <c r="D898" s="6">
        <f>IFERROR(VLOOKUP($A898,'Original Data'!$E$2:$F$2013,2,FALSE),"")</f>
        <v>68.968999999999994</v>
      </c>
    </row>
    <row r="899" spans="1:4" x14ac:dyDescent="0.2">
      <c r="A899" s="5">
        <f t="shared" ref="A899:A962" si="14">A898-1</f>
        <v>43720</v>
      </c>
      <c r="B899" s="6">
        <f>IFERROR(VLOOKUP($A899,'Original Data'!$A$2:$B$3674,2,FALSE),"")</f>
        <v>10452</v>
      </c>
      <c r="C899" s="7">
        <f>IFERROR(VLOOKUP($A899,'Original Data'!$C$2:$D$2180,2,FALSE),"")</f>
        <v>181.41</v>
      </c>
      <c r="D899" s="6">
        <f>IFERROR(VLOOKUP($A899,'Original Data'!$E$2:$F$2013,2,FALSE),"")</f>
        <v>69.22</v>
      </c>
    </row>
    <row r="900" spans="1:4" x14ac:dyDescent="0.2">
      <c r="A900" s="5">
        <f t="shared" si="14"/>
        <v>43719</v>
      </c>
      <c r="B900" s="6">
        <f>IFERROR(VLOOKUP($A900,'Original Data'!$A$2:$B$3674,2,FALSE),"")</f>
        <v>10175</v>
      </c>
      <c r="C900" s="7">
        <f>IFERROR(VLOOKUP($A900,'Original Data'!$C$2:$D$2180,2,FALSE),"")</f>
        <v>178.55</v>
      </c>
      <c r="D900" s="6">
        <f>IFERROR(VLOOKUP($A900,'Original Data'!$E$2:$F$2013,2,FALSE),"")</f>
        <v>69.784000000000006</v>
      </c>
    </row>
    <row r="901" spans="1:4" x14ac:dyDescent="0.2">
      <c r="A901" s="5">
        <f t="shared" si="14"/>
        <v>43718</v>
      </c>
      <c r="B901" s="6">
        <f>IFERROR(VLOOKUP($A901,'Original Data'!$A$2:$B$3674,2,FALSE),"")</f>
        <v>10122</v>
      </c>
      <c r="C901" s="7">
        <f>IFERROR(VLOOKUP($A901,'Original Data'!$C$2:$D$2180,2,FALSE),"")</f>
        <v>180.24</v>
      </c>
      <c r="D901" s="6">
        <f>IFERROR(VLOOKUP($A901,'Original Data'!$E$2:$F$2013,2,FALSE),"")</f>
        <v>70.784999999999997</v>
      </c>
    </row>
    <row r="902" spans="1:4" x14ac:dyDescent="0.2">
      <c r="A902" s="5">
        <f t="shared" si="14"/>
        <v>43717</v>
      </c>
      <c r="B902" s="6">
        <f>IFERROR(VLOOKUP($A902,'Original Data'!$A$2:$B$3674,2,FALSE),"")</f>
        <v>10318</v>
      </c>
      <c r="C902" s="7">
        <f>IFERROR(VLOOKUP($A902,'Original Data'!$C$2:$D$2180,2,FALSE),"")</f>
        <v>180.75</v>
      </c>
      <c r="D902" s="6">
        <f>IFERROR(VLOOKUP($A902,'Original Data'!$E$2:$F$2013,2,FALSE),"")</f>
        <v>69.911000000000001</v>
      </c>
    </row>
    <row r="903" spans="1:4" x14ac:dyDescent="0.2">
      <c r="A903" s="5">
        <f t="shared" si="14"/>
        <v>43716</v>
      </c>
      <c r="B903" s="6">
        <f>IFERROR(VLOOKUP($A903,'Original Data'!$A$2:$B$3674,2,FALSE),"")</f>
        <v>10415</v>
      </c>
      <c r="C903" s="7">
        <f>IFERROR(VLOOKUP($A903,'Original Data'!$C$2:$D$2180,2,FALSE),"")</f>
        <v>181.96</v>
      </c>
      <c r="D903" s="6">
        <f>IFERROR(VLOOKUP($A903,'Original Data'!$E$2:$F$2013,2,FALSE),"")</f>
        <v>70.447000000000003</v>
      </c>
    </row>
    <row r="904" spans="1:4" x14ac:dyDescent="0.2">
      <c r="A904" s="5">
        <f t="shared" si="14"/>
        <v>43715</v>
      </c>
      <c r="B904" s="6">
        <f>IFERROR(VLOOKUP($A904,'Original Data'!$A$2:$B$3674,2,FALSE),"")</f>
        <v>10488</v>
      </c>
      <c r="C904" s="7">
        <f>IFERROR(VLOOKUP($A904,'Original Data'!$C$2:$D$2180,2,FALSE),"")</f>
        <v>178.41</v>
      </c>
      <c r="D904" s="6">
        <f>IFERROR(VLOOKUP($A904,'Original Data'!$E$2:$F$2013,2,FALSE),"")</f>
        <v>68.790000000000006</v>
      </c>
    </row>
    <row r="905" spans="1:4" x14ac:dyDescent="0.2">
      <c r="A905" s="5">
        <f t="shared" si="14"/>
        <v>43714</v>
      </c>
      <c r="B905" s="6">
        <f>IFERROR(VLOOKUP($A905,'Original Data'!$A$2:$B$3674,2,FALSE),"")</f>
        <v>10317</v>
      </c>
      <c r="C905" s="7">
        <f>IFERROR(VLOOKUP($A905,'Original Data'!$C$2:$D$2180,2,FALSE),"")</f>
        <v>169.35</v>
      </c>
      <c r="D905" s="6">
        <f>IFERROR(VLOOKUP($A905,'Original Data'!$E$2:$F$2013,2,FALSE),"")</f>
        <v>64.918999999999997</v>
      </c>
    </row>
    <row r="906" spans="1:4" x14ac:dyDescent="0.2">
      <c r="A906" s="5">
        <f t="shared" si="14"/>
        <v>43713</v>
      </c>
      <c r="B906" s="6">
        <f>IFERROR(VLOOKUP($A906,'Original Data'!$A$2:$B$3674,2,FALSE),"")</f>
        <v>10578.7</v>
      </c>
      <c r="C906" s="7">
        <f>IFERROR(VLOOKUP($A906,'Original Data'!$C$2:$D$2180,2,FALSE),"")</f>
        <v>174.03</v>
      </c>
      <c r="D906" s="6">
        <f>IFERROR(VLOOKUP($A906,'Original Data'!$E$2:$F$2013,2,FALSE),"")</f>
        <v>65.23</v>
      </c>
    </row>
    <row r="907" spans="1:4" x14ac:dyDescent="0.2">
      <c r="A907" s="5">
        <f t="shared" si="14"/>
        <v>43712</v>
      </c>
      <c r="B907" s="6">
        <f>IFERROR(VLOOKUP($A907,'Original Data'!$A$2:$B$3674,2,FALSE),"")</f>
        <v>10590</v>
      </c>
      <c r="C907" s="7">
        <f>IFERROR(VLOOKUP($A907,'Original Data'!$C$2:$D$2180,2,FALSE),"")</f>
        <v>175.1</v>
      </c>
      <c r="D907" s="6">
        <f>IFERROR(VLOOKUP($A907,'Original Data'!$E$2:$F$2013,2,FALSE),"")</f>
        <v>67.049000000000007</v>
      </c>
    </row>
    <row r="908" spans="1:4" x14ac:dyDescent="0.2">
      <c r="A908" s="5">
        <f t="shared" si="14"/>
        <v>43711</v>
      </c>
      <c r="B908" s="6">
        <f>IFERROR(VLOOKUP($A908,'Original Data'!$A$2:$B$3674,2,FALSE),"")</f>
        <v>10641</v>
      </c>
      <c r="C908" s="7">
        <f>IFERROR(VLOOKUP($A908,'Original Data'!$C$2:$D$2180,2,FALSE),"")</f>
        <v>179.39</v>
      </c>
      <c r="D908" s="6">
        <f>IFERROR(VLOOKUP($A908,'Original Data'!$E$2:$F$2013,2,FALSE),"")</f>
        <v>69.027000000000001</v>
      </c>
    </row>
    <row r="909" spans="1:4" x14ac:dyDescent="0.2">
      <c r="A909" s="5">
        <f t="shared" si="14"/>
        <v>43710</v>
      </c>
      <c r="B909" s="6">
        <f>IFERROR(VLOOKUP($A909,'Original Data'!$A$2:$B$3674,2,FALSE),"")</f>
        <v>10388</v>
      </c>
      <c r="C909" s="7">
        <f>IFERROR(VLOOKUP($A909,'Original Data'!$C$2:$D$2180,2,FALSE),"")</f>
        <v>178.7</v>
      </c>
      <c r="D909" s="6">
        <f>IFERROR(VLOOKUP($A909,'Original Data'!$E$2:$F$2013,2,FALSE),"")</f>
        <v>66.942999999999998</v>
      </c>
    </row>
    <row r="910" spans="1:4" x14ac:dyDescent="0.2">
      <c r="A910" s="5">
        <f t="shared" si="14"/>
        <v>43709</v>
      </c>
      <c r="B910" s="6">
        <f>IFERROR(VLOOKUP($A910,'Original Data'!$A$2:$B$3674,2,FALSE),"")</f>
        <v>9779.1</v>
      </c>
      <c r="C910" s="7">
        <f>IFERROR(VLOOKUP($A910,'Original Data'!$C$2:$D$2180,2,FALSE),"")</f>
        <v>171.25</v>
      </c>
      <c r="D910" s="6">
        <f>IFERROR(VLOOKUP($A910,'Original Data'!$E$2:$F$2013,2,FALSE),"")</f>
        <v>65.911000000000001</v>
      </c>
    </row>
    <row r="911" spans="1:4" x14ac:dyDescent="0.2">
      <c r="A911" s="5">
        <f t="shared" si="14"/>
        <v>43708</v>
      </c>
      <c r="B911" s="6">
        <f>IFERROR(VLOOKUP($A911,'Original Data'!$A$2:$B$3674,2,FALSE),"")</f>
        <v>9623.9</v>
      </c>
      <c r="C911" s="7">
        <f>IFERROR(VLOOKUP($A911,'Original Data'!$C$2:$D$2180,2,FALSE),"")</f>
        <v>172.13</v>
      </c>
      <c r="D911" s="6">
        <f>IFERROR(VLOOKUP($A911,'Original Data'!$E$2:$F$2013,2,FALSE),"")</f>
        <v>64.271000000000001</v>
      </c>
    </row>
    <row r="912" spans="1:4" x14ac:dyDescent="0.2">
      <c r="A912" s="5">
        <f t="shared" si="14"/>
        <v>43707</v>
      </c>
      <c r="B912" s="6">
        <f>IFERROR(VLOOKUP($A912,'Original Data'!$A$2:$B$3674,2,FALSE),"")</f>
        <v>9601</v>
      </c>
      <c r="C912" s="7">
        <f>IFERROR(VLOOKUP($A912,'Original Data'!$C$2:$D$2180,2,FALSE),"")</f>
        <v>168.63</v>
      </c>
      <c r="D912" s="6">
        <f>IFERROR(VLOOKUP($A912,'Original Data'!$E$2:$F$2013,2,FALSE),"")</f>
        <v>64.213999999999999</v>
      </c>
    </row>
    <row r="913" spans="1:4" x14ac:dyDescent="0.2">
      <c r="A913" s="5">
        <f t="shared" si="14"/>
        <v>43706</v>
      </c>
      <c r="B913" s="6">
        <f>IFERROR(VLOOKUP($A913,'Original Data'!$A$2:$B$3674,2,FALSE),"")</f>
        <v>9509</v>
      </c>
      <c r="C913" s="7">
        <f>IFERROR(VLOOKUP($A913,'Original Data'!$C$2:$D$2180,2,FALSE),"")</f>
        <v>169.15</v>
      </c>
      <c r="D913" s="6">
        <f>IFERROR(VLOOKUP($A913,'Original Data'!$E$2:$F$2013,2,FALSE),"")</f>
        <v>63.576000000000001</v>
      </c>
    </row>
    <row r="914" spans="1:4" x14ac:dyDescent="0.2">
      <c r="A914" s="5">
        <f t="shared" si="14"/>
        <v>43705</v>
      </c>
      <c r="B914" s="6">
        <f>IFERROR(VLOOKUP($A914,'Original Data'!$A$2:$B$3674,2,FALSE),"")</f>
        <v>9727.4</v>
      </c>
      <c r="C914" s="7">
        <f>IFERROR(VLOOKUP($A914,'Original Data'!$C$2:$D$2180,2,FALSE),"")</f>
        <v>173.21</v>
      </c>
      <c r="D914" s="6">
        <f>IFERROR(VLOOKUP($A914,'Original Data'!$E$2:$F$2013,2,FALSE),"")</f>
        <v>66.903999999999996</v>
      </c>
    </row>
    <row r="915" spans="1:4" x14ac:dyDescent="0.2">
      <c r="A915" s="5">
        <f t="shared" si="14"/>
        <v>43704</v>
      </c>
      <c r="B915" s="6">
        <f>IFERROR(VLOOKUP($A915,'Original Data'!$A$2:$B$3674,2,FALSE),"")</f>
        <v>10184</v>
      </c>
      <c r="C915" s="7">
        <f>IFERROR(VLOOKUP($A915,'Original Data'!$C$2:$D$2180,2,FALSE),"")</f>
        <v>187.29</v>
      </c>
      <c r="D915" s="6">
        <f>IFERROR(VLOOKUP($A915,'Original Data'!$E$2:$F$2013,2,FALSE),"")</f>
        <v>72.893000000000001</v>
      </c>
    </row>
    <row r="916" spans="1:4" x14ac:dyDescent="0.2">
      <c r="A916" s="5">
        <f t="shared" si="14"/>
        <v>43703</v>
      </c>
      <c r="B916" s="6">
        <f>IFERROR(VLOOKUP($A916,'Original Data'!$A$2:$B$3674,2,FALSE),"")</f>
        <v>10377</v>
      </c>
      <c r="C916" s="7">
        <f>IFERROR(VLOOKUP($A916,'Original Data'!$C$2:$D$2180,2,FALSE),"")</f>
        <v>188.73</v>
      </c>
      <c r="D916" s="6">
        <f>IFERROR(VLOOKUP($A916,'Original Data'!$E$2:$F$2013,2,FALSE),"")</f>
        <v>73.569999999999993</v>
      </c>
    </row>
    <row r="917" spans="1:4" x14ac:dyDescent="0.2">
      <c r="A917" s="5">
        <f t="shared" si="14"/>
        <v>43702</v>
      </c>
      <c r="B917" s="6">
        <f>IFERROR(VLOOKUP($A917,'Original Data'!$A$2:$B$3674,2,FALSE),"")</f>
        <v>10132</v>
      </c>
      <c r="C917" s="7">
        <f>IFERROR(VLOOKUP($A917,'Original Data'!$C$2:$D$2180,2,FALSE),"")</f>
        <v>186.31</v>
      </c>
      <c r="D917" s="6">
        <f>IFERROR(VLOOKUP($A917,'Original Data'!$E$2:$F$2013,2,FALSE),"")</f>
        <v>72.100999999999999</v>
      </c>
    </row>
    <row r="918" spans="1:4" x14ac:dyDescent="0.2">
      <c r="A918" s="5">
        <f t="shared" si="14"/>
        <v>43701</v>
      </c>
      <c r="B918" s="6">
        <f>IFERROR(VLOOKUP($A918,'Original Data'!$A$2:$B$3674,2,FALSE),"")</f>
        <v>10152</v>
      </c>
      <c r="C918" s="7">
        <f>IFERROR(VLOOKUP($A918,'Original Data'!$C$2:$D$2180,2,FALSE),"")</f>
        <v>191.04</v>
      </c>
      <c r="D918" s="6">
        <f>IFERROR(VLOOKUP($A918,'Original Data'!$E$2:$F$2013,2,FALSE),"")</f>
        <v>73.274000000000001</v>
      </c>
    </row>
    <row r="919" spans="1:4" x14ac:dyDescent="0.2">
      <c r="A919" s="5">
        <f t="shared" si="14"/>
        <v>43700</v>
      </c>
      <c r="B919" s="6">
        <f>IFERROR(VLOOKUP($A919,'Original Data'!$A$2:$B$3674,2,FALSE),"")</f>
        <v>10408</v>
      </c>
      <c r="C919" s="7">
        <f>IFERROR(VLOOKUP($A919,'Original Data'!$C$2:$D$2180,2,FALSE),"")</f>
        <v>194.78</v>
      </c>
      <c r="D919" s="6">
        <f>IFERROR(VLOOKUP($A919,'Original Data'!$E$2:$F$2013,2,FALSE),"")</f>
        <v>75.39</v>
      </c>
    </row>
    <row r="920" spans="1:4" x14ac:dyDescent="0.2">
      <c r="A920" s="5">
        <f t="shared" si="14"/>
        <v>43699</v>
      </c>
      <c r="B920" s="6">
        <f>IFERROR(VLOOKUP($A920,'Original Data'!$A$2:$B$3674,2,FALSE),"")</f>
        <v>10117</v>
      </c>
      <c r="C920" s="7">
        <f>IFERROR(VLOOKUP($A920,'Original Data'!$C$2:$D$2180,2,FALSE),"")</f>
        <v>190.69</v>
      </c>
      <c r="D920" s="6">
        <f>IFERROR(VLOOKUP($A920,'Original Data'!$E$2:$F$2013,2,FALSE),"")</f>
        <v>73.453999999999994</v>
      </c>
    </row>
    <row r="921" spans="1:4" x14ac:dyDescent="0.2">
      <c r="A921" s="5">
        <f t="shared" si="14"/>
        <v>43698</v>
      </c>
      <c r="B921" s="6">
        <f>IFERROR(VLOOKUP($A921,'Original Data'!$A$2:$B$3674,2,FALSE),"")</f>
        <v>10146</v>
      </c>
      <c r="C921" s="7">
        <f>IFERROR(VLOOKUP($A921,'Original Data'!$C$2:$D$2180,2,FALSE),"")</f>
        <v>187.66</v>
      </c>
      <c r="D921" s="6">
        <f>IFERROR(VLOOKUP($A921,'Original Data'!$E$2:$F$2013,2,FALSE),"")</f>
        <v>73.218000000000004</v>
      </c>
    </row>
    <row r="922" spans="1:4" x14ac:dyDescent="0.2">
      <c r="A922" s="5">
        <f t="shared" si="14"/>
        <v>43697</v>
      </c>
      <c r="B922" s="6">
        <f>IFERROR(VLOOKUP($A922,'Original Data'!$A$2:$B$3674,2,FALSE),"")</f>
        <v>10793</v>
      </c>
      <c r="C922" s="7">
        <f>IFERROR(VLOOKUP($A922,'Original Data'!$C$2:$D$2180,2,FALSE),"")</f>
        <v>196.67</v>
      </c>
      <c r="D922" s="6">
        <f>IFERROR(VLOOKUP($A922,'Original Data'!$E$2:$F$2013,2,FALSE),"")</f>
        <v>75.088999999999999</v>
      </c>
    </row>
    <row r="923" spans="1:4" x14ac:dyDescent="0.2">
      <c r="A923" s="5">
        <f t="shared" si="14"/>
        <v>43696</v>
      </c>
      <c r="B923" s="6">
        <f>IFERROR(VLOOKUP($A923,'Original Data'!$A$2:$B$3674,2,FALSE),"")</f>
        <v>10937</v>
      </c>
      <c r="C923" s="7">
        <f>IFERROR(VLOOKUP($A923,'Original Data'!$C$2:$D$2180,2,FALSE),"")</f>
        <v>202.66</v>
      </c>
      <c r="D923" s="6">
        <f>IFERROR(VLOOKUP($A923,'Original Data'!$E$2:$F$2013,2,FALSE),"")</f>
        <v>77.102999999999994</v>
      </c>
    </row>
    <row r="924" spans="1:4" x14ac:dyDescent="0.2">
      <c r="A924" s="5">
        <f t="shared" si="14"/>
        <v>43695</v>
      </c>
      <c r="B924" s="6">
        <f>IFERROR(VLOOKUP($A924,'Original Data'!$A$2:$B$3674,2,FALSE),"")</f>
        <v>10327</v>
      </c>
      <c r="C924" s="7">
        <f>IFERROR(VLOOKUP($A924,'Original Data'!$C$2:$D$2180,2,FALSE),"")</f>
        <v>194.9</v>
      </c>
      <c r="D924" s="6">
        <f>IFERROR(VLOOKUP($A924,'Original Data'!$E$2:$F$2013,2,FALSE),"")</f>
        <v>76.296000000000006</v>
      </c>
    </row>
    <row r="925" spans="1:4" x14ac:dyDescent="0.2">
      <c r="A925" s="5">
        <f t="shared" si="14"/>
        <v>43694</v>
      </c>
      <c r="B925" s="6">
        <f>IFERROR(VLOOKUP($A925,'Original Data'!$A$2:$B$3674,2,FALSE),"")</f>
        <v>10228</v>
      </c>
      <c r="C925" s="7">
        <f>IFERROR(VLOOKUP($A925,'Original Data'!$C$2:$D$2180,2,FALSE),"")</f>
        <v>185.82</v>
      </c>
      <c r="D925" s="6">
        <f>IFERROR(VLOOKUP($A925,'Original Data'!$E$2:$F$2013,2,FALSE),"")</f>
        <v>72.686000000000007</v>
      </c>
    </row>
    <row r="926" spans="1:4" x14ac:dyDescent="0.2">
      <c r="A926" s="5">
        <f t="shared" si="14"/>
        <v>43693</v>
      </c>
      <c r="B926" s="6">
        <f>IFERROR(VLOOKUP($A926,'Original Data'!$A$2:$B$3674,2,FALSE),"")</f>
        <v>10366</v>
      </c>
      <c r="C926" s="7">
        <f>IFERROR(VLOOKUP($A926,'Original Data'!$C$2:$D$2180,2,FALSE),"")</f>
        <v>185.61</v>
      </c>
      <c r="D926" s="6">
        <f>IFERROR(VLOOKUP($A926,'Original Data'!$E$2:$F$2013,2,FALSE),"")</f>
        <v>74.658000000000001</v>
      </c>
    </row>
    <row r="927" spans="1:4" x14ac:dyDescent="0.2">
      <c r="A927" s="5">
        <f t="shared" si="14"/>
        <v>43692</v>
      </c>
      <c r="B927" s="6">
        <f>IFERROR(VLOOKUP($A927,'Original Data'!$A$2:$B$3674,2,FALSE),"")</f>
        <v>10327</v>
      </c>
      <c r="C927" s="7">
        <f>IFERROR(VLOOKUP($A927,'Original Data'!$C$2:$D$2180,2,FALSE),"")</f>
        <v>188.59</v>
      </c>
      <c r="D927" s="6">
        <f>IFERROR(VLOOKUP($A927,'Original Data'!$E$2:$F$2013,2,FALSE),"")</f>
        <v>76.299000000000007</v>
      </c>
    </row>
    <row r="928" spans="1:4" x14ac:dyDescent="0.2">
      <c r="A928" s="5">
        <f t="shared" si="14"/>
        <v>43691</v>
      </c>
      <c r="B928" s="6">
        <f>IFERROR(VLOOKUP($A928,'Original Data'!$A$2:$B$3674,2,FALSE),"")</f>
        <v>10067</v>
      </c>
      <c r="C928" s="7">
        <f>IFERROR(VLOOKUP($A928,'Original Data'!$C$2:$D$2180,2,FALSE),"")</f>
        <v>187.28</v>
      </c>
      <c r="D928" s="6">
        <f>IFERROR(VLOOKUP($A928,'Original Data'!$E$2:$F$2013,2,FALSE),"")</f>
        <v>75.983000000000004</v>
      </c>
    </row>
    <row r="929" spans="1:4" x14ac:dyDescent="0.2">
      <c r="A929" s="5">
        <f t="shared" si="14"/>
        <v>43690</v>
      </c>
      <c r="B929" s="6">
        <f>IFERROR(VLOOKUP($A929,'Original Data'!$A$2:$B$3674,2,FALSE),"")</f>
        <v>10904</v>
      </c>
      <c r="C929" s="7">
        <f>IFERROR(VLOOKUP($A929,'Original Data'!$C$2:$D$2180,2,FALSE),"")</f>
        <v>209.25</v>
      </c>
      <c r="D929" s="6">
        <f>IFERROR(VLOOKUP($A929,'Original Data'!$E$2:$F$2013,2,FALSE),"")</f>
        <v>84.885999999999996</v>
      </c>
    </row>
    <row r="930" spans="1:4" x14ac:dyDescent="0.2">
      <c r="A930" s="5">
        <f t="shared" si="14"/>
        <v>43689</v>
      </c>
      <c r="B930" s="6">
        <f>IFERROR(VLOOKUP($A930,'Original Data'!$A$2:$B$3674,2,FALSE),"")</f>
        <v>11404</v>
      </c>
      <c r="C930" s="7">
        <f>IFERROR(VLOOKUP($A930,'Original Data'!$C$2:$D$2180,2,FALSE),"")</f>
        <v>211.61</v>
      </c>
      <c r="D930" s="6">
        <f>IFERROR(VLOOKUP($A930,'Original Data'!$E$2:$F$2013,2,FALSE),"")</f>
        <v>85.781000000000006</v>
      </c>
    </row>
    <row r="931" spans="1:4" x14ac:dyDescent="0.2">
      <c r="A931" s="5">
        <f t="shared" si="14"/>
        <v>43688</v>
      </c>
      <c r="B931" s="6">
        <f>IFERROR(VLOOKUP($A931,'Original Data'!$A$2:$B$3674,2,FALSE),"")</f>
        <v>11586</v>
      </c>
      <c r="C931" s="7">
        <f>IFERROR(VLOOKUP($A931,'Original Data'!$C$2:$D$2180,2,FALSE),"")</f>
        <v>217.21</v>
      </c>
      <c r="D931" s="6">
        <f>IFERROR(VLOOKUP($A931,'Original Data'!$E$2:$F$2013,2,FALSE),"")</f>
        <v>90.106999999999999</v>
      </c>
    </row>
    <row r="932" spans="1:4" x14ac:dyDescent="0.2">
      <c r="A932" s="5">
        <f t="shared" si="14"/>
        <v>43687</v>
      </c>
      <c r="B932" s="6">
        <f>IFERROR(VLOOKUP($A932,'Original Data'!$A$2:$B$3674,2,FALSE),"")</f>
        <v>11314</v>
      </c>
      <c r="C932" s="7">
        <f>IFERROR(VLOOKUP($A932,'Original Data'!$C$2:$D$2180,2,FALSE),"")</f>
        <v>206.57</v>
      </c>
      <c r="D932" s="6">
        <f>IFERROR(VLOOKUP($A932,'Original Data'!$E$2:$F$2013,2,FALSE),"")</f>
        <v>85.512</v>
      </c>
    </row>
    <row r="933" spans="1:4" x14ac:dyDescent="0.2">
      <c r="A933" s="5">
        <f t="shared" si="14"/>
        <v>43686</v>
      </c>
      <c r="B933" s="6">
        <f>IFERROR(VLOOKUP($A933,'Original Data'!$A$2:$B$3674,2,FALSE),"")</f>
        <v>11893</v>
      </c>
      <c r="C933" s="7">
        <f>IFERROR(VLOOKUP($A933,'Original Data'!$C$2:$D$2180,2,FALSE),"")</f>
        <v>210.8</v>
      </c>
      <c r="D933" s="6">
        <f>IFERROR(VLOOKUP($A933,'Original Data'!$E$2:$F$2013,2,FALSE),"")</f>
        <v>84.331000000000003</v>
      </c>
    </row>
    <row r="934" spans="1:4" x14ac:dyDescent="0.2">
      <c r="A934" s="5">
        <f t="shared" si="14"/>
        <v>43685</v>
      </c>
      <c r="B934" s="6">
        <f>IFERROR(VLOOKUP($A934,'Original Data'!$A$2:$B$3674,2,FALSE),"")</f>
        <v>12060</v>
      </c>
      <c r="C934" s="7">
        <f>IFERROR(VLOOKUP($A934,'Original Data'!$C$2:$D$2180,2,FALSE),"")</f>
        <v>222.04</v>
      </c>
      <c r="D934" s="6">
        <f>IFERROR(VLOOKUP($A934,'Original Data'!$E$2:$F$2013,2,FALSE),"")</f>
        <v>90.209000000000003</v>
      </c>
    </row>
    <row r="935" spans="1:4" x14ac:dyDescent="0.2">
      <c r="A935" s="5">
        <f t="shared" si="14"/>
        <v>43684</v>
      </c>
      <c r="B935" s="6">
        <f>IFERROR(VLOOKUP($A935,'Original Data'!$A$2:$B$3674,2,FALSE),"")</f>
        <v>11997</v>
      </c>
      <c r="C935" s="7">
        <f>IFERROR(VLOOKUP($A935,'Original Data'!$C$2:$D$2180,2,FALSE),"")</f>
        <v>226.35</v>
      </c>
      <c r="D935" s="6">
        <f>IFERROR(VLOOKUP($A935,'Original Data'!$E$2:$F$2013,2,FALSE),"")</f>
        <v>90.546000000000006</v>
      </c>
    </row>
    <row r="936" spans="1:4" x14ac:dyDescent="0.2">
      <c r="A936" s="5">
        <f t="shared" si="14"/>
        <v>43683</v>
      </c>
      <c r="B936" s="6">
        <f>IFERROR(VLOOKUP($A936,'Original Data'!$A$2:$B$3674,2,FALSE),"")</f>
        <v>11471.2</v>
      </c>
      <c r="C936" s="7">
        <f>IFERROR(VLOOKUP($A936,'Original Data'!$C$2:$D$2180,2,FALSE),"")</f>
        <v>226.02</v>
      </c>
      <c r="D936" s="6">
        <f>IFERROR(VLOOKUP($A936,'Original Data'!$E$2:$F$2013,2,FALSE),"")</f>
        <v>93.049000000000007</v>
      </c>
    </row>
    <row r="937" spans="1:4" x14ac:dyDescent="0.2">
      <c r="A937" s="5">
        <f t="shared" si="14"/>
        <v>43682</v>
      </c>
      <c r="B937" s="6">
        <f>IFERROR(VLOOKUP($A937,'Original Data'!$A$2:$B$3674,2,FALSE),"")</f>
        <v>11808</v>
      </c>
      <c r="C937" s="7">
        <f>IFERROR(VLOOKUP($A937,'Original Data'!$C$2:$D$2180,2,FALSE),"")</f>
        <v>233.62</v>
      </c>
      <c r="D937" s="6">
        <f>IFERROR(VLOOKUP($A937,'Original Data'!$E$2:$F$2013,2,FALSE),"")</f>
        <v>96.504000000000005</v>
      </c>
    </row>
    <row r="938" spans="1:4" x14ac:dyDescent="0.2">
      <c r="A938" s="5">
        <f t="shared" si="14"/>
        <v>43681</v>
      </c>
      <c r="B938" s="6">
        <f>IFERROR(VLOOKUP($A938,'Original Data'!$A$2:$B$3674,2,FALSE),"")</f>
        <v>10973</v>
      </c>
      <c r="C938" s="7">
        <f>IFERROR(VLOOKUP($A938,'Original Data'!$C$2:$D$2180,2,FALSE),"")</f>
        <v>222.51</v>
      </c>
      <c r="D938" s="6">
        <f>IFERROR(VLOOKUP($A938,'Original Data'!$E$2:$F$2013,2,FALSE),"")</f>
        <v>92.700999999999993</v>
      </c>
    </row>
    <row r="939" spans="1:4" x14ac:dyDescent="0.2">
      <c r="A939" s="5">
        <f t="shared" si="14"/>
        <v>43680</v>
      </c>
      <c r="B939" s="6">
        <f>IFERROR(VLOOKUP($A939,'Original Data'!$A$2:$B$3674,2,FALSE),"")</f>
        <v>10822</v>
      </c>
      <c r="C939" s="7">
        <f>IFERROR(VLOOKUP($A939,'Original Data'!$C$2:$D$2180,2,FALSE),"")</f>
        <v>222</v>
      </c>
      <c r="D939" s="6">
        <f>IFERROR(VLOOKUP($A939,'Original Data'!$E$2:$F$2013,2,FALSE),"")</f>
        <v>94.191999999999993</v>
      </c>
    </row>
    <row r="940" spans="1:4" x14ac:dyDescent="0.2">
      <c r="A940" s="5">
        <f t="shared" si="14"/>
        <v>43679</v>
      </c>
      <c r="B940" s="6">
        <f>IFERROR(VLOOKUP($A940,'Original Data'!$A$2:$B$3674,2,FALSE),"")</f>
        <v>10519</v>
      </c>
      <c r="C940" s="7">
        <f>IFERROR(VLOOKUP($A940,'Original Data'!$C$2:$D$2180,2,FALSE),"")</f>
        <v>217.62</v>
      </c>
      <c r="D940" s="6">
        <f>IFERROR(VLOOKUP($A940,'Original Data'!$E$2:$F$2013,2,FALSE),"")</f>
        <v>94.768000000000001</v>
      </c>
    </row>
    <row r="941" spans="1:4" x14ac:dyDescent="0.2">
      <c r="A941" s="5">
        <f t="shared" si="14"/>
        <v>43678</v>
      </c>
      <c r="B941" s="6">
        <f>IFERROR(VLOOKUP($A941,'Original Data'!$A$2:$B$3674,2,FALSE),"")</f>
        <v>10399</v>
      </c>
      <c r="C941" s="7">
        <f>IFERROR(VLOOKUP($A941,'Original Data'!$C$2:$D$2180,2,FALSE),"")</f>
        <v>217.56</v>
      </c>
      <c r="D941" s="6">
        <f>IFERROR(VLOOKUP($A941,'Original Data'!$E$2:$F$2013,2,FALSE),"")</f>
        <v>98.667000000000002</v>
      </c>
    </row>
    <row r="942" spans="1:4" x14ac:dyDescent="0.2">
      <c r="A942" s="5">
        <f t="shared" si="14"/>
        <v>43677</v>
      </c>
      <c r="B942" s="6">
        <f>IFERROR(VLOOKUP($A942,'Original Data'!$A$2:$B$3674,2,FALSE),"")</f>
        <v>10088</v>
      </c>
      <c r="C942" s="7">
        <f>IFERROR(VLOOKUP($A942,'Original Data'!$C$2:$D$2180,2,FALSE),"")</f>
        <v>218.7</v>
      </c>
      <c r="D942" s="6">
        <f>IFERROR(VLOOKUP($A942,'Original Data'!$E$2:$F$2013,2,FALSE),"")</f>
        <v>98.781000000000006</v>
      </c>
    </row>
    <row r="943" spans="1:4" x14ac:dyDescent="0.2">
      <c r="A943" s="5">
        <f t="shared" si="14"/>
        <v>43676</v>
      </c>
      <c r="B943" s="6">
        <f>IFERROR(VLOOKUP($A943,'Original Data'!$A$2:$B$3674,2,FALSE),"")</f>
        <v>9589</v>
      </c>
      <c r="C943" s="7">
        <f>IFERROR(VLOOKUP($A943,'Original Data'!$C$2:$D$2180,2,FALSE),"")</f>
        <v>209.74</v>
      </c>
      <c r="D943" s="6">
        <f>IFERROR(VLOOKUP($A943,'Original Data'!$E$2:$F$2013,2,FALSE),"")</f>
        <v>90.174000000000007</v>
      </c>
    </row>
    <row r="944" spans="1:4" x14ac:dyDescent="0.2">
      <c r="A944" s="5">
        <f t="shared" si="14"/>
        <v>43675</v>
      </c>
      <c r="B944" s="6">
        <f>IFERROR(VLOOKUP($A944,'Original Data'!$A$2:$B$3674,2,FALSE),"")</f>
        <v>9507</v>
      </c>
      <c r="C944" s="7">
        <f>IFERROR(VLOOKUP($A944,'Original Data'!$C$2:$D$2180,2,FALSE),"")</f>
        <v>210.81</v>
      </c>
      <c r="D944" s="6">
        <f>IFERROR(VLOOKUP($A944,'Original Data'!$E$2:$F$2013,2,FALSE),"")</f>
        <v>90.376000000000005</v>
      </c>
    </row>
    <row r="945" spans="1:4" x14ac:dyDescent="0.2">
      <c r="A945" s="5">
        <f t="shared" si="14"/>
        <v>43674</v>
      </c>
      <c r="B945" s="6">
        <f>IFERROR(VLOOKUP($A945,'Original Data'!$A$2:$B$3674,2,FALSE),"")</f>
        <v>9519</v>
      </c>
      <c r="C945" s="7">
        <f>IFERROR(VLOOKUP($A945,'Original Data'!$C$2:$D$2180,2,FALSE),"")</f>
        <v>210.81</v>
      </c>
      <c r="D945" s="6">
        <f>IFERROR(VLOOKUP($A945,'Original Data'!$E$2:$F$2013,2,FALSE),"")</f>
        <v>89.8</v>
      </c>
    </row>
    <row r="946" spans="1:4" x14ac:dyDescent="0.2">
      <c r="A946" s="5">
        <f t="shared" si="14"/>
        <v>43673</v>
      </c>
      <c r="B946" s="6">
        <f>IFERROR(VLOOKUP($A946,'Original Data'!$A$2:$B$3674,2,FALSE),"")</f>
        <v>9465.7000000000007</v>
      </c>
      <c r="C946" s="7">
        <f>IFERROR(VLOOKUP($A946,'Original Data'!$C$2:$D$2180,2,FALSE),"")</f>
        <v>207.05</v>
      </c>
      <c r="D946" s="6">
        <f>IFERROR(VLOOKUP($A946,'Original Data'!$E$2:$F$2013,2,FALSE),"")</f>
        <v>88.802999999999997</v>
      </c>
    </row>
    <row r="947" spans="1:4" x14ac:dyDescent="0.2">
      <c r="A947" s="5">
        <f t="shared" si="14"/>
        <v>43672</v>
      </c>
      <c r="B947" s="6">
        <f>IFERROR(VLOOKUP($A947,'Original Data'!$A$2:$B$3674,2,FALSE),"")</f>
        <v>9842.5</v>
      </c>
      <c r="C947" s="7">
        <f>IFERROR(VLOOKUP($A947,'Original Data'!$C$2:$D$2180,2,FALSE),"")</f>
        <v>219.06</v>
      </c>
      <c r="D947" s="6">
        <f>IFERROR(VLOOKUP($A947,'Original Data'!$E$2:$F$2013,2,FALSE),"")</f>
        <v>94.006</v>
      </c>
    </row>
    <row r="948" spans="1:4" x14ac:dyDescent="0.2">
      <c r="A948" s="5">
        <f t="shared" si="14"/>
        <v>43671</v>
      </c>
      <c r="B948" s="6">
        <f>IFERROR(VLOOKUP($A948,'Original Data'!$A$2:$B$3674,2,FALSE),"")</f>
        <v>9890.1</v>
      </c>
      <c r="C948" s="7">
        <f>IFERROR(VLOOKUP($A948,'Original Data'!$C$2:$D$2180,2,FALSE),"")</f>
        <v>219.44</v>
      </c>
      <c r="D948" s="6">
        <f>IFERROR(VLOOKUP($A948,'Original Data'!$E$2:$F$2013,2,FALSE),"")</f>
        <v>93.245999999999995</v>
      </c>
    </row>
    <row r="949" spans="1:4" x14ac:dyDescent="0.2">
      <c r="A949" s="5">
        <f t="shared" si="14"/>
        <v>43670</v>
      </c>
      <c r="B949" s="6">
        <f>IFERROR(VLOOKUP($A949,'Original Data'!$A$2:$B$3674,2,FALSE),"")</f>
        <v>9771</v>
      </c>
      <c r="C949" s="7">
        <f>IFERROR(VLOOKUP($A949,'Original Data'!$C$2:$D$2180,2,FALSE),"")</f>
        <v>216.76</v>
      </c>
      <c r="D949" s="6">
        <f>IFERROR(VLOOKUP($A949,'Original Data'!$E$2:$F$2013,2,FALSE),"")</f>
        <v>94.391000000000005</v>
      </c>
    </row>
    <row r="950" spans="1:4" x14ac:dyDescent="0.2">
      <c r="A950" s="5">
        <f t="shared" si="14"/>
        <v>43669</v>
      </c>
      <c r="B950" s="6">
        <f>IFERROR(VLOOKUP($A950,'Original Data'!$A$2:$B$3674,2,FALSE),"")</f>
        <v>9854.9</v>
      </c>
      <c r="C950" s="7">
        <f>IFERROR(VLOOKUP($A950,'Original Data'!$C$2:$D$2180,2,FALSE),"")</f>
        <v>212.38</v>
      </c>
      <c r="D950" s="6">
        <f>IFERROR(VLOOKUP($A950,'Original Data'!$E$2:$F$2013,2,FALSE),"")</f>
        <v>90.218999999999994</v>
      </c>
    </row>
    <row r="951" spans="1:4" x14ac:dyDescent="0.2">
      <c r="A951" s="5">
        <f t="shared" si="14"/>
        <v>43668</v>
      </c>
      <c r="B951" s="6">
        <f>IFERROR(VLOOKUP($A951,'Original Data'!$A$2:$B$3674,2,FALSE),"")</f>
        <v>10329</v>
      </c>
      <c r="C951" s="7">
        <f>IFERROR(VLOOKUP($A951,'Original Data'!$C$2:$D$2180,2,FALSE),"")</f>
        <v>217.38</v>
      </c>
      <c r="D951" s="6">
        <f>IFERROR(VLOOKUP($A951,'Original Data'!$E$2:$F$2013,2,FALSE),"")</f>
        <v>95.28</v>
      </c>
    </row>
    <row r="952" spans="1:4" x14ac:dyDescent="0.2">
      <c r="A952" s="5">
        <f t="shared" si="14"/>
        <v>43667</v>
      </c>
      <c r="B952" s="6">
        <f>IFERROR(VLOOKUP($A952,'Original Data'!$A$2:$B$3674,2,FALSE),"")</f>
        <v>10569.4</v>
      </c>
      <c r="C952" s="7">
        <f>IFERROR(VLOOKUP($A952,'Original Data'!$C$2:$D$2180,2,FALSE),"")</f>
        <v>225.04</v>
      </c>
      <c r="D952" s="6">
        <f>IFERROR(VLOOKUP($A952,'Original Data'!$E$2:$F$2013,2,FALSE),"")</f>
        <v>99.65</v>
      </c>
    </row>
    <row r="953" spans="1:4" x14ac:dyDescent="0.2">
      <c r="A953" s="5">
        <f t="shared" si="14"/>
        <v>43666</v>
      </c>
      <c r="B953" s="6">
        <f>IFERROR(VLOOKUP($A953,'Original Data'!$A$2:$B$3674,2,FALSE),"")</f>
        <v>10740</v>
      </c>
      <c r="C953" s="7">
        <f>IFERROR(VLOOKUP($A953,'Original Data'!$C$2:$D$2180,2,FALSE),"")</f>
        <v>228.44</v>
      </c>
      <c r="D953" s="6">
        <f>IFERROR(VLOOKUP($A953,'Original Data'!$E$2:$F$2013,2,FALSE),"")</f>
        <v>100.279</v>
      </c>
    </row>
    <row r="954" spans="1:4" x14ac:dyDescent="0.2">
      <c r="A954" s="5">
        <f t="shared" si="14"/>
        <v>43665</v>
      </c>
      <c r="B954" s="6">
        <f>IFERROR(VLOOKUP($A954,'Original Data'!$A$2:$B$3674,2,FALSE),"")</f>
        <v>10519</v>
      </c>
      <c r="C954" s="7">
        <f>IFERROR(VLOOKUP($A954,'Original Data'!$C$2:$D$2180,2,FALSE),"")</f>
        <v>221.16</v>
      </c>
      <c r="D954" s="6">
        <f>IFERROR(VLOOKUP($A954,'Original Data'!$E$2:$F$2013,2,FALSE),"")</f>
        <v>98.238</v>
      </c>
    </row>
    <row r="955" spans="1:4" x14ac:dyDescent="0.2">
      <c r="A955" s="5">
        <f t="shared" si="14"/>
        <v>43664</v>
      </c>
      <c r="B955" s="6">
        <f>IFERROR(VLOOKUP($A955,'Original Data'!$A$2:$B$3674,2,FALSE),"")</f>
        <v>10622</v>
      </c>
      <c r="C955" s="7">
        <f>IFERROR(VLOOKUP($A955,'Original Data'!$C$2:$D$2180,2,FALSE),"")</f>
        <v>225.63</v>
      </c>
      <c r="D955" s="6">
        <f>IFERROR(VLOOKUP($A955,'Original Data'!$E$2:$F$2013,2,FALSE),"")</f>
        <v>101.075</v>
      </c>
    </row>
    <row r="956" spans="1:4" x14ac:dyDescent="0.2">
      <c r="A956" s="5">
        <f t="shared" si="14"/>
        <v>43663</v>
      </c>
      <c r="B956" s="6">
        <f>IFERROR(VLOOKUP($A956,'Original Data'!$A$2:$B$3674,2,FALSE),"")</f>
        <v>9683.2000000000007</v>
      </c>
      <c r="C956" s="7">
        <f>IFERROR(VLOOKUP($A956,'Original Data'!$C$2:$D$2180,2,FALSE),"")</f>
        <v>211.08</v>
      </c>
      <c r="D956" s="6">
        <f>IFERROR(VLOOKUP($A956,'Original Data'!$E$2:$F$2013,2,FALSE),"")</f>
        <v>89.988</v>
      </c>
    </row>
    <row r="957" spans="1:4" x14ac:dyDescent="0.2">
      <c r="A957" s="5">
        <f t="shared" si="14"/>
        <v>43662</v>
      </c>
      <c r="B957" s="6">
        <f>IFERROR(VLOOKUP($A957,'Original Data'!$A$2:$B$3674,2,FALSE),"")</f>
        <v>9410</v>
      </c>
      <c r="C957" s="7">
        <f>IFERROR(VLOOKUP($A957,'Original Data'!$C$2:$D$2180,2,FALSE),"")</f>
        <v>198.57</v>
      </c>
      <c r="D957" s="6">
        <f>IFERROR(VLOOKUP($A957,'Original Data'!$E$2:$F$2013,2,FALSE),"")</f>
        <v>79.522999999999996</v>
      </c>
    </row>
    <row r="958" spans="1:4" x14ac:dyDescent="0.2">
      <c r="A958" s="5">
        <f t="shared" si="14"/>
        <v>43661</v>
      </c>
      <c r="B958" s="6">
        <f>IFERROR(VLOOKUP($A958,'Original Data'!$A$2:$B$3674,2,FALSE),"")</f>
        <v>10820</v>
      </c>
      <c r="C958" s="7">
        <f>IFERROR(VLOOKUP($A958,'Original Data'!$C$2:$D$2180,2,FALSE),"")</f>
        <v>227.71</v>
      </c>
      <c r="D958" s="6">
        <f>IFERROR(VLOOKUP($A958,'Original Data'!$E$2:$F$2013,2,FALSE),"")</f>
        <v>90.421999999999997</v>
      </c>
    </row>
    <row r="959" spans="1:4" x14ac:dyDescent="0.2">
      <c r="A959" s="5">
        <f t="shared" si="14"/>
        <v>43660</v>
      </c>
      <c r="B959" s="6">
        <f>IFERROR(VLOOKUP($A959,'Original Data'!$A$2:$B$3674,2,FALSE),"")</f>
        <v>10206.799999999999</v>
      </c>
      <c r="C959" s="7">
        <f>IFERROR(VLOOKUP($A959,'Original Data'!$C$2:$D$2180,2,FALSE),"")</f>
        <v>226.38</v>
      </c>
      <c r="D959" s="6">
        <f>IFERROR(VLOOKUP($A959,'Original Data'!$E$2:$F$2013,2,FALSE),"")</f>
        <v>89.673000000000002</v>
      </c>
    </row>
    <row r="960" spans="1:4" x14ac:dyDescent="0.2">
      <c r="A960" s="5">
        <f t="shared" si="14"/>
        <v>43659</v>
      </c>
      <c r="B960" s="6">
        <f>IFERROR(VLOOKUP($A960,'Original Data'!$A$2:$B$3674,2,FALSE),"")</f>
        <v>11312</v>
      </c>
      <c r="C960" s="7">
        <f>IFERROR(VLOOKUP($A960,'Original Data'!$C$2:$D$2180,2,FALSE),"")</f>
        <v>268.07</v>
      </c>
      <c r="D960" s="6">
        <f>IFERROR(VLOOKUP($A960,'Original Data'!$E$2:$F$2013,2,FALSE),"")</f>
        <v>101.20699999999999</v>
      </c>
    </row>
    <row r="961" spans="1:4" x14ac:dyDescent="0.2">
      <c r="A961" s="5">
        <f t="shared" si="14"/>
        <v>43658</v>
      </c>
      <c r="B961" s="6">
        <f>IFERROR(VLOOKUP($A961,'Original Data'!$A$2:$B$3674,2,FALSE),"")</f>
        <v>11765</v>
      </c>
      <c r="C961" s="7">
        <f>IFERROR(VLOOKUP($A961,'Original Data'!$C$2:$D$2180,2,FALSE),"")</f>
        <v>274.73</v>
      </c>
      <c r="D961" s="6">
        <f>IFERROR(VLOOKUP($A961,'Original Data'!$E$2:$F$2013,2,FALSE),"")</f>
        <v>104.855</v>
      </c>
    </row>
    <row r="962" spans="1:4" x14ac:dyDescent="0.2">
      <c r="A962" s="5">
        <f t="shared" si="14"/>
        <v>43657</v>
      </c>
      <c r="B962" s="6">
        <f>IFERROR(VLOOKUP($A962,'Original Data'!$A$2:$B$3674,2,FALSE),"")</f>
        <v>11340</v>
      </c>
      <c r="C962" s="7">
        <f>IFERROR(VLOOKUP($A962,'Original Data'!$C$2:$D$2180,2,FALSE),"")</f>
        <v>268.38</v>
      </c>
      <c r="D962" s="6">
        <f>IFERROR(VLOOKUP($A962,'Original Data'!$E$2:$F$2013,2,FALSE),"")</f>
        <v>102.999</v>
      </c>
    </row>
    <row r="963" spans="1:4" x14ac:dyDescent="0.2">
      <c r="A963" s="5">
        <f t="shared" ref="A963:A1026" si="15">A962-1</f>
        <v>43656</v>
      </c>
      <c r="B963" s="6">
        <f>IFERROR(VLOOKUP($A963,'Original Data'!$A$2:$B$3674,2,FALSE),"")</f>
        <v>12093</v>
      </c>
      <c r="C963" s="7">
        <f>IFERROR(VLOOKUP($A963,'Original Data'!$C$2:$D$2180,2,FALSE),"")</f>
        <v>288.70999999999998</v>
      </c>
      <c r="D963" s="6">
        <f>IFERROR(VLOOKUP($A963,'Original Data'!$E$2:$F$2013,2,FALSE),"")</f>
        <v>108.28400000000001</v>
      </c>
    </row>
    <row r="964" spans="1:4" x14ac:dyDescent="0.2">
      <c r="A964" s="5">
        <f t="shared" si="15"/>
        <v>43655</v>
      </c>
      <c r="B964" s="6">
        <f>IFERROR(VLOOKUP($A964,'Original Data'!$A$2:$B$3674,2,FALSE),"")</f>
        <v>12553</v>
      </c>
      <c r="C964" s="7">
        <f>IFERROR(VLOOKUP($A964,'Original Data'!$C$2:$D$2180,2,FALSE),"")</f>
        <v>307.86</v>
      </c>
      <c r="D964" s="6">
        <f>IFERROR(VLOOKUP($A964,'Original Data'!$E$2:$F$2013,2,FALSE),"")</f>
        <v>119.21299999999999</v>
      </c>
    </row>
    <row r="965" spans="1:4" x14ac:dyDescent="0.2">
      <c r="A965" s="5">
        <f t="shared" si="15"/>
        <v>43654</v>
      </c>
      <c r="B965" s="6">
        <f>IFERROR(VLOOKUP($A965,'Original Data'!$A$2:$B$3674,2,FALSE),"")</f>
        <v>12301</v>
      </c>
      <c r="C965" s="7">
        <f>IFERROR(VLOOKUP($A965,'Original Data'!$C$2:$D$2180,2,FALSE),"")</f>
        <v>313.39</v>
      </c>
      <c r="D965" s="6">
        <f>IFERROR(VLOOKUP($A965,'Original Data'!$E$2:$F$2013,2,FALSE),"")</f>
        <v>123.08199999999999</v>
      </c>
    </row>
    <row r="966" spans="1:4" x14ac:dyDescent="0.2">
      <c r="A966" s="5">
        <f t="shared" si="15"/>
        <v>43653</v>
      </c>
      <c r="B966" s="6">
        <f>IFERROR(VLOOKUP($A966,'Original Data'!$A$2:$B$3674,2,FALSE),"")</f>
        <v>11486</v>
      </c>
      <c r="C966" s="7">
        <f>IFERROR(VLOOKUP($A966,'Original Data'!$C$2:$D$2180,2,FALSE),"")</f>
        <v>306.54000000000002</v>
      </c>
      <c r="D966" s="6">
        <f>IFERROR(VLOOKUP($A966,'Original Data'!$E$2:$F$2013,2,FALSE),"")</f>
        <v>119.61199999999999</v>
      </c>
    </row>
    <row r="967" spans="1:4" x14ac:dyDescent="0.2">
      <c r="A967" s="5">
        <f t="shared" si="15"/>
        <v>43652</v>
      </c>
      <c r="B967" s="6">
        <f>IFERROR(VLOOKUP($A967,'Original Data'!$A$2:$B$3674,2,FALSE),"")</f>
        <v>11283</v>
      </c>
      <c r="C967" s="7">
        <f>IFERROR(VLOOKUP($A967,'Original Data'!$C$2:$D$2180,2,FALSE),"")</f>
        <v>288.61</v>
      </c>
      <c r="D967" s="6">
        <f>IFERROR(VLOOKUP($A967,'Original Data'!$E$2:$F$2013,2,FALSE),"")</f>
        <v>118.42100000000001</v>
      </c>
    </row>
    <row r="968" spans="1:4" x14ac:dyDescent="0.2">
      <c r="A968" s="5">
        <f t="shared" si="15"/>
        <v>43651</v>
      </c>
      <c r="B968" s="6">
        <f>IFERROR(VLOOKUP($A968,'Original Data'!$A$2:$B$3674,2,FALSE),"")</f>
        <v>10998</v>
      </c>
      <c r="C968" s="7">
        <f>IFERROR(VLOOKUP($A968,'Original Data'!$C$2:$D$2180,2,FALSE),"")</f>
        <v>287.95</v>
      </c>
      <c r="D968" s="6">
        <f>IFERROR(VLOOKUP($A968,'Original Data'!$E$2:$F$2013,2,FALSE),"")</f>
        <v>118.414</v>
      </c>
    </row>
    <row r="969" spans="1:4" x14ac:dyDescent="0.2">
      <c r="A969" s="5">
        <f t="shared" si="15"/>
        <v>43650</v>
      </c>
      <c r="B969" s="6">
        <f>IFERROR(VLOOKUP($A969,'Original Data'!$A$2:$B$3674,2,FALSE),"")</f>
        <v>11169</v>
      </c>
      <c r="C969" s="7">
        <f>IFERROR(VLOOKUP($A969,'Original Data'!$C$2:$D$2180,2,FALSE),"")</f>
        <v>283.2</v>
      </c>
      <c r="D969" s="6">
        <f>IFERROR(VLOOKUP($A969,'Original Data'!$E$2:$F$2013,2,FALSE),"")</f>
        <v>119.76900000000001</v>
      </c>
    </row>
    <row r="970" spans="1:4" x14ac:dyDescent="0.2">
      <c r="A970" s="5">
        <f t="shared" si="15"/>
        <v>43649</v>
      </c>
      <c r="B970" s="6">
        <f>IFERROR(VLOOKUP($A970,'Original Data'!$A$2:$B$3674,2,FALSE),"")</f>
        <v>11984</v>
      </c>
      <c r="C970" s="7">
        <f>IFERROR(VLOOKUP($A970,'Original Data'!$C$2:$D$2180,2,FALSE),"")</f>
        <v>302.22000000000003</v>
      </c>
      <c r="D970" s="6">
        <f>IFERROR(VLOOKUP($A970,'Original Data'!$E$2:$F$2013,2,FALSE),"")</f>
        <v>121.554</v>
      </c>
    </row>
    <row r="971" spans="1:4" x14ac:dyDescent="0.2">
      <c r="A971" s="5">
        <f t="shared" si="15"/>
        <v>43648</v>
      </c>
      <c r="B971" s="6">
        <f>IFERROR(VLOOKUP($A971,'Original Data'!$A$2:$B$3674,2,FALSE),"")</f>
        <v>10866</v>
      </c>
      <c r="C971" s="7">
        <f>IFERROR(VLOOKUP($A971,'Original Data'!$C$2:$D$2180,2,FALSE),"")</f>
        <v>292.37</v>
      </c>
      <c r="D971" s="6">
        <f>IFERROR(VLOOKUP($A971,'Original Data'!$E$2:$F$2013,2,FALSE),"")</f>
        <v>118.72199999999999</v>
      </c>
    </row>
    <row r="972" spans="1:4" x14ac:dyDescent="0.2">
      <c r="A972" s="5">
        <f t="shared" si="15"/>
        <v>43647</v>
      </c>
      <c r="B972" s="6">
        <f>IFERROR(VLOOKUP($A972,'Original Data'!$A$2:$B$3674,2,FALSE),"")</f>
        <v>10639</v>
      </c>
      <c r="C972" s="7">
        <f>IFERROR(VLOOKUP($A972,'Original Data'!$C$2:$D$2180,2,FALSE),"")</f>
        <v>295.5</v>
      </c>
      <c r="D972" s="6">
        <f>IFERROR(VLOOKUP($A972,'Original Data'!$E$2:$F$2013,2,FALSE),"")</f>
        <v>123.096</v>
      </c>
    </row>
    <row r="973" spans="1:4" x14ac:dyDescent="0.2">
      <c r="A973" s="5">
        <f t="shared" si="15"/>
        <v>43646</v>
      </c>
      <c r="B973" s="6">
        <f>IFERROR(VLOOKUP($A973,'Original Data'!$A$2:$B$3674,2,FALSE),"")</f>
        <v>10745</v>
      </c>
      <c r="C973" s="7">
        <f>IFERROR(VLOOKUP($A973,'Original Data'!$C$2:$D$2180,2,FALSE),"")</f>
        <v>289.64999999999998</v>
      </c>
      <c r="D973" s="6">
        <f>IFERROR(VLOOKUP($A973,'Original Data'!$E$2:$F$2013,2,FALSE),"")</f>
        <v>122.99299999999999</v>
      </c>
    </row>
    <row r="974" spans="1:4" x14ac:dyDescent="0.2">
      <c r="A974" s="5">
        <f t="shared" si="15"/>
        <v>43645</v>
      </c>
      <c r="B974" s="6">
        <f>IFERROR(VLOOKUP($A974,'Original Data'!$A$2:$B$3674,2,FALSE),"")</f>
        <v>11921</v>
      </c>
      <c r="C974" s="7">
        <f>IFERROR(VLOOKUP($A974,'Original Data'!$C$2:$D$2180,2,FALSE),"")</f>
        <v>317.70999999999998</v>
      </c>
      <c r="D974" s="6">
        <f>IFERROR(VLOOKUP($A974,'Original Data'!$E$2:$F$2013,2,FALSE),"")</f>
        <v>133.876</v>
      </c>
    </row>
    <row r="975" spans="1:4" x14ac:dyDescent="0.2">
      <c r="A975" s="5">
        <f t="shared" si="15"/>
        <v>43644</v>
      </c>
      <c r="B975" s="6">
        <f>IFERROR(VLOOKUP($A975,'Original Data'!$A$2:$B$3674,2,FALSE),"")</f>
        <v>12349</v>
      </c>
      <c r="C975" s="7">
        <f>IFERROR(VLOOKUP($A975,'Original Data'!$C$2:$D$2180,2,FALSE),"")</f>
        <v>309.08</v>
      </c>
      <c r="D975" s="6">
        <f>IFERROR(VLOOKUP($A975,'Original Data'!$E$2:$F$2013,2,FALSE),"")</f>
        <v>120.03</v>
      </c>
    </row>
    <row r="976" spans="1:4" x14ac:dyDescent="0.2">
      <c r="A976" s="5">
        <f t="shared" si="15"/>
        <v>43643</v>
      </c>
      <c r="B976" s="6">
        <f>IFERROR(VLOOKUP($A976,'Original Data'!$A$2:$B$3674,2,FALSE),"")</f>
        <v>11200</v>
      </c>
      <c r="C976" s="7">
        <f>IFERROR(VLOOKUP($A976,'Original Data'!$C$2:$D$2180,2,FALSE),"")</f>
        <v>294.19</v>
      </c>
      <c r="D976" s="6">
        <f>IFERROR(VLOOKUP($A976,'Original Data'!$E$2:$F$2013,2,FALSE),"")</f>
        <v>115.756</v>
      </c>
    </row>
    <row r="977" spans="1:4" x14ac:dyDescent="0.2">
      <c r="A977" s="5">
        <f t="shared" si="15"/>
        <v>43642</v>
      </c>
      <c r="B977" s="6">
        <f>IFERROR(VLOOKUP($A977,'Original Data'!$A$2:$B$3674,2,FALSE),"")</f>
        <v>12876</v>
      </c>
      <c r="C977" s="7">
        <f>IFERROR(VLOOKUP($A977,'Original Data'!$C$2:$D$2180,2,FALSE),"")</f>
        <v>332</v>
      </c>
      <c r="D977" s="6">
        <f>IFERROR(VLOOKUP($A977,'Original Data'!$E$2:$F$2013,2,FALSE),"")</f>
        <v>131.935</v>
      </c>
    </row>
    <row r="978" spans="1:4" x14ac:dyDescent="0.2">
      <c r="A978" s="5">
        <f t="shared" si="15"/>
        <v>43641</v>
      </c>
      <c r="B978" s="6">
        <f>IFERROR(VLOOKUP($A978,'Original Data'!$A$2:$B$3674,2,FALSE),"")</f>
        <v>11751</v>
      </c>
      <c r="C978" s="7">
        <f>IFERROR(VLOOKUP($A978,'Original Data'!$C$2:$D$2180,2,FALSE),"")</f>
        <v>316.49</v>
      </c>
      <c r="D978" s="6">
        <f>IFERROR(VLOOKUP($A978,'Original Data'!$E$2:$F$2013,2,FALSE),"")</f>
        <v>136.113</v>
      </c>
    </row>
    <row r="979" spans="1:4" x14ac:dyDescent="0.2">
      <c r="A979" s="5">
        <f t="shared" si="15"/>
        <v>43640</v>
      </c>
      <c r="B979" s="6">
        <f>IFERROR(VLOOKUP($A979,'Original Data'!$A$2:$B$3674,2,FALSE),"")</f>
        <v>11053</v>
      </c>
      <c r="C979" s="7">
        <f>IFERROR(VLOOKUP($A979,'Original Data'!$C$2:$D$2180,2,FALSE),"")</f>
        <v>311.7</v>
      </c>
      <c r="D979" s="6">
        <f>IFERROR(VLOOKUP($A979,'Original Data'!$E$2:$F$2013,2,FALSE),"")</f>
        <v>135.70699999999999</v>
      </c>
    </row>
    <row r="980" spans="1:4" x14ac:dyDescent="0.2">
      <c r="A980" s="5">
        <f t="shared" si="15"/>
        <v>43639</v>
      </c>
      <c r="B980" s="6">
        <f>IFERROR(VLOOKUP($A980,'Original Data'!$A$2:$B$3674,2,FALSE),"")</f>
        <v>10916</v>
      </c>
      <c r="C980" s="7">
        <f>IFERROR(VLOOKUP($A980,'Original Data'!$C$2:$D$2180,2,FALSE),"")</f>
        <v>308.68</v>
      </c>
      <c r="D980" s="6">
        <f>IFERROR(VLOOKUP($A980,'Original Data'!$E$2:$F$2013,2,FALSE),"")</f>
        <v>137.56299999999999</v>
      </c>
    </row>
    <row r="981" spans="1:4" x14ac:dyDescent="0.2">
      <c r="A981" s="5">
        <f t="shared" si="15"/>
        <v>43638</v>
      </c>
      <c r="B981" s="6">
        <f>IFERROR(VLOOKUP($A981,'Original Data'!$A$2:$B$3674,2,FALSE),"")</f>
        <v>10747.9</v>
      </c>
      <c r="C981" s="7">
        <f>IFERROR(VLOOKUP($A981,'Original Data'!$C$2:$D$2180,2,FALSE),"")</f>
        <v>311.24</v>
      </c>
      <c r="D981" s="6">
        <f>IFERROR(VLOOKUP($A981,'Original Data'!$E$2:$F$2013,2,FALSE),"")</f>
        <v>142.255</v>
      </c>
    </row>
    <row r="982" spans="1:4" x14ac:dyDescent="0.2">
      <c r="A982" s="5">
        <f t="shared" si="15"/>
        <v>43637</v>
      </c>
      <c r="B982" s="6">
        <f>IFERROR(VLOOKUP($A982,'Original Data'!$A$2:$B$3674,2,FALSE),"")</f>
        <v>10236</v>
      </c>
      <c r="C982" s="7">
        <f>IFERROR(VLOOKUP($A982,'Original Data'!$C$2:$D$2180,2,FALSE),"")</f>
        <v>295.89999999999998</v>
      </c>
      <c r="D982" s="6">
        <f>IFERROR(VLOOKUP($A982,'Original Data'!$E$2:$F$2013,2,FALSE),"")</f>
        <v>138.523</v>
      </c>
    </row>
    <row r="983" spans="1:4" x14ac:dyDescent="0.2">
      <c r="A983" s="5">
        <f t="shared" si="15"/>
        <v>43636</v>
      </c>
      <c r="B983" s="6">
        <f>IFERROR(VLOOKUP($A983,'Original Data'!$A$2:$B$3674,2,FALSE),"")</f>
        <v>9557.1</v>
      </c>
      <c r="C983" s="7">
        <f>IFERROR(VLOOKUP($A983,'Original Data'!$C$2:$D$2180,2,FALSE),"")</f>
        <v>272.82</v>
      </c>
      <c r="D983" s="6">
        <f>IFERROR(VLOOKUP($A983,'Original Data'!$E$2:$F$2013,2,FALSE),"")</f>
        <v>135.45599999999999</v>
      </c>
    </row>
    <row r="984" spans="1:4" x14ac:dyDescent="0.2">
      <c r="A984" s="5">
        <f t="shared" si="15"/>
        <v>43635</v>
      </c>
      <c r="B984" s="6">
        <f>IFERROR(VLOOKUP($A984,'Original Data'!$A$2:$B$3674,2,FALSE),"")</f>
        <v>9305.9</v>
      </c>
      <c r="C984" s="7">
        <f>IFERROR(VLOOKUP($A984,'Original Data'!$C$2:$D$2180,2,FALSE),"")</f>
        <v>269.52</v>
      </c>
      <c r="D984" s="6">
        <f>IFERROR(VLOOKUP($A984,'Original Data'!$E$2:$F$2013,2,FALSE),"")</f>
        <v>136.53399999999999</v>
      </c>
    </row>
    <row r="985" spans="1:4" x14ac:dyDescent="0.2">
      <c r="A985" s="5">
        <f t="shared" si="15"/>
        <v>43634</v>
      </c>
      <c r="B985" s="6">
        <f>IFERROR(VLOOKUP($A985,'Original Data'!$A$2:$B$3674,2,FALSE),"")</f>
        <v>9095.9</v>
      </c>
      <c r="C985" s="7">
        <f>IFERROR(VLOOKUP($A985,'Original Data'!$C$2:$D$2180,2,FALSE),"")</f>
        <v>264.98</v>
      </c>
      <c r="D985" s="6">
        <f>IFERROR(VLOOKUP($A985,'Original Data'!$E$2:$F$2013,2,FALSE),"")</f>
        <v>135.333</v>
      </c>
    </row>
    <row r="986" spans="1:4" x14ac:dyDescent="0.2">
      <c r="A986" s="5">
        <f t="shared" si="15"/>
        <v>43633</v>
      </c>
      <c r="B986" s="6">
        <f>IFERROR(VLOOKUP($A986,'Original Data'!$A$2:$B$3674,2,FALSE),"")</f>
        <v>9356</v>
      </c>
      <c r="C986" s="7">
        <f>IFERROR(VLOOKUP($A986,'Original Data'!$C$2:$D$2180,2,FALSE),"")</f>
        <v>274.45</v>
      </c>
      <c r="D986" s="6">
        <f>IFERROR(VLOOKUP($A986,'Original Data'!$E$2:$F$2013,2,FALSE),"")</f>
        <v>133.77500000000001</v>
      </c>
    </row>
    <row r="987" spans="1:4" x14ac:dyDescent="0.2">
      <c r="A987" s="5">
        <f t="shared" si="15"/>
        <v>43632</v>
      </c>
      <c r="B987" s="6">
        <f>IFERROR(VLOOKUP($A987,'Original Data'!$A$2:$B$3674,2,FALSE),"")</f>
        <v>8986</v>
      </c>
      <c r="C987" s="7">
        <f>IFERROR(VLOOKUP($A987,'Original Data'!$C$2:$D$2180,2,FALSE),"")</f>
        <v>268.86</v>
      </c>
      <c r="D987" s="6">
        <f>IFERROR(VLOOKUP($A987,'Original Data'!$E$2:$F$2013,2,FALSE),"")</f>
        <v>136.63900000000001</v>
      </c>
    </row>
    <row r="988" spans="1:4" x14ac:dyDescent="0.2">
      <c r="A988" s="5">
        <f t="shared" si="15"/>
        <v>43631</v>
      </c>
      <c r="B988" s="6">
        <f>IFERROR(VLOOKUP($A988,'Original Data'!$A$2:$B$3674,2,FALSE),"")</f>
        <v>8856</v>
      </c>
      <c r="C988" s="7">
        <f>IFERROR(VLOOKUP($A988,'Original Data'!$C$2:$D$2180,2,FALSE),"")</f>
        <v>269.12</v>
      </c>
      <c r="D988" s="6">
        <f>IFERROR(VLOOKUP($A988,'Original Data'!$E$2:$F$2013,2,FALSE),"")</f>
        <v>137.56700000000001</v>
      </c>
    </row>
    <row r="989" spans="1:4" x14ac:dyDescent="0.2">
      <c r="A989" s="5">
        <f t="shared" si="15"/>
        <v>43630</v>
      </c>
      <c r="B989" s="6">
        <f>IFERROR(VLOOKUP($A989,'Original Data'!$A$2:$B$3674,2,FALSE),"")</f>
        <v>8689.1</v>
      </c>
      <c r="C989" s="7">
        <f>IFERROR(VLOOKUP($A989,'Original Data'!$C$2:$D$2180,2,FALSE),"")</f>
        <v>263.69</v>
      </c>
      <c r="D989" s="6">
        <f>IFERROR(VLOOKUP($A989,'Original Data'!$E$2:$F$2013,2,FALSE),"")</f>
        <v>132.20099999999999</v>
      </c>
    </row>
    <row r="990" spans="1:4" x14ac:dyDescent="0.2">
      <c r="A990" s="5">
        <f t="shared" si="15"/>
        <v>43629</v>
      </c>
      <c r="B990" s="6">
        <f>IFERROR(VLOOKUP($A990,'Original Data'!$A$2:$B$3674,2,FALSE),"")</f>
        <v>8227.4</v>
      </c>
      <c r="C990" s="7">
        <f>IFERROR(VLOOKUP($A990,'Original Data'!$C$2:$D$2180,2,FALSE),"")</f>
        <v>254.47</v>
      </c>
      <c r="D990" s="6">
        <f>IFERROR(VLOOKUP($A990,'Original Data'!$E$2:$F$2013,2,FALSE),"")</f>
        <v>130.69300000000001</v>
      </c>
    </row>
    <row r="991" spans="1:4" x14ac:dyDescent="0.2">
      <c r="A991" s="5">
        <f t="shared" si="15"/>
        <v>43628</v>
      </c>
      <c r="B991" s="6">
        <f>IFERROR(VLOOKUP($A991,'Original Data'!$A$2:$B$3674,2,FALSE),"")</f>
        <v>8175.4</v>
      </c>
      <c r="C991" s="7">
        <f>IFERROR(VLOOKUP($A991,'Original Data'!$C$2:$D$2180,2,FALSE),"")</f>
        <v>263.3</v>
      </c>
      <c r="D991" s="6">
        <f>IFERROR(VLOOKUP($A991,'Original Data'!$E$2:$F$2013,2,FALSE),"")</f>
        <v>135.501</v>
      </c>
    </row>
    <row r="992" spans="1:4" x14ac:dyDescent="0.2">
      <c r="A992" s="5">
        <f t="shared" si="15"/>
        <v>43627</v>
      </c>
      <c r="B992" s="6">
        <f>IFERROR(VLOOKUP($A992,'Original Data'!$A$2:$B$3674,2,FALSE),"")</f>
        <v>7904.1</v>
      </c>
      <c r="C992" s="7">
        <f>IFERROR(VLOOKUP($A992,'Original Data'!$C$2:$D$2180,2,FALSE),"")</f>
        <v>245.1</v>
      </c>
      <c r="D992" s="6">
        <f>IFERROR(VLOOKUP($A992,'Original Data'!$E$2:$F$2013,2,FALSE),"")</f>
        <v>135.87700000000001</v>
      </c>
    </row>
    <row r="993" spans="1:4" x14ac:dyDescent="0.2">
      <c r="A993" s="5">
        <f t="shared" si="15"/>
        <v>43626</v>
      </c>
      <c r="B993" s="6">
        <f>IFERROR(VLOOKUP($A993,'Original Data'!$A$2:$B$3674,2,FALSE),"")</f>
        <v>8013.7</v>
      </c>
      <c r="C993" s="7">
        <f>IFERROR(VLOOKUP($A993,'Original Data'!$C$2:$D$2180,2,FALSE),"")</f>
        <v>247.75</v>
      </c>
      <c r="D993" s="6">
        <f>IFERROR(VLOOKUP($A993,'Original Data'!$E$2:$F$2013,2,FALSE),"")</f>
        <v>129.30000000000001</v>
      </c>
    </row>
    <row r="994" spans="1:4" x14ac:dyDescent="0.2">
      <c r="A994" s="5">
        <f t="shared" si="15"/>
        <v>43625</v>
      </c>
      <c r="B994" s="6">
        <f>IFERROR(VLOOKUP($A994,'Original Data'!$A$2:$B$3674,2,FALSE),"")</f>
        <v>7639.2</v>
      </c>
      <c r="C994" s="7">
        <f>IFERROR(VLOOKUP($A994,'Original Data'!$C$2:$D$2180,2,FALSE),"")</f>
        <v>231.48</v>
      </c>
      <c r="D994" s="6">
        <f>IFERROR(VLOOKUP($A994,'Original Data'!$E$2:$F$2013,2,FALSE),"")</f>
        <v>114.705</v>
      </c>
    </row>
    <row r="995" spans="1:4" x14ac:dyDescent="0.2">
      <c r="A995" s="5">
        <f t="shared" si="15"/>
        <v>43624</v>
      </c>
      <c r="B995" s="6">
        <f>IFERROR(VLOOKUP($A995,'Original Data'!$A$2:$B$3674,2,FALSE),"")</f>
        <v>7924.6</v>
      </c>
      <c r="C995" s="7">
        <f>IFERROR(VLOOKUP($A995,'Original Data'!$C$2:$D$2180,2,FALSE),"")</f>
        <v>244.36</v>
      </c>
      <c r="D995" s="6">
        <f>IFERROR(VLOOKUP($A995,'Original Data'!$E$2:$F$2013,2,FALSE),"")</f>
        <v>118.036</v>
      </c>
    </row>
    <row r="996" spans="1:4" x14ac:dyDescent="0.2">
      <c r="A996" s="5">
        <f t="shared" si="15"/>
        <v>43623</v>
      </c>
      <c r="B996" s="6">
        <f>IFERROR(VLOOKUP($A996,'Original Data'!$A$2:$B$3674,2,FALSE),"")</f>
        <v>7991.5</v>
      </c>
      <c r="C996" s="7">
        <f>IFERROR(VLOOKUP($A996,'Original Data'!$C$2:$D$2180,2,FALSE),"")</f>
        <v>249.69</v>
      </c>
      <c r="D996" s="6">
        <f>IFERROR(VLOOKUP($A996,'Original Data'!$E$2:$F$2013,2,FALSE),"")</f>
        <v>116.985</v>
      </c>
    </row>
    <row r="997" spans="1:4" x14ac:dyDescent="0.2">
      <c r="A997" s="5">
        <f t="shared" si="15"/>
        <v>43622</v>
      </c>
      <c r="B997" s="6">
        <f>IFERROR(VLOOKUP($A997,'Original Data'!$A$2:$B$3674,2,FALSE),"")</f>
        <v>7805.6</v>
      </c>
      <c r="C997" s="7">
        <f>IFERROR(VLOOKUP($A997,'Original Data'!$C$2:$D$2180,2,FALSE),"")</f>
        <v>250.1</v>
      </c>
      <c r="D997" s="6">
        <f>IFERROR(VLOOKUP($A997,'Original Data'!$E$2:$F$2013,2,FALSE),"")</f>
        <v>110.759</v>
      </c>
    </row>
    <row r="998" spans="1:4" x14ac:dyDescent="0.2">
      <c r="A998" s="5">
        <f t="shared" si="15"/>
        <v>43621</v>
      </c>
      <c r="B998" s="6">
        <f>IFERROR(VLOOKUP($A998,'Original Data'!$A$2:$B$3674,2,FALSE),"")</f>
        <v>7789.3</v>
      </c>
      <c r="C998" s="7">
        <f>IFERROR(VLOOKUP($A998,'Original Data'!$C$2:$D$2180,2,FALSE),"")</f>
        <v>246.25</v>
      </c>
      <c r="D998" s="6">
        <f>IFERROR(VLOOKUP($A998,'Original Data'!$E$2:$F$2013,2,FALSE),"")</f>
        <v>103.667</v>
      </c>
    </row>
    <row r="999" spans="1:4" x14ac:dyDescent="0.2">
      <c r="A999" s="5">
        <f t="shared" si="15"/>
        <v>43620</v>
      </c>
      <c r="B999" s="6">
        <f>IFERROR(VLOOKUP($A999,'Original Data'!$A$2:$B$3674,2,FALSE),"")</f>
        <v>7692.8</v>
      </c>
      <c r="C999" s="7">
        <f>IFERROR(VLOOKUP($A999,'Original Data'!$C$2:$D$2180,2,FALSE),"")</f>
        <v>241.44</v>
      </c>
      <c r="D999" s="6">
        <f>IFERROR(VLOOKUP($A999,'Original Data'!$E$2:$F$2013,2,FALSE),"")</f>
        <v>102.122</v>
      </c>
    </row>
    <row r="1000" spans="1:4" x14ac:dyDescent="0.2">
      <c r="A1000" s="5">
        <f t="shared" si="15"/>
        <v>43619</v>
      </c>
      <c r="B1000" s="6">
        <f>IFERROR(VLOOKUP($A1000,'Original Data'!$A$2:$B$3674,2,FALSE),"")</f>
        <v>8103.4</v>
      </c>
      <c r="C1000" s="7">
        <f>IFERROR(VLOOKUP($A1000,'Original Data'!$C$2:$D$2180,2,FALSE),"")</f>
        <v>249.26</v>
      </c>
      <c r="D1000" s="6">
        <f>IFERROR(VLOOKUP($A1000,'Original Data'!$E$2:$F$2013,2,FALSE),"")</f>
        <v>106.483</v>
      </c>
    </row>
    <row r="1001" spans="1:4" x14ac:dyDescent="0.2">
      <c r="A1001" s="5">
        <f t="shared" si="15"/>
        <v>43618</v>
      </c>
      <c r="B1001" s="6">
        <f>IFERROR(VLOOKUP($A1001,'Original Data'!$A$2:$B$3674,2,FALSE),"")</f>
        <v>8740</v>
      </c>
      <c r="C1001" s="7">
        <f>IFERROR(VLOOKUP($A1001,'Original Data'!$C$2:$D$2180,2,FALSE),"")</f>
        <v>269.39999999999998</v>
      </c>
      <c r="D1001" s="6">
        <f>IFERROR(VLOOKUP($A1001,'Original Data'!$E$2:$F$2013,2,FALSE),"")</f>
        <v>114.434</v>
      </c>
    </row>
    <row r="1002" spans="1:4" x14ac:dyDescent="0.2">
      <c r="A1002" s="5">
        <f t="shared" si="15"/>
        <v>43617</v>
      </c>
      <c r="B1002" s="6">
        <f>IFERROR(VLOOKUP($A1002,'Original Data'!$A$2:$B$3674,2,FALSE),"")</f>
        <v>8547</v>
      </c>
      <c r="C1002" s="7">
        <f>IFERROR(VLOOKUP($A1002,'Original Data'!$C$2:$D$2180,2,FALSE),"")</f>
        <v>264.37</v>
      </c>
      <c r="D1002" s="6">
        <f>IFERROR(VLOOKUP($A1002,'Original Data'!$E$2:$F$2013,2,FALSE),"")</f>
        <v>112.40900000000001</v>
      </c>
    </row>
    <row r="1003" spans="1:4" x14ac:dyDescent="0.2">
      <c r="A1003" s="5">
        <f t="shared" si="15"/>
        <v>43616</v>
      </c>
      <c r="B1003" s="6">
        <f>IFERROR(VLOOKUP($A1003,'Original Data'!$A$2:$B$3674,2,FALSE),"")</f>
        <v>8533.2999999999993</v>
      </c>
      <c r="C1003" s="7">
        <f>IFERROR(VLOOKUP($A1003,'Original Data'!$C$2:$D$2180,2,FALSE),"")</f>
        <v>267.27999999999997</v>
      </c>
      <c r="D1003" s="6">
        <f>IFERROR(VLOOKUP($A1003,'Original Data'!$E$2:$F$2013,2,FALSE),"")</f>
        <v>114.479</v>
      </c>
    </row>
    <row r="1004" spans="1:4" x14ac:dyDescent="0.2">
      <c r="A1004" s="5">
        <f t="shared" si="15"/>
        <v>43615</v>
      </c>
      <c r="B1004" s="6">
        <f>IFERROR(VLOOKUP($A1004,'Original Data'!$A$2:$B$3674,2,FALSE),"")</f>
        <v>8269.9</v>
      </c>
      <c r="C1004" s="7">
        <f>IFERROR(VLOOKUP($A1004,'Original Data'!$C$2:$D$2180,2,FALSE),"")</f>
        <v>254.31</v>
      </c>
      <c r="D1004" s="6">
        <f>IFERROR(VLOOKUP($A1004,'Original Data'!$E$2:$F$2013,2,FALSE),"")</f>
        <v>108.447</v>
      </c>
    </row>
    <row r="1005" spans="1:4" x14ac:dyDescent="0.2">
      <c r="A1005" s="5">
        <f t="shared" si="15"/>
        <v>43614</v>
      </c>
      <c r="B1005" s="6">
        <f>IFERROR(VLOOKUP($A1005,'Original Data'!$A$2:$B$3674,2,FALSE),"")</f>
        <v>8680.9</v>
      </c>
      <c r="C1005" s="7">
        <f>IFERROR(VLOOKUP($A1005,'Original Data'!$C$2:$D$2180,2,FALSE),"")</f>
        <v>270.17</v>
      </c>
      <c r="D1005" s="6">
        <f>IFERROR(VLOOKUP($A1005,'Original Data'!$E$2:$F$2013,2,FALSE),"")</f>
        <v>114.81699999999999</v>
      </c>
    </row>
    <row r="1006" spans="1:4" x14ac:dyDescent="0.2">
      <c r="A1006" s="5">
        <f t="shared" si="15"/>
        <v>43613</v>
      </c>
      <c r="B1006" s="6">
        <f>IFERROR(VLOOKUP($A1006,'Original Data'!$A$2:$B$3674,2,FALSE),"")</f>
        <v>8740.9</v>
      </c>
      <c r="C1006" s="7">
        <f>IFERROR(VLOOKUP($A1006,'Original Data'!$C$2:$D$2180,2,FALSE),"")</f>
        <v>272.12</v>
      </c>
      <c r="D1006" s="6">
        <f>IFERROR(VLOOKUP($A1006,'Original Data'!$E$2:$F$2013,2,FALSE),"")</f>
        <v>114.824</v>
      </c>
    </row>
    <row r="1007" spans="1:4" x14ac:dyDescent="0.2">
      <c r="A1007" s="5">
        <f t="shared" si="15"/>
        <v>43612</v>
      </c>
      <c r="B1007" s="6">
        <f>IFERROR(VLOOKUP($A1007,'Original Data'!$A$2:$B$3674,2,FALSE),"")</f>
        <v>8806</v>
      </c>
      <c r="C1007" s="7">
        <f>IFERROR(VLOOKUP($A1007,'Original Data'!$C$2:$D$2180,2,FALSE),"")</f>
        <v>272.57</v>
      </c>
      <c r="D1007" s="6">
        <f>IFERROR(VLOOKUP($A1007,'Original Data'!$E$2:$F$2013,2,FALSE),"")</f>
        <v>116.664</v>
      </c>
    </row>
    <row r="1008" spans="1:4" x14ac:dyDescent="0.2">
      <c r="A1008" s="5">
        <f t="shared" si="15"/>
        <v>43611</v>
      </c>
      <c r="B1008" s="6">
        <f>IFERROR(VLOOKUP($A1008,'Original Data'!$A$2:$B$3674,2,FALSE),"")</f>
        <v>8729.9</v>
      </c>
      <c r="C1008" s="7">
        <f>IFERROR(VLOOKUP($A1008,'Original Data'!$C$2:$D$2180,2,FALSE),"")</f>
        <v>268.5</v>
      </c>
      <c r="D1008" s="6">
        <f>IFERROR(VLOOKUP($A1008,'Original Data'!$E$2:$F$2013,2,FALSE),"")</f>
        <v>110.655</v>
      </c>
    </row>
    <row r="1009" spans="1:4" x14ac:dyDescent="0.2">
      <c r="A1009" s="5">
        <f t="shared" si="15"/>
        <v>43610</v>
      </c>
      <c r="B1009" s="6">
        <f>IFERROR(VLOOKUP($A1009,'Original Data'!$A$2:$B$3674,2,FALSE),"")</f>
        <v>8054.9</v>
      </c>
      <c r="C1009" s="7">
        <f>IFERROR(VLOOKUP($A1009,'Original Data'!$C$2:$D$2180,2,FALSE),"")</f>
        <v>250.83</v>
      </c>
      <c r="D1009" s="6">
        <f>IFERROR(VLOOKUP($A1009,'Original Data'!$E$2:$F$2013,2,FALSE),"")</f>
        <v>102.714</v>
      </c>
    </row>
    <row r="1010" spans="1:4" x14ac:dyDescent="0.2">
      <c r="A1010" s="5">
        <f t="shared" si="15"/>
        <v>43609</v>
      </c>
      <c r="B1010" s="6">
        <f>IFERROR(VLOOKUP($A1010,'Original Data'!$A$2:$B$3674,2,FALSE),"")</f>
        <v>7994.9</v>
      </c>
      <c r="C1010" s="7">
        <f>IFERROR(VLOOKUP($A1010,'Original Data'!$C$2:$D$2180,2,FALSE),"")</f>
        <v>249.34</v>
      </c>
      <c r="D1010" s="6">
        <f>IFERROR(VLOOKUP($A1010,'Original Data'!$E$2:$F$2013,2,FALSE),"")</f>
        <v>100.24299999999999</v>
      </c>
    </row>
    <row r="1011" spans="1:4" x14ac:dyDescent="0.2">
      <c r="A1011" s="5">
        <f t="shared" si="15"/>
        <v>43608</v>
      </c>
      <c r="B1011" s="6">
        <f>IFERROR(VLOOKUP($A1011,'Original Data'!$A$2:$B$3674,2,FALSE),"")</f>
        <v>7872.4</v>
      </c>
      <c r="C1011" s="7">
        <f>IFERROR(VLOOKUP($A1011,'Original Data'!$C$2:$D$2180,2,FALSE),"")</f>
        <v>245.43</v>
      </c>
      <c r="D1011" s="6">
        <f>IFERROR(VLOOKUP($A1011,'Original Data'!$E$2:$F$2013,2,FALSE),"")</f>
        <v>88.587000000000003</v>
      </c>
    </row>
    <row r="1012" spans="1:4" x14ac:dyDescent="0.2">
      <c r="A1012" s="5">
        <f t="shared" si="15"/>
        <v>43607</v>
      </c>
      <c r="B1012" s="6">
        <f>IFERROR(VLOOKUP($A1012,'Original Data'!$A$2:$B$3674,2,FALSE),"")</f>
        <v>7621.1</v>
      </c>
      <c r="C1012" s="7">
        <f>IFERROR(VLOOKUP($A1012,'Original Data'!$C$2:$D$2180,2,FALSE),"")</f>
        <v>243.34</v>
      </c>
      <c r="D1012" s="6">
        <f>IFERROR(VLOOKUP($A1012,'Original Data'!$E$2:$F$2013,2,FALSE),"")</f>
        <v>87.900999999999996</v>
      </c>
    </row>
    <row r="1013" spans="1:4" x14ac:dyDescent="0.2">
      <c r="A1013" s="5">
        <f t="shared" si="15"/>
        <v>43606</v>
      </c>
      <c r="B1013" s="6">
        <f>IFERROR(VLOOKUP($A1013,'Original Data'!$A$2:$B$3674,2,FALSE),"")</f>
        <v>7937</v>
      </c>
      <c r="C1013" s="7">
        <f>IFERROR(VLOOKUP($A1013,'Original Data'!$C$2:$D$2180,2,FALSE),"")</f>
        <v>254.34</v>
      </c>
      <c r="D1013" s="6">
        <f>IFERROR(VLOOKUP($A1013,'Original Data'!$E$2:$F$2013,2,FALSE),"")</f>
        <v>90.870999999999995</v>
      </c>
    </row>
    <row r="1014" spans="1:4" x14ac:dyDescent="0.2">
      <c r="A1014" s="5">
        <f t="shared" si="15"/>
        <v>43605</v>
      </c>
      <c r="B1014" s="6">
        <f>IFERROR(VLOOKUP($A1014,'Original Data'!$A$2:$B$3674,2,FALSE),"")</f>
        <v>7985</v>
      </c>
      <c r="C1014" s="7">
        <f>IFERROR(VLOOKUP($A1014,'Original Data'!$C$2:$D$2180,2,FALSE),"")</f>
        <v>252.15</v>
      </c>
      <c r="D1014" s="6">
        <f>IFERROR(VLOOKUP($A1014,'Original Data'!$E$2:$F$2013,2,FALSE),"")</f>
        <v>91.102999999999994</v>
      </c>
    </row>
    <row r="1015" spans="1:4" x14ac:dyDescent="0.2">
      <c r="A1015" s="5">
        <f t="shared" si="15"/>
        <v>43604</v>
      </c>
      <c r="B1015" s="6">
        <f>IFERROR(VLOOKUP($A1015,'Original Data'!$A$2:$B$3674,2,FALSE),"")</f>
        <v>8189.5</v>
      </c>
      <c r="C1015" s="7">
        <f>IFERROR(VLOOKUP($A1015,'Original Data'!$C$2:$D$2180,2,FALSE),"")</f>
        <v>259.89999999999998</v>
      </c>
      <c r="D1015" s="6">
        <f>IFERROR(VLOOKUP($A1015,'Original Data'!$E$2:$F$2013,2,FALSE),"")</f>
        <v>94.641999999999996</v>
      </c>
    </row>
    <row r="1016" spans="1:4" x14ac:dyDescent="0.2">
      <c r="A1016" s="5">
        <f t="shared" si="15"/>
        <v>43603</v>
      </c>
      <c r="B1016" s="6">
        <f>IFERROR(VLOOKUP($A1016,'Original Data'!$A$2:$B$3674,2,FALSE),"")</f>
        <v>7260</v>
      </c>
      <c r="C1016" s="7">
        <f>IFERROR(VLOOKUP($A1016,'Original Data'!$C$2:$D$2180,2,FALSE),"")</f>
        <v>234.09</v>
      </c>
      <c r="D1016" s="6">
        <f>IFERROR(VLOOKUP($A1016,'Original Data'!$E$2:$F$2013,2,FALSE),"")</f>
        <v>86.623999999999995</v>
      </c>
    </row>
    <row r="1017" spans="1:4" x14ac:dyDescent="0.2">
      <c r="A1017" s="5">
        <f t="shared" si="15"/>
        <v>43602</v>
      </c>
      <c r="B1017" s="6">
        <f>IFERROR(VLOOKUP($A1017,'Original Data'!$A$2:$B$3674,2,FALSE),"")</f>
        <v>7415.4</v>
      </c>
      <c r="C1017" s="7">
        <f>IFERROR(VLOOKUP($A1017,'Original Data'!$C$2:$D$2180,2,FALSE),"")</f>
        <v>246.03</v>
      </c>
      <c r="D1017" s="6">
        <f>IFERROR(VLOOKUP($A1017,'Original Data'!$E$2:$F$2013,2,FALSE),"")</f>
        <v>89.51</v>
      </c>
    </row>
    <row r="1018" spans="1:4" x14ac:dyDescent="0.2">
      <c r="A1018" s="5">
        <f t="shared" si="15"/>
        <v>43601</v>
      </c>
      <c r="B1018" s="6">
        <f>IFERROR(VLOOKUP($A1018,'Original Data'!$A$2:$B$3674,2,FALSE),"")</f>
        <v>7857</v>
      </c>
      <c r="C1018" s="7">
        <f>IFERROR(VLOOKUP($A1018,'Original Data'!$C$2:$D$2180,2,FALSE),"")</f>
        <v>264.36</v>
      </c>
      <c r="D1018" s="6">
        <f>IFERROR(VLOOKUP($A1018,'Original Data'!$E$2:$F$2013,2,FALSE),"")</f>
        <v>95.415000000000006</v>
      </c>
    </row>
    <row r="1019" spans="1:4" x14ac:dyDescent="0.2">
      <c r="A1019" s="5">
        <f t="shared" si="15"/>
        <v>43600</v>
      </c>
      <c r="B1019" s="6">
        <f>IFERROR(VLOOKUP($A1019,'Original Data'!$A$2:$B$3674,2,FALSE),"")</f>
        <v>8132.9</v>
      </c>
      <c r="C1019" s="7">
        <f>IFERROR(VLOOKUP($A1019,'Original Data'!$C$2:$D$2180,2,FALSE),"")</f>
        <v>246.48</v>
      </c>
      <c r="D1019" s="6">
        <f>IFERROR(VLOOKUP($A1019,'Original Data'!$E$2:$F$2013,2,FALSE),"")</f>
        <v>101.601</v>
      </c>
    </row>
    <row r="1020" spans="1:4" x14ac:dyDescent="0.2">
      <c r="A1020" s="5">
        <f t="shared" si="15"/>
        <v>43599</v>
      </c>
      <c r="B1020" s="6">
        <f>IFERROR(VLOOKUP($A1020,'Original Data'!$A$2:$B$3674,2,FALSE),"")</f>
        <v>7958.3</v>
      </c>
      <c r="C1020" s="7">
        <f>IFERROR(VLOOKUP($A1020,'Original Data'!$C$2:$D$2180,2,FALSE),"")</f>
        <v>216.77</v>
      </c>
      <c r="D1020" s="6">
        <f>IFERROR(VLOOKUP($A1020,'Original Data'!$E$2:$F$2013,2,FALSE),"")</f>
        <v>91.56</v>
      </c>
    </row>
    <row r="1021" spans="1:4" x14ac:dyDescent="0.2">
      <c r="A1021" s="5">
        <f t="shared" si="15"/>
        <v>43598</v>
      </c>
      <c r="B1021" s="6">
        <f>IFERROR(VLOOKUP($A1021,'Original Data'!$A$2:$B$3674,2,FALSE),"")</f>
        <v>7753.2</v>
      </c>
      <c r="C1021" s="7">
        <f>IFERROR(VLOOKUP($A1021,'Original Data'!$C$2:$D$2180,2,FALSE),"")</f>
        <v>194.95</v>
      </c>
      <c r="D1021" s="6">
        <f>IFERROR(VLOOKUP($A1021,'Original Data'!$E$2:$F$2013,2,FALSE),"")</f>
        <v>87.694999999999993</v>
      </c>
    </row>
    <row r="1022" spans="1:4" x14ac:dyDescent="0.2">
      <c r="A1022" s="5">
        <f t="shared" si="15"/>
        <v>43597</v>
      </c>
      <c r="B1022" s="6">
        <f>IFERROR(VLOOKUP($A1022,'Original Data'!$A$2:$B$3674,2,FALSE),"")</f>
        <v>6979.9</v>
      </c>
      <c r="C1022" s="7">
        <f>IFERROR(VLOOKUP($A1022,'Original Data'!$C$2:$D$2180,2,FALSE),"")</f>
        <v>188.26</v>
      </c>
      <c r="D1022" s="6">
        <f>IFERROR(VLOOKUP($A1022,'Original Data'!$E$2:$F$2013,2,FALSE),"")</f>
        <v>84.793999999999997</v>
      </c>
    </row>
    <row r="1023" spans="1:4" x14ac:dyDescent="0.2">
      <c r="A1023" s="5">
        <f t="shared" si="15"/>
        <v>43596</v>
      </c>
      <c r="B1023" s="6">
        <f>IFERROR(VLOOKUP($A1023,'Original Data'!$A$2:$B$3674,2,FALSE),"")</f>
        <v>7136.4</v>
      </c>
      <c r="C1023" s="7">
        <f>IFERROR(VLOOKUP($A1023,'Original Data'!$C$2:$D$2180,2,FALSE),"")</f>
        <v>191.93</v>
      </c>
      <c r="D1023" s="6">
        <f>IFERROR(VLOOKUP($A1023,'Original Data'!$E$2:$F$2013,2,FALSE),"")</f>
        <v>88.224000000000004</v>
      </c>
    </row>
    <row r="1024" spans="1:4" x14ac:dyDescent="0.2">
      <c r="A1024" s="5">
        <f t="shared" si="15"/>
        <v>43595</v>
      </c>
      <c r="B1024" s="6">
        <f>IFERROR(VLOOKUP($A1024,'Original Data'!$A$2:$B$3674,2,FALSE),"")</f>
        <v>6438.7</v>
      </c>
      <c r="C1024" s="7">
        <f>IFERROR(VLOOKUP($A1024,'Original Data'!$C$2:$D$2180,2,FALSE),"")</f>
        <v>174.15</v>
      </c>
      <c r="D1024" s="6">
        <f>IFERROR(VLOOKUP($A1024,'Original Data'!$E$2:$F$2013,2,FALSE),"")</f>
        <v>77.034999999999997</v>
      </c>
    </row>
    <row r="1025" spans="1:4" x14ac:dyDescent="0.2">
      <c r="A1025" s="5">
        <f t="shared" si="15"/>
        <v>43594</v>
      </c>
      <c r="B1025" s="6">
        <f>IFERROR(VLOOKUP($A1025,'Original Data'!$A$2:$B$3674,2,FALSE),"")</f>
        <v>6258.4</v>
      </c>
      <c r="C1025" s="7">
        <f>IFERROR(VLOOKUP($A1025,'Original Data'!$C$2:$D$2180,2,FALSE),"")</f>
        <v>173.35</v>
      </c>
      <c r="D1025" s="6">
        <f>IFERROR(VLOOKUP($A1025,'Original Data'!$E$2:$F$2013,2,FALSE),"")</f>
        <v>74.165999999999997</v>
      </c>
    </row>
    <row r="1026" spans="1:4" x14ac:dyDescent="0.2">
      <c r="A1026" s="5">
        <f t="shared" si="15"/>
        <v>43593</v>
      </c>
      <c r="B1026" s="6">
        <f>IFERROR(VLOOKUP($A1026,'Original Data'!$A$2:$B$3674,2,FALSE),"")</f>
        <v>6201</v>
      </c>
      <c r="C1026" s="7">
        <f>IFERROR(VLOOKUP($A1026,'Original Data'!$C$2:$D$2180,2,FALSE),"")</f>
        <v>177.17</v>
      </c>
      <c r="D1026" s="6">
        <f>IFERROR(VLOOKUP($A1026,'Original Data'!$E$2:$F$2013,2,FALSE),"")</f>
        <v>74.432000000000002</v>
      </c>
    </row>
    <row r="1027" spans="1:4" x14ac:dyDescent="0.2">
      <c r="A1027" s="5">
        <f t="shared" ref="A1027:A1090" si="16">A1026-1</f>
        <v>43592</v>
      </c>
      <c r="B1027" s="6">
        <f>IFERROR(VLOOKUP($A1027,'Original Data'!$A$2:$B$3674,2,FALSE),"")</f>
        <v>6087.9</v>
      </c>
      <c r="C1027" s="7">
        <f>IFERROR(VLOOKUP($A1027,'Original Data'!$C$2:$D$2180,2,FALSE),"")</f>
        <v>176.92</v>
      </c>
      <c r="D1027" s="6">
        <f>IFERROR(VLOOKUP($A1027,'Original Data'!$E$2:$F$2013,2,FALSE),"")</f>
        <v>74.725999999999999</v>
      </c>
    </row>
    <row r="1028" spans="1:4" x14ac:dyDescent="0.2">
      <c r="A1028" s="5">
        <f t="shared" si="16"/>
        <v>43591</v>
      </c>
      <c r="B1028" s="6">
        <f>IFERROR(VLOOKUP($A1028,'Original Data'!$A$2:$B$3674,2,FALSE),"")</f>
        <v>6027.9</v>
      </c>
      <c r="C1028" s="7">
        <f>IFERROR(VLOOKUP($A1028,'Original Data'!$C$2:$D$2180,2,FALSE),"")</f>
        <v>181.64</v>
      </c>
      <c r="D1028" s="6">
        <f>IFERROR(VLOOKUP($A1028,'Original Data'!$E$2:$F$2013,2,FALSE),"")</f>
        <v>74.914000000000001</v>
      </c>
    </row>
    <row r="1029" spans="1:4" x14ac:dyDescent="0.2">
      <c r="A1029" s="5">
        <f t="shared" si="16"/>
        <v>43590</v>
      </c>
      <c r="B1029" s="6">
        <f>IFERROR(VLOOKUP($A1029,'Original Data'!$A$2:$B$3674,2,FALSE),"")</f>
        <v>6042</v>
      </c>
      <c r="C1029" s="7">
        <f>IFERROR(VLOOKUP($A1029,'Original Data'!$C$2:$D$2180,2,FALSE),"")</f>
        <v>171</v>
      </c>
      <c r="D1029" s="6">
        <f>IFERROR(VLOOKUP($A1029,'Original Data'!$E$2:$F$2013,2,FALSE),"")</f>
        <v>75.652000000000001</v>
      </c>
    </row>
    <row r="1030" spans="1:4" x14ac:dyDescent="0.2">
      <c r="A1030" s="5">
        <f t="shared" si="16"/>
        <v>43589</v>
      </c>
      <c r="B1030" s="6">
        <f>IFERROR(VLOOKUP($A1030,'Original Data'!$A$2:$B$3674,2,FALSE),"")</f>
        <v>6098.3</v>
      </c>
      <c r="C1030" s="7">
        <f>IFERROR(VLOOKUP($A1030,'Original Data'!$C$2:$D$2180,2,FALSE),"")</f>
        <v>170.9</v>
      </c>
      <c r="D1030" s="6">
        <f>IFERROR(VLOOKUP($A1030,'Original Data'!$E$2:$F$2013,2,FALSE),"")</f>
        <v>77.805999999999997</v>
      </c>
    </row>
    <row r="1031" spans="1:4" x14ac:dyDescent="0.2">
      <c r="A1031" s="5">
        <f t="shared" si="16"/>
        <v>43588</v>
      </c>
      <c r="B1031" s="6">
        <f>IFERROR(VLOOKUP($A1031,'Original Data'!$A$2:$B$3674,2,FALSE),"")</f>
        <v>6016</v>
      </c>
      <c r="C1031" s="7">
        <f>IFERROR(VLOOKUP($A1031,'Original Data'!$C$2:$D$2180,2,FALSE),"")</f>
        <v>175.3</v>
      </c>
      <c r="D1031" s="6">
        <f>IFERROR(VLOOKUP($A1031,'Original Data'!$E$2:$F$2013,2,FALSE),"")</f>
        <v>79.16</v>
      </c>
    </row>
    <row r="1032" spans="1:4" x14ac:dyDescent="0.2">
      <c r="A1032" s="5">
        <f t="shared" si="16"/>
        <v>43587</v>
      </c>
      <c r="B1032" s="6">
        <f>IFERROR(VLOOKUP($A1032,'Original Data'!$A$2:$B$3674,2,FALSE),"")</f>
        <v>5723.8</v>
      </c>
      <c r="C1032" s="7">
        <f>IFERROR(VLOOKUP($A1032,'Original Data'!$C$2:$D$2180,2,FALSE),"")</f>
        <v>169.25</v>
      </c>
      <c r="D1032" s="6">
        <f>IFERROR(VLOOKUP($A1032,'Original Data'!$E$2:$F$2013,2,FALSE),"")</f>
        <v>73.718000000000004</v>
      </c>
    </row>
    <row r="1033" spans="1:4" x14ac:dyDescent="0.2">
      <c r="A1033" s="5">
        <f t="shared" si="16"/>
        <v>43586</v>
      </c>
      <c r="B1033" s="6">
        <f>IFERROR(VLOOKUP($A1033,'Original Data'!$A$2:$B$3674,2,FALSE),"")</f>
        <v>5629.6</v>
      </c>
      <c r="C1033" s="7">
        <f>IFERROR(VLOOKUP($A1033,'Original Data'!$C$2:$D$2180,2,FALSE),"")</f>
        <v>167.79</v>
      </c>
      <c r="D1033" s="6">
        <f>IFERROR(VLOOKUP($A1033,'Original Data'!$E$2:$F$2013,2,FALSE),"")</f>
        <v>73.400000000000006</v>
      </c>
    </row>
    <row r="1034" spans="1:4" x14ac:dyDescent="0.2">
      <c r="A1034" s="5">
        <f t="shared" si="16"/>
        <v>43585</v>
      </c>
      <c r="B1034" s="6">
        <f>IFERROR(VLOOKUP($A1034,'Original Data'!$A$2:$B$3674,2,FALSE),"")</f>
        <v>5599.5</v>
      </c>
      <c r="C1034" s="7">
        <f>IFERROR(VLOOKUP($A1034,'Original Data'!$C$2:$D$2180,2,FALSE),"")</f>
        <v>170.59</v>
      </c>
      <c r="D1034" s="6">
        <f>IFERROR(VLOOKUP($A1034,'Original Data'!$E$2:$F$2013,2,FALSE),"")</f>
        <v>74.234999999999999</v>
      </c>
    </row>
    <row r="1035" spans="1:4" x14ac:dyDescent="0.2">
      <c r="A1035" s="5">
        <f t="shared" si="16"/>
        <v>43584</v>
      </c>
      <c r="B1035" s="6">
        <f>IFERROR(VLOOKUP($A1035,'Original Data'!$A$2:$B$3674,2,FALSE),"")</f>
        <v>5480.1</v>
      </c>
      <c r="C1035" s="7">
        <f>IFERROR(VLOOKUP($A1035,'Original Data'!$C$2:$D$2180,2,FALSE),"")</f>
        <v>162.25</v>
      </c>
      <c r="D1035" s="6">
        <f>IFERROR(VLOOKUP($A1035,'Original Data'!$E$2:$F$2013,2,FALSE),"")</f>
        <v>67.73</v>
      </c>
    </row>
    <row r="1036" spans="1:4" x14ac:dyDescent="0.2">
      <c r="A1036" s="5">
        <f t="shared" si="16"/>
        <v>43583</v>
      </c>
      <c r="B1036" s="6">
        <f>IFERROR(VLOOKUP($A1036,'Original Data'!$A$2:$B$3674,2,FALSE),"")</f>
        <v>5486.8</v>
      </c>
      <c r="C1036" s="7">
        <f>IFERROR(VLOOKUP($A1036,'Original Data'!$C$2:$D$2180,2,FALSE),"")</f>
        <v>163.44999999999999</v>
      </c>
      <c r="D1036" s="6">
        <f>IFERROR(VLOOKUP($A1036,'Original Data'!$E$2:$F$2013,2,FALSE),"")</f>
        <v>69.856999999999999</v>
      </c>
    </row>
    <row r="1037" spans="1:4" x14ac:dyDescent="0.2">
      <c r="A1037" s="5">
        <f t="shared" si="16"/>
        <v>43582</v>
      </c>
      <c r="B1037" s="6">
        <f>IFERROR(VLOOKUP($A1037,'Original Data'!$A$2:$B$3674,2,FALSE),"")</f>
        <v>5401.8</v>
      </c>
      <c r="C1037" s="7">
        <f>IFERROR(VLOOKUP($A1037,'Original Data'!$C$2:$D$2180,2,FALSE),"")</f>
        <v>162.79</v>
      </c>
      <c r="D1037" s="6">
        <f>IFERROR(VLOOKUP($A1037,'Original Data'!$E$2:$F$2013,2,FALSE),"")</f>
        <v>72.221000000000004</v>
      </c>
    </row>
    <row r="1038" spans="1:4" x14ac:dyDescent="0.2">
      <c r="A1038" s="5">
        <f t="shared" si="16"/>
        <v>43581</v>
      </c>
      <c r="B1038" s="6">
        <f>IFERROR(VLOOKUP($A1038,'Original Data'!$A$2:$B$3674,2,FALSE),"")</f>
        <v>5410.8</v>
      </c>
      <c r="C1038" s="7">
        <f>IFERROR(VLOOKUP($A1038,'Original Data'!$C$2:$D$2180,2,FALSE),"")</f>
        <v>160.96</v>
      </c>
      <c r="D1038" s="6">
        <f>IFERROR(VLOOKUP($A1038,'Original Data'!$E$2:$F$2013,2,FALSE),"")</f>
        <v>73.771000000000001</v>
      </c>
    </row>
    <row r="1039" spans="1:4" x14ac:dyDescent="0.2">
      <c r="A1039" s="5">
        <f t="shared" si="16"/>
        <v>43580</v>
      </c>
      <c r="B1039" s="6">
        <f>IFERROR(VLOOKUP($A1039,'Original Data'!$A$2:$B$3674,2,FALSE),"")</f>
        <v>5219</v>
      </c>
      <c r="C1039" s="7">
        <f>IFERROR(VLOOKUP($A1039,'Original Data'!$C$2:$D$2180,2,FALSE),"")</f>
        <v>154.54</v>
      </c>
      <c r="D1039" s="6">
        <f>IFERROR(VLOOKUP($A1039,'Original Data'!$E$2:$F$2013,2,FALSE),"")</f>
        <v>71.712999999999994</v>
      </c>
    </row>
    <row r="1040" spans="1:4" x14ac:dyDescent="0.2">
      <c r="A1040" s="5">
        <f t="shared" si="16"/>
        <v>43579</v>
      </c>
      <c r="B1040" s="6">
        <f>IFERROR(VLOOKUP($A1040,'Original Data'!$A$2:$B$3674,2,FALSE),"")</f>
        <v>5480.3</v>
      </c>
      <c r="C1040" s="7">
        <f>IFERROR(VLOOKUP($A1040,'Original Data'!$C$2:$D$2180,2,FALSE),"")</f>
        <v>166.77</v>
      </c>
      <c r="D1040" s="6">
        <f>IFERROR(VLOOKUP($A1040,'Original Data'!$E$2:$F$2013,2,FALSE),"")</f>
        <v>72.884</v>
      </c>
    </row>
    <row r="1041" spans="1:4" x14ac:dyDescent="0.2">
      <c r="A1041" s="5">
        <f t="shared" si="16"/>
        <v>43578</v>
      </c>
      <c r="B1041" s="6">
        <f>IFERROR(VLOOKUP($A1041,'Original Data'!$A$2:$B$3674,2,FALSE),"")</f>
        <v>5550.9</v>
      </c>
      <c r="C1041" s="7">
        <f>IFERROR(VLOOKUP($A1041,'Original Data'!$C$2:$D$2180,2,FALSE),"")</f>
        <v>170.93</v>
      </c>
      <c r="D1041" s="6">
        <f>IFERROR(VLOOKUP($A1041,'Original Data'!$E$2:$F$2013,2,FALSE),"")</f>
        <v>73.828000000000003</v>
      </c>
    </row>
    <row r="1042" spans="1:4" x14ac:dyDescent="0.2">
      <c r="A1042" s="5">
        <f t="shared" si="16"/>
        <v>43577</v>
      </c>
      <c r="B1042" s="6">
        <f>IFERROR(VLOOKUP($A1042,'Original Data'!$A$2:$B$3674,2,FALSE),"")</f>
        <v>5417.8</v>
      </c>
      <c r="C1042" s="7">
        <f>IFERROR(VLOOKUP($A1042,'Original Data'!$C$2:$D$2180,2,FALSE),"")</f>
        <v>172.27</v>
      </c>
      <c r="D1042" s="6">
        <f>IFERROR(VLOOKUP($A1042,'Original Data'!$E$2:$F$2013,2,FALSE),"")</f>
        <v>76.504000000000005</v>
      </c>
    </row>
    <row r="1043" spans="1:4" x14ac:dyDescent="0.2">
      <c r="A1043" s="5">
        <f t="shared" si="16"/>
        <v>43576</v>
      </c>
      <c r="B1043" s="6">
        <f>IFERROR(VLOOKUP($A1043,'Original Data'!$A$2:$B$3674,2,FALSE),"")</f>
        <v>5321.9</v>
      </c>
      <c r="C1043" s="7">
        <f>IFERROR(VLOOKUP($A1043,'Original Data'!$C$2:$D$2180,2,FALSE),"")</f>
        <v>170.43</v>
      </c>
      <c r="D1043" s="6">
        <f>IFERROR(VLOOKUP($A1043,'Original Data'!$E$2:$F$2013,2,FALSE),"")</f>
        <v>76.691000000000003</v>
      </c>
    </row>
    <row r="1044" spans="1:4" x14ac:dyDescent="0.2">
      <c r="A1044" s="5">
        <f t="shared" si="16"/>
        <v>43575</v>
      </c>
      <c r="B1044" s="6">
        <f>IFERROR(VLOOKUP($A1044,'Original Data'!$A$2:$B$3674,2,FALSE),"")</f>
        <v>5340</v>
      </c>
      <c r="C1044" s="7">
        <f>IFERROR(VLOOKUP($A1044,'Original Data'!$C$2:$D$2180,2,FALSE),"")</f>
        <v>174.27</v>
      </c>
      <c r="D1044" s="6">
        <f>IFERROR(VLOOKUP($A1044,'Original Data'!$E$2:$F$2013,2,FALSE),"")</f>
        <v>80.989999999999995</v>
      </c>
    </row>
    <row r="1045" spans="1:4" x14ac:dyDescent="0.2">
      <c r="A1045" s="5">
        <f t="shared" si="16"/>
        <v>43574</v>
      </c>
      <c r="B1045" s="6">
        <f>IFERROR(VLOOKUP($A1045,'Original Data'!$A$2:$B$3674,2,FALSE),"")</f>
        <v>5314</v>
      </c>
      <c r="C1045" s="7">
        <f>IFERROR(VLOOKUP($A1045,'Original Data'!$C$2:$D$2180,2,FALSE),"")</f>
        <v>174.6</v>
      </c>
      <c r="D1045" s="6">
        <f>IFERROR(VLOOKUP($A1045,'Original Data'!$E$2:$F$2013,2,FALSE),"")</f>
        <v>82.173000000000002</v>
      </c>
    </row>
    <row r="1046" spans="1:4" x14ac:dyDescent="0.2">
      <c r="A1046" s="5">
        <f t="shared" si="16"/>
        <v>43573</v>
      </c>
      <c r="B1046" s="6">
        <f>IFERROR(VLOOKUP($A1046,'Original Data'!$A$2:$B$3674,2,FALSE),"")</f>
        <v>5310.8</v>
      </c>
      <c r="C1046" s="7">
        <f>IFERROR(VLOOKUP($A1046,'Original Data'!$C$2:$D$2180,2,FALSE),"")</f>
        <v>175.13</v>
      </c>
      <c r="D1046" s="6">
        <f>IFERROR(VLOOKUP($A1046,'Original Data'!$E$2:$F$2013,2,FALSE),"")</f>
        <v>81.790999999999997</v>
      </c>
    </row>
    <row r="1047" spans="1:4" x14ac:dyDescent="0.2">
      <c r="A1047" s="5">
        <f t="shared" si="16"/>
        <v>43572</v>
      </c>
      <c r="B1047" s="6">
        <f>IFERROR(VLOOKUP($A1047,'Original Data'!$A$2:$B$3674,2,FALSE),"")</f>
        <v>5254.5</v>
      </c>
      <c r="C1047" s="7">
        <f>IFERROR(VLOOKUP($A1047,'Original Data'!$C$2:$D$2180,2,FALSE),"")</f>
        <v>167.5</v>
      </c>
      <c r="D1047" s="6">
        <f>IFERROR(VLOOKUP($A1047,'Original Data'!$E$2:$F$2013,2,FALSE),"")</f>
        <v>78.959999999999994</v>
      </c>
    </row>
    <row r="1048" spans="1:4" x14ac:dyDescent="0.2">
      <c r="A1048" s="5">
        <f t="shared" si="16"/>
        <v>43571</v>
      </c>
      <c r="B1048" s="6">
        <f>IFERROR(VLOOKUP($A1048,'Original Data'!$A$2:$B$3674,2,FALSE),"")</f>
        <v>5234.3</v>
      </c>
      <c r="C1048" s="7">
        <f>IFERROR(VLOOKUP($A1048,'Original Data'!$C$2:$D$2180,2,FALSE),"")</f>
        <v>167.44</v>
      </c>
      <c r="D1048" s="6">
        <f>IFERROR(VLOOKUP($A1048,'Original Data'!$E$2:$F$2013,2,FALSE),"")</f>
        <v>80.415000000000006</v>
      </c>
    </row>
    <row r="1049" spans="1:4" x14ac:dyDescent="0.2">
      <c r="A1049" s="5">
        <f t="shared" si="16"/>
        <v>43570</v>
      </c>
      <c r="B1049" s="6">
        <f>IFERROR(VLOOKUP($A1049,'Original Data'!$A$2:$B$3674,2,FALSE),"")</f>
        <v>5049.2</v>
      </c>
      <c r="C1049" s="7">
        <f>IFERROR(VLOOKUP($A1049,'Original Data'!$C$2:$D$2180,2,FALSE),"")</f>
        <v>160.37</v>
      </c>
      <c r="D1049" s="6">
        <f>IFERROR(VLOOKUP($A1049,'Original Data'!$E$2:$F$2013,2,FALSE),"")</f>
        <v>78.195999999999998</v>
      </c>
    </row>
    <row r="1050" spans="1:4" x14ac:dyDescent="0.2">
      <c r="A1050" s="5">
        <f t="shared" si="16"/>
        <v>43569</v>
      </c>
      <c r="B1050" s="6">
        <f>IFERROR(VLOOKUP($A1050,'Original Data'!$A$2:$B$3674,2,FALSE),"")</f>
        <v>5194.3</v>
      </c>
      <c r="C1050" s="7">
        <f>IFERROR(VLOOKUP($A1050,'Original Data'!$C$2:$D$2180,2,FALSE),"")</f>
        <v>169.08</v>
      </c>
      <c r="D1050" s="6">
        <f>IFERROR(VLOOKUP($A1050,'Original Data'!$E$2:$F$2013,2,FALSE),"")</f>
        <v>83.277000000000001</v>
      </c>
    </row>
    <row r="1051" spans="1:4" x14ac:dyDescent="0.2">
      <c r="A1051" s="5">
        <f t="shared" si="16"/>
        <v>43568</v>
      </c>
      <c r="B1051" s="6">
        <f>IFERROR(VLOOKUP($A1051,'Original Data'!$A$2:$B$3674,2,FALSE),"")</f>
        <v>5101.8</v>
      </c>
      <c r="C1051" s="7">
        <f>IFERROR(VLOOKUP($A1051,'Original Data'!$C$2:$D$2180,2,FALSE),"")</f>
        <v>165.2</v>
      </c>
      <c r="D1051" s="6">
        <f>IFERROR(VLOOKUP($A1051,'Original Data'!$E$2:$F$2013,2,FALSE),"")</f>
        <v>77.674999999999997</v>
      </c>
    </row>
    <row r="1052" spans="1:4" x14ac:dyDescent="0.2">
      <c r="A1052" s="5">
        <f t="shared" si="16"/>
        <v>43567</v>
      </c>
      <c r="B1052" s="6">
        <f>IFERROR(VLOOKUP($A1052,'Original Data'!$A$2:$B$3674,2,FALSE),"")</f>
        <v>5114</v>
      </c>
      <c r="C1052" s="7">
        <f>IFERROR(VLOOKUP($A1052,'Original Data'!$C$2:$D$2180,2,FALSE),"")</f>
        <v>165.34</v>
      </c>
      <c r="D1052" s="6">
        <f>IFERROR(VLOOKUP($A1052,'Original Data'!$E$2:$F$2013,2,FALSE),"")</f>
        <v>78.519000000000005</v>
      </c>
    </row>
    <row r="1053" spans="1:4" x14ac:dyDescent="0.2">
      <c r="A1053" s="5">
        <f t="shared" si="16"/>
        <v>43566</v>
      </c>
      <c r="B1053" s="6">
        <f>IFERROR(VLOOKUP($A1053,'Original Data'!$A$2:$B$3674,2,FALSE),"")</f>
        <v>5065.8</v>
      </c>
      <c r="C1053" s="7">
        <f>IFERROR(VLOOKUP($A1053,'Original Data'!$C$2:$D$2180,2,FALSE),"")</f>
        <v>165.6</v>
      </c>
      <c r="D1053" s="6">
        <f>IFERROR(VLOOKUP($A1053,'Original Data'!$E$2:$F$2013,2,FALSE),"")</f>
        <v>79.007000000000005</v>
      </c>
    </row>
    <row r="1054" spans="1:4" x14ac:dyDescent="0.2">
      <c r="A1054" s="5">
        <f t="shared" si="16"/>
        <v>43565</v>
      </c>
      <c r="B1054" s="6">
        <f>IFERROR(VLOOKUP($A1054,'Original Data'!$A$2:$B$3674,2,FALSE),"")</f>
        <v>5311.7</v>
      </c>
      <c r="C1054" s="7">
        <f>IFERROR(VLOOKUP($A1054,'Original Data'!$C$2:$D$2180,2,FALSE),"")</f>
        <v>177.25</v>
      </c>
      <c r="D1054" s="6">
        <f>IFERROR(VLOOKUP($A1054,'Original Data'!$E$2:$F$2013,2,FALSE),"")</f>
        <v>88.16</v>
      </c>
    </row>
    <row r="1055" spans="1:4" x14ac:dyDescent="0.2">
      <c r="A1055" s="5">
        <f t="shared" si="16"/>
        <v>43564</v>
      </c>
      <c r="B1055" s="6">
        <f>IFERROR(VLOOKUP($A1055,'Original Data'!$A$2:$B$3674,2,FALSE),"")</f>
        <v>5216.3</v>
      </c>
      <c r="C1055" s="7">
        <f>IFERROR(VLOOKUP($A1055,'Original Data'!$C$2:$D$2180,2,FALSE),"")</f>
        <v>176.8</v>
      </c>
      <c r="D1055" s="6">
        <f>IFERROR(VLOOKUP($A1055,'Original Data'!$E$2:$F$2013,2,FALSE),"")</f>
        <v>86.230999999999995</v>
      </c>
    </row>
    <row r="1056" spans="1:4" x14ac:dyDescent="0.2">
      <c r="A1056" s="5">
        <f t="shared" si="16"/>
        <v>43563</v>
      </c>
      <c r="B1056" s="6">
        <f>IFERROR(VLOOKUP($A1056,'Original Data'!$A$2:$B$3674,2,FALSE),"")</f>
        <v>5312.5</v>
      </c>
      <c r="C1056" s="7">
        <f>IFERROR(VLOOKUP($A1056,'Original Data'!$C$2:$D$2180,2,FALSE),"")</f>
        <v>181.75</v>
      </c>
      <c r="D1056" s="6">
        <f>IFERROR(VLOOKUP($A1056,'Original Data'!$E$2:$F$2013,2,FALSE),"")</f>
        <v>88.727999999999994</v>
      </c>
    </row>
    <row r="1057" spans="1:4" x14ac:dyDescent="0.2">
      <c r="A1057" s="5">
        <f t="shared" si="16"/>
        <v>43562</v>
      </c>
      <c r="B1057" s="6">
        <f>IFERROR(VLOOKUP($A1057,'Original Data'!$A$2:$B$3674,2,FALSE),"")</f>
        <v>5238.1000000000004</v>
      </c>
      <c r="C1057" s="7">
        <f>IFERROR(VLOOKUP($A1057,'Original Data'!$C$2:$D$2180,2,FALSE),"")</f>
        <v>176.56</v>
      </c>
      <c r="D1057" s="6">
        <f>IFERROR(VLOOKUP($A1057,'Original Data'!$E$2:$F$2013,2,FALSE),"")</f>
        <v>91.606999999999999</v>
      </c>
    </row>
    <row r="1058" spans="1:4" x14ac:dyDescent="0.2">
      <c r="A1058" s="5">
        <f t="shared" si="16"/>
        <v>43561</v>
      </c>
      <c r="B1058" s="6">
        <f>IFERROR(VLOOKUP($A1058,'Original Data'!$A$2:$B$3674,2,FALSE),"")</f>
        <v>5090.5</v>
      </c>
      <c r="C1058" s="7">
        <f>IFERROR(VLOOKUP($A1058,'Original Data'!$C$2:$D$2180,2,FALSE),"")</f>
        <v>167.07</v>
      </c>
      <c r="D1058" s="6">
        <f>IFERROR(VLOOKUP($A1058,'Original Data'!$E$2:$F$2013,2,FALSE),"")</f>
        <v>92.3</v>
      </c>
    </row>
    <row r="1059" spans="1:4" x14ac:dyDescent="0.2">
      <c r="A1059" s="5">
        <f t="shared" si="16"/>
        <v>43560</v>
      </c>
      <c r="B1059" s="6">
        <f>IFERROR(VLOOKUP($A1059,'Original Data'!$A$2:$B$3674,2,FALSE),"")</f>
        <v>5080.3999999999996</v>
      </c>
      <c r="C1059" s="7">
        <f>IFERROR(VLOOKUP($A1059,'Original Data'!$C$2:$D$2180,2,FALSE),"")</f>
        <v>167.07</v>
      </c>
      <c r="D1059" s="6">
        <f>IFERROR(VLOOKUP($A1059,'Original Data'!$E$2:$F$2013,2,FALSE),"")</f>
        <v>88.254000000000005</v>
      </c>
    </row>
    <row r="1060" spans="1:4" x14ac:dyDescent="0.2">
      <c r="A1060" s="5">
        <f t="shared" si="16"/>
        <v>43559</v>
      </c>
      <c r="B1060" s="6">
        <f>IFERROR(VLOOKUP($A1060,'Original Data'!$A$2:$B$3674,2,FALSE),"")</f>
        <v>4938.8999999999996</v>
      </c>
      <c r="C1060" s="7">
        <f>IFERROR(VLOOKUP($A1060,'Original Data'!$C$2:$D$2180,2,FALSE),"")</f>
        <v>158.66</v>
      </c>
      <c r="D1060" s="6">
        <f>IFERROR(VLOOKUP($A1060,'Original Data'!$E$2:$F$2013,2,FALSE),"")</f>
        <v>84.83</v>
      </c>
    </row>
    <row r="1061" spans="1:4" x14ac:dyDescent="0.2">
      <c r="A1061" s="5">
        <f t="shared" si="16"/>
        <v>43558</v>
      </c>
      <c r="B1061" s="6">
        <f>IFERROR(VLOOKUP($A1061,'Original Data'!$A$2:$B$3674,2,FALSE),"")</f>
        <v>4978</v>
      </c>
      <c r="C1061" s="7">
        <f>IFERROR(VLOOKUP($A1061,'Original Data'!$C$2:$D$2180,2,FALSE),"")</f>
        <v>161.13999999999999</v>
      </c>
      <c r="D1061" s="6">
        <f>IFERROR(VLOOKUP($A1061,'Original Data'!$E$2:$F$2013,2,FALSE),"")</f>
        <v>85.222999999999999</v>
      </c>
    </row>
    <row r="1062" spans="1:4" x14ac:dyDescent="0.2">
      <c r="A1062" s="5">
        <f t="shared" si="16"/>
        <v>43557</v>
      </c>
      <c r="B1062" s="6">
        <f>IFERROR(VLOOKUP($A1062,'Original Data'!$A$2:$B$3674,2,FALSE),"")</f>
        <v>4927.1000000000004</v>
      </c>
      <c r="C1062" s="7">
        <f>IFERROR(VLOOKUP($A1062,'Original Data'!$C$2:$D$2180,2,FALSE),"")</f>
        <v>165.63</v>
      </c>
      <c r="D1062" s="6">
        <f>IFERROR(VLOOKUP($A1062,'Original Data'!$E$2:$F$2013,2,FALSE),"")</f>
        <v>76.867000000000004</v>
      </c>
    </row>
    <row r="1063" spans="1:4" x14ac:dyDescent="0.2">
      <c r="A1063" s="5">
        <f t="shared" si="16"/>
        <v>43556</v>
      </c>
      <c r="B1063" s="6">
        <f>IFERROR(VLOOKUP($A1063,'Original Data'!$A$2:$B$3674,2,FALSE),"")</f>
        <v>4196.8</v>
      </c>
      <c r="C1063" s="7">
        <f>IFERROR(VLOOKUP($A1063,'Original Data'!$C$2:$D$2180,2,FALSE),"")</f>
        <v>143.5</v>
      </c>
      <c r="D1063" s="6">
        <f>IFERROR(VLOOKUP($A1063,'Original Data'!$E$2:$F$2013,2,FALSE),"")</f>
        <v>60.612000000000002</v>
      </c>
    </row>
    <row r="1064" spans="1:4" x14ac:dyDescent="0.2">
      <c r="A1064" s="5">
        <f t="shared" si="16"/>
        <v>43555</v>
      </c>
      <c r="B1064" s="6">
        <f>IFERROR(VLOOKUP($A1064,'Original Data'!$A$2:$B$3674,2,FALSE),"")</f>
        <v>4167.6000000000004</v>
      </c>
      <c r="C1064" s="7">
        <f>IFERROR(VLOOKUP($A1064,'Original Data'!$C$2:$D$2180,2,FALSE),"")</f>
        <v>143.78</v>
      </c>
      <c r="D1064" s="6">
        <f>IFERROR(VLOOKUP($A1064,'Original Data'!$E$2:$F$2013,2,FALSE),"")</f>
        <v>60.784999999999997</v>
      </c>
    </row>
    <row r="1065" spans="1:4" x14ac:dyDescent="0.2">
      <c r="A1065" s="5">
        <f t="shared" si="16"/>
        <v>43554</v>
      </c>
      <c r="B1065" s="6">
        <f>IFERROR(VLOOKUP($A1065,'Original Data'!$A$2:$B$3674,2,FALSE),"")</f>
        <v>4165.1000000000004</v>
      </c>
      <c r="C1065" s="7">
        <f>IFERROR(VLOOKUP($A1065,'Original Data'!$C$2:$D$2180,2,FALSE),"")</f>
        <v>144.65</v>
      </c>
      <c r="D1065" s="6">
        <f>IFERROR(VLOOKUP($A1065,'Original Data'!$E$2:$F$2013,2,FALSE),"")</f>
        <v>60.786999999999999</v>
      </c>
    </row>
    <row r="1066" spans="1:4" x14ac:dyDescent="0.2">
      <c r="A1066" s="5">
        <f t="shared" si="16"/>
        <v>43553</v>
      </c>
      <c r="B1066" s="6">
        <f>IFERROR(VLOOKUP($A1066,'Original Data'!$A$2:$B$3674,2,FALSE),"")</f>
        <v>4179</v>
      </c>
      <c r="C1066" s="7">
        <f>IFERROR(VLOOKUP($A1066,'Original Data'!$C$2:$D$2180,2,FALSE),"")</f>
        <v>146.19999999999999</v>
      </c>
      <c r="D1066" s="6">
        <f>IFERROR(VLOOKUP($A1066,'Original Data'!$E$2:$F$2013,2,FALSE),"")</f>
        <v>61.59</v>
      </c>
    </row>
    <row r="1067" spans="1:4" x14ac:dyDescent="0.2">
      <c r="A1067" s="5">
        <f t="shared" si="16"/>
        <v>43552</v>
      </c>
      <c r="B1067" s="6">
        <f>IFERROR(VLOOKUP($A1067,'Original Data'!$A$2:$B$3674,2,FALSE),"")</f>
        <v>4092.6</v>
      </c>
      <c r="C1067" s="7">
        <f>IFERROR(VLOOKUP($A1067,'Original Data'!$C$2:$D$2180,2,FALSE),"")</f>
        <v>140.26</v>
      </c>
      <c r="D1067" s="6">
        <f>IFERROR(VLOOKUP($A1067,'Original Data'!$E$2:$F$2013,2,FALSE),"")</f>
        <v>60.756</v>
      </c>
    </row>
    <row r="1068" spans="1:4" x14ac:dyDescent="0.2">
      <c r="A1068" s="5">
        <f t="shared" si="16"/>
        <v>43551</v>
      </c>
      <c r="B1068" s="6">
        <f>IFERROR(VLOOKUP($A1068,'Original Data'!$A$2:$B$3674,2,FALSE),"")</f>
        <v>4102.5</v>
      </c>
      <c r="C1068" s="7">
        <f>IFERROR(VLOOKUP($A1068,'Original Data'!$C$2:$D$2180,2,FALSE),"")</f>
        <v>141.63</v>
      </c>
      <c r="D1068" s="6">
        <f>IFERROR(VLOOKUP($A1068,'Original Data'!$E$2:$F$2013,2,FALSE),"")</f>
        <v>61.661999999999999</v>
      </c>
    </row>
    <row r="1069" spans="1:4" x14ac:dyDescent="0.2">
      <c r="A1069" s="5">
        <f t="shared" si="16"/>
        <v>43550</v>
      </c>
      <c r="B1069" s="6">
        <f>IFERROR(VLOOKUP($A1069,'Original Data'!$A$2:$B$3674,2,FALSE),"")</f>
        <v>3991.7</v>
      </c>
      <c r="C1069" s="7">
        <f>IFERROR(VLOOKUP($A1069,'Original Data'!$C$2:$D$2180,2,FALSE),"")</f>
        <v>135.4</v>
      </c>
      <c r="D1069" s="6">
        <f>IFERROR(VLOOKUP($A1069,'Original Data'!$E$2:$F$2013,2,FALSE),"")</f>
        <v>59.030999999999999</v>
      </c>
    </row>
    <row r="1070" spans="1:4" x14ac:dyDescent="0.2">
      <c r="A1070" s="5">
        <f t="shared" si="16"/>
        <v>43549</v>
      </c>
      <c r="B1070" s="6">
        <f>IFERROR(VLOOKUP($A1070,'Original Data'!$A$2:$B$3674,2,FALSE),"")</f>
        <v>3970</v>
      </c>
      <c r="C1070" s="7">
        <f>IFERROR(VLOOKUP($A1070,'Original Data'!$C$2:$D$2180,2,FALSE),"")</f>
        <v>135.13999999999999</v>
      </c>
      <c r="D1070" s="6">
        <f>IFERROR(VLOOKUP($A1070,'Original Data'!$E$2:$F$2013,2,FALSE),"")</f>
        <v>59.271999999999998</v>
      </c>
    </row>
    <row r="1071" spans="1:4" x14ac:dyDescent="0.2">
      <c r="A1071" s="5">
        <f t="shared" si="16"/>
        <v>43548</v>
      </c>
      <c r="B1071" s="6">
        <f>IFERROR(VLOOKUP($A1071,'Original Data'!$A$2:$B$3674,2,FALSE),"")</f>
        <v>4041.4</v>
      </c>
      <c r="C1071" s="7">
        <f>IFERROR(VLOOKUP($A1071,'Original Data'!$C$2:$D$2180,2,FALSE),"")</f>
        <v>137.81</v>
      </c>
      <c r="D1071" s="6">
        <f>IFERROR(VLOOKUP($A1071,'Original Data'!$E$2:$F$2013,2,FALSE),"")</f>
        <v>59.984999999999999</v>
      </c>
    </row>
    <row r="1072" spans="1:4" x14ac:dyDescent="0.2">
      <c r="A1072" s="5">
        <f t="shared" si="16"/>
        <v>43547</v>
      </c>
      <c r="B1072" s="6">
        <f>IFERROR(VLOOKUP($A1072,'Original Data'!$A$2:$B$3674,2,FALSE),"")</f>
        <v>4063.2</v>
      </c>
      <c r="C1072" s="7">
        <f>IFERROR(VLOOKUP($A1072,'Original Data'!$C$2:$D$2180,2,FALSE),"")</f>
        <v>139.28</v>
      </c>
      <c r="D1072" s="6">
        <f>IFERROR(VLOOKUP($A1072,'Original Data'!$E$2:$F$2013,2,FALSE),"")</f>
        <v>61.043999999999997</v>
      </c>
    </row>
    <row r="1073" spans="1:4" x14ac:dyDescent="0.2">
      <c r="A1073" s="5">
        <f t="shared" si="16"/>
        <v>43546</v>
      </c>
      <c r="B1073" s="6">
        <f>IFERROR(VLOOKUP($A1073,'Original Data'!$A$2:$B$3674,2,FALSE),"")</f>
        <v>4045.3</v>
      </c>
      <c r="C1073" s="7">
        <f>IFERROR(VLOOKUP($A1073,'Original Data'!$C$2:$D$2180,2,FALSE),"")</f>
        <v>138.07</v>
      </c>
      <c r="D1073" s="6">
        <f>IFERROR(VLOOKUP($A1073,'Original Data'!$E$2:$F$2013,2,FALSE),"")</f>
        <v>59.444000000000003</v>
      </c>
    </row>
    <row r="1074" spans="1:4" x14ac:dyDescent="0.2">
      <c r="A1074" s="5">
        <f t="shared" si="16"/>
        <v>43545</v>
      </c>
      <c r="B1074" s="6">
        <f>IFERROR(VLOOKUP($A1074,'Original Data'!$A$2:$B$3674,2,FALSE),"")</f>
        <v>4044.8</v>
      </c>
      <c r="C1074" s="7">
        <f>IFERROR(VLOOKUP($A1074,'Original Data'!$C$2:$D$2180,2,FALSE),"")</f>
        <v>137.01</v>
      </c>
      <c r="D1074" s="6">
        <f>IFERROR(VLOOKUP($A1074,'Original Data'!$E$2:$F$2013,2,FALSE),"")</f>
        <v>58.79</v>
      </c>
    </row>
    <row r="1075" spans="1:4" x14ac:dyDescent="0.2">
      <c r="A1075" s="5">
        <f t="shared" si="16"/>
        <v>43544</v>
      </c>
      <c r="B1075" s="6">
        <f>IFERROR(VLOOKUP($A1075,'Original Data'!$A$2:$B$3674,2,FALSE),"")</f>
        <v>4127.2</v>
      </c>
      <c r="C1075" s="7">
        <f>IFERROR(VLOOKUP($A1075,'Original Data'!$C$2:$D$2180,2,FALSE),"")</f>
        <v>142.08000000000001</v>
      </c>
      <c r="D1075" s="6">
        <f>IFERROR(VLOOKUP($A1075,'Original Data'!$E$2:$F$2013,2,FALSE),"")</f>
        <v>60.436999999999998</v>
      </c>
    </row>
    <row r="1076" spans="1:4" x14ac:dyDescent="0.2">
      <c r="A1076" s="5">
        <f t="shared" si="16"/>
        <v>43543</v>
      </c>
      <c r="B1076" s="6">
        <f>IFERROR(VLOOKUP($A1076,'Original Data'!$A$2:$B$3674,2,FALSE),"")</f>
        <v>4104.7</v>
      </c>
      <c r="C1076" s="7">
        <f>IFERROR(VLOOKUP($A1076,'Original Data'!$C$2:$D$2180,2,FALSE),"")</f>
        <v>141.63</v>
      </c>
      <c r="D1076" s="6">
        <f>IFERROR(VLOOKUP($A1076,'Original Data'!$E$2:$F$2013,2,FALSE),"")</f>
        <v>59.643000000000001</v>
      </c>
    </row>
    <row r="1077" spans="1:4" x14ac:dyDescent="0.2">
      <c r="A1077" s="5">
        <f t="shared" si="16"/>
        <v>43542</v>
      </c>
      <c r="B1077" s="6">
        <f>IFERROR(VLOOKUP($A1077,'Original Data'!$A$2:$B$3674,2,FALSE),"")</f>
        <v>4073.5</v>
      </c>
      <c r="C1077" s="7">
        <f>IFERROR(VLOOKUP($A1077,'Original Data'!$C$2:$D$2180,2,FALSE),"")</f>
        <v>140.65</v>
      </c>
      <c r="D1077" s="6">
        <f>IFERROR(VLOOKUP($A1077,'Original Data'!$E$2:$F$2013,2,FALSE),"")</f>
        <v>59.338000000000001</v>
      </c>
    </row>
    <row r="1078" spans="1:4" x14ac:dyDescent="0.2">
      <c r="A1078" s="5">
        <f t="shared" si="16"/>
        <v>43541</v>
      </c>
      <c r="B1078" s="6">
        <f>IFERROR(VLOOKUP($A1078,'Original Data'!$A$2:$B$3674,2,FALSE),"")</f>
        <v>4068.9</v>
      </c>
      <c r="C1078" s="7">
        <f>IFERROR(VLOOKUP($A1078,'Original Data'!$C$2:$D$2180,2,FALSE),"")</f>
        <v>141.71</v>
      </c>
      <c r="D1078" s="6">
        <f>IFERROR(VLOOKUP($A1078,'Original Data'!$E$2:$F$2013,2,FALSE),"")</f>
        <v>60.667999999999999</v>
      </c>
    </row>
    <row r="1079" spans="1:4" x14ac:dyDescent="0.2">
      <c r="A1079" s="5">
        <f t="shared" si="16"/>
        <v>43540</v>
      </c>
      <c r="B1079" s="6">
        <f>IFERROR(VLOOKUP($A1079,'Original Data'!$A$2:$B$3674,2,FALSE),"")</f>
        <v>4088</v>
      </c>
      <c r="C1079" s="7">
        <f>IFERROR(VLOOKUP($A1079,'Original Data'!$C$2:$D$2180,2,FALSE),"")</f>
        <v>143.80000000000001</v>
      </c>
      <c r="D1079" s="6">
        <f>IFERROR(VLOOKUP($A1079,'Original Data'!$E$2:$F$2013,2,FALSE),"")</f>
        <v>61.320999999999998</v>
      </c>
    </row>
    <row r="1080" spans="1:4" x14ac:dyDescent="0.2">
      <c r="A1080" s="5">
        <f t="shared" si="16"/>
        <v>43539</v>
      </c>
      <c r="B1080" s="6">
        <f>IFERROR(VLOOKUP($A1080,'Original Data'!$A$2:$B$3674,2,FALSE),"")</f>
        <v>4003.1</v>
      </c>
      <c r="C1080" s="7">
        <f>IFERROR(VLOOKUP($A1080,'Original Data'!$C$2:$D$2180,2,FALSE),"")</f>
        <v>139.15</v>
      </c>
      <c r="D1080" s="6">
        <f>IFERROR(VLOOKUP($A1080,'Original Data'!$E$2:$F$2013,2,FALSE),"")</f>
        <v>58.61</v>
      </c>
    </row>
    <row r="1081" spans="1:4" x14ac:dyDescent="0.2">
      <c r="A1081" s="5">
        <f t="shared" si="16"/>
        <v>43538</v>
      </c>
      <c r="B1081" s="6">
        <f>IFERROR(VLOOKUP($A1081,'Original Data'!$A$2:$B$3674,2,FALSE),"")</f>
        <v>3948.3</v>
      </c>
      <c r="C1081" s="7">
        <f>IFERROR(VLOOKUP($A1081,'Original Data'!$C$2:$D$2180,2,FALSE),"")</f>
        <v>134.72</v>
      </c>
      <c r="D1081" s="6">
        <f>IFERROR(VLOOKUP($A1081,'Original Data'!$E$2:$F$2013,2,FALSE),"")</f>
        <v>56.054000000000002</v>
      </c>
    </row>
    <row r="1082" spans="1:4" x14ac:dyDescent="0.2">
      <c r="A1082" s="5">
        <f t="shared" si="16"/>
        <v>43537</v>
      </c>
      <c r="B1082" s="6">
        <f>IFERROR(VLOOKUP($A1082,'Original Data'!$A$2:$B$3674,2,FALSE),"")</f>
        <v>3947.9</v>
      </c>
      <c r="C1082" s="7">
        <f>IFERROR(VLOOKUP($A1082,'Original Data'!$C$2:$D$2180,2,FALSE),"")</f>
        <v>134.53</v>
      </c>
      <c r="D1082" s="6">
        <f>IFERROR(VLOOKUP($A1082,'Original Data'!$E$2:$F$2013,2,FALSE),"")</f>
        <v>55.45</v>
      </c>
    </row>
    <row r="1083" spans="1:4" x14ac:dyDescent="0.2">
      <c r="A1083" s="5">
        <f t="shared" si="16"/>
        <v>43536</v>
      </c>
      <c r="B1083" s="6">
        <f>IFERROR(VLOOKUP($A1083,'Original Data'!$A$2:$B$3674,2,FALSE),"")</f>
        <v>3954.1</v>
      </c>
      <c r="C1083" s="7">
        <f>IFERROR(VLOOKUP($A1083,'Original Data'!$C$2:$D$2180,2,FALSE),"")</f>
        <v>136.27000000000001</v>
      </c>
      <c r="D1083" s="6">
        <f>IFERROR(VLOOKUP($A1083,'Original Data'!$E$2:$F$2013,2,FALSE),"")</f>
        <v>56.707000000000001</v>
      </c>
    </row>
    <row r="1084" spans="1:4" x14ac:dyDescent="0.2">
      <c r="A1084" s="5">
        <f t="shared" si="16"/>
        <v>43535</v>
      </c>
      <c r="B1084" s="6">
        <f>IFERROR(VLOOKUP($A1084,'Original Data'!$A$2:$B$3674,2,FALSE),"")</f>
        <v>3949</v>
      </c>
      <c r="C1084" s="7">
        <f>IFERROR(VLOOKUP($A1084,'Original Data'!$C$2:$D$2180,2,FALSE),"")</f>
        <v>135.41</v>
      </c>
      <c r="D1084" s="6">
        <f>IFERROR(VLOOKUP($A1084,'Original Data'!$E$2:$F$2013,2,FALSE),"")</f>
        <v>54.963999999999999</v>
      </c>
    </row>
    <row r="1085" spans="1:4" x14ac:dyDescent="0.2">
      <c r="A1085" s="5">
        <f t="shared" si="16"/>
        <v>43534</v>
      </c>
      <c r="B1085" s="6">
        <f>IFERROR(VLOOKUP($A1085,'Original Data'!$A$2:$B$3674,2,FALSE),"")</f>
        <v>4000</v>
      </c>
      <c r="C1085" s="7">
        <f>IFERROR(VLOOKUP($A1085,'Original Data'!$C$2:$D$2180,2,FALSE),"")</f>
        <v>138.19999999999999</v>
      </c>
      <c r="D1085" s="6">
        <f>IFERROR(VLOOKUP($A1085,'Original Data'!$E$2:$F$2013,2,FALSE),"")</f>
        <v>56.805</v>
      </c>
    </row>
    <row r="1086" spans="1:4" x14ac:dyDescent="0.2">
      <c r="A1086" s="5">
        <f t="shared" si="16"/>
        <v>43533</v>
      </c>
      <c r="B1086" s="6">
        <f>IFERROR(VLOOKUP($A1086,'Original Data'!$A$2:$B$3674,2,FALSE),"")</f>
        <v>4017.3</v>
      </c>
      <c r="C1086" s="7">
        <f>IFERROR(VLOOKUP($A1086,'Original Data'!$C$2:$D$2180,2,FALSE),"")</f>
        <v>140.06</v>
      </c>
      <c r="D1086" s="6">
        <f>IFERROR(VLOOKUP($A1086,'Original Data'!$E$2:$F$2013,2,FALSE),"")</f>
        <v>57.991999999999997</v>
      </c>
    </row>
    <row r="1087" spans="1:4" x14ac:dyDescent="0.2">
      <c r="A1087" s="5">
        <f t="shared" si="16"/>
        <v>43532</v>
      </c>
      <c r="B1087" s="6">
        <f>IFERROR(VLOOKUP($A1087,'Original Data'!$A$2:$B$3674,2,FALSE),"")</f>
        <v>3940.5</v>
      </c>
      <c r="C1087" s="7">
        <f>IFERROR(VLOOKUP($A1087,'Original Data'!$C$2:$D$2180,2,FALSE),"")</f>
        <v>136.19</v>
      </c>
      <c r="D1087" s="6">
        <f>IFERROR(VLOOKUP($A1087,'Original Data'!$E$2:$F$2013,2,FALSE),"")</f>
        <v>55.780999999999999</v>
      </c>
    </row>
    <row r="1088" spans="1:4" x14ac:dyDescent="0.2">
      <c r="A1088" s="5">
        <f t="shared" si="16"/>
        <v>43531</v>
      </c>
      <c r="B1088" s="6">
        <f>IFERROR(VLOOKUP($A1088,'Original Data'!$A$2:$B$3674,2,FALSE),"")</f>
        <v>3964.7</v>
      </c>
      <c r="C1088" s="7">
        <f>IFERROR(VLOOKUP($A1088,'Original Data'!$C$2:$D$2180,2,FALSE),"")</f>
        <v>140.04</v>
      </c>
      <c r="D1088" s="6">
        <f>IFERROR(VLOOKUP($A1088,'Original Data'!$E$2:$F$2013,2,FALSE),"")</f>
        <v>56.835999999999999</v>
      </c>
    </row>
    <row r="1089" spans="1:4" x14ac:dyDescent="0.2">
      <c r="A1089" s="5">
        <f t="shared" si="16"/>
        <v>43530</v>
      </c>
      <c r="B1089" s="6">
        <f>IFERROR(VLOOKUP($A1089,'Original Data'!$A$2:$B$3674,2,FALSE),"")</f>
        <v>3951.4</v>
      </c>
      <c r="C1089" s="7">
        <f>IFERROR(VLOOKUP($A1089,'Original Data'!$C$2:$D$2180,2,FALSE),"")</f>
        <v>140.57</v>
      </c>
      <c r="D1089" s="6">
        <f>IFERROR(VLOOKUP($A1089,'Original Data'!$E$2:$F$2013,2,FALSE),"")</f>
        <v>55.5</v>
      </c>
    </row>
    <row r="1090" spans="1:4" x14ac:dyDescent="0.2">
      <c r="A1090" s="5">
        <f t="shared" si="16"/>
        <v>43529</v>
      </c>
      <c r="B1090" s="6">
        <f>IFERROR(VLOOKUP($A1090,'Original Data'!$A$2:$B$3674,2,FALSE),"")</f>
        <v>3951.6</v>
      </c>
      <c r="C1090" s="7">
        <f>IFERROR(VLOOKUP($A1090,'Original Data'!$C$2:$D$2180,2,FALSE),"")</f>
        <v>140</v>
      </c>
      <c r="D1090" s="6">
        <f>IFERROR(VLOOKUP($A1090,'Original Data'!$E$2:$F$2013,2,FALSE),"")</f>
        <v>52.689</v>
      </c>
    </row>
    <row r="1091" spans="1:4" x14ac:dyDescent="0.2">
      <c r="A1091" s="5">
        <f t="shared" ref="A1091:A1154" si="17">A1090-1</f>
        <v>43528</v>
      </c>
      <c r="B1091" s="6">
        <f>IFERROR(VLOOKUP($A1091,'Original Data'!$A$2:$B$3674,2,FALSE),"")</f>
        <v>3800</v>
      </c>
      <c r="C1091" s="7">
        <f>IFERROR(VLOOKUP($A1091,'Original Data'!$C$2:$D$2180,2,FALSE),"")</f>
        <v>128.38999999999999</v>
      </c>
      <c r="D1091" s="6">
        <f>IFERROR(VLOOKUP($A1091,'Original Data'!$E$2:$F$2013,2,FALSE),"")</f>
        <v>45.951999999999998</v>
      </c>
    </row>
    <row r="1092" spans="1:4" x14ac:dyDescent="0.2">
      <c r="A1092" s="5">
        <f t="shared" si="17"/>
        <v>43527</v>
      </c>
      <c r="B1092" s="6">
        <f>IFERROR(VLOOKUP($A1092,'Original Data'!$A$2:$B$3674,2,FALSE),"")</f>
        <v>3884.8</v>
      </c>
      <c r="C1092" s="7">
        <f>IFERROR(VLOOKUP($A1092,'Original Data'!$C$2:$D$2180,2,FALSE),"")</f>
        <v>133.29</v>
      </c>
      <c r="D1092" s="6">
        <f>IFERROR(VLOOKUP($A1092,'Original Data'!$E$2:$F$2013,2,FALSE),"")</f>
        <v>47.978999999999999</v>
      </c>
    </row>
    <row r="1093" spans="1:4" x14ac:dyDescent="0.2">
      <c r="A1093" s="5">
        <f t="shared" si="17"/>
        <v>43526</v>
      </c>
      <c r="B1093" s="6">
        <f>IFERROR(VLOOKUP($A1093,'Original Data'!$A$2:$B$3674,2,FALSE),"")</f>
        <v>3913</v>
      </c>
      <c r="C1093" s="7">
        <f>IFERROR(VLOOKUP($A1093,'Original Data'!$C$2:$D$2180,2,FALSE),"")</f>
        <v>135.6</v>
      </c>
      <c r="D1093" s="6">
        <f>IFERROR(VLOOKUP($A1093,'Original Data'!$E$2:$F$2013,2,FALSE),"")</f>
        <v>48.609000000000002</v>
      </c>
    </row>
    <row r="1094" spans="1:4" x14ac:dyDescent="0.2">
      <c r="A1094" s="5">
        <f t="shared" si="17"/>
        <v>43525</v>
      </c>
      <c r="B1094" s="6">
        <f>IFERROR(VLOOKUP($A1094,'Original Data'!$A$2:$B$3674,2,FALSE),"")</f>
        <v>3914</v>
      </c>
      <c r="C1094" s="7">
        <f>IFERROR(VLOOKUP($A1094,'Original Data'!$C$2:$D$2180,2,FALSE),"")</f>
        <v>138.38999999999999</v>
      </c>
      <c r="D1094" s="6">
        <f>IFERROR(VLOOKUP($A1094,'Original Data'!$E$2:$F$2013,2,FALSE),"")</f>
        <v>47.189</v>
      </c>
    </row>
    <row r="1095" spans="1:4" x14ac:dyDescent="0.2">
      <c r="A1095" s="5">
        <f t="shared" si="17"/>
        <v>43524</v>
      </c>
      <c r="B1095" s="6">
        <f>IFERROR(VLOOKUP($A1095,'Original Data'!$A$2:$B$3674,2,FALSE),"")</f>
        <v>3894</v>
      </c>
      <c r="C1095" s="7">
        <f>IFERROR(VLOOKUP($A1095,'Original Data'!$C$2:$D$2180,2,FALSE),"")</f>
        <v>138.16999999999999</v>
      </c>
      <c r="D1095" s="6">
        <f>IFERROR(VLOOKUP($A1095,'Original Data'!$E$2:$F$2013,2,FALSE),"")</f>
        <v>45.82</v>
      </c>
    </row>
    <row r="1096" spans="1:4" x14ac:dyDescent="0.2">
      <c r="A1096" s="5">
        <f t="shared" si="17"/>
        <v>43523</v>
      </c>
      <c r="B1096" s="6">
        <f>IFERROR(VLOOKUP($A1096,'Original Data'!$A$2:$B$3674,2,FALSE),"")</f>
        <v>3902.7</v>
      </c>
      <c r="C1096" s="7">
        <f>IFERROR(VLOOKUP($A1096,'Original Data'!$C$2:$D$2180,2,FALSE),"")</f>
        <v>137.71</v>
      </c>
      <c r="D1096" s="6">
        <f>IFERROR(VLOOKUP($A1096,'Original Data'!$E$2:$F$2013,2,FALSE),"")</f>
        <v>45.158000000000001</v>
      </c>
    </row>
    <row r="1097" spans="1:4" x14ac:dyDescent="0.2">
      <c r="A1097" s="5">
        <f t="shared" si="17"/>
        <v>43522</v>
      </c>
      <c r="B1097" s="6">
        <f>IFERROR(VLOOKUP($A1097,'Original Data'!$A$2:$B$3674,2,FALSE),"")</f>
        <v>3896.8</v>
      </c>
      <c r="C1097" s="7">
        <f>IFERROR(VLOOKUP($A1097,'Original Data'!$C$2:$D$2180,2,FALSE),"")</f>
        <v>139.55000000000001</v>
      </c>
      <c r="D1097" s="6">
        <f>IFERROR(VLOOKUP($A1097,'Original Data'!$E$2:$F$2013,2,FALSE),"")</f>
        <v>45.012999999999998</v>
      </c>
    </row>
    <row r="1098" spans="1:4" x14ac:dyDescent="0.2">
      <c r="A1098" s="5">
        <f t="shared" si="17"/>
        <v>43521</v>
      </c>
      <c r="B1098" s="6">
        <f>IFERROR(VLOOKUP($A1098,'Original Data'!$A$2:$B$3674,2,FALSE),"")</f>
        <v>3921.8</v>
      </c>
      <c r="C1098" s="7">
        <f>IFERROR(VLOOKUP($A1098,'Original Data'!$C$2:$D$2180,2,FALSE),"")</f>
        <v>141.16</v>
      </c>
      <c r="D1098" s="6">
        <f>IFERROR(VLOOKUP($A1098,'Original Data'!$E$2:$F$2013,2,FALSE),"")</f>
        <v>45.651000000000003</v>
      </c>
    </row>
    <row r="1099" spans="1:4" x14ac:dyDescent="0.2">
      <c r="A1099" s="5">
        <f t="shared" si="17"/>
        <v>43520</v>
      </c>
      <c r="B1099" s="6">
        <f>IFERROR(VLOOKUP($A1099,'Original Data'!$A$2:$B$3674,2,FALSE),"")</f>
        <v>3832</v>
      </c>
      <c r="C1099" s="7">
        <f>IFERROR(VLOOKUP($A1099,'Original Data'!$C$2:$D$2180,2,FALSE),"")</f>
        <v>135.12</v>
      </c>
      <c r="D1099" s="6">
        <f>IFERROR(VLOOKUP($A1099,'Original Data'!$E$2:$F$2013,2,FALSE),"")</f>
        <v>43.834000000000003</v>
      </c>
    </row>
    <row r="1100" spans="1:4" x14ac:dyDescent="0.2">
      <c r="A1100" s="5">
        <f t="shared" si="17"/>
        <v>43519</v>
      </c>
      <c r="B1100" s="6">
        <f>IFERROR(VLOOKUP($A1100,'Original Data'!$A$2:$B$3674,2,FALSE),"")</f>
        <v>4211.7</v>
      </c>
      <c r="C1100" s="7">
        <f>IFERROR(VLOOKUP($A1100,'Original Data'!$C$2:$D$2180,2,FALSE),"")</f>
        <v>161.34</v>
      </c>
      <c r="D1100" s="6">
        <f>IFERROR(VLOOKUP($A1100,'Original Data'!$E$2:$F$2013,2,FALSE),"")</f>
        <v>51.423999999999999</v>
      </c>
    </row>
    <row r="1101" spans="1:4" x14ac:dyDescent="0.2">
      <c r="A1101" s="5">
        <f t="shared" si="17"/>
        <v>43518</v>
      </c>
      <c r="B1101" s="6">
        <f>IFERROR(VLOOKUP($A1101,'Original Data'!$A$2:$B$3674,2,FALSE),"")</f>
        <v>4058.3</v>
      </c>
      <c r="C1101" s="7">
        <f>IFERROR(VLOOKUP($A1101,'Original Data'!$C$2:$D$2180,2,FALSE),"")</f>
        <v>151.27000000000001</v>
      </c>
      <c r="D1101" s="6">
        <f>IFERROR(VLOOKUP($A1101,'Original Data'!$E$2:$F$2013,2,FALSE),"")</f>
        <v>49.399000000000001</v>
      </c>
    </row>
    <row r="1102" spans="1:4" x14ac:dyDescent="0.2">
      <c r="A1102" s="5">
        <f t="shared" si="17"/>
        <v>43517</v>
      </c>
      <c r="B1102" s="6">
        <f>IFERROR(VLOOKUP($A1102,'Original Data'!$A$2:$B$3674,2,FALSE),"")</f>
        <v>4008.8</v>
      </c>
      <c r="C1102" s="7">
        <f>IFERROR(VLOOKUP($A1102,'Original Data'!$C$2:$D$2180,2,FALSE),"")</f>
        <v>148.25</v>
      </c>
      <c r="D1102" s="6">
        <f>IFERROR(VLOOKUP($A1102,'Original Data'!$E$2:$F$2013,2,FALSE),"")</f>
        <v>49.04</v>
      </c>
    </row>
    <row r="1103" spans="1:4" x14ac:dyDescent="0.2">
      <c r="A1103" s="5">
        <f t="shared" si="17"/>
        <v>43516</v>
      </c>
      <c r="B1103" s="6">
        <f>IFERROR(VLOOKUP($A1103,'Original Data'!$A$2:$B$3674,2,FALSE),"")</f>
        <v>4055</v>
      </c>
      <c r="C1103" s="7">
        <f>IFERROR(VLOOKUP($A1103,'Original Data'!$C$2:$D$2180,2,FALSE),"")</f>
        <v>151.66999999999999</v>
      </c>
      <c r="D1103" s="6">
        <f>IFERROR(VLOOKUP($A1103,'Original Data'!$E$2:$F$2013,2,FALSE),"")</f>
        <v>51.673999999999999</v>
      </c>
    </row>
    <row r="1104" spans="1:4" x14ac:dyDescent="0.2">
      <c r="A1104" s="5">
        <f t="shared" si="17"/>
        <v>43515</v>
      </c>
      <c r="B1104" s="6">
        <f>IFERROR(VLOOKUP($A1104,'Original Data'!$A$2:$B$3674,2,FALSE),"")</f>
        <v>3989.9</v>
      </c>
      <c r="C1104" s="7">
        <f>IFERROR(VLOOKUP($A1104,'Original Data'!$C$2:$D$2180,2,FALSE),"")</f>
        <v>146.61000000000001</v>
      </c>
      <c r="D1104" s="6">
        <f>IFERROR(VLOOKUP($A1104,'Original Data'!$E$2:$F$2013,2,FALSE),"")</f>
        <v>47.433</v>
      </c>
    </row>
    <row r="1105" spans="1:4" x14ac:dyDescent="0.2">
      <c r="A1105" s="5">
        <f t="shared" si="17"/>
        <v>43514</v>
      </c>
      <c r="B1105" s="6">
        <f>IFERROR(VLOOKUP($A1105,'Original Data'!$A$2:$B$3674,2,FALSE),"")</f>
        <v>3978.1</v>
      </c>
      <c r="C1105" s="7">
        <f>IFERROR(VLOOKUP($A1105,'Original Data'!$C$2:$D$2180,2,FALSE),"")</f>
        <v>148.97999999999999</v>
      </c>
      <c r="D1105" s="6">
        <f>IFERROR(VLOOKUP($A1105,'Original Data'!$E$2:$F$2013,2,FALSE),"")</f>
        <v>47.939</v>
      </c>
    </row>
    <row r="1106" spans="1:4" x14ac:dyDescent="0.2">
      <c r="A1106" s="5">
        <f t="shared" si="17"/>
        <v>43513</v>
      </c>
      <c r="B1106" s="6">
        <f>IFERROR(VLOOKUP($A1106,'Original Data'!$A$2:$B$3674,2,FALSE),"")</f>
        <v>3734.5</v>
      </c>
      <c r="C1106" s="7">
        <f>IFERROR(VLOOKUP($A1106,'Original Data'!$C$2:$D$2180,2,FALSE),"")</f>
        <v>136.19</v>
      </c>
      <c r="D1106" s="6">
        <f>IFERROR(VLOOKUP($A1106,'Original Data'!$E$2:$F$2013,2,FALSE),"")</f>
        <v>43.969000000000001</v>
      </c>
    </row>
    <row r="1107" spans="1:4" x14ac:dyDescent="0.2">
      <c r="A1107" s="5">
        <f t="shared" si="17"/>
        <v>43512</v>
      </c>
      <c r="B1107" s="6">
        <f>IFERROR(VLOOKUP($A1107,'Original Data'!$A$2:$B$3674,2,FALSE),"")</f>
        <v>3676.4</v>
      </c>
      <c r="C1107" s="7">
        <f>IFERROR(VLOOKUP($A1107,'Original Data'!$C$2:$D$2180,2,FALSE),"")</f>
        <v>124.68</v>
      </c>
      <c r="D1107" s="6">
        <f>IFERROR(VLOOKUP($A1107,'Original Data'!$E$2:$F$2013,2,FALSE),"")</f>
        <v>43.421999999999997</v>
      </c>
    </row>
    <row r="1108" spans="1:4" x14ac:dyDescent="0.2">
      <c r="A1108" s="5">
        <f t="shared" si="17"/>
        <v>43511</v>
      </c>
      <c r="B1108" s="6">
        <f>IFERROR(VLOOKUP($A1108,'Original Data'!$A$2:$B$3674,2,FALSE),"")</f>
        <v>3670</v>
      </c>
      <c r="C1108" s="7">
        <f>IFERROR(VLOOKUP($A1108,'Original Data'!$C$2:$D$2180,2,FALSE),"")</f>
        <v>123.75</v>
      </c>
      <c r="D1108" s="6">
        <f>IFERROR(VLOOKUP($A1108,'Original Data'!$E$2:$F$2013,2,FALSE),"")</f>
        <v>42.634999999999998</v>
      </c>
    </row>
    <row r="1109" spans="1:4" x14ac:dyDescent="0.2">
      <c r="A1109" s="5">
        <f t="shared" si="17"/>
        <v>43510</v>
      </c>
      <c r="B1109" s="6">
        <f>IFERROR(VLOOKUP($A1109,'Original Data'!$A$2:$B$3674,2,FALSE),"")</f>
        <v>3656.7</v>
      </c>
      <c r="C1109" s="7">
        <f>IFERROR(VLOOKUP($A1109,'Original Data'!$C$2:$D$2180,2,FALSE),"")</f>
        <v>122.58</v>
      </c>
      <c r="D1109" s="6">
        <f>IFERROR(VLOOKUP($A1109,'Original Data'!$E$2:$F$2013,2,FALSE),"")</f>
        <v>41.398000000000003</v>
      </c>
    </row>
    <row r="1110" spans="1:4" x14ac:dyDescent="0.2">
      <c r="A1110" s="5">
        <f t="shared" si="17"/>
        <v>43509</v>
      </c>
      <c r="B1110" s="6">
        <f>IFERROR(VLOOKUP($A1110,'Original Data'!$A$2:$B$3674,2,FALSE),"")</f>
        <v>3666.1</v>
      </c>
      <c r="C1110" s="7">
        <f>IFERROR(VLOOKUP($A1110,'Original Data'!$C$2:$D$2180,2,FALSE),"")</f>
        <v>123.85</v>
      </c>
      <c r="D1110" s="6">
        <f>IFERROR(VLOOKUP($A1110,'Original Data'!$E$2:$F$2013,2,FALSE),"")</f>
        <v>41.762999999999998</v>
      </c>
    </row>
    <row r="1111" spans="1:4" x14ac:dyDescent="0.2">
      <c r="A1111" s="5">
        <f t="shared" si="17"/>
        <v>43508</v>
      </c>
      <c r="B1111" s="6">
        <f>IFERROR(VLOOKUP($A1111,'Original Data'!$A$2:$B$3674,2,FALSE),"")</f>
        <v>3694.2</v>
      </c>
      <c r="C1111" s="7">
        <f>IFERROR(VLOOKUP($A1111,'Original Data'!$C$2:$D$2180,2,FALSE),"")</f>
        <v>124.75</v>
      </c>
      <c r="D1111" s="6">
        <f>IFERROR(VLOOKUP($A1111,'Original Data'!$E$2:$F$2013,2,FALSE),"")</f>
        <v>43.94</v>
      </c>
    </row>
    <row r="1112" spans="1:4" x14ac:dyDescent="0.2">
      <c r="A1112" s="5">
        <f t="shared" si="17"/>
        <v>43507</v>
      </c>
      <c r="B1112" s="6">
        <f>IFERROR(VLOOKUP($A1112,'Original Data'!$A$2:$B$3674,2,FALSE),"")</f>
        <v>3681.1</v>
      </c>
      <c r="C1112" s="7">
        <f>IFERROR(VLOOKUP($A1112,'Original Data'!$C$2:$D$2180,2,FALSE),"")</f>
        <v>122.68</v>
      </c>
      <c r="D1112" s="6">
        <f>IFERROR(VLOOKUP($A1112,'Original Data'!$E$2:$F$2013,2,FALSE),"")</f>
        <v>43.033999999999999</v>
      </c>
    </row>
    <row r="1113" spans="1:4" x14ac:dyDescent="0.2">
      <c r="A1113" s="5">
        <f t="shared" si="17"/>
        <v>43506</v>
      </c>
      <c r="B1113" s="6">
        <f>IFERROR(VLOOKUP($A1113,'Original Data'!$A$2:$B$3674,2,FALSE),"")</f>
        <v>3746.3</v>
      </c>
      <c r="C1113" s="7">
        <f>IFERROR(VLOOKUP($A1113,'Original Data'!$C$2:$D$2180,2,FALSE),"")</f>
        <v>127.31</v>
      </c>
      <c r="D1113" s="6">
        <f>IFERROR(VLOOKUP($A1113,'Original Data'!$E$2:$F$2013,2,FALSE),"")</f>
        <v>46.857999999999997</v>
      </c>
    </row>
    <row r="1114" spans="1:4" x14ac:dyDescent="0.2">
      <c r="A1114" s="5">
        <f t="shared" si="17"/>
        <v>43505</v>
      </c>
      <c r="B1114" s="6">
        <f>IFERROR(VLOOKUP($A1114,'Original Data'!$A$2:$B$3674,2,FALSE),"")</f>
        <v>3718.4</v>
      </c>
      <c r="C1114" s="7">
        <f>IFERROR(VLOOKUP($A1114,'Original Data'!$C$2:$D$2180,2,FALSE),"")</f>
        <v>121.01</v>
      </c>
      <c r="D1114" s="6">
        <f>IFERROR(VLOOKUP($A1114,'Original Data'!$E$2:$F$2013,2,FALSE),"")</f>
        <v>44.709000000000003</v>
      </c>
    </row>
    <row r="1115" spans="1:4" x14ac:dyDescent="0.2">
      <c r="A1115" s="5">
        <f t="shared" si="17"/>
        <v>43504</v>
      </c>
      <c r="B1115" s="6">
        <f>IFERROR(VLOOKUP($A1115,'Original Data'!$A$2:$B$3674,2,FALSE),"")</f>
        <v>3724</v>
      </c>
      <c r="C1115" s="7">
        <f>IFERROR(VLOOKUP($A1115,'Original Data'!$C$2:$D$2180,2,FALSE),"")</f>
        <v>121.34</v>
      </c>
      <c r="D1115" s="6">
        <f>IFERROR(VLOOKUP($A1115,'Original Data'!$E$2:$F$2013,2,FALSE),"")</f>
        <v>43.143999999999998</v>
      </c>
    </row>
    <row r="1116" spans="1:4" x14ac:dyDescent="0.2">
      <c r="A1116" s="5">
        <f t="shared" si="17"/>
        <v>43503</v>
      </c>
      <c r="B1116" s="6">
        <f>IFERROR(VLOOKUP($A1116,'Original Data'!$A$2:$B$3674,2,FALSE),"")</f>
        <v>3436.1</v>
      </c>
      <c r="C1116" s="7">
        <f>IFERROR(VLOOKUP($A1116,'Original Data'!$C$2:$D$2180,2,FALSE),"")</f>
        <v>105.71</v>
      </c>
      <c r="D1116" s="6">
        <f>IFERROR(VLOOKUP($A1116,'Original Data'!$E$2:$F$2013,2,FALSE),"")</f>
        <v>33.326999999999998</v>
      </c>
    </row>
    <row r="1117" spans="1:4" x14ac:dyDescent="0.2">
      <c r="A1117" s="5">
        <f t="shared" si="17"/>
        <v>43502</v>
      </c>
      <c r="B1117" s="6">
        <f>IFERROR(VLOOKUP($A1117,'Original Data'!$A$2:$B$3674,2,FALSE),"")</f>
        <v>3452</v>
      </c>
      <c r="C1117" s="7">
        <f>IFERROR(VLOOKUP($A1117,'Original Data'!$C$2:$D$2180,2,FALSE),"")</f>
        <v>106.1</v>
      </c>
      <c r="D1117" s="6">
        <f>IFERROR(VLOOKUP($A1117,'Original Data'!$E$2:$F$2013,2,FALSE),"")</f>
        <v>32.896000000000001</v>
      </c>
    </row>
    <row r="1118" spans="1:4" x14ac:dyDescent="0.2">
      <c r="A1118" s="5">
        <f t="shared" si="17"/>
        <v>43501</v>
      </c>
      <c r="B1118" s="6">
        <f>IFERROR(VLOOKUP($A1118,'Original Data'!$A$2:$B$3674,2,FALSE),"")</f>
        <v>3512.6</v>
      </c>
      <c r="C1118" s="7">
        <f>IFERROR(VLOOKUP($A1118,'Original Data'!$C$2:$D$2180,2,FALSE),"")</f>
        <v>108.68</v>
      </c>
      <c r="D1118" s="6">
        <f>IFERROR(VLOOKUP($A1118,'Original Data'!$E$2:$F$2013,2,FALSE),"")</f>
        <v>34.392000000000003</v>
      </c>
    </row>
    <row r="1119" spans="1:4" x14ac:dyDescent="0.2">
      <c r="A1119" s="5">
        <f t="shared" si="17"/>
        <v>43500</v>
      </c>
      <c r="B1119" s="6">
        <f>IFERROR(VLOOKUP($A1119,'Original Data'!$A$2:$B$3674,2,FALSE),"")</f>
        <v>3490.5</v>
      </c>
      <c r="C1119" s="7">
        <f>IFERROR(VLOOKUP($A1119,'Original Data'!$C$2:$D$2180,2,FALSE),"")</f>
        <v>108.46</v>
      </c>
      <c r="D1119" s="6">
        <f>IFERROR(VLOOKUP($A1119,'Original Data'!$E$2:$F$2013,2,FALSE),"")</f>
        <v>34.173999999999999</v>
      </c>
    </row>
    <row r="1120" spans="1:4" x14ac:dyDescent="0.2">
      <c r="A1120" s="5">
        <f t="shared" si="17"/>
        <v>43499</v>
      </c>
      <c r="B1120" s="6">
        <f>IFERROR(VLOOKUP($A1120,'Original Data'!$A$2:$B$3674,2,FALSE),"")</f>
        <v>3501.7</v>
      </c>
      <c r="C1120" s="7">
        <f>IFERROR(VLOOKUP($A1120,'Original Data'!$C$2:$D$2180,2,FALSE),"")</f>
        <v>108.52</v>
      </c>
      <c r="D1120" s="6">
        <f>IFERROR(VLOOKUP($A1120,'Original Data'!$E$2:$F$2013,2,FALSE),"")</f>
        <v>33.514000000000003</v>
      </c>
    </row>
    <row r="1121" spans="1:4" x14ac:dyDescent="0.2">
      <c r="A1121" s="5">
        <f t="shared" si="17"/>
        <v>43498</v>
      </c>
      <c r="B1121" s="6">
        <f>IFERROR(VLOOKUP($A1121,'Original Data'!$A$2:$B$3674,2,FALSE),"")</f>
        <v>3564.3</v>
      </c>
      <c r="C1121" s="7">
        <f>IFERROR(VLOOKUP($A1121,'Original Data'!$C$2:$D$2180,2,FALSE),"")</f>
        <v>112.7</v>
      </c>
      <c r="D1121" s="6">
        <f>IFERROR(VLOOKUP($A1121,'Original Data'!$E$2:$F$2013,2,FALSE),"")</f>
        <v>34.625</v>
      </c>
    </row>
    <row r="1122" spans="1:4" x14ac:dyDescent="0.2">
      <c r="A1122" s="5">
        <f t="shared" si="17"/>
        <v>43497</v>
      </c>
      <c r="B1122" s="6">
        <f>IFERROR(VLOOKUP($A1122,'Original Data'!$A$2:$B$3674,2,FALSE),"")</f>
        <v>3536.2</v>
      </c>
      <c r="C1122" s="7">
        <f>IFERROR(VLOOKUP($A1122,'Original Data'!$C$2:$D$2180,2,FALSE),"")</f>
        <v>109.02</v>
      </c>
      <c r="D1122" s="6">
        <f>IFERROR(VLOOKUP($A1122,'Original Data'!$E$2:$F$2013,2,FALSE),"")</f>
        <v>32.753999999999998</v>
      </c>
    </row>
    <row r="1123" spans="1:4" x14ac:dyDescent="0.2">
      <c r="A1123" s="5">
        <f t="shared" si="17"/>
        <v>43496</v>
      </c>
      <c r="B1123" s="6">
        <f>IFERROR(VLOOKUP($A1123,'Original Data'!$A$2:$B$3674,2,FALSE),"")</f>
        <v>3501.1</v>
      </c>
      <c r="C1123" s="7">
        <f>IFERROR(VLOOKUP($A1123,'Original Data'!$C$2:$D$2180,2,FALSE),"")</f>
        <v>108.45</v>
      </c>
      <c r="D1123" s="6">
        <f>IFERROR(VLOOKUP($A1123,'Original Data'!$E$2:$F$2013,2,FALSE),"")</f>
        <v>31.428000000000001</v>
      </c>
    </row>
    <row r="1124" spans="1:4" x14ac:dyDescent="0.2">
      <c r="A1124" s="5">
        <f t="shared" si="17"/>
        <v>43495</v>
      </c>
      <c r="B1124" s="6">
        <f>IFERROR(VLOOKUP($A1124,'Original Data'!$A$2:$B$3674,2,FALSE),"")</f>
        <v>3529.6</v>
      </c>
      <c r="C1124" s="7">
        <f>IFERROR(VLOOKUP($A1124,'Original Data'!$C$2:$D$2180,2,FALSE),"")</f>
        <v>110.62</v>
      </c>
      <c r="D1124" s="6">
        <f>IFERROR(VLOOKUP($A1124,'Original Data'!$E$2:$F$2013,2,FALSE),"")</f>
        <v>31.707999999999998</v>
      </c>
    </row>
    <row r="1125" spans="1:4" x14ac:dyDescent="0.2">
      <c r="A1125" s="5">
        <f t="shared" si="17"/>
        <v>43494</v>
      </c>
      <c r="B1125" s="6">
        <f>IFERROR(VLOOKUP($A1125,'Original Data'!$A$2:$B$3674,2,FALSE),"")</f>
        <v>3477.9</v>
      </c>
      <c r="C1125" s="7">
        <f>IFERROR(VLOOKUP($A1125,'Original Data'!$C$2:$D$2180,2,FALSE),"")</f>
        <v>106.3</v>
      </c>
      <c r="D1125" s="6">
        <f>IFERROR(VLOOKUP($A1125,'Original Data'!$E$2:$F$2013,2,FALSE),"")</f>
        <v>30.93</v>
      </c>
    </row>
    <row r="1126" spans="1:4" x14ac:dyDescent="0.2">
      <c r="A1126" s="5">
        <f t="shared" si="17"/>
        <v>43493</v>
      </c>
      <c r="B1126" s="6">
        <f>IFERROR(VLOOKUP($A1126,'Original Data'!$A$2:$B$3674,2,FALSE),"")</f>
        <v>3501.9</v>
      </c>
      <c r="C1126" s="7">
        <f>IFERROR(VLOOKUP($A1126,'Original Data'!$C$2:$D$2180,2,FALSE),"")</f>
        <v>107.54</v>
      </c>
      <c r="D1126" s="6">
        <f>IFERROR(VLOOKUP($A1126,'Original Data'!$E$2:$F$2013,2,FALSE),"")</f>
        <v>31.006</v>
      </c>
    </row>
    <row r="1127" spans="1:4" x14ac:dyDescent="0.2">
      <c r="A1127" s="5">
        <f t="shared" si="17"/>
        <v>43492</v>
      </c>
      <c r="B1127" s="6">
        <f>IFERROR(VLOOKUP($A1127,'Original Data'!$A$2:$B$3674,2,FALSE),"")</f>
        <v>3597.1</v>
      </c>
      <c r="C1127" s="7">
        <f>IFERROR(VLOOKUP($A1127,'Original Data'!$C$2:$D$2180,2,FALSE),"")</f>
        <v>113.4</v>
      </c>
      <c r="D1127" s="6">
        <f>IFERROR(VLOOKUP($A1127,'Original Data'!$E$2:$F$2013,2,FALSE),"")</f>
        <v>32.314999999999998</v>
      </c>
    </row>
    <row r="1128" spans="1:4" x14ac:dyDescent="0.2">
      <c r="A1128" s="5">
        <f t="shared" si="17"/>
        <v>43491</v>
      </c>
      <c r="B1128" s="6">
        <f>IFERROR(VLOOKUP($A1128,'Original Data'!$A$2:$B$3674,2,FALSE),"")</f>
        <v>3630.7</v>
      </c>
      <c r="C1128" s="7">
        <f>IFERROR(VLOOKUP($A1128,'Original Data'!$C$2:$D$2180,2,FALSE),"")</f>
        <v>117.31</v>
      </c>
      <c r="D1128" s="6">
        <f>IFERROR(VLOOKUP($A1128,'Original Data'!$E$2:$F$2013,2,FALSE),"")</f>
        <v>32.9</v>
      </c>
    </row>
    <row r="1129" spans="1:4" x14ac:dyDescent="0.2">
      <c r="A1129" s="5">
        <f t="shared" si="17"/>
        <v>43490</v>
      </c>
      <c r="B1129" s="6">
        <f>IFERROR(VLOOKUP($A1129,'Original Data'!$A$2:$B$3674,2,FALSE),"")</f>
        <v>3628.9</v>
      </c>
      <c r="C1129" s="7">
        <f>IFERROR(VLOOKUP($A1129,'Original Data'!$C$2:$D$2180,2,FALSE),"")</f>
        <v>117.27</v>
      </c>
      <c r="D1129" s="6">
        <f>IFERROR(VLOOKUP($A1129,'Original Data'!$E$2:$F$2013,2,FALSE),"")</f>
        <v>32.774999999999999</v>
      </c>
    </row>
    <row r="1130" spans="1:4" x14ac:dyDescent="0.2">
      <c r="A1130" s="5">
        <f t="shared" si="17"/>
        <v>43489</v>
      </c>
      <c r="B1130" s="6">
        <f>IFERROR(VLOOKUP($A1130,'Original Data'!$A$2:$B$3674,2,FALSE),"")</f>
        <v>3652.6</v>
      </c>
      <c r="C1130" s="7">
        <f>IFERROR(VLOOKUP($A1130,'Original Data'!$C$2:$D$2180,2,FALSE),"")</f>
        <v>119.05</v>
      </c>
      <c r="D1130" s="6">
        <f>IFERROR(VLOOKUP($A1130,'Original Data'!$E$2:$F$2013,2,FALSE),"")</f>
        <v>32.54</v>
      </c>
    </row>
    <row r="1131" spans="1:4" x14ac:dyDescent="0.2">
      <c r="A1131" s="5">
        <f t="shared" si="17"/>
        <v>43488</v>
      </c>
      <c r="B1131" s="6">
        <f>IFERROR(VLOOKUP($A1131,'Original Data'!$A$2:$B$3674,2,FALSE),"")</f>
        <v>3619.9</v>
      </c>
      <c r="C1131" s="7">
        <f>IFERROR(VLOOKUP($A1131,'Original Data'!$C$2:$D$2180,2,FALSE),"")</f>
        <v>118.76</v>
      </c>
      <c r="D1131" s="6">
        <f>IFERROR(VLOOKUP($A1131,'Original Data'!$E$2:$F$2013,2,FALSE),"")</f>
        <v>31.757000000000001</v>
      </c>
    </row>
    <row r="1132" spans="1:4" x14ac:dyDescent="0.2">
      <c r="A1132" s="5">
        <f t="shared" si="17"/>
        <v>43487</v>
      </c>
      <c r="B1132" s="6">
        <f>IFERROR(VLOOKUP($A1132,'Original Data'!$A$2:$B$3674,2,FALSE),"")</f>
        <v>3639.1</v>
      </c>
      <c r="C1132" s="7">
        <f>IFERROR(VLOOKUP($A1132,'Original Data'!$C$2:$D$2180,2,FALSE),"")</f>
        <v>120.19</v>
      </c>
      <c r="D1132" s="6">
        <f>IFERROR(VLOOKUP($A1132,'Original Data'!$E$2:$F$2013,2,FALSE),"")</f>
        <v>31.494</v>
      </c>
    </row>
    <row r="1133" spans="1:4" x14ac:dyDescent="0.2">
      <c r="A1133" s="5">
        <f t="shared" si="17"/>
        <v>43486</v>
      </c>
      <c r="B1133" s="6">
        <f>IFERROR(VLOOKUP($A1133,'Original Data'!$A$2:$B$3674,2,FALSE),"")</f>
        <v>3579.4</v>
      </c>
      <c r="C1133" s="7">
        <f>IFERROR(VLOOKUP($A1133,'Original Data'!$C$2:$D$2180,2,FALSE),"")</f>
        <v>117.5</v>
      </c>
      <c r="D1133" s="6">
        <f>IFERROR(VLOOKUP($A1133,'Original Data'!$E$2:$F$2013,2,FALSE),"")</f>
        <v>30.843</v>
      </c>
    </row>
    <row r="1134" spans="1:4" x14ac:dyDescent="0.2">
      <c r="A1134" s="5">
        <f t="shared" si="17"/>
        <v>43485</v>
      </c>
      <c r="B1134" s="6">
        <f>IFERROR(VLOOKUP($A1134,'Original Data'!$A$2:$B$3674,2,FALSE),"")</f>
        <v>3586.1</v>
      </c>
      <c r="C1134" s="7">
        <f>IFERROR(VLOOKUP($A1134,'Original Data'!$C$2:$D$2180,2,FALSE),"")</f>
        <v>119.04</v>
      </c>
      <c r="D1134" s="6">
        <f>IFERROR(VLOOKUP($A1134,'Original Data'!$E$2:$F$2013,2,FALSE),"")</f>
        <v>30.613</v>
      </c>
    </row>
    <row r="1135" spans="1:4" x14ac:dyDescent="0.2">
      <c r="A1135" s="5">
        <f t="shared" si="17"/>
        <v>43484</v>
      </c>
      <c r="B1135" s="6">
        <f>IFERROR(VLOOKUP($A1135,'Original Data'!$A$2:$B$3674,2,FALSE),"")</f>
        <v>3760</v>
      </c>
      <c r="C1135" s="7">
        <f>IFERROR(VLOOKUP($A1135,'Original Data'!$C$2:$D$2180,2,FALSE),"")</f>
        <v>126</v>
      </c>
      <c r="D1135" s="6">
        <f>IFERROR(VLOOKUP($A1135,'Original Data'!$E$2:$F$2013,2,FALSE),"")</f>
        <v>32.085999999999999</v>
      </c>
    </row>
    <row r="1136" spans="1:4" x14ac:dyDescent="0.2">
      <c r="A1136" s="5">
        <f t="shared" si="17"/>
        <v>43483</v>
      </c>
      <c r="B1136" s="6">
        <f>IFERROR(VLOOKUP($A1136,'Original Data'!$A$2:$B$3674,2,FALSE),"")</f>
        <v>3675.7</v>
      </c>
      <c r="C1136" s="7">
        <f>IFERROR(VLOOKUP($A1136,'Original Data'!$C$2:$D$2180,2,FALSE),"")</f>
        <v>121.82</v>
      </c>
      <c r="D1136" s="6">
        <f>IFERROR(VLOOKUP($A1136,'Original Data'!$E$2:$F$2013,2,FALSE),"")</f>
        <v>30.872</v>
      </c>
    </row>
    <row r="1137" spans="1:4" x14ac:dyDescent="0.2">
      <c r="A1137" s="5">
        <f t="shared" si="17"/>
        <v>43482</v>
      </c>
      <c r="B1137" s="6">
        <f>IFERROR(VLOOKUP($A1137,'Original Data'!$A$2:$B$3674,2,FALSE),"")</f>
        <v>3723</v>
      </c>
      <c r="C1137" s="7">
        <f>IFERROR(VLOOKUP($A1137,'Original Data'!$C$2:$D$2180,2,FALSE),"")</f>
        <v>125.25</v>
      </c>
      <c r="D1137" s="6">
        <f>IFERROR(VLOOKUP($A1137,'Original Data'!$E$2:$F$2013,2,FALSE),"")</f>
        <v>31.451000000000001</v>
      </c>
    </row>
    <row r="1138" spans="1:4" x14ac:dyDescent="0.2">
      <c r="A1138" s="5">
        <f t="shared" si="17"/>
        <v>43481</v>
      </c>
      <c r="B1138" s="6">
        <f>IFERROR(VLOOKUP($A1138,'Original Data'!$A$2:$B$3674,2,FALSE),"")</f>
        <v>3671.2</v>
      </c>
      <c r="C1138" s="7">
        <f>IFERROR(VLOOKUP($A1138,'Original Data'!$C$2:$D$2180,2,FALSE),"")</f>
        <v>124.35</v>
      </c>
      <c r="D1138" s="6">
        <f>IFERROR(VLOOKUP($A1138,'Original Data'!$E$2:$F$2013,2,FALSE),"")</f>
        <v>31.306999999999999</v>
      </c>
    </row>
    <row r="1139" spans="1:4" x14ac:dyDescent="0.2">
      <c r="A1139" s="5">
        <f t="shared" si="17"/>
        <v>43480</v>
      </c>
      <c r="B1139" s="6">
        <f>IFERROR(VLOOKUP($A1139,'Original Data'!$A$2:$B$3674,2,FALSE),"")</f>
        <v>3656.5</v>
      </c>
      <c r="C1139" s="7">
        <f>IFERROR(VLOOKUP($A1139,'Original Data'!$C$2:$D$2180,2,FALSE),"")</f>
        <v>122.7</v>
      </c>
      <c r="D1139" s="6">
        <f>IFERROR(VLOOKUP($A1139,'Original Data'!$E$2:$F$2013,2,FALSE),"")</f>
        <v>30.89</v>
      </c>
    </row>
    <row r="1140" spans="1:4" x14ac:dyDescent="0.2">
      <c r="A1140" s="5">
        <f t="shared" si="17"/>
        <v>43479</v>
      </c>
      <c r="B1140" s="6">
        <f>IFERROR(VLOOKUP($A1140,'Original Data'!$A$2:$B$3674,2,FALSE),"")</f>
        <v>3749.3</v>
      </c>
      <c r="C1140" s="7">
        <f>IFERROR(VLOOKUP($A1140,'Original Data'!$C$2:$D$2180,2,FALSE),"")</f>
        <v>131.44999999999999</v>
      </c>
      <c r="D1140" s="6">
        <f>IFERROR(VLOOKUP($A1140,'Original Data'!$E$2:$F$2013,2,FALSE),"")</f>
        <v>31.843</v>
      </c>
    </row>
    <row r="1141" spans="1:4" x14ac:dyDescent="0.2">
      <c r="A1141" s="5">
        <f t="shared" si="17"/>
        <v>43478</v>
      </c>
      <c r="B1141" s="6">
        <f>IFERROR(VLOOKUP($A1141,'Original Data'!$A$2:$B$3674,2,FALSE),"")</f>
        <v>3591</v>
      </c>
      <c r="C1141" s="7">
        <f>IFERROR(VLOOKUP($A1141,'Original Data'!$C$2:$D$2180,2,FALSE),"")</f>
        <v>117.93</v>
      </c>
      <c r="D1141" s="6">
        <f>IFERROR(VLOOKUP($A1141,'Original Data'!$E$2:$F$2013,2,FALSE),"")</f>
        <v>29.706</v>
      </c>
    </row>
    <row r="1142" spans="1:4" x14ac:dyDescent="0.2">
      <c r="A1142" s="5">
        <f t="shared" si="17"/>
        <v>43477</v>
      </c>
      <c r="B1142" s="6">
        <f>IFERROR(VLOOKUP($A1142,'Original Data'!$A$2:$B$3674,2,FALSE),"")</f>
        <v>3702</v>
      </c>
      <c r="C1142" s="7">
        <f>IFERROR(VLOOKUP($A1142,'Original Data'!$C$2:$D$2180,2,FALSE),"")</f>
        <v>127.41</v>
      </c>
      <c r="D1142" s="6">
        <f>IFERROR(VLOOKUP($A1142,'Original Data'!$E$2:$F$2013,2,FALSE),"")</f>
        <v>31.774000000000001</v>
      </c>
    </row>
    <row r="1143" spans="1:4" x14ac:dyDescent="0.2">
      <c r="A1143" s="5">
        <f t="shared" si="17"/>
        <v>43476</v>
      </c>
      <c r="B1143" s="6">
        <f>IFERROR(VLOOKUP($A1143,'Original Data'!$A$2:$B$3674,2,FALSE),"")</f>
        <v>3716.1</v>
      </c>
      <c r="C1143" s="7">
        <f>IFERROR(VLOOKUP($A1143,'Original Data'!$C$2:$D$2180,2,FALSE),"")</f>
        <v>128.75</v>
      </c>
      <c r="D1143" s="6">
        <f>IFERROR(VLOOKUP($A1143,'Original Data'!$E$2:$F$2013,2,FALSE),"")</f>
        <v>31.637</v>
      </c>
    </row>
    <row r="1144" spans="1:4" x14ac:dyDescent="0.2">
      <c r="A1144" s="5">
        <f t="shared" si="17"/>
        <v>43475</v>
      </c>
      <c r="B1144" s="6">
        <f>IFERROR(VLOOKUP($A1144,'Original Data'!$A$2:$B$3674,2,FALSE),"")</f>
        <v>3712.8</v>
      </c>
      <c r="C1144" s="7">
        <f>IFERROR(VLOOKUP($A1144,'Original Data'!$C$2:$D$2180,2,FALSE),"")</f>
        <v>129.5</v>
      </c>
      <c r="D1144" s="6">
        <f>IFERROR(VLOOKUP($A1144,'Original Data'!$E$2:$F$2013,2,FALSE),"")</f>
        <v>33.014000000000003</v>
      </c>
    </row>
    <row r="1145" spans="1:4" x14ac:dyDescent="0.2">
      <c r="A1145" s="5">
        <f t="shared" si="17"/>
        <v>43474</v>
      </c>
      <c r="B1145" s="6">
        <f>IFERROR(VLOOKUP($A1145,'Original Data'!$A$2:$B$3674,2,FALSE),"")</f>
        <v>4083.2</v>
      </c>
      <c r="C1145" s="7">
        <f>IFERROR(VLOOKUP($A1145,'Original Data'!$C$2:$D$2180,2,FALSE),"")</f>
        <v>152.65</v>
      </c>
      <c r="D1145" s="6">
        <f>IFERROR(VLOOKUP($A1145,'Original Data'!$E$2:$F$2013,2,FALSE),"")</f>
        <v>38.353999999999999</v>
      </c>
    </row>
    <row r="1146" spans="1:4" x14ac:dyDescent="0.2">
      <c r="A1146" s="5">
        <f t="shared" si="17"/>
        <v>43473</v>
      </c>
      <c r="B1146" s="6">
        <f>IFERROR(VLOOKUP($A1146,'Original Data'!$A$2:$B$3674,2,FALSE),"")</f>
        <v>4100</v>
      </c>
      <c r="C1146" s="7">
        <f>IFERROR(VLOOKUP($A1146,'Original Data'!$C$2:$D$2180,2,FALSE),"")</f>
        <v>152.85</v>
      </c>
      <c r="D1146" s="6">
        <f>IFERROR(VLOOKUP($A1146,'Original Data'!$E$2:$F$2013,2,FALSE),"")</f>
        <v>38.926000000000002</v>
      </c>
    </row>
    <row r="1147" spans="1:4" x14ac:dyDescent="0.2">
      <c r="A1147" s="5">
        <f t="shared" si="17"/>
        <v>43472</v>
      </c>
      <c r="B1147" s="6">
        <f>IFERROR(VLOOKUP($A1147,'Original Data'!$A$2:$B$3674,2,FALSE),"")</f>
        <v>4113.8999999999996</v>
      </c>
      <c r="C1147" s="7">
        <f>IFERROR(VLOOKUP($A1147,'Original Data'!$C$2:$D$2180,2,FALSE),"")</f>
        <v>154.87</v>
      </c>
      <c r="D1147" s="6">
        <f>IFERROR(VLOOKUP($A1147,'Original Data'!$E$2:$F$2013,2,FALSE),"")</f>
        <v>37.462000000000003</v>
      </c>
    </row>
    <row r="1148" spans="1:4" x14ac:dyDescent="0.2">
      <c r="A1148" s="5">
        <f t="shared" si="17"/>
        <v>43471</v>
      </c>
      <c r="B1148" s="6">
        <f>IFERROR(VLOOKUP($A1148,'Original Data'!$A$2:$B$3674,2,FALSE),"")</f>
        <v>4171.5</v>
      </c>
      <c r="C1148" s="7">
        <f>IFERROR(VLOOKUP($A1148,'Original Data'!$C$2:$D$2180,2,FALSE),"")</f>
        <v>160.84</v>
      </c>
      <c r="D1148" s="6">
        <f>IFERROR(VLOOKUP($A1148,'Original Data'!$E$2:$F$2013,2,FALSE),"")</f>
        <v>38.575000000000003</v>
      </c>
    </row>
    <row r="1149" spans="1:4" x14ac:dyDescent="0.2">
      <c r="A1149" s="5">
        <f t="shared" si="17"/>
        <v>43470</v>
      </c>
      <c r="B1149" s="6">
        <f>IFERROR(VLOOKUP($A1149,'Original Data'!$A$2:$B$3674,2,FALSE),"")</f>
        <v>3911</v>
      </c>
      <c r="C1149" s="7">
        <f>IFERROR(VLOOKUP($A1149,'Original Data'!$C$2:$D$2180,2,FALSE),"")</f>
        <v>158.32</v>
      </c>
      <c r="D1149" s="6">
        <f>IFERROR(VLOOKUP($A1149,'Original Data'!$E$2:$F$2013,2,FALSE),"")</f>
        <v>34.439</v>
      </c>
    </row>
    <row r="1150" spans="1:4" x14ac:dyDescent="0.2">
      <c r="A1150" s="5">
        <f t="shared" si="17"/>
        <v>43469</v>
      </c>
      <c r="B1150" s="6">
        <f>IFERROR(VLOOKUP($A1150,'Original Data'!$A$2:$B$3674,2,FALSE),"")</f>
        <v>3954.9</v>
      </c>
      <c r="C1150" s="7">
        <f>IFERROR(VLOOKUP($A1150,'Original Data'!$C$2:$D$2180,2,FALSE),"")</f>
        <v>158.66999999999999</v>
      </c>
      <c r="D1150" s="6">
        <f>IFERROR(VLOOKUP($A1150,'Original Data'!$E$2:$F$2013,2,FALSE),"")</f>
        <v>31.905000000000001</v>
      </c>
    </row>
    <row r="1151" spans="1:4" x14ac:dyDescent="0.2">
      <c r="A1151" s="5">
        <f t="shared" si="17"/>
        <v>43468</v>
      </c>
      <c r="B1151" s="6">
        <f>IFERROR(VLOOKUP($A1151,'Original Data'!$A$2:$B$3674,2,FALSE),"")</f>
        <v>3923.2</v>
      </c>
      <c r="C1151" s="7">
        <f>IFERROR(VLOOKUP($A1151,'Original Data'!$C$2:$D$2180,2,FALSE),"")</f>
        <v>152.41999999999999</v>
      </c>
      <c r="D1151" s="6">
        <f>IFERROR(VLOOKUP($A1151,'Original Data'!$E$2:$F$2013,2,FALSE),"")</f>
        <v>31.452999999999999</v>
      </c>
    </row>
    <row r="1152" spans="1:4" x14ac:dyDescent="0.2">
      <c r="A1152" s="5">
        <f t="shared" si="17"/>
        <v>43467</v>
      </c>
      <c r="B1152" s="6">
        <f>IFERROR(VLOOKUP($A1152,'Original Data'!$A$2:$B$3674,2,FALSE),"")</f>
        <v>4048.5</v>
      </c>
      <c r="C1152" s="7">
        <f>IFERROR(VLOOKUP($A1152,'Original Data'!$C$2:$D$2180,2,FALSE),"")</f>
        <v>159.36000000000001</v>
      </c>
      <c r="D1152" s="6">
        <f>IFERROR(VLOOKUP($A1152,'Original Data'!$E$2:$F$2013,2,FALSE),"")</f>
        <v>32.776000000000003</v>
      </c>
    </row>
    <row r="1153" spans="1:4" x14ac:dyDescent="0.2">
      <c r="A1153" s="5">
        <f t="shared" si="17"/>
        <v>43466</v>
      </c>
      <c r="B1153" s="6">
        <f>IFERROR(VLOOKUP($A1153,'Original Data'!$A$2:$B$3674,2,FALSE),"")</f>
        <v>3963</v>
      </c>
      <c r="C1153" s="7">
        <f>IFERROR(VLOOKUP($A1153,'Original Data'!$C$2:$D$2180,2,FALSE),"")</f>
        <v>144.84</v>
      </c>
      <c r="D1153" s="6">
        <f>IFERROR(VLOOKUP($A1153,'Original Data'!$E$2:$F$2013,2,FALSE),"")</f>
        <v>31.56</v>
      </c>
    </row>
    <row r="1154" spans="1:4" x14ac:dyDescent="0.2">
      <c r="A1154" s="5">
        <f t="shared" si="17"/>
        <v>43465</v>
      </c>
      <c r="B1154" s="6">
        <f>IFERROR(VLOOKUP($A1154,'Original Data'!$A$2:$B$3674,2,FALSE),"")</f>
        <v>3830.5</v>
      </c>
      <c r="C1154" s="7">
        <f>IFERROR(VLOOKUP($A1154,'Original Data'!$C$2:$D$2180,2,FALSE),"")</f>
        <v>136</v>
      </c>
      <c r="D1154" s="6">
        <f>IFERROR(VLOOKUP($A1154,'Original Data'!$E$2:$F$2013,2,FALSE),"")</f>
        <v>29.893000000000001</v>
      </c>
    </row>
    <row r="1155" spans="1:4" x14ac:dyDescent="0.2">
      <c r="A1155" s="5">
        <f t="shared" ref="A1155:A1218" si="18">A1154-1</f>
        <v>43464</v>
      </c>
      <c r="B1155" s="6">
        <f>IFERROR(VLOOKUP($A1155,'Original Data'!$A$2:$B$3674,2,FALSE),"")</f>
        <v>3978.3</v>
      </c>
      <c r="C1155" s="7">
        <f>IFERROR(VLOOKUP($A1155,'Original Data'!$C$2:$D$2180,2,FALSE),"")</f>
        <v>144.19999999999999</v>
      </c>
      <c r="D1155" s="6">
        <f>IFERROR(VLOOKUP($A1155,'Original Data'!$E$2:$F$2013,2,FALSE),"")</f>
        <v>31.443999999999999</v>
      </c>
    </row>
    <row r="1156" spans="1:4" x14ac:dyDescent="0.2">
      <c r="A1156" s="5">
        <f t="shared" si="18"/>
        <v>43463</v>
      </c>
      <c r="B1156" s="6">
        <f>IFERROR(VLOOKUP($A1156,'Original Data'!$A$2:$B$3674,2,FALSE),"")</f>
        <v>3887</v>
      </c>
      <c r="C1156" s="7">
        <f>IFERROR(VLOOKUP($A1156,'Original Data'!$C$2:$D$2180,2,FALSE),"")</f>
        <v>139.82</v>
      </c>
      <c r="D1156" s="6">
        <f>IFERROR(VLOOKUP($A1156,'Original Data'!$E$2:$F$2013,2,FALSE),"")</f>
        <v>30.314</v>
      </c>
    </row>
    <row r="1157" spans="1:4" x14ac:dyDescent="0.2">
      <c r="A1157" s="5">
        <f t="shared" si="18"/>
        <v>43462</v>
      </c>
      <c r="B1157" s="6">
        <f>IFERROR(VLOOKUP($A1157,'Original Data'!$A$2:$B$3674,2,FALSE),"")</f>
        <v>4036.7</v>
      </c>
      <c r="C1157" s="7">
        <f>IFERROR(VLOOKUP($A1157,'Original Data'!$C$2:$D$2180,2,FALSE),"")</f>
        <v>142.49</v>
      </c>
      <c r="D1157" s="6">
        <f>IFERROR(VLOOKUP($A1157,'Original Data'!$E$2:$F$2013,2,FALSE),"")</f>
        <v>31.997</v>
      </c>
    </row>
    <row r="1158" spans="1:4" x14ac:dyDescent="0.2">
      <c r="A1158" s="5">
        <f t="shared" si="18"/>
        <v>43461</v>
      </c>
      <c r="B1158" s="6">
        <f>IFERROR(VLOOKUP($A1158,'Original Data'!$A$2:$B$3674,2,FALSE),"")</f>
        <v>3714.7</v>
      </c>
      <c r="C1158" s="7">
        <f>IFERROR(VLOOKUP($A1158,'Original Data'!$C$2:$D$2180,2,FALSE),"")</f>
        <v>118.68</v>
      </c>
      <c r="D1158" s="6">
        <f>IFERROR(VLOOKUP($A1158,'Original Data'!$E$2:$F$2013,2,FALSE),"")</f>
        <v>27.670999999999999</v>
      </c>
    </row>
    <row r="1159" spans="1:4" x14ac:dyDescent="0.2">
      <c r="A1159" s="5">
        <f t="shared" si="18"/>
        <v>43460</v>
      </c>
      <c r="B1159" s="6">
        <f>IFERROR(VLOOKUP($A1159,'Original Data'!$A$2:$B$3674,2,FALSE),"")</f>
        <v>3929.8</v>
      </c>
      <c r="C1159" s="7">
        <f>IFERROR(VLOOKUP($A1159,'Original Data'!$C$2:$D$2180,2,FALSE),"")</f>
        <v>134.63999999999999</v>
      </c>
      <c r="D1159" s="6">
        <f>IFERROR(VLOOKUP($A1159,'Original Data'!$E$2:$F$2013,2,FALSE),"")</f>
        <v>30.437999999999999</v>
      </c>
    </row>
    <row r="1160" spans="1:4" x14ac:dyDescent="0.2">
      <c r="A1160" s="5">
        <f t="shared" si="18"/>
        <v>43459</v>
      </c>
      <c r="B1160" s="6">
        <f>IFERROR(VLOOKUP($A1160,'Original Data'!$A$2:$B$3674,2,FALSE),"")</f>
        <v>3909.7</v>
      </c>
      <c r="C1160" s="7">
        <f>IFERROR(VLOOKUP($A1160,'Original Data'!$C$2:$D$2180,2,FALSE),"")</f>
        <v>133</v>
      </c>
      <c r="D1160" s="6">
        <f>IFERROR(VLOOKUP($A1160,'Original Data'!$E$2:$F$2013,2,FALSE),"")</f>
        <v>30.625</v>
      </c>
    </row>
    <row r="1161" spans="1:4" x14ac:dyDescent="0.2">
      <c r="A1161" s="5">
        <f t="shared" si="18"/>
        <v>43458</v>
      </c>
      <c r="B1161" s="6">
        <f>IFERROR(VLOOKUP($A1161,'Original Data'!$A$2:$B$3674,2,FALSE),"")</f>
        <v>4145.2</v>
      </c>
      <c r="C1161" s="7">
        <f>IFERROR(VLOOKUP($A1161,'Original Data'!$C$2:$D$2180,2,FALSE),"")</f>
        <v>142.78</v>
      </c>
      <c r="D1161" s="6">
        <f>IFERROR(VLOOKUP($A1161,'Original Data'!$E$2:$F$2013,2,FALSE),"")</f>
        <v>32.893000000000001</v>
      </c>
    </row>
    <row r="1162" spans="1:4" x14ac:dyDescent="0.2">
      <c r="A1162" s="5">
        <f t="shared" si="18"/>
        <v>43457</v>
      </c>
      <c r="B1162" s="6">
        <f>IFERROR(VLOOKUP($A1162,'Original Data'!$A$2:$B$3674,2,FALSE),"")</f>
        <v>4075.7</v>
      </c>
      <c r="C1162" s="7">
        <f>IFERROR(VLOOKUP($A1162,'Original Data'!$C$2:$D$2180,2,FALSE),"")</f>
        <v>133.76</v>
      </c>
      <c r="D1162" s="6">
        <f>IFERROR(VLOOKUP($A1162,'Original Data'!$E$2:$F$2013,2,FALSE),"")</f>
        <v>33.124000000000002</v>
      </c>
    </row>
    <row r="1163" spans="1:4" x14ac:dyDescent="0.2">
      <c r="A1163" s="5">
        <f t="shared" si="18"/>
        <v>43456</v>
      </c>
      <c r="B1163" s="6">
        <f>IFERROR(VLOOKUP($A1163,'Original Data'!$A$2:$B$3674,2,FALSE),"")</f>
        <v>4135</v>
      </c>
      <c r="C1163" s="7">
        <f>IFERROR(VLOOKUP($A1163,'Original Data'!$C$2:$D$2180,2,FALSE),"")</f>
        <v>120.64</v>
      </c>
      <c r="D1163" s="6">
        <f>IFERROR(VLOOKUP($A1163,'Original Data'!$E$2:$F$2013,2,FALSE),"")</f>
        <v>31.533999999999999</v>
      </c>
    </row>
    <row r="1164" spans="1:4" x14ac:dyDescent="0.2">
      <c r="A1164" s="5">
        <f t="shared" si="18"/>
        <v>43455</v>
      </c>
      <c r="B1164" s="6">
        <f>IFERROR(VLOOKUP($A1164,'Original Data'!$A$2:$B$3674,2,FALSE),"")</f>
        <v>3976.1</v>
      </c>
      <c r="C1164" s="7">
        <f>IFERROR(VLOOKUP($A1164,'Original Data'!$C$2:$D$2180,2,FALSE),"")</f>
        <v>111.37</v>
      </c>
      <c r="D1164" s="6">
        <f>IFERROR(VLOOKUP($A1164,'Original Data'!$E$2:$F$2013,2,FALSE),"")</f>
        <v>30.379000000000001</v>
      </c>
    </row>
    <row r="1165" spans="1:4" x14ac:dyDescent="0.2">
      <c r="A1165" s="5">
        <f t="shared" si="18"/>
        <v>43454</v>
      </c>
      <c r="B1165" s="6">
        <f>IFERROR(VLOOKUP($A1165,'Original Data'!$A$2:$B$3674,2,FALSE),"")</f>
        <v>4214.5</v>
      </c>
      <c r="C1165" s="7">
        <f>IFERROR(VLOOKUP($A1165,'Original Data'!$C$2:$D$2180,2,FALSE),"")</f>
        <v>118.47</v>
      </c>
      <c r="D1165" s="6">
        <f>IFERROR(VLOOKUP($A1165,'Original Data'!$E$2:$F$2013,2,FALSE),"")</f>
        <v>32.384</v>
      </c>
    </row>
    <row r="1166" spans="1:4" x14ac:dyDescent="0.2">
      <c r="A1166" s="5">
        <f t="shared" si="18"/>
        <v>43453</v>
      </c>
      <c r="B1166" s="6">
        <f>IFERROR(VLOOKUP($A1166,'Original Data'!$A$2:$B$3674,2,FALSE),"")</f>
        <v>3810</v>
      </c>
      <c r="C1166" s="7">
        <f>IFERROR(VLOOKUP($A1166,'Original Data'!$C$2:$D$2180,2,FALSE),"")</f>
        <v>102.41</v>
      </c>
      <c r="D1166" s="6">
        <f>IFERROR(VLOOKUP($A1166,'Original Data'!$E$2:$F$2013,2,FALSE),"")</f>
        <v>29.023</v>
      </c>
    </row>
    <row r="1167" spans="1:4" x14ac:dyDescent="0.2">
      <c r="A1167" s="5">
        <f t="shared" si="18"/>
        <v>43452</v>
      </c>
      <c r="B1167" s="6">
        <f>IFERROR(VLOOKUP($A1167,'Original Data'!$A$2:$B$3674,2,FALSE),"")</f>
        <v>3780.1</v>
      </c>
      <c r="C1167" s="7">
        <f>IFERROR(VLOOKUP($A1167,'Original Data'!$C$2:$D$2180,2,FALSE),"")</f>
        <v>104.03</v>
      </c>
      <c r="D1167" s="6">
        <f>IFERROR(VLOOKUP($A1167,'Original Data'!$E$2:$F$2013,2,FALSE),"")</f>
        <v>30.067</v>
      </c>
    </row>
    <row r="1168" spans="1:4" x14ac:dyDescent="0.2">
      <c r="A1168" s="5">
        <f t="shared" si="18"/>
        <v>43451</v>
      </c>
      <c r="B1168" s="6">
        <f>IFERROR(VLOOKUP($A1168,'Original Data'!$A$2:$B$3674,2,FALSE),"")</f>
        <v>3625.1</v>
      </c>
      <c r="C1168" s="7">
        <f>IFERROR(VLOOKUP($A1168,'Original Data'!$C$2:$D$2180,2,FALSE),"")</f>
        <v>97.33</v>
      </c>
      <c r="D1168" s="6">
        <f>IFERROR(VLOOKUP($A1168,'Original Data'!$E$2:$F$2013,2,FALSE),"")</f>
        <v>29.015000000000001</v>
      </c>
    </row>
    <row r="1169" spans="1:4" x14ac:dyDescent="0.2">
      <c r="A1169" s="5">
        <f t="shared" si="18"/>
        <v>43450</v>
      </c>
      <c r="B1169" s="6">
        <f>IFERROR(VLOOKUP($A1169,'Original Data'!$A$2:$B$3674,2,FALSE),"")</f>
        <v>3299.9</v>
      </c>
      <c r="C1169" s="7">
        <f>IFERROR(VLOOKUP($A1169,'Original Data'!$C$2:$D$2180,2,FALSE),"")</f>
        <v>86.56</v>
      </c>
      <c r="D1169" s="6">
        <f>IFERROR(VLOOKUP($A1169,'Original Data'!$E$2:$F$2013,2,FALSE),"")</f>
        <v>25.539000000000001</v>
      </c>
    </row>
    <row r="1170" spans="1:4" x14ac:dyDescent="0.2">
      <c r="A1170" s="5">
        <f t="shared" si="18"/>
        <v>43449</v>
      </c>
      <c r="B1170" s="6">
        <f>IFERROR(VLOOKUP($A1170,'Original Data'!$A$2:$B$3674,2,FALSE),"")</f>
        <v>3285.1</v>
      </c>
      <c r="C1170" s="7">
        <f>IFERROR(VLOOKUP($A1170,'Original Data'!$C$2:$D$2180,2,FALSE),"")</f>
        <v>85.74</v>
      </c>
      <c r="D1170" s="6">
        <f>IFERROR(VLOOKUP($A1170,'Original Data'!$E$2:$F$2013,2,FALSE),"")</f>
        <v>23.651</v>
      </c>
    </row>
    <row r="1171" spans="1:4" x14ac:dyDescent="0.2">
      <c r="A1171" s="5">
        <f t="shared" si="18"/>
        <v>43448</v>
      </c>
      <c r="B1171" s="6">
        <f>IFERROR(VLOOKUP($A1171,'Original Data'!$A$2:$B$3674,2,FALSE),"")</f>
        <v>3282.8</v>
      </c>
      <c r="C1171" s="7">
        <f>IFERROR(VLOOKUP($A1171,'Original Data'!$C$2:$D$2180,2,FALSE),"")</f>
        <v>85.2</v>
      </c>
      <c r="D1171" s="6">
        <f>IFERROR(VLOOKUP($A1171,'Original Data'!$E$2:$F$2013,2,FALSE),"")</f>
        <v>23.46</v>
      </c>
    </row>
    <row r="1172" spans="1:4" x14ac:dyDescent="0.2">
      <c r="A1172" s="5">
        <f t="shared" si="18"/>
        <v>43447</v>
      </c>
      <c r="B1172" s="6">
        <f>IFERROR(VLOOKUP($A1172,'Original Data'!$A$2:$B$3674,2,FALSE),"")</f>
        <v>3354.4</v>
      </c>
      <c r="C1172" s="7">
        <f>IFERROR(VLOOKUP($A1172,'Original Data'!$C$2:$D$2180,2,FALSE),"")</f>
        <v>87.9</v>
      </c>
      <c r="D1172" s="6">
        <f>IFERROR(VLOOKUP($A1172,'Original Data'!$E$2:$F$2013,2,FALSE),"")</f>
        <v>23.123999999999999</v>
      </c>
    </row>
    <row r="1173" spans="1:4" x14ac:dyDescent="0.2">
      <c r="A1173" s="5">
        <f t="shared" si="18"/>
        <v>43446</v>
      </c>
      <c r="B1173" s="6">
        <f>IFERROR(VLOOKUP($A1173,'Original Data'!$A$2:$B$3674,2,FALSE),"")</f>
        <v>3535.6</v>
      </c>
      <c r="C1173" s="7">
        <f>IFERROR(VLOOKUP($A1173,'Original Data'!$C$2:$D$2180,2,FALSE),"")</f>
        <v>91.89</v>
      </c>
      <c r="D1173" s="6">
        <f>IFERROR(VLOOKUP($A1173,'Original Data'!$E$2:$F$2013,2,FALSE),"")</f>
        <v>24.245999999999999</v>
      </c>
    </row>
    <row r="1174" spans="1:4" x14ac:dyDescent="0.2">
      <c r="A1174" s="5">
        <f t="shared" si="18"/>
        <v>43445</v>
      </c>
      <c r="B1174" s="6">
        <f>IFERROR(VLOOKUP($A1174,'Original Data'!$A$2:$B$3674,2,FALSE),"")</f>
        <v>3435.3</v>
      </c>
      <c r="C1174" s="7">
        <f>IFERROR(VLOOKUP($A1174,'Original Data'!$C$2:$D$2180,2,FALSE),"")</f>
        <v>89.14</v>
      </c>
      <c r="D1174" s="6">
        <f>IFERROR(VLOOKUP($A1174,'Original Data'!$E$2:$F$2013,2,FALSE),"")</f>
        <v>23.597999999999999</v>
      </c>
    </row>
    <row r="1175" spans="1:4" x14ac:dyDescent="0.2">
      <c r="A1175" s="5">
        <f t="shared" si="18"/>
        <v>43444</v>
      </c>
      <c r="B1175" s="6">
        <f>IFERROR(VLOOKUP($A1175,'Original Data'!$A$2:$B$3674,2,FALSE),"")</f>
        <v>3524.9</v>
      </c>
      <c r="C1175" s="7">
        <f>IFERROR(VLOOKUP($A1175,'Original Data'!$C$2:$D$2180,2,FALSE),"")</f>
        <v>92.2</v>
      </c>
      <c r="D1175" s="6">
        <f>IFERROR(VLOOKUP($A1175,'Original Data'!$E$2:$F$2013,2,FALSE),"")</f>
        <v>24.234000000000002</v>
      </c>
    </row>
    <row r="1176" spans="1:4" x14ac:dyDescent="0.2">
      <c r="A1176" s="5">
        <f t="shared" si="18"/>
        <v>43443</v>
      </c>
      <c r="B1176" s="6">
        <f>IFERROR(VLOOKUP($A1176,'Original Data'!$A$2:$B$3674,2,FALSE),"")</f>
        <v>3639.6</v>
      </c>
      <c r="C1176" s="7">
        <f>IFERROR(VLOOKUP($A1176,'Original Data'!$C$2:$D$2180,2,FALSE),"")</f>
        <v>96.03</v>
      </c>
      <c r="D1176" s="6">
        <f>IFERROR(VLOOKUP($A1176,'Original Data'!$E$2:$F$2013,2,FALSE),"")</f>
        <v>25.47</v>
      </c>
    </row>
    <row r="1177" spans="1:4" x14ac:dyDescent="0.2">
      <c r="A1177" s="5">
        <f t="shared" si="18"/>
        <v>43442</v>
      </c>
      <c r="B1177" s="6">
        <f>IFERROR(VLOOKUP($A1177,'Original Data'!$A$2:$B$3674,2,FALSE),"")</f>
        <v>3506</v>
      </c>
      <c r="C1177" s="7">
        <f>IFERROR(VLOOKUP($A1177,'Original Data'!$C$2:$D$2180,2,FALSE),"")</f>
        <v>92.74</v>
      </c>
      <c r="D1177" s="6">
        <f>IFERROR(VLOOKUP($A1177,'Original Data'!$E$2:$F$2013,2,FALSE),"")</f>
        <v>24.387</v>
      </c>
    </row>
    <row r="1178" spans="1:4" x14ac:dyDescent="0.2">
      <c r="A1178" s="5">
        <f t="shared" si="18"/>
        <v>43441</v>
      </c>
      <c r="B1178" s="6">
        <f>IFERROR(VLOOKUP($A1178,'Original Data'!$A$2:$B$3674,2,FALSE),"")</f>
        <v>3460</v>
      </c>
      <c r="C1178" s="7">
        <f>IFERROR(VLOOKUP($A1178,'Original Data'!$C$2:$D$2180,2,FALSE),"")</f>
        <v>94.78</v>
      </c>
      <c r="D1178" s="6">
        <f>IFERROR(VLOOKUP($A1178,'Original Data'!$E$2:$F$2013,2,FALSE),"")</f>
        <v>24.998000000000001</v>
      </c>
    </row>
    <row r="1179" spans="1:4" x14ac:dyDescent="0.2">
      <c r="A1179" s="5">
        <f t="shared" si="18"/>
        <v>43440</v>
      </c>
      <c r="B1179" s="6">
        <f>IFERROR(VLOOKUP($A1179,'Original Data'!$A$2:$B$3674,2,FALSE),"")</f>
        <v>3531.3</v>
      </c>
      <c r="C1179" s="7">
        <f>IFERROR(VLOOKUP($A1179,'Original Data'!$C$2:$D$2180,2,FALSE),"")</f>
        <v>91.81</v>
      </c>
      <c r="D1179" s="6">
        <f>IFERROR(VLOOKUP($A1179,'Original Data'!$E$2:$F$2013,2,FALSE),"")</f>
        <v>26.734999999999999</v>
      </c>
    </row>
    <row r="1180" spans="1:4" x14ac:dyDescent="0.2">
      <c r="A1180" s="5">
        <f t="shared" si="18"/>
        <v>43439</v>
      </c>
      <c r="B1180" s="6">
        <f>IFERROR(VLOOKUP($A1180,'Original Data'!$A$2:$B$3674,2,FALSE),"")</f>
        <v>3765.3</v>
      </c>
      <c r="C1180" s="7">
        <f>IFERROR(VLOOKUP($A1180,'Original Data'!$C$2:$D$2180,2,FALSE),"")</f>
        <v>102.42</v>
      </c>
      <c r="D1180" s="6">
        <f>IFERROR(VLOOKUP($A1180,'Original Data'!$E$2:$F$2013,2,FALSE),"")</f>
        <v>29.260999999999999</v>
      </c>
    </row>
    <row r="1181" spans="1:4" x14ac:dyDescent="0.2">
      <c r="A1181" s="5">
        <f t="shared" si="18"/>
        <v>43438</v>
      </c>
      <c r="B1181" s="6">
        <f>IFERROR(VLOOKUP($A1181,'Original Data'!$A$2:$B$3674,2,FALSE),"")</f>
        <v>3981.9</v>
      </c>
      <c r="C1181" s="7">
        <f>IFERROR(VLOOKUP($A1181,'Original Data'!$C$2:$D$2180,2,FALSE),"")</f>
        <v>110.77</v>
      </c>
      <c r="D1181" s="6">
        <f>IFERROR(VLOOKUP($A1181,'Original Data'!$E$2:$F$2013,2,FALSE),"")</f>
        <v>31.129000000000001</v>
      </c>
    </row>
    <row r="1182" spans="1:4" x14ac:dyDescent="0.2">
      <c r="A1182" s="5">
        <f t="shared" si="18"/>
        <v>43437</v>
      </c>
      <c r="B1182" s="6">
        <f>IFERROR(VLOOKUP($A1182,'Original Data'!$A$2:$B$3674,2,FALSE),"")</f>
        <v>3901.2</v>
      </c>
      <c r="C1182" s="7">
        <f>IFERROR(VLOOKUP($A1182,'Original Data'!$C$2:$D$2180,2,FALSE),"")</f>
        <v>109.22</v>
      </c>
      <c r="D1182" s="6">
        <f>IFERROR(VLOOKUP($A1182,'Original Data'!$E$2:$F$2013,2,FALSE),"")</f>
        <v>31.001999999999999</v>
      </c>
    </row>
    <row r="1183" spans="1:4" x14ac:dyDescent="0.2">
      <c r="A1183" s="5">
        <f t="shared" si="18"/>
        <v>43436</v>
      </c>
      <c r="B1183" s="6">
        <f>IFERROR(VLOOKUP($A1183,'Original Data'!$A$2:$B$3674,2,FALSE),"")</f>
        <v>4159.7</v>
      </c>
      <c r="C1183" s="7">
        <f>IFERROR(VLOOKUP($A1183,'Original Data'!$C$2:$D$2180,2,FALSE),"")</f>
        <v>116.88</v>
      </c>
      <c r="D1183" s="6">
        <f>IFERROR(VLOOKUP($A1183,'Original Data'!$E$2:$F$2013,2,FALSE),"")</f>
        <v>33.771999999999998</v>
      </c>
    </row>
    <row r="1184" spans="1:4" x14ac:dyDescent="0.2">
      <c r="A1184" s="5">
        <f t="shared" si="18"/>
        <v>43435</v>
      </c>
      <c r="B1184" s="6">
        <f>IFERROR(VLOOKUP($A1184,'Original Data'!$A$2:$B$3674,2,FALSE),"")</f>
        <v>4243</v>
      </c>
      <c r="C1184" s="7">
        <f>IFERROR(VLOOKUP($A1184,'Original Data'!$C$2:$D$2180,2,FALSE),"")</f>
        <v>119.75</v>
      </c>
      <c r="D1184" s="6">
        <f>IFERROR(VLOOKUP($A1184,'Original Data'!$E$2:$F$2013,2,FALSE),"")</f>
        <v>34.212000000000003</v>
      </c>
    </row>
    <row r="1185" spans="1:4" x14ac:dyDescent="0.2">
      <c r="A1185" s="5">
        <f t="shared" si="18"/>
        <v>43434</v>
      </c>
      <c r="B1185" s="6">
        <f>IFERROR(VLOOKUP($A1185,'Original Data'!$A$2:$B$3674,2,FALSE),"")</f>
        <v>4038.3</v>
      </c>
      <c r="C1185" s="7">
        <f>IFERROR(VLOOKUP($A1185,'Original Data'!$C$2:$D$2180,2,FALSE),"")</f>
        <v>113.68</v>
      </c>
      <c r="D1185" s="6">
        <f>IFERROR(VLOOKUP($A1185,'Original Data'!$E$2:$F$2013,2,FALSE),"")</f>
        <v>32.228000000000002</v>
      </c>
    </row>
    <row r="1186" spans="1:4" x14ac:dyDescent="0.2">
      <c r="A1186" s="5">
        <f t="shared" si="18"/>
        <v>43433</v>
      </c>
      <c r="B1186" s="6">
        <f>IFERROR(VLOOKUP($A1186,'Original Data'!$A$2:$B$3674,2,FALSE),"")</f>
        <v>4312.8999999999996</v>
      </c>
      <c r="C1186" s="7">
        <f>IFERROR(VLOOKUP($A1186,'Original Data'!$C$2:$D$2180,2,FALSE),"")</f>
        <v>118.43</v>
      </c>
      <c r="D1186" s="6">
        <f>IFERROR(VLOOKUP($A1186,'Original Data'!$E$2:$F$2013,2,FALSE),"")</f>
        <v>33.866999999999997</v>
      </c>
    </row>
    <row r="1187" spans="1:4" x14ac:dyDescent="0.2">
      <c r="A1187" s="5">
        <f t="shared" si="18"/>
        <v>43432</v>
      </c>
      <c r="B1187" s="6">
        <f>IFERROR(VLOOKUP($A1187,'Original Data'!$A$2:$B$3674,2,FALSE),"")</f>
        <v>4306.3</v>
      </c>
      <c r="C1187" s="7">
        <f>IFERROR(VLOOKUP($A1187,'Original Data'!$C$2:$D$2180,2,FALSE),"")</f>
        <v>124.06</v>
      </c>
      <c r="D1187" s="6">
        <f>IFERROR(VLOOKUP($A1187,'Original Data'!$E$2:$F$2013,2,FALSE),"")</f>
        <v>34.707999999999998</v>
      </c>
    </row>
    <row r="1188" spans="1:4" x14ac:dyDescent="0.2">
      <c r="A1188" s="5">
        <f t="shared" si="18"/>
        <v>43431</v>
      </c>
      <c r="B1188" s="6">
        <f>IFERROR(VLOOKUP($A1188,'Original Data'!$A$2:$B$3674,2,FALSE),"")</f>
        <v>3884.4</v>
      </c>
      <c r="C1188" s="7">
        <f>IFERROR(VLOOKUP($A1188,'Original Data'!$C$2:$D$2180,2,FALSE),"")</f>
        <v>111.77</v>
      </c>
      <c r="D1188" s="6">
        <f>IFERROR(VLOOKUP($A1188,'Original Data'!$E$2:$F$2013,2,FALSE),"")</f>
        <v>31.558</v>
      </c>
    </row>
    <row r="1189" spans="1:4" x14ac:dyDescent="0.2">
      <c r="A1189" s="5">
        <f t="shared" si="18"/>
        <v>43430</v>
      </c>
      <c r="B1189" s="6">
        <f>IFERROR(VLOOKUP($A1189,'Original Data'!$A$2:$B$3674,2,FALSE),"")</f>
        <v>3858</v>
      </c>
      <c r="C1189" s="7">
        <f>IFERROR(VLOOKUP($A1189,'Original Data'!$C$2:$D$2180,2,FALSE),"")</f>
        <v>110.47</v>
      </c>
      <c r="D1189" s="6">
        <f>IFERROR(VLOOKUP($A1189,'Original Data'!$E$2:$F$2013,2,FALSE),"")</f>
        <v>30.077999999999999</v>
      </c>
    </row>
    <row r="1190" spans="1:4" x14ac:dyDescent="0.2">
      <c r="A1190" s="5">
        <f t="shared" si="18"/>
        <v>43429</v>
      </c>
      <c r="B1190" s="6">
        <f>IFERROR(VLOOKUP($A1190,'Original Data'!$A$2:$B$3674,2,FALSE),"")</f>
        <v>4087.8</v>
      </c>
      <c r="C1190" s="7">
        <f>IFERROR(VLOOKUP($A1190,'Original Data'!$C$2:$D$2180,2,FALSE),"")</f>
        <v>118.83</v>
      </c>
      <c r="D1190" s="6">
        <f>IFERROR(VLOOKUP($A1190,'Original Data'!$E$2:$F$2013,2,FALSE),"")</f>
        <v>31.446999999999999</v>
      </c>
    </row>
    <row r="1191" spans="1:4" x14ac:dyDescent="0.2">
      <c r="A1191" s="5">
        <f t="shared" si="18"/>
        <v>43428</v>
      </c>
      <c r="B1191" s="6">
        <f>IFERROR(VLOOKUP($A1191,'Original Data'!$A$2:$B$3674,2,FALSE),"")</f>
        <v>3929.8</v>
      </c>
      <c r="C1191" s="7">
        <f>IFERROR(VLOOKUP($A1191,'Original Data'!$C$2:$D$2180,2,FALSE),"")</f>
        <v>115.33</v>
      </c>
      <c r="D1191" s="6">
        <f>IFERROR(VLOOKUP($A1191,'Original Data'!$E$2:$F$2013,2,FALSE),"")</f>
        <v>29.675000000000001</v>
      </c>
    </row>
    <row r="1192" spans="1:4" x14ac:dyDescent="0.2">
      <c r="A1192" s="5">
        <f t="shared" si="18"/>
        <v>43427</v>
      </c>
      <c r="B1192" s="6">
        <f>IFERROR(VLOOKUP($A1192,'Original Data'!$A$2:$B$3674,2,FALSE),"")</f>
        <v>4422.7</v>
      </c>
      <c r="C1192" s="7">
        <f>IFERROR(VLOOKUP($A1192,'Original Data'!$C$2:$D$2180,2,FALSE),"")</f>
        <v>125.24</v>
      </c>
      <c r="D1192" s="6">
        <f>IFERROR(VLOOKUP($A1192,'Original Data'!$E$2:$F$2013,2,FALSE),"")</f>
        <v>32.71</v>
      </c>
    </row>
    <row r="1193" spans="1:4" x14ac:dyDescent="0.2">
      <c r="A1193" s="5">
        <f t="shared" si="18"/>
        <v>43426</v>
      </c>
      <c r="B1193" s="6">
        <f>IFERROR(VLOOKUP($A1193,'Original Data'!$A$2:$B$3674,2,FALSE),"")</f>
        <v>4392.3999999999996</v>
      </c>
      <c r="C1193" s="7">
        <f>IFERROR(VLOOKUP($A1193,'Original Data'!$C$2:$D$2180,2,FALSE),"")</f>
        <v>127.42</v>
      </c>
      <c r="D1193" s="6">
        <f>IFERROR(VLOOKUP($A1193,'Original Data'!$E$2:$F$2013,2,FALSE),"")</f>
        <v>32.164000000000001</v>
      </c>
    </row>
    <row r="1194" spans="1:4" x14ac:dyDescent="0.2">
      <c r="A1194" s="5">
        <f t="shared" si="18"/>
        <v>43425</v>
      </c>
      <c r="B1194" s="6">
        <f>IFERROR(VLOOKUP($A1194,'Original Data'!$A$2:$B$3674,2,FALSE),"")</f>
        <v>4666.6000000000004</v>
      </c>
      <c r="C1194" s="7">
        <f>IFERROR(VLOOKUP($A1194,'Original Data'!$C$2:$D$2180,2,FALSE),"")</f>
        <v>138.31</v>
      </c>
      <c r="D1194" s="6">
        <f>IFERROR(VLOOKUP($A1194,'Original Data'!$E$2:$F$2013,2,FALSE),"")</f>
        <v>35.052</v>
      </c>
    </row>
    <row r="1195" spans="1:4" x14ac:dyDescent="0.2">
      <c r="A1195" s="5">
        <f t="shared" si="18"/>
        <v>43424</v>
      </c>
      <c r="B1195" s="6">
        <f>IFERROR(VLOOKUP($A1195,'Original Data'!$A$2:$B$3674,2,FALSE),"")</f>
        <v>4600.1000000000004</v>
      </c>
      <c r="C1195" s="7">
        <f>IFERROR(VLOOKUP($A1195,'Original Data'!$C$2:$D$2180,2,FALSE),"")</f>
        <v>134.65</v>
      </c>
      <c r="D1195" s="6">
        <f>IFERROR(VLOOKUP($A1195,'Original Data'!$E$2:$F$2013,2,FALSE),"")</f>
        <v>33.731000000000002</v>
      </c>
    </row>
    <row r="1196" spans="1:4" x14ac:dyDescent="0.2">
      <c r="A1196" s="5">
        <f t="shared" si="18"/>
        <v>43423</v>
      </c>
      <c r="B1196" s="6">
        <f>IFERROR(VLOOKUP($A1196,'Original Data'!$A$2:$B$3674,2,FALSE),"")</f>
        <v>4938.1000000000004</v>
      </c>
      <c r="C1196" s="7">
        <f>IFERROR(VLOOKUP($A1196,'Original Data'!$C$2:$D$2180,2,FALSE),"")</f>
        <v>151.4</v>
      </c>
      <c r="D1196" s="6">
        <f>IFERROR(VLOOKUP($A1196,'Original Data'!$E$2:$F$2013,2,FALSE),"")</f>
        <v>36.978000000000002</v>
      </c>
    </row>
    <row r="1197" spans="1:4" x14ac:dyDescent="0.2">
      <c r="A1197" s="5">
        <f t="shared" si="18"/>
        <v>43422</v>
      </c>
      <c r="B1197" s="6">
        <f>IFERROR(VLOOKUP($A1197,'Original Data'!$A$2:$B$3674,2,FALSE),"")</f>
        <v>5659.4</v>
      </c>
      <c r="C1197" s="7">
        <f>IFERROR(VLOOKUP($A1197,'Original Data'!$C$2:$D$2180,2,FALSE),"")</f>
        <v>178.95</v>
      </c>
      <c r="D1197" s="6">
        <f>IFERROR(VLOOKUP($A1197,'Original Data'!$E$2:$F$2013,2,FALSE),"")</f>
        <v>43.15</v>
      </c>
    </row>
    <row r="1198" spans="1:4" x14ac:dyDescent="0.2">
      <c r="A1198" s="5">
        <f t="shared" si="18"/>
        <v>43421</v>
      </c>
      <c r="B1198" s="6">
        <f>IFERROR(VLOOKUP($A1198,'Original Data'!$A$2:$B$3674,2,FALSE),"")</f>
        <v>5626.7</v>
      </c>
      <c r="C1198" s="7">
        <f>IFERROR(VLOOKUP($A1198,'Original Data'!$C$2:$D$2180,2,FALSE),"")</f>
        <v>175.9</v>
      </c>
      <c r="D1198" s="6">
        <f>IFERROR(VLOOKUP($A1198,'Original Data'!$E$2:$F$2013,2,FALSE),"")</f>
        <v>42.383000000000003</v>
      </c>
    </row>
    <row r="1199" spans="1:4" x14ac:dyDescent="0.2">
      <c r="A1199" s="5">
        <f t="shared" si="18"/>
        <v>43420</v>
      </c>
      <c r="B1199" s="6">
        <f>IFERROR(VLOOKUP($A1199,'Original Data'!$A$2:$B$3674,2,FALSE),"")</f>
        <v>5660.5</v>
      </c>
      <c r="C1199" s="7">
        <f>IFERROR(VLOOKUP($A1199,'Original Data'!$C$2:$D$2180,2,FALSE),"")</f>
        <v>177.26</v>
      </c>
      <c r="D1199" s="6">
        <f>IFERROR(VLOOKUP($A1199,'Original Data'!$E$2:$F$2013,2,FALSE),"")</f>
        <v>42.792000000000002</v>
      </c>
    </row>
    <row r="1200" spans="1:4" x14ac:dyDescent="0.2">
      <c r="A1200" s="5">
        <f t="shared" si="18"/>
        <v>43419</v>
      </c>
      <c r="B1200" s="6">
        <f>IFERROR(VLOOKUP($A1200,'Original Data'!$A$2:$B$3674,2,FALSE),"")</f>
        <v>5753.4</v>
      </c>
      <c r="C1200" s="7">
        <f>IFERROR(VLOOKUP($A1200,'Original Data'!$C$2:$D$2180,2,FALSE),"")</f>
        <v>184.27</v>
      </c>
      <c r="D1200" s="6">
        <f>IFERROR(VLOOKUP($A1200,'Original Data'!$E$2:$F$2013,2,FALSE),"")</f>
        <v>44.612000000000002</v>
      </c>
    </row>
    <row r="1201" spans="1:4" x14ac:dyDescent="0.2">
      <c r="A1201" s="5">
        <f t="shared" si="18"/>
        <v>43418</v>
      </c>
      <c r="B1201" s="6">
        <f>IFERROR(VLOOKUP($A1201,'Original Data'!$A$2:$B$3674,2,FALSE),"")</f>
        <v>5884.6</v>
      </c>
      <c r="C1201" s="7">
        <f>IFERROR(VLOOKUP($A1201,'Original Data'!$C$2:$D$2180,2,FALSE),"")</f>
        <v>185.9</v>
      </c>
      <c r="D1201" s="6">
        <f>IFERROR(VLOOKUP($A1201,'Original Data'!$E$2:$F$2013,2,FALSE),"")</f>
        <v>44.61</v>
      </c>
    </row>
    <row r="1202" spans="1:4" x14ac:dyDescent="0.2">
      <c r="A1202" s="5">
        <f t="shared" si="18"/>
        <v>43417</v>
      </c>
      <c r="B1202" s="6">
        <f>IFERROR(VLOOKUP($A1202,'Original Data'!$A$2:$B$3674,2,FALSE),"")</f>
        <v>6464.4</v>
      </c>
      <c r="C1202" s="7">
        <f>IFERROR(VLOOKUP($A1202,'Original Data'!$C$2:$D$2180,2,FALSE),"")</f>
        <v>210.14</v>
      </c>
      <c r="D1202" s="6">
        <f>IFERROR(VLOOKUP($A1202,'Original Data'!$E$2:$F$2013,2,FALSE),"")</f>
        <v>50.37</v>
      </c>
    </row>
    <row r="1203" spans="1:4" x14ac:dyDescent="0.2">
      <c r="A1203" s="5">
        <f t="shared" si="18"/>
        <v>43416</v>
      </c>
      <c r="B1203" s="6">
        <f>IFERROR(VLOOKUP($A1203,'Original Data'!$A$2:$B$3674,2,FALSE),"")</f>
        <v>6446.9</v>
      </c>
      <c r="C1203" s="7">
        <f>IFERROR(VLOOKUP($A1203,'Original Data'!$C$2:$D$2180,2,FALSE),"")</f>
        <v>212.71</v>
      </c>
      <c r="D1203" s="6">
        <f>IFERROR(VLOOKUP($A1203,'Original Data'!$E$2:$F$2013,2,FALSE),"")</f>
        <v>50.762999999999998</v>
      </c>
    </row>
    <row r="1204" spans="1:4" x14ac:dyDescent="0.2">
      <c r="A1204" s="5">
        <f t="shared" si="18"/>
        <v>43415</v>
      </c>
      <c r="B1204" s="6">
        <f>IFERROR(VLOOKUP($A1204,'Original Data'!$A$2:$B$3674,2,FALSE),"")</f>
        <v>6450</v>
      </c>
      <c r="C1204" s="7">
        <f>IFERROR(VLOOKUP($A1204,'Original Data'!$C$2:$D$2180,2,FALSE),"")</f>
        <v>212.99</v>
      </c>
      <c r="D1204" s="6">
        <f>IFERROR(VLOOKUP($A1204,'Original Data'!$E$2:$F$2013,2,FALSE),"")</f>
        <v>50.540999999999997</v>
      </c>
    </row>
    <row r="1205" spans="1:4" x14ac:dyDescent="0.2">
      <c r="A1205" s="5">
        <f t="shared" si="18"/>
        <v>43414</v>
      </c>
      <c r="B1205" s="6">
        <f>IFERROR(VLOOKUP($A1205,'Original Data'!$A$2:$B$3674,2,FALSE),"")</f>
        <v>6431.1</v>
      </c>
      <c r="C1205" s="7">
        <f>IFERROR(VLOOKUP($A1205,'Original Data'!$C$2:$D$2180,2,FALSE),"")</f>
        <v>213.2</v>
      </c>
      <c r="D1205" s="6">
        <f>IFERROR(VLOOKUP($A1205,'Original Data'!$E$2:$F$2013,2,FALSE),"")</f>
        <v>52.476999999999997</v>
      </c>
    </row>
    <row r="1206" spans="1:4" x14ac:dyDescent="0.2">
      <c r="A1206" s="5">
        <f t="shared" si="18"/>
        <v>43413</v>
      </c>
      <c r="B1206" s="6">
        <f>IFERROR(VLOOKUP($A1206,'Original Data'!$A$2:$B$3674,2,FALSE),"")</f>
        <v>6420.2</v>
      </c>
      <c r="C1206" s="7">
        <f>IFERROR(VLOOKUP($A1206,'Original Data'!$C$2:$D$2180,2,FALSE),"")</f>
        <v>211.01</v>
      </c>
      <c r="D1206" s="6">
        <f>IFERROR(VLOOKUP($A1206,'Original Data'!$E$2:$F$2013,2,FALSE),"")</f>
        <v>52.094999999999999</v>
      </c>
    </row>
    <row r="1207" spans="1:4" x14ac:dyDescent="0.2">
      <c r="A1207" s="5">
        <f t="shared" si="18"/>
        <v>43412</v>
      </c>
      <c r="B1207" s="6">
        <f>IFERROR(VLOOKUP($A1207,'Original Data'!$A$2:$B$3674,2,FALSE),"")</f>
        <v>6479.6</v>
      </c>
      <c r="C1207" s="7">
        <f>IFERROR(VLOOKUP($A1207,'Original Data'!$C$2:$D$2180,2,FALSE),"")</f>
        <v>212.76</v>
      </c>
      <c r="D1207" s="6">
        <f>IFERROR(VLOOKUP($A1207,'Original Data'!$E$2:$F$2013,2,FALSE),"")</f>
        <v>52.655000000000001</v>
      </c>
    </row>
    <row r="1208" spans="1:4" x14ac:dyDescent="0.2">
      <c r="A1208" s="5">
        <f t="shared" si="18"/>
        <v>43411</v>
      </c>
      <c r="B1208" s="6">
        <f>IFERROR(VLOOKUP($A1208,'Original Data'!$A$2:$B$3674,2,FALSE),"")</f>
        <v>6572.7</v>
      </c>
      <c r="C1208" s="7">
        <f>IFERROR(VLOOKUP($A1208,'Original Data'!$C$2:$D$2180,2,FALSE),"")</f>
        <v>218.99</v>
      </c>
      <c r="D1208" s="6">
        <f>IFERROR(VLOOKUP($A1208,'Original Data'!$E$2:$F$2013,2,FALSE),"")</f>
        <v>54.441000000000003</v>
      </c>
    </row>
    <row r="1209" spans="1:4" x14ac:dyDescent="0.2">
      <c r="A1209" s="5">
        <f t="shared" si="18"/>
        <v>43410</v>
      </c>
      <c r="B1209" s="6">
        <f>IFERROR(VLOOKUP($A1209,'Original Data'!$A$2:$B$3674,2,FALSE),"")</f>
        <v>6515.2</v>
      </c>
      <c r="C1209" s="7">
        <f>IFERROR(VLOOKUP($A1209,'Original Data'!$C$2:$D$2180,2,FALSE),"")</f>
        <v>220.85</v>
      </c>
      <c r="D1209" s="6">
        <f>IFERROR(VLOOKUP($A1209,'Original Data'!$E$2:$F$2013,2,FALSE),"")</f>
        <v>56.401000000000003</v>
      </c>
    </row>
    <row r="1210" spans="1:4" x14ac:dyDescent="0.2">
      <c r="A1210" s="5">
        <f t="shared" si="18"/>
        <v>43409</v>
      </c>
      <c r="B1210" s="6">
        <f>IFERROR(VLOOKUP($A1210,'Original Data'!$A$2:$B$3674,2,FALSE),"")</f>
        <v>6470.1</v>
      </c>
      <c r="C1210" s="7">
        <f>IFERROR(VLOOKUP($A1210,'Original Data'!$C$2:$D$2180,2,FALSE),"")</f>
        <v>210.89</v>
      </c>
      <c r="D1210" s="6">
        <f>IFERROR(VLOOKUP($A1210,'Original Data'!$E$2:$F$2013,2,FALSE),"")</f>
        <v>53.57</v>
      </c>
    </row>
    <row r="1211" spans="1:4" x14ac:dyDescent="0.2">
      <c r="A1211" s="5">
        <f t="shared" si="18"/>
        <v>43408</v>
      </c>
      <c r="B1211" s="6">
        <f>IFERROR(VLOOKUP($A1211,'Original Data'!$A$2:$B$3674,2,FALSE),"")</f>
        <v>6485.2</v>
      </c>
      <c r="C1211" s="7">
        <f>IFERROR(VLOOKUP($A1211,'Original Data'!$C$2:$D$2180,2,FALSE),"")</f>
        <v>212.08</v>
      </c>
      <c r="D1211" s="6">
        <f>IFERROR(VLOOKUP($A1211,'Original Data'!$E$2:$F$2013,2,FALSE),"")</f>
        <v>54.573</v>
      </c>
    </row>
    <row r="1212" spans="1:4" x14ac:dyDescent="0.2">
      <c r="A1212" s="5">
        <f t="shared" si="18"/>
        <v>43407</v>
      </c>
      <c r="B1212" s="6">
        <f>IFERROR(VLOOKUP($A1212,'Original Data'!$A$2:$B$3674,2,FALSE),"")</f>
        <v>6387.9</v>
      </c>
      <c r="C1212" s="7">
        <f>IFERROR(VLOOKUP($A1212,'Original Data'!$C$2:$D$2180,2,FALSE),"")</f>
        <v>200.1</v>
      </c>
      <c r="D1212" s="6">
        <f>IFERROR(VLOOKUP($A1212,'Original Data'!$E$2:$F$2013,2,FALSE),"")</f>
        <v>51.116999999999997</v>
      </c>
    </row>
    <row r="1213" spans="1:4" x14ac:dyDescent="0.2">
      <c r="A1213" s="5">
        <f t="shared" si="18"/>
        <v>43406</v>
      </c>
      <c r="B1213" s="6">
        <f>IFERROR(VLOOKUP($A1213,'Original Data'!$A$2:$B$3674,2,FALSE),"")</f>
        <v>6426.9</v>
      </c>
      <c r="C1213" s="7">
        <f>IFERROR(VLOOKUP($A1213,'Original Data'!$C$2:$D$2180,2,FALSE),"")</f>
        <v>202.23</v>
      </c>
      <c r="D1213" s="6">
        <f>IFERROR(VLOOKUP($A1213,'Original Data'!$E$2:$F$2013,2,FALSE),"")</f>
        <v>51.716000000000001</v>
      </c>
    </row>
    <row r="1214" spans="1:4" x14ac:dyDescent="0.2">
      <c r="A1214" s="5">
        <f t="shared" si="18"/>
        <v>43405</v>
      </c>
      <c r="B1214" s="6">
        <f>IFERROR(VLOOKUP($A1214,'Original Data'!$A$2:$B$3674,2,FALSE),"")</f>
        <v>6399.7</v>
      </c>
      <c r="C1214" s="7">
        <f>IFERROR(VLOOKUP($A1214,'Original Data'!$C$2:$D$2180,2,FALSE),"")</f>
        <v>199.73</v>
      </c>
      <c r="D1214" s="6">
        <f>IFERROR(VLOOKUP($A1214,'Original Data'!$E$2:$F$2013,2,FALSE),"")</f>
        <v>50.595999999999997</v>
      </c>
    </row>
    <row r="1215" spans="1:4" x14ac:dyDescent="0.2">
      <c r="A1215" s="5">
        <f t="shared" si="18"/>
        <v>43404</v>
      </c>
      <c r="B1215" s="6">
        <f>IFERROR(VLOOKUP($A1215,'Original Data'!$A$2:$B$3674,2,FALSE),"")</f>
        <v>6368.4</v>
      </c>
      <c r="C1215" s="7">
        <f>IFERROR(VLOOKUP($A1215,'Original Data'!$C$2:$D$2180,2,FALSE),"")</f>
        <v>198.7</v>
      </c>
      <c r="D1215" s="6">
        <f>IFERROR(VLOOKUP($A1215,'Original Data'!$E$2:$F$2013,2,FALSE),"")</f>
        <v>49.942999999999998</v>
      </c>
    </row>
    <row r="1216" spans="1:4" x14ac:dyDescent="0.2">
      <c r="A1216" s="5">
        <f t="shared" si="18"/>
        <v>43403</v>
      </c>
      <c r="B1216" s="6">
        <f>IFERROR(VLOOKUP($A1216,'Original Data'!$A$2:$B$3674,2,FALSE),"")</f>
        <v>6330.1</v>
      </c>
      <c r="C1216" s="7">
        <f>IFERROR(VLOOKUP($A1216,'Original Data'!$C$2:$D$2180,2,FALSE),"")</f>
        <v>197.54</v>
      </c>
      <c r="D1216" s="6">
        <f>IFERROR(VLOOKUP($A1216,'Original Data'!$E$2:$F$2013,2,FALSE),"")</f>
        <v>49.314</v>
      </c>
    </row>
    <row r="1217" spans="1:4" x14ac:dyDescent="0.2">
      <c r="A1217" s="5">
        <f t="shared" si="18"/>
        <v>43402</v>
      </c>
      <c r="B1217" s="6">
        <f>IFERROR(VLOOKUP($A1217,'Original Data'!$A$2:$B$3674,2,FALSE),"")</f>
        <v>6344</v>
      </c>
      <c r="C1217" s="7">
        <f>IFERROR(VLOOKUP($A1217,'Original Data'!$C$2:$D$2180,2,FALSE),"")</f>
        <v>196.91</v>
      </c>
      <c r="D1217" s="6">
        <f>IFERROR(VLOOKUP($A1217,'Original Data'!$E$2:$F$2013,2,FALSE),"")</f>
        <v>49.314</v>
      </c>
    </row>
    <row r="1218" spans="1:4" x14ac:dyDescent="0.2">
      <c r="A1218" s="5">
        <f t="shared" si="18"/>
        <v>43401</v>
      </c>
      <c r="B1218" s="6">
        <f>IFERROR(VLOOKUP($A1218,'Original Data'!$A$2:$B$3674,2,FALSE),"")</f>
        <v>6490.1</v>
      </c>
      <c r="C1218" s="7">
        <f>IFERROR(VLOOKUP($A1218,'Original Data'!$C$2:$D$2180,2,FALSE),"")</f>
        <v>204.96</v>
      </c>
      <c r="D1218" s="6">
        <f>IFERROR(VLOOKUP($A1218,'Original Data'!$E$2:$F$2013,2,FALSE),"")</f>
        <v>51.984000000000002</v>
      </c>
    </row>
    <row r="1219" spans="1:4" x14ac:dyDescent="0.2">
      <c r="A1219" s="5">
        <f t="shared" ref="A1219:A1282" si="19">A1218-1</f>
        <v>43400</v>
      </c>
      <c r="B1219" s="6">
        <f>IFERROR(VLOOKUP($A1219,'Original Data'!$A$2:$B$3674,2,FALSE),"")</f>
        <v>6500.2</v>
      </c>
      <c r="C1219" s="7">
        <f>IFERROR(VLOOKUP($A1219,'Original Data'!$C$2:$D$2180,2,FALSE),"")</f>
        <v>204.23</v>
      </c>
      <c r="D1219" s="6">
        <f>IFERROR(VLOOKUP($A1219,'Original Data'!$E$2:$F$2013,2,FALSE),"")</f>
        <v>52.363999999999997</v>
      </c>
    </row>
    <row r="1220" spans="1:4" x14ac:dyDescent="0.2">
      <c r="A1220" s="5">
        <f t="shared" si="19"/>
        <v>43399</v>
      </c>
      <c r="B1220" s="6">
        <f>IFERROR(VLOOKUP($A1220,'Original Data'!$A$2:$B$3674,2,FALSE),"")</f>
        <v>6531.5</v>
      </c>
      <c r="C1220" s="7">
        <f>IFERROR(VLOOKUP($A1220,'Original Data'!$C$2:$D$2180,2,FALSE),"")</f>
        <v>205.03</v>
      </c>
      <c r="D1220" s="6">
        <f>IFERROR(VLOOKUP($A1220,'Original Data'!$E$2:$F$2013,2,FALSE),"")</f>
        <v>52.606999999999999</v>
      </c>
    </row>
    <row r="1221" spans="1:4" x14ac:dyDescent="0.2">
      <c r="A1221" s="5">
        <f t="shared" si="19"/>
        <v>43398</v>
      </c>
      <c r="B1221" s="6">
        <f>IFERROR(VLOOKUP($A1221,'Original Data'!$A$2:$B$3674,2,FALSE),"")</f>
        <v>6528.1</v>
      </c>
      <c r="C1221" s="7">
        <f>IFERROR(VLOOKUP($A1221,'Original Data'!$C$2:$D$2180,2,FALSE),"")</f>
        <v>203.69</v>
      </c>
      <c r="D1221" s="6">
        <f>IFERROR(VLOOKUP($A1221,'Original Data'!$E$2:$F$2013,2,FALSE),"")</f>
        <v>53.003</v>
      </c>
    </row>
    <row r="1222" spans="1:4" x14ac:dyDescent="0.2">
      <c r="A1222" s="5">
        <f t="shared" si="19"/>
        <v>43397</v>
      </c>
      <c r="B1222" s="6">
        <f>IFERROR(VLOOKUP($A1222,'Original Data'!$A$2:$B$3674,2,FALSE),"")</f>
        <v>6554.1</v>
      </c>
      <c r="C1222" s="7">
        <f>IFERROR(VLOOKUP($A1222,'Original Data'!$C$2:$D$2180,2,FALSE),"")</f>
        <v>205.24</v>
      </c>
      <c r="D1222" s="6">
        <f>IFERROR(VLOOKUP($A1222,'Original Data'!$E$2:$F$2013,2,FALSE),"")</f>
        <v>53.088000000000001</v>
      </c>
    </row>
    <row r="1223" spans="1:4" x14ac:dyDescent="0.2">
      <c r="A1223" s="5">
        <f t="shared" si="19"/>
        <v>43396</v>
      </c>
      <c r="B1223" s="6">
        <f>IFERROR(VLOOKUP($A1223,'Original Data'!$A$2:$B$3674,2,FALSE),"")</f>
        <v>6550</v>
      </c>
      <c r="C1223" s="7">
        <f>IFERROR(VLOOKUP($A1223,'Original Data'!$C$2:$D$2180,2,FALSE),"")</f>
        <v>205.9</v>
      </c>
      <c r="D1223" s="6">
        <f>IFERROR(VLOOKUP($A1223,'Original Data'!$E$2:$F$2013,2,FALSE),"")</f>
        <v>53.32</v>
      </c>
    </row>
    <row r="1224" spans="1:4" x14ac:dyDescent="0.2">
      <c r="A1224" s="5">
        <f t="shared" si="19"/>
        <v>43395</v>
      </c>
      <c r="B1224" s="6">
        <f>IFERROR(VLOOKUP($A1224,'Original Data'!$A$2:$B$3674,2,FALSE),"")</f>
        <v>6567.2</v>
      </c>
      <c r="C1224" s="7">
        <f>IFERROR(VLOOKUP($A1224,'Original Data'!$C$2:$D$2180,2,FALSE),"")</f>
        <v>206.16</v>
      </c>
      <c r="D1224" s="6">
        <f>IFERROR(VLOOKUP($A1224,'Original Data'!$E$2:$F$2013,2,FALSE),"")</f>
        <v>53.104999999999997</v>
      </c>
    </row>
    <row r="1225" spans="1:4" x14ac:dyDescent="0.2">
      <c r="A1225" s="5">
        <f t="shared" si="19"/>
        <v>43394</v>
      </c>
      <c r="B1225" s="6">
        <f>IFERROR(VLOOKUP($A1225,'Original Data'!$A$2:$B$3674,2,FALSE),"")</f>
        <v>6591.6</v>
      </c>
      <c r="C1225" s="7">
        <f>IFERROR(VLOOKUP($A1225,'Original Data'!$C$2:$D$2180,2,FALSE),"")</f>
        <v>207.32</v>
      </c>
      <c r="D1225" s="6">
        <f>IFERROR(VLOOKUP($A1225,'Original Data'!$E$2:$F$2013,2,FALSE),"")</f>
        <v>53.720999999999997</v>
      </c>
    </row>
    <row r="1226" spans="1:4" x14ac:dyDescent="0.2">
      <c r="A1226" s="5">
        <f t="shared" si="19"/>
        <v>43393</v>
      </c>
      <c r="B1226" s="6">
        <f>IFERROR(VLOOKUP($A1226,'Original Data'!$A$2:$B$3674,2,FALSE),"")</f>
        <v>6586.7</v>
      </c>
      <c r="C1226" s="7">
        <f>IFERROR(VLOOKUP($A1226,'Original Data'!$C$2:$D$2180,2,FALSE),"")</f>
        <v>208.16</v>
      </c>
      <c r="D1226" s="6">
        <f>IFERROR(VLOOKUP($A1226,'Original Data'!$E$2:$F$2013,2,FALSE),"")</f>
        <v>54.231000000000002</v>
      </c>
    </row>
    <row r="1227" spans="1:4" x14ac:dyDescent="0.2">
      <c r="A1227" s="5">
        <f t="shared" si="19"/>
        <v>43392</v>
      </c>
      <c r="B1227" s="6">
        <f>IFERROR(VLOOKUP($A1227,'Original Data'!$A$2:$B$3674,2,FALSE),"")</f>
        <v>6527.3</v>
      </c>
      <c r="C1227" s="7">
        <f>IFERROR(VLOOKUP($A1227,'Original Data'!$C$2:$D$2180,2,FALSE),"")</f>
        <v>204.9</v>
      </c>
      <c r="D1227" s="6">
        <f>IFERROR(VLOOKUP($A1227,'Original Data'!$E$2:$F$2013,2,FALSE),"")</f>
        <v>53.637999999999998</v>
      </c>
    </row>
    <row r="1228" spans="1:4" x14ac:dyDescent="0.2">
      <c r="A1228" s="5">
        <f t="shared" si="19"/>
        <v>43391</v>
      </c>
      <c r="B1228" s="6">
        <f>IFERROR(VLOOKUP($A1228,'Original Data'!$A$2:$B$3674,2,FALSE),"")</f>
        <v>6613</v>
      </c>
      <c r="C1228" s="7">
        <f>IFERROR(VLOOKUP($A1228,'Original Data'!$C$2:$D$2180,2,FALSE),"")</f>
        <v>206.08</v>
      </c>
      <c r="D1228" s="6">
        <f>IFERROR(VLOOKUP($A1228,'Original Data'!$E$2:$F$2013,2,FALSE),"")</f>
        <v>53.426000000000002</v>
      </c>
    </row>
    <row r="1229" spans="1:4" x14ac:dyDescent="0.2">
      <c r="A1229" s="5">
        <f t="shared" si="19"/>
        <v>43390</v>
      </c>
      <c r="B1229" s="6">
        <f>IFERROR(VLOOKUP($A1229,'Original Data'!$A$2:$B$3674,2,FALSE),"")</f>
        <v>6737.1</v>
      </c>
      <c r="C1229" s="7">
        <f>IFERROR(VLOOKUP($A1229,'Original Data'!$C$2:$D$2180,2,FALSE),"")</f>
        <v>212.92</v>
      </c>
      <c r="D1229" s="6">
        <f>IFERROR(VLOOKUP($A1229,'Original Data'!$E$2:$F$2013,2,FALSE),"")</f>
        <v>55.484000000000002</v>
      </c>
    </row>
    <row r="1230" spans="1:4" x14ac:dyDescent="0.2">
      <c r="A1230" s="5">
        <f t="shared" si="19"/>
        <v>43389</v>
      </c>
      <c r="B1230" s="6">
        <f>IFERROR(VLOOKUP($A1230,'Original Data'!$A$2:$B$3674,2,FALSE),"")</f>
        <v>6754.1</v>
      </c>
      <c r="C1230" s="7">
        <f>IFERROR(VLOOKUP($A1230,'Original Data'!$C$2:$D$2180,2,FALSE),"")</f>
        <v>215.12</v>
      </c>
      <c r="D1230" s="6">
        <f>IFERROR(VLOOKUP($A1230,'Original Data'!$E$2:$F$2013,2,FALSE),"")</f>
        <v>55.408000000000001</v>
      </c>
    </row>
    <row r="1231" spans="1:4" x14ac:dyDescent="0.2">
      <c r="A1231" s="5">
        <f t="shared" si="19"/>
        <v>43388</v>
      </c>
      <c r="B1231" s="6">
        <f>IFERROR(VLOOKUP($A1231,'Original Data'!$A$2:$B$3674,2,FALSE),"")</f>
        <v>6742</v>
      </c>
      <c r="C1231" s="7">
        <f>IFERROR(VLOOKUP($A1231,'Original Data'!$C$2:$D$2180,2,FALSE),"")</f>
        <v>213.99</v>
      </c>
      <c r="D1231" s="6">
        <f>IFERROR(VLOOKUP($A1231,'Original Data'!$E$2:$F$2013,2,FALSE),"")</f>
        <v>55.951000000000001</v>
      </c>
    </row>
    <row r="1232" spans="1:4" x14ac:dyDescent="0.2">
      <c r="A1232" s="5">
        <f t="shared" si="19"/>
        <v>43387</v>
      </c>
      <c r="B1232" s="6">
        <f>IFERROR(VLOOKUP($A1232,'Original Data'!$A$2:$B$3674,2,FALSE),"")</f>
        <v>6335.2</v>
      </c>
      <c r="C1232" s="7">
        <f>IFERROR(VLOOKUP($A1232,'Original Data'!$C$2:$D$2180,2,FALSE),"")</f>
        <v>196.83</v>
      </c>
      <c r="D1232" s="6">
        <f>IFERROR(VLOOKUP($A1232,'Original Data'!$E$2:$F$2013,2,FALSE),"")</f>
        <v>52.545000000000002</v>
      </c>
    </row>
    <row r="1233" spans="1:4" x14ac:dyDescent="0.2">
      <c r="A1233" s="5">
        <f t="shared" si="19"/>
        <v>43386</v>
      </c>
      <c r="B1233" s="6">
        <f>IFERROR(VLOOKUP($A1233,'Original Data'!$A$2:$B$3674,2,FALSE),"")</f>
        <v>6326.5</v>
      </c>
      <c r="C1233" s="7">
        <f>IFERROR(VLOOKUP($A1233,'Original Data'!$C$2:$D$2180,2,FALSE),"")</f>
        <v>201.23</v>
      </c>
      <c r="D1233" s="6">
        <f>IFERROR(VLOOKUP($A1233,'Original Data'!$E$2:$F$2013,2,FALSE),"")</f>
        <v>54.058999999999997</v>
      </c>
    </row>
    <row r="1234" spans="1:4" x14ac:dyDescent="0.2">
      <c r="A1234" s="5">
        <f t="shared" si="19"/>
        <v>43385</v>
      </c>
      <c r="B1234" s="6">
        <f>IFERROR(VLOOKUP($A1234,'Original Data'!$A$2:$B$3674,2,FALSE),"")</f>
        <v>6293.2</v>
      </c>
      <c r="C1234" s="7">
        <f>IFERROR(VLOOKUP($A1234,'Original Data'!$C$2:$D$2180,2,FALSE),"")</f>
        <v>197.02</v>
      </c>
      <c r="D1234" s="6">
        <f>IFERROR(VLOOKUP($A1234,'Original Data'!$E$2:$F$2013,2,FALSE),"")</f>
        <v>53.805999999999997</v>
      </c>
    </row>
    <row r="1235" spans="1:4" x14ac:dyDescent="0.2">
      <c r="A1235" s="5">
        <f t="shared" si="19"/>
        <v>43384</v>
      </c>
      <c r="B1235" s="6">
        <f>IFERROR(VLOOKUP($A1235,'Original Data'!$A$2:$B$3674,2,FALSE),"")</f>
        <v>6252</v>
      </c>
      <c r="C1235" s="7">
        <f>IFERROR(VLOOKUP($A1235,'Original Data'!$C$2:$D$2180,2,FALSE),"")</f>
        <v>191.16</v>
      </c>
      <c r="D1235" s="6">
        <f>IFERROR(VLOOKUP($A1235,'Original Data'!$E$2:$F$2013,2,FALSE),"")</f>
        <v>51.247999999999998</v>
      </c>
    </row>
    <row r="1236" spans="1:4" x14ac:dyDescent="0.2">
      <c r="A1236" s="5">
        <f t="shared" si="19"/>
        <v>43383</v>
      </c>
      <c r="B1236" s="6">
        <f>IFERROR(VLOOKUP($A1236,'Original Data'!$A$2:$B$3674,2,FALSE),"")</f>
        <v>6630.2</v>
      </c>
      <c r="C1236" s="7">
        <f>IFERROR(VLOOKUP($A1236,'Original Data'!$C$2:$D$2180,2,FALSE),"")</f>
        <v>226.7</v>
      </c>
      <c r="D1236" s="6">
        <f>IFERROR(VLOOKUP($A1236,'Original Data'!$E$2:$F$2013,2,FALSE),"")</f>
        <v>58.374000000000002</v>
      </c>
    </row>
    <row r="1237" spans="1:4" x14ac:dyDescent="0.2">
      <c r="A1237" s="5">
        <f t="shared" si="19"/>
        <v>43382</v>
      </c>
      <c r="B1237" s="6">
        <f>IFERROR(VLOOKUP($A1237,'Original Data'!$A$2:$B$3674,2,FALSE),"")</f>
        <v>6663</v>
      </c>
      <c r="C1237" s="7">
        <f>IFERROR(VLOOKUP($A1237,'Original Data'!$C$2:$D$2180,2,FALSE),"")</f>
        <v>228.51</v>
      </c>
      <c r="D1237" s="6">
        <f>IFERROR(VLOOKUP($A1237,'Original Data'!$E$2:$F$2013,2,FALSE),"")</f>
        <v>58.968000000000004</v>
      </c>
    </row>
    <row r="1238" spans="1:4" x14ac:dyDescent="0.2">
      <c r="A1238" s="5">
        <f t="shared" si="19"/>
        <v>43381</v>
      </c>
      <c r="B1238" s="6">
        <f>IFERROR(VLOOKUP($A1238,'Original Data'!$A$2:$B$3674,2,FALSE),"")</f>
        <v>6673.2</v>
      </c>
      <c r="C1238" s="7">
        <f>IFERROR(VLOOKUP($A1238,'Original Data'!$C$2:$D$2180,2,FALSE),"")</f>
        <v>230.2</v>
      </c>
      <c r="D1238" s="6">
        <f>IFERROR(VLOOKUP($A1238,'Original Data'!$E$2:$F$2013,2,FALSE),"")</f>
        <v>59.655000000000001</v>
      </c>
    </row>
    <row r="1239" spans="1:4" x14ac:dyDescent="0.2">
      <c r="A1239" s="5">
        <f t="shared" si="19"/>
        <v>43380</v>
      </c>
      <c r="B1239" s="6">
        <f>IFERROR(VLOOKUP($A1239,'Original Data'!$A$2:$B$3674,2,FALSE),"")</f>
        <v>6601</v>
      </c>
      <c r="C1239" s="7">
        <f>IFERROR(VLOOKUP($A1239,'Original Data'!$C$2:$D$2180,2,FALSE),"")</f>
        <v>226.23</v>
      </c>
      <c r="D1239" s="6">
        <f>IFERROR(VLOOKUP($A1239,'Original Data'!$E$2:$F$2013,2,FALSE),"")</f>
        <v>58.273000000000003</v>
      </c>
    </row>
    <row r="1240" spans="1:4" x14ac:dyDescent="0.2">
      <c r="A1240" s="5">
        <f t="shared" si="19"/>
        <v>43379</v>
      </c>
      <c r="B1240" s="6">
        <f>IFERROR(VLOOKUP($A1240,'Original Data'!$A$2:$B$3674,2,FALSE),"")</f>
        <v>6592</v>
      </c>
      <c r="C1240" s="7">
        <f>IFERROR(VLOOKUP($A1240,'Original Data'!$C$2:$D$2180,2,FALSE),"")</f>
        <v>225.31</v>
      </c>
      <c r="D1240" s="6">
        <f>IFERROR(VLOOKUP($A1240,'Original Data'!$E$2:$F$2013,2,FALSE),"")</f>
        <v>57.951000000000001</v>
      </c>
    </row>
    <row r="1241" spans="1:4" x14ac:dyDescent="0.2">
      <c r="A1241" s="5">
        <f t="shared" si="19"/>
        <v>43378</v>
      </c>
      <c r="B1241" s="6">
        <f>IFERROR(VLOOKUP($A1241,'Original Data'!$A$2:$B$3674,2,FALSE),"")</f>
        <v>6644.7</v>
      </c>
      <c r="C1241" s="7">
        <f>IFERROR(VLOOKUP($A1241,'Original Data'!$C$2:$D$2180,2,FALSE),"")</f>
        <v>228.65</v>
      </c>
      <c r="D1241" s="6">
        <f>IFERROR(VLOOKUP($A1241,'Original Data'!$E$2:$F$2013,2,FALSE),"")</f>
        <v>59.000999999999998</v>
      </c>
    </row>
    <row r="1242" spans="1:4" x14ac:dyDescent="0.2">
      <c r="A1242" s="5">
        <f t="shared" si="19"/>
        <v>43377</v>
      </c>
      <c r="B1242" s="6">
        <f>IFERROR(VLOOKUP($A1242,'Original Data'!$A$2:$B$3674,2,FALSE),"")</f>
        <v>6580.1</v>
      </c>
      <c r="C1242" s="7">
        <f>IFERROR(VLOOKUP($A1242,'Original Data'!$C$2:$D$2180,2,FALSE),"")</f>
        <v>222.3</v>
      </c>
      <c r="D1242" s="6">
        <f>IFERROR(VLOOKUP($A1242,'Original Data'!$E$2:$F$2013,2,FALSE),"")</f>
        <v>58.411000000000001</v>
      </c>
    </row>
    <row r="1243" spans="1:4" x14ac:dyDescent="0.2">
      <c r="A1243" s="5">
        <f t="shared" si="19"/>
        <v>43376</v>
      </c>
      <c r="B1243" s="6">
        <f>IFERROR(VLOOKUP($A1243,'Original Data'!$A$2:$B$3674,2,FALSE),"")</f>
        <v>6503.2</v>
      </c>
      <c r="C1243" s="7">
        <f>IFERROR(VLOOKUP($A1243,'Original Data'!$C$2:$D$2180,2,FALSE),"")</f>
        <v>220.74</v>
      </c>
      <c r="D1243" s="6">
        <f>IFERROR(VLOOKUP($A1243,'Original Data'!$E$2:$F$2013,2,FALSE),"")</f>
        <v>57.540999999999997</v>
      </c>
    </row>
    <row r="1244" spans="1:4" x14ac:dyDescent="0.2">
      <c r="A1244" s="5">
        <f t="shared" si="19"/>
        <v>43375</v>
      </c>
      <c r="B1244" s="6">
        <f>IFERROR(VLOOKUP($A1244,'Original Data'!$A$2:$B$3674,2,FALSE),"")</f>
        <v>6533.3</v>
      </c>
      <c r="C1244" s="7">
        <f>IFERROR(VLOOKUP($A1244,'Original Data'!$C$2:$D$2180,2,FALSE),"")</f>
        <v>225.97</v>
      </c>
      <c r="D1244" s="6">
        <f>IFERROR(VLOOKUP($A1244,'Original Data'!$E$2:$F$2013,2,FALSE),"")</f>
        <v>59.606000000000002</v>
      </c>
    </row>
    <row r="1245" spans="1:4" x14ac:dyDescent="0.2">
      <c r="A1245" s="5">
        <f t="shared" si="19"/>
        <v>43374</v>
      </c>
      <c r="B1245" s="6">
        <f>IFERROR(VLOOKUP($A1245,'Original Data'!$A$2:$B$3674,2,FALSE),"")</f>
        <v>6601.9</v>
      </c>
      <c r="C1245" s="7">
        <f>IFERROR(VLOOKUP($A1245,'Original Data'!$C$2:$D$2180,2,FALSE),"")</f>
        <v>231.48</v>
      </c>
      <c r="D1245" s="6">
        <f>IFERROR(VLOOKUP($A1245,'Original Data'!$E$2:$F$2013,2,FALSE),"")</f>
        <v>60.401000000000003</v>
      </c>
    </row>
    <row r="1246" spans="1:4" x14ac:dyDescent="0.2">
      <c r="A1246" s="5">
        <f t="shared" si="19"/>
        <v>43373</v>
      </c>
      <c r="B1246" s="6">
        <f>IFERROR(VLOOKUP($A1246,'Original Data'!$A$2:$B$3674,2,FALSE),"")</f>
        <v>6618.1</v>
      </c>
      <c r="C1246" s="7">
        <f>IFERROR(VLOOKUP($A1246,'Original Data'!$C$2:$D$2180,2,FALSE),"")</f>
        <v>232.75</v>
      </c>
      <c r="D1246" s="6">
        <f>IFERROR(VLOOKUP($A1246,'Original Data'!$E$2:$F$2013,2,FALSE),"")</f>
        <v>61.223999999999997</v>
      </c>
    </row>
    <row r="1247" spans="1:4" x14ac:dyDescent="0.2">
      <c r="A1247" s="5">
        <f t="shared" si="19"/>
        <v>43372</v>
      </c>
      <c r="B1247" s="6">
        <f>IFERROR(VLOOKUP($A1247,'Original Data'!$A$2:$B$3674,2,FALSE),"")</f>
        <v>6604.6</v>
      </c>
      <c r="C1247" s="7">
        <f>IFERROR(VLOOKUP($A1247,'Original Data'!$C$2:$D$2180,2,FALSE),"")</f>
        <v>232.08</v>
      </c>
      <c r="D1247" s="6">
        <f>IFERROR(VLOOKUP($A1247,'Original Data'!$E$2:$F$2013,2,FALSE),"")</f>
        <v>61.703000000000003</v>
      </c>
    </row>
    <row r="1248" spans="1:4" x14ac:dyDescent="0.2">
      <c r="A1248" s="5">
        <f t="shared" si="19"/>
        <v>43371</v>
      </c>
      <c r="B1248" s="6">
        <f>IFERROR(VLOOKUP($A1248,'Original Data'!$A$2:$B$3674,2,FALSE),"")</f>
        <v>6635.1</v>
      </c>
      <c r="C1248" s="7">
        <f>IFERROR(VLOOKUP($A1248,'Original Data'!$C$2:$D$2180,2,FALSE),"")</f>
        <v>222.01</v>
      </c>
      <c r="D1248" s="6">
        <f>IFERROR(VLOOKUP($A1248,'Original Data'!$E$2:$F$2013,2,FALSE),"")</f>
        <v>61.947000000000003</v>
      </c>
    </row>
    <row r="1249" spans="1:4" x14ac:dyDescent="0.2">
      <c r="A1249" s="5">
        <f t="shared" si="19"/>
        <v>43370</v>
      </c>
      <c r="B1249" s="6">
        <f>IFERROR(VLOOKUP($A1249,'Original Data'!$A$2:$B$3674,2,FALSE),"")</f>
        <v>6692.5</v>
      </c>
      <c r="C1249" s="7">
        <f>IFERROR(VLOOKUP($A1249,'Original Data'!$C$2:$D$2180,2,FALSE),"")</f>
        <v>229.29</v>
      </c>
      <c r="D1249" s="6">
        <f>IFERROR(VLOOKUP($A1249,'Original Data'!$E$2:$F$2013,2,FALSE),"")</f>
        <v>63.267000000000003</v>
      </c>
    </row>
    <row r="1250" spans="1:4" x14ac:dyDescent="0.2">
      <c r="A1250" s="5">
        <f t="shared" si="19"/>
        <v>43369</v>
      </c>
      <c r="B1250" s="6">
        <f>IFERROR(VLOOKUP($A1250,'Original Data'!$A$2:$B$3674,2,FALSE),"")</f>
        <v>6462.4</v>
      </c>
      <c r="C1250" s="7">
        <f>IFERROR(VLOOKUP($A1250,'Original Data'!$C$2:$D$2180,2,FALSE),"")</f>
        <v>214.44</v>
      </c>
      <c r="D1250" s="6">
        <f>IFERROR(VLOOKUP($A1250,'Original Data'!$E$2:$F$2013,2,FALSE),"")</f>
        <v>57.259</v>
      </c>
    </row>
    <row r="1251" spans="1:4" x14ac:dyDescent="0.2">
      <c r="A1251" s="5">
        <f t="shared" si="19"/>
        <v>43368</v>
      </c>
      <c r="B1251" s="6">
        <f>IFERROR(VLOOKUP($A1251,'Original Data'!$A$2:$B$3674,2,FALSE),"")</f>
        <v>6434.7</v>
      </c>
      <c r="C1251" s="7">
        <f>IFERROR(VLOOKUP($A1251,'Original Data'!$C$2:$D$2180,2,FALSE),"")</f>
        <v>218.48</v>
      </c>
      <c r="D1251" s="6">
        <f>IFERROR(VLOOKUP($A1251,'Original Data'!$E$2:$F$2013,2,FALSE),"")</f>
        <v>57.558999999999997</v>
      </c>
    </row>
    <row r="1252" spans="1:4" x14ac:dyDescent="0.2">
      <c r="A1252" s="5">
        <f t="shared" si="19"/>
        <v>43367</v>
      </c>
      <c r="B1252" s="6">
        <f>IFERROR(VLOOKUP($A1252,'Original Data'!$A$2:$B$3674,2,FALSE),"")</f>
        <v>6585</v>
      </c>
      <c r="C1252" s="7">
        <f>IFERROR(VLOOKUP($A1252,'Original Data'!$C$2:$D$2180,2,FALSE),"")</f>
        <v>227.85</v>
      </c>
      <c r="D1252" s="6">
        <f>IFERROR(VLOOKUP($A1252,'Original Data'!$E$2:$F$2013,2,FALSE),"")</f>
        <v>57.981999999999999</v>
      </c>
    </row>
    <row r="1253" spans="1:4" x14ac:dyDescent="0.2">
      <c r="A1253" s="5">
        <f t="shared" si="19"/>
        <v>43366</v>
      </c>
      <c r="B1253" s="6">
        <f>IFERROR(VLOOKUP($A1253,'Original Data'!$A$2:$B$3674,2,FALSE),"")</f>
        <v>6710</v>
      </c>
      <c r="C1253" s="7">
        <f>IFERROR(VLOOKUP($A1253,'Original Data'!$C$2:$D$2180,2,FALSE),"")</f>
        <v>244.7</v>
      </c>
      <c r="D1253" s="6">
        <f>IFERROR(VLOOKUP($A1253,'Original Data'!$E$2:$F$2013,2,FALSE),"")</f>
        <v>61.408999999999999</v>
      </c>
    </row>
    <row r="1254" spans="1:4" x14ac:dyDescent="0.2">
      <c r="A1254" s="5">
        <f t="shared" si="19"/>
        <v>43365</v>
      </c>
      <c r="B1254" s="6">
        <f>IFERROR(VLOOKUP($A1254,'Original Data'!$A$2:$B$3674,2,FALSE),"")</f>
        <v>6723</v>
      </c>
      <c r="C1254" s="7">
        <f>IFERROR(VLOOKUP($A1254,'Original Data'!$C$2:$D$2180,2,FALSE),"")</f>
        <v>241</v>
      </c>
      <c r="D1254" s="6">
        <f>IFERROR(VLOOKUP($A1254,'Original Data'!$E$2:$F$2013,2,FALSE),"")</f>
        <v>60.628</v>
      </c>
    </row>
    <row r="1255" spans="1:4" x14ac:dyDescent="0.2">
      <c r="A1255" s="5">
        <f t="shared" si="19"/>
        <v>43364</v>
      </c>
      <c r="B1255" s="6">
        <f>IFERROR(VLOOKUP($A1255,'Original Data'!$A$2:$B$3674,2,FALSE),"")</f>
        <v>6762.7</v>
      </c>
      <c r="C1255" s="7">
        <f>IFERROR(VLOOKUP($A1255,'Original Data'!$C$2:$D$2180,2,FALSE),"")</f>
        <v>247.8</v>
      </c>
      <c r="D1255" s="6">
        <f>IFERROR(VLOOKUP($A1255,'Original Data'!$E$2:$F$2013,2,FALSE),"")</f>
        <v>60.933999999999997</v>
      </c>
    </row>
    <row r="1256" spans="1:4" x14ac:dyDescent="0.2">
      <c r="A1256" s="5">
        <f t="shared" si="19"/>
        <v>43363</v>
      </c>
      <c r="B1256" s="6">
        <f>IFERROR(VLOOKUP($A1256,'Original Data'!$A$2:$B$3674,2,FALSE),"")</f>
        <v>6500.5</v>
      </c>
      <c r="C1256" s="7">
        <f>IFERROR(VLOOKUP($A1256,'Original Data'!$C$2:$D$2180,2,FALSE),"")</f>
        <v>226</v>
      </c>
      <c r="D1256" s="6">
        <f>IFERROR(VLOOKUP($A1256,'Original Data'!$E$2:$F$2013,2,FALSE),"")</f>
        <v>56.554000000000002</v>
      </c>
    </row>
    <row r="1257" spans="1:4" x14ac:dyDescent="0.2">
      <c r="A1257" s="5">
        <f t="shared" si="19"/>
        <v>43362</v>
      </c>
      <c r="B1257" s="6">
        <f>IFERROR(VLOOKUP($A1257,'Original Data'!$A$2:$B$3674,2,FALSE),"")</f>
        <v>6390.9</v>
      </c>
      <c r="C1257" s="7">
        <f>IFERROR(VLOOKUP($A1257,'Original Data'!$C$2:$D$2180,2,FALSE),"")</f>
        <v>209.83</v>
      </c>
      <c r="D1257" s="6">
        <f>IFERROR(VLOOKUP($A1257,'Original Data'!$E$2:$F$2013,2,FALSE),"")</f>
        <v>54.320999999999998</v>
      </c>
    </row>
    <row r="1258" spans="1:4" x14ac:dyDescent="0.2">
      <c r="A1258" s="5">
        <f t="shared" si="19"/>
        <v>43361</v>
      </c>
      <c r="B1258" s="6">
        <f>IFERROR(VLOOKUP($A1258,'Original Data'!$A$2:$B$3674,2,FALSE),"")</f>
        <v>6342.8</v>
      </c>
      <c r="C1258" s="7">
        <f>IFERROR(VLOOKUP($A1258,'Original Data'!$C$2:$D$2180,2,FALSE),"")</f>
        <v>208.8</v>
      </c>
      <c r="D1258" s="6">
        <f>IFERROR(VLOOKUP($A1258,'Original Data'!$E$2:$F$2013,2,FALSE),"")</f>
        <v>54.085000000000001</v>
      </c>
    </row>
    <row r="1259" spans="1:4" x14ac:dyDescent="0.2">
      <c r="A1259" s="5">
        <f t="shared" si="19"/>
        <v>43360</v>
      </c>
      <c r="B1259" s="6">
        <f>IFERROR(VLOOKUP($A1259,'Original Data'!$A$2:$B$3674,2,FALSE),"")</f>
        <v>6254.2</v>
      </c>
      <c r="C1259" s="7">
        <f>IFERROR(VLOOKUP($A1259,'Original Data'!$C$2:$D$2180,2,FALSE),"")</f>
        <v>196.65</v>
      </c>
      <c r="D1259" s="6">
        <f>IFERROR(VLOOKUP($A1259,'Original Data'!$E$2:$F$2013,2,FALSE),"")</f>
        <v>52.115000000000002</v>
      </c>
    </row>
    <row r="1260" spans="1:4" x14ac:dyDescent="0.2">
      <c r="A1260" s="5">
        <f t="shared" si="19"/>
        <v>43359</v>
      </c>
      <c r="B1260" s="6">
        <f>IFERROR(VLOOKUP($A1260,'Original Data'!$A$2:$B$3674,2,FALSE),"")</f>
        <v>6498.5</v>
      </c>
      <c r="C1260" s="7">
        <f>IFERROR(VLOOKUP($A1260,'Original Data'!$C$2:$D$2180,2,FALSE),"")</f>
        <v>220.16</v>
      </c>
      <c r="D1260" s="6">
        <f>IFERROR(VLOOKUP($A1260,'Original Data'!$E$2:$F$2013,2,FALSE),"")</f>
        <v>56.756</v>
      </c>
    </row>
    <row r="1261" spans="1:4" x14ac:dyDescent="0.2">
      <c r="A1261" s="5">
        <f t="shared" si="19"/>
        <v>43358</v>
      </c>
      <c r="B1261" s="6">
        <f>IFERROR(VLOOKUP($A1261,'Original Data'!$A$2:$B$3674,2,FALSE),"")</f>
        <v>6513.6</v>
      </c>
      <c r="C1261" s="7">
        <f>IFERROR(VLOOKUP($A1261,'Original Data'!$C$2:$D$2180,2,FALSE),"")</f>
        <v>221.63</v>
      </c>
      <c r="D1261" s="6">
        <f>IFERROR(VLOOKUP($A1261,'Original Data'!$E$2:$F$2013,2,FALSE),"")</f>
        <v>56.429000000000002</v>
      </c>
    </row>
    <row r="1262" spans="1:4" x14ac:dyDescent="0.2">
      <c r="A1262" s="5">
        <f t="shared" si="19"/>
        <v>43357</v>
      </c>
      <c r="B1262" s="6">
        <f>IFERROR(VLOOKUP($A1262,'Original Data'!$A$2:$B$3674,2,FALSE),"")</f>
        <v>6485</v>
      </c>
      <c r="C1262" s="7">
        <f>IFERROR(VLOOKUP($A1262,'Original Data'!$C$2:$D$2180,2,FALSE),"")</f>
        <v>209.56</v>
      </c>
      <c r="D1262" s="6">
        <f>IFERROR(VLOOKUP($A1262,'Original Data'!$E$2:$F$2013,2,FALSE),"")</f>
        <v>56.27</v>
      </c>
    </row>
    <row r="1263" spans="1:4" x14ac:dyDescent="0.2">
      <c r="A1263" s="5">
        <f t="shared" si="19"/>
        <v>43356</v>
      </c>
      <c r="B1263" s="6">
        <f>IFERROR(VLOOKUP($A1263,'Original Data'!$A$2:$B$3674,2,FALSE),"")</f>
        <v>6475.6</v>
      </c>
      <c r="C1263" s="7">
        <f>IFERROR(VLOOKUP($A1263,'Original Data'!$C$2:$D$2180,2,FALSE),"")</f>
        <v>210.67</v>
      </c>
      <c r="D1263" s="6">
        <f>IFERROR(VLOOKUP($A1263,'Original Data'!$E$2:$F$2013,2,FALSE),"")</f>
        <v>54.506</v>
      </c>
    </row>
    <row r="1264" spans="1:4" x14ac:dyDescent="0.2">
      <c r="A1264" s="5">
        <f t="shared" si="19"/>
        <v>43355</v>
      </c>
      <c r="B1264" s="6">
        <f>IFERROR(VLOOKUP($A1264,'Original Data'!$A$2:$B$3674,2,FALSE),"")</f>
        <v>6332</v>
      </c>
      <c r="C1264" s="7">
        <f>IFERROR(VLOOKUP($A1264,'Original Data'!$C$2:$D$2180,2,FALSE),"")</f>
        <v>183.21</v>
      </c>
      <c r="D1264" s="6">
        <f>IFERROR(VLOOKUP($A1264,'Original Data'!$E$2:$F$2013,2,FALSE),"")</f>
        <v>51.704000000000001</v>
      </c>
    </row>
    <row r="1265" spans="1:4" x14ac:dyDescent="0.2">
      <c r="A1265" s="5">
        <f t="shared" si="19"/>
        <v>43354</v>
      </c>
      <c r="B1265" s="6">
        <f>IFERROR(VLOOKUP($A1265,'Original Data'!$A$2:$B$3674,2,FALSE),"")</f>
        <v>6290.8</v>
      </c>
      <c r="C1265" s="7">
        <f>IFERROR(VLOOKUP($A1265,'Original Data'!$C$2:$D$2180,2,FALSE),"")</f>
        <v>185.24</v>
      </c>
      <c r="D1265" s="6">
        <f>IFERROR(VLOOKUP($A1265,'Original Data'!$E$2:$F$2013,2,FALSE),"")</f>
        <v>52.052</v>
      </c>
    </row>
    <row r="1266" spans="1:4" x14ac:dyDescent="0.2">
      <c r="A1266" s="5">
        <f t="shared" si="19"/>
        <v>43353</v>
      </c>
      <c r="B1266" s="6">
        <f>IFERROR(VLOOKUP($A1266,'Original Data'!$A$2:$B$3674,2,FALSE),"")</f>
        <v>6308</v>
      </c>
      <c r="C1266" s="7">
        <f>IFERROR(VLOOKUP($A1266,'Original Data'!$C$2:$D$2180,2,FALSE),"")</f>
        <v>196.89</v>
      </c>
      <c r="D1266" s="6">
        <f>IFERROR(VLOOKUP($A1266,'Original Data'!$E$2:$F$2013,2,FALSE),"")</f>
        <v>54.378999999999998</v>
      </c>
    </row>
    <row r="1267" spans="1:4" x14ac:dyDescent="0.2">
      <c r="A1267" s="5">
        <f t="shared" si="19"/>
        <v>43352</v>
      </c>
      <c r="B1267" s="6">
        <f>IFERROR(VLOOKUP($A1267,'Original Data'!$A$2:$B$3674,2,FALSE),"")</f>
        <v>6239.9</v>
      </c>
      <c r="C1267" s="7">
        <f>IFERROR(VLOOKUP($A1267,'Original Data'!$C$2:$D$2180,2,FALSE),"")</f>
        <v>196.06</v>
      </c>
      <c r="D1267" s="6">
        <f>IFERROR(VLOOKUP($A1267,'Original Data'!$E$2:$F$2013,2,FALSE),"")</f>
        <v>54.688000000000002</v>
      </c>
    </row>
    <row r="1268" spans="1:4" x14ac:dyDescent="0.2">
      <c r="A1268" s="5">
        <f t="shared" si="19"/>
        <v>43351</v>
      </c>
      <c r="B1268" s="6">
        <f>IFERROR(VLOOKUP($A1268,'Original Data'!$A$2:$B$3674,2,FALSE),"")</f>
        <v>6185</v>
      </c>
      <c r="C1268" s="7">
        <f>IFERROR(VLOOKUP($A1268,'Original Data'!$C$2:$D$2180,2,FALSE),"")</f>
        <v>196.63</v>
      </c>
      <c r="D1268" s="6">
        <f>IFERROR(VLOOKUP($A1268,'Original Data'!$E$2:$F$2013,2,FALSE),"")</f>
        <v>53.082000000000001</v>
      </c>
    </row>
    <row r="1269" spans="1:4" x14ac:dyDescent="0.2">
      <c r="A1269" s="5">
        <f t="shared" si="19"/>
        <v>43350</v>
      </c>
      <c r="B1269" s="6">
        <f>IFERROR(VLOOKUP($A1269,'Original Data'!$A$2:$B$3674,2,FALSE),"")</f>
        <v>6404.1</v>
      </c>
      <c r="C1269" s="7">
        <f>IFERROR(VLOOKUP($A1269,'Original Data'!$C$2:$D$2180,2,FALSE),"")</f>
        <v>215.4</v>
      </c>
      <c r="D1269" s="6">
        <f>IFERROR(VLOOKUP($A1269,'Original Data'!$E$2:$F$2013,2,FALSE),"")</f>
        <v>55.719000000000001</v>
      </c>
    </row>
    <row r="1270" spans="1:4" x14ac:dyDescent="0.2">
      <c r="A1270" s="5">
        <f t="shared" si="19"/>
        <v>43349</v>
      </c>
      <c r="B1270" s="6">
        <f>IFERROR(VLOOKUP($A1270,'Original Data'!$A$2:$B$3674,2,FALSE),"")</f>
        <v>6515.6</v>
      </c>
      <c r="C1270" s="7">
        <f>IFERROR(VLOOKUP($A1270,'Original Data'!$C$2:$D$2180,2,FALSE),"")</f>
        <v>229.79</v>
      </c>
      <c r="D1270" s="6">
        <f>IFERROR(VLOOKUP($A1270,'Original Data'!$E$2:$F$2013,2,FALSE),"")</f>
        <v>57.523000000000003</v>
      </c>
    </row>
    <row r="1271" spans="1:4" x14ac:dyDescent="0.2">
      <c r="A1271" s="5">
        <f t="shared" si="19"/>
        <v>43348</v>
      </c>
      <c r="B1271" s="6">
        <f>IFERROR(VLOOKUP($A1271,'Original Data'!$A$2:$B$3674,2,FALSE),"")</f>
        <v>6710.5</v>
      </c>
      <c r="C1271" s="7">
        <f>IFERROR(VLOOKUP($A1271,'Original Data'!$C$2:$D$2180,2,FALSE),"")</f>
        <v>228.18</v>
      </c>
      <c r="D1271" s="6">
        <f>IFERROR(VLOOKUP($A1271,'Original Data'!$E$2:$F$2013,2,FALSE),"")</f>
        <v>57.997</v>
      </c>
    </row>
    <row r="1272" spans="1:4" x14ac:dyDescent="0.2">
      <c r="A1272" s="5">
        <f t="shared" si="19"/>
        <v>43347</v>
      </c>
      <c r="B1272" s="6">
        <f>IFERROR(VLOOKUP($A1272,'Original Data'!$A$2:$B$3674,2,FALSE),"")</f>
        <v>7358.9</v>
      </c>
      <c r="C1272" s="7">
        <f>IFERROR(VLOOKUP($A1272,'Original Data'!$C$2:$D$2180,2,FALSE),"")</f>
        <v>285.17</v>
      </c>
      <c r="D1272" s="6">
        <f>IFERROR(VLOOKUP($A1272,'Original Data'!$E$2:$F$2013,2,FALSE),"")</f>
        <v>67.590999999999994</v>
      </c>
    </row>
    <row r="1273" spans="1:4" x14ac:dyDescent="0.2">
      <c r="A1273" s="5">
        <f t="shared" si="19"/>
        <v>43346</v>
      </c>
      <c r="B1273" s="6">
        <f>IFERROR(VLOOKUP($A1273,'Original Data'!$A$2:$B$3674,2,FALSE),"")</f>
        <v>7268</v>
      </c>
      <c r="C1273" s="7">
        <f>IFERROR(VLOOKUP($A1273,'Original Data'!$C$2:$D$2180,2,FALSE),"")</f>
        <v>289.27999999999997</v>
      </c>
      <c r="D1273" s="6">
        <f>IFERROR(VLOOKUP($A1273,'Original Data'!$E$2:$F$2013,2,FALSE),"")</f>
        <v>65.435000000000002</v>
      </c>
    </row>
    <row r="1274" spans="1:4" x14ac:dyDescent="0.2">
      <c r="A1274" s="5">
        <f t="shared" si="19"/>
        <v>43345</v>
      </c>
      <c r="B1274" s="6">
        <f>IFERROR(VLOOKUP($A1274,'Original Data'!$A$2:$B$3674,2,FALSE),"")</f>
        <v>7290.4</v>
      </c>
      <c r="C1274" s="7">
        <f>IFERROR(VLOOKUP($A1274,'Original Data'!$C$2:$D$2180,2,FALSE),"")</f>
        <v>294.27</v>
      </c>
      <c r="D1274" s="6">
        <f>IFERROR(VLOOKUP($A1274,'Original Data'!$E$2:$F$2013,2,FALSE),"")</f>
        <v>66.188000000000002</v>
      </c>
    </row>
    <row r="1275" spans="1:4" x14ac:dyDescent="0.2">
      <c r="A1275" s="5">
        <f t="shared" si="19"/>
        <v>43344</v>
      </c>
      <c r="B1275" s="6">
        <f>IFERROR(VLOOKUP($A1275,'Original Data'!$A$2:$B$3674,2,FALSE),"")</f>
        <v>7197.5</v>
      </c>
      <c r="C1275" s="7">
        <f>IFERROR(VLOOKUP($A1275,'Original Data'!$C$2:$D$2180,2,FALSE),"")</f>
        <v>295.72000000000003</v>
      </c>
      <c r="D1275" s="6">
        <f>IFERROR(VLOOKUP($A1275,'Original Data'!$E$2:$F$2013,2,FALSE),"")</f>
        <v>66.510999999999996</v>
      </c>
    </row>
    <row r="1276" spans="1:4" x14ac:dyDescent="0.2">
      <c r="A1276" s="5">
        <f t="shared" si="19"/>
        <v>43343</v>
      </c>
      <c r="B1276" s="6">
        <f>IFERROR(VLOOKUP($A1276,'Original Data'!$A$2:$B$3674,2,FALSE),"")</f>
        <v>7025.9</v>
      </c>
      <c r="C1276" s="7">
        <f>IFERROR(VLOOKUP($A1276,'Original Data'!$C$2:$D$2180,2,FALSE),"")</f>
        <v>281.87</v>
      </c>
      <c r="D1276" s="6">
        <f>IFERROR(VLOOKUP($A1276,'Original Data'!$E$2:$F$2013,2,FALSE),"")</f>
        <v>62.033000000000001</v>
      </c>
    </row>
    <row r="1277" spans="1:4" x14ac:dyDescent="0.2">
      <c r="A1277" s="5">
        <f t="shared" si="19"/>
        <v>43342</v>
      </c>
      <c r="B1277" s="6">
        <f>IFERROR(VLOOKUP($A1277,'Original Data'!$A$2:$B$3674,2,FALSE),"")</f>
        <v>6994.7</v>
      </c>
      <c r="C1277" s="7">
        <f>IFERROR(VLOOKUP($A1277,'Original Data'!$C$2:$D$2180,2,FALSE),"")</f>
        <v>284.25</v>
      </c>
      <c r="D1277" s="6">
        <f>IFERROR(VLOOKUP($A1277,'Original Data'!$E$2:$F$2013,2,FALSE),"")</f>
        <v>60.151000000000003</v>
      </c>
    </row>
    <row r="1278" spans="1:4" x14ac:dyDescent="0.2">
      <c r="A1278" s="5">
        <f t="shared" si="19"/>
        <v>43341</v>
      </c>
      <c r="B1278" s="6">
        <f>IFERROR(VLOOKUP($A1278,'Original Data'!$A$2:$B$3674,2,FALSE),"")</f>
        <v>7045.7</v>
      </c>
      <c r="C1278" s="7">
        <f>IFERROR(VLOOKUP($A1278,'Original Data'!$C$2:$D$2180,2,FALSE),"")</f>
        <v>289.10000000000002</v>
      </c>
      <c r="D1278" s="6">
        <f>IFERROR(VLOOKUP($A1278,'Original Data'!$E$2:$F$2013,2,FALSE),"")</f>
        <v>61.51</v>
      </c>
    </row>
    <row r="1279" spans="1:4" x14ac:dyDescent="0.2">
      <c r="A1279" s="5">
        <f t="shared" si="19"/>
        <v>43340</v>
      </c>
      <c r="B1279" s="6">
        <f>IFERROR(VLOOKUP($A1279,'Original Data'!$A$2:$B$3674,2,FALSE),"")</f>
        <v>7079.7</v>
      </c>
      <c r="C1279" s="7">
        <f>IFERROR(VLOOKUP($A1279,'Original Data'!$C$2:$D$2180,2,FALSE),"")</f>
        <v>295.58999999999997</v>
      </c>
      <c r="D1279" s="6">
        <f>IFERROR(VLOOKUP($A1279,'Original Data'!$E$2:$F$2013,2,FALSE),"")</f>
        <v>63.23</v>
      </c>
    </row>
    <row r="1280" spans="1:4" x14ac:dyDescent="0.2">
      <c r="A1280" s="5">
        <f t="shared" si="19"/>
        <v>43339</v>
      </c>
      <c r="B1280" s="6">
        <f>IFERROR(VLOOKUP($A1280,'Original Data'!$A$2:$B$3674,2,FALSE),"")</f>
        <v>6909.5</v>
      </c>
      <c r="C1280" s="7">
        <f>IFERROR(VLOOKUP($A1280,'Original Data'!$C$2:$D$2180,2,FALSE),"")</f>
        <v>288.12</v>
      </c>
      <c r="D1280" s="6">
        <f>IFERROR(VLOOKUP($A1280,'Original Data'!$E$2:$F$2013,2,FALSE),"")</f>
        <v>60.58</v>
      </c>
    </row>
    <row r="1281" spans="1:4" x14ac:dyDescent="0.2">
      <c r="A1281" s="5">
        <f t="shared" si="19"/>
        <v>43338</v>
      </c>
      <c r="B1281" s="6">
        <f>IFERROR(VLOOKUP($A1281,'Original Data'!$A$2:$B$3674,2,FALSE),"")</f>
        <v>6708.4</v>
      </c>
      <c r="C1281" s="7">
        <f>IFERROR(VLOOKUP($A1281,'Original Data'!$C$2:$D$2180,2,FALSE),"")</f>
        <v>274.33</v>
      </c>
      <c r="D1281" s="6">
        <f>IFERROR(VLOOKUP($A1281,'Original Data'!$E$2:$F$2013,2,FALSE),"")</f>
        <v>57.021000000000001</v>
      </c>
    </row>
    <row r="1282" spans="1:4" x14ac:dyDescent="0.2">
      <c r="A1282" s="5">
        <f t="shared" si="19"/>
        <v>43337</v>
      </c>
      <c r="B1282" s="6">
        <f>IFERROR(VLOOKUP($A1282,'Original Data'!$A$2:$B$3674,2,FALSE),"")</f>
        <v>6732.9</v>
      </c>
      <c r="C1282" s="7">
        <f>IFERROR(VLOOKUP($A1282,'Original Data'!$C$2:$D$2180,2,FALSE),"")</f>
        <v>277.29000000000002</v>
      </c>
      <c r="D1282" s="6">
        <f>IFERROR(VLOOKUP($A1282,'Original Data'!$E$2:$F$2013,2,FALSE),"")</f>
        <v>57.887999999999998</v>
      </c>
    </row>
    <row r="1283" spans="1:4" x14ac:dyDescent="0.2">
      <c r="A1283" s="5">
        <f t="shared" ref="A1283:A1346" si="20">A1282-1</f>
        <v>43336</v>
      </c>
      <c r="B1283" s="6">
        <f>IFERROR(VLOOKUP($A1283,'Original Data'!$A$2:$B$3674,2,FALSE),"")</f>
        <v>6695.9</v>
      </c>
      <c r="C1283" s="7">
        <f>IFERROR(VLOOKUP($A1283,'Original Data'!$C$2:$D$2180,2,FALSE),"")</f>
        <v>281.3</v>
      </c>
      <c r="D1283" s="6">
        <f>IFERROR(VLOOKUP($A1283,'Original Data'!$E$2:$F$2013,2,FALSE),"")</f>
        <v>57.86</v>
      </c>
    </row>
    <row r="1284" spans="1:4" x14ac:dyDescent="0.2">
      <c r="A1284" s="5">
        <f t="shared" si="20"/>
        <v>43335</v>
      </c>
      <c r="B1284" s="6">
        <f>IFERROR(VLOOKUP($A1284,'Original Data'!$A$2:$B$3674,2,FALSE),"")</f>
        <v>6527.2</v>
      </c>
      <c r="C1284" s="7">
        <f>IFERROR(VLOOKUP($A1284,'Original Data'!$C$2:$D$2180,2,FALSE),"")</f>
        <v>275.86</v>
      </c>
      <c r="D1284" s="6">
        <f>IFERROR(VLOOKUP($A1284,'Original Data'!$E$2:$F$2013,2,FALSE),"")</f>
        <v>57.207000000000001</v>
      </c>
    </row>
    <row r="1285" spans="1:4" x14ac:dyDescent="0.2">
      <c r="A1285" s="5">
        <f t="shared" si="20"/>
        <v>43334</v>
      </c>
      <c r="B1285" s="6">
        <f>IFERROR(VLOOKUP($A1285,'Original Data'!$A$2:$B$3674,2,FALSE),"")</f>
        <v>6354.9</v>
      </c>
      <c r="C1285" s="7">
        <f>IFERROR(VLOOKUP($A1285,'Original Data'!$C$2:$D$2180,2,FALSE),"")</f>
        <v>270.26</v>
      </c>
      <c r="D1285" s="6">
        <f>IFERROR(VLOOKUP($A1285,'Original Data'!$E$2:$F$2013,2,FALSE),"")</f>
        <v>55.110999999999997</v>
      </c>
    </row>
    <row r="1286" spans="1:4" x14ac:dyDescent="0.2">
      <c r="A1286" s="5">
        <f t="shared" si="20"/>
        <v>43333</v>
      </c>
      <c r="B1286" s="6">
        <f>IFERROR(VLOOKUP($A1286,'Original Data'!$A$2:$B$3674,2,FALSE),"")</f>
        <v>6479.1</v>
      </c>
      <c r="C1286" s="7">
        <f>IFERROR(VLOOKUP($A1286,'Original Data'!$C$2:$D$2180,2,FALSE),"")</f>
        <v>281.42</v>
      </c>
      <c r="D1286" s="6">
        <f>IFERROR(VLOOKUP($A1286,'Original Data'!$E$2:$F$2013,2,FALSE),"")</f>
        <v>56.478999999999999</v>
      </c>
    </row>
    <row r="1287" spans="1:4" x14ac:dyDescent="0.2">
      <c r="A1287" s="5">
        <f t="shared" si="20"/>
        <v>43332</v>
      </c>
      <c r="B1287" s="6">
        <f>IFERROR(VLOOKUP($A1287,'Original Data'!$A$2:$B$3674,2,FALSE),"")</f>
        <v>6255.9</v>
      </c>
      <c r="C1287" s="7">
        <f>IFERROR(VLOOKUP($A1287,'Original Data'!$C$2:$D$2180,2,FALSE),"")</f>
        <v>270.8</v>
      </c>
      <c r="D1287" s="6">
        <f>IFERROR(VLOOKUP($A1287,'Original Data'!$E$2:$F$2013,2,FALSE),"")</f>
        <v>53.515999999999998</v>
      </c>
    </row>
    <row r="1288" spans="1:4" x14ac:dyDescent="0.2">
      <c r="A1288" s="5">
        <f t="shared" si="20"/>
        <v>43331</v>
      </c>
      <c r="B1288" s="6">
        <f>IFERROR(VLOOKUP($A1288,'Original Data'!$A$2:$B$3674,2,FALSE),"")</f>
        <v>6485.1</v>
      </c>
      <c r="C1288" s="7">
        <f>IFERROR(VLOOKUP($A1288,'Original Data'!$C$2:$D$2180,2,FALSE),"")</f>
        <v>299.37</v>
      </c>
      <c r="D1288" s="6">
        <f>IFERROR(VLOOKUP($A1288,'Original Data'!$E$2:$F$2013,2,FALSE),"")</f>
        <v>57.83</v>
      </c>
    </row>
    <row r="1289" spans="1:4" x14ac:dyDescent="0.2">
      <c r="A1289" s="5">
        <f t="shared" si="20"/>
        <v>43330</v>
      </c>
      <c r="B1289" s="6">
        <f>IFERROR(VLOOKUP($A1289,'Original Data'!$A$2:$B$3674,2,FALSE),"")</f>
        <v>6391.2</v>
      </c>
      <c r="C1289" s="7">
        <f>IFERROR(VLOOKUP($A1289,'Original Data'!$C$2:$D$2180,2,FALSE),"")</f>
        <v>294.3</v>
      </c>
      <c r="D1289" s="6">
        <f>IFERROR(VLOOKUP($A1289,'Original Data'!$E$2:$F$2013,2,FALSE),"")</f>
        <v>57.182000000000002</v>
      </c>
    </row>
    <row r="1290" spans="1:4" x14ac:dyDescent="0.2">
      <c r="A1290" s="5">
        <f t="shared" si="20"/>
        <v>43329</v>
      </c>
      <c r="B1290" s="6">
        <f>IFERROR(VLOOKUP($A1290,'Original Data'!$A$2:$B$3674,2,FALSE),"")</f>
        <v>6583.3</v>
      </c>
      <c r="C1290" s="7">
        <f>IFERROR(VLOOKUP($A1290,'Original Data'!$C$2:$D$2180,2,FALSE),"")</f>
        <v>317.51</v>
      </c>
      <c r="D1290" s="6">
        <f>IFERROR(VLOOKUP($A1290,'Original Data'!$E$2:$F$2013,2,FALSE),"")</f>
        <v>61.567</v>
      </c>
    </row>
    <row r="1291" spans="1:4" x14ac:dyDescent="0.2">
      <c r="A1291" s="5">
        <f t="shared" si="20"/>
        <v>43328</v>
      </c>
      <c r="B1291" s="6">
        <f>IFERROR(VLOOKUP($A1291,'Original Data'!$A$2:$B$3674,2,FALSE),"")</f>
        <v>6314</v>
      </c>
      <c r="C1291" s="7">
        <f>IFERROR(VLOOKUP($A1291,'Original Data'!$C$2:$D$2180,2,FALSE),"")</f>
        <v>286.92</v>
      </c>
      <c r="D1291" s="6">
        <f>IFERROR(VLOOKUP($A1291,'Original Data'!$E$2:$F$2013,2,FALSE),"")</f>
        <v>55.307000000000002</v>
      </c>
    </row>
    <row r="1292" spans="1:4" x14ac:dyDescent="0.2">
      <c r="A1292" s="5">
        <f t="shared" si="20"/>
        <v>43327</v>
      </c>
      <c r="B1292" s="6">
        <f>IFERROR(VLOOKUP($A1292,'Original Data'!$A$2:$B$3674,2,FALSE),"")</f>
        <v>6270.1</v>
      </c>
      <c r="C1292" s="7">
        <f>IFERROR(VLOOKUP($A1292,'Original Data'!$C$2:$D$2180,2,FALSE),"")</f>
        <v>281.27</v>
      </c>
      <c r="D1292" s="6">
        <f>IFERROR(VLOOKUP($A1292,'Original Data'!$E$2:$F$2013,2,FALSE),"")</f>
        <v>54.360999999999997</v>
      </c>
    </row>
    <row r="1293" spans="1:4" x14ac:dyDescent="0.2">
      <c r="A1293" s="5">
        <f t="shared" si="20"/>
        <v>43326</v>
      </c>
      <c r="B1293" s="6">
        <f>IFERROR(VLOOKUP($A1293,'Original Data'!$A$2:$B$3674,2,FALSE),"")</f>
        <v>6189</v>
      </c>
      <c r="C1293" s="7">
        <f>IFERROR(VLOOKUP($A1293,'Original Data'!$C$2:$D$2180,2,FALSE),"")</f>
        <v>278.17</v>
      </c>
      <c r="D1293" s="6">
        <f>IFERROR(VLOOKUP($A1293,'Original Data'!$E$2:$F$2013,2,FALSE),"")</f>
        <v>54.338000000000001</v>
      </c>
    </row>
    <row r="1294" spans="1:4" x14ac:dyDescent="0.2">
      <c r="A1294" s="5">
        <f t="shared" si="20"/>
        <v>43325</v>
      </c>
      <c r="B1294" s="6">
        <f>IFERROR(VLOOKUP($A1294,'Original Data'!$A$2:$B$3674,2,FALSE),"")</f>
        <v>6251.9</v>
      </c>
      <c r="C1294" s="7">
        <f>IFERROR(VLOOKUP($A1294,'Original Data'!$C$2:$D$2180,2,FALSE),"")</f>
        <v>283.92</v>
      </c>
      <c r="D1294" s="6">
        <f>IFERROR(VLOOKUP($A1294,'Original Data'!$E$2:$F$2013,2,FALSE),"")</f>
        <v>56.53</v>
      </c>
    </row>
    <row r="1295" spans="1:4" x14ac:dyDescent="0.2">
      <c r="A1295" s="5">
        <f t="shared" si="20"/>
        <v>43324</v>
      </c>
      <c r="B1295" s="6">
        <f>IFERROR(VLOOKUP($A1295,'Original Data'!$A$2:$B$3674,2,FALSE),"")</f>
        <v>6313.9</v>
      </c>
      <c r="C1295" s="7">
        <f>IFERROR(VLOOKUP($A1295,'Original Data'!$C$2:$D$2180,2,FALSE),"")</f>
        <v>318.16000000000003</v>
      </c>
      <c r="D1295" s="6">
        <f>IFERROR(VLOOKUP($A1295,'Original Data'!$E$2:$F$2013,2,FALSE),"")</f>
        <v>59.363999999999997</v>
      </c>
    </row>
    <row r="1296" spans="1:4" x14ac:dyDescent="0.2">
      <c r="A1296" s="5">
        <f t="shared" si="20"/>
        <v>43323</v>
      </c>
      <c r="B1296" s="6">
        <f>IFERROR(VLOOKUP($A1296,'Original Data'!$A$2:$B$3674,2,FALSE),"")</f>
        <v>6232.7</v>
      </c>
      <c r="C1296" s="7">
        <f>IFERROR(VLOOKUP($A1296,'Original Data'!$C$2:$D$2180,2,FALSE),"")</f>
        <v>317.76</v>
      </c>
      <c r="D1296" s="6">
        <f>IFERROR(VLOOKUP($A1296,'Original Data'!$E$2:$F$2013,2,FALSE),"")</f>
        <v>57.753</v>
      </c>
    </row>
    <row r="1297" spans="1:4" x14ac:dyDescent="0.2">
      <c r="A1297" s="5">
        <f t="shared" si="20"/>
        <v>43322</v>
      </c>
      <c r="B1297" s="6">
        <f>IFERROR(VLOOKUP($A1297,'Original Data'!$A$2:$B$3674,2,FALSE),"")</f>
        <v>6146.8</v>
      </c>
      <c r="C1297" s="7">
        <f>IFERROR(VLOOKUP($A1297,'Original Data'!$C$2:$D$2180,2,FALSE),"")</f>
        <v>331.65</v>
      </c>
      <c r="D1297" s="6">
        <f>IFERROR(VLOOKUP($A1297,'Original Data'!$E$2:$F$2013,2,FALSE),"")</f>
        <v>59.280999999999999</v>
      </c>
    </row>
    <row r="1298" spans="1:4" x14ac:dyDescent="0.2">
      <c r="A1298" s="5">
        <f t="shared" si="20"/>
        <v>43321</v>
      </c>
      <c r="B1298" s="6">
        <f>IFERROR(VLOOKUP($A1298,'Original Data'!$A$2:$B$3674,2,FALSE),"")</f>
        <v>6529.1</v>
      </c>
      <c r="C1298" s="7">
        <f>IFERROR(VLOOKUP($A1298,'Original Data'!$C$2:$D$2180,2,FALSE),"")</f>
        <v>363.21</v>
      </c>
      <c r="D1298" s="6">
        <f>IFERROR(VLOOKUP($A1298,'Original Data'!$E$2:$F$2013,2,FALSE),"")</f>
        <v>63.167999999999999</v>
      </c>
    </row>
    <row r="1299" spans="1:4" x14ac:dyDescent="0.2">
      <c r="A1299" s="5">
        <f t="shared" si="20"/>
        <v>43320</v>
      </c>
      <c r="B1299" s="6">
        <f>IFERROR(VLOOKUP($A1299,'Original Data'!$A$2:$B$3674,2,FALSE),"")</f>
        <v>6279.2</v>
      </c>
      <c r="C1299" s="7">
        <f>IFERROR(VLOOKUP($A1299,'Original Data'!$C$2:$D$2180,2,FALSE),"")</f>
        <v>355.62</v>
      </c>
      <c r="D1299" s="6">
        <f>IFERROR(VLOOKUP($A1299,'Original Data'!$E$2:$F$2013,2,FALSE),"")</f>
        <v>62.203000000000003</v>
      </c>
    </row>
    <row r="1300" spans="1:4" x14ac:dyDescent="0.2">
      <c r="A1300" s="5">
        <f t="shared" si="20"/>
        <v>43319</v>
      </c>
      <c r="B1300" s="6">
        <f>IFERROR(VLOOKUP($A1300,'Original Data'!$A$2:$B$3674,2,FALSE),"")</f>
        <v>6720.5</v>
      </c>
      <c r="C1300" s="7">
        <f>IFERROR(VLOOKUP($A1300,'Original Data'!$C$2:$D$2180,2,FALSE),"")</f>
        <v>377.82</v>
      </c>
      <c r="D1300" s="6">
        <f>IFERROR(VLOOKUP($A1300,'Original Data'!$E$2:$F$2013,2,FALSE),"")</f>
        <v>67.411000000000001</v>
      </c>
    </row>
    <row r="1301" spans="1:4" x14ac:dyDescent="0.2">
      <c r="A1301" s="5">
        <f t="shared" si="20"/>
        <v>43318</v>
      </c>
      <c r="B1301" s="6">
        <f>IFERROR(VLOOKUP($A1301,'Original Data'!$A$2:$B$3674,2,FALSE),"")</f>
        <v>6941.3</v>
      </c>
      <c r="C1301" s="7">
        <f>IFERROR(VLOOKUP($A1301,'Original Data'!$C$2:$D$2180,2,FALSE),"")</f>
        <v>405.13</v>
      </c>
      <c r="D1301" s="6">
        <f>IFERROR(VLOOKUP($A1301,'Original Data'!$E$2:$F$2013,2,FALSE),"")</f>
        <v>73.775000000000006</v>
      </c>
    </row>
    <row r="1302" spans="1:4" x14ac:dyDescent="0.2">
      <c r="A1302" s="5">
        <f t="shared" si="20"/>
        <v>43317</v>
      </c>
      <c r="B1302" s="6">
        <f>IFERROR(VLOOKUP($A1302,'Original Data'!$A$2:$B$3674,2,FALSE),"")</f>
        <v>7025.8</v>
      </c>
      <c r="C1302" s="7">
        <f>IFERROR(VLOOKUP($A1302,'Original Data'!$C$2:$D$2180,2,FALSE),"")</f>
        <v>408.75</v>
      </c>
      <c r="D1302" s="6">
        <f>IFERROR(VLOOKUP($A1302,'Original Data'!$E$2:$F$2013,2,FALSE),"")</f>
        <v>74.587999999999994</v>
      </c>
    </row>
    <row r="1303" spans="1:4" x14ac:dyDescent="0.2">
      <c r="A1303" s="5">
        <f t="shared" si="20"/>
        <v>43316</v>
      </c>
      <c r="B1303" s="6">
        <f>IFERROR(VLOOKUP($A1303,'Original Data'!$A$2:$B$3674,2,FALSE),"")</f>
        <v>7013.2</v>
      </c>
      <c r="C1303" s="7">
        <f>IFERROR(VLOOKUP($A1303,'Original Data'!$C$2:$D$2180,2,FALSE),"")</f>
        <v>407</v>
      </c>
      <c r="D1303" s="6">
        <f>IFERROR(VLOOKUP($A1303,'Original Data'!$E$2:$F$2013,2,FALSE),"")</f>
        <v>72.971000000000004</v>
      </c>
    </row>
    <row r="1304" spans="1:4" x14ac:dyDescent="0.2">
      <c r="A1304" s="5">
        <f t="shared" si="20"/>
        <v>43315</v>
      </c>
      <c r="B1304" s="6">
        <f>IFERROR(VLOOKUP($A1304,'Original Data'!$A$2:$B$3674,2,FALSE),"")</f>
        <v>7420</v>
      </c>
      <c r="C1304" s="7">
        <f>IFERROR(VLOOKUP($A1304,'Original Data'!$C$2:$D$2180,2,FALSE),"")</f>
        <v>417.72</v>
      </c>
      <c r="D1304" s="6">
        <f>IFERROR(VLOOKUP($A1304,'Original Data'!$E$2:$F$2013,2,FALSE),"")</f>
        <v>77.691999999999993</v>
      </c>
    </row>
    <row r="1305" spans="1:4" x14ac:dyDescent="0.2">
      <c r="A1305" s="5">
        <f t="shared" si="20"/>
        <v>43314</v>
      </c>
      <c r="B1305" s="6">
        <f>IFERROR(VLOOKUP($A1305,'Original Data'!$A$2:$B$3674,2,FALSE),"")</f>
        <v>7535.2</v>
      </c>
      <c r="C1305" s="7">
        <f>IFERROR(VLOOKUP($A1305,'Original Data'!$C$2:$D$2180,2,FALSE),"")</f>
        <v>410.89</v>
      </c>
      <c r="D1305" s="6">
        <f>IFERROR(VLOOKUP($A1305,'Original Data'!$E$2:$F$2013,2,FALSE),"")</f>
        <v>76.251000000000005</v>
      </c>
    </row>
    <row r="1306" spans="1:4" x14ac:dyDescent="0.2">
      <c r="A1306" s="5">
        <f t="shared" si="20"/>
        <v>43313</v>
      </c>
      <c r="B1306" s="6">
        <f>IFERROR(VLOOKUP($A1306,'Original Data'!$A$2:$B$3674,2,FALSE),"")</f>
        <v>7608.8</v>
      </c>
      <c r="C1306" s="7">
        <f>IFERROR(VLOOKUP($A1306,'Original Data'!$C$2:$D$2180,2,FALSE),"")</f>
        <v>420.03</v>
      </c>
      <c r="D1306" s="6">
        <f>IFERROR(VLOOKUP($A1306,'Original Data'!$E$2:$F$2013,2,FALSE),"")</f>
        <v>77.736000000000004</v>
      </c>
    </row>
    <row r="1307" spans="1:4" x14ac:dyDescent="0.2">
      <c r="A1307" s="5">
        <f t="shared" si="20"/>
        <v>43312</v>
      </c>
      <c r="B1307" s="6">
        <f>IFERROR(VLOOKUP($A1307,'Original Data'!$A$2:$B$3674,2,FALSE),"")</f>
        <v>7730.6</v>
      </c>
      <c r="C1307" s="7">
        <f>IFERROR(VLOOKUP($A1307,'Original Data'!$C$2:$D$2180,2,FALSE),"")</f>
        <v>431.65</v>
      </c>
      <c r="D1307" s="6">
        <f>IFERROR(VLOOKUP($A1307,'Original Data'!$E$2:$F$2013,2,FALSE),"")</f>
        <v>78.960999999999999</v>
      </c>
    </row>
    <row r="1308" spans="1:4" x14ac:dyDescent="0.2">
      <c r="A1308" s="5">
        <f t="shared" si="20"/>
        <v>43311</v>
      </c>
      <c r="B1308" s="6">
        <f>IFERROR(VLOOKUP($A1308,'Original Data'!$A$2:$B$3674,2,FALSE),"")</f>
        <v>8179.6</v>
      </c>
      <c r="C1308" s="7">
        <f>IFERROR(VLOOKUP($A1308,'Original Data'!$C$2:$D$2180,2,FALSE),"")</f>
        <v>456.65</v>
      </c>
      <c r="D1308" s="6">
        <f>IFERROR(VLOOKUP($A1308,'Original Data'!$E$2:$F$2013,2,FALSE),"")</f>
        <v>82.314999999999998</v>
      </c>
    </row>
    <row r="1309" spans="1:4" x14ac:dyDescent="0.2">
      <c r="A1309" s="5">
        <f t="shared" si="20"/>
        <v>43310</v>
      </c>
      <c r="B1309" s="6">
        <f>IFERROR(VLOOKUP($A1309,'Original Data'!$A$2:$B$3674,2,FALSE),"")</f>
        <v>8221</v>
      </c>
      <c r="C1309" s="7">
        <f>IFERROR(VLOOKUP($A1309,'Original Data'!$C$2:$D$2180,2,FALSE),"")</f>
        <v>466.47</v>
      </c>
      <c r="D1309" s="6">
        <f>IFERROR(VLOOKUP($A1309,'Original Data'!$E$2:$F$2013,2,FALSE),"")</f>
        <v>83.971999999999994</v>
      </c>
    </row>
    <row r="1310" spans="1:4" x14ac:dyDescent="0.2">
      <c r="A1310" s="5">
        <f t="shared" si="20"/>
        <v>43309</v>
      </c>
      <c r="B1310" s="6">
        <f>IFERROR(VLOOKUP($A1310,'Original Data'!$A$2:$B$3674,2,FALSE),"")</f>
        <v>8246.4</v>
      </c>
      <c r="C1310" s="7">
        <f>IFERROR(VLOOKUP($A1310,'Original Data'!$C$2:$D$2180,2,FALSE),"")</f>
        <v>469.56</v>
      </c>
      <c r="D1310" s="6">
        <f>IFERROR(VLOOKUP($A1310,'Original Data'!$E$2:$F$2013,2,FALSE),"")</f>
        <v>84.328999999999994</v>
      </c>
    </row>
    <row r="1311" spans="1:4" x14ac:dyDescent="0.2">
      <c r="A1311" s="5">
        <f t="shared" si="20"/>
        <v>43308</v>
      </c>
      <c r="B1311" s="6">
        <f>IFERROR(VLOOKUP($A1311,'Original Data'!$A$2:$B$3674,2,FALSE),"")</f>
        <v>8185.7</v>
      </c>
      <c r="C1311" s="7">
        <f>IFERROR(VLOOKUP($A1311,'Original Data'!$C$2:$D$2180,2,FALSE),"")</f>
        <v>470.21</v>
      </c>
      <c r="D1311" s="6">
        <f>IFERROR(VLOOKUP($A1311,'Original Data'!$E$2:$F$2013,2,FALSE),"")</f>
        <v>84.706000000000003</v>
      </c>
    </row>
    <row r="1312" spans="1:4" x14ac:dyDescent="0.2">
      <c r="A1312" s="5">
        <f t="shared" si="20"/>
        <v>43307</v>
      </c>
      <c r="B1312" s="6">
        <f>IFERROR(VLOOKUP($A1312,'Original Data'!$A$2:$B$3674,2,FALSE),"")</f>
        <v>7939</v>
      </c>
      <c r="C1312" s="7">
        <f>IFERROR(VLOOKUP($A1312,'Original Data'!$C$2:$D$2180,2,FALSE),"")</f>
        <v>462.3</v>
      </c>
      <c r="D1312" s="6">
        <f>IFERROR(VLOOKUP($A1312,'Original Data'!$E$2:$F$2013,2,FALSE),"")</f>
        <v>83.551000000000002</v>
      </c>
    </row>
    <row r="1313" spans="1:4" x14ac:dyDescent="0.2">
      <c r="A1313" s="5">
        <f t="shared" si="20"/>
        <v>43306</v>
      </c>
      <c r="B1313" s="6">
        <f>IFERROR(VLOOKUP($A1313,'Original Data'!$A$2:$B$3674,2,FALSE),"")</f>
        <v>8176</v>
      </c>
      <c r="C1313" s="7">
        <f>IFERROR(VLOOKUP($A1313,'Original Data'!$C$2:$D$2180,2,FALSE),"")</f>
        <v>471.89</v>
      </c>
      <c r="D1313" s="6">
        <f>IFERROR(VLOOKUP($A1313,'Original Data'!$E$2:$F$2013,2,FALSE),"")</f>
        <v>86.775000000000006</v>
      </c>
    </row>
    <row r="1314" spans="1:4" x14ac:dyDescent="0.2">
      <c r="A1314" s="5">
        <f t="shared" si="20"/>
        <v>43305</v>
      </c>
      <c r="B1314" s="6">
        <f>IFERROR(VLOOKUP($A1314,'Original Data'!$A$2:$B$3674,2,FALSE),"")</f>
        <v>8394.5</v>
      </c>
      <c r="C1314" s="7">
        <f>IFERROR(VLOOKUP($A1314,'Original Data'!$C$2:$D$2180,2,FALSE),"")</f>
        <v>479.77</v>
      </c>
      <c r="D1314" s="6">
        <f>IFERROR(VLOOKUP($A1314,'Original Data'!$E$2:$F$2013,2,FALSE),"")</f>
        <v>89.521000000000001</v>
      </c>
    </row>
    <row r="1315" spans="1:4" x14ac:dyDescent="0.2">
      <c r="A1315" s="5">
        <f t="shared" si="20"/>
        <v>43304</v>
      </c>
      <c r="B1315" s="6">
        <f>IFERROR(VLOOKUP($A1315,'Original Data'!$A$2:$B$3674,2,FALSE),"")</f>
        <v>7719.8</v>
      </c>
      <c r="C1315" s="7">
        <f>IFERROR(VLOOKUP($A1315,'Original Data'!$C$2:$D$2180,2,FALSE),"")</f>
        <v>449.26</v>
      </c>
      <c r="D1315" s="6">
        <f>IFERROR(VLOOKUP($A1315,'Original Data'!$E$2:$F$2013,2,FALSE),"")</f>
        <v>81.793999999999997</v>
      </c>
    </row>
    <row r="1316" spans="1:4" x14ac:dyDescent="0.2">
      <c r="A1316" s="5">
        <f t="shared" si="20"/>
        <v>43303</v>
      </c>
      <c r="B1316" s="6">
        <f>IFERROR(VLOOKUP($A1316,'Original Data'!$A$2:$B$3674,2,FALSE),"")</f>
        <v>7400.5</v>
      </c>
      <c r="C1316" s="7">
        <f>IFERROR(VLOOKUP($A1316,'Original Data'!$C$2:$D$2180,2,FALSE),"")</f>
        <v>457.99</v>
      </c>
      <c r="D1316" s="6">
        <f>IFERROR(VLOOKUP($A1316,'Original Data'!$E$2:$F$2013,2,FALSE),"")</f>
        <v>82.894000000000005</v>
      </c>
    </row>
    <row r="1317" spans="1:4" x14ac:dyDescent="0.2">
      <c r="A1317" s="5">
        <f t="shared" si="20"/>
        <v>43302</v>
      </c>
      <c r="B1317" s="6">
        <f>IFERROR(VLOOKUP($A1317,'Original Data'!$A$2:$B$3674,2,FALSE),"")</f>
        <v>7403.3</v>
      </c>
      <c r="C1317" s="7">
        <f>IFERROR(VLOOKUP($A1317,'Original Data'!$C$2:$D$2180,2,FALSE),"")</f>
        <v>460.74</v>
      </c>
      <c r="D1317" s="6">
        <f>IFERROR(VLOOKUP($A1317,'Original Data'!$E$2:$F$2013,2,FALSE),"")</f>
        <v>84.195999999999998</v>
      </c>
    </row>
    <row r="1318" spans="1:4" x14ac:dyDescent="0.2">
      <c r="A1318" s="5">
        <f t="shared" si="20"/>
        <v>43301</v>
      </c>
      <c r="B1318" s="6">
        <f>IFERROR(VLOOKUP($A1318,'Original Data'!$A$2:$B$3674,2,FALSE),"")</f>
        <v>7333.1</v>
      </c>
      <c r="C1318" s="7">
        <f>IFERROR(VLOOKUP($A1318,'Original Data'!$C$2:$D$2180,2,FALSE),"")</f>
        <v>449.13</v>
      </c>
      <c r="D1318" s="6">
        <f>IFERROR(VLOOKUP($A1318,'Original Data'!$E$2:$F$2013,2,FALSE),"")</f>
        <v>82.498999999999995</v>
      </c>
    </row>
    <row r="1319" spans="1:4" x14ac:dyDescent="0.2">
      <c r="A1319" s="5">
        <f t="shared" si="20"/>
        <v>43300</v>
      </c>
      <c r="B1319" s="6">
        <f>IFERROR(VLOOKUP($A1319,'Original Data'!$A$2:$B$3674,2,FALSE),"")</f>
        <v>7473.5</v>
      </c>
      <c r="C1319" s="7">
        <f>IFERROR(VLOOKUP($A1319,'Original Data'!$C$2:$D$2180,2,FALSE),"")</f>
        <v>468.64</v>
      </c>
      <c r="D1319" s="6">
        <f>IFERROR(VLOOKUP($A1319,'Original Data'!$E$2:$F$2013,2,FALSE),"")</f>
        <v>86.534999999999997</v>
      </c>
    </row>
    <row r="1320" spans="1:4" x14ac:dyDescent="0.2">
      <c r="A1320" s="5">
        <f t="shared" si="20"/>
        <v>43299</v>
      </c>
      <c r="B1320" s="6">
        <f>IFERROR(VLOOKUP($A1320,'Original Data'!$A$2:$B$3674,2,FALSE),"")</f>
        <v>7379.4</v>
      </c>
      <c r="C1320" s="7">
        <f>IFERROR(VLOOKUP($A1320,'Original Data'!$C$2:$D$2180,2,FALSE),"")</f>
        <v>478.96</v>
      </c>
      <c r="D1320" s="6">
        <f>IFERROR(VLOOKUP($A1320,'Original Data'!$E$2:$F$2013,2,FALSE),"")</f>
        <v>86.74</v>
      </c>
    </row>
    <row r="1321" spans="1:4" x14ac:dyDescent="0.2">
      <c r="A1321" s="5">
        <f t="shared" si="20"/>
        <v>43298</v>
      </c>
      <c r="B1321" s="6">
        <f>IFERROR(VLOOKUP($A1321,'Original Data'!$A$2:$B$3674,2,FALSE),"")</f>
        <v>7319.8</v>
      </c>
      <c r="C1321" s="7">
        <f>IFERROR(VLOOKUP($A1321,'Original Data'!$C$2:$D$2180,2,FALSE),"")</f>
        <v>499.11</v>
      </c>
      <c r="D1321" s="6">
        <f>IFERROR(VLOOKUP($A1321,'Original Data'!$E$2:$F$2013,2,FALSE),"")</f>
        <v>89.468000000000004</v>
      </c>
    </row>
    <row r="1322" spans="1:4" x14ac:dyDescent="0.2">
      <c r="A1322" s="5">
        <f t="shared" si="20"/>
        <v>43297</v>
      </c>
      <c r="B1322" s="6">
        <f>IFERROR(VLOOKUP($A1322,'Original Data'!$A$2:$B$3674,2,FALSE),"")</f>
        <v>6729.2</v>
      </c>
      <c r="C1322" s="7">
        <f>IFERROR(VLOOKUP($A1322,'Original Data'!$C$2:$D$2180,2,FALSE),"")</f>
        <v>479.09</v>
      </c>
      <c r="D1322" s="6">
        <f>IFERROR(VLOOKUP($A1322,'Original Data'!$E$2:$F$2013,2,FALSE),"")</f>
        <v>84.325999999999993</v>
      </c>
    </row>
    <row r="1323" spans="1:4" x14ac:dyDescent="0.2">
      <c r="A1323" s="5">
        <f t="shared" si="20"/>
        <v>43296</v>
      </c>
      <c r="B1323" s="6">
        <f>IFERROR(VLOOKUP($A1323,'Original Data'!$A$2:$B$3674,2,FALSE),"")</f>
        <v>6347.2</v>
      </c>
      <c r="C1323" s="7">
        <f>IFERROR(VLOOKUP($A1323,'Original Data'!$C$2:$D$2180,2,FALSE),"")</f>
        <v>449.9</v>
      </c>
      <c r="D1323" s="6">
        <f>IFERROR(VLOOKUP($A1323,'Original Data'!$E$2:$F$2013,2,FALSE),"")</f>
        <v>79.081999999999994</v>
      </c>
    </row>
    <row r="1324" spans="1:4" x14ac:dyDescent="0.2">
      <c r="A1324" s="5">
        <f t="shared" si="20"/>
        <v>43295</v>
      </c>
      <c r="B1324" s="6">
        <f>IFERROR(VLOOKUP($A1324,'Original Data'!$A$2:$B$3674,2,FALSE),"")</f>
        <v>6250.1</v>
      </c>
      <c r="C1324" s="7">
        <f>IFERROR(VLOOKUP($A1324,'Original Data'!$C$2:$D$2180,2,FALSE),"")</f>
        <v>433.5</v>
      </c>
      <c r="D1324" s="6">
        <f>IFERROR(VLOOKUP($A1324,'Original Data'!$E$2:$F$2013,2,FALSE),"")</f>
        <v>76.542000000000002</v>
      </c>
    </row>
    <row r="1325" spans="1:4" x14ac:dyDescent="0.2">
      <c r="A1325" s="5">
        <f t="shared" si="20"/>
        <v>43294</v>
      </c>
      <c r="B1325" s="6">
        <f>IFERROR(VLOOKUP($A1325,'Original Data'!$A$2:$B$3674,2,FALSE),"")</f>
        <v>6220</v>
      </c>
      <c r="C1325" s="7">
        <f>IFERROR(VLOOKUP($A1325,'Original Data'!$C$2:$D$2180,2,FALSE),"")</f>
        <v>432.16</v>
      </c>
      <c r="D1325" s="6">
        <f>IFERROR(VLOOKUP($A1325,'Original Data'!$E$2:$F$2013,2,FALSE),"")</f>
        <v>76.831000000000003</v>
      </c>
    </row>
    <row r="1326" spans="1:4" x14ac:dyDescent="0.2">
      <c r="A1326" s="5">
        <f t="shared" si="20"/>
        <v>43293</v>
      </c>
      <c r="B1326" s="6">
        <f>IFERROR(VLOOKUP($A1326,'Original Data'!$A$2:$B$3674,2,FALSE),"")</f>
        <v>6249</v>
      </c>
      <c r="C1326" s="7">
        <f>IFERROR(VLOOKUP($A1326,'Original Data'!$C$2:$D$2180,2,FALSE),"")</f>
        <v>430.99</v>
      </c>
      <c r="D1326" s="6">
        <f>IFERROR(VLOOKUP($A1326,'Original Data'!$E$2:$F$2013,2,FALSE),"")</f>
        <v>76.918999999999997</v>
      </c>
    </row>
    <row r="1327" spans="1:4" x14ac:dyDescent="0.2">
      <c r="A1327" s="5">
        <f t="shared" si="20"/>
        <v>43292</v>
      </c>
      <c r="B1327" s="6">
        <f>IFERROR(VLOOKUP($A1327,'Original Data'!$A$2:$B$3674,2,FALSE),"")</f>
        <v>6377.8</v>
      </c>
      <c r="C1327" s="7">
        <f>IFERROR(VLOOKUP($A1327,'Original Data'!$C$2:$D$2180,2,FALSE),"")</f>
        <v>445.14</v>
      </c>
      <c r="D1327" s="6">
        <f>IFERROR(VLOOKUP($A1327,'Original Data'!$E$2:$F$2013,2,FALSE),"")</f>
        <v>78.710999999999999</v>
      </c>
    </row>
    <row r="1328" spans="1:4" x14ac:dyDescent="0.2">
      <c r="A1328" s="5">
        <f t="shared" si="20"/>
        <v>43291</v>
      </c>
      <c r="B1328" s="6">
        <f>IFERROR(VLOOKUP($A1328,'Original Data'!$A$2:$B$3674,2,FALSE),"")</f>
        <v>6301.5</v>
      </c>
      <c r="C1328" s="7">
        <f>IFERROR(VLOOKUP($A1328,'Original Data'!$C$2:$D$2180,2,FALSE),"")</f>
        <v>432.39</v>
      </c>
      <c r="D1328" s="6">
        <f>IFERROR(VLOOKUP($A1328,'Original Data'!$E$2:$F$2013,2,FALSE),"")</f>
        <v>76.039000000000001</v>
      </c>
    </row>
    <row r="1329" spans="1:4" x14ac:dyDescent="0.2">
      <c r="A1329" s="5">
        <f t="shared" si="20"/>
        <v>43290</v>
      </c>
      <c r="B1329" s="6">
        <f>IFERROR(VLOOKUP($A1329,'Original Data'!$A$2:$B$3674,2,FALSE),"")</f>
        <v>6666.7</v>
      </c>
      <c r="C1329" s="7">
        <f>IFERROR(VLOOKUP($A1329,'Original Data'!$C$2:$D$2180,2,FALSE),"")</f>
        <v>471.55</v>
      </c>
      <c r="D1329" s="6">
        <f>IFERROR(VLOOKUP($A1329,'Original Data'!$E$2:$F$2013,2,FALSE),"")</f>
        <v>80.56</v>
      </c>
    </row>
    <row r="1330" spans="1:4" x14ac:dyDescent="0.2">
      <c r="A1330" s="5">
        <f t="shared" si="20"/>
        <v>43289</v>
      </c>
      <c r="B1330" s="6">
        <f>IFERROR(VLOOKUP($A1330,'Original Data'!$A$2:$B$3674,2,FALSE),"")</f>
        <v>6707</v>
      </c>
      <c r="C1330" s="7">
        <f>IFERROR(VLOOKUP($A1330,'Original Data'!$C$2:$D$2180,2,FALSE),"")</f>
        <v>486.1</v>
      </c>
      <c r="D1330" s="6">
        <f>IFERROR(VLOOKUP($A1330,'Original Data'!$E$2:$F$2013,2,FALSE),"")</f>
        <v>82.385000000000005</v>
      </c>
    </row>
    <row r="1331" spans="1:4" x14ac:dyDescent="0.2">
      <c r="A1331" s="5">
        <f t="shared" si="20"/>
        <v>43288</v>
      </c>
      <c r="B1331" s="6">
        <f>IFERROR(VLOOKUP($A1331,'Original Data'!$A$2:$B$3674,2,FALSE),"")</f>
        <v>6761.7</v>
      </c>
      <c r="C1331" s="7">
        <f>IFERROR(VLOOKUP($A1331,'Original Data'!$C$2:$D$2180,2,FALSE),"")</f>
        <v>486.71</v>
      </c>
      <c r="D1331" s="6">
        <f>IFERROR(VLOOKUP($A1331,'Original Data'!$E$2:$F$2013,2,FALSE),"")</f>
        <v>85.04</v>
      </c>
    </row>
    <row r="1332" spans="1:4" x14ac:dyDescent="0.2">
      <c r="A1332" s="5">
        <f t="shared" si="20"/>
        <v>43287</v>
      </c>
      <c r="B1332" s="6">
        <f>IFERROR(VLOOKUP($A1332,'Original Data'!$A$2:$B$3674,2,FALSE),"")</f>
        <v>6602.1</v>
      </c>
      <c r="C1332" s="7">
        <f>IFERROR(VLOOKUP($A1332,'Original Data'!$C$2:$D$2180,2,FALSE),"")</f>
        <v>470.19</v>
      </c>
      <c r="D1332" s="6">
        <f>IFERROR(VLOOKUP($A1332,'Original Data'!$E$2:$F$2013,2,FALSE),"")</f>
        <v>83.242999999999995</v>
      </c>
    </row>
    <row r="1333" spans="1:4" x14ac:dyDescent="0.2">
      <c r="A1333" s="5">
        <f t="shared" si="20"/>
        <v>43286</v>
      </c>
      <c r="B1333" s="6">
        <f>IFERROR(VLOOKUP($A1333,'Original Data'!$A$2:$B$3674,2,FALSE),"")</f>
        <v>6540.2</v>
      </c>
      <c r="C1333" s="7">
        <f>IFERROR(VLOOKUP($A1333,'Original Data'!$C$2:$D$2180,2,FALSE),"")</f>
        <v>468.18</v>
      </c>
      <c r="D1333" s="6">
        <f>IFERROR(VLOOKUP($A1333,'Original Data'!$E$2:$F$2013,2,FALSE),"")</f>
        <v>83.385999999999996</v>
      </c>
    </row>
    <row r="1334" spans="1:4" x14ac:dyDescent="0.2">
      <c r="A1334" s="5">
        <f t="shared" si="20"/>
        <v>43285</v>
      </c>
      <c r="B1334" s="6">
        <f>IFERROR(VLOOKUP($A1334,'Original Data'!$A$2:$B$3674,2,FALSE),"")</f>
        <v>6590</v>
      </c>
      <c r="C1334" s="7">
        <f>IFERROR(VLOOKUP($A1334,'Original Data'!$C$2:$D$2180,2,FALSE),"")</f>
        <v>467.46</v>
      </c>
      <c r="D1334" s="6">
        <f>IFERROR(VLOOKUP($A1334,'Original Data'!$E$2:$F$2013,2,FALSE),"")</f>
        <v>85.36</v>
      </c>
    </row>
    <row r="1335" spans="1:4" x14ac:dyDescent="0.2">
      <c r="A1335" s="5">
        <f t="shared" si="20"/>
        <v>43284</v>
      </c>
      <c r="B1335" s="6">
        <f>IFERROR(VLOOKUP($A1335,'Original Data'!$A$2:$B$3674,2,FALSE),"")</f>
        <v>6500</v>
      </c>
      <c r="C1335" s="7">
        <f>IFERROR(VLOOKUP($A1335,'Original Data'!$C$2:$D$2180,2,FALSE),"")</f>
        <v>461.78</v>
      </c>
      <c r="D1335" s="6">
        <f>IFERROR(VLOOKUP($A1335,'Original Data'!$E$2:$F$2013,2,FALSE),"")</f>
        <v>84.918999999999997</v>
      </c>
    </row>
    <row r="1336" spans="1:4" x14ac:dyDescent="0.2">
      <c r="A1336" s="5">
        <f t="shared" si="20"/>
        <v>43283</v>
      </c>
      <c r="B1336" s="6">
        <f>IFERROR(VLOOKUP($A1336,'Original Data'!$A$2:$B$3674,2,FALSE),"")</f>
        <v>6581.3</v>
      </c>
      <c r="C1336" s="7">
        <f>IFERROR(VLOOKUP($A1336,'Original Data'!$C$2:$D$2180,2,FALSE),"")</f>
        <v>476.79</v>
      </c>
      <c r="D1336" s="6">
        <f>IFERROR(VLOOKUP($A1336,'Original Data'!$E$2:$F$2013,2,FALSE),"")</f>
        <v>85.462000000000003</v>
      </c>
    </row>
    <row r="1337" spans="1:4" x14ac:dyDescent="0.2">
      <c r="A1337" s="5">
        <f t="shared" si="20"/>
        <v>43282</v>
      </c>
      <c r="B1337" s="6">
        <f>IFERROR(VLOOKUP($A1337,'Original Data'!$A$2:$B$3674,2,FALSE),"")</f>
        <v>6349.7</v>
      </c>
      <c r="C1337" s="7">
        <f>IFERROR(VLOOKUP($A1337,'Original Data'!$C$2:$D$2180,2,FALSE),"")</f>
        <v>452.03</v>
      </c>
      <c r="D1337" s="6">
        <f>IFERROR(VLOOKUP($A1337,'Original Data'!$E$2:$F$2013,2,FALSE),"")</f>
        <v>80.042000000000002</v>
      </c>
    </row>
    <row r="1338" spans="1:4" x14ac:dyDescent="0.2">
      <c r="A1338" s="5">
        <f t="shared" si="20"/>
        <v>43281</v>
      </c>
      <c r="B1338" s="6">
        <f>IFERROR(VLOOKUP($A1338,'Original Data'!$A$2:$B$3674,2,FALSE),"")</f>
        <v>6391.5</v>
      </c>
      <c r="C1338" s="7">
        <f>IFERROR(VLOOKUP($A1338,'Original Data'!$C$2:$D$2180,2,FALSE),"")</f>
        <v>453.85</v>
      </c>
      <c r="D1338" s="6">
        <f>IFERROR(VLOOKUP($A1338,'Original Data'!$E$2:$F$2013,2,FALSE),"")</f>
        <v>81.272000000000006</v>
      </c>
    </row>
    <row r="1339" spans="1:4" x14ac:dyDescent="0.2">
      <c r="A1339" s="5">
        <f t="shared" si="20"/>
        <v>43280</v>
      </c>
      <c r="B1339" s="6">
        <f>IFERROR(VLOOKUP($A1339,'Original Data'!$A$2:$B$3674,2,FALSE),"")</f>
        <v>6208.1</v>
      </c>
      <c r="C1339" s="7">
        <f>IFERROR(VLOOKUP($A1339,'Original Data'!$C$2:$D$2180,2,FALSE),"")</f>
        <v>435.7</v>
      </c>
      <c r="D1339" s="6">
        <f>IFERROR(VLOOKUP($A1339,'Original Data'!$E$2:$F$2013,2,FALSE),"")</f>
        <v>79.015000000000001</v>
      </c>
    </row>
    <row r="1340" spans="1:4" x14ac:dyDescent="0.2">
      <c r="A1340" s="5">
        <f t="shared" si="20"/>
        <v>43279</v>
      </c>
      <c r="B1340" s="6">
        <f>IFERROR(VLOOKUP($A1340,'Original Data'!$A$2:$B$3674,2,FALSE),"")</f>
        <v>5850</v>
      </c>
      <c r="C1340" s="7">
        <f>IFERROR(VLOOKUP($A1340,'Original Data'!$C$2:$D$2180,2,FALSE),"")</f>
        <v>420.78</v>
      </c>
      <c r="D1340" s="6">
        <f>IFERROR(VLOOKUP($A1340,'Original Data'!$E$2:$F$2013,2,FALSE),"")</f>
        <v>74.325999999999993</v>
      </c>
    </row>
    <row r="1341" spans="1:4" x14ac:dyDescent="0.2">
      <c r="A1341" s="5">
        <f t="shared" si="20"/>
        <v>43278</v>
      </c>
      <c r="B1341" s="6">
        <f>IFERROR(VLOOKUP($A1341,'Original Data'!$A$2:$B$3674,2,FALSE),"")</f>
        <v>6133.1</v>
      </c>
      <c r="C1341" s="7">
        <f>IFERROR(VLOOKUP($A1341,'Original Data'!$C$2:$D$2180,2,FALSE),"")</f>
        <v>441.66</v>
      </c>
      <c r="D1341" s="6">
        <f>IFERROR(VLOOKUP($A1341,'Original Data'!$E$2:$F$2013,2,FALSE),"")</f>
        <v>80.783000000000001</v>
      </c>
    </row>
    <row r="1342" spans="1:4" x14ac:dyDescent="0.2">
      <c r="A1342" s="5">
        <f t="shared" si="20"/>
        <v>43277</v>
      </c>
      <c r="B1342" s="6">
        <f>IFERROR(VLOOKUP($A1342,'Original Data'!$A$2:$B$3674,2,FALSE),"")</f>
        <v>6078.5</v>
      </c>
      <c r="C1342" s="7">
        <f>IFERROR(VLOOKUP($A1342,'Original Data'!$C$2:$D$2180,2,FALSE),"")</f>
        <v>429.51</v>
      </c>
      <c r="D1342" s="6">
        <f>IFERROR(VLOOKUP($A1342,'Original Data'!$E$2:$F$2013,2,FALSE),"")</f>
        <v>75.843000000000004</v>
      </c>
    </row>
    <row r="1343" spans="1:4" x14ac:dyDescent="0.2">
      <c r="A1343" s="5">
        <f t="shared" si="20"/>
        <v>43276</v>
      </c>
      <c r="B1343" s="6">
        <f>IFERROR(VLOOKUP($A1343,'Original Data'!$A$2:$B$3674,2,FALSE),"")</f>
        <v>6246.6</v>
      </c>
      <c r="C1343" s="7">
        <f>IFERROR(VLOOKUP($A1343,'Original Data'!$C$2:$D$2180,2,FALSE),"")</f>
        <v>459</v>
      </c>
      <c r="D1343" s="6">
        <f>IFERROR(VLOOKUP($A1343,'Original Data'!$E$2:$F$2013,2,FALSE),"")</f>
        <v>81.491</v>
      </c>
    </row>
    <row r="1344" spans="1:4" x14ac:dyDescent="0.2">
      <c r="A1344" s="5">
        <f t="shared" si="20"/>
        <v>43275</v>
      </c>
      <c r="B1344" s="6">
        <f>IFERROR(VLOOKUP($A1344,'Original Data'!$A$2:$B$3674,2,FALSE),"")</f>
        <v>6148</v>
      </c>
      <c r="C1344" s="7">
        <f>IFERROR(VLOOKUP($A1344,'Original Data'!$C$2:$D$2180,2,FALSE),"")</f>
        <v>455.32</v>
      </c>
      <c r="D1344" s="6">
        <f>IFERROR(VLOOKUP($A1344,'Original Data'!$E$2:$F$2013,2,FALSE),"")</f>
        <v>80.564999999999998</v>
      </c>
    </row>
    <row r="1345" spans="1:4" x14ac:dyDescent="0.2">
      <c r="A1345" s="5">
        <f t="shared" si="20"/>
        <v>43274</v>
      </c>
      <c r="B1345" s="6">
        <f>IFERROR(VLOOKUP($A1345,'Original Data'!$A$2:$B$3674,2,FALSE),"")</f>
        <v>6152</v>
      </c>
      <c r="C1345" s="7">
        <f>IFERROR(VLOOKUP($A1345,'Original Data'!$C$2:$D$2180,2,FALSE),"")</f>
        <v>473.47</v>
      </c>
      <c r="D1345" s="6">
        <f>IFERROR(VLOOKUP($A1345,'Original Data'!$E$2:$F$2013,2,FALSE),"")</f>
        <v>82.816000000000003</v>
      </c>
    </row>
    <row r="1346" spans="1:4" x14ac:dyDescent="0.2">
      <c r="A1346" s="5">
        <f t="shared" si="20"/>
        <v>43273</v>
      </c>
      <c r="B1346" s="6">
        <f>IFERROR(VLOOKUP($A1346,'Original Data'!$A$2:$B$3674,2,FALSE),"")</f>
        <v>6042.6</v>
      </c>
      <c r="C1346" s="7">
        <f>IFERROR(VLOOKUP($A1346,'Original Data'!$C$2:$D$2180,2,FALSE),"")</f>
        <v>461.77</v>
      </c>
      <c r="D1346" s="6">
        <f>IFERROR(VLOOKUP($A1346,'Original Data'!$E$2:$F$2013,2,FALSE),"")</f>
        <v>84.790999999999997</v>
      </c>
    </row>
    <row r="1347" spans="1:4" x14ac:dyDescent="0.2">
      <c r="A1347" s="5">
        <f t="shared" ref="A1347:A1410" si="21">A1346-1</f>
        <v>43272</v>
      </c>
      <c r="B1347" s="6">
        <f>IFERROR(VLOOKUP($A1347,'Original Data'!$A$2:$B$3674,2,FALSE),"")</f>
        <v>6713.5</v>
      </c>
      <c r="C1347" s="7">
        <f>IFERROR(VLOOKUP($A1347,'Original Data'!$C$2:$D$2180,2,FALSE),"")</f>
        <v>526.11</v>
      </c>
      <c r="D1347" s="6">
        <f>IFERROR(VLOOKUP($A1347,'Original Data'!$E$2:$F$2013,2,FALSE),"")</f>
        <v>96.814999999999998</v>
      </c>
    </row>
    <row r="1348" spans="1:4" x14ac:dyDescent="0.2">
      <c r="A1348" s="5">
        <f t="shared" si="21"/>
        <v>43271</v>
      </c>
      <c r="B1348" s="6">
        <f>IFERROR(VLOOKUP($A1348,'Original Data'!$A$2:$B$3674,2,FALSE),"")</f>
        <v>6760.4</v>
      </c>
      <c r="C1348" s="7">
        <f>IFERROR(VLOOKUP($A1348,'Original Data'!$C$2:$D$2180,2,FALSE),"")</f>
        <v>536.26</v>
      </c>
      <c r="D1348" s="6">
        <f>IFERROR(VLOOKUP($A1348,'Original Data'!$E$2:$F$2013,2,FALSE),"")</f>
        <v>97.789000000000001</v>
      </c>
    </row>
    <row r="1349" spans="1:4" x14ac:dyDescent="0.2">
      <c r="A1349" s="5">
        <f t="shared" si="21"/>
        <v>43270</v>
      </c>
      <c r="B1349" s="6">
        <f>IFERROR(VLOOKUP($A1349,'Original Data'!$A$2:$B$3674,2,FALSE),"")</f>
        <v>6737.5</v>
      </c>
      <c r="C1349" s="7">
        <f>IFERROR(VLOOKUP($A1349,'Original Data'!$C$2:$D$2180,2,FALSE),"")</f>
        <v>538.47</v>
      </c>
      <c r="D1349" s="6">
        <f>IFERROR(VLOOKUP($A1349,'Original Data'!$E$2:$F$2013,2,FALSE),"")</f>
        <v>98.813000000000002</v>
      </c>
    </row>
    <row r="1350" spans="1:4" x14ac:dyDescent="0.2">
      <c r="A1350" s="5">
        <f t="shared" si="21"/>
        <v>43269</v>
      </c>
      <c r="B1350" s="6">
        <f>IFERROR(VLOOKUP($A1350,'Original Data'!$A$2:$B$3674,2,FALSE),"")</f>
        <v>6709.2</v>
      </c>
      <c r="C1350" s="7">
        <f>IFERROR(VLOOKUP($A1350,'Original Data'!$C$2:$D$2180,2,FALSE),"")</f>
        <v>517.64</v>
      </c>
      <c r="D1350" s="6">
        <f>IFERROR(VLOOKUP($A1350,'Original Data'!$E$2:$F$2013,2,FALSE),"")</f>
        <v>98.756</v>
      </c>
    </row>
    <row r="1351" spans="1:4" x14ac:dyDescent="0.2">
      <c r="A1351" s="5">
        <f t="shared" si="21"/>
        <v>43268</v>
      </c>
      <c r="B1351" s="6">
        <f>IFERROR(VLOOKUP($A1351,'Original Data'!$A$2:$B$3674,2,FALSE),"")</f>
        <v>6435.7</v>
      </c>
      <c r="C1351" s="7">
        <f>IFERROR(VLOOKUP($A1351,'Original Data'!$C$2:$D$2180,2,FALSE),"")</f>
        <v>495.6</v>
      </c>
      <c r="D1351" s="6">
        <f>IFERROR(VLOOKUP($A1351,'Original Data'!$E$2:$F$2013,2,FALSE),"")</f>
        <v>95.064999999999998</v>
      </c>
    </row>
    <row r="1352" spans="1:4" x14ac:dyDescent="0.2">
      <c r="A1352" s="5">
        <f t="shared" si="21"/>
        <v>43267</v>
      </c>
      <c r="B1352" s="6">
        <f>IFERROR(VLOOKUP($A1352,'Original Data'!$A$2:$B$3674,2,FALSE),"")</f>
        <v>6485.9</v>
      </c>
      <c r="C1352" s="7">
        <f>IFERROR(VLOOKUP($A1352,'Original Data'!$C$2:$D$2180,2,FALSE),"")</f>
        <v>497.02</v>
      </c>
      <c r="D1352" s="6">
        <f>IFERROR(VLOOKUP($A1352,'Original Data'!$E$2:$F$2013,2,FALSE),"")</f>
        <v>96.718000000000004</v>
      </c>
    </row>
    <row r="1353" spans="1:4" x14ac:dyDescent="0.2">
      <c r="A1353" s="5">
        <f t="shared" si="21"/>
        <v>43266</v>
      </c>
      <c r="B1353" s="6">
        <f>IFERROR(VLOOKUP($A1353,'Original Data'!$A$2:$B$3674,2,FALSE),"")</f>
        <v>6385</v>
      </c>
      <c r="C1353" s="7">
        <f>IFERROR(VLOOKUP($A1353,'Original Data'!$C$2:$D$2180,2,FALSE),"")</f>
        <v>487.27</v>
      </c>
      <c r="D1353" s="6">
        <f>IFERROR(VLOOKUP($A1353,'Original Data'!$E$2:$F$2013,2,FALSE),"")</f>
        <v>95.704999999999998</v>
      </c>
    </row>
    <row r="1354" spans="1:4" x14ac:dyDescent="0.2">
      <c r="A1354" s="5">
        <f t="shared" si="21"/>
        <v>43265</v>
      </c>
      <c r="B1354" s="6">
        <f>IFERROR(VLOOKUP($A1354,'Original Data'!$A$2:$B$3674,2,FALSE),"")</f>
        <v>6633.7</v>
      </c>
      <c r="C1354" s="7">
        <f>IFERROR(VLOOKUP($A1354,'Original Data'!$C$2:$D$2180,2,FALSE),"")</f>
        <v>519.69000000000005</v>
      </c>
      <c r="D1354" s="6">
        <f>IFERROR(VLOOKUP($A1354,'Original Data'!$E$2:$F$2013,2,FALSE),"")</f>
        <v>100.95</v>
      </c>
    </row>
    <row r="1355" spans="1:4" x14ac:dyDescent="0.2">
      <c r="A1355" s="5">
        <f t="shared" si="21"/>
        <v>43264</v>
      </c>
      <c r="B1355" s="6">
        <f>IFERROR(VLOOKUP($A1355,'Original Data'!$A$2:$B$3674,2,FALSE),"")</f>
        <v>6295.2</v>
      </c>
      <c r="C1355" s="7">
        <f>IFERROR(VLOOKUP($A1355,'Original Data'!$C$2:$D$2180,2,FALSE),"")</f>
        <v>476.15</v>
      </c>
      <c r="D1355" s="6">
        <f>IFERROR(VLOOKUP($A1355,'Original Data'!$E$2:$F$2013,2,FALSE),"")</f>
        <v>93.712999999999994</v>
      </c>
    </row>
    <row r="1356" spans="1:4" x14ac:dyDescent="0.2">
      <c r="A1356" s="5">
        <f t="shared" si="21"/>
        <v>43263</v>
      </c>
      <c r="B1356" s="6">
        <f>IFERROR(VLOOKUP($A1356,'Original Data'!$A$2:$B$3674,2,FALSE),"")</f>
        <v>6543.9</v>
      </c>
      <c r="C1356" s="7">
        <f>IFERROR(VLOOKUP($A1356,'Original Data'!$C$2:$D$2180,2,FALSE),"")</f>
        <v>494.25</v>
      </c>
      <c r="D1356" s="6">
        <f>IFERROR(VLOOKUP($A1356,'Original Data'!$E$2:$F$2013,2,FALSE),"")</f>
        <v>100.05</v>
      </c>
    </row>
    <row r="1357" spans="1:4" x14ac:dyDescent="0.2">
      <c r="A1357" s="5">
        <f t="shared" si="21"/>
        <v>43262</v>
      </c>
      <c r="B1357" s="6">
        <f>IFERROR(VLOOKUP($A1357,'Original Data'!$A$2:$B$3674,2,FALSE),"")</f>
        <v>6873.3</v>
      </c>
      <c r="C1357" s="7">
        <f>IFERROR(VLOOKUP($A1357,'Original Data'!$C$2:$D$2180,2,FALSE),"")</f>
        <v>530.78</v>
      </c>
      <c r="D1357" s="6">
        <f>IFERROR(VLOOKUP($A1357,'Original Data'!$E$2:$F$2013,2,FALSE),"")</f>
        <v>107.16</v>
      </c>
    </row>
    <row r="1358" spans="1:4" x14ac:dyDescent="0.2">
      <c r="A1358" s="5">
        <f t="shared" si="21"/>
        <v>43261</v>
      </c>
      <c r="B1358" s="6">
        <f>IFERROR(VLOOKUP($A1358,'Original Data'!$A$2:$B$3674,2,FALSE),"")</f>
        <v>6757.3</v>
      </c>
      <c r="C1358" s="7">
        <f>IFERROR(VLOOKUP($A1358,'Original Data'!$C$2:$D$2180,2,FALSE),"")</f>
        <v>523.44000000000005</v>
      </c>
      <c r="D1358" s="6">
        <f>IFERROR(VLOOKUP($A1358,'Original Data'!$E$2:$F$2013,2,FALSE),"")</f>
        <v>106.69799999999999</v>
      </c>
    </row>
    <row r="1359" spans="1:4" x14ac:dyDescent="0.2">
      <c r="A1359" s="5">
        <f t="shared" si="21"/>
        <v>43260</v>
      </c>
      <c r="B1359" s="6">
        <f>IFERROR(VLOOKUP($A1359,'Original Data'!$A$2:$B$3674,2,FALSE),"")</f>
        <v>7498.6</v>
      </c>
      <c r="C1359" s="7">
        <f>IFERROR(VLOOKUP($A1359,'Original Data'!$C$2:$D$2180,2,FALSE),"")</f>
        <v>593.20000000000005</v>
      </c>
      <c r="D1359" s="6">
        <f>IFERROR(VLOOKUP($A1359,'Original Data'!$E$2:$F$2013,2,FALSE),"")</f>
        <v>117.598</v>
      </c>
    </row>
    <row r="1360" spans="1:4" x14ac:dyDescent="0.2">
      <c r="A1360" s="5">
        <f t="shared" si="21"/>
        <v>43259</v>
      </c>
      <c r="B1360" s="6">
        <f>IFERROR(VLOOKUP($A1360,'Original Data'!$A$2:$B$3674,2,FALSE),"")</f>
        <v>7615.1</v>
      </c>
      <c r="C1360" s="7">
        <f>IFERROR(VLOOKUP($A1360,'Original Data'!$C$2:$D$2180,2,FALSE),"")</f>
        <v>599.9</v>
      </c>
      <c r="D1360" s="6">
        <f>IFERROR(VLOOKUP($A1360,'Original Data'!$E$2:$F$2013,2,FALSE),"")</f>
        <v>120.004</v>
      </c>
    </row>
    <row r="1361" spans="1:4" x14ac:dyDescent="0.2">
      <c r="A1361" s="5">
        <f t="shared" si="21"/>
        <v>43258</v>
      </c>
      <c r="B1361" s="6">
        <f>IFERROR(VLOOKUP($A1361,'Original Data'!$A$2:$B$3674,2,FALSE),"")</f>
        <v>7688.9</v>
      </c>
      <c r="C1361" s="7">
        <f>IFERROR(VLOOKUP($A1361,'Original Data'!$C$2:$D$2180,2,FALSE),"")</f>
        <v>605.39</v>
      </c>
      <c r="D1361" s="6">
        <f>IFERROR(VLOOKUP($A1361,'Original Data'!$E$2:$F$2013,2,FALSE),"")</f>
        <v>121.575</v>
      </c>
    </row>
    <row r="1362" spans="1:4" x14ac:dyDescent="0.2">
      <c r="A1362" s="5">
        <f t="shared" si="21"/>
        <v>43257</v>
      </c>
      <c r="B1362" s="6">
        <f>IFERROR(VLOOKUP($A1362,'Original Data'!$A$2:$B$3674,2,FALSE),"")</f>
        <v>7654</v>
      </c>
      <c r="C1362" s="7">
        <f>IFERROR(VLOOKUP($A1362,'Original Data'!$C$2:$D$2180,2,FALSE),"")</f>
        <v>606.66999999999996</v>
      </c>
      <c r="D1362" s="6">
        <f>IFERROR(VLOOKUP($A1362,'Original Data'!$E$2:$F$2013,2,FALSE),"")</f>
        <v>121.393</v>
      </c>
    </row>
    <row r="1363" spans="1:4" x14ac:dyDescent="0.2">
      <c r="A1363" s="5">
        <f t="shared" si="21"/>
        <v>43256</v>
      </c>
      <c r="B1363" s="6">
        <f>IFERROR(VLOOKUP($A1363,'Original Data'!$A$2:$B$3674,2,FALSE),"")</f>
        <v>7621.7</v>
      </c>
      <c r="C1363" s="7">
        <f>IFERROR(VLOOKUP($A1363,'Original Data'!$C$2:$D$2180,2,FALSE),"")</f>
        <v>608.67999999999995</v>
      </c>
      <c r="D1363" s="6">
        <f>IFERROR(VLOOKUP($A1363,'Original Data'!$E$2:$F$2013,2,FALSE),"")</f>
        <v>122.205</v>
      </c>
    </row>
    <row r="1364" spans="1:4" x14ac:dyDescent="0.2">
      <c r="A1364" s="5">
        <f t="shared" si="21"/>
        <v>43255</v>
      </c>
      <c r="B1364" s="6">
        <f>IFERROR(VLOOKUP($A1364,'Original Data'!$A$2:$B$3674,2,FALSE),"")</f>
        <v>7488.3</v>
      </c>
      <c r="C1364" s="7">
        <f>IFERROR(VLOOKUP($A1364,'Original Data'!$C$2:$D$2180,2,FALSE),"")</f>
        <v>591.09</v>
      </c>
      <c r="D1364" s="6">
        <f>IFERROR(VLOOKUP($A1364,'Original Data'!$E$2:$F$2013,2,FALSE),"")</f>
        <v>119.879</v>
      </c>
    </row>
    <row r="1365" spans="1:4" x14ac:dyDescent="0.2">
      <c r="A1365" s="5">
        <f t="shared" si="21"/>
        <v>43254</v>
      </c>
      <c r="B1365" s="6">
        <f>IFERROR(VLOOKUP($A1365,'Original Data'!$A$2:$B$3674,2,FALSE),"")</f>
        <v>7718</v>
      </c>
      <c r="C1365" s="7">
        <f>IFERROR(VLOOKUP($A1365,'Original Data'!$C$2:$D$2180,2,FALSE),"")</f>
        <v>619.39</v>
      </c>
      <c r="D1365" s="6">
        <f>IFERROR(VLOOKUP($A1365,'Original Data'!$E$2:$F$2013,2,FALSE),"")</f>
        <v>125.16800000000001</v>
      </c>
    </row>
    <row r="1366" spans="1:4" x14ac:dyDescent="0.2">
      <c r="A1366" s="5">
        <f t="shared" si="21"/>
        <v>43253</v>
      </c>
      <c r="B1366" s="6">
        <f>IFERROR(VLOOKUP($A1366,'Original Data'!$A$2:$B$3674,2,FALSE),"")</f>
        <v>7638.1</v>
      </c>
      <c r="C1366" s="7">
        <f>IFERROR(VLOOKUP($A1366,'Original Data'!$C$2:$D$2180,2,FALSE),"")</f>
        <v>590.44000000000005</v>
      </c>
      <c r="D1366" s="6">
        <f>IFERROR(VLOOKUP($A1366,'Original Data'!$E$2:$F$2013,2,FALSE),"")</f>
        <v>123.485</v>
      </c>
    </row>
    <row r="1367" spans="1:4" x14ac:dyDescent="0.2">
      <c r="A1367" s="5">
        <f t="shared" si="21"/>
        <v>43252</v>
      </c>
      <c r="B1367" s="6">
        <f>IFERROR(VLOOKUP($A1367,'Original Data'!$A$2:$B$3674,2,FALSE),"")</f>
        <v>7521</v>
      </c>
      <c r="C1367" s="7">
        <f>IFERROR(VLOOKUP($A1367,'Original Data'!$C$2:$D$2180,2,FALSE),"")</f>
        <v>579.23</v>
      </c>
      <c r="D1367" s="6">
        <f>IFERROR(VLOOKUP($A1367,'Original Data'!$E$2:$F$2013,2,FALSE),"")</f>
        <v>120.334</v>
      </c>
    </row>
    <row r="1368" spans="1:4" x14ac:dyDescent="0.2">
      <c r="A1368" s="5">
        <f t="shared" si="21"/>
        <v>43251</v>
      </c>
      <c r="B1368" s="6">
        <f>IFERROR(VLOOKUP($A1368,'Original Data'!$A$2:$B$3674,2,FALSE),"")</f>
        <v>7485.8</v>
      </c>
      <c r="C1368" s="7">
        <f>IFERROR(VLOOKUP($A1368,'Original Data'!$C$2:$D$2180,2,FALSE),"")</f>
        <v>577.41</v>
      </c>
      <c r="D1368" s="6">
        <f>IFERROR(VLOOKUP($A1368,'Original Data'!$E$2:$F$2013,2,FALSE),"")</f>
        <v>118.462</v>
      </c>
    </row>
    <row r="1369" spans="1:4" x14ac:dyDescent="0.2">
      <c r="A1369" s="5">
        <f t="shared" si="21"/>
        <v>43250</v>
      </c>
      <c r="B1369" s="6">
        <f>IFERROR(VLOOKUP($A1369,'Original Data'!$A$2:$B$3674,2,FALSE),"")</f>
        <v>7375.1</v>
      </c>
      <c r="C1369" s="7">
        <f>IFERROR(VLOOKUP($A1369,'Original Data'!$C$2:$D$2180,2,FALSE),"")</f>
        <v>557.01</v>
      </c>
      <c r="D1369" s="6">
        <f>IFERROR(VLOOKUP($A1369,'Original Data'!$E$2:$F$2013,2,FALSE),"")</f>
        <v>117.473</v>
      </c>
    </row>
    <row r="1370" spans="1:4" x14ac:dyDescent="0.2">
      <c r="A1370" s="5">
        <f t="shared" si="21"/>
        <v>43249</v>
      </c>
      <c r="B1370" s="6">
        <f>IFERROR(VLOOKUP($A1370,'Original Data'!$A$2:$B$3674,2,FALSE),"")</f>
        <v>7460</v>
      </c>
      <c r="C1370" s="7">
        <f>IFERROR(VLOOKUP($A1370,'Original Data'!$C$2:$D$2180,2,FALSE),"")</f>
        <v>566.9</v>
      </c>
      <c r="D1370" s="6">
        <f>IFERROR(VLOOKUP($A1370,'Original Data'!$E$2:$F$2013,2,FALSE),"")</f>
        <v>119.536</v>
      </c>
    </row>
    <row r="1371" spans="1:4" x14ac:dyDescent="0.2">
      <c r="A1371" s="5">
        <f t="shared" si="21"/>
        <v>43248</v>
      </c>
      <c r="B1371" s="6">
        <f>IFERROR(VLOOKUP($A1371,'Original Data'!$A$2:$B$3674,2,FALSE),"")</f>
        <v>7097.9</v>
      </c>
      <c r="C1371" s="7">
        <f>IFERROR(VLOOKUP($A1371,'Original Data'!$C$2:$D$2180,2,FALSE),"")</f>
        <v>511.99</v>
      </c>
      <c r="D1371" s="6">
        <f>IFERROR(VLOOKUP($A1371,'Original Data'!$E$2:$F$2013,2,FALSE),"")</f>
        <v>111.17700000000001</v>
      </c>
    </row>
    <row r="1372" spans="1:4" x14ac:dyDescent="0.2">
      <c r="A1372" s="5">
        <f t="shared" si="21"/>
        <v>43247</v>
      </c>
      <c r="B1372" s="6">
        <f>IFERROR(VLOOKUP($A1372,'Original Data'!$A$2:$B$3674,2,FALSE),"")</f>
        <v>7339.7</v>
      </c>
      <c r="C1372" s="7">
        <f>IFERROR(VLOOKUP($A1372,'Original Data'!$C$2:$D$2180,2,FALSE),"")</f>
        <v>569</v>
      </c>
      <c r="D1372" s="6">
        <f>IFERROR(VLOOKUP($A1372,'Original Data'!$E$2:$F$2013,2,FALSE),"")</f>
        <v>117.965</v>
      </c>
    </row>
    <row r="1373" spans="1:4" x14ac:dyDescent="0.2">
      <c r="A1373" s="5">
        <f t="shared" si="21"/>
        <v>43246</v>
      </c>
      <c r="B1373" s="6">
        <f>IFERROR(VLOOKUP($A1373,'Original Data'!$A$2:$B$3674,2,FALSE),"")</f>
        <v>7330.3</v>
      </c>
      <c r="C1373" s="7">
        <f>IFERROR(VLOOKUP($A1373,'Original Data'!$C$2:$D$2180,2,FALSE),"")</f>
        <v>585.6</v>
      </c>
      <c r="D1373" s="6">
        <f>IFERROR(VLOOKUP($A1373,'Original Data'!$E$2:$F$2013,2,FALSE),"")</f>
        <v>118.625</v>
      </c>
    </row>
    <row r="1374" spans="1:4" x14ac:dyDescent="0.2">
      <c r="A1374" s="5">
        <f t="shared" si="21"/>
        <v>43245</v>
      </c>
      <c r="B1374" s="6">
        <f>IFERROR(VLOOKUP($A1374,'Original Data'!$A$2:$B$3674,2,FALSE),"")</f>
        <v>7458</v>
      </c>
      <c r="C1374" s="7">
        <f>IFERROR(VLOOKUP($A1374,'Original Data'!$C$2:$D$2180,2,FALSE),"")</f>
        <v>584.41999999999996</v>
      </c>
      <c r="D1374" s="6">
        <f>IFERROR(VLOOKUP($A1374,'Original Data'!$E$2:$F$2013,2,FALSE),"")</f>
        <v>119.096</v>
      </c>
    </row>
    <row r="1375" spans="1:4" x14ac:dyDescent="0.2">
      <c r="A1375" s="5">
        <f t="shared" si="21"/>
        <v>43244</v>
      </c>
      <c r="B1375" s="6">
        <f>IFERROR(VLOOKUP($A1375,'Original Data'!$A$2:$B$3674,2,FALSE),"")</f>
        <v>7576.7</v>
      </c>
      <c r="C1375" s="7">
        <f>IFERROR(VLOOKUP($A1375,'Original Data'!$C$2:$D$2180,2,FALSE),"")</f>
        <v>602.52</v>
      </c>
      <c r="D1375" s="6">
        <f>IFERROR(VLOOKUP($A1375,'Original Data'!$E$2:$F$2013,2,FALSE),"")</f>
        <v>122.986</v>
      </c>
    </row>
    <row r="1376" spans="1:4" x14ac:dyDescent="0.2">
      <c r="A1376" s="5">
        <f t="shared" si="21"/>
        <v>43243</v>
      </c>
      <c r="B1376" s="6">
        <f>IFERROR(VLOOKUP($A1376,'Original Data'!$A$2:$B$3674,2,FALSE),"")</f>
        <v>7494.8</v>
      </c>
      <c r="C1376" s="7">
        <f>IFERROR(VLOOKUP($A1376,'Original Data'!$C$2:$D$2180,2,FALSE),"")</f>
        <v>576.9</v>
      </c>
      <c r="D1376" s="6">
        <f>IFERROR(VLOOKUP($A1376,'Original Data'!$E$2:$F$2013,2,FALSE),"")</f>
        <v>118.614</v>
      </c>
    </row>
    <row r="1377" spans="1:4" x14ac:dyDescent="0.2">
      <c r="A1377" s="5">
        <f t="shared" si="21"/>
        <v>43242</v>
      </c>
      <c r="B1377" s="6">
        <f>IFERROR(VLOOKUP($A1377,'Original Data'!$A$2:$B$3674,2,FALSE),"")</f>
        <v>7977.3</v>
      </c>
      <c r="C1377" s="7">
        <f>IFERROR(VLOOKUP($A1377,'Original Data'!$C$2:$D$2180,2,FALSE),"")</f>
        <v>640.51</v>
      </c>
      <c r="D1377" s="6">
        <f>IFERROR(VLOOKUP($A1377,'Original Data'!$E$2:$F$2013,2,FALSE),"")</f>
        <v>128.161</v>
      </c>
    </row>
    <row r="1378" spans="1:4" x14ac:dyDescent="0.2">
      <c r="A1378" s="5">
        <f t="shared" si="21"/>
        <v>43241</v>
      </c>
      <c r="B1378" s="6">
        <f>IFERROR(VLOOKUP($A1378,'Original Data'!$A$2:$B$3674,2,FALSE),"")</f>
        <v>8393.4</v>
      </c>
      <c r="C1378" s="7">
        <f>IFERROR(VLOOKUP($A1378,'Original Data'!$C$2:$D$2180,2,FALSE),"")</f>
        <v>696.13</v>
      </c>
      <c r="D1378" s="6">
        <f>IFERROR(VLOOKUP($A1378,'Original Data'!$E$2:$F$2013,2,FALSE),"")</f>
        <v>134.13399999999999</v>
      </c>
    </row>
    <row r="1379" spans="1:4" x14ac:dyDescent="0.2">
      <c r="A1379" s="5">
        <f t="shared" si="21"/>
        <v>43240</v>
      </c>
      <c r="B1379" s="6">
        <f>IFERROR(VLOOKUP($A1379,'Original Data'!$A$2:$B$3674,2,FALSE),"")</f>
        <v>8523.7000000000007</v>
      </c>
      <c r="C1379" s="7">
        <f>IFERROR(VLOOKUP($A1379,'Original Data'!$C$2:$D$2180,2,FALSE),"")</f>
        <v>715.5</v>
      </c>
      <c r="D1379" s="6">
        <f>IFERROR(VLOOKUP($A1379,'Original Data'!$E$2:$F$2013,2,FALSE),"")</f>
        <v>139.786</v>
      </c>
    </row>
    <row r="1380" spans="1:4" x14ac:dyDescent="0.2">
      <c r="A1380" s="5">
        <f t="shared" si="21"/>
        <v>43239</v>
      </c>
      <c r="B1380" s="6">
        <f>IFERROR(VLOOKUP($A1380,'Original Data'!$A$2:$B$3674,2,FALSE),"")</f>
        <v>8232.2999999999993</v>
      </c>
      <c r="C1380" s="7">
        <f>IFERROR(VLOOKUP($A1380,'Original Data'!$C$2:$D$2180,2,FALSE),"")</f>
        <v>695.88</v>
      </c>
      <c r="D1380" s="6">
        <f>IFERROR(VLOOKUP($A1380,'Original Data'!$E$2:$F$2013,2,FALSE),"")</f>
        <v>135.16200000000001</v>
      </c>
    </row>
    <row r="1381" spans="1:4" x14ac:dyDescent="0.2">
      <c r="A1381" s="5">
        <f t="shared" si="21"/>
        <v>43238</v>
      </c>
      <c r="B1381" s="6">
        <f>IFERROR(VLOOKUP($A1381,'Original Data'!$A$2:$B$3674,2,FALSE),"")</f>
        <v>8239</v>
      </c>
      <c r="C1381" s="7">
        <f>IFERROR(VLOOKUP($A1381,'Original Data'!$C$2:$D$2180,2,FALSE),"")</f>
        <v>693.6</v>
      </c>
      <c r="D1381" s="6">
        <f>IFERROR(VLOOKUP($A1381,'Original Data'!$E$2:$F$2013,2,FALSE),"")</f>
        <v>136.06399999999999</v>
      </c>
    </row>
    <row r="1382" spans="1:4" x14ac:dyDescent="0.2">
      <c r="A1382" s="5">
        <f t="shared" si="21"/>
        <v>43237</v>
      </c>
      <c r="B1382" s="6">
        <f>IFERROR(VLOOKUP($A1382,'Original Data'!$A$2:$B$3674,2,FALSE),"")</f>
        <v>8051.8</v>
      </c>
      <c r="C1382" s="7">
        <f>IFERROR(VLOOKUP($A1382,'Original Data'!$C$2:$D$2180,2,FALSE),"")</f>
        <v>667.84</v>
      </c>
      <c r="D1382" s="6">
        <f>IFERROR(VLOOKUP($A1382,'Original Data'!$E$2:$F$2013,2,FALSE),"")</f>
        <v>132.62899999999999</v>
      </c>
    </row>
    <row r="1383" spans="1:4" x14ac:dyDescent="0.2">
      <c r="A1383" s="5">
        <f t="shared" si="21"/>
        <v>43236</v>
      </c>
      <c r="B1383" s="6">
        <f>IFERROR(VLOOKUP($A1383,'Original Data'!$A$2:$B$3674,2,FALSE),"")</f>
        <v>8336.1</v>
      </c>
      <c r="C1383" s="7">
        <f>IFERROR(VLOOKUP($A1383,'Original Data'!$C$2:$D$2180,2,FALSE),"")</f>
        <v>706.89</v>
      </c>
      <c r="D1383" s="6">
        <f>IFERROR(VLOOKUP($A1383,'Original Data'!$E$2:$F$2013,2,FALSE),"")</f>
        <v>139.26</v>
      </c>
    </row>
    <row r="1384" spans="1:4" x14ac:dyDescent="0.2">
      <c r="A1384" s="5">
        <f t="shared" si="21"/>
        <v>43235</v>
      </c>
      <c r="B1384" s="6">
        <f>IFERROR(VLOOKUP($A1384,'Original Data'!$A$2:$B$3674,2,FALSE),"")</f>
        <v>8467.5</v>
      </c>
      <c r="C1384" s="7">
        <f>IFERROR(VLOOKUP($A1384,'Original Data'!$C$2:$D$2180,2,FALSE),"")</f>
        <v>705.06</v>
      </c>
      <c r="D1384" s="6">
        <f>IFERROR(VLOOKUP($A1384,'Original Data'!$E$2:$F$2013,2,FALSE),"")</f>
        <v>139.49700000000001</v>
      </c>
    </row>
    <row r="1385" spans="1:4" x14ac:dyDescent="0.2">
      <c r="A1385" s="5">
        <f t="shared" si="21"/>
        <v>43234</v>
      </c>
      <c r="B1385" s="6">
        <f>IFERROR(VLOOKUP($A1385,'Original Data'!$A$2:$B$3674,2,FALSE),"")</f>
        <v>8670.7999999999993</v>
      </c>
      <c r="C1385" s="7">
        <f>IFERROR(VLOOKUP($A1385,'Original Data'!$C$2:$D$2180,2,FALSE),"")</f>
        <v>727.41</v>
      </c>
      <c r="D1385" s="6">
        <f>IFERROR(VLOOKUP($A1385,'Original Data'!$E$2:$F$2013,2,FALSE),"")</f>
        <v>147.398</v>
      </c>
    </row>
    <row r="1386" spans="1:4" x14ac:dyDescent="0.2">
      <c r="A1386" s="5">
        <f t="shared" si="21"/>
        <v>43233</v>
      </c>
      <c r="B1386" s="6">
        <f>IFERROR(VLOOKUP($A1386,'Original Data'!$A$2:$B$3674,2,FALSE),"")</f>
        <v>8683.6</v>
      </c>
      <c r="C1386" s="7">
        <f>IFERROR(VLOOKUP($A1386,'Original Data'!$C$2:$D$2180,2,FALSE),"")</f>
        <v>728.78</v>
      </c>
      <c r="D1386" s="6">
        <f>IFERROR(VLOOKUP($A1386,'Original Data'!$E$2:$F$2013,2,FALSE),"")</f>
        <v>144.46199999999999</v>
      </c>
    </row>
    <row r="1387" spans="1:4" x14ac:dyDescent="0.2">
      <c r="A1387" s="5">
        <f t="shared" si="21"/>
        <v>43232</v>
      </c>
      <c r="B1387" s="6">
        <f>IFERROR(VLOOKUP($A1387,'Original Data'!$A$2:$B$3674,2,FALSE),"")</f>
        <v>8462.7000000000007</v>
      </c>
      <c r="C1387" s="7">
        <f>IFERROR(VLOOKUP($A1387,'Original Data'!$C$2:$D$2180,2,FALSE),"")</f>
        <v>682.69</v>
      </c>
      <c r="D1387" s="6">
        <f>IFERROR(VLOOKUP($A1387,'Original Data'!$E$2:$F$2013,2,FALSE),"")</f>
        <v>141.54</v>
      </c>
    </row>
    <row r="1388" spans="1:4" x14ac:dyDescent="0.2">
      <c r="A1388" s="5">
        <f t="shared" si="21"/>
        <v>43231</v>
      </c>
      <c r="B1388" s="6">
        <f>IFERROR(VLOOKUP($A1388,'Original Data'!$A$2:$B$3674,2,FALSE),"")</f>
        <v>8412.4</v>
      </c>
      <c r="C1388" s="7">
        <f>IFERROR(VLOOKUP($A1388,'Original Data'!$C$2:$D$2180,2,FALSE),"")</f>
        <v>677.98</v>
      </c>
      <c r="D1388" s="6">
        <f>IFERROR(VLOOKUP($A1388,'Original Data'!$E$2:$F$2013,2,FALSE),"")</f>
        <v>136.21</v>
      </c>
    </row>
    <row r="1389" spans="1:4" x14ac:dyDescent="0.2">
      <c r="A1389" s="5">
        <f t="shared" si="21"/>
        <v>43230</v>
      </c>
      <c r="B1389" s="6">
        <f>IFERROR(VLOOKUP($A1389,'Original Data'!$A$2:$B$3674,2,FALSE),"")</f>
        <v>9018.7000000000007</v>
      </c>
      <c r="C1389" s="7">
        <f>IFERROR(VLOOKUP($A1389,'Original Data'!$C$2:$D$2180,2,FALSE),"")</f>
        <v>723.39</v>
      </c>
      <c r="D1389" s="6">
        <f>IFERROR(VLOOKUP($A1389,'Original Data'!$E$2:$F$2013,2,FALSE),"")</f>
        <v>148.44499999999999</v>
      </c>
    </row>
    <row r="1390" spans="1:4" x14ac:dyDescent="0.2">
      <c r="A1390" s="5">
        <f t="shared" si="21"/>
        <v>43229</v>
      </c>
      <c r="B1390" s="6">
        <f>IFERROR(VLOOKUP($A1390,'Original Data'!$A$2:$B$3674,2,FALSE),"")</f>
        <v>9318.2000000000007</v>
      </c>
      <c r="C1390" s="7">
        <f>IFERROR(VLOOKUP($A1390,'Original Data'!$C$2:$D$2180,2,FALSE),"")</f>
        <v>751.87</v>
      </c>
      <c r="D1390" s="6">
        <f>IFERROR(VLOOKUP($A1390,'Original Data'!$E$2:$F$2013,2,FALSE),"")</f>
        <v>156.90199999999999</v>
      </c>
    </row>
    <row r="1391" spans="1:4" x14ac:dyDescent="0.2">
      <c r="A1391" s="5">
        <f t="shared" si="21"/>
        <v>43228</v>
      </c>
      <c r="B1391" s="6">
        <f>IFERROR(VLOOKUP($A1391,'Original Data'!$A$2:$B$3674,2,FALSE),"")</f>
        <v>9184.7000000000007</v>
      </c>
      <c r="C1391" s="7">
        <f>IFERROR(VLOOKUP($A1391,'Original Data'!$C$2:$D$2180,2,FALSE),"")</f>
        <v>747.94</v>
      </c>
      <c r="D1391" s="6">
        <f>IFERROR(VLOOKUP($A1391,'Original Data'!$E$2:$F$2013,2,FALSE),"")</f>
        <v>159.08000000000001</v>
      </c>
    </row>
    <row r="1392" spans="1:4" x14ac:dyDescent="0.2">
      <c r="A1392" s="5">
        <f t="shared" si="21"/>
        <v>43227</v>
      </c>
      <c r="B1392" s="6">
        <f>IFERROR(VLOOKUP($A1392,'Original Data'!$A$2:$B$3674,2,FALSE),"")</f>
        <v>9370</v>
      </c>
      <c r="C1392" s="7">
        <f>IFERROR(VLOOKUP($A1392,'Original Data'!$C$2:$D$2180,2,FALSE),"")</f>
        <v>752.14</v>
      </c>
      <c r="D1392" s="6">
        <f>IFERROR(VLOOKUP($A1392,'Original Data'!$E$2:$F$2013,2,FALSE),"")</f>
        <v>166.01900000000001</v>
      </c>
    </row>
    <row r="1393" spans="1:4" x14ac:dyDescent="0.2">
      <c r="A1393" s="5">
        <f t="shared" si="21"/>
        <v>43226</v>
      </c>
      <c r="B1393" s="6">
        <f>IFERROR(VLOOKUP($A1393,'Original Data'!$A$2:$B$3674,2,FALSE),"")</f>
        <v>9658.7000000000007</v>
      </c>
      <c r="C1393" s="7">
        <f>IFERROR(VLOOKUP($A1393,'Original Data'!$C$2:$D$2180,2,FALSE),"")</f>
        <v>793.79</v>
      </c>
      <c r="D1393" s="6">
        <f>IFERROR(VLOOKUP($A1393,'Original Data'!$E$2:$F$2013,2,FALSE),"")</f>
        <v>172.239</v>
      </c>
    </row>
    <row r="1394" spans="1:4" x14ac:dyDescent="0.2">
      <c r="A1394" s="5">
        <f t="shared" si="21"/>
        <v>43225</v>
      </c>
      <c r="B1394" s="6">
        <f>IFERROR(VLOOKUP($A1394,'Original Data'!$A$2:$B$3674,2,FALSE),"")</f>
        <v>9859.6</v>
      </c>
      <c r="C1394" s="7">
        <f>IFERROR(VLOOKUP($A1394,'Original Data'!$C$2:$D$2180,2,FALSE),"")</f>
        <v>819.69</v>
      </c>
      <c r="D1394" s="6">
        <f>IFERROR(VLOOKUP($A1394,'Original Data'!$E$2:$F$2013,2,FALSE),"")</f>
        <v>178.52600000000001</v>
      </c>
    </row>
    <row r="1395" spans="1:4" x14ac:dyDescent="0.2">
      <c r="A1395" s="5">
        <f t="shared" si="21"/>
        <v>43224</v>
      </c>
      <c r="B1395" s="6">
        <f>IFERROR(VLOOKUP($A1395,'Original Data'!$A$2:$B$3674,2,FALSE),"")</f>
        <v>9702.7999999999993</v>
      </c>
      <c r="C1395" s="7">
        <f>IFERROR(VLOOKUP($A1395,'Original Data'!$C$2:$D$2180,2,FALSE),"")</f>
        <v>785.52</v>
      </c>
      <c r="D1395" s="6">
        <f>IFERROR(VLOOKUP($A1395,'Original Data'!$E$2:$F$2013,2,FALSE),"")</f>
        <v>169.042</v>
      </c>
    </row>
    <row r="1396" spans="1:4" x14ac:dyDescent="0.2">
      <c r="A1396" s="5">
        <f t="shared" si="21"/>
        <v>43223</v>
      </c>
      <c r="B1396" s="6">
        <f>IFERROR(VLOOKUP($A1396,'Original Data'!$A$2:$B$3674,2,FALSE),"")</f>
        <v>9762.1</v>
      </c>
      <c r="C1396" s="7">
        <f>IFERROR(VLOOKUP($A1396,'Original Data'!$C$2:$D$2180,2,FALSE),"")</f>
        <v>779.39</v>
      </c>
      <c r="D1396" s="6">
        <f>IFERROR(VLOOKUP($A1396,'Original Data'!$E$2:$F$2013,2,FALSE),"")</f>
        <v>161.25200000000001</v>
      </c>
    </row>
    <row r="1397" spans="1:4" x14ac:dyDescent="0.2">
      <c r="A1397" s="5">
        <f t="shared" si="21"/>
        <v>43222</v>
      </c>
      <c r="B1397" s="6">
        <f>IFERROR(VLOOKUP($A1397,'Original Data'!$A$2:$B$3674,2,FALSE),"")</f>
        <v>9236.4</v>
      </c>
      <c r="C1397" s="7">
        <f>IFERROR(VLOOKUP($A1397,'Original Data'!$C$2:$D$2180,2,FALSE),"")</f>
        <v>687.99</v>
      </c>
      <c r="D1397" s="6">
        <f>IFERROR(VLOOKUP($A1397,'Original Data'!$E$2:$F$2013,2,FALSE),"")</f>
        <v>151.71799999999999</v>
      </c>
    </row>
    <row r="1398" spans="1:4" x14ac:dyDescent="0.2">
      <c r="A1398" s="5">
        <f t="shared" si="21"/>
        <v>43221</v>
      </c>
      <c r="B1398" s="6">
        <f>IFERROR(VLOOKUP($A1398,'Original Data'!$A$2:$B$3674,2,FALSE),"")</f>
        <v>9067</v>
      </c>
      <c r="C1398" s="7">
        <f>IFERROR(VLOOKUP($A1398,'Original Data'!$C$2:$D$2180,2,FALSE),"")</f>
        <v>671.01</v>
      </c>
      <c r="D1398" s="6">
        <f>IFERROR(VLOOKUP($A1398,'Original Data'!$E$2:$F$2013,2,FALSE),"")</f>
        <v>148.20699999999999</v>
      </c>
    </row>
    <row r="1399" spans="1:4" x14ac:dyDescent="0.2">
      <c r="A1399" s="5">
        <f t="shared" si="21"/>
        <v>43220</v>
      </c>
      <c r="B1399" s="6">
        <f>IFERROR(VLOOKUP($A1399,'Original Data'!$A$2:$B$3674,2,FALSE),"")</f>
        <v>9240</v>
      </c>
      <c r="C1399" s="7">
        <f>IFERROR(VLOOKUP($A1399,'Original Data'!$C$2:$D$2180,2,FALSE),"")</f>
        <v>670</v>
      </c>
      <c r="D1399" s="6">
        <f>IFERROR(VLOOKUP($A1399,'Original Data'!$E$2:$F$2013,2,FALSE),"")</f>
        <v>148.327</v>
      </c>
    </row>
    <row r="1400" spans="1:4" x14ac:dyDescent="0.2">
      <c r="A1400" s="5">
        <f t="shared" si="21"/>
        <v>43219</v>
      </c>
      <c r="B1400" s="6">
        <f>IFERROR(VLOOKUP($A1400,'Original Data'!$A$2:$B$3674,2,FALSE),"")</f>
        <v>9398.6</v>
      </c>
      <c r="C1400" s="7">
        <f>IFERROR(VLOOKUP($A1400,'Original Data'!$C$2:$D$2180,2,FALSE),"")</f>
        <v>689.93</v>
      </c>
      <c r="D1400" s="6">
        <f>IFERROR(VLOOKUP($A1400,'Original Data'!$E$2:$F$2013,2,FALSE),"")</f>
        <v>153.483</v>
      </c>
    </row>
    <row r="1401" spans="1:4" x14ac:dyDescent="0.2">
      <c r="A1401" s="5">
        <f t="shared" si="21"/>
        <v>43218</v>
      </c>
      <c r="B1401" s="6">
        <f>IFERROR(VLOOKUP($A1401,'Original Data'!$A$2:$B$3674,2,FALSE),"")</f>
        <v>9345.2999999999993</v>
      </c>
      <c r="C1401" s="7">
        <f>IFERROR(VLOOKUP($A1401,'Original Data'!$C$2:$D$2180,2,FALSE),"")</f>
        <v>683.27</v>
      </c>
      <c r="D1401" s="6">
        <f>IFERROR(VLOOKUP($A1401,'Original Data'!$E$2:$F$2013,2,FALSE),"")</f>
        <v>152.143</v>
      </c>
    </row>
    <row r="1402" spans="1:4" x14ac:dyDescent="0.2">
      <c r="A1402" s="5">
        <f t="shared" si="21"/>
        <v>43217</v>
      </c>
      <c r="B1402" s="6">
        <f>IFERROR(VLOOKUP($A1402,'Original Data'!$A$2:$B$3674,2,FALSE),"")</f>
        <v>8920.1</v>
      </c>
      <c r="C1402" s="7">
        <f>IFERROR(VLOOKUP($A1402,'Original Data'!$C$2:$D$2180,2,FALSE),"")</f>
        <v>643.49</v>
      </c>
      <c r="D1402" s="6">
        <f>IFERROR(VLOOKUP($A1402,'Original Data'!$E$2:$F$2013,2,FALSE),"")</f>
        <v>145.98400000000001</v>
      </c>
    </row>
    <row r="1403" spans="1:4" x14ac:dyDescent="0.2">
      <c r="A1403" s="5">
        <f t="shared" si="21"/>
        <v>43216</v>
      </c>
      <c r="B1403" s="6">
        <f>IFERROR(VLOOKUP($A1403,'Original Data'!$A$2:$B$3674,2,FALSE),"")</f>
        <v>9279.2999999999993</v>
      </c>
      <c r="C1403" s="7">
        <f>IFERROR(VLOOKUP($A1403,'Original Data'!$C$2:$D$2180,2,FALSE),"")</f>
        <v>661.51</v>
      </c>
      <c r="D1403" s="6">
        <f>IFERROR(VLOOKUP($A1403,'Original Data'!$E$2:$F$2013,2,FALSE),"")</f>
        <v>153.667</v>
      </c>
    </row>
    <row r="1404" spans="1:4" x14ac:dyDescent="0.2">
      <c r="A1404" s="5">
        <f t="shared" si="21"/>
        <v>43215</v>
      </c>
      <c r="B1404" s="6">
        <f>IFERROR(VLOOKUP($A1404,'Original Data'!$A$2:$B$3674,2,FALSE),"")</f>
        <v>8878.4</v>
      </c>
      <c r="C1404" s="7">
        <f>IFERROR(VLOOKUP($A1404,'Original Data'!$C$2:$D$2180,2,FALSE),"")</f>
        <v>617.70000000000005</v>
      </c>
      <c r="D1404" s="6">
        <f>IFERROR(VLOOKUP($A1404,'Original Data'!$E$2:$F$2013,2,FALSE),"")</f>
        <v>144.84700000000001</v>
      </c>
    </row>
    <row r="1405" spans="1:4" x14ac:dyDescent="0.2">
      <c r="A1405" s="5">
        <f t="shared" si="21"/>
        <v>43214</v>
      </c>
      <c r="B1405" s="6">
        <f>IFERROR(VLOOKUP($A1405,'Original Data'!$A$2:$B$3674,2,FALSE),"")</f>
        <v>9644.4</v>
      </c>
      <c r="C1405" s="7">
        <f>IFERROR(VLOOKUP($A1405,'Original Data'!$C$2:$D$2180,2,FALSE),"")</f>
        <v>702.98</v>
      </c>
      <c r="D1405" s="6">
        <f>IFERROR(VLOOKUP($A1405,'Original Data'!$E$2:$F$2013,2,FALSE),"")</f>
        <v>164.65199999999999</v>
      </c>
    </row>
    <row r="1406" spans="1:4" x14ac:dyDescent="0.2">
      <c r="A1406" s="5">
        <f t="shared" si="21"/>
        <v>43213</v>
      </c>
      <c r="B1406" s="6">
        <f>IFERROR(VLOOKUP($A1406,'Original Data'!$A$2:$B$3674,2,FALSE),"")</f>
        <v>8940</v>
      </c>
      <c r="C1406" s="7">
        <f>IFERROR(VLOOKUP($A1406,'Original Data'!$C$2:$D$2180,2,FALSE),"")</f>
        <v>643.98</v>
      </c>
      <c r="D1406" s="6">
        <f>IFERROR(VLOOKUP($A1406,'Original Data'!$E$2:$F$2013,2,FALSE),"")</f>
        <v>152.59399999999999</v>
      </c>
    </row>
    <row r="1407" spans="1:4" x14ac:dyDescent="0.2">
      <c r="A1407" s="5">
        <f t="shared" si="21"/>
        <v>43212</v>
      </c>
      <c r="B1407" s="6">
        <f>IFERROR(VLOOKUP($A1407,'Original Data'!$A$2:$B$3674,2,FALSE),"")</f>
        <v>8800</v>
      </c>
      <c r="C1407" s="7">
        <f>IFERROR(VLOOKUP($A1407,'Original Data'!$C$2:$D$2180,2,FALSE),"")</f>
        <v>621.85</v>
      </c>
      <c r="D1407" s="6">
        <f>IFERROR(VLOOKUP($A1407,'Original Data'!$E$2:$F$2013,2,FALSE),"")</f>
        <v>146.57499999999999</v>
      </c>
    </row>
    <row r="1408" spans="1:4" x14ac:dyDescent="0.2">
      <c r="A1408" s="5">
        <f t="shared" si="21"/>
        <v>43211</v>
      </c>
      <c r="B1408" s="6">
        <f>IFERROR(VLOOKUP($A1408,'Original Data'!$A$2:$B$3674,2,FALSE),"")</f>
        <v>8919.1</v>
      </c>
      <c r="C1408" s="7">
        <f>IFERROR(VLOOKUP($A1408,'Original Data'!$C$2:$D$2180,2,FALSE),"")</f>
        <v>605.35</v>
      </c>
      <c r="D1408" s="6">
        <f>IFERROR(VLOOKUP($A1408,'Original Data'!$E$2:$F$2013,2,FALSE),"")</f>
        <v>148.68600000000001</v>
      </c>
    </row>
    <row r="1409" spans="1:4" x14ac:dyDescent="0.2">
      <c r="A1409" s="5">
        <f t="shared" si="21"/>
        <v>43210</v>
      </c>
      <c r="B1409" s="6">
        <f>IFERROR(VLOOKUP($A1409,'Original Data'!$A$2:$B$3674,2,FALSE),"")</f>
        <v>8866.1</v>
      </c>
      <c r="C1409" s="7">
        <f>IFERROR(VLOOKUP($A1409,'Original Data'!$C$2:$D$2180,2,FALSE),"")</f>
        <v>616.65</v>
      </c>
      <c r="D1409" s="6">
        <f>IFERROR(VLOOKUP($A1409,'Original Data'!$E$2:$F$2013,2,FALSE),"")</f>
        <v>155.65700000000001</v>
      </c>
    </row>
    <row r="1410" spans="1:4" x14ac:dyDescent="0.2">
      <c r="A1410" s="5">
        <f t="shared" si="21"/>
        <v>43209</v>
      </c>
      <c r="B1410" s="6">
        <f>IFERROR(VLOOKUP($A1410,'Original Data'!$A$2:$B$3674,2,FALSE),"")</f>
        <v>8272.7999999999993</v>
      </c>
      <c r="C1410" s="7">
        <f>IFERROR(VLOOKUP($A1410,'Original Data'!$C$2:$D$2180,2,FALSE),"")</f>
        <v>566.53</v>
      </c>
      <c r="D1410" s="6">
        <f>IFERROR(VLOOKUP($A1410,'Original Data'!$E$2:$F$2013,2,FALSE),"")</f>
        <v>146.441</v>
      </c>
    </row>
    <row r="1411" spans="1:4" x14ac:dyDescent="0.2">
      <c r="A1411" s="5">
        <f t="shared" ref="A1411:A1474" si="22">A1410-1</f>
        <v>43208</v>
      </c>
      <c r="B1411" s="6">
        <f>IFERROR(VLOOKUP($A1411,'Original Data'!$A$2:$B$3674,2,FALSE),"")</f>
        <v>8166.3</v>
      </c>
      <c r="C1411" s="7">
        <f>IFERROR(VLOOKUP($A1411,'Original Data'!$C$2:$D$2180,2,FALSE),"")</f>
        <v>525.54999999999995</v>
      </c>
      <c r="D1411" s="6">
        <f>IFERROR(VLOOKUP($A1411,'Original Data'!$E$2:$F$2013,2,FALSE),"")</f>
        <v>140.42500000000001</v>
      </c>
    </row>
    <row r="1412" spans="1:4" x14ac:dyDescent="0.2">
      <c r="A1412" s="5">
        <f t="shared" si="22"/>
        <v>43207</v>
      </c>
      <c r="B1412" s="6">
        <f>IFERROR(VLOOKUP($A1412,'Original Data'!$A$2:$B$3674,2,FALSE),"")</f>
        <v>7889.9</v>
      </c>
      <c r="C1412" s="7">
        <f>IFERROR(VLOOKUP($A1412,'Original Data'!$C$2:$D$2180,2,FALSE),"")</f>
        <v>503.13</v>
      </c>
      <c r="D1412" s="6">
        <f>IFERROR(VLOOKUP($A1412,'Original Data'!$E$2:$F$2013,2,FALSE),"")</f>
        <v>132.309</v>
      </c>
    </row>
    <row r="1413" spans="1:4" x14ac:dyDescent="0.2">
      <c r="A1413" s="5">
        <f t="shared" si="22"/>
        <v>43206</v>
      </c>
      <c r="B1413" s="6">
        <f>IFERROR(VLOOKUP($A1413,'Original Data'!$A$2:$B$3674,2,FALSE),"")</f>
        <v>8056.2</v>
      </c>
      <c r="C1413" s="7">
        <f>IFERROR(VLOOKUP($A1413,'Original Data'!$C$2:$D$2180,2,FALSE),"")</f>
        <v>511.29</v>
      </c>
      <c r="D1413" s="6">
        <f>IFERROR(VLOOKUP($A1413,'Original Data'!$E$2:$F$2013,2,FALSE),"")</f>
        <v>128.71899999999999</v>
      </c>
    </row>
    <row r="1414" spans="1:4" x14ac:dyDescent="0.2">
      <c r="A1414" s="5">
        <f t="shared" si="22"/>
        <v>43205</v>
      </c>
      <c r="B1414" s="6">
        <f>IFERROR(VLOOKUP($A1414,'Original Data'!$A$2:$B$3674,2,FALSE),"")</f>
        <v>8354.1</v>
      </c>
      <c r="C1414" s="7">
        <f>IFERROR(VLOOKUP($A1414,'Original Data'!$C$2:$D$2180,2,FALSE),"")</f>
        <v>534.04</v>
      </c>
      <c r="D1414" s="6">
        <f>IFERROR(VLOOKUP($A1414,'Original Data'!$E$2:$F$2013,2,FALSE),"")</f>
        <v>132.52500000000001</v>
      </c>
    </row>
    <row r="1415" spans="1:4" x14ac:dyDescent="0.2">
      <c r="A1415" s="5">
        <f t="shared" si="22"/>
        <v>43204</v>
      </c>
      <c r="B1415" s="6">
        <f>IFERROR(VLOOKUP($A1415,'Original Data'!$A$2:$B$3674,2,FALSE),"")</f>
        <v>8002.9</v>
      </c>
      <c r="C1415" s="7">
        <f>IFERROR(VLOOKUP($A1415,'Original Data'!$C$2:$D$2180,2,FALSE),"")</f>
        <v>502.28</v>
      </c>
      <c r="D1415" s="6">
        <f>IFERROR(VLOOKUP($A1415,'Original Data'!$E$2:$F$2013,2,FALSE),"")</f>
        <v>126.514</v>
      </c>
    </row>
    <row r="1416" spans="1:4" x14ac:dyDescent="0.2">
      <c r="A1416" s="5">
        <f t="shared" si="22"/>
        <v>43203</v>
      </c>
      <c r="B1416" s="6">
        <f>IFERROR(VLOOKUP($A1416,'Original Data'!$A$2:$B$3674,2,FALSE),"")</f>
        <v>7885.8</v>
      </c>
      <c r="C1416" s="7">
        <f>IFERROR(VLOOKUP($A1416,'Original Data'!$C$2:$D$2180,2,FALSE),"")</f>
        <v>494.16</v>
      </c>
      <c r="D1416" s="6">
        <f>IFERROR(VLOOKUP($A1416,'Original Data'!$E$2:$F$2013,2,FALSE),"")</f>
        <v>125.39100000000001</v>
      </c>
    </row>
    <row r="1417" spans="1:4" x14ac:dyDescent="0.2">
      <c r="A1417" s="5">
        <f t="shared" si="22"/>
        <v>43202</v>
      </c>
      <c r="B1417" s="6">
        <f>IFERROR(VLOOKUP($A1417,'Original Data'!$A$2:$B$3674,2,FALSE),"")</f>
        <v>7912</v>
      </c>
      <c r="C1417" s="7">
        <f>IFERROR(VLOOKUP($A1417,'Original Data'!$C$2:$D$2180,2,FALSE),"")</f>
        <v>493</v>
      </c>
      <c r="D1417" s="6">
        <f>IFERROR(VLOOKUP($A1417,'Original Data'!$E$2:$F$2013,2,FALSE),"")</f>
        <v>129.66499999999999</v>
      </c>
    </row>
    <row r="1418" spans="1:4" x14ac:dyDescent="0.2">
      <c r="A1418" s="5">
        <f t="shared" si="22"/>
        <v>43201</v>
      </c>
      <c r="B1418" s="6">
        <f>IFERROR(VLOOKUP($A1418,'Original Data'!$A$2:$B$3674,2,FALSE),"")</f>
        <v>6943.1</v>
      </c>
      <c r="C1418" s="7">
        <f>IFERROR(VLOOKUP($A1418,'Original Data'!$C$2:$D$2180,2,FALSE),"")</f>
        <v>429.74</v>
      </c>
      <c r="D1418" s="6">
        <f>IFERROR(VLOOKUP($A1418,'Original Data'!$E$2:$F$2013,2,FALSE),"")</f>
        <v>118.325</v>
      </c>
    </row>
    <row r="1419" spans="1:4" x14ac:dyDescent="0.2">
      <c r="A1419" s="5">
        <f t="shared" si="22"/>
        <v>43200</v>
      </c>
      <c r="B1419" s="6">
        <f>IFERROR(VLOOKUP($A1419,'Original Data'!$A$2:$B$3674,2,FALSE),"")</f>
        <v>6839.3</v>
      </c>
      <c r="C1419" s="7">
        <f>IFERROR(VLOOKUP($A1419,'Original Data'!$C$2:$D$2180,2,FALSE),"")</f>
        <v>415.12</v>
      </c>
      <c r="D1419" s="6">
        <f>IFERROR(VLOOKUP($A1419,'Original Data'!$E$2:$F$2013,2,FALSE),"")</f>
        <v>114.321</v>
      </c>
    </row>
    <row r="1420" spans="1:4" x14ac:dyDescent="0.2">
      <c r="A1420" s="5">
        <f t="shared" si="22"/>
        <v>43199</v>
      </c>
      <c r="B1420" s="6">
        <f>IFERROR(VLOOKUP($A1420,'Original Data'!$A$2:$B$3674,2,FALSE),"")</f>
        <v>6764.6</v>
      </c>
      <c r="C1420" s="7">
        <f>IFERROR(VLOOKUP($A1420,'Original Data'!$C$2:$D$2180,2,FALSE),"")</f>
        <v>398.79</v>
      </c>
      <c r="D1420" s="6">
        <f>IFERROR(VLOOKUP($A1420,'Original Data'!$E$2:$F$2013,2,FALSE),"")</f>
        <v>114.977</v>
      </c>
    </row>
    <row r="1421" spans="1:4" x14ac:dyDescent="0.2">
      <c r="A1421" s="5">
        <f t="shared" si="22"/>
        <v>43198</v>
      </c>
      <c r="B1421" s="6">
        <f>IFERROR(VLOOKUP($A1421,'Original Data'!$A$2:$B$3674,2,FALSE),"")</f>
        <v>7023.9</v>
      </c>
      <c r="C1421" s="7">
        <f>IFERROR(VLOOKUP($A1421,'Original Data'!$C$2:$D$2180,2,FALSE),"")</f>
        <v>400.34</v>
      </c>
      <c r="D1421" s="6">
        <f>IFERROR(VLOOKUP($A1421,'Original Data'!$E$2:$F$2013,2,FALSE),"")</f>
        <v>117.839</v>
      </c>
    </row>
    <row r="1422" spans="1:4" x14ac:dyDescent="0.2">
      <c r="A1422" s="5">
        <f t="shared" si="22"/>
        <v>43197</v>
      </c>
      <c r="B1422" s="6">
        <f>IFERROR(VLOOKUP($A1422,'Original Data'!$A$2:$B$3674,2,FALSE),"")</f>
        <v>6892.6</v>
      </c>
      <c r="C1422" s="7">
        <f>IFERROR(VLOOKUP($A1422,'Original Data'!$C$2:$D$2180,2,FALSE),"")</f>
        <v>384.16</v>
      </c>
      <c r="D1422" s="6">
        <f>IFERROR(VLOOKUP($A1422,'Original Data'!$E$2:$F$2013,2,FALSE),"")</f>
        <v>116.087</v>
      </c>
    </row>
    <row r="1423" spans="1:4" x14ac:dyDescent="0.2">
      <c r="A1423" s="5">
        <f t="shared" si="22"/>
        <v>43196</v>
      </c>
      <c r="B1423" s="6">
        <f>IFERROR(VLOOKUP($A1423,'Original Data'!$A$2:$B$3674,2,FALSE),"")</f>
        <v>6610.2</v>
      </c>
      <c r="C1423" s="7">
        <f>IFERROR(VLOOKUP($A1423,'Original Data'!$C$2:$D$2180,2,FALSE),"")</f>
        <v>369.73</v>
      </c>
      <c r="D1423" s="6">
        <f>IFERROR(VLOOKUP($A1423,'Original Data'!$E$2:$F$2013,2,FALSE),"")</f>
        <v>113.087</v>
      </c>
    </row>
    <row r="1424" spans="1:4" x14ac:dyDescent="0.2">
      <c r="A1424" s="5">
        <f t="shared" si="22"/>
        <v>43195</v>
      </c>
      <c r="B1424" s="6">
        <f>IFERROR(VLOOKUP($A1424,'Original Data'!$A$2:$B$3674,2,FALSE),"")</f>
        <v>6765</v>
      </c>
      <c r="C1424" s="7">
        <f>IFERROR(VLOOKUP($A1424,'Original Data'!$C$2:$D$2180,2,FALSE),"")</f>
        <v>380.98</v>
      </c>
      <c r="D1424" s="6">
        <f>IFERROR(VLOOKUP($A1424,'Original Data'!$E$2:$F$2013,2,FALSE),"")</f>
        <v>118.658</v>
      </c>
    </row>
    <row r="1425" spans="1:4" x14ac:dyDescent="0.2">
      <c r="A1425" s="5">
        <f t="shared" si="22"/>
        <v>43194</v>
      </c>
      <c r="B1425" s="6">
        <f>IFERROR(VLOOKUP($A1425,'Original Data'!$A$2:$B$3674,2,FALSE),"")</f>
        <v>6785.9</v>
      </c>
      <c r="C1425" s="7">
        <f>IFERROR(VLOOKUP($A1425,'Original Data'!$C$2:$D$2180,2,FALSE),"")</f>
        <v>377.99</v>
      </c>
      <c r="D1425" s="6">
        <f>IFERROR(VLOOKUP($A1425,'Original Data'!$E$2:$F$2013,2,FALSE),"")</f>
        <v>118.27500000000001</v>
      </c>
    </row>
    <row r="1426" spans="1:4" x14ac:dyDescent="0.2">
      <c r="A1426" s="5">
        <f t="shared" si="22"/>
        <v>43193</v>
      </c>
      <c r="B1426" s="6">
        <f>IFERROR(VLOOKUP($A1426,'Original Data'!$A$2:$B$3674,2,FALSE),"")</f>
        <v>7405.6</v>
      </c>
      <c r="C1426" s="7">
        <f>IFERROR(VLOOKUP($A1426,'Original Data'!$C$2:$D$2180,2,FALSE),"")</f>
        <v>415.43</v>
      </c>
      <c r="D1426" s="6">
        <f>IFERROR(VLOOKUP($A1426,'Original Data'!$E$2:$F$2013,2,FALSE),"")</f>
        <v>134.26</v>
      </c>
    </row>
    <row r="1427" spans="1:4" x14ac:dyDescent="0.2">
      <c r="A1427" s="5">
        <f t="shared" si="22"/>
        <v>43192</v>
      </c>
      <c r="B1427" s="6">
        <f>IFERROR(VLOOKUP($A1427,'Original Data'!$A$2:$B$3674,2,FALSE),"")</f>
        <v>7052.7</v>
      </c>
      <c r="C1427" s="7">
        <f>IFERROR(VLOOKUP($A1427,'Original Data'!$C$2:$D$2180,2,FALSE),"")</f>
        <v>385.5</v>
      </c>
      <c r="D1427" s="6">
        <f>IFERROR(VLOOKUP($A1427,'Original Data'!$E$2:$F$2013,2,FALSE),"")</f>
        <v>119.178</v>
      </c>
    </row>
    <row r="1428" spans="1:4" x14ac:dyDescent="0.2">
      <c r="A1428" s="5">
        <f t="shared" si="22"/>
        <v>43191</v>
      </c>
      <c r="B1428" s="6">
        <f>IFERROR(VLOOKUP($A1428,'Original Data'!$A$2:$B$3674,2,FALSE),"")</f>
        <v>6810</v>
      </c>
      <c r="C1428" s="7">
        <f>IFERROR(VLOOKUP($A1428,'Original Data'!$C$2:$D$2180,2,FALSE),"")</f>
        <v>378.67</v>
      </c>
      <c r="D1428" s="6">
        <f>IFERROR(VLOOKUP($A1428,'Original Data'!$E$2:$F$2013,2,FALSE),"")</f>
        <v>115.17400000000001</v>
      </c>
    </row>
    <row r="1429" spans="1:4" x14ac:dyDescent="0.2">
      <c r="A1429" s="5">
        <f t="shared" si="22"/>
        <v>43190</v>
      </c>
      <c r="B1429" s="6">
        <f>IFERROR(VLOOKUP($A1429,'Original Data'!$A$2:$B$3674,2,FALSE),"")</f>
        <v>6925.3</v>
      </c>
      <c r="C1429" s="7">
        <f>IFERROR(VLOOKUP($A1429,'Original Data'!$C$2:$D$2180,2,FALSE),"")</f>
        <v>392.97</v>
      </c>
      <c r="D1429" s="6">
        <f>IFERROR(VLOOKUP($A1429,'Original Data'!$E$2:$F$2013,2,FALSE),"")</f>
        <v>116.34</v>
      </c>
    </row>
    <row r="1430" spans="1:4" x14ac:dyDescent="0.2">
      <c r="A1430" s="5">
        <f t="shared" si="22"/>
        <v>43189</v>
      </c>
      <c r="B1430" s="6">
        <f>IFERROR(VLOOKUP($A1430,'Original Data'!$A$2:$B$3674,2,FALSE),"")</f>
        <v>6840.4</v>
      </c>
      <c r="C1430" s="7">
        <f>IFERROR(VLOOKUP($A1430,'Original Data'!$C$2:$D$2180,2,FALSE),"")</f>
        <v>393.09</v>
      </c>
      <c r="D1430" s="6">
        <f>IFERROR(VLOOKUP($A1430,'Original Data'!$E$2:$F$2013,2,FALSE),"")</f>
        <v>118.517</v>
      </c>
    </row>
    <row r="1431" spans="1:4" x14ac:dyDescent="0.2">
      <c r="A1431" s="5">
        <f t="shared" si="22"/>
        <v>43188</v>
      </c>
      <c r="B1431" s="6">
        <f>IFERROR(VLOOKUP($A1431,'Original Data'!$A$2:$B$3674,2,FALSE),"")</f>
        <v>7094</v>
      </c>
      <c r="C1431" s="7">
        <f>IFERROR(VLOOKUP($A1431,'Original Data'!$C$2:$D$2180,2,FALSE),"")</f>
        <v>384.11</v>
      </c>
      <c r="D1431" s="6">
        <f>IFERROR(VLOOKUP($A1431,'Original Data'!$E$2:$F$2013,2,FALSE),"")</f>
        <v>114.666</v>
      </c>
    </row>
    <row r="1432" spans="1:4" x14ac:dyDescent="0.2">
      <c r="A1432" s="5">
        <f t="shared" si="22"/>
        <v>43187</v>
      </c>
      <c r="B1432" s="6">
        <f>IFERROR(VLOOKUP($A1432,'Original Data'!$A$2:$B$3674,2,FALSE),"")</f>
        <v>7936.1</v>
      </c>
      <c r="C1432" s="7">
        <f>IFERROR(VLOOKUP($A1432,'Original Data'!$C$2:$D$2180,2,FALSE),"")</f>
        <v>445.37</v>
      </c>
      <c r="D1432" s="6">
        <f>IFERROR(VLOOKUP($A1432,'Original Data'!$E$2:$F$2013,2,FALSE),"")</f>
        <v>131.63200000000001</v>
      </c>
    </row>
    <row r="1433" spans="1:4" x14ac:dyDescent="0.2">
      <c r="A1433" s="5">
        <f t="shared" si="22"/>
        <v>43186</v>
      </c>
      <c r="B1433" s="6">
        <f>IFERROR(VLOOKUP($A1433,'Original Data'!$A$2:$B$3674,2,FALSE),"")</f>
        <v>7784.5</v>
      </c>
      <c r="C1433" s="7">
        <f>IFERROR(VLOOKUP($A1433,'Original Data'!$C$2:$D$2180,2,FALSE),"")</f>
        <v>447.85</v>
      </c>
      <c r="D1433" s="6">
        <f>IFERROR(VLOOKUP($A1433,'Original Data'!$E$2:$F$2013,2,FALSE),"")</f>
        <v>134.63999999999999</v>
      </c>
    </row>
    <row r="1434" spans="1:4" x14ac:dyDescent="0.2">
      <c r="A1434" s="5">
        <f t="shared" si="22"/>
        <v>43185</v>
      </c>
      <c r="B1434" s="6">
        <f>IFERROR(VLOOKUP($A1434,'Original Data'!$A$2:$B$3674,2,FALSE),"")</f>
        <v>8119.1</v>
      </c>
      <c r="C1434" s="7">
        <f>IFERROR(VLOOKUP($A1434,'Original Data'!$C$2:$D$2180,2,FALSE),"")</f>
        <v>485</v>
      </c>
      <c r="D1434" s="6">
        <f>IFERROR(VLOOKUP($A1434,'Original Data'!$E$2:$F$2013,2,FALSE),"")</f>
        <v>150.72200000000001</v>
      </c>
    </row>
    <row r="1435" spans="1:4" x14ac:dyDescent="0.2">
      <c r="A1435" s="5">
        <f t="shared" si="22"/>
        <v>43184</v>
      </c>
      <c r="B1435" s="6">
        <f>IFERROR(VLOOKUP($A1435,'Original Data'!$A$2:$B$3674,2,FALSE),"")</f>
        <v>8445.1</v>
      </c>
      <c r="C1435" s="7">
        <f>IFERROR(VLOOKUP($A1435,'Original Data'!$C$2:$D$2180,2,FALSE),"")</f>
        <v>522.41</v>
      </c>
      <c r="D1435" s="6">
        <f>IFERROR(VLOOKUP($A1435,'Original Data'!$E$2:$F$2013,2,FALSE),"")</f>
        <v>160.39099999999999</v>
      </c>
    </row>
    <row r="1436" spans="1:4" x14ac:dyDescent="0.2">
      <c r="A1436" s="5">
        <f t="shared" si="22"/>
        <v>43183</v>
      </c>
      <c r="B1436" s="6">
        <f>IFERROR(VLOOKUP($A1436,'Original Data'!$A$2:$B$3674,2,FALSE),"")</f>
        <v>8535</v>
      </c>
      <c r="C1436" s="7">
        <f>IFERROR(VLOOKUP($A1436,'Original Data'!$C$2:$D$2180,2,FALSE),"")</f>
        <v>518.79999999999995</v>
      </c>
      <c r="D1436" s="6">
        <f>IFERROR(VLOOKUP($A1436,'Original Data'!$E$2:$F$2013,2,FALSE),"")</f>
        <v>159.22900000000001</v>
      </c>
    </row>
    <row r="1437" spans="1:4" x14ac:dyDescent="0.2">
      <c r="A1437" s="5">
        <f t="shared" si="22"/>
        <v>43182</v>
      </c>
      <c r="B1437" s="6">
        <f>IFERROR(VLOOKUP($A1437,'Original Data'!$A$2:$B$3674,2,FALSE),"")</f>
        <v>8908</v>
      </c>
      <c r="C1437" s="7">
        <f>IFERROR(VLOOKUP($A1437,'Original Data'!$C$2:$D$2180,2,FALSE),"")</f>
        <v>543.28</v>
      </c>
      <c r="D1437" s="6">
        <f>IFERROR(VLOOKUP($A1437,'Original Data'!$E$2:$F$2013,2,FALSE),"")</f>
        <v>167.136</v>
      </c>
    </row>
    <row r="1438" spans="1:4" x14ac:dyDescent="0.2">
      <c r="A1438" s="5">
        <f t="shared" si="22"/>
        <v>43181</v>
      </c>
      <c r="B1438" s="6">
        <f>IFERROR(VLOOKUP($A1438,'Original Data'!$A$2:$B$3674,2,FALSE),"")</f>
        <v>8706.4</v>
      </c>
      <c r="C1438" s="7">
        <f>IFERROR(VLOOKUP($A1438,'Original Data'!$C$2:$D$2180,2,FALSE),"")</f>
        <v>539.19000000000005</v>
      </c>
      <c r="D1438" s="6">
        <f>IFERROR(VLOOKUP($A1438,'Original Data'!$E$2:$F$2013,2,FALSE),"")</f>
        <v>163.46799999999999</v>
      </c>
    </row>
    <row r="1439" spans="1:4" x14ac:dyDescent="0.2">
      <c r="A1439" s="5">
        <f t="shared" si="22"/>
        <v>43180</v>
      </c>
      <c r="B1439" s="6">
        <f>IFERROR(VLOOKUP($A1439,'Original Data'!$A$2:$B$3674,2,FALSE),"")</f>
        <v>8900.1</v>
      </c>
      <c r="C1439" s="7">
        <f>IFERROR(VLOOKUP($A1439,'Original Data'!$C$2:$D$2180,2,FALSE),"")</f>
        <v>560.04</v>
      </c>
      <c r="D1439" s="6">
        <f>IFERROR(VLOOKUP($A1439,'Original Data'!$E$2:$F$2013,2,FALSE),"")</f>
        <v>168.303</v>
      </c>
    </row>
    <row r="1440" spans="1:4" x14ac:dyDescent="0.2">
      <c r="A1440" s="5">
        <f t="shared" si="22"/>
        <v>43179</v>
      </c>
      <c r="B1440" s="6">
        <f>IFERROR(VLOOKUP($A1440,'Original Data'!$A$2:$B$3674,2,FALSE),"")</f>
        <v>8899.7000000000007</v>
      </c>
      <c r="C1440" s="7">
        <f>IFERROR(VLOOKUP($A1440,'Original Data'!$C$2:$D$2180,2,FALSE),"")</f>
        <v>556.38</v>
      </c>
      <c r="D1440" s="6">
        <f>IFERROR(VLOOKUP($A1440,'Original Data'!$E$2:$F$2013,2,FALSE),"")</f>
        <v>169.24700000000001</v>
      </c>
    </row>
    <row r="1441" spans="1:4" x14ac:dyDescent="0.2">
      <c r="A1441" s="5">
        <f t="shared" si="22"/>
        <v>43178</v>
      </c>
      <c r="B1441" s="6">
        <f>IFERROR(VLOOKUP($A1441,'Original Data'!$A$2:$B$3674,2,FALSE),"")</f>
        <v>8600.1</v>
      </c>
      <c r="C1441" s="7">
        <f>IFERROR(VLOOKUP($A1441,'Original Data'!$C$2:$D$2180,2,FALSE),"")</f>
        <v>554.99</v>
      </c>
      <c r="D1441" s="6">
        <f>IFERROR(VLOOKUP($A1441,'Original Data'!$E$2:$F$2013,2,FALSE),"")</f>
        <v>160.607</v>
      </c>
    </row>
    <row r="1442" spans="1:4" x14ac:dyDescent="0.2">
      <c r="A1442" s="5">
        <f t="shared" si="22"/>
        <v>43177</v>
      </c>
      <c r="B1442" s="6">
        <f>IFERROR(VLOOKUP($A1442,'Original Data'!$A$2:$B$3674,2,FALSE),"")</f>
        <v>8200.2000000000007</v>
      </c>
      <c r="C1442" s="7">
        <f>IFERROR(VLOOKUP($A1442,'Original Data'!$C$2:$D$2180,2,FALSE),"")</f>
        <v>536.73</v>
      </c>
      <c r="D1442" s="6">
        <f>IFERROR(VLOOKUP($A1442,'Original Data'!$E$2:$F$2013,2,FALSE),"")</f>
        <v>152.398</v>
      </c>
    </row>
    <row r="1443" spans="1:4" x14ac:dyDescent="0.2">
      <c r="A1443" s="5">
        <f t="shared" si="22"/>
        <v>43176</v>
      </c>
      <c r="B1443" s="6">
        <f>IFERROR(VLOOKUP($A1443,'Original Data'!$A$2:$B$3674,2,FALSE),"")</f>
        <v>7851</v>
      </c>
      <c r="C1443" s="7">
        <f>IFERROR(VLOOKUP($A1443,'Original Data'!$C$2:$D$2180,2,FALSE),"")</f>
        <v>549</v>
      </c>
      <c r="D1443" s="6">
        <f>IFERROR(VLOOKUP($A1443,'Original Data'!$E$2:$F$2013,2,FALSE),"")</f>
        <v>152.03899999999999</v>
      </c>
    </row>
    <row r="1444" spans="1:4" x14ac:dyDescent="0.2">
      <c r="A1444" s="5">
        <f t="shared" si="22"/>
        <v>43175</v>
      </c>
      <c r="B1444" s="6">
        <f>IFERROR(VLOOKUP($A1444,'Original Data'!$A$2:$B$3674,2,FALSE),"")</f>
        <v>8251</v>
      </c>
      <c r="C1444" s="7">
        <f>IFERROR(VLOOKUP($A1444,'Original Data'!$C$2:$D$2180,2,FALSE),"")</f>
        <v>599.55999999999995</v>
      </c>
      <c r="D1444" s="6">
        <f>IFERROR(VLOOKUP($A1444,'Original Data'!$E$2:$F$2013,2,FALSE),"")</f>
        <v>166.00800000000001</v>
      </c>
    </row>
    <row r="1445" spans="1:4" x14ac:dyDescent="0.2">
      <c r="A1445" s="5">
        <f t="shared" si="22"/>
        <v>43174</v>
      </c>
      <c r="B1445" s="6">
        <f>IFERROR(VLOOKUP($A1445,'Original Data'!$A$2:$B$3674,2,FALSE),"")</f>
        <v>8252.9</v>
      </c>
      <c r="C1445" s="7">
        <f>IFERROR(VLOOKUP($A1445,'Original Data'!$C$2:$D$2180,2,FALSE),"")</f>
        <v>609.9</v>
      </c>
      <c r="D1445" s="6">
        <f>IFERROR(VLOOKUP($A1445,'Original Data'!$E$2:$F$2013,2,FALSE),"")</f>
        <v>163.69300000000001</v>
      </c>
    </row>
    <row r="1446" spans="1:4" x14ac:dyDescent="0.2">
      <c r="A1446" s="5">
        <f t="shared" si="22"/>
        <v>43173</v>
      </c>
      <c r="B1446" s="6">
        <f>IFERROR(VLOOKUP($A1446,'Original Data'!$A$2:$B$3674,2,FALSE),"")</f>
        <v>8186.6</v>
      </c>
      <c r="C1446" s="7">
        <f>IFERROR(VLOOKUP($A1446,'Original Data'!$C$2:$D$2180,2,FALSE),"")</f>
        <v>610.91999999999996</v>
      </c>
      <c r="D1446" s="6">
        <f>IFERROR(VLOOKUP($A1446,'Original Data'!$E$2:$F$2013,2,FALSE),"")</f>
        <v>160.589</v>
      </c>
    </row>
    <row r="1447" spans="1:4" x14ac:dyDescent="0.2">
      <c r="A1447" s="5">
        <f t="shared" si="22"/>
        <v>43172</v>
      </c>
      <c r="B1447" s="6">
        <f>IFERROR(VLOOKUP($A1447,'Original Data'!$A$2:$B$3674,2,FALSE),"")</f>
        <v>9135</v>
      </c>
      <c r="C1447" s="7">
        <f>IFERROR(VLOOKUP($A1447,'Original Data'!$C$2:$D$2180,2,FALSE),"")</f>
        <v>688.5</v>
      </c>
      <c r="D1447" s="6">
        <f>IFERROR(VLOOKUP($A1447,'Original Data'!$E$2:$F$2013,2,FALSE),"")</f>
        <v>175.45400000000001</v>
      </c>
    </row>
    <row r="1448" spans="1:4" x14ac:dyDescent="0.2">
      <c r="A1448" s="5">
        <f t="shared" si="22"/>
        <v>43171</v>
      </c>
      <c r="B1448" s="6">
        <f>IFERROR(VLOOKUP($A1448,'Original Data'!$A$2:$B$3674,2,FALSE),"")</f>
        <v>9121</v>
      </c>
      <c r="C1448" s="7">
        <f>IFERROR(VLOOKUP($A1448,'Original Data'!$C$2:$D$2180,2,FALSE),"")</f>
        <v>696.52</v>
      </c>
      <c r="D1448" s="6">
        <f>IFERROR(VLOOKUP($A1448,'Original Data'!$E$2:$F$2013,2,FALSE),"")</f>
        <v>177.501</v>
      </c>
    </row>
    <row r="1449" spans="1:4" x14ac:dyDescent="0.2">
      <c r="A1449" s="5">
        <f t="shared" si="22"/>
        <v>43170</v>
      </c>
      <c r="B1449" s="6">
        <f>IFERROR(VLOOKUP($A1449,'Original Data'!$A$2:$B$3674,2,FALSE),"")</f>
        <v>9528</v>
      </c>
      <c r="C1449" s="7">
        <f>IFERROR(VLOOKUP($A1449,'Original Data'!$C$2:$D$2180,2,FALSE),"")</f>
        <v>719.86</v>
      </c>
      <c r="D1449" s="6">
        <f>IFERROR(VLOOKUP($A1449,'Original Data'!$E$2:$F$2013,2,FALSE),"")</f>
        <v>187.85499999999999</v>
      </c>
    </row>
    <row r="1450" spans="1:4" x14ac:dyDescent="0.2">
      <c r="A1450" s="5">
        <f t="shared" si="22"/>
        <v>43169</v>
      </c>
      <c r="B1450" s="6">
        <f>IFERROR(VLOOKUP($A1450,'Original Data'!$A$2:$B$3674,2,FALSE),"")</f>
        <v>8762</v>
      </c>
      <c r="C1450" s="7">
        <f>IFERROR(VLOOKUP($A1450,'Original Data'!$C$2:$D$2180,2,FALSE),"")</f>
        <v>679.68</v>
      </c>
      <c r="D1450" s="6">
        <f>IFERROR(VLOOKUP($A1450,'Original Data'!$E$2:$F$2013,2,FALSE),"")</f>
        <v>176.751</v>
      </c>
    </row>
    <row r="1451" spans="1:4" x14ac:dyDescent="0.2">
      <c r="A1451" s="5">
        <f t="shared" si="22"/>
        <v>43168</v>
      </c>
      <c r="B1451" s="6">
        <f>IFERROR(VLOOKUP($A1451,'Original Data'!$A$2:$B$3674,2,FALSE),"")</f>
        <v>9217</v>
      </c>
      <c r="C1451" s="7">
        <f>IFERROR(VLOOKUP($A1451,'Original Data'!$C$2:$D$2180,2,FALSE),"")</f>
        <v>724.61</v>
      </c>
      <c r="D1451" s="6">
        <f>IFERROR(VLOOKUP($A1451,'Original Data'!$E$2:$F$2013,2,FALSE),"")</f>
        <v>142.03</v>
      </c>
    </row>
    <row r="1452" spans="1:4" x14ac:dyDescent="0.2">
      <c r="A1452" s="5">
        <f t="shared" si="22"/>
        <v>43167</v>
      </c>
      <c r="B1452" s="6">
        <f>IFERROR(VLOOKUP($A1452,'Original Data'!$A$2:$B$3674,2,FALSE),"")</f>
        <v>9300</v>
      </c>
      <c r="C1452" s="7">
        <f>IFERROR(VLOOKUP($A1452,'Original Data'!$C$2:$D$2180,2,FALSE),"")</f>
        <v>697.31</v>
      </c>
      <c r="D1452" s="6">
        <f>IFERROR(VLOOKUP($A1452,'Original Data'!$E$2:$F$2013,2,FALSE),"")</f>
        <v>176.18</v>
      </c>
    </row>
    <row r="1453" spans="1:4" x14ac:dyDescent="0.2">
      <c r="A1453" s="5">
        <f t="shared" si="22"/>
        <v>43166</v>
      </c>
      <c r="B1453" s="6">
        <f>IFERROR(VLOOKUP($A1453,'Original Data'!$A$2:$B$3674,2,FALSE),"")</f>
        <v>9902.9</v>
      </c>
      <c r="C1453" s="7">
        <f>IFERROR(VLOOKUP($A1453,'Original Data'!$C$2:$D$2180,2,FALSE),"")</f>
        <v>749.21</v>
      </c>
      <c r="D1453" s="6">
        <f>IFERROR(VLOOKUP($A1453,'Original Data'!$E$2:$F$2013,2,FALSE),"")</f>
        <v>184.90700000000001</v>
      </c>
    </row>
    <row r="1454" spans="1:4" x14ac:dyDescent="0.2">
      <c r="A1454" s="5">
        <f t="shared" si="22"/>
        <v>43165</v>
      </c>
      <c r="B1454" s="6">
        <f>IFERROR(VLOOKUP($A1454,'Original Data'!$A$2:$B$3674,2,FALSE),"")</f>
        <v>10720</v>
      </c>
      <c r="C1454" s="7">
        <f>IFERROR(VLOOKUP($A1454,'Original Data'!$C$2:$D$2180,2,FALSE),"")</f>
        <v>816.31</v>
      </c>
      <c r="D1454" s="6">
        <f>IFERROR(VLOOKUP($A1454,'Original Data'!$E$2:$F$2013,2,FALSE),"")</f>
        <v>196.18199999999999</v>
      </c>
    </row>
    <row r="1455" spans="1:4" x14ac:dyDescent="0.2">
      <c r="A1455" s="5">
        <f t="shared" si="22"/>
        <v>43164</v>
      </c>
      <c r="B1455" s="6">
        <f>IFERROR(VLOOKUP($A1455,'Original Data'!$A$2:$B$3674,2,FALSE),"")</f>
        <v>11416</v>
      </c>
      <c r="C1455" s="7">
        <f>IFERROR(VLOOKUP($A1455,'Original Data'!$C$2:$D$2180,2,FALSE),"")</f>
        <v>847.76</v>
      </c>
      <c r="D1455" s="6">
        <f>IFERROR(VLOOKUP($A1455,'Original Data'!$E$2:$F$2013,2,FALSE),"")</f>
        <v>211.24</v>
      </c>
    </row>
    <row r="1456" spans="1:4" x14ac:dyDescent="0.2">
      <c r="A1456" s="5">
        <f t="shared" si="22"/>
        <v>43163</v>
      </c>
      <c r="B1456" s="6">
        <f>IFERROR(VLOOKUP($A1456,'Original Data'!$A$2:$B$3674,2,FALSE),"")</f>
        <v>11501</v>
      </c>
      <c r="C1456" s="7">
        <f>IFERROR(VLOOKUP($A1456,'Original Data'!$C$2:$D$2180,2,FALSE),"")</f>
        <v>866.07</v>
      </c>
      <c r="D1456" s="6">
        <f>IFERROR(VLOOKUP($A1456,'Original Data'!$E$2:$F$2013,2,FALSE),"")</f>
        <v>213.33199999999999</v>
      </c>
    </row>
    <row r="1457" spans="1:4" x14ac:dyDescent="0.2">
      <c r="A1457" s="5">
        <f t="shared" si="22"/>
        <v>43162</v>
      </c>
      <c r="B1457" s="6">
        <f>IFERROR(VLOOKUP($A1457,'Original Data'!$A$2:$B$3674,2,FALSE),"")</f>
        <v>11440</v>
      </c>
      <c r="C1457" s="7">
        <f>IFERROR(VLOOKUP($A1457,'Original Data'!$C$2:$D$2180,2,FALSE),"")</f>
        <v>855.3</v>
      </c>
      <c r="D1457" s="6">
        <f>IFERROR(VLOOKUP($A1457,'Original Data'!$E$2:$F$2013,2,FALSE),"")</f>
        <v>210.27099999999999</v>
      </c>
    </row>
    <row r="1458" spans="1:4" x14ac:dyDescent="0.2">
      <c r="A1458" s="5">
        <f t="shared" si="22"/>
        <v>43161</v>
      </c>
      <c r="B1458" s="6">
        <f>IFERROR(VLOOKUP($A1458,'Original Data'!$A$2:$B$3674,2,FALSE),"")</f>
        <v>11025</v>
      </c>
      <c r="C1458" s="7">
        <f>IFERROR(VLOOKUP($A1458,'Original Data'!$C$2:$D$2180,2,FALSE),"")</f>
        <v>854.5</v>
      </c>
      <c r="D1458" s="6">
        <f>IFERROR(VLOOKUP($A1458,'Original Data'!$E$2:$F$2013,2,FALSE),"")</f>
        <v>212.399</v>
      </c>
    </row>
    <row r="1459" spans="1:4" x14ac:dyDescent="0.2">
      <c r="A1459" s="5">
        <f t="shared" si="22"/>
        <v>43160</v>
      </c>
      <c r="B1459" s="6">
        <f>IFERROR(VLOOKUP($A1459,'Original Data'!$A$2:$B$3674,2,FALSE),"")</f>
        <v>10925</v>
      </c>
      <c r="C1459" s="7">
        <f>IFERROR(VLOOKUP($A1459,'Original Data'!$C$2:$D$2180,2,FALSE),"")</f>
        <v>869.24</v>
      </c>
      <c r="D1459" s="6">
        <f>IFERROR(VLOOKUP($A1459,'Original Data'!$E$2:$F$2013,2,FALSE),"")</f>
        <v>209.63300000000001</v>
      </c>
    </row>
    <row r="1460" spans="1:4" x14ac:dyDescent="0.2">
      <c r="A1460" s="5">
        <f t="shared" si="22"/>
        <v>43159</v>
      </c>
      <c r="B1460" s="6">
        <f>IFERROR(VLOOKUP($A1460,'Original Data'!$A$2:$B$3674,2,FALSE),"")</f>
        <v>10315</v>
      </c>
      <c r="C1460" s="7">
        <f>IFERROR(VLOOKUP($A1460,'Original Data'!$C$2:$D$2180,2,FALSE),"")</f>
        <v>851.26</v>
      </c>
      <c r="D1460" s="6">
        <f>IFERROR(VLOOKUP($A1460,'Original Data'!$E$2:$F$2013,2,FALSE),"")</f>
        <v>202.01</v>
      </c>
    </row>
    <row r="1461" spans="1:4" x14ac:dyDescent="0.2">
      <c r="A1461" s="5">
        <f t="shared" si="22"/>
        <v>43158</v>
      </c>
      <c r="B1461" s="6">
        <f>IFERROR(VLOOKUP($A1461,'Original Data'!$A$2:$B$3674,2,FALSE),"")</f>
        <v>10569</v>
      </c>
      <c r="C1461" s="7">
        <f>IFERROR(VLOOKUP($A1461,'Original Data'!$C$2:$D$2180,2,FALSE),"")</f>
        <v>871.36</v>
      </c>
      <c r="D1461" s="6">
        <f>IFERROR(VLOOKUP($A1461,'Original Data'!$E$2:$F$2013,2,FALSE),"")</f>
        <v>215.13800000000001</v>
      </c>
    </row>
    <row r="1462" spans="1:4" x14ac:dyDescent="0.2">
      <c r="A1462" s="5">
        <f t="shared" si="22"/>
        <v>43157</v>
      </c>
      <c r="B1462" s="6">
        <f>IFERROR(VLOOKUP($A1462,'Original Data'!$A$2:$B$3674,2,FALSE),"")</f>
        <v>10321</v>
      </c>
      <c r="C1462" s="7">
        <f>IFERROR(VLOOKUP($A1462,'Original Data'!$C$2:$D$2180,2,FALSE),"")</f>
        <v>867.76</v>
      </c>
      <c r="D1462" s="6">
        <f>IFERROR(VLOOKUP($A1462,'Original Data'!$E$2:$F$2013,2,FALSE),"")</f>
        <v>218.43899999999999</v>
      </c>
    </row>
    <row r="1463" spans="1:4" x14ac:dyDescent="0.2">
      <c r="A1463" s="5">
        <f t="shared" si="22"/>
        <v>43156</v>
      </c>
      <c r="B1463" s="6">
        <f>IFERROR(VLOOKUP($A1463,'Original Data'!$A$2:$B$3674,2,FALSE),"")</f>
        <v>9557.4</v>
      </c>
      <c r="C1463" s="7">
        <f>IFERROR(VLOOKUP($A1463,'Original Data'!$C$2:$D$2180,2,FALSE),"")</f>
        <v>838.47</v>
      </c>
      <c r="D1463" s="6">
        <f>IFERROR(VLOOKUP($A1463,'Original Data'!$E$2:$F$2013,2,FALSE),"")</f>
        <v>217.7</v>
      </c>
    </row>
    <row r="1464" spans="1:4" x14ac:dyDescent="0.2">
      <c r="A1464" s="5">
        <f t="shared" si="22"/>
        <v>43155</v>
      </c>
      <c r="B1464" s="6">
        <f>IFERROR(VLOOKUP($A1464,'Original Data'!$A$2:$B$3674,2,FALSE),"")</f>
        <v>9666.2999999999993</v>
      </c>
      <c r="C1464" s="7">
        <f>IFERROR(VLOOKUP($A1464,'Original Data'!$C$2:$D$2180,2,FALSE),"")</f>
        <v>831.51</v>
      </c>
      <c r="D1464" s="6">
        <f>IFERROR(VLOOKUP($A1464,'Original Data'!$E$2:$F$2013,2,FALSE),"")</f>
        <v>206.41200000000001</v>
      </c>
    </row>
    <row r="1465" spans="1:4" x14ac:dyDescent="0.2">
      <c r="A1465" s="5">
        <f t="shared" si="22"/>
        <v>43154</v>
      </c>
      <c r="B1465" s="6">
        <f>IFERROR(VLOOKUP($A1465,'Original Data'!$A$2:$B$3674,2,FALSE),"")</f>
        <v>10145</v>
      </c>
      <c r="C1465" s="7">
        <f>IFERROR(VLOOKUP($A1465,'Original Data'!$C$2:$D$2180,2,FALSE),"")</f>
        <v>852.79</v>
      </c>
      <c r="D1465" s="6">
        <f>IFERROR(VLOOKUP($A1465,'Original Data'!$E$2:$F$2013,2,FALSE),"")</f>
        <v>206.94499999999999</v>
      </c>
    </row>
    <row r="1466" spans="1:4" x14ac:dyDescent="0.2">
      <c r="A1466" s="5">
        <f t="shared" si="22"/>
        <v>43153</v>
      </c>
      <c r="B1466" s="6">
        <f>IFERROR(VLOOKUP($A1466,'Original Data'!$A$2:$B$3674,2,FALSE),"")</f>
        <v>9830</v>
      </c>
      <c r="C1466" s="7">
        <f>IFERROR(VLOOKUP($A1466,'Original Data'!$C$2:$D$2180,2,FALSE),"")</f>
        <v>802.85</v>
      </c>
      <c r="D1466" s="6">
        <f>IFERROR(VLOOKUP($A1466,'Original Data'!$E$2:$F$2013,2,FALSE),"")</f>
        <v>193.04900000000001</v>
      </c>
    </row>
    <row r="1467" spans="1:4" x14ac:dyDescent="0.2">
      <c r="A1467" s="5">
        <f t="shared" si="22"/>
        <v>43152</v>
      </c>
      <c r="B1467" s="6">
        <f>IFERROR(VLOOKUP($A1467,'Original Data'!$A$2:$B$3674,2,FALSE),"")</f>
        <v>10455</v>
      </c>
      <c r="C1467" s="7">
        <f>IFERROR(VLOOKUP($A1467,'Original Data'!$C$2:$D$2180,2,FALSE),"")</f>
        <v>837.79</v>
      </c>
      <c r="D1467" s="6">
        <f>IFERROR(VLOOKUP($A1467,'Original Data'!$E$2:$F$2013,2,FALSE),"")</f>
        <v>210.01</v>
      </c>
    </row>
    <row r="1468" spans="1:4" x14ac:dyDescent="0.2">
      <c r="A1468" s="5">
        <f t="shared" si="22"/>
        <v>43151</v>
      </c>
      <c r="B1468" s="6">
        <f>IFERROR(VLOOKUP($A1468,'Original Data'!$A$2:$B$3674,2,FALSE),"")</f>
        <v>11218</v>
      </c>
      <c r="C1468" s="7">
        <f>IFERROR(VLOOKUP($A1468,'Original Data'!$C$2:$D$2180,2,FALSE),"")</f>
        <v>884.51</v>
      </c>
      <c r="D1468" s="6">
        <f>IFERROR(VLOOKUP($A1468,'Original Data'!$E$2:$F$2013,2,FALSE),"")</f>
        <v>228.696</v>
      </c>
    </row>
    <row r="1469" spans="1:4" x14ac:dyDescent="0.2">
      <c r="A1469" s="5">
        <f t="shared" si="22"/>
        <v>43150</v>
      </c>
      <c r="B1469" s="6">
        <f>IFERROR(VLOOKUP($A1469,'Original Data'!$A$2:$B$3674,2,FALSE),"")</f>
        <v>11173</v>
      </c>
      <c r="C1469" s="7">
        <f>IFERROR(VLOOKUP($A1469,'Original Data'!$C$2:$D$2180,2,FALSE),"")</f>
        <v>939.18</v>
      </c>
      <c r="D1469" s="6">
        <f>IFERROR(VLOOKUP($A1469,'Original Data'!$E$2:$F$2013,2,FALSE),"")</f>
        <v>222.09700000000001</v>
      </c>
    </row>
    <row r="1470" spans="1:4" x14ac:dyDescent="0.2">
      <c r="A1470" s="5">
        <f t="shared" si="22"/>
        <v>43149</v>
      </c>
      <c r="B1470" s="6">
        <f>IFERROR(VLOOKUP($A1470,'Original Data'!$A$2:$B$3674,2,FALSE),"")</f>
        <v>10372</v>
      </c>
      <c r="C1470" s="7">
        <f>IFERROR(VLOOKUP($A1470,'Original Data'!$C$2:$D$2180,2,FALSE),"")</f>
        <v>912.21</v>
      </c>
      <c r="D1470" s="6">
        <f>IFERROR(VLOOKUP($A1470,'Original Data'!$E$2:$F$2013,2,FALSE),"")</f>
        <v>213.821</v>
      </c>
    </row>
    <row r="1471" spans="1:4" x14ac:dyDescent="0.2">
      <c r="A1471" s="5">
        <f t="shared" si="22"/>
        <v>43148</v>
      </c>
      <c r="B1471" s="6">
        <f>IFERROR(VLOOKUP($A1471,'Original Data'!$A$2:$B$3674,2,FALSE),"")</f>
        <v>11053.5</v>
      </c>
      <c r="C1471" s="7">
        <f>IFERROR(VLOOKUP($A1471,'Original Data'!$C$2:$D$2180,2,FALSE),"")</f>
        <v>973.28</v>
      </c>
      <c r="D1471" s="6">
        <f>IFERROR(VLOOKUP($A1471,'Original Data'!$E$2:$F$2013,2,FALSE),"")</f>
        <v>228.44499999999999</v>
      </c>
    </row>
    <row r="1472" spans="1:4" x14ac:dyDescent="0.2">
      <c r="A1472" s="5">
        <f t="shared" si="22"/>
        <v>43147</v>
      </c>
      <c r="B1472" s="6">
        <f>IFERROR(VLOOKUP($A1472,'Original Data'!$A$2:$B$3674,2,FALSE),"")</f>
        <v>10162</v>
      </c>
      <c r="C1472" s="7">
        <f>IFERROR(VLOOKUP($A1472,'Original Data'!$C$2:$D$2180,2,FALSE),"")</f>
        <v>937.38</v>
      </c>
      <c r="D1472" s="6">
        <f>IFERROR(VLOOKUP($A1472,'Original Data'!$E$2:$F$2013,2,FALSE),"")</f>
        <v>228.21700000000001</v>
      </c>
    </row>
    <row r="1473" spans="1:4" x14ac:dyDescent="0.2">
      <c r="A1473" s="5">
        <f t="shared" si="22"/>
        <v>43146</v>
      </c>
      <c r="B1473" s="6">
        <f>IFERROR(VLOOKUP($A1473,'Original Data'!$A$2:$B$3674,2,FALSE),"")</f>
        <v>9996.9</v>
      </c>
      <c r="C1473" s="7">
        <f>IFERROR(VLOOKUP($A1473,'Original Data'!$C$2:$D$2180,2,FALSE),"")</f>
        <v>926.32</v>
      </c>
      <c r="D1473" s="6">
        <f>IFERROR(VLOOKUP($A1473,'Original Data'!$E$2:$F$2013,2,FALSE),"")</f>
        <v>221.33699999999999</v>
      </c>
    </row>
    <row r="1474" spans="1:4" x14ac:dyDescent="0.2">
      <c r="A1474" s="5">
        <f t="shared" si="22"/>
        <v>43145</v>
      </c>
      <c r="B1474" s="6">
        <f>IFERROR(VLOOKUP($A1474,'Original Data'!$A$2:$B$3674,2,FALSE),"")</f>
        <v>9455.4</v>
      </c>
      <c r="C1474" s="7">
        <f>IFERROR(VLOOKUP($A1474,'Original Data'!$C$2:$D$2180,2,FALSE),"")</f>
        <v>919.11</v>
      </c>
      <c r="D1474" s="6">
        <f>IFERROR(VLOOKUP($A1474,'Original Data'!$E$2:$F$2013,2,FALSE),"")</f>
        <v>212.08199999999999</v>
      </c>
    </row>
    <row r="1475" spans="1:4" x14ac:dyDescent="0.2">
      <c r="A1475" s="5">
        <f t="shared" ref="A1475:A1538" si="23">A1474-1</f>
        <v>43144</v>
      </c>
      <c r="B1475" s="6">
        <f>IFERROR(VLOOKUP($A1475,'Original Data'!$A$2:$B$3674,2,FALSE),"")</f>
        <v>8515.9</v>
      </c>
      <c r="C1475" s="7">
        <f>IFERROR(VLOOKUP($A1475,'Original Data'!$C$2:$D$2180,2,FALSE),"")</f>
        <v>839.69</v>
      </c>
      <c r="D1475" s="6">
        <f>IFERROR(VLOOKUP($A1475,'Original Data'!$E$2:$F$2013,2,FALSE),"")</f>
        <v>159.267</v>
      </c>
    </row>
    <row r="1476" spans="1:4" x14ac:dyDescent="0.2">
      <c r="A1476" s="5">
        <f t="shared" si="23"/>
        <v>43143</v>
      </c>
      <c r="B1476" s="6">
        <f>IFERROR(VLOOKUP($A1476,'Original Data'!$A$2:$B$3674,2,FALSE),"")</f>
        <v>8900.6</v>
      </c>
      <c r="C1476" s="7">
        <f>IFERROR(VLOOKUP($A1476,'Original Data'!$C$2:$D$2180,2,FALSE),"")</f>
        <v>866.4</v>
      </c>
      <c r="D1476" s="6">
        <f>IFERROR(VLOOKUP($A1476,'Original Data'!$E$2:$F$2013,2,FALSE),"")</f>
        <v>161.459</v>
      </c>
    </row>
    <row r="1477" spans="1:4" x14ac:dyDescent="0.2">
      <c r="A1477" s="5">
        <f t="shared" si="23"/>
        <v>43142</v>
      </c>
      <c r="B1477" s="6">
        <f>IFERROR(VLOOKUP($A1477,'Original Data'!$A$2:$B$3674,2,FALSE),"")</f>
        <v>8069</v>
      </c>
      <c r="C1477" s="7">
        <f>IFERROR(VLOOKUP($A1477,'Original Data'!$C$2:$D$2180,2,FALSE),"")</f>
        <v>810.64</v>
      </c>
      <c r="D1477" s="6">
        <f>IFERROR(VLOOKUP($A1477,'Original Data'!$E$2:$F$2013,2,FALSE),"")</f>
        <v>148.80799999999999</v>
      </c>
    </row>
    <row r="1478" spans="1:4" x14ac:dyDescent="0.2">
      <c r="A1478" s="5">
        <f t="shared" si="23"/>
        <v>43141</v>
      </c>
      <c r="B1478" s="6">
        <f>IFERROR(VLOOKUP($A1478,'Original Data'!$A$2:$B$3674,2,FALSE),"")</f>
        <v>8563.1</v>
      </c>
      <c r="C1478" s="7">
        <f>IFERROR(VLOOKUP($A1478,'Original Data'!$C$2:$D$2180,2,FALSE),"")</f>
        <v>852</v>
      </c>
      <c r="D1478" s="6">
        <f>IFERROR(VLOOKUP($A1478,'Original Data'!$E$2:$F$2013,2,FALSE),"")</f>
        <v>155.029</v>
      </c>
    </row>
    <row r="1479" spans="1:4" x14ac:dyDescent="0.2">
      <c r="A1479" s="5">
        <f t="shared" si="23"/>
        <v>43140</v>
      </c>
      <c r="B1479" s="6">
        <f>IFERROR(VLOOKUP($A1479,'Original Data'!$A$2:$B$3674,2,FALSE),"")</f>
        <v>8683.2000000000007</v>
      </c>
      <c r="C1479" s="7">
        <f>IFERROR(VLOOKUP($A1479,'Original Data'!$C$2:$D$2180,2,FALSE),"")</f>
        <v>878.9</v>
      </c>
      <c r="D1479" s="6">
        <f>IFERROR(VLOOKUP($A1479,'Original Data'!$E$2:$F$2013,2,FALSE),"")</f>
        <v>163.99799999999999</v>
      </c>
    </row>
    <row r="1480" spans="1:4" x14ac:dyDescent="0.2">
      <c r="A1480" s="5">
        <f t="shared" si="23"/>
        <v>43139</v>
      </c>
      <c r="B1480" s="6">
        <f>IFERROR(VLOOKUP($A1480,'Original Data'!$A$2:$B$3674,2,FALSE),"")</f>
        <v>8235.1</v>
      </c>
      <c r="C1480" s="7">
        <f>IFERROR(VLOOKUP($A1480,'Original Data'!$C$2:$D$2180,2,FALSE),"")</f>
        <v>813.2</v>
      </c>
      <c r="D1480" s="6">
        <f>IFERROR(VLOOKUP($A1480,'Original Data'!$E$2:$F$2013,2,FALSE),"")</f>
        <v>148.90299999999999</v>
      </c>
    </row>
    <row r="1481" spans="1:4" x14ac:dyDescent="0.2">
      <c r="A1481" s="5">
        <f t="shared" si="23"/>
        <v>43138</v>
      </c>
      <c r="B1481" s="6">
        <f>IFERROR(VLOOKUP($A1481,'Original Data'!$A$2:$B$3674,2,FALSE),"")</f>
        <v>7587</v>
      </c>
      <c r="C1481" s="7">
        <f>IFERROR(VLOOKUP($A1481,'Original Data'!$C$2:$D$2180,2,FALSE),"")</f>
        <v>751.25</v>
      </c>
      <c r="D1481" s="6">
        <f>IFERROR(VLOOKUP($A1481,'Original Data'!$E$2:$F$2013,2,FALSE),"")</f>
        <v>137.99299999999999</v>
      </c>
    </row>
    <row r="1482" spans="1:4" x14ac:dyDescent="0.2">
      <c r="A1482" s="5">
        <f t="shared" si="23"/>
        <v>43137</v>
      </c>
      <c r="B1482" s="6">
        <f>IFERROR(VLOOKUP($A1482,'Original Data'!$A$2:$B$3674,2,FALSE),"")</f>
        <v>7673.8</v>
      </c>
      <c r="C1482" s="7">
        <f>IFERROR(VLOOKUP($A1482,'Original Data'!$C$2:$D$2180,2,FALSE),"")</f>
        <v>781.6</v>
      </c>
      <c r="D1482" s="6">
        <f>IFERROR(VLOOKUP($A1482,'Original Data'!$E$2:$F$2013,2,FALSE),"")</f>
        <v>142.21899999999999</v>
      </c>
    </row>
    <row r="1483" spans="1:4" x14ac:dyDescent="0.2">
      <c r="A1483" s="5">
        <f t="shared" si="23"/>
        <v>43136</v>
      </c>
      <c r="B1483" s="6">
        <f>IFERROR(VLOOKUP($A1483,'Original Data'!$A$2:$B$3674,2,FALSE),"")</f>
        <v>6949.9</v>
      </c>
      <c r="C1483" s="7">
        <f>IFERROR(VLOOKUP($A1483,'Original Data'!$C$2:$D$2180,2,FALSE),"")</f>
        <v>698.62</v>
      </c>
      <c r="D1483" s="6">
        <f>IFERROR(VLOOKUP($A1483,'Original Data'!$E$2:$F$2013,2,FALSE),"")</f>
        <v>125.292</v>
      </c>
    </row>
    <row r="1484" spans="1:4" x14ac:dyDescent="0.2">
      <c r="A1484" s="5">
        <f t="shared" si="23"/>
        <v>43135</v>
      </c>
      <c r="B1484" s="6">
        <f>IFERROR(VLOOKUP($A1484,'Original Data'!$A$2:$B$3674,2,FALSE),"")</f>
        <v>8200</v>
      </c>
      <c r="C1484" s="7">
        <f>IFERROR(VLOOKUP($A1484,'Original Data'!$C$2:$D$2180,2,FALSE),"")</f>
        <v>829.98</v>
      </c>
      <c r="D1484" s="6">
        <f>IFERROR(VLOOKUP($A1484,'Original Data'!$E$2:$F$2013,2,FALSE),"")</f>
        <v>147.886</v>
      </c>
    </row>
    <row r="1485" spans="1:4" x14ac:dyDescent="0.2">
      <c r="A1485" s="5">
        <f t="shared" si="23"/>
        <v>43134</v>
      </c>
      <c r="B1485" s="6">
        <f>IFERROR(VLOOKUP($A1485,'Original Data'!$A$2:$B$3674,2,FALSE),"")</f>
        <v>9219.4</v>
      </c>
      <c r="C1485" s="7">
        <f>IFERROR(VLOOKUP($A1485,'Original Data'!$C$2:$D$2180,2,FALSE),"")</f>
        <v>972.4</v>
      </c>
      <c r="D1485" s="6">
        <f>IFERROR(VLOOKUP($A1485,'Original Data'!$E$2:$F$2013,2,FALSE),"")</f>
        <v>160.97399999999999</v>
      </c>
    </row>
    <row r="1486" spans="1:4" x14ac:dyDescent="0.2">
      <c r="A1486" s="5">
        <f t="shared" si="23"/>
        <v>43133</v>
      </c>
      <c r="B1486" s="6">
        <f>IFERROR(VLOOKUP($A1486,'Original Data'!$A$2:$B$3674,2,FALSE),"")</f>
        <v>8895.7999999999993</v>
      </c>
      <c r="C1486" s="7">
        <f>IFERROR(VLOOKUP($A1486,'Original Data'!$C$2:$D$2180,2,FALSE),"")</f>
        <v>923.3</v>
      </c>
      <c r="D1486" s="6">
        <f>IFERROR(VLOOKUP($A1486,'Original Data'!$E$2:$F$2013,2,FALSE),"")</f>
        <v>131.625</v>
      </c>
    </row>
    <row r="1487" spans="1:4" x14ac:dyDescent="0.2">
      <c r="A1487" s="5">
        <f t="shared" si="23"/>
        <v>43132</v>
      </c>
      <c r="B1487" s="6">
        <f>IFERROR(VLOOKUP($A1487,'Original Data'!$A$2:$B$3674,2,FALSE),"")</f>
        <v>9181.1</v>
      </c>
      <c r="C1487" s="7">
        <f>IFERROR(VLOOKUP($A1487,'Original Data'!$C$2:$D$2180,2,FALSE),"")</f>
        <v>1036.3</v>
      </c>
      <c r="D1487" s="6">
        <f>IFERROR(VLOOKUP($A1487,'Original Data'!$E$2:$F$2013,2,FALSE),"")</f>
        <v>142.52799999999999</v>
      </c>
    </row>
    <row r="1488" spans="1:4" x14ac:dyDescent="0.2">
      <c r="A1488" s="5">
        <f t="shared" si="23"/>
        <v>43131</v>
      </c>
      <c r="B1488" s="6">
        <f>IFERROR(VLOOKUP($A1488,'Original Data'!$A$2:$B$3674,2,FALSE),"")</f>
        <v>10284</v>
      </c>
      <c r="C1488" s="7">
        <f>IFERROR(VLOOKUP($A1488,'Original Data'!$C$2:$D$2180,2,FALSE),"")</f>
        <v>1121.3</v>
      </c>
      <c r="D1488" s="6">
        <f>IFERROR(VLOOKUP($A1488,'Original Data'!$E$2:$F$2013,2,FALSE),"")</f>
        <v>163.87899999999999</v>
      </c>
    </row>
    <row r="1489" spans="1:4" x14ac:dyDescent="0.2">
      <c r="A1489" s="5">
        <f t="shared" si="23"/>
        <v>43130</v>
      </c>
      <c r="B1489" s="6">
        <f>IFERROR(VLOOKUP($A1489,'Original Data'!$A$2:$B$3674,2,FALSE),"")</f>
        <v>10175</v>
      </c>
      <c r="C1489" s="7">
        <f>IFERROR(VLOOKUP($A1489,'Original Data'!$C$2:$D$2180,2,FALSE),"")</f>
        <v>1076</v>
      </c>
      <c r="D1489" s="6">
        <f>IFERROR(VLOOKUP($A1489,'Original Data'!$E$2:$F$2013,2,FALSE),"")</f>
        <v>166.36500000000001</v>
      </c>
    </row>
    <row r="1490" spans="1:4" x14ac:dyDescent="0.2">
      <c r="A1490" s="5">
        <f t="shared" si="23"/>
        <v>43129</v>
      </c>
      <c r="B1490" s="6">
        <f>IFERROR(VLOOKUP($A1490,'Original Data'!$A$2:$B$3674,2,FALSE),"")</f>
        <v>11212</v>
      </c>
      <c r="C1490" s="7">
        <f>IFERROR(VLOOKUP($A1490,'Original Data'!$C$2:$D$2180,2,FALSE),"")</f>
        <v>1175</v>
      </c>
      <c r="D1490" s="6">
        <f>IFERROR(VLOOKUP($A1490,'Original Data'!$E$2:$F$2013,2,FALSE),"")</f>
        <v>179.57</v>
      </c>
    </row>
    <row r="1491" spans="1:4" x14ac:dyDescent="0.2">
      <c r="A1491" s="5">
        <f t="shared" si="23"/>
        <v>43128</v>
      </c>
      <c r="B1491" s="6">
        <f>IFERROR(VLOOKUP($A1491,'Original Data'!$A$2:$B$3674,2,FALSE),"")</f>
        <v>11839</v>
      </c>
      <c r="C1491" s="7">
        <f>IFERROR(VLOOKUP($A1491,'Original Data'!$C$2:$D$2180,2,FALSE),"")</f>
        <v>1246.5999999999999</v>
      </c>
      <c r="D1491" s="6">
        <f>IFERROR(VLOOKUP($A1491,'Original Data'!$E$2:$F$2013,2,FALSE),"")</f>
        <v>191.12</v>
      </c>
    </row>
    <row r="1492" spans="1:4" x14ac:dyDescent="0.2">
      <c r="A1492" s="5">
        <f t="shared" si="23"/>
        <v>43127</v>
      </c>
      <c r="B1492" s="6">
        <f>IFERROR(VLOOKUP($A1492,'Original Data'!$A$2:$B$3674,2,FALSE),"")</f>
        <v>11461</v>
      </c>
      <c r="C1492" s="7">
        <f>IFERROR(VLOOKUP($A1492,'Original Data'!$C$2:$D$2180,2,FALSE),"")</f>
        <v>1114.8</v>
      </c>
      <c r="D1492" s="6">
        <f>IFERROR(VLOOKUP($A1492,'Original Data'!$E$2:$F$2013,2,FALSE),"")</f>
        <v>179.65</v>
      </c>
    </row>
    <row r="1493" spans="1:4" x14ac:dyDescent="0.2">
      <c r="A1493" s="5">
        <f t="shared" si="23"/>
        <v>43126</v>
      </c>
      <c r="B1493" s="6">
        <f>IFERROR(VLOOKUP($A1493,'Original Data'!$A$2:$B$3674,2,FALSE),"")</f>
        <v>11070</v>
      </c>
      <c r="C1493" s="7">
        <f>IFERROR(VLOOKUP($A1493,'Original Data'!$C$2:$D$2180,2,FALSE),"")</f>
        <v>1047</v>
      </c>
      <c r="D1493" s="6">
        <f>IFERROR(VLOOKUP($A1493,'Original Data'!$E$2:$F$2013,2,FALSE),"")</f>
        <v>175.71</v>
      </c>
    </row>
    <row r="1494" spans="1:4" x14ac:dyDescent="0.2">
      <c r="A1494" s="5">
        <f t="shared" si="23"/>
        <v>43125</v>
      </c>
      <c r="B1494" s="6">
        <f>IFERROR(VLOOKUP($A1494,'Original Data'!$A$2:$B$3674,2,FALSE),"")</f>
        <v>11146</v>
      </c>
      <c r="C1494" s="7">
        <f>IFERROR(VLOOKUP($A1494,'Original Data'!$C$2:$D$2180,2,FALSE),"")</f>
        <v>1048.2</v>
      </c>
      <c r="D1494" s="6">
        <f>IFERROR(VLOOKUP($A1494,'Original Data'!$E$2:$F$2013,2,FALSE),"")</f>
        <v>178.86</v>
      </c>
    </row>
    <row r="1495" spans="1:4" x14ac:dyDescent="0.2">
      <c r="A1495" s="5">
        <f t="shared" si="23"/>
        <v>43124</v>
      </c>
      <c r="B1495" s="6">
        <f>IFERROR(VLOOKUP($A1495,'Original Data'!$A$2:$B$3674,2,FALSE),"")</f>
        <v>11414</v>
      </c>
      <c r="C1495" s="7">
        <f>IFERROR(VLOOKUP($A1495,'Original Data'!$C$2:$D$2180,2,FALSE),"")</f>
        <v>1063.2</v>
      </c>
      <c r="D1495" s="6">
        <f>IFERROR(VLOOKUP($A1495,'Original Data'!$E$2:$F$2013,2,FALSE),"")</f>
        <v>180.6</v>
      </c>
    </row>
    <row r="1496" spans="1:4" x14ac:dyDescent="0.2">
      <c r="A1496" s="5">
        <f t="shared" si="23"/>
        <v>43123</v>
      </c>
      <c r="B1496" s="6">
        <f>IFERROR(VLOOKUP($A1496,'Original Data'!$A$2:$B$3674,2,FALSE),"")</f>
        <v>10819</v>
      </c>
      <c r="C1496" s="7">
        <f>IFERROR(VLOOKUP($A1496,'Original Data'!$C$2:$D$2180,2,FALSE),"")</f>
        <v>982.98</v>
      </c>
      <c r="D1496" s="6">
        <f>IFERROR(VLOOKUP($A1496,'Original Data'!$E$2:$F$2013,2,FALSE),"")</f>
        <v>178.27</v>
      </c>
    </row>
    <row r="1497" spans="1:4" x14ac:dyDescent="0.2">
      <c r="A1497" s="5">
        <f t="shared" si="23"/>
        <v>43122</v>
      </c>
      <c r="B1497" s="6">
        <f>IFERROR(VLOOKUP($A1497,'Original Data'!$A$2:$B$3674,2,FALSE),"")</f>
        <v>10771</v>
      </c>
      <c r="C1497" s="7">
        <f>IFERROR(VLOOKUP($A1497,'Original Data'!$C$2:$D$2180,2,FALSE),"")</f>
        <v>995.08</v>
      </c>
      <c r="D1497" s="6">
        <f>IFERROR(VLOOKUP($A1497,'Original Data'!$E$2:$F$2013,2,FALSE),"")</f>
        <v>179.42</v>
      </c>
    </row>
    <row r="1498" spans="1:4" x14ac:dyDescent="0.2">
      <c r="A1498" s="5">
        <f t="shared" si="23"/>
        <v>43121</v>
      </c>
      <c r="B1498" s="6">
        <f>IFERROR(VLOOKUP($A1498,'Original Data'!$A$2:$B$3674,2,FALSE),"")</f>
        <v>11514</v>
      </c>
      <c r="C1498" s="7">
        <f>IFERROR(VLOOKUP($A1498,'Original Data'!$C$2:$D$2180,2,FALSE),"")</f>
        <v>1047</v>
      </c>
      <c r="D1498" s="6">
        <f>IFERROR(VLOOKUP($A1498,'Original Data'!$E$2:$F$2013,2,FALSE),"")</f>
        <v>191.25</v>
      </c>
    </row>
    <row r="1499" spans="1:4" x14ac:dyDescent="0.2">
      <c r="A1499" s="5">
        <f t="shared" si="23"/>
        <v>43120</v>
      </c>
      <c r="B1499" s="6">
        <f>IFERROR(VLOOKUP($A1499,'Original Data'!$A$2:$B$3674,2,FALSE),"")</f>
        <v>12728</v>
      </c>
      <c r="C1499" s="7">
        <f>IFERROR(VLOOKUP($A1499,'Original Data'!$C$2:$D$2180,2,FALSE),"")</f>
        <v>1146</v>
      </c>
      <c r="D1499" s="6">
        <f>IFERROR(VLOOKUP($A1499,'Original Data'!$E$2:$F$2013,2,FALSE),"")</f>
        <v>210.91</v>
      </c>
    </row>
    <row r="1500" spans="1:4" x14ac:dyDescent="0.2">
      <c r="A1500" s="5">
        <f t="shared" si="23"/>
        <v>43119</v>
      </c>
      <c r="B1500" s="6">
        <f>IFERROR(VLOOKUP($A1500,'Original Data'!$A$2:$B$3674,2,FALSE),"")</f>
        <v>11476</v>
      </c>
      <c r="C1500" s="7">
        <f>IFERROR(VLOOKUP($A1500,'Original Data'!$C$2:$D$2180,2,FALSE),"")</f>
        <v>1032.5999999999999</v>
      </c>
      <c r="D1500" s="6">
        <f>IFERROR(VLOOKUP($A1500,'Original Data'!$E$2:$F$2013,2,FALSE),"")</f>
        <v>192.5</v>
      </c>
    </row>
    <row r="1501" spans="1:4" x14ac:dyDescent="0.2">
      <c r="A1501" s="5">
        <f t="shared" si="23"/>
        <v>43118</v>
      </c>
      <c r="B1501" s="6">
        <f>IFERROR(VLOOKUP($A1501,'Original Data'!$A$2:$B$3674,2,FALSE),"")</f>
        <v>11045</v>
      </c>
      <c r="C1501" s="7">
        <f>IFERROR(VLOOKUP($A1501,'Original Data'!$C$2:$D$2180,2,FALSE),"")</f>
        <v>994.81</v>
      </c>
      <c r="D1501" s="6">
        <f>IFERROR(VLOOKUP($A1501,'Original Data'!$E$2:$F$2013,2,FALSE),"")</f>
        <v>192.6</v>
      </c>
    </row>
    <row r="1502" spans="1:4" x14ac:dyDescent="0.2">
      <c r="A1502" s="5">
        <f t="shared" si="23"/>
        <v>43117</v>
      </c>
      <c r="B1502" s="6">
        <f>IFERROR(VLOOKUP($A1502,'Original Data'!$A$2:$B$3674,2,FALSE),"")</f>
        <v>11082</v>
      </c>
      <c r="C1502" s="7">
        <f>IFERROR(VLOOKUP($A1502,'Original Data'!$C$2:$D$2180,2,FALSE),"")</f>
        <v>1017.5</v>
      </c>
      <c r="D1502" s="6">
        <f>IFERROR(VLOOKUP($A1502,'Original Data'!$E$2:$F$2013,2,FALSE),"")</f>
        <v>189</v>
      </c>
    </row>
    <row r="1503" spans="1:4" x14ac:dyDescent="0.2">
      <c r="A1503" s="5">
        <f t="shared" si="23"/>
        <v>43116</v>
      </c>
      <c r="B1503" s="6">
        <f>IFERROR(VLOOKUP($A1503,'Original Data'!$A$2:$B$3674,2,FALSE),"")</f>
        <v>11072</v>
      </c>
      <c r="C1503" s="7">
        <f>IFERROR(VLOOKUP($A1503,'Original Data'!$C$2:$D$2180,2,FALSE),"")</f>
        <v>1020.1</v>
      </c>
      <c r="D1503" s="6">
        <f>IFERROR(VLOOKUP($A1503,'Original Data'!$E$2:$F$2013,2,FALSE),"")</f>
        <v>191.13</v>
      </c>
    </row>
    <row r="1504" spans="1:4" x14ac:dyDescent="0.2">
      <c r="A1504" s="5">
        <f t="shared" si="23"/>
        <v>43115</v>
      </c>
      <c r="B1504" s="6">
        <f>IFERROR(VLOOKUP($A1504,'Original Data'!$A$2:$B$3674,2,FALSE),"")</f>
        <v>13575</v>
      </c>
      <c r="C1504" s="7">
        <f>IFERROR(VLOOKUP($A1504,'Original Data'!$C$2:$D$2180,2,FALSE),"")</f>
        <v>1273.4000000000001</v>
      </c>
      <c r="D1504" s="6">
        <f>IFERROR(VLOOKUP($A1504,'Original Data'!$E$2:$F$2013,2,FALSE),"")</f>
        <v>232.51</v>
      </c>
    </row>
    <row r="1505" spans="1:4" x14ac:dyDescent="0.2">
      <c r="A1505" s="5">
        <f t="shared" si="23"/>
        <v>43114</v>
      </c>
      <c r="B1505" s="6">
        <f>IFERROR(VLOOKUP($A1505,'Original Data'!$A$2:$B$3674,2,FALSE),"")</f>
        <v>13558</v>
      </c>
      <c r="C1505" s="7">
        <f>IFERROR(VLOOKUP($A1505,'Original Data'!$C$2:$D$2180,2,FALSE),"")</f>
        <v>1350</v>
      </c>
      <c r="D1505" s="6">
        <f>IFERROR(VLOOKUP($A1505,'Original Data'!$E$2:$F$2013,2,FALSE),"")</f>
        <v>237.89</v>
      </c>
    </row>
    <row r="1506" spans="1:4" x14ac:dyDescent="0.2">
      <c r="A1506" s="5">
        <f t="shared" si="23"/>
        <v>43113</v>
      </c>
      <c r="B1506" s="6">
        <f>IFERROR(VLOOKUP($A1506,'Original Data'!$A$2:$B$3674,2,FALSE),"")</f>
        <v>14191</v>
      </c>
      <c r="C1506" s="7">
        <f>IFERROR(VLOOKUP($A1506,'Original Data'!$C$2:$D$2180,2,FALSE),"")</f>
        <v>1380</v>
      </c>
      <c r="D1506" s="6">
        <f>IFERROR(VLOOKUP($A1506,'Original Data'!$E$2:$F$2013,2,FALSE),"")</f>
        <v>258.02</v>
      </c>
    </row>
    <row r="1507" spans="1:4" x14ac:dyDescent="0.2">
      <c r="A1507" s="5">
        <f t="shared" si="23"/>
        <v>43112</v>
      </c>
      <c r="B1507" s="6">
        <f>IFERROR(VLOOKUP($A1507,'Original Data'!$A$2:$B$3674,2,FALSE),"")</f>
        <v>13783</v>
      </c>
      <c r="C1507" s="7">
        <f>IFERROR(VLOOKUP($A1507,'Original Data'!$C$2:$D$2180,2,FALSE),"")</f>
        <v>1257.2</v>
      </c>
      <c r="D1507" s="6">
        <f>IFERROR(VLOOKUP($A1507,'Original Data'!$E$2:$F$2013,2,FALSE),"")</f>
        <v>235.52</v>
      </c>
    </row>
    <row r="1508" spans="1:4" x14ac:dyDescent="0.2">
      <c r="A1508" s="5">
        <f t="shared" si="23"/>
        <v>43111</v>
      </c>
      <c r="B1508" s="6">
        <f>IFERROR(VLOOKUP($A1508,'Original Data'!$A$2:$B$3674,2,FALSE),"")</f>
        <v>13266</v>
      </c>
      <c r="C1508" s="7">
        <f>IFERROR(VLOOKUP($A1508,'Original Data'!$C$2:$D$2180,2,FALSE),"")</f>
        <v>1135.5</v>
      </c>
      <c r="D1508" s="6">
        <f>IFERROR(VLOOKUP($A1508,'Original Data'!$E$2:$F$2013,2,FALSE),"")</f>
        <v>226.91</v>
      </c>
    </row>
    <row r="1509" spans="1:4" x14ac:dyDescent="0.2">
      <c r="A1509" s="5">
        <f t="shared" si="23"/>
        <v>43110</v>
      </c>
      <c r="B1509" s="6">
        <f>IFERROR(VLOOKUP($A1509,'Original Data'!$A$2:$B$3674,2,FALSE),"")</f>
        <v>14896</v>
      </c>
      <c r="C1509" s="7">
        <f>IFERROR(VLOOKUP($A1509,'Original Data'!$C$2:$D$2180,2,FALSE),"")</f>
        <v>1248</v>
      </c>
      <c r="D1509" s="6">
        <f>IFERROR(VLOOKUP($A1509,'Original Data'!$E$2:$F$2013,2,FALSE),"")</f>
        <v>248.5</v>
      </c>
    </row>
    <row r="1510" spans="1:4" x14ac:dyDescent="0.2">
      <c r="A1510" s="5">
        <f t="shared" si="23"/>
        <v>43109</v>
      </c>
      <c r="B1510" s="6">
        <f>IFERROR(VLOOKUP($A1510,'Original Data'!$A$2:$B$3674,2,FALSE),"")</f>
        <v>14423</v>
      </c>
      <c r="C1510" s="7">
        <f>IFERROR(VLOOKUP($A1510,'Original Data'!$C$2:$D$2180,2,FALSE),"")</f>
        <v>1283.7</v>
      </c>
      <c r="D1510" s="6">
        <f>IFERROR(VLOOKUP($A1510,'Original Data'!$E$2:$F$2013,2,FALSE),"")</f>
        <v>246.79</v>
      </c>
    </row>
    <row r="1511" spans="1:4" x14ac:dyDescent="0.2">
      <c r="A1511" s="5">
        <f t="shared" si="23"/>
        <v>43108</v>
      </c>
      <c r="B1511" s="6">
        <f>IFERROR(VLOOKUP($A1511,'Original Data'!$A$2:$B$3674,2,FALSE),"")</f>
        <v>14930</v>
      </c>
      <c r="C1511" s="7">
        <f>IFERROR(VLOOKUP($A1511,'Original Data'!$C$2:$D$2180,2,FALSE),"")</f>
        <v>1129.3</v>
      </c>
      <c r="D1511" s="6">
        <f>IFERROR(VLOOKUP($A1511,'Original Data'!$E$2:$F$2013,2,FALSE),"")</f>
        <v>255.35</v>
      </c>
    </row>
    <row r="1512" spans="1:4" x14ac:dyDescent="0.2">
      <c r="A1512" s="5">
        <f t="shared" si="23"/>
        <v>43107</v>
      </c>
      <c r="B1512" s="6">
        <f>IFERROR(VLOOKUP($A1512,'Original Data'!$A$2:$B$3674,2,FALSE),"")</f>
        <v>16196</v>
      </c>
      <c r="C1512" s="7">
        <f>IFERROR(VLOOKUP($A1512,'Original Data'!$C$2:$D$2180,2,FALSE),"")</f>
        <v>1115.8</v>
      </c>
      <c r="D1512" s="6">
        <f>IFERROR(VLOOKUP($A1512,'Original Data'!$E$2:$F$2013,2,FALSE),"")</f>
        <v>272.06</v>
      </c>
    </row>
    <row r="1513" spans="1:4" x14ac:dyDescent="0.2">
      <c r="A1513" s="5">
        <f t="shared" si="23"/>
        <v>43106</v>
      </c>
      <c r="B1513" s="6">
        <f>IFERROR(VLOOKUP($A1513,'Original Data'!$A$2:$B$3674,2,FALSE),"")</f>
        <v>17161</v>
      </c>
      <c r="C1513" s="7">
        <f>IFERROR(VLOOKUP($A1513,'Original Data'!$C$2:$D$2180,2,FALSE),"")</f>
        <v>1004.3</v>
      </c>
      <c r="D1513" s="6">
        <f>IFERROR(VLOOKUP($A1513,'Original Data'!$E$2:$F$2013,2,FALSE),"")</f>
        <v>279.42</v>
      </c>
    </row>
    <row r="1514" spans="1:4" x14ac:dyDescent="0.2">
      <c r="A1514" s="5">
        <f t="shared" si="23"/>
        <v>43105</v>
      </c>
      <c r="B1514" s="6">
        <f>IFERROR(VLOOKUP($A1514,'Original Data'!$A$2:$B$3674,2,FALSE),"")</f>
        <v>16917</v>
      </c>
      <c r="C1514" s="7">
        <f>IFERROR(VLOOKUP($A1514,'Original Data'!$C$2:$D$2180,2,FALSE),"")</f>
        <v>962.77</v>
      </c>
      <c r="D1514" s="6">
        <f>IFERROR(VLOOKUP($A1514,'Original Data'!$E$2:$F$2013,2,FALSE),"")</f>
        <v>246.23</v>
      </c>
    </row>
    <row r="1515" spans="1:4" x14ac:dyDescent="0.2">
      <c r="A1515" s="5">
        <f t="shared" si="23"/>
        <v>43104</v>
      </c>
      <c r="B1515" s="6">
        <f>IFERROR(VLOOKUP($A1515,'Original Data'!$A$2:$B$3674,2,FALSE),"")</f>
        <v>15160</v>
      </c>
      <c r="C1515" s="7">
        <f>IFERROR(VLOOKUP($A1515,'Original Data'!$C$2:$D$2180,2,FALSE),"")</f>
        <v>940</v>
      </c>
      <c r="D1515" s="6">
        <f>IFERROR(VLOOKUP($A1515,'Original Data'!$E$2:$F$2013,2,FALSE),"")</f>
        <v>238.91</v>
      </c>
    </row>
    <row r="1516" spans="1:4" x14ac:dyDescent="0.2">
      <c r="A1516" s="5">
        <f t="shared" si="23"/>
        <v>43103</v>
      </c>
      <c r="B1516" s="6">
        <f>IFERROR(VLOOKUP($A1516,'Original Data'!$A$2:$B$3674,2,FALSE),"")</f>
        <v>15155</v>
      </c>
      <c r="C1516" s="7">
        <f>IFERROR(VLOOKUP($A1516,'Original Data'!$C$2:$D$2180,2,FALSE),"")</f>
        <v>942.01</v>
      </c>
      <c r="D1516" s="6">
        <f>IFERROR(VLOOKUP($A1516,'Original Data'!$E$2:$F$2013,2,FALSE),"")</f>
        <v>244.99</v>
      </c>
    </row>
    <row r="1517" spans="1:4" x14ac:dyDescent="0.2">
      <c r="A1517" s="5">
        <f t="shared" si="23"/>
        <v>43102</v>
      </c>
      <c r="B1517" s="6">
        <f>IFERROR(VLOOKUP($A1517,'Original Data'!$A$2:$B$3674,2,FALSE),"")</f>
        <v>14709.8</v>
      </c>
      <c r="C1517" s="7">
        <f>IFERROR(VLOOKUP($A1517,'Original Data'!$C$2:$D$2180,2,FALSE),"")</f>
        <v>858.78</v>
      </c>
      <c r="D1517" s="6">
        <f>IFERROR(VLOOKUP($A1517,'Original Data'!$E$2:$F$2013,2,FALSE),"")</f>
        <v>253.31</v>
      </c>
    </row>
    <row r="1518" spans="1:4" x14ac:dyDescent="0.2">
      <c r="A1518" s="5">
        <f t="shared" si="23"/>
        <v>43101</v>
      </c>
      <c r="B1518" s="6">
        <f>IFERROR(VLOOKUP($A1518,'Original Data'!$A$2:$B$3674,2,FALSE),"")</f>
        <v>13354</v>
      </c>
      <c r="C1518" s="7">
        <f>IFERROR(VLOOKUP($A1518,'Original Data'!$C$2:$D$2180,2,FALSE),"")</f>
        <v>752.46</v>
      </c>
      <c r="D1518" s="6">
        <f>IFERROR(VLOOKUP($A1518,'Original Data'!$E$2:$F$2013,2,FALSE),"")</f>
        <v>225.22</v>
      </c>
    </row>
    <row r="1519" spans="1:4" x14ac:dyDescent="0.2">
      <c r="A1519" s="5">
        <f t="shared" si="23"/>
        <v>43100</v>
      </c>
      <c r="B1519" s="6">
        <f>IFERROR(VLOOKUP($A1519,'Original Data'!$A$2:$B$3674,2,FALSE),"")</f>
        <v>13800</v>
      </c>
      <c r="C1519" s="7">
        <f>IFERROR(VLOOKUP($A1519,'Original Data'!$C$2:$D$2180,2,FALSE),"")</f>
        <v>736.77</v>
      </c>
      <c r="D1519" s="6">
        <f>IFERROR(VLOOKUP($A1519,'Original Data'!$E$2:$F$2013,2,FALSE),"")</f>
        <v>227.17</v>
      </c>
    </row>
    <row r="1520" spans="1:4" x14ac:dyDescent="0.2">
      <c r="A1520" s="5">
        <f t="shared" si="23"/>
        <v>43099</v>
      </c>
      <c r="B1520" s="6">
        <f>IFERROR(VLOOKUP($A1520,'Original Data'!$A$2:$B$3674,2,FALSE),"")</f>
        <v>12377</v>
      </c>
      <c r="C1520" s="7">
        <f>IFERROR(VLOOKUP($A1520,'Original Data'!$C$2:$D$2180,2,FALSE),"")</f>
        <v>682.22</v>
      </c>
      <c r="D1520" s="6">
        <f>IFERROR(VLOOKUP($A1520,'Original Data'!$E$2:$F$2013,2,FALSE),"")</f>
        <v>216.03</v>
      </c>
    </row>
    <row r="1521" spans="1:4" x14ac:dyDescent="0.2">
      <c r="A1521" s="5">
        <f t="shared" si="23"/>
        <v>43098</v>
      </c>
      <c r="B1521" s="6">
        <f>IFERROR(VLOOKUP($A1521,'Original Data'!$A$2:$B$3674,2,FALSE),"")</f>
        <v>14317</v>
      </c>
      <c r="C1521" s="7">
        <f>IFERROR(VLOOKUP($A1521,'Original Data'!$C$2:$D$2180,2,FALSE),"")</f>
        <v>731.52</v>
      </c>
      <c r="D1521" s="6">
        <f>IFERROR(VLOOKUP($A1521,'Original Data'!$E$2:$F$2013,2,FALSE),"")</f>
        <v>245.79</v>
      </c>
    </row>
    <row r="1522" spans="1:4" x14ac:dyDescent="0.2">
      <c r="A1522" s="5">
        <f t="shared" si="23"/>
        <v>43097</v>
      </c>
      <c r="B1522" s="6">
        <f>IFERROR(VLOOKUP($A1522,'Original Data'!$A$2:$B$3674,2,FALSE),"")</f>
        <v>14315</v>
      </c>
      <c r="C1522" s="7">
        <f>IFERROR(VLOOKUP($A1522,'Original Data'!$C$2:$D$2180,2,FALSE),"")</f>
        <v>711.42</v>
      </c>
      <c r="D1522" s="6">
        <f>IFERROR(VLOOKUP($A1522,'Original Data'!$E$2:$F$2013,2,FALSE),"")</f>
        <v>251.18</v>
      </c>
    </row>
    <row r="1523" spans="1:4" x14ac:dyDescent="0.2">
      <c r="A1523" s="5">
        <f t="shared" si="23"/>
        <v>43096</v>
      </c>
      <c r="B1523" s="6">
        <f>IFERROR(VLOOKUP($A1523,'Original Data'!$A$2:$B$3674,2,FALSE),"")</f>
        <v>15374</v>
      </c>
      <c r="C1523" s="7">
        <f>IFERROR(VLOOKUP($A1523,'Original Data'!$C$2:$D$2180,2,FALSE),"")</f>
        <v>736.45</v>
      </c>
      <c r="D1523" s="6">
        <f>IFERROR(VLOOKUP($A1523,'Original Data'!$E$2:$F$2013,2,FALSE),"")</f>
        <v>264.39999999999998</v>
      </c>
    </row>
    <row r="1524" spans="1:4" x14ac:dyDescent="0.2">
      <c r="A1524" s="5">
        <f t="shared" si="23"/>
        <v>43095</v>
      </c>
      <c r="B1524" s="6">
        <f>IFERROR(VLOOKUP($A1524,'Original Data'!$A$2:$B$3674,2,FALSE),"")</f>
        <v>15679</v>
      </c>
      <c r="C1524" s="7">
        <f>IFERROR(VLOOKUP($A1524,'Original Data'!$C$2:$D$2180,2,FALSE),"")</f>
        <v>749.8</v>
      </c>
      <c r="D1524" s="6">
        <f>IFERROR(VLOOKUP($A1524,'Original Data'!$E$2:$F$2013,2,FALSE),"")</f>
        <v>280.10000000000002</v>
      </c>
    </row>
    <row r="1525" spans="1:4" x14ac:dyDescent="0.2">
      <c r="A1525" s="5">
        <f t="shared" si="23"/>
        <v>43094</v>
      </c>
      <c r="B1525" s="6">
        <f>IFERROR(VLOOKUP($A1525,'Original Data'!$A$2:$B$3674,2,FALSE),"")</f>
        <v>13623</v>
      </c>
      <c r="C1525" s="7">
        <f>IFERROR(VLOOKUP($A1525,'Original Data'!$C$2:$D$2180,2,FALSE),"")</f>
        <v>709.81</v>
      </c>
      <c r="D1525" s="6">
        <f>IFERROR(VLOOKUP($A1525,'Original Data'!$E$2:$F$2013,2,FALSE),"")</f>
        <v>273.52</v>
      </c>
    </row>
    <row r="1526" spans="1:4" x14ac:dyDescent="0.2">
      <c r="A1526" s="5">
        <f t="shared" si="23"/>
        <v>43093</v>
      </c>
      <c r="B1526" s="6">
        <f>IFERROR(VLOOKUP($A1526,'Original Data'!$A$2:$B$3674,2,FALSE),"")</f>
        <v>13476</v>
      </c>
      <c r="C1526" s="7">
        <f>IFERROR(VLOOKUP($A1526,'Original Data'!$C$2:$D$2180,2,FALSE),"")</f>
        <v>659.89</v>
      </c>
      <c r="D1526" s="6">
        <f>IFERROR(VLOOKUP($A1526,'Original Data'!$E$2:$F$2013,2,FALSE),"")</f>
        <v>278.81</v>
      </c>
    </row>
    <row r="1527" spans="1:4" x14ac:dyDescent="0.2">
      <c r="A1527" s="5">
        <f t="shared" si="23"/>
        <v>43092</v>
      </c>
      <c r="B1527" s="6">
        <f>IFERROR(VLOOKUP($A1527,'Original Data'!$A$2:$B$3674,2,FALSE),"")</f>
        <v>14035</v>
      </c>
      <c r="C1527" s="7">
        <f>IFERROR(VLOOKUP($A1527,'Original Data'!$C$2:$D$2180,2,FALSE),"")</f>
        <v>672.59</v>
      </c>
      <c r="D1527" s="6">
        <f>IFERROR(VLOOKUP($A1527,'Original Data'!$E$2:$F$2013,2,FALSE),"")</f>
        <v>293.02999999999997</v>
      </c>
    </row>
    <row r="1528" spans="1:4" x14ac:dyDescent="0.2">
      <c r="A1528" s="5">
        <f t="shared" si="23"/>
        <v>43091</v>
      </c>
      <c r="B1528" s="6">
        <f>IFERROR(VLOOKUP($A1528,'Original Data'!$A$2:$B$3674,2,FALSE),"")</f>
        <v>13170</v>
      </c>
      <c r="C1528" s="7">
        <f>IFERROR(VLOOKUP($A1528,'Original Data'!$C$2:$D$2180,2,FALSE),"")</f>
        <v>628.19000000000005</v>
      </c>
      <c r="D1528" s="6">
        <f>IFERROR(VLOOKUP($A1528,'Original Data'!$E$2:$F$2013,2,FALSE),"")</f>
        <v>267.79000000000002</v>
      </c>
    </row>
    <row r="1529" spans="1:4" x14ac:dyDescent="0.2">
      <c r="A1529" s="5">
        <f t="shared" si="23"/>
        <v>43090</v>
      </c>
      <c r="B1529" s="6">
        <f>IFERROR(VLOOKUP($A1529,'Original Data'!$A$2:$B$3674,2,FALSE),"")</f>
        <v>15666.8</v>
      </c>
      <c r="C1529" s="7">
        <f>IFERROR(VLOOKUP($A1529,'Original Data'!$C$2:$D$2180,2,FALSE),"")</f>
        <v>786.97</v>
      </c>
      <c r="D1529" s="6">
        <f>IFERROR(VLOOKUP($A1529,'Original Data'!$E$2:$F$2013,2,FALSE),"")</f>
        <v>311</v>
      </c>
    </row>
    <row r="1530" spans="1:4" x14ac:dyDescent="0.2">
      <c r="A1530" s="5">
        <f t="shared" si="23"/>
        <v>43089</v>
      </c>
      <c r="B1530" s="6">
        <f>IFERROR(VLOOKUP($A1530,'Original Data'!$A$2:$B$3674,2,FALSE),"")</f>
        <v>16425</v>
      </c>
      <c r="C1530" s="7">
        <f>IFERROR(VLOOKUP($A1530,'Original Data'!$C$2:$D$2180,2,FALSE),"")</f>
        <v>794.99</v>
      </c>
      <c r="D1530" s="6">
        <f>IFERROR(VLOOKUP($A1530,'Original Data'!$E$2:$F$2013,2,FALSE),"")</f>
        <v>305.58999999999997</v>
      </c>
    </row>
    <row r="1531" spans="1:4" x14ac:dyDescent="0.2">
      <c r="A1531" s="5">
        <f t="shared" si="23"/>
        <v>43088</v>
      </c>
      <c r="B1531" s="6">
        <f>IFERROR(VLOOKUP($A1531,'Original Data'!$A$2:$B$3674,2,FALSE),"")</f>
        <v>17345</v>
      </c>
      <c r="C1531" s="7">
        <f>IFERROR(VLOOKUP($A1531,'Original Data'!$C$2:$D$2180,2,FALSE),"")</f>
        <v>799.98</v>
      </c>
      <c r="D1531" s="6">
        <f>IFERROR(VLOOKUP($A1531,'Original Data'!$E$2:$F$2013,2,FALSE),"")</f>
        <v>350.79</v>
      </c>
    </row>
    <row r="1532" spans="1:4" x14ac:dyDescent="0.2">
      <c r="A1532" s="5">
        <f t="shared" si="23"/>
        <v>43087</v>
      </c>
      <c r="B1532" s="6">
        <f>IFERROR(VLOOKUP($A1532,'Original Data'!$A$2:$B$3674,2,FALSE),"")</f>
        <v>18934</v>
      </c>
      <c r="C1532" s="7">
        <f>IFERROR(VLOOKUP($A1532,'Original Data'!$C$2:$D$2180,2,FALSE),"")</f>
        <v>783.99</v>
      </c>
      <c r="D1532" s="6">
        <f>IFERROR(VLOOKUP($A1532,'Original Data'!$E$2:$F$2013,2,FALSE),"")</f>
        <v>359.4</v>
      </c>
    </row>
    <row r="1533" spans="1:4" x14ac:dyDescent="0.2">
      <c r="A1533" s="5">
        <f t="shared" si="23"/>
        <v>43086</v>
      </c>
      <c r="B1533" s="6">
        <f>IFERROR(VLOOKUP($A1533,'Original Data'!$A$2:$B$3674,2,FALSE),"")</f>
        <v>18971</v>
      </c>
      <c r="C1533" s="7">
        <f>IFERROR(VLOOKUP($A1533,'Original Data'!$C$2:$D$2180,2,FALSE),"")</f>
        <v>708.78</v>
      </c>
      <c r="D1533" s="6">
        <f>IFERROR(VLOOKUP($A1533,'Original Data'!$E$2:$F$2013,2,FALSE),"")</f>
        <v>324.74</v>
      </c>
    </row>
    <row r="1534" spans="1:4" x14ac:dyDescent="0.2">
      <c r="A1534" s="5">
        <f t="shared" si="23"/>
        <v>43085</v>
      </c>
      <c r="B1534" s="6">
        <f>IFERROR(VLOOKUP($A1534,'Original Data'!$A$2:$B$3674,2,FALSE),"")</f>
        <v>19187</v>
      </c>
      <c r="C1534" s="7">
        <f>IFERROR(VLOOKUP($A1534,'Original Data'!$C$2:$D$2180,2,FALSE),"")</f>
        <v>683.25</v>
      </c>
      <c r="D1534" s="6">
        <f>IFERROR(VLOOKUP($A1534,'Original Data'!$E$2:$F$2013,2,FALSE),"")</f>
        <v>306.86</v>
      </c>
    </row>
    <row r="1535" spans="1:4" x14ac:dyDescent="0.2">
      <c r="A1535" s="5">
        <f t="shared" si="23"/>
        <v>43084</v>
      </c>
      <c r="B1535" s="6">
        <f>IFERROR(VLOOKUP($A1535,'Original Data'!$A$2:$B$3674,2,FALSE),"")</f>
        <v>17522</v>
      </c>
      <c r="C1535" s="7">
        <f>IFERROR(VLOOKUP($A1535,'Original Data'!$C$2:$D$2180,2,FALSE),"")</f>
        <v>678.29</v>
      </c>
      <c r="D1535" s="6">
        <f>IFERROR(VLOOKUP($A1535,'Original Data'!$E$2:$F$2013,2,FALSE),"")</f>
        <v>303.79000000000002</v>
      </c>
    </row>
    <row r="1536" spans="1:4" x14ac:dyDescent="0.2">
      <c r="A1536" s="5">
        <f t="shared" si="23"/>
        <v>43083</v>
      </c>
      <c r="B1536" s="6">
        <f>IFERROR(VLOOKUP($A1536,'Original Data'!$A$2:$B$3674,2,FALSE),"")</f>
        <v>16383</v>
      </c>
      <c r="C1536" s="7">
        <f>IFERROR(VLOOKUP($A1536,'Original Data'!$C$2:$D$2180,2,FALSE),"")</f>
        <v>686.51</v>
      </c>
      <c r="D1536" s="6">
        <f>IFERROR(VLOOKUP($A1536,'Original Data'!$E$2:$F$2013,2,FALSE),"")</f>
        <v>283.8</v>
      </c>
    </row>
    <row r="1537" spans="1:4" x14ac:dyDescent="0.2">
      <c r="A1537" s="5">
        <f t="shared" si="23"/>
        <v>43082</v>
      </c>
      <c r="B1537" s="6">
        <f>IFERROR(VLOOKUP($A1537,'Original Data'!$A$2:$B$3674,2,FALSE),"")</f>
        <v>16181</v>
      </c>
      <c r="C1537" s="7">
        <f>IFERROR(VLOOKUP($A1537,'Original Data'!$C$2:$D$2180,2,FALSE),"")</f>
        <v>690.69</v>
      </c>
      <c r="D1537" s="6">
        <f>IFERROR(VLOOKUP($A1537,'Original Data'!$E$2:$F$2013,2,FALSE),"")</f>
        <v>312.89</v>
      </c>
    </row>
    <row r="1538" spans="1:4" x14ac:dyDescent="0.2">
      <c r="A1538" s="5">
        <f t="shared" si="23"/>
        <v>43081</v>
      </c>
      <c r="B1538" s="6">
        <f>IFERROR(VLOOKUP($A1538,'Original Data'!$A$2:$B$3674,2,FALSE),"")</f>
        <v>16967</v>
      </c>
      <c r="C1538" s="7">
        <f>IFERROR(VLOOKUP($A1538,'Original Data'!$C$2:$D$2180,2,FALSE),"")</f>
        <v>634.87</v>
      </c>
      <c r="D1538" s="6">
        <f>IFERROR(VLOOKUP($A1538,'Original Data'!$E$2:$F$2013,2,FALSE),"")</f>
        <v>352.08</v>
      </c>
    </row>
    <row r="1539" spans="1:4" x14ac:dyDescent="0.2">
      <c r="A1539" s="5">
        <f t="shared" ref="A1539:A1602" si="24">A1538-1</f>
        <v>43080</v>
      </c>
      <c r="B1539" s="6">
        <f>IFERROR(VLOOKUP($A1539,'Original Data'!$A$2:$B$3674,2,FALSE),"")</f>
        <v>16754</v>
      </c>
      <c r="C1539" s="7">
        <f>IFERROR(VLOOKUP($A1539,'Original Data'!$C$2:$D$2180,2,FALSE),"")</f>
        <v>515.25</v>
      </c>
      <c r="D1539" s="6">
        <f>IFERROR(VLOOKUP($A1539,'Original Data'!$E$2:$F$2013,2,FALSE),"")</f>
        <v>218.6</v>
      </c>
    </row>
    <row r="1540" spans="1:4" x14ac:dyDescent="0.2">
      <c r="A1540" s="5">
        <f t="shared" si="24"/>
        <v>43079</v>
      </c>
      <c r="B1540" s="6">
        <f>IFERROR(VLOOKUP($A1540,'Original Data'!$A$2:$B$3674,2,FALSE),"")</f>
        <v>14997</v>
      </c>
      <c r="C1540" s="7">
        <f>IFERROR(VLOOKUP($A1540,'Original Data'!$C$2:$D$2180,2,FALSE),"")</f>
        <v>429.24</v>
      </c>
      <c r="D1540" s="6">
        <f>IFERROR(VLOOKUP($A1540,'Original Data'!$E$2:$F$2013,2,FALSE),"")</f>
        <v>150.99</v>
      </c>
    </row>
    <row r="1541" spans="1:4" x14ac:dyDescent="0.2">
      <c r="A1541" s="5">
        <f t="shared" si="24"/>
        <v>43078</v>
      </c>
      <c r="B1541" s="6">
        <f>IFERROR(VLOOKUP($A1541,'Original Data'!$A$2:$B$3674,2,FALSE),"")</f>
        <v>14660</v>
      </c>
      <c r="C1541" s="7">
        <f>IFERROR(VLOOKUP($A1541,'Original Data'!$C$2:$D$2180,2,FALSE),"")</f>
        <v>460.92</v>
      </c>
      <c r="D1541" s="6">
        <f>IFERROR(VLOOKUP($A1541,'Original Data'!$E$2:$F$2013,2,FALSE),"")</f>
        <v>160.94999999999999</v>
      </c>
    </row>
    <row r="1542" spans="1:4" x14ac:dyDescent="0.2">
      <c r="A1542" s="5">
        <f t="shared" si="24"/>
        <v>43077</v>
      </c>
      <c r="B1542" s="6">
        <f>IFERROR(VLOOKUP($A1542,'Original Data'!$A$2:$B$3674,2,FALSE),"")</f>
        <v>15869</v>
      </c>
      <c r="C1542" s="7">
        <f>IFERROR(VLOOKUP($A1542,'Original Data'!$C$2:$D$2180,2,FALSE),"")</f>
        <v>442.19</v>
      </c>
      <c r="D1542" s="6">
        <f>IFERROR(VLOOKUP($A1542,'Original Data'!$E$2:$F$2013,2,FALSE),"")</f>
        <v>128.97</v>
      </c>
    </row>
    <row r="1543" spans="1:4" x14ac:dyDescent="0.2">
      <c r="A1543" s="5">
        <f t="shared" si="24"/>
        <v>43076</v>
      </c>
      <c r="B1543" s="6">
        <f>IFERROR(VLOOKUP($A1543,'Original Data'!$A$2:$B$3674,2,FALSE),"")</f>
        <v>16601</v>
      </c>
      <c r="C1543" s="7">
        <f>IFERROR(VLOOKUP($A1543,'Original Data'!$C$2:$D$2180,2,FALSE),"")</f>
        <v>415.02</v>
      </c>
      <c r="D1543" s="6">
        <f>IFERROR(VLOOKUP($A1543,'Original Data'!$E$2:$F$2013,2,FALSE),"")</f>
        <v>97.96</v>
      </c>
    </row>
    <row r="1544" spans="1:4" x14ac:dyDescent="0.2">
      <c r="A1544" s="5">
        <f t="shared" si="24"/>
        <v>43075</v>
      </c>
      <c r="B1544" s="6">
        <f>IFERROR(VLOOKUP($A1544,'Original Data'!$A$2:$B$3674,2,FALSE),"")</f>
        <v>13527</v>
      </c>
      <c r="C1544" s="7">
        <f>IFERROR(VLOOKUP($A1544,'Original Data'!$C$2:$D$2180,2,FALSE),"")</f>
        <v>413.71</v>
      </c>
      <c r="D1544" s="6">
        <f>IFERROR(VLOOKUP($A1544,'Original Data'!$E$2:$F$2013,2,FALSE),"")</f>
        <v>100.01</v>
      </c>
    </row>
    <row r="1545" spans="1:4" x14ac:dyDescent="0.2">
      <c r="A1545" s="5">
        <f t="shared" si="24"/>
        <v>43074</v>
      </c>
      <c r="B1545" s="6">
        <f>IFERROR(VLOOKUP($A1545,'Original Data'!$A$2:$B$3674,2,FALSE),"")</f>
        <v>11595</v>
      </c>
      <c r="C1545" s="7">
        <f>IFERROR(VLOOKUP($A1545,'Original Data'!$C$2:$D$2180,2,FALSE),"")</f>
        <v>451.87</v>
      </c>
      <c r="D1545" s="6">
        <f>IFERROR(VLOOKUP($A1545,'Original Data'!$E$2:$F$2013,2,FALSE),"")</f>
        <v>101.01</v>
      </c>
    </row>
    <row r="1546" spans="1:4" x14ac:dyDescent="0.2">
      <c r="A1546" s="5">
        <f t="shared" si="24"/>
        <v>43073</v>
      </c>
      <c r="B1546" s="6">
        <f>IFERROR(VLOOKUP($A1546,'Original Data'!$A$2:$B$3674,2,FALSE),"")</f>
        <v>11595</v>
      </c>
      <c r="C1546" s="7">
        <f>IFERROR(VLOOKUP($A1546,'Original Data'!$C$2:$D$2180,2,FALSE),"")</f>
        <v>465</v>
      </c>
      <c r="D1546" s="6">
        <f>IFERROR(VLOOKUP($A1546,'Original Data'!$E$2:$F$2013,2,FALSE),"")</f>
        <v>104.28</v>
      </c>
    </row>
    <row r="1547" spans="1:4" x14ac:dyDescent="0.2">
      <c r="A1547" s="5">
        <f t="shared" si="24"/>
        <v>43072</v>
      </c>
      <c r="B1547" s="6">
        <f>IFERROR(VLOOKUP($A1547,'Original Data'!$A$2:$B$3674,2,FALSE),"")</f>
        <v>11157</v>
      </c>
      <c r="C1547" s="7">
        <f>IFERROR(VLOOKUP($A1547,'Original Data'!$C$2:$D$2180,2,FALSE),"")</f>
        <v>459.49</v>
      </c>
      <c r="D1547" s="6">
        <f>IFERROR(VLOOKUP($A1547,'Original Data'!$E$2:$F$2013,2,FALSE),"")</f>
        <v>101.2</v>
      </c>
    </row>
    <row r="1548" spans="1:4" x14ac:dyDescent="0.2">
      <c r="A1548" s="5">
        <f t="shared" si="24"/>
        <v>43071</v>
      </c>
      <c r="B1548" s="6">
        <f>IFERROR(VLOOKUP($A1548,'Original Data'!$A$2:$B$3674,2,FALSE),"")</f>
        <v>10881</v>
      </c>
      <c r="C1548" s="7">
        <f>IFERROR(VLOOKUP($A1548,'Original Data'!$C$2:$D$2180,2,FALSE),"")</f>
        <v>455.51</v>
      </c>
      <c r="D1548" s="6">
        <f>IFERROR(VLOOKUP($A1548,'Original Data'!$E$2:$F$2013,2,FALSE),"")</f>
        <v>99.65</v>
      </c>
    </row>
    <row r="1549" spans="1:4" x14ac:dyDescent="0.2">
      <c r="A1549" s="5">
        <f t="shared" si="24"/>
        <v>43070</v>
      </c>
      <c r="B1549" s="6">
        <f>IFERROR(VLOOKUP($A1549,'Original Data'!$A$2:$B$3674,2,FALSE),"")</f>
        <v>10869</v>
      </c>
      <c r="C1549" s="7">
        <f>IFERROR(VLOOKUP($A1549,'Original Data'!$C$2:$D$2180,2,FALSE),"")</f>
        <v>460.67</v>
      </c>
      <c r="D1549" s="6">
        <f>IFERROR(VLOOKUP($A1549,'Original Data'!$E$2:$F$2013,2,FALSE),"")</f>
        <v>100.16</v>
      </c>
    </row>
    <row r="1550" spans="1:4" x14ac:dyDescent="0.2">
      <c r="A1550" s="5">
        <f t="shared" si="24"/>
        <v>43069</v>
      </c>
      <c r="B1550" s="6">
        <f>IFERROR(VLOOKUP($A1550,'Original Data'!$A$2:$B$3674,2,FALSE),"")</f>
        <v>9907</v>
      </c>
      <c r="C1550" s="7">
        <f>IFERROR(VLOOKUP($A1550,'Original Data'!$C$2:$D$2180,2,FALSE),"")</f>
        <v>432.21</v>
      </c>
      <c r="D1550" s="6">
        <f>IFERROR(VLOOKUP($A1550,'Original Data'!$E$2:$F$2013,2,FALSE),"")</f>
        <v>85.82</v>
      </c>
    </row>
    <row r="1551" spans="1:4" x14ac:dyDescent="0.2">
      <c r="A1551" s="5">
        <f t="shared" si="24"/>
        <v>43068</v>
      </c>
      <c r="B1551" s="6">
        <f>IFERROR(VLOOKUP($A1551,'Original Data'!$A$2:$B$3674,2,FALSE),"")</f>
        <v>9749.4</v>
      </c>
      <c r="C1551" s="7">
        <f>IFERROR(VLOOKUP($A1551,'Original Data'!$C$2:$D$2180,2,FALSE),"")</f>
        <v>420.34</v>
      </c>
      <c r="D1551" s="6">
        <f>IFERROR(VLOOKUP($A1551,'Original Data'!$E$2:$F$2013,2,FALSE),"")</f>
        <v>86.7</v>
      </c>
    </row>
    <row r="1552" spans="1:4" x14ac:dyDescent="0.2">
      <c r="A1552" s="5">
        <f t="shared" si="24"/>
        <v>43067</v>
      </c>
      <c r="B1552" s="6">
        <f>IFERROR(VLOOKUP($A1552,'Original Data'!$A$2:$B$3674,2,FALSE),"")</f>
        <v>9898</v>
      </c>
      <c r="C1552" s="7">
        <f>IFERROR(VLOOKUP($A1552,'Original Data'!$C$2:$D$2180,2,FALSE),"")</f>
        <v>465.56</v>
      </c>
      <c r="D1552" s="6">
        <f>IFERROR(VLOOKUP($A1552,'Original Data'!$E$2:$F$2013,2,FALSE),"")</f>
        <v>94.49</v>
      </c>
    </row>
    <row r="1553" spans="1:4" x14ac:dyDescent="0.2">
      <c r="A1553" s="5">
        <f t="shared" si="24"/>
        <v>43066</v>
      </c>
      <c r="B1553" s="6">
        <f>IFERROR(VLOOKUP($A1553,'Original Data'!$A$2:$B$3674,2,FALSE),"")</f>
        <v>9728.7999999999993</v>
      </c>
      <c r="C1553" s="7">
        <f>IFERROR(VLOOKUP($A1553,'Original Data'!$C$2:$D$2180,2,FALSE),"")</f>
        <v>473.44</v>
      </c>
      <c r="D1553" s="6">
        <f>IFERROR(VLOOKUP($A1553,'Original Data'!$E$2:$F$2013,2,FALSE),"")</f>
        <v>91.38</v>
      </c>
    </row>
    <row r="1554" spans="1:4" x14ac:dyDescent="0.2">
      <c r="A1554" s="5">
        <f t="shared" si="24"/>
        <v>43065</v>
      </c>
      <c r="B1554" s="6">
        <f>IFERROR(VLOOKUP($A1554,'Original Data'!$A$2:$B$3674,2,FALSE),"")</f>
        <v>9316</v>
      </c>
      <c r="C1554" s="7">
        <f>IFERROR(VLOOKUP($A1554,'Original Data'!$C$2:$D$2180,2,FALSE),"")</f>
        <v>464</v>
      </c>
      <c r="D1554" s="6">
        <f>IFERROR(VLOOKUP($A1554,'Original Data'!$E$2:$F$2013,2,FALSE),"")</f>
        <v>86.62</v>
      </c>
    </row>
    <row r="1555" spans="1:4" x14ac:dyDescent="0.2">
      <c r="A1555" s="5">
        <f t="shared" si="24"/>
        <v>43064</v>
      </c>
      <c r="B1555" s="6">
        <f>IFERROR(VLOOKUP($A1555,'Original Data'!$A$2:$B$3674,2,FALSE),"")</f>
        <v>8766.2000000000007</v>
      </c>
      <c r="C1555" s="7">
        <f>IFERROR(VLOOKUP($A1555,'Original Data'!$C$2:$D$2180,2,FALSE),"")</f>
        <v>464</v>
      </c>
      <c r="D1555" s="6">
        <f>IFERROR(VLOOKUP($A1555,'Original Data'!$E$2:$F$2013,2,FALSE),"")</f>
        <v>89.13</v>
      </c>
    </row>
    <row r="1556" spans="1:4" x14ac:dyDescent="0.2">
      <c r="A1556" s="5">
        <f t="shared" si="24"/>
        <v>43063</v>
      </c>
      <c r="B1556" s="6">
        <f>IFERROR(VLOOKUP($A1556,'Original Data'!$A$2:$B$3674,2,FALSE),"")</f>
        <v>8191.6</v>
      </c>
      <c r="C1556" s="7">
        <f>IFERROR(VLOOKUP($A1556,'Original Data'!$C$2:$D$2180,2,FALSE),"")</f>
        <v>470.51</v>
      </c>
      <c r="D1556" s="6">
        <f>IFERROR(VLOOKUP($A1556,'Original Data'!$E$2:$F$2013,2,FALSE),"")</f>
        <v>77.540000000000006</v>
      </c>
    </row>
    <row r="1557" spans="1:4" x14ac:dyDescent="0.2">
      <c r="A1557" s="5">
        <f t="shared" si="24"/>
        <v>43062</v>
      </c>
      <c r="B1557" s="6">
        <f>IFERROR(VLOOKUP($A1557,'Original Data'!$A$2:$B$3674,2,FALSE),"")</f>
        <v>7977.1</v>
      </c>
      <c r="C1557" s="7">
        <f>IFERROR(VLOOKUP($A1557,'Original Data'!$C$2:$D$2180,2,FALSE),"")</f>
        <v>405.19</v>
      </c>
      <c r="D1557" s="6">
        <f>IFERROR(VLOOKUP($A1557,'Original Data'!$E$2:$F$2013,2,FALSE),"")</f>
        <v>73.3</v>
      </c>
    </row>
    <row r="1558" spans="1:4" x14ac:dyDescent="0.2">
      <c r="A1558" s="5">
        <f t="shared" si="24"/>
        <v>43061</v>
      </c>
      <c r="B1558" s="6">
        <f>IFERROR(VLOOKUP($A1558,'Original Data'!$A$2:$B$3674,2,FALSE),"")</f>
        <v>8230.1</v>
      </c>
      <c r="C1558" s="7">
        <f>IFERROR(VLOOKUP($A1558,'Original Data'!$C$2:$D$2180,2,FALSE),"")</f>
        <v>380.48</v>
      </c>
      <c r="D1558" s="6">
        <f>IFERROR(VLOOKUP($A1558,'Original Data'!$E$2:$F$2013,2,FALSE),"")</f>
        <v>72.31</v>
      </c>
    </row>
    <row r="1559" spans="1:4" x14ac:dyDescent="0.2">
      <c r="A1559" s="5">
        <f t="shared" si="24"/>
        <v>43060</v>
      </c>
      <c r="B1559" s="6">
        <f>IFERROR(VLOOKUP($A1559,'Original Data'!$A$2:$B$3674,2,FALSE),"")</f>
        <v>8097.3</v>
      </c>
      <c r="C1559" s="7">
        <f>IFERROR(VLOOKUP($A1559,'Original Data'!$C$2:$D$2180,2,FALSE),"")</f>
        <v>360</v>
      </c>
      <c r="D1559" s="6">
        <f>IFERROR(VLOOKUP($A1559,'Original Data'!$E$2:$F$2013,2,FALSE),"")</f>
        <v>70</v>
      </c>
    </row>
    <row r="1560" spans="1:4" x14ac:dyDescent="0.2">
      <c r="A1560" s="5">
        <f t="shared" si="24"/>
        <v>43059</v>
      </c>
      <c r="B1560" s="6">
        <f>IFERROR(VLOOKUP($A1560,'Original Data'!$A$2:$B$3674,2,FALSE),"")</f>
        <v>8245.1</v>
      </c>
      <c r="C1560" s="7">
        <f>IFERROR(VLOOKUP($A1560,'Original Data'!$C$2:$D$2180,2,FALSE),"")</f>
        <v>367.94</v>
      </c>
      <c r="D1560" s="6">
        <f>IFERROR(VLOOKUP($A1560,'Original Data'!$E$2:$F$2013,2,FALSE),"")</f>
        <v>72.62</v>
      </c>
    </row>
    <row r="1561" spans="1:4" x14ac:dyDescent="0.2">
      <c r="A1561" s="5">
        <f t="shared" si="24"/>
        <v>43058</v>
      </c>
      <c r="B1561" s="6">
        <f>IFERROR(VLOOKUP($A1561,'Original Data'!$A$2:$B$3674,2,FALSE),"")</f>
        <v>8054.2</v>
      </c>
      <c r="C1561" s="7">
        <f>IFERROR(VLOOKUP($A1561,'Original Data'!$C$2:$D$2180,2,FALSE),"")</f>
        <v>354.7</v>
      </c>
      <c r="D1561" s="6">
        <f>IFERROR(VLOOKUP($A1561,'Original Data'!$E$2:$F$2013,2,FALSE),"")</f>
        <v>71.7</v>
      </c>
    </row>
    <row r="1562" spans="1:4" x14ac:dyDescent="0.2">
      <c r="A1562" s="5">
        <f t="shared" si="24"/>
        <v>43057</v>
      </c>
      <c r="B1562" s="6">
        <f>IFERROR(VLOOKUP($A1562,'Original Data'!$A$2:$B$3674,2,FALSE),"")</f>
        <v>7773.3</v>
      </c>
      <c r="C1562" s="7">
        <f>IFERROR(VLOOKUP($A1562,'Original Data'!$C$2:$D$2180,2,FALSE),"")</f>
        <v>346.68</v>
      </c>
      <c r="D1562" s="6">
        <f>IFERROR(VLOOKUP($A1562,'Original Data'!$E$2:$F$2013,2,FALSE),"")</f>
        <v>69.349999999999994</v>
      </c>
    </row>
    <row r="1563" spans="1:4" x14ac:dyDescent="0.2">
      <c r="A1563" s="5">
        <f t="shared" si="24"/>
        <v>43056</v>
      </c>
      <c r="B1563" s="6">
        <f>IFERROR(VLOOKUP($A1563,'Original Data'!$A$2:$B$3674,2,FALSE),"")</f>
        <v>7677.9</v>
      </c>
      <c r="C1563" s="7">
        <f>IFERROR(VLOOKUP($A1563,'Original Data'!$C$2:$D$2180,2,FALSE),"")</f>
        <v>331</v>
      </c>
      <c r="D1563" s="6">
        <f>IFERROR(VLOOKUP($A1563,'Original Data'!$E$2:$F$2013,2,FALSE),"")</f>
        <v>67.5</v>
      </c>
    </row>
    <row r="1564" spans="1:4" x14ac:dyDescent="0.2">
      <c r="A1564" s="5">
        <f t="shared" si="24"/>
        <v>43055</v>
      </c>
      <c r="B1564" s="6">
        <f>IFERROR(VLOOKUP($A1564,'Original Data'!$A$2:$B$3674,2,FALSE),"")</f>
        <v>7864.2</v>
      </c>
      <c r="C1564" s="7">
        <f>IFERROR(VLOOKUP($A1564,'Original Data'!$C$2:$D$2180,2,FALSE),"")</f>
        <v>330.76</v>
      </c>
      <c r="D1564" s="6">
        <f>IFERROR(VLOOKUP($A1564,'Original Data'!$E$2:$F$2013,2,FALSE),"")</f>
        <v>70.56</v>
      </c>
    </row>
    <row r="1565" spans="1:4" x14ac:dyDescent="0.2">
      <c r="A1565" s="5">
        <f t="shared" si="24"/>
        <v>43054</v>
      </c>
      <c r="B1565" s="6">
        <f>IFERROR(VLOOKUP($A1565,'Original Data'!$A$2:$B$3674,2,FALSE),"")</f>
        <v>7278.3</v>
      </c>
      <c r="C1565" s="7">
        <f>IFERROR(VLOOKUP($A1565,'Original Data'!$C$2:$D$2180,2,FALSE),"")</f>
        <v>330.59</v>
      </c>
      <c r="D1565" s="6">
        <f>IFERROR(VLOOKUP($A1565,'Original Data'!$E$2:$F$2013,2,FALSE),"")</f>
        <v>63.3</v>
      </c>
    </row>
    <row r="1566" spans="1:4" x14ac:dyDescent="0.2">
      <c r="A1566" s="5">
        <f t="shared" si="24"/>
        <v>43053</v>
      </c>
      <c r="B1566" s="6">
        <f>IFERROR(VLOOKUP($A1566,'Original Data'!$A$2:$B$3674,2,FALSE),"")</f>
        <v>6579.2</v>
      </c>
      <c r="C1566" s="7">
        <f>IFERROR(VLOOKUP($A1566,'Original Data'!$C$2:$D$2180,2,FALSE),"")</f>
        <v>334.28</v>
      </c>
      <c r="D1566" s="6">
        <f>IFERROR(VLOOKUP($A1566,'Original Data'!$E$2:$F$2013,2,FALSE),"")</f>
        <v>62.33</v>
      </c>
    </row>
    <row r="1567" spans="1:4" x14ac:dyDescent="0.2">
      <c r="A1567" s="5">
        <f t="shared" si="24"/>
        <v>43052</v>
      </c>
      <c r="B1567" s="6">
        <f>IFERROR(VLOOKUP($A1567,'Original Data'!$A$2:$B$3674,2,FALSE),"")</f>
        <v>6474.6</v>
      </c>
      <c r="C1567" s="7">
        <f>IFERROR(VLOOKUP($A1567,'Original Data'!$C$2:$D$2180,2,FALSE),"")</f>
        <v>313.22000000000003</v>
      </c>
      <c r="D1567" s="6">
        <f>IFERROR(VLOOKUP($A1567,'Original Data'!$E$2:$F$2013,2,FALSE),"")</f>
        <v>61.24</v>
      </c>
    </row>
    <row r="1568" spans="1:4" x14ac:dyDescent="0.2">
      <c r="A1568" s="5">
        <f t="shared" si="24"/>
        <v>43051</v>
      </c>
      <c r="B1568" s="6">
        <f>IFERROR(VLOOKUP($A1568,'Original Data'!$A$2:$B$3674,2,FALSE),"")</f>
        <v>5822.1</v>
      </c>
      <c r="C1568" s="7">
        <f>IFERROR(VLOOKUP($A1568,'Original Data'!$C$2:$D$2180,2,FALSE),"")</f>
        <v>303.89999999999998</v>
      </c>
      <c r="D1568" s="6">
        <f>IFERROR(VLOOKUP($A1568,'Original Data'!$E$2:$F$2013,2,FALSE),"")</f>
        <v>58.81</v>
      </c>
    </row>
    <row r="1569" spans="1:4" x14ac:dyDescent="0.2">
      <c r="A1569" s="5">
        <f t="shared" si="24"/>
        <v>43050</v>
      </c>
      <c r="B1569" s="6">
        <f>IFERROR(VLOOKUP($A1569,'Original Data'!$A$2:$B$3674,2,FALSE),"")</f>
        <v>6300.7</v>
      </c>
      <c r="C1569" s="7">
        <f>IFERROR(VLOOKUP($A1569,'Original Data'!$C$2:$D$2180,2,FALSE),"")</f>
        <v>313.07</v>
      </c>
      <c r="D1569" s="6">
        <f>IFERROR(VLOOKUP($A1569,'Original Data'!$E$2:$F$2013,2,FALSE),"")</f>
        <v>62.49</v>
      </c>
    </row>
    <row r="1570" spans="1:4" x14ac:dyDescent="0.2">
      <c r="A1570" s="5">
        <f t="shared" si="24"/>
        <v>43049</v>
      </c>
      <c r="B1570" s="6">
        <f>IFERROR(VLOOKUP($A1570,'Original Data'!$A$2:$B$3674,2,FALSE),"")</f>
        <v>6542.2</v>
      </c>
      <c r="C1570" s="7">
        <f>IFERROR(VLOOKUP($A1570,'Original Data'!$C$2:$D$2180,2,FALSE),"")</f>
        <v>296.18</v>
      </c>
      <c r="D1570" s="6">
        <f>IFERROR(VLOOKUP($A1570,'Original Data'!$E$2:$F$2013,2,FALSE),"")</f>
        <v>59.32</v>
      </c>
    </row>
    <row r="1571" spans="1:4" x14ac:dyDescent="0.2">
      <c r="A1571" s="5">
        <f t="shared" si="24"/>
        <v>43048</v>
      </c>
      <c r="B1571" s="6">
        <f>IFERROR(VLOOKUP($A1571,'Original Data'!$A$2:$B$3674,2,FALSE),"")</f>
        <v>7126.2</v>
      </c>
      <c r="C1571" s="7">
        <f>IFERROR(VLOOKUP($A1571,'Original Data'!$C$2:$D$2180,2,FALSE),"")</f>
        <v>319.52</v>
      </c>
      <c r="D1571" s="6">
        <f>IFERROR(VLOOKUP($A1571,'Original Data'!$E$2:$F$2013,2,FALSE),"")</f>
        <v>64.400000000000006</v>
      </c>
    </row>
    <row r="1572" spans="1:4" x14ac:dyDescent="0.2">
      <c r="A1572" s="5">
        <f t="shared" si="24"/>
        <v>43047</v>
      </c>
      <c r="B1572" s="6">
        <f>IFERROR(VLOOKUP($A1572,'Original Data'!$A$2:$B$3674,2,FALSE),"")</f>
        <v>7442.4</v>
      </c>
      <c r="C1572" s="7">
        <f>IFERROR(VLOOKUP($A1572,'Original Data'!$C$2:$D$2180,2,FALSE),"")</f>
        <v>307.5</v>
      </c>
      <c r="D1572" s="6">
        <f>IFERROR(VLOOKUP($A1572,'Original Data'!$E$2:$F$2013,2,FALSE),"")</f>
        <v>62.46</v>
      </c>
    </row>
    <row r="1573" spans="1:4" x14ac:dyDescent="0.2">
      <c r="A1573" s="5">
        <f t="shared" si="24"/>
        <v>43046</v>
      </c>
      <c r="B1573" s="6">
        <f>IFERROR(VLOOKUP($A1573,'Original Data'!$A$2:$B$3674,2,FALSE),"")</f>
        <v>7103.3</v>
      </c>
      <c r="C1573" s="7">
        <f>IFERROR(VLOOKUP($A1573,'Original Data'!$C$2:$D$2180,2,FALSE),"")</f>
        <v>291.42</v>
      </c>
      <c r="D1573" s="6">
        <f>IFERROR(VLOOKUP($A1573,'Original Data'!$E$2:$F$2013,2,FALSE),"")</f>
        <v>60.61</v>
      </c>
    </row>
    <row r="1574" spans="1:4" x14ac:dyDescent="0.2">
      <c r="A1574" s="5">
        <f t="shared" si="24"/>
        <v>43045</v>
      </c>
      <c r="B1574" s="6">
        <f>IFERROR(VLOOKUP($A1574,'Original Data'!$A$2:$B$3674,2,FALSE),"")</f>
        <v>6955</v>
      </c>
      <c r="C1574" s="7">
        <f>IFERROR(VLOOKUP($A1574,'Original Data'!$C$2:$D$2180,2,FALSE),"")</f>
        <v>296.89999999999998</v>
      </c>
      <c r="D1574" s="6">
        <f>IFERROR(VLOOKUP($A1574,'Original Data'!$E$2:$F$2013,2,FALSE),"")</f>
        <v>54.6</v>
      </c>
    </row>
    <row r="1575" spans="1:4" x14ac:dyDescent="0.2">
      <c r="A1575" s="5">
        <f t="shared" si="24"/>
        <v>43044</v>
      </c>
      <c r="B1575" s="6">
        <f>IFERROR(VLOOKUP($A1575,'Original Data'!$A$2:$B$3674,2,FALSE),"")</f>
        <v>7382</v>
      </c>
      <c r="C1575" s="7">
        <f>IFERROR(VLOOKUP($A1575,'Original Data'!$C$2:$D$2180,2,FALSE),"")</f>
        <v>295.63</v>
      </c>
      <c r="D1575" s="6">
        <f>IFERROR(VLOOKUP($A1575,'Original Data'!$E$2:$F$2013,2,FALSE),"")</f>
        <v>54.67</v>
      </c>
    </row>
    <row r="1576" spans="1:4" x14ac:dyDescent="0.2">
      <c r="A1576" s="5">
        <f t="shared" si="24"/>
        <v>43043</v>
      </c>
      <c r="B1576" s="6">
        <f>IFERROR(VLOOKUP($A1576,'Original Data'!$A$2:$B$3674,2,FALSE),"")</f>
        <v>7369</v>
      </c>
      <c r="C1576" s="7">
        <f>IFERROR(VLOOKUP($A1576,'Original Data'!$C$2:$D$2180,2,FALSE),"")</f>
        <v>299.48</v>
      </c>
      <c r="D1576" s="6">
        <f>IFERROR(VLOOKUP($A1576,'Original Data'!$E$2:$F$2013,2,FALSE),"")</f>
        <v>55.09</v>
      </c>
    </row>
    <row r="1577" spans="1:4" x14ac:dyDescent="0.2">
      <c r="A1577" s="5">
        <f t="shared" si="24"/>
        <v>43042</v>
      </c>
      <c r="B1577" s="6">
        <f>IFERROR(VLOOKUP($A1577,'Original Data'!$A$2:$B$3674,2,FALSE),"")</f>
        <v>7278.4</v>
      </c>
      <c r="C1577" s="7">
        <f>IFERROR(VLOOKUP($A1577,'Original Data'!$C$2:$D$2180,2,FALSE),"")</f>
        <v>303.47000000000003</v>
      </c>
      <c r="D1577" s="6">
        <f>IFERROR(VLOOKUP($A1577,'Original Data'!$E$2:$F$2013,2,FALSE),"")</f>
        <v>56.19</v>
      </c>
    </row>
    <row r="1578" spans="1:4" x14ac:dyDescent="0.2">
      <c r="A1578" s="5">
        <f t="shared" si="24"/>
        <v>43041</v>
      </c>
      <c r="B1578" s="6">
        <f>IFERROR(VLOOKUP($A1578,'Original Data'!$A$2:$B$3674,2,FALSE),"")</f>
        <v>7019.9</v>
      </c>
      <c r="C1578" s="7">
        <f>IFERROR(VLOOKUP($A1578,'Original Data'!$C$2:$D$2180,2,FALSE),"")</f>
        <v>284.89</v>
      </c>
      <c r="D1578" s="6">
        <f>IFERROR(VLOOKUP($A1578,'Original Data'!$E$2:$F$2013,2,FALSE),"")</f>
        <v>54.35</v>
      </c>
    </row>
    <row r="1579" spans="1:4" x14ac:dyDescent="0.2">
      <c r="A1579" s="5">
        <f t="shared" si="24"/>
        <v>43040</v>
      </c>
      <c r="B1579" s="6">
        <f>IFERROR(VLOOKUP($A1579,'Original Data'!$A$2:$B$3674,2,FALSE),"")</f>
        <v>6727.3</v>
      </c>
      <c r="C1579" s="7">
        <f>IFERROR(VLOOKUP($A1579,'Original Data'!$C$2:$D$2180,2,FALSE),"")</f>
        <v>288.60000000000002</v>
      </c>
      <c r="D1579" s="6">
        <f>IFERROR(VLOOKUP($A1579,'Original Data'!$E$2:$F$2013,2,FALSE),"")</f>
        <v>53</v>
      </c>
    </row>
    <row r="1580" spans="1:4" x14ac:dyDescent="0.2">
      <c r="A1580" s="5">
        <f t="shared" si="24"/>
        <v>43039</v>
      </c>
      <c r="B1580" s="6">
        <f>IFERROR(VLOOKUP($A1580,'Original Data'!$A$2:$B$3674,2,FALSE),"")</f>
        <v>6458.3</v>
      </c>
      <c r="C1580" s="7">
        <f>IFERROR(VLOOKUP($A1580,'Original Data'!$C$2:$D$2180,2,FALSE),"")</f>
        <v>303.69</v>
      </c>
      <c r="D1580" s="6">
        <f>IFERROR(VLOOKUP($A1580,'Original Data'!$E$2:$F$2013,2,FALSE),"")</f>
        <v>55.41</v>
      </c>
    </row>
    <row r="1581" spans="1:4" x14ac:dyDescent="0.2">
      <c r="A1581" s="5">
        <f t="shared" si="24"/>
        <v>43038</v>
      </c>
      <c r="B1581" s="6">
        <f>IFERROR(VLOOKUP($A1581,'Original Data'!$A$2:$B$3674,2,FALSE),"")</f>
        <v>6125.3</v>
      </c>
      <c r="C1581" s="7">
        <f>IFERROR(VLOOKUP($A1581,'Original Data'!$C$2:$D$2180,2,FALSE),"")</f>
        <v>307</v>
      </c>
      <c r="D1581" s="6">
        <f>IFERROR(VLOOKUP($A1581,'Original Data'!$E$2:$F$2013,2,FALSE),"")</f>
        <v>56.4</v>
      </c>
    </row>
    <row r="1582" spans="1:4" x14ac:dyDescent="0.2">
      <c r="A1582" s="5">
        <f t="shared" si="24"/>
        <v>43037</v>
      </c>
      <c r="B1582" s="6">
        <f>IFERROR(VLOOKUP($A1582,'Original Data'!$A$2:$B$3674,2,FALSE),"")</f>
        <v>6156</v>
      </c>
      <c r="C1582" s="7">
        <f>IFERROR(VLOOKUP($A1582,'Original Data'!$C$2:$D$2180,2,FALSE),"")</f>
        <v>304.39</v>
      </c>
      <c r="D1582" s="6">
        <f>IFERROR(VLOOKUP($A1582,'Original Data'!$E$2:$F$2013,2,FALSE),"")</f>
        <v>56.59</v>
      </c>
    </row>
    <row r="1583" spans="1:4" x14ac:dyDescent="0.2">
      <c r="A1583" s="5">
        <f t="shared" si="24"/>
        <v>43036</v>
      </c>
      <c r="B1583" s="6">
        <f>IFERROR(VLOOKUP($A1583,'Original Data'!$A$2:$B$3674,2,FALSE),"")</f>
        <v>5720.6</v>
      </c>
      <c r="C1583" s="7">
        <f>IFERROR(VLOOKUP($A1583,'Original Data'!$C$2:$D$2180,2,FALSE),"")</f>
        <v>293.49</v>
      </c>
      <c r="D1583" s="6">
        <f>IFERROR(VLOOKUP($A1583,'Original Data'!$E$2:$F$2013,2,FALSE),"")</f>
        <v>54.52</v>
      </c>
    </row>
    <row r="1584" spans="1:4" x14ac:dyDescent="0.2">
      <c r="A1584" s="5">
        <f t="shared" si="24"/>
        <v>43035</v>
      </c>
      <c r="B1584" s="6">
        <f>IFERROR(VLOOKUP($A1584,'Original Data'!$A$2:$B$3674,2,FALSE),"")</f>
        <v>5759.6</v>
      </c>
      <c r="C1584" s="7">
        <f>IFERROR(VLOOKUP($A1584,'Original Data'!$C$2:$D$2180,2,FALSE),"")</f>
        <v>295.99</v>
      </c>
      <c r="D1584" s="6">
        <f>IFERROR(VLOOKUP($A1584,'Original Data'!$E$2:$F$2013,2,FALSE),"")</f>
        <v>55.24</v>
      </c>
    </row>
    <row r="1585" spans="1:4" x14ac:dyDescent="0.2">
      <c r="A1585" s="5">
        <f t="shared" si="24"/>
        <v>43034</v>
      </c>
      <c r="B1585" s="6">
        <f>IFERROR(VLOOKUP($A1585,'Original Data'!$A$2:$B$3674,2,FALSE),"")</f>
        <v>5890</v>
      </c>
      <c r="C1585" s="7">
        <f>IFERROR(VLOOKUP($A1585,'Original Data'!$C$2:$D$2180,2,FALSE),"")</f>
        <v>295.10000000000002</v>
      </c>
      <c r="D1585" s="6">
        <f>IFERROR(VLOOKUP($A1585,'Original Data'!$E$2:$F$2013,2,FALSE),"")</f>
        <v>55.56</v>
      </c>
    </row>
    <row r="1586" spans="1:4" x14ac:dyDescent="0.2">
      <c r="A1586" s="5">
        <f t="shared" si="24"/>
        <v>43033</v>
      </c>
      <c r="B1586" s="6">
        <f>IFERROR(VLOOKUP($A1586,'Original Data'!$A$2:$B$3674,2,FALSE),"")</f>
        <v>5720</v>
      </c>
      <c r="C1586" s="7">
        <f>IFERROR(VLOOKUP($A1586,'Original Data'!$C$2:$D$2180,2,FALSE),"")</f>
        <v>295.45999999999998</v>
      </c>
      <c r="D1586" s="6">
        <f>IFERROR(VLOOKUP($A1586,'Original Data'!$E$2:$F$2013,2,FALSE),"")</f>
        <v>56.36</v>
      </c>
    </row>
    <row r="1587" spans="1:4" x14ac:dyDescent="0.2">
      <c r="A1587" s="5">
        <f t="shared" si="24"/>
        <v>43032</v>
      </c>
      <c r="B1587" s="6">
        <f>IFERROR(VLOOKUP($A1587,'Original Data'!$A$2:$B$3674,2,FALSE),"")</f>
        <v>5509.5</v>
      </c>
      <c r="C1587" s="7">
        <f>IFERROR(VLOOKUP($A1587,'Original Data'!$C$2:$D$2180,2,FALSE),"")</f>
        <v>296.3</v>
      </c>
      <c r="D1587" s="6">
        <f>IFERROR(VLOOKUP($A1587,'Original Data'!$E$2:$F$2013,2,FALSE),"")</f>
        <v>55.61</v>
      </c>
    </row>
    <row r="1588" spans="1:4" x14ac:dyDescent="0.2">
      <c r="A1588" s="5">
        <f t="shared" si="24"/>
        <v>43031</v>
      </c>
      <c r="B1588" s="6">
        <f>IFERROR(VLOOKUP($A1588,'Original Data'!$A$2:$B$3674,2,FALSE),"")</f>
        <v>5906.9</v>
      </c>
      <c r="C1588" s="7">
        <f>IFERROR(VLOOKUP($A1588,'Original Data'!$C$2:$D$2180,2,FALSE),"")</f>
        <v>284.85000000000002</v>
      </c>
      <c r="D1588" s="6">
        <f>IFERROR(VLOOKUP($A1588,'Original Data'!$E$2:$F$2013,2,FALSE),"")</f>
        <v>54.76</v>
      </c>
    </row>
    <row r="1589" spans="1:4" x14ac:dyDescent="0.2">
      <c r="A1589" s="5">
        <f t="shared" si="24"/>
        <v>43030</v>
      </c>
      <c r="B1589" s="6">
        <f>IFERROR(VLOOKUP($A1589,'Original Data'!$A$2:$B$3674,2,FALSE),"")</f>
        <v>5980.5</v>
      </c>
      <c r="C1589" s="7">
        <f>IFERROR(VLOOKUP($A1589,'Original Data'!$C$2:$D$2180,2,FALSE),"")</f>
        <v>293.55</v>
      </c>
      <c r="D1589" s="6">
        <f>IFERROR(VLOOKUP($A1589,'Original Data'!$E$2:$F$2013,2,FALSE),"")</f>
        <v>56.75</v>
      </c>
    </row>
    <row r="1590" spans="1:4" x14ac:dyDescent="0.2">
      <c r="A1590" s="5">
        <f t="shared" si="24"/>
        <v>43029</v>
      </c>
      <c r="B1590" s="6">
        <f>IFERROR(VLOOKUP($A1590,'Original Data'!$A$2:$B$3674,2,FALSE),"")</f>
        <v>6005.1</v>
      </c>
      <c r="C1590" s="7">
        <f>IFERROR(VLOOKUP($A1590,'Original Data'!$C$2:$D$2180,2,FALSE),"")</f>
        <v>299.23</v>
      </c>
      <c r="D1590" s="6">
        <f>IFERROR(VLOOKUP($A1590,'Original Data'!$E$2:$F$2013,2,FALSE),"")</f>
        <v>58.14</v>
      </c>
    </row>
    <row r="1591" spans="1:4" x14ac:dyDescent="0.2">
      <c r="A1591" s="5">
        <f t="shared" si="24"/>
        <v>43028</v>
      </c>
      <c r="B1591" s="6">
        <f>IFERROR(VLOOKUP($A1591,'Original Data'!$A$2:$B$3674,2,FALSE),"")</f>
        <v>5984.5</v>
      </c>
      <c r="C1591" s="7">
        <f>IFERROR(VLOOKUP($A1591,'Original Data'!$C$2:$D$2180,2,FALSE),"")</f>
        <v>302.61</v>
      </c>
      <c r="D1591" s="6">
        <f>IFERROR(VLOOKUP($A1591,'Original Data'!$E$2:$F$2013,2,FALSE),"")</f>
        <v>60.12</v>
      </c>
    </row>
    <row r="1592" spans="1:4" x14ac:dyDescent="0.2">
      <c r="A1592" s="5">
        <f t="shared" si="24"/>
        <v>43027</v>
      </c>
      <c r="B1592" s="6">
        <f>IFERROR(VLOOKUP($A1592,'Original Data'!$A$2:$B$3674,2,FALSE),"")</f>
        <v>5694</v>
      </c>
      <c r="C1592" s="7">
        <f>IFERROR(VLOOKUP($A1592,'Original Data'!$C$2:$D$2180,2,FALSE),"")</f>
        <v>306.97000000000003</v>
      </c>
      <c r="D1592" s="6">
        <f>IFERROR(VLOOKUP($A1592,'Original Data'!$E$2:$F$2013,2,FALSE),"")</f>
        <v>59.84</v>
      </c>
    </row>
    <row r="1593" spans="1:4" x14ac:dyDescent="0.2">
      <c r="A1593" s="5">
        <f t="shared" si="24"/>
        <v>43026</v>
      </c>
      <c r="B1593" s="6">
        <f>IFERROR(VLOOKUP($A1593,'Original Data'!$A$2:$B$3674,2,FALSE),"")</f>
        <v>5565</v>
      </c>
      <c r="C1593" s="7">
        <f>IFERROR(VLOOKUP($A1593,'Original Data'!$C$2:$D$2180,2,FALSE),"")</f>
        <v>313.45</v>
      </c>
      <c r="D1593" s="6">
        <f>IFERROR(VLOOKUP($A1593,'Original Data'!$E$2:$F$2013,2,FALSE),"")</f>
        <v>60.67</v>
      </c>
    </row>
    <row r="1594" spans="1:4" x14ac:dyDescent="0.2">
      <c r="A1594" s="5">
        <f t="shared" si="24"/>
        <v>43025</v>
      </c>
      <c r="B1594" s="6">
        <f>IFERROR(VLOOKUP($A1594,'Original Data'!$A$2:$B$3674,2,FALSE),"")</f>
        <v>5597.1</v>
      </c>
      <c r="C1594" s="7">
        <f>IFERROR(VLOOKUP($A1594,'Original Data'!$C$2:$D$2180,2,FALSE),"")</f>
        <v>315.64999999999998</v>
      </c>
      <c r="D1594" s="6">
        <f>IFERROR(VLOOKUP($A1594,'Original Data'!$E$2:$F$2013,2,FALSE),"")</f>
        <v>59.19</v>
      </c>
    </row>
    <row r="1595" spans="1:4" x14ac:dyDescent="0.2">
      <c r="A1595" s="5">
        <f t="shared" si="24"/>
        <v>43024</v>
      </c>
      <c r="B1595" s="6">
        <f>IFERROR(VLOOKUP($A1595,'Original Data'!$A$2:$B$3674,2,FALSE),"")</f>
        <v>5764.4</v>
      </c>
      <c r="C1595" s="7">
        <f>IFERROR(VLOOKUP($A1595,'Original Data'!$C$2:$D$2180,2,FALSE),"")</f>
        <v>334.46</v>
      </c>
      <c r="D1595" s="6">
        <f>IFERROR(VLOOKUP($A1595,'Original Data'!$E$2:$F$2013,2,FALSE),"")</f>
        <v>64.72</v>
      </c>
    </row>
    <row r="1596" spans="1:4" x14ac:dyDescent="0.2">
      <c r="A1596" s="5">
        <f t="shared" si="24"/>
        <v>43023</v>
      </c>
      <c r="B1596" s="6">
        <f>IFERROR(VLOOKUP($A1596,'Original Data'!$A$2:$B$3674,2,FALSE),"")</f>
        <v>5698.6</v>
      </c>
      <c r="C1596" s="7">
        <f>IFERROR(VLOOKUP($A1596,'Original Data'!$C$2:$D$2180,2,FALSE),"")</f>
        <v>337.23</v>
      </c>
      <c r="D1596" s="6">
        <f>IFERROR(VLOOKUP($A1596,'Original Data'!$E$2:$F$2013,2,FALSE),"")</f>
        <v>65.510000000000005</v>
      </c>
    </row>
    <row r="1597" spans="1:4" x14ac:dyDescent="0.2">
      <c r="A1597" s="5">
        <f t="shared" si="24"/>
        <v>43022</v>
      </c>
      <c r="B1597" s="6">
        <f>IFERROR(VLOOKUP($A1597,'Original Data'!$A$2:$B$3674,2,FALSE),"")</f>
        <v>5835</v>
      </c>
      <c r="C1597" s="7">
        <f>IFERROR(VLOOKUP($A1597,'Original Data'!$C$2:$D$2180,2,FALSE),"")</f>
        <v>339.24</v>
      </c>
      <c r="D1597" s="6">
        <f>IFERROR(VLOOKUP($A1597,'Original Data'!$E$2:$F$2013,2,FALSE),"")</f>
        <v>63.94</v>
      </c>
    </row>
    <row r="1598" spans="1:4" x14ac:dyDescent="0.2">
      <c r="A1598" s="5">
        <f t="shared" si="24"/>
        <v>43021</v>
      </c>
      <c r="B1598" s="6">
        <f>IFERROR(VLOOKUP($A1598,'Original Data'!$A$2:$B$3674,2,FALSE),"")</f>
        <v>5636.8</v>
      </c>
      <c r="C1598" s="7">
        <f>IFERROR(VLOOKUP($A1598,'Original Data'!$C$2:$D$2180,2,FALSE),"")</f>
        <v>337.46</v>
      </c>
      <c r="D1598" s="6">
        <f>IFERROR(VLOOKUP($A1598,'Original Data'!$E$2:$F$2013,2,FALSE),"")</f>
        <v>58.9</v>
      </c>
    </row>
    <row r="1599" spans="1:4" x14ac:dyDescent="0.2">
      <c r="A1599" s="5">
        <f t="shared" si="24"/>
        <v>43020</v>
      </c>
      <c r="B1599" s="6">
        <f>IFERROR(VLOOKUP($A1599,'Original Data'!$A$2:$B$3674,2,FALSE),"")</f>
        <v>5428.5</v>
      </c>
      <c r="C1599" s="7">
        <f>IFERROR(VLOOKUP($A1599,'Original Data'!$C$2:$D$2180,2,FALSE),"")</f>
        <v>303.06</v>
      </c>
      <c r="D1599" s="6">
        <f>IFERROR(VLOOKUP($A1599,'Original Data'!$E$2:$F$2013,2,FALSE),"")</f>
        <v>59.58</v>
      </c>
    </row>
    <row r="1600" spans="1:4" x14ac:dyDescent="0.2">
      <c r="A1600" s="5">
        <f t="shared" si="24"/>
        <v>43019</v>
      </c>
      <c r="B1600" s="6">
        <f>IFERROR(VLOOKUP($A1600,'Original Data'!$A$2:$B$3674,2,FALSE),"")</f>
        <v>4824.8999999999996</v>
      </c>
      <c r="C1600" s="7">
        <f>IFERROR(VLOOKUP($A1600,'Original Data'!$C$2:$D$2180,2,FALSE),"")</f>
        <v>303.2</v>
      </c>
      <c r="D1600" s="6">
        <f>IFERROR(VLOOKUP($A1600,'Original Data'!$E$2:$F$2013,2,FALSE),"")</f>
        <v>50.81</v>
      </c>
    </row>
    <row r="1601" spans="1:4" x14ac:dyDescent="0.2">
      <c r="A1601" s="5">
        <f t="shared" si="24"/>
        <v>43018</v>
      </c>
      <c r="B1601" s="6">
        <f>IFERROR(VLOOKUP($A1601,'Original Data'!$A$2:$B$3674,2,FALSE),"")</f>
        <v>4777</v>
      </c>
      <c r="C1601" s="7">
        <f>IFERROR(VLOOKUP($A1601,'Original Data'!$C$2:$D$2180,2,FALSE),"")</f>
        <v>299.32</v>
      </c>
      <c r="D1601" s="6">
        <f>IFERROR(VLOOKUP($A1601,'Original Data'!$E$2:$F$2013,2,FALSE),"")</f>
        <v>50.4</v>
      </c>
    </row>
    <row r="1602" spans="1:4" x14ac:dyDescent="0.2">
      <c r="A1602" s="5">
        <f t="shared" si="24"/>
        <v>43017</v>
      </c>
      <c r="B1602" s="6">
        <f>IFERROR(VLOOKUP($A1602,'Original Data'!$A$2:$B$3674,2,FALSE),"")</f>
        <v>4782.3</v>
      </c>
      <c r="C1602" s="7">
        <f>IFERROR(VLOOKUP($A1602,'Original Data'!$C$2:$D$2180,2,FALSE),"")</f>
        <v>297.39999999999998</v>
      </c>
      <c r="D1602" s="6">
        <f>IFERROR(VLOOKUP($A1602,'Original Data'!$E$2:$F$2013,2,FALSE),"")</f>
        <v>50.04</v>
      </c>
    </row>
    <row r="1603" spans="1:4" x14ac:dyDescent="0.2">
      <c r="A1603" s="5">
        <f t="shared" ref="A1603:A1666" si="25">A1602-1</f>
        <v>43016</v>
      </c>
      <c r="B1603" s="6">
        <f>IFERROR(VLOOKUP($A1603,'Original Data'!$A$2:$B$3674,2,FALSE),"")</f>
        <v>4613.1000000000004</v>
      </c>
      <c r="C1603" s="7">
        <f>IFERROR(VLOOKUP($A1603,'Original Data'!$C$2:$D$2180,2,FALSE),"")</f>
        <v>309.82</v>
      </c>
      <c r="D1603" s="6">
        <f>IFERROR(VLOOKUP($A1603,'Original Data'!$E$2:$F$2013,2,FALSE),"")</f>
        <v>53.27</v>
      </c>
    </row>
    <row r="1604" spans="1:4" x14ac:dyDescent="0.2">
      <c r="A1604" s="5">
        <f t="shared" si="25"/>
        <v>43015</v>
      </c>
      <c r="B1604" s="6">
        <f>IFERROR(VLOOKUP($A1604,'Original Data'!$A$2:$B$3674,2,FALSE),"")</f>
        <v>4436</v>
      </c>
      <c r="C1604" s="7">
        <f>IFERROR(VLOOKUP($A1604,'Original Data'!$C$2:$D$2180,2,FALSE),"")</f>
        <v>311.45999999999998</v>
      </c>
      <c r="D1604" s="6">
        <f>IFERROR(VLOOKUP($A1604,'Original Data'!$E$2:$F$2013,2,FALSE),"")</f>
        <v>52.57</v>
      </c>
    </row>
    <row r="1605" spans="1:4" x14ac:dyDescent="0.2">
      <c r="A1605" s="5">
        <f t="shared" si="25"/>
        <v>43014</v>
      </c>
      <c r="B1605" s="6">
        <f>IFERROR(VLOOKUP($A1605,'Original Data'!$A$2:$B$3674,2,FALSE),"")</f>
        <v>4371</v>
      </c>
      <c r="C1605" s="7">
        <f>IFERROR(VLOOKUP($A1605,'Original Data'!$C$2:$D$2180,2,FALSE),"")</f>
        <v>308.43</v>
      </c>
      <c r="D1605" s="6">
        <f>IFERROR(VLOOKUP($A1605,'Original Data'!$E$2:$F$2013,2,FALSE),"")</f>
        <v>52.12</v>
      </c>
    </row>
    <row r="1606" spans="1:4" x14ac:dyDescent="0.2">
      <c r="A1606" s="5">
        <f t="shared" si="25"/>
        <v>43013</v>
      </c>
      <c r="B1606" s="6">
        <f>IFERROR(VLOOKUP($A1606,'Original Data'!$A$2:$B$3674,2,FALSE),"")</f>
        <v>4315.3999999999996</v>
      </c>
      <c r="C1606" s="7">
        <f>IFERROR(VLOOKUP($A1606,'Original Data'!$C$2:$D$2180,2,FALSE),"")</f>
        <v>295.12</v>
      </c>
      <c r="D1606" s="6">
        <f>IFERROR(VLOOKUP($A1606,'Original Data'!$E$2:$F$2013,2,FALSE),"")</f>
        <v>51.67</v>
      </c>
    </row>
    <row r="1607" spans="1:4" x14ac:dyDescent="0.2">
      <c r="A1607" s="5">
        <f t="shared" si="25"/>
        <v>43012</v>
      </c>
      <c r="B1607" s="6">
        <f>IFERROR(VLOOKUP($A1607,'Original Data'!$A$2:$B$3674,2,FALSE),"")</f>
        <v>4215.1000000000004</v>
      </c>
      <c r="C1607" s="7">
        <f>IFERROR(VLOOKUP($A1607,'Original Data'!$C$2:$D$2180,2,FALSE),"")</f>
        <v>291.39999999999998</v>
      </c>
      <c r="D1607" s="6">
        <f>IFERROR(VLOOKUP($A1607,'Original Data'!$E$2:$F$2013,2,FALSE),"")</f>
        <v>51.16</v>
      </c>
    </row>
    <row r="1608" spans="1:4" x14ac:dyDescent="0.2">
      <c r="A1608" s="5">
        <f t="shared" si="25"/>
        <v>43011</v>
      </c>
      <c r="B1608" s="6">
        <f>IFERROR(VLOOKUP($A1608,'Original Data'!$A$2:$B$3674,2,FALSE),"")</f>
        <v>4311.1000000000004</v>
      </c>
      <c r="C1608" s="7">
        <f>IFERROR(VLOOKUP($A1608,'Original Data'!$C$2:$D$2180,2,FALSE),"")</f>
        <v>291.69</v>
      </c>
      <c r="D1608" s="6">
        <f>IFERROR(VLOOKUP($A1608,'Original Data'!$E$2:$F$2013,2,FALSE),"")</f>
        <v>52.15</v>
      </c>
    </row>
    <row r="1609" spans="1:4" x14ac:dyDescent="0.2">
      <c r="A1609" s="5">
        <f t="shared" si="25"/>
        <v>43010</v>
      </c>
      <c r="B1609" s="6">
        <f>IFERROR(VLOOKUP($A1609,'Original Data'!$A$2:$B$3674,2,FALSE),"")</f>
        <v>4400.1000000000004</v>
      </c>
      <c r="C1609" s="7">
        <f>IFERROR(VLOOKUP($A1609,'Original Data'!$C$2:$D$2180,2,FALSE),"")</f>
        <v>296.82</v>
      </c>
      <c r="D1609" s="6">
        <f>IFERROR(VLOOKUP($A1609,'Original Data'!$E$2:$F$2013,2,FALSE),"")</f>
        <v>53.37</v>
      </c>
    </row>
    <row r="1610" spans="1:4" x14ac:dyDescent="0.2">
      <c r="A1610" s="5">
        <f t="shared" si="25"/>
        <v>43009</v>
      </c>
      <c r="B1610" s="6">
        <f>IFERROR(VLOOKUP($A1610,'Original Data'!$A$2:$B$3674,2,FALSE),"")</f>
        <v>4404.3</v>
      </c>
      <c r="C1610" s="7">
        <f>IFERROR(VLOOKUP($A1610,'Original Data'!$C$2:$D$2180,2,FALSE),"")</f>
        <v>304.26</v>
      </c>
      <c r="D1610" s="6">
        <f>IFERROR(VLOOKUP($A1610,'Original Data'!$E$2:$F$2013,2,FALSE),"")</f>
        <v>54.69</v>
      </c>
    </row>
    <row r="1611" spans="1:4" x14ac:dyDescent="0.2">
      <c r="A1611" s="5">
        <f t="shared" si="25"/>
        <v>43008</v>
      </c>
      <c r="B1611" s="6">
        <f>IFERROR(VLOOKUP($A1611,'Original Data'!$A$2:$B$3674,2,FALSE),"")</f>
        <v>4367</v>
      </c>
      <c r="C1611" s="7">
        <f>IFERROR(VLOOKUP($A1611,'Original Data'!$C$2:$D$2180,2,FALSE),"")</f>
        <v>303.44</v>
      </c>
      <c r="D1611" s="6">
        <f>IFERROR(VLOOKUP($A1611,'Original Data'!$E$2:$F$2013,2,FALSE),"")</f>
        <v>55.26</v>
      </c>
    </row>
    <row r="1612" spans="1:4" x14ac:dyDescent="0.2">
      <c r="A1612" s="5">
        <f t="shared" si="25"/>
        <v>43007</v>
      </c>
      <c r="B1612" s="6">
        <f>IFERROR(VLOOKUP($A1612,'Original Data'!$A$2:$B$3674,2,FALSE),"")</f>
        <v>4169.8999999999996</v>
      </c>
      <c r="C1612" s="7">
        <f>IFERROR(VLOOKUP($A1612,'Original Data'!$C$2:$D$2180,2,FALSE),"")</f>
        <v>292.66000000000003</v>
      </c>
      <c r="D1612" s="6">
        <f>IFERROR(VLOOKUP($A1612,'Original Data'!$E$2:$F$2013,2,FALSE),"")</f>
        <v>52.62</v>
      </c>
    </row>
    <row r="1613" spans="1:4" x14ac:dyDescent="0.2">
      <c r="A1613" s="5">
        <f t="shared" si="25"/>
        <v>43006</v>
      </c>
      <c r="B1613" s="6">
        <f>IFERROR(VLOOKUP($A1613,'Original Data'!$A$2:$B$3674,2,FALSE),"")</f>
        <v>4190</v>
      </c>
      <c r="C1613" s="7">
        <f>IFERROR(VLOOKUP($A1613,'Original Data'!$C$2:$D$2180,2,FALSE),"")</f>
        <v>302.63</v>
      </c>
      <c r="D1613" s="6">
        <f>IFERROR(VLOOKUP($A1613,'Original Data'!$E$2:$F$2013,2,FALSE),"")</f>
        <v>54.87</v>
      </c>
    </row>
    <row r="1614" spans="1:4" x14ac:dyDescent="0.2">
      <c r="A1614" s="5">
        <f t="shared" si="25"/>
        <v>43005</v>
      </c>
      <c r="B1614" s="6">
        <f>IFERROR(VLOOKUP($A1614,'Original Data'!$A$2:$B$3674,2,FALSE),"")</f>
        <v>4205.3999999999996</v>
      </c>
      <c r="C1614" s="7">
        <f>IFERROR(VLOOKUP($A1614,'Original Data'!$C$2:$D$2180,2,FALSE),"")</f>
        <v>309.75</v>
      </c>
      <c r="D1614" s="6">
        <f>IFERROR(VLOOKUP($A1614,'Original Data'!$E$2:$F$2013,2,FALSE),"")</f>
        <v>56.88</v>
      </c>
    </row>
    <row r="1615" spans="1:4" x14ac:dyDescent="0.2">
      <c r="A1615" s="5">
        <f t="shared" si="25"/>
        <v>43004</v>
      </c>
      <c r="B1615" s="6">
        <f>IFERROR(VLOOKUP($A1615,'Original Data'!$A$2:$B$3674,2,FALSE),"")</f>
        <v>3879.1</v>
      </c>
      <c r="C1615" s="7">
        <f>IFERROR(VLOOKUP($A1615,'Original Data'!$C$2:$D$2180,2,FALSE),"")</f>
        <v>289.27999999999997</v>
      </c>
      <c r="D1615" s="6">
        <f>IFERROR(VLOOKUP($A1615,'Original Data'!$E$2:$F$2013,2,FALSE),"")</f>
        <v>52.34</v>
      </c>
    </row>
    <row r="1616" spans="1:4" x14ac:dyDescent="0.2">
      <c r="A1616" s="5">
        <f t="shared" si="25"/>
        <v>43003</v>
      </c>
      <c r="B1616" s="6">
        <f>IFERROR(VLOOKUP($A1616,'Original Data'!$A$2:$B$3674,2,FALSE),"")</f>
        <v>3930</v>
      </c>
      <c r="C1616" s="7">
        <f>IFERROR(VLOOKUP($A1616,'Original Data'!$C$2:$D$2180,2,FALSE),"")</f>
        <v>295.2</v>
      </c>
      <c r="D1616" s="6">
        <f>IFERROR(VLOOKUP($A1616,'Original Data'!$E$2:$F$2013,2,FALSE),"")</f>
        <v>52.22</v>
      </c>
    </row>
    <row r="1617" spans="1:4" x14ac:dyDescent="0.2">
      <c r="A1617" s="5">
        <f t="shared" si="25"/>
        <v>43002</v>
      </c>
      <c r="B1617" s="6">
        <f>IFERROR(VLOOKUP($A1617,'Original Data'!$A$2:$B$3674,2,FALSE),"")</f>
        <v>3652.8</v>
      </c>
      <c r="C1617" s="7">
        <f>IFERROR(VLOOKUP($A1617,'Original Data'!$C$2:$D$2180,2,FALSE),"")</f>
        <v>282</v>
      </c>
      <c r="D1617" s="6">
        <f>IFERROR(VLOOKUP($A1617,'Original Data'!$E$2:$F$2013,2,FALSE),"")</f>
        <v>47.7</v>
      </c>
    </row>
    <row r="1618" spans="1:4" x14ac:dyDescent="0.2">
      <c r="A1618" s="5">
        <f t="shared" si="25"/>
        <v>43001</v>
      </c>
      <c r="B1618" s="6">
        <f>IFERROR(VLOOKUP($A1618,'Original Data'!$A$2:$B$3674,2,FALSE),"")</f>
        <v>3779.6</v>
      </c>
      <c r="C1618" s="7">
        <f>IFERROR(VLOOKUP($A1618,'Original Data'!$C$2:$D$2180,2,FALSE),"")</f>
        <v>285.89999999999998</v>
      </c>
      <c r="D1618" s="6">
        <f>IFERROR(VLOOKUP($A1618,'Original Data'!$E$2:$F$2013,2,FALSE),"")</f>
        <v>49.41</v>
      </c>
    </row>
    <row r="1619" spans="1:4" x14ac:dyDescent="0.2">
      <c r="A1619" s="5">
        <f t="shared" si="25"/>
        <v>43000</v>
      </c>
      <c r="B1619" s="6">
        <f>IFERROR(VLOOKUP($A1619,'Original Data'!$A$2:$B$3674,2,FALSE),"")</f>
        <v>3598.5</v>
      </c>
      <c r="C1619" s="7">
        <f>IFERROR(VLOOKUP($A1619,'Original Data'!$C$2:$D$2180,2,FALSE),"")</f>
        <v>262.19</v>
      </c>
      <c r="D1619" s="6">
        <f>IFERROR(VLOOKUP($A1619,'Original Data'!$E$2:$F$2013,2,FALSE),"")</f>
        <v>47.81</v>
      </c>
    </row>
    <row r="1620" spans="1:4" x14ac:dyDescent="0.2">
      <c r="A1620" s="5">
        <f t="shared" si="25"/>
        <v>42999</v>
      </c>
      <c r="B1620" s="6">
        <f>IFERROR(VLOOKUP($A1620,'Original Data'!$A$2:$B$3674,2,FALSE),"")</f>
        <v>3603.4</v>
      </c>
      <c r="C1620" s="7">
        <f>IFERROR(VLOOKUP($A1620,'Original Data'!$C$2:$D$2180,2,FALSE),"")</f>
        <v>256.67</v>
      </c>
      <c r="D1620" s="6">
        <f>IFERROR(VLOOKUP($A1620,'Original Data'!$E$2:$F$2013,2,FALSE),"")</f>
        <v>46.61</v>
      </c>
    </row>
    <row r="1621" spans="1:4" x14ac:dyDescent="0.2">
      <c r="A1621" s="5">
        <f t="shared" si="25"/>
        <v>42998</v>
      </c>
      <c r="B1621" s="6">
        <f>IFERROR(VLOOKUP($A1621,'Original Data'!$A$2:$B$3674,2,FALSE),"")</f>
        <v>3873.2</v>
      </c>
      <c r="C1621" s="7">
        <f>IFERROR(VLOOKUP($A1621,'Original Data'!$C$2:$D$2180,2,FALSE),"")</f>
        <v>283.5</v>
      </c>
      <c r="D1621" s="6">
        <f>IFERROR(VLOOKUP($A1621,'Original Data'!$E$2:$F$2013,2,FALSE),"")</f>
        <v>51.57</v>
      </c>
    </row>
    <row r="1622" spans="1:4" x14ac:dyDescent="0.2">
      <c r="A1622" s="5">
        <f t="shared" si="25"/>
        <v>42997</v>
      </c>
      <c r="B1622" s="6">
        <f>IFERROR(VLOOKUP($A1622,'Original Data'!$A$2:$B$3674,2,FALSE),"")</f>
        <v>3900</v>
      </c>
      <c r="C1622" s="7">
        <f>IFERROR(VLOOKUP($A1622,'Original Data'!$C$2:$D$2180,2,FALSE),"")</f>
        <v>282.63</v>
      </c>
      <c r="D1622" s="6">
        <f>IFERROR(VLOOKUP($A1622,'Original Data'!$E$2:$F$2013,2,FALSE),"")</f>
        <v>52.95</v>
      </c>
    </row>
    <row r="1623" spans="1:4" x14ac:dyDescent="0.2">
      <c r="A1623" s="5">
        <f t="shared" si="25"/>
        <v>42996</v>
      </c>
      <c r="B1623" s="6">
        <f>IFERROR(VLOOKUP($A1623,'Original Data'!$A$2:$B$3674,2,FALSE),"")</f>
        <v>4084.1</v>
      </c>
      <c r="C1623" s="7">
        <f>IFERROR(VLOOKUP($A1623,'Original Data'!$C$2:$D$2180,2,FALSE),"")</f>
        <v>296.81</v>
      </c>
      <c r="D1623" s="6">
        <f>IFERROR(VLOOKUP($A1623,'Original Data'!$E$2:$F$2013,2,FALSE),"")</f>
        <v>56.3</v>
      </c>
    </row>
    <row r="1624" spans="1:4" x14ac:dyDescent="0.2">
      <c r="A1624" s="5">
        <f t="shared" si="25"/>
        <v>42995</v>
      </c>
      <c r="B1624" s="6">
        <f>IFERROR(VLOOKUP($A1624,'Original Data'!$A$2:$B$3674,2,FALSE),"")</f>
        <v>3666.3</v>
      </c>
      <c r="C1624" s="7">
        <f>IFERROR(VLOOKUP($A1624,'Original Data'!$C$2:$D$2180,2,FALSE),"")</f>
        <v>257</v>
      </c>
      <c r="D1624" s="6">
        <f>IFERROR(VLOOKUP($A1624,'Original Data'!$E$2:$F$2013,2,FALSE),"")</f>
        <v>51.37</v>
      </c>
    </row>
    <row r="1625" spans="1:4" x14ac:dyDescent="0.2">
      <c r="A1625" s="5">
        <f t="shared" si="25"/>
        <v>42994</v>
      </c>
      <c r="B1625" s="6">
        <f>IFERROR(VLOOKUP($A1625,'Original Data'!$A$2:$B$3674,2,FALSE),"")</f>
        <v>3685.4</v>
      </c>
      <c r="C1625" s="7">
        <f>IFERROR(VLOOKUP($A1625,'Original Data'!$C$2:$D$2180,2,FALSE),"")</f>
        <v>253</v>
      </c>
      <c r="D1625" s="6">
        <f>IFERROR(VLOOKUP($A1625,'Original Data'!$E$2:$F$2013,2,FALSE),"")</f>
        <v>52.47</v>
      </c>
    </row>
    <row r="1626" spans="1:4" x14ac:dyDescent="0.2">
      <c r="A1626" s="5">
        <f t="shared" si="25"/>
        <v>42993</v>
      </c>
      <c r="B1626" s="6">
        <f>IFERROR(VLOOKUP($A1626,'Original Data'!$A$2:$B$3674,2,FALSE),"")</f>
        <v>3698</v>
      </c>
      <c r="C1626" s="7">
        <f>IFERROR(VLOOKUP($A1626,'Original Data'!$C$2:$D$2180,2,FALSE),"")</f>
        <v>258.68</v>
      </c>
      <c r="D1626" s="6">
        <f>IFERROR(VLOOKUP($A1626,'Original Data'!$E$2:$F$2013,2,FALSE),"")</f>
        <v>52.29</v>
      </c>
    </row>
    <row r="1627" spans="1:4" x14ac:dyDescent="0.2">
      <c r="A1627" s="5">
        <f t="shared" si="25"/>
        <v>42992</v>
      </c>
      <c r="B1627" s="6">
        <f>IFERROR(VLOOKUP($A1627,'Original Data'!$A$2:$B$3674,2,FALSE),"")</f>
        <v>3238.1</v>
      </c>
      <c r="C1627" s="7">
        <f>IFERROR(VLOOKUP($A1627,'Original Data'!$C$2:$D$2180,2,FALSE),"")</f>
        <v>222.5</v>
      </c>
      <c r="D1627" s="6">
        <f>IFERROR(VLOOKUP($A1627,'Original Data'!$E$2:$F$2013,2,FALSE),"")</f>
        <v>45.42</v>
      </c>
    </row>
    <row r="1628" spans="1:4" x14ac:dyDescent="0.2">
      <c r="A1628" s="5">
        <f t="shared" si="25"/>
        <v>42991</v>
      </c>
      <c r="B1628" s="6">
        <f>IFERROR(VLOOKUP($A1628,'Original Data'!$A$2:$B$3674,2,FALSE),"")</f>
        <v>3849.7</v>
      </c>
      <c r="C1628" s="7">
        <f>IFERROR(VLOOKUP($A1628,'Original Data'!$C$2:$D$2180,2,FALSE),"")</f>
        <v>275.48</v>
      </c>
      <c r="D1628" s="6">
        <f>IFERROR(VLOOKUP($A1628,'Original Data'!$E$2:$F$2013,2,FALSE),"")</f>
        <v>61.8</v>
      </c>
    </row>
    <row r="1629" spans="1:4" x14ac:dyDescent="0.2">
      <c r="A1629" s="5">
        <f t="shared" si="25"/>
        <v>42990</v>
      </c>
      <c r="B1629" s="6">
        <f>IFERROR(VLOOKUP($A1629,'Original Data'!$A$2:$B$3674,2,FALSE),"")</f>
        <v>4142.8999999999996</v>
      </c>
      <c r="C1629" s="7">
        <f>IFERROR(VLOOKUP($A1629,'Original Data'!$C$2:$D$2180,2,FALSE),"")</f>
        <v>293.89999999999998</v>
      </c>
      <c r="D1629" s="6">
        <f>IFERROR(VLOOKUP($A1629,'Original Data'!$E$2:$F$2013,2,FALSE),"")</f>
        <v>66</v>
      </c>
    </row>
    <row r="1630" spans="1:4" x14ac:dyDescent="0.2">
      <c r="A1630" s="5">
        <f t="shared" si="25"/>
        <v>42989</v>
      </c>
      <c r="B1630" s="6">
        <f>IFERROR(VLOOKUP($A1630,'Original Data'!$A$2:$B$3674,2,FALSE),"")</f>
        <v>4203</v>
      </c>
      <c r="C1630" s="7">
        <f>IFERROR(VLOOKUP($A1630,'Original Data'!$C$2:$D$2180,2,FALSE),"")</f>
        <v>297.19</v>
      </c>
      <c r="D1630" s="6">
        <f>IFERROR(VLOOKUP($A1630,'Original Data'!$E$2:$F$2013,2,FALSE),"")</f>
        <v>68.28</v>
      </c>
    </row>
    <row r="1631" spans="1:4" x14ac:dyDescent="0.2">
      <c r="A1631" s="5">
        <f t="shared" si="25"/>
        <v>42988</v>
      </c>
      <c r="B1631" s="6">
        <f>IFERROR(VLOOKUP($A1631,'Original Data'!$A$2:$B$3674,2,FALSE),"")</f>
        <v>4232.1000000000004</v>
      </c>
      <c r="C1631" s="7">
        <f>IFERROR(VLOOKUP($A1631,'Original Data'!$C$2:$D$2180,2,FALSE),"")</f>
        <v>297.89999999999998</v>
      </c>
      <c r="D1631" s="6">
        <f>IFERROR(VLOOKUP($A1631,'Original Data'!$E$2:$F$2013,2,FALSE),"")</f>
        <v>67.44</v>
      </c>
    </row>
    <row r="1632" spans="1:4" x14ac:dyDescent="0.2">
      <c r="A1632" s="5">
        <f t="shared" si="25"/>
        <v>42987</v>
      </c>
      <c r="B1632" s="6">
        <f>IFERROR(VLOOKUP($A1632,'Original Data'!$A$2:$B$3674,2,FALSE),"")</f>
        <v>4317.8999999999996</v>
      </c>
      <c r="C1632" s="7">
        <f>IFERROR(VLOOKUP($A1632,'Original Data'!$C$2:$D$2180,2,FALSE),"")</f>
        <v>303.08</v>
      </c>
      <c r="D1632" s="6">
        <f>IFERROR(VLOOKUP($A1632,'Original Data'!$E$2:$F$2013,2,FALSE),"")</f>
        <v>71.27</v>
      </c>
    </row>
    <row r="1633" spans="1:4" x14ac:dyDescent="0.2">
      <c r="A1633" s="5">
        <f t="shared" si="25"/>
        <v>42986</v>
      </c>
      <c r="B1633" s="6">
        <f>IFERROR(VLOOKUP($A1633,'Original Data'!$A$2:$B$3674,2,FALSE),"")</f>
        <v>4305.8</v>
      </c>
      <c r="C1633" s="7">
        <f>IFERROR(VLOOKUP($A1633,'Original Data'!$C$2:$D$2180,2,FALSE),"")</f>
        <v>304</v>
      </c>
      <c r="D1633" s="6">
        <f>IFERROR(VLOOKUP($A1633,'Original Data'!$E$2:$F$2013,2,FALSE),"")</f>
        <v>73.7</v>
      </c>
    </row>
    <row r="1634" spans="1:4" x14ac:dyDescent="0.2">
      <c r="A1634" s="5">
        <f t="shared" si="25"/>
        <v>42985</v>
      </c>
      <c r="B1634" s="6">
        <f>IFERROR(VLOOKUP($A1634,'Original Data'!$A$2:$B$3674,2,FALSE),"")</f>
        <v>4613.5</v>
      </c>
      <c r="C1634" s="7">
        <f>IFERROR(VLOOKUP($A1634,'Original Data'!$C$2:$D$2180,2,FALSE),"")</f>
        <v>334.1</v>
      </c>
      <c r="D1634" s="6">
        <f>IFERROR(VLOOKUP($A1634,'Original Data'!$E$2:$F$2013,2,FALSE),"")</f>
        <v>80.23</v>
      </c>
    </row>
    <row r="1635" spans="1:4" x14ac:dyDescent="0.2">
      <c r="A1635" s="5">
        <f t="shared" si="25"/>
        <v>42984</v>
      </c>
      <c r="B1635" s="6">
        <f>IFERROR(VLOOKUP($A1635,'Original Data'!$A$2:$B$3674,2,FALSE),"")</f>
        <v>4589.1000000000004</v>
      </c>
      <c r="C1635" s="7">
        <f>IFERROR(VLOOKUP($A1635,'Original Data'!$C$2:$D$2180,2,FALSE),"")</f>
        <v>337.36</v>
      </c>
      <c r="D1635" s="6">
        <f>IFERROR(VLOOKUP($A1635,'Original Data'!$E$2:$F$2013,2,FALSE),"")</f>
        <v>81.47</v>
      </c>
    </row>
    <row r="1636" spans="1:4" x14ac:dyDescent="0.2">
      <c r="A1636" s="5">
        <f t="shared" si="25"/>
        <v>42983</v>
      </c>
      <c r="B1636" s="6">
        <f>IFERROR(VLOOKUP($A1636,'Original Data'!$A$2:$B$3674,2,FALSE),"")</f>
        <v>4374.8999999999996</v>
      </c>
      <c r="C1636" s="7">
        <f>IFERROR(VLOOKUP($A1636,'Original Data'!$C$2:$D$2180,2,FALSE),"")</f>
        <v>316.18</v>
      </c>
      <c r="D1636" s="6">
        <f>IFERROR(VLOOKUP($A1636,'Original Data'!$E$2:$F$2013,2,FALSE),"")</f>
        <v>74.19</v>
      </c>
    </row>
    <row r="1637" spans="1:4" x14ac:dyDescent="0.2">
      <c r="A1637" s="5">
        <f t="shared" si="25"/>
        <v>42982</v>
      </c>
      <c r="B1637" s="6">
        <f>IFERROR(VLOOKUP($A1637,'Original Data'!$A$2:$B$3674,2,FALSE),"")</f>
        <v>4200.3999999999996</v>
      </c>
      <c r="C1637" s="7">
        <f>IFERROR(VLOOKUP($A1637,'Original Data'!$C$2:$D$2180,2,FALSE),"")</f>
        <v>295.81</v>
      </c>
      <c r="D1637" s="6">
        <f>IFERROR(VLOOKUP($A1637,'Original Data'!$E$2:$F$2013,2,FALSE),"")</f>
        <v>71.25</v>
      </c>
    </row>
    <row r="1638" spans="1:4" x14ac:dyDescent="0.2">
      <c r="A1638" s="5">
        <f t="shared" si="25"/>
        <v>42981</v>
      </c>
      <c r="B1638" s="6">
        <f>IFERROR(VLOOKUP($A1638,'Original Data'!$A$2:$B$3674,2,FALSE),"")</f>
        <v>4595</v>
      </c>
      <c r="C1638" s="7">
        <f>IFERROR(VLOOKUP($A1638,'Original Data'!$C$2:$D$2180,2,FALSE),"")</f>
        <v>350.63</v>
      </c>
      <c r="D1638" s="6">
        <f>IFERROR(VLOOKUP($A1638,'Original Data'!$E$2:$F$2013,2,FALSE),"")</f>
        <v>79.44</v>
      </c>
    </row>
    <row r="1639" spans="1:4" x14ac:dyDescent="0.2">
      <c r="A1639" s="5">
        <f t="shared" si="25"/>
        <v>42980</v>
      </c>
      <c r="B1639" s="6">
        <f>IFERROR(VLOOKUP($A1639,'Original Data'!$A$2:$B$3674,2,FALSE),"")</f>
        <v>4534.3999999999996</v>
      </c>
      <c r="C1639" s="7">
        <f>IFERROR(VLOOKUP($A1639,'Original Data'!$C$2:$D$2180,2,FALSE),"")</f>
        <v>345</v>
      </c>
      <c r="D1639" s="6">
        <f>IFERROR(VLOOKUP($A1639,'Original Data'!$E$2:$F$2013,2,FALSE),"")</f>
        <v>79.84</v>
      </c>
    </row>
    <row r="1640" spans="1:4" x14ac:dyDescent="0.2">
      <c r="A1640" s="5">
        <f t="shared" si="25"/>
        <v>42979</v>
      </c>
      <c r="B1640" s="6">
        <f>IFERROR(VLOOKUP($A1640,'Original Data'!$A$2:$B$3674,2,FALSE),"")</f>
        <v>4904.8999999999996</v>
      </c>
      <c r="C1640" s="7">
        <f>IFERROR(VLOOKUP($A1640,'Original Data'!$C$2:$D$2180,2,FALSE),"")</f>
        <v>390.35</v>
      </c>
      <c r="D1640" s="6">
        <f>IFERROR(VLOOKUP($A1640,'Original Data'!$E$2:$F$2013,2,FALSE),"")</f>
        <v>89.23</v>
      </c>
    </row>
    <row r="1641" spans="1:4" x14ac:dyDescent="0.2">
      <c r="A1641" s="5">
        <f t="shared" si="25"/>
        <v>42978</v>
      </c>
      <c r="B1641" s="6">
        <f>IFERROR(VLOOKUP($A1641,'Original Data'!$A$2:$B$3674,2,FALSE),"")</f>
        <v>4718.2</v>
      </c>
      <c r="C1641" s="7">
        <f>IFERROR(VLOOKUP($A1641,'Original Data'!$C$2:$D$2180,2,FALSE),"")</f>
        <v>387.3</v>
      </c>
      <c r="D1641" s="6">
        <f>IFERROR(VLOOKUP($A1641,'Original Data'!$E$2:$F$2013,2,FALSE),"")</f>
        <v>73.23</v>
      </c>
    </row>
    <row r="1642" spans="1:4" x14ac:dyDescent="0.2">
      <c r="A1642" s="5">
        <f t="shared" si="25"/>
        <v>42977</v>
      </c>
      <c r="B1642" s="6">
        <f>IFERROR(VLOOKUP($A1642,'Original Data'!$A$2:$B$3674,2,FALSE),"")</f>
        <v>4569</v>
      </c>
      <c r="C1642" s="7">
        <f>IFERROR(VLOOKUP($A1642,'Original Data'!$C$2:$D$2180,2,FALSE),"")</f>
        <v>382.78</v>
      </c>
      <c r="D1642" s="6">
        <f>IFERROR(VLOOKUP($A1642,'Original Data'!$E$2:$F$2013,2,FALSE),"")</f>
        <v>66.12</v>
      </c>
    </row>
    <row r="1643" spans="1:4" x14ac:dyDescent="0.2">
      <c r="A1643" s="5">
        <f t="shared" si="25"/>
        <v>42976</v>
      </c>
      <c r="B1643" s="6">
        <f>IFERROR(VLOOKUP($A1643,'Original Data'!$A$2:$B$3674,2,FALSE),"")</f>
        <v>4587.1000000000004</v>
      </c>
      <c r="C1643" s="7">
        <f>IFERROR(VLOOKUP($A1643,'Original Data'!$C$2:$D$2180,2,FALSE),"")</f>
        <v>372</v>
      </c>
      <c r="D1643" s="6">
        <f>IFERROR(VLOOKUP($A1643,'Original Data'!$E$2:$F$2013,2,FALSE),"")</f>
        <v>63.75</v>
      </c>
    </row>
    <row r="1644" spans="1:4" x14ac:dyDescent="0.2">
      <c r="A1644" s="5">
        <f t="shared" si="25"/>
        <v>42975</v>
      </c>
      <c r="B1644" s="6">
        <f>IFERROR(VLOOKUP($A1644,'Original Data'!$A$2:$B$3674,2,FALSE),"")</f>
        <v>4383.8</v>
      </c>
      <c r="C1644" s="7">
        <f>IFERROR(VLOOKUP($A1644,'Original Data'!$C$2:$D$2180,2,FALSE),"")</f>
        <v>347.09</v>
      </c>
      <c r="D1644" s="6">
        <f>IFERROR(VLOOKUP($A1644,'Original Data'!$E$2:$F$2013,2,FALSE),"")</f>
        <v>62.38</v>
      </c>
    </row>
    <row r="1645" spans="1:4" x14ac:dyDescent="0.2">
      <c r="A1645" s="5">
        <f t="shared" si="25"/>
        <v>42974</v>
      </c>
      <c r="B1645" s="6">
        <f>IFERROR(VLOOKUP($A1645,'Original Data'!$A$2:$B$3674,2,FALSE),"")</f>
        <v>4331.8</v>
      </c>
      <c r="C1645" s="7">
        <f>IFERROR(VLOOKUP($A1645,'Original Data'!$C$2:$D$2180,2,FALSE),"")</f>
        <v>348.01</v>
      </c>
      <c r="D1645" s="6">
        <f>IFERROR(VLOOKUP($A1645,'Original Data'!$E$2:$F$2013,2,FALSE),"")</f>
        <v>61.56</v>
      </c>
    </row>
    <row r="1646" spans="1:4" x14ac:dyDescent="0.2">
      <c r="A1646" s="5">
        <f t="shared" si="25"/>
        <v>42973</v>
      </c>
      <c r="B1646" s="6">
        <f>IFERROR(VLOOKUP($A1646,'Original Data'!$A$2:$B$3674,2,FALSE),"")</f>
        <v>4341.7</v>
      </c>
      <c r="C1646" s="7">
        <f>IFERROR(VLOOKUP($A1646,'Original Data'!$C$2:$D$2180,2,FALSE),"")</f>
        <v>332.72</v>
      </c>
      <c r="D1646" s="6">
        <f>IFERROR(VLOOKUP($A1646,'Original Data'!$E$2:$F$2013,2,FALSE),"")</f>
        <v>51.55</v>
      </c>
    </row>
    <row r="1647" spans="1:4" x14ac:dyDescent="0.2">
      <c r="A1647" s="5">
        <f t="shared" si="25"/>
        <v>42972</v>
      </c>
      <c r="B1647" s="6">
        <f>IFERROR(VLOOKUP($A1647,'Original Data'!$A$2:$B$3674,2,FALSE),"")</f>
        <v>4351.5</v>
      </c>
      <c r="C1647" s="7">
        <f>IFERROR(VLOOKUP($A1647,'Original Data'!$C$2:$D$2180,2,FALSE),"")</f>
        <v>328.7</v>
      </c>
      <c r="D1647" s="6">
        <f>IFERROR(VLOOKUP($A1647,'Original Data'!$E$2:$F$2013,2,FALSE),"")</f>
        <v>51.11</v>
      </c>
    </row>
    <row r="1648" spans="1:4" x14ac:dyDescent="0.2">
      <c r="A1648" s="5">
        <f t="shared" si="25"/>
        <v>42971</v>
      </c>
      <c r="B1648" s="6">
        <f>IFERROR(VLOOKUP($A1648,'Original Data'!$A$2:$B$3674,2,FALSE),"")</f>
        <v>4325.2</v>
      </c>
      <c r="C1648" s="7">
        <f>IFERROR(VLOOKUP($A1648,'Original Data'!$C$2:$D$2180,2,FALSE),"")</f>
        <v>325.62</v>
      </c>
      <c r="D1648" s="6">
        <f>IFERROR(VLOOKUP($A1648,'Original Data'!$E$2:$F$2013,2,FALSE),"")</f>
        <v>51.09</v>
      </c>
    </row>
    <row r="1649" spans="1:4" x14ac:dyDescent="0.2">
      <c r="A1649" s="5">
        <f t="shared" si="25"/>
        <v>42970</v>
      </c>
      <c r="B1649" s="6">
        <f>IFERROR(VLOOKUP($A1649,'Original Data'!$A$2:$B$3674,2,FALSE),"")</f>
        <v>4129.1000000000004</v>
      </c>
      <c r="C1649" s="7">
        <f>IFERROR(VLOOKUP($A1649,'Original Data'!$C$2:$D$2180,2,FALSE),"")</f>
        <v>316.5</v>
      </c>
      <c r="D1649" s="6">
        <f>IFERROR(VLOOKUP($A1649,'Original Data'!$E$2:$F$2013,2,FALSE),"")</f>
        <v>53.31</v>
      </c>
    </row>
    <row r="1650" spans="1:4" x14ac:dyDescent="0.2">
      <c r="A1650" s="5">
        <f t="shared" si="25"/>
        <v>42969</v>
      </c>
      <c r="B1650" s="6">
        <f>IFERROR(VLOOKUP($A1650,'Original Data'!$A$2:$B$3674,2,FALSE),"")</f>
        <v>4074</v>
      </c>
      <c r="C1650" s="7">
        <f>IFERROR(VLOOKUP($A1650,'Original Data'!$C$2:$D$2180,2,FALSE),"")</f>
        <v>312.54000000000002</v>
      </c>
      <c r="D1650" s="6">
        <f>IFERROR(VLOOKUP($A1650,'Original Data'!$E$2:$F$2013,2,FALSE),"")</f>
        <v>46.43</v>
      </c>
    </row>
    <row r="1651" spans="1:4" x14ac:dyDescent="0.2">
      <c r="A1651" s="5">
        <f t="shared" si="25"/>
        <v>42968</v>
      </c>
      <c r="B1651" s="6">
        <f>IFERROR(VLOOKUP($A1651,'Original Data'!$A$2:$B$3674,2,FALSE),"")</f>
        <v>4002.5</v>
      </c>
      <c r="C1651" s="7">
        <f>IFERROR(VLOOKUP($A1651,'Original Data'!$C$2:$D$2180,2,FALSE),"")</f>
        <v>322.24</v>
      </c>
      <c r="D1651" s="6">
        <f>IFERROR(VLOOKUP($A1651,'Original Data'!$E$2:$F$2013,2,FALSE),"")</f>
        <v>47.99</v>
      </c>
    </row>
    <row r="1652" spans="1:4" x14ac:dyDescent="0.2">
      <c r="A1652" s="5">
        <f t="shared" si="25"/>
        <v>42967</v>
      </c>
      <c r="B1652" s="6">
        <f>IFERROR(VLOOKUP($A1652,'Original Data'!$A$2:$B$3674,2,FALSE),"")</f>
        <v>4064.3</v>
      </c>
      <c r="C1652" s="7">
        <f>IFERROR(VLOOKUP($A1652,'Original Data'!$C$2:$D$2180,2,FALSE),"")</f>
        <v>298.37</v>
      </c>
      <c r="D1652" s="6">
        <f>IFERROR(VLOOKUP($A1652,'Original Data'!$E$2:$F$2013,2,FALSE),"")</f>
        <v>45.57</v>
      </c>
    </row>
    <row r="1653" spans="1:4" x14ac:dyDescent="0.2">
      <c r="A1653" s="5">
        <f t="shared" si="25"/>
        <v>42966</v>
      </c>
      <c r="B1653" s="6">
        <f>IFERROR(VLOOKUP($A1653,'Original Data'!$A$2:$B$3674,2,FALSE),"")</f>
        <v>4145.1000000000004</v>
      </c>
      <c r="C1653" s="7">
        <f>IFERROR(VLOOKUP($A1653,'Original Data'!$C$2:$D$2180,2,FALSE),"")</f>
        <v>292.77999999999997</v>
      </c>
      <c r="D1653" s="6">
        <f>IFERROR(VLOOKUP($A1653,'Original Data'!$E$2:$F$2013,2,FALSE),"")</f>
        <v>45.18</v>
      </c>
    </row>
    <row r="1654" spans="1:4" x14ac:dyDescent="0.2">
      <c r="A1654" s="5">
        <f t="shared" si="25"/>
        <v>42965</v>
      </c>
      <c r="B1654" s="6">
        <f>IFERROR(VLOOKUP($A1654,'Original Data'!$A$2:$B$3674,2,FALSE),"")</f>
        <v>4090.2</v>
      </c>
      <c r="C1654" s="7">
        <f>IFERROR(VLOOKUP($A1654,'Original Data'!$C$2:$D$2180,2,FALSE),"")</f>
        <v>292</v>
      </c>
      <c r="D1654" s="6">
        <f>IFERROR(VLOOKUP($A1654,'Original Data'!$E$2:$F$2013,2,FALSE),"")</f>
        <v>46.69</v>
      </c>
    </row>
    <row r="1655" spans="1:4" x14ac:dyDescent="0.2">
      <c r="A1655" s="5">
        <f t="shared" si="25"/>
        <v>42964</v>
      </c>
      <c r="B1655" s="6">
        <f>IFERROR(VLOOKUP($A1655,'Original Data'!$A$2:$B$3674,2,FALSE),"")</f>
        <v>4260</v>
      </c>
      <c r="C1655" s="7">
        <f>IFERROR(VLOOKUP($A1655,'Original Data'!$C$2:$D$2180,2,FALSE),"")</f>
        <v>299</v>
      </c>
      <c r="D1655" s="6">
        <f>IFERROR(VLOOKUP($A1655,'Original Data'!$E$2:$F$2013,2,FALSE),"")</f>
        <v>43.88</v>
      </c>
    </row>
    <row r="1656" spans="1:4" x14ac:dyDescent="0.2">
      <c r="A1656" s="5">
        <f t="shared" si="25"/>
        <v>42963</v>
      </c>
      <c r="B1656" s="6">
        <f>IFERROR(VLOOKUP($A1656,'Original Data'!$A$2:$B$3674,2,FALSE),"")</f>
        <v>4386.3</v>
      </c>
      <c r="C1656" s="7">
        <f>IFERROR(VLOOKUP($A1656,'Original Data'!$C$2:$D$2180,2,FALSE),"")</f>
        <v>301.33999999999997</v>
      </c>
      <c r="D1656" s="6">
        <f>IFERROR(VLOOKUP($A1656,'Original Data'!$E$2:$F$2013,2,FALSE),"")</f>
        <v>43.8</v>
      </c>
    </row>
    <row r="1657" spans="1:4" x14ac:dyDescent="0.2">
      <c r="A1657" s="5">
        <f t="shared" si="25"/>
        <v>42962</v>
      </c>
      <c r="B1657" s="6">
        <f>IFERROR(VLOOKUP($A1657,'Original Data'!$A$2:$B$3674,2,FALSE),"")</f>
        <v>4151.8999999999996</v>
      </c>
      <c r="C1657" s="7">
        <f>IFERROR(VLOOKUP($A1657,'Original Data'!$C$2:$D$2180,2,FALSE),"")</f>
        <v>286</v>
      </c>
      <c r="D1657" s="6">
        <f>IFERROR(VLOOKUP($A1657,'Original Data'!$E$2:$F$2013,2,FALSE),"")</f>
        <v>43.1</v>
      </c>
    </row>
    <row r="1658" spans="1:4" x14ac:dyDescent="0.2">
      <c r="A1658" s="5">
        <f t="shared" si="25"/>
        <v>42961</v>
      </c>
      <c r="B1658" s="6">
        <f>IFERROR(VLOOKUP($A1658,'Original Data'!$A$2:$B$3674,2,FALSE),"")</f>
        <v>4319.5</v>
      </c>
      <c r="C1658" s="7">
        <f>IFERROR(VLOOKUP($A1658,'Original Data'!$C$2:$D$2180,2,FALSE),"")</f>
        <v>298.22000000000003</v>
      </c>
      <c r="D1658" s="6">
        <f>IFERROR(VLOOKUP($A1658,'Original Data'!$E$2:$F$2013,2,FALSE),"")</f>
        <v>45.59</v>
      </c>
    </row>
    <row r="1659" spans="1:4" x14ac:dyDescent="0.2">
      <c r="A1659" s="5">
        <f t="shared" si="25"/>
        <v>42960</v>
      </c>
      <c r="B1659" s="6">
        <f>IFERROR(VLOOKUP($A1659,'Original Data'!$A$2:$B$3674,2,FALSE),"")</f>
        <v>4053.3</v>
      </c>
      <c r="C1659" s="7">
        <f>IFERROR(VLOOKUP($A1659,'Original Data'!$C$2:$D$2180,2,FALSE),"")</f>
        <v>296.64</v>
      </c>
      <c r="D1659" s="6">
        <f>IFERROR(VLOOKUP($A1659,'Original Data'!$E$2:$F$2013,2,FALSE),"")</f>
        <v>45.22</v>
      </c>
    </row>
    <row r="1660" spans="1:4" x14ac:dyDescent="0.2">
      <c r="A1660" s="5">
        <f t="shared" si="25"/>
        <v>42959</v>
      </c>
      <c r="B1660" s="6">
        <f>IFERROR(VLOOKUP($A1660,'Original Data'!$A$2:$B$3674,2,FALSE),"")</f>
        <v>3865.5</v>
      </c>
      <c r="C1660" s="7">
        <f>IFERROR(VLOOKUP($A1660,'Original Data'!$C$2:$D$2180,2,FALSE),"")</f>
        <v>307.22000000000003</v>
      </c>
      <c r="D1660" s="6">
        <f>IFERROR(VLOOKUP($A1660,'Original Data'!$E$2:$F$2013,2,FALSE),"")</f>
        <v>46.33</v>
      </c>
    </row>
    <row r="1661" spans="1:4" x14ac:dyDescent="0.2">
      <c r="A1661" s="5">
        <f t="shared" si="25"/>
        <v>42958</v>
      </c>
      <c r="B1661" s="6">
        <f>IFERROR(VLOOKUP($A1661,'Original Data'!$A$2:$B$3674,2,FALSE),"")</f>
        <v>3644.1</v>
      </c>
      <c r="C1661" s="7">
        <f>IFERROR(VLOOKUP($A1661,'Original Data'!$C$2:$D$2180,2,FALSE),"")</f>
        <v>308.81</v>
      </c>
      <c r="D1661" s="6">
        <f>IFERROR(VLOOKUP($A1661,'Original Data'!$E$2:$F$2013,2,FALSE),"")</f>
        <v>47.08</v>
      </c>
    </row>
    <row r="1662" spans="1:4" x14ac:dyDescent="0.2">
      <c r="A1662" s="5">
        <f t="shared" si="25"/>
        <v>42957</v>
      </c>
      <c r="B1662" s="6">
        <f>IFERROR(VLOOKUP($A1662,'Original Data'!$A$2:$B$3674,2,FALSE),"")</f>
        <v>3407.9</v>
      </c>
      <c r="C1662" s="7">
        <f>IFERROR(VLOOKUP($A1662,'Original Data'!$C$2:$D$2180,2,FALSE),"")</f>
        <v>295.97000000000003</v>
      </c>
      <c r="D1662" s="6">
        <f>IFERROR(VLOOKUP($A1662,'Original Data'!$E$2:$F$2013,2,FALSE),"")</f>
        <v>47.2</v>
      </c>
    </row>
    <row r="1663" spans="1:4" x14ac:dyDescent="0.2">
      <c r="A1663" s="5">
        <f t="shared" si="25"/>
        <v>42956</v>
      </c>
      <c r="B1663" s="6">
        <f>IFERROR(VLOOKUP($A1663,'Original Data'!$A$2:$B$3674,2,FALSE),"")</f>
        <v>3339.9</v>
      </c>
      <c r="C1663" s="7">
        <f>IFERROR(VLOOKUP($A1663,'Original Data'!$C$2:$D$2180,2,FALSE),"")</f>
        <v>293.99</v>
      </c>
      <c r="D1663" s="6">
        <f>IFERROR(VLOOKUP($A1663,'Original Data'!$E$2:$F$2013,2,FALSE),"")</f>
        <v>47.69</v>
      </c>
    </row>
    <row r="1664" spans="1:4" x14ac:dyDescent="0.2">
      <c r="A1664" s="5">
        <f t="shared" si="25"/>
        <v>42955</v>
      </c>
      <c r="B1664" s="6">
        <f>IFERROR(VLOOKUP($A1664,'Original Data'!$A$2:$B$3674,2,FALSE),"")</f>
        <v>3415</v>
      </c>
      <c r="C1664" s="7">
        <f>IFERROR(VLOOKUP($A1664,'Original Data'!$C$2:$D$2180,2,FALSE),"")</f>
        <v>295.83</v>
      </c>
      <c r="D1664" s="6">
        <f>IFERROR(VLOOKUP($A1664,'Original Data'!$E$2:$F$2013,2,FALSE),"")</f>
        <v>49.06</v>
      </c>
    </row>
    <row r="1665" spans="1:4" x14ac:dyDescent="0.2">
      <c r="A1665" s="5">
        <f t="shared" si="25"/>
        <v>42954</v>
      </c>
      <c r="B1665" s="6">
        <f>IFERROR(VLOOKUP($A1665,'Original Data'!$A$2:$B$3674,2,FALSE),"")</f>
        <v>3396.7</v>
      </c>
      <c r="C1665" s="7">
        <f>IFERROR(VLOOKUP($A1665,'Original Data'!$C$2:$D$2180,2,FALSE),"")</f>
        <v>269.51</v>
      </c>
      <c r="D1665" s="6">
        <f>IFERROR(VLOOKUP($A1665,'Original Data'!$E$2:$F$2013,2,FALSE),"")</f>
        <v>45.99</v>
      </c>
    </row>
    <row r="1666" spans="1:4" x14ac:dyDescent="0.2">
      <c r="A1666" s="5">
        <f t="shared" si="25"/>
        <v>42953</v>
      </c>
      <c r="B1666" s="6">
        <f>IFERROR(VLOOKUP($A1666,'Original Data'!$A$2:$B$3674,2,FALSE),"")</f>
        <v>3227.9</v>
      </c>
      <c r="C1666" s="7">
        <f>IFERROR(VLOOKUP($A1666,'Original Data'!$C$2:$D$2180,2,FALSE),"")</f>
        <v>264.29000000000002</v>
      </c>
      <c r="D1666" s="6">
        <f>IFERROR(VLOOKUP($A1666,'Original Data'!$E$2:$F$2013,2,FALSE),"")</f>
        <v>45.33</v>
      </c>
    </row>
    <row r="1667" spans="1:4" x14ac:dyDescent="0.2">
      <c r="A1667" s="5">
        <f t="shared" ref="A1667:A1730" si="26">A1666-1</f>
        <v>42952</v>
      </c>
      <c r="B1667" s="6">
        <f>IFERROR(VLOOKUP($A1667,'Original Data'!$A$2:$B$3674,2,FALSE),"")</f>
        <v>3256.4</v>
      </c>
      <c r="C1667" s="7">
        <f>IFERROR(VLOOKUP($A1667,'Original Data'!$C$2:$D$2180,2,FALSE),"")</f>
        <v>253.87</v>
      </c>
      <c r="D1667" s="6">
        <f>IFERROR(VLOOKUP($A1667,'Original Data'!$E$2:$F$2013,2,FALSE),"")</f>
        <v>45.85</v>
      </c>
    </row>
    <row r="1668" spans="1:4" x14ac:dyDescent="0.2">
      <c r="A1668" s="5">
        <f t="shared" si="26"/>
        <v>42951</v>
      </c>
      <c r="B1668" s="6">
        <f>IFERROR(VLOOKUP($A1668,'Original Data'!$A$2:$B$3674,2,FALSE),"")</f>
        <v>2860</v>
      </c>
      <c r="C1668" s="7">
        <f>IFERROR(VLOOKUP($A1668,'Original Data'!$C$2:$D$2180,2,FALSE),"")</f>
        <v>220.73</v>
      </c>
      <c r="D1668" s="6">
        <f>IFERROR(VLOOKUP($A1668,'Original Data'!$E$2:$F$2013,2,FALSE),"")</f>
        <v>43.07</v>
      </c>
    </row>
    <row r="1669" spans="1:4" x14ac:dyDescent="0.2">
      <c r="A1669" s="5">
        <f t="shared" si="26"/>
        <v>42950</v>
      </c>
      <c r="B1669" s="6">
        <f>IFERROR(VLOOKUP($A1669,'Original Data'!$A$2:$B$3674,2,FALSE),"")</f>
        <v>2790.3</v>
      </c>
      <c r="C1669" s="7">
        <f>IFERROR(VLOOKUP($A1669,'Original Data'!$C$2:$D$2180,2,FALSE),"")</f>
        <v>224.79</v>
      </c>
      <c r="D1669" s="6">
        <f>IFERROR(VLOOKUP($A1669,'Original Data'!$E$2:$F$2013,2,FALSE),"")</f>
        <v>42.49</v>
      </c>
    </row>
    <row r="1670" spans="1:4" x14ac:dyDescent="0.2">
      <c r="A1670" s="5">
        <f t="shared" si="26"/>
        <v>42949</v>
      </c>
      <c r="B1670" s="6">
        <f>IFERROR(VLOOKUP($A1670,'Original Data'!$A$2:$B$3674,2,FALSE),"")</f>
        <v>2702</v>
      </c>
      <c r="C1670" s="7">
        <f>IFERROR(VLOOKUP($A1670,'Original Data'!$C$2:$D$2180,2,FALSE),"")</f>
        <v>218</v>
      </c>
      <c r="D1670" s="6">
        <f>IFERROR(VLOOKUP($A1670,'Original Data'!$E$2:$F$2013,2,FALSE),"")</f>
        <v>41.82</v>
      </c>
    </row>
    <row r="1671" spans="1:4" x14ac:dyDescent="0.2">
      <c r="A1671" s="5">
        <f t="shared" si="26"/>
        <v>42948</v>
      </c>
      <c r="B1671" s="6">
        <f>IFERROR(VLOOKUP($A1671,'Original Data'!$A$2:$B$3674,2,FALSE),"")</f>
        <v>2731.2</v>
      </c>
      <c r="C1671" s="7">
        <f>IFERROR(VLOOKUP($A1671,'Original Data'!$C$2:$D$2180,2,FALSE),"")</f>
        <v>225.97</v>
      </c>
      <c r="D1671" s="6">
        <f>IFERROR(VLOOKUP($A1671,'Original Data'!$E$2:$F$2013,2,FALSE),"")</f>
        <v>43.18</v>
      </c>
    </row>
    <row r="1672" spans="1:4" x14ac:dyDescent="0.2">
      <c r="A1672" s="5">
        <f t="shared" si="26"/>
        <v>42947</v>
      </c>
      <c r="B1672" s="6">
        <f>IFERROR(VLOOKUP($A1672,'Original Data'!$A$2:$B$3674,2,FALSE),"")</f>
        <v>2856</v>
      </c>
      <c r="C1672" s="7">
        <f>IFERROR(VLOOKUP($A1672,'Original Data'!$C$2:$D$2180,2,FALSE),"")</f>
        <v>200.81</v>
      </c>
      <c r="D1672" s="6">
        <f>IFERROR(VLOOKUP($A1672,'Original Data'!$E$2:$F$2013,2,FALSE),"")</f>
        <v>42.27</v>
      </c>
    </row>
    <row r="1673" spans="1:4" x14ac:dyDescent="0.2">
      <c r="A1673" s="5">
        <f t="shared" si="26"/>
        <v>42946</v>
      </c>
      <c r="B1673" s="6">
        <f>IFERROR(VLOOKUP($A1673,'Original Data'!$A$2:$B$3674,2,FALSE),"")</f>
        <v>2749</v>
      </c>
      <c r="C1673" s="7">
        <f>IFERROR(VLOOKUP($A1673,'Original Data'!$C$2:$D$2180,2,FALSE),"")</f>
        <v>195.31</v>
      </c>
      <c r="D1673" s="6">
        <f>IFERROR(VLOOKUP($A1673,'Original Data'!$E$2:$F$2013,2,FALSE),"")</f>
        <v>40.82</v>
      </c>
    </row>
    <row r="1674" spans="1:4" x14ac:dyDescent="0.2">
      <c r="A1674" s="5">
        <f t="shared" si="26"/>
        <v>42945</v>
      </c>
      <c r="B1674" s="6">
        <f>IFERROR(VLOOKUP($A1674,'Original Data'!$A$2:$B$3674,2,FALSE),"")</f>
        <v>2714.1</v>
      </c>
      <c r="C1674" s="7">
        <f>IFERROR(VLOOKUP($A1674,'Original Data'!$C$2:$D$2180,2,FALSE),"")</f>
        <v>206.76</v>
      </c>
      <c r="D1674" s="6">
        <f>IFERROR(VLOOKUP($A1674,'Original Data'!$E$2:$F$2013,2,FALSE),"")</f>
        <v>41.01</v>
      </c>
    </row>
    <row r="1675" spans="1:4" x14ac:dyDescent="0.2">
      <c r="A1675" s="5">
        <f t="shared" si="26"/>
        <v>42944</v>
      </c>
      <c r="B1675" s="6">
        <f>IFERROR(VLOOKUP($A1675,'Original Data'!$A$2:$B$3674,2,FALSE),"")</f>
        <v>2784.8</v>
      </c>
      <c r="C1675" s="7">
        <f>IFERROR(VLOOKUP($A1675,'Original Data'!$C$2:$D$2180,2,FALSE),"")</f>
        <v>191.2</v>
      </c>
      <c r="D1675" s="6">
        <f>IFERROR(VLOOKUP($A1675,'Original Data'!$E$2:$F$2013,2,FALSE),"")</f>
        <v>40.35</v>
      </c>
    </row>
    <row r="1676" spans="1:4" x14ac:dyDescent="0.2">
      <c r="A1676" s="5">
        <f t="shared" si="26"/>
        <v>42943</v>
      </c>
      <c r="B1676" s="6">
        <f>IFERROR(VLOOKUP($A1676,'Original Data'!$A$2:$B$3674,2,FALSE),"")</f>
        <v>2664.9</v>
      </c>
      <c r="C1676" s="7">
        <f>IFERROR(VLOOKUP($A1676,'Original Data'!$C$2:$D$2180,2,FALSE),"")</f>
        <v>202.54</v>
      </c>
      <c r="D1676" s="6">
        <f>IFERROR(VLOOKUP($A1676,'Original Data'!$E$2:$F$2013,2,FALSE),"")</f>
        <v>41.87</v>
      </c>
    </row>
    <row r="1677" spans="1:4" x14ac:dyDescent="0.2">
      <c r="A1677" s="5">
        <f t="shared" si="26"/>
        <v>42942</v>
      </c>
      <c r="B1677" s="6">
        <f>IFERROR(VLOOKUP($A1677,'Original Data'!$A$2:$B$3674,2,FALSE),"")</f>
        <v>2525.6999999999998</v>
      </c>
      <c r="C1677" s="7">
        <f>IFERROR(VLOOKUP($A1677,'Original Data'!$C$2:$D$2180,2,FALSE),"")</f>
        <v>203.33</v>
      </c>
      <c r="D1677" s="6">
        <f>IFERROR(VLOOKUP($A1677,'Original Data'!$E$2:$F$2013,2,FALSE),"")</f>
        <v>41.99</v>
      </c>
    </row>
    <row r="1678" spans="1:4" x14ac:dyDescent="0.2">
      <c r="A1678" s="5">
        <f t="shared" si="26"/>
        <v>42941</v>
      </c>
      <c r="B1678" s="6">
        <f>IFERROR(VLOOKUP($A1678,'Original Data'!$A$2:$B$3674,2,FALSE),"")</f>
        <v>2560.9</v>
      </c>
      <c r="C1678" s="7">
        <f>IFERROR(VLOOKUP($A1678,'Original Data'!$C$2:$D$2180,2,FALSE),"")</f>
        <v>202.7</v>
      </c>
      <c r="D1678" s="6">
        <f>IFERROR(VLOOKUP($A1678,'Original Data'!$E$2:$F$2013,2,FALSE),"")</f>
        <v>42.21</v>
      </c>
    </row>
    <row r="1679" spans="1:4" x14ac:dyDescent="0.2">
      <c r="A1679" s="5">
        <f t="shared" si="26"/>
        <v>42940</v>
      </c>
      <c r="B1679" s="6">
        <f>IFERROR(VLOOKUP($A1679,'Original Data'!$A$2:$B$3674,2,FALSE),"")</f>
        <v>2769.7</v>
      </c>
      <c r="C1679" s="7">
        <f>IFERROR(VLOOKUP($A1679,'Original Data'!$C$2:$D$2180,2,FALSE),"")</f>
        <v>226.59</v>
      </c>
      <c r="D1679" s="6">
        <f>IFERROR(VLOOKUP($A1679,'Original Data'!$E$2:$F$2013,2,FALSE),"")</f>
        <v>45.01</v>
      </c>
    </row>
    <row r="1680" spans="1:4" x14ac:dyDescent="0.2">
      <c r="A1680" s="5">
        <f t="shared" si="26"/>
        <v>42939</v>
      </c>
      <c r="B1680" s="6">
        <f>IFERROR(VLOOKUP($A1680,'Original Data'!$A$2:$B$3674,2,FALSE),"")</f>
        <v>2747.5</v>
      </c>
      <c r="C1680" s="7">
        <f>IFERROR(VLOOKUP($A1680,'Original Data'!$C$2:$D$2180,2,FALSE),"")</f>
        <v>228.15</v>
      </c>
      <c r="D1680" s="6">
        <f>IFERROR(VLOOKUP($A1680,'Original Data'!$E$2:$F$2013,2,FALSE),"")</f>
        <v>45.23</v>
      </c>
    </row>
    <row r="1681" spans="1:4" x14ac:dyDescent="0.2">
      <c r="A1681" s="5">
        <f t="shared" si="26"/>
        <v>42938</v>
      </c>
      <c r="B1681" s="6">
        <f>IFERROR(VLOOKUP($A1681,'Original Data'!$A$2:$B$3674,2,FALSE),"")</f>
        <v>2845.7</v>
      </c>
      <c r="C1681" s="7">
        <f>IFERROR(VLOOKUP($A1681,'Original Data'!$C$2:$D$2180,2,FALSE),"")</f>
        <v>232.01</v>
      </c>
      <c r="D1681" s="6">
        <f>IFERROR(VLOOKUP($A1681,'Original Data'!$E$2:$F$2013,2,FALSE),"")</f>
        <v>46.7</v>
      </c>
    </row>
    <row r="1682" spans="1:4" x14ac:dyDescent="0.2">
      <c r="A1682" s="5">
        <f t="shared" si="26"/>
        <v>42937</v>
      </c>
      <c r="B1682" s="6">
        <f>IFERROR(VLOOKUP($A1682,'Original Data'!$A$2:$B$3674,2,FALSE),"")</f>
        <v>2664</v>
      </c>
      <c r="C1682" s="7">
        <f>IFERROR(VLOOKUP($A1682,'Original Data'!$C$2:$D$2180,2,FALSE),"")</f>
        <v>216.11</v>
      </c>
      <c r="D1682" s="6">
        <f>IFERROR(VLOOKUP($A1682,'Original Data'!$E$2:$F$2013,2,FALSE),"")</f>
        <v>45.4</v>
      </c>
    </row>
    <row r="1683" spans="1:4" x14ac:dyDescent="0.2">
      <c r="A1683" s="5">
        <f t="shared" si="26"/>
        <v>42936</v>
      </c>
      <c r="B1683" s="6">
        <f>IFERROR(VLOOKUP($A1683,'Original Data'!$A$2:$B$3674,2,FALSE),"")</f>
        <v>2856.3</v>
      </c>
      <c r="C1683" s="7">
        <f>IFERROR(VLOOKUP($A1683,'Original Data'!$C$2:$D$2180,2,FALSE),"")</f>
        <v>227.29</v>
      </c>
      <c r="D1683" s="6">
        <f>IFERROR(VLOOKUP($A1683,'Original Data'!$E$2:$F$2013,2,FALSE),"")</f>
        <v>44.72</v>
      </c>
    </row>
    <row r="1684" spans="1:4" x14ac:dyDescent="0.2">
      <c r="A1684" s="5">
        <f t="shared" si="26"/>
        <v>42935</v>
      </c>
      <c r="B1684" s="6">
        <f>IFERROR(VLOOKUP($A1684,'Original Data'!$A$2:$B$3674,2,FALSE),"")</f>
        <v>2253.1</v>
      </c>
      <c r="C1684" s="7">
        <f>IFERROR(VLOOKUP($A1684,'Original Data'!$C$2:$D$2180,2,FALSE),"")</f>
        <v>194.63</v>
      </c>
      <c r="D1684" s="6">
        <f>IFERROR(VLOOKUP($A1684,'Original Data'!$E$2:$F$2013,2,FALSE),"")</f>
        <v>40.19</v>
      </c>
    </row>
    <row r="1685" spans="1:4" x14ac:dyDescent="0.2">
      <c r="A1685" s="5">
        <f t="shared" si="26"/>
        <v>42934</v>
      </c>
      <c r="B1685" s="6">
        <f>IFERROR(VLOOKUP($A1685,'Original Data'!$A$2:$B$3674,2,FALSE),"")</f>
        <v>2302.1</v>
      </c>
      <c r="C1685" s="7">
        <f>IFERROR(VLOOKUP($A1685,'Original Data'!$C$2:$D$2180,2,FALSE),"")</f>
        <v>226.56</v>
      </c>
      <c r="D1685" s="6">
        <f>IFERROR(VLOOKUP($A1685,'Original Data'!$E$2:$F$2013,2,FALSE),"")</f>
        <v>43.5</v>
      </c>
    </row>
    <row r="1686" spans="1:4" x14ac:dyDescent="0.2">
      <c r="A1686" s="5">
        <f t="shared" si="26"/>
        <v>42933</v>
      </c>
      <c r="B1686" s="6">
        <f>IFERROR(VLOOKUP($A1686,'Original Data'!$A$2:$B$3674,2,FALSE),"")</f>
        <v>2219</v>
      </c>
      <c r="C1686" s="7">
        <f>IFERROR(VLOOKUP($A1686,'Original Data'!$C$2:$D$2180,2,FALSE),"")</f>
        <v>190.16</v>
      </c>
      <c r="D1686" s="6">
        <f>IFERROR(VLOOKUP($A1686,'Original Data'!$E$2:$F$2013,2,FALSE),"")</f>
        <v>42.36</v>
      </c>
    </row>
    <row r="1687" spans="1:4" x14ac:dyDescent="0.2">
      <c r="A1687" s="5">
        <f t="shared" si="26"/>
        <v>42932</v>
      </c>
      <c r="B1687" s="6">
        <f>IFERROR(VLOOKUP($A1687,'Original Data'!$A$2:$B$3674,2,FALSE),"")</f>
        <v>1924.9</v>
      </c>
      <c r="C1687" s="7">
        <f>IFERROR(VLOOKUP($A1687,'Original Data'!$C$2:$D$2180,2,FALSE),"")</f>
        <v>157.4</v>
      </c>
      <c r="D1687" s="6">
        <f>IFERROR(VLOOKUP($A1687,'Original Data'!$E$2:$F$2013,2,FALSE),"")</f>
        <v>40.69</v>
      </c>
    </row>
    <row r="1688" spans="1:4" x14ac:dyDescent="0.2">
      <c r="A1688" s="5">
        <f t="shared" si="26"/>
        <v>42931</v>
      </c>
      <c r="B1688" s="6">
        <f>IFERROR(VLOOKUP($A1688,'Original Data'!$A$2:$B$3674,2,FALSE),"")</f>
        <v>1978.6</v>
      </c>
      <c r="C1688" s="7">
        <f>IFERROR(VLOOKUP($A1688,'Original Data'!$C$2:$D$2180,2,FALSE),"")</f>
        <v>170.15</v>
      </c>
      <c r="D1688" s="6">
        <f>IFERROR(VLOOKUP($A1688,'Original Data'!$E$2:$F$2013,2,FALSE),"")</f>
        <v>38.14</v>
      </c>
    </row>
    <row r="1689" spans="1:4" x14ac:dyDescent="0.2">
      <c r="A1689" s="5">
        <f t="shared" si="26"/>
        <v>42930</v>
      </c>
      <c r="B1689" s="6">
        <f>IFERROR(VLOOKUP($A1689,'Original Data'!$A$2:$B$3674,2,FALSE),"")</f>
        <v>2205.1</v>
      </c>
      <c r="C1689" s="7">
        <f>IFERROR(VLOOKUP($A1689,'Original Data'!$C$2:$D$2180,2,FALSE),"")</f>
        <v>196.49</v>
      </c>
      <c r="D1689" s="6">
        <f>IFERROR(VLOOKUP($A1689,'Original Data'!$E$2:$F$2013,2,FALSE),"")</f>
        <v>42.78</v>
      </c>
    </row>
    <row r="1690" spans="1:4" x14ac:dyDescent="0.2">
      <c r="A1690" s="5">
        <f t="shared" si="26"/>
        <v>42929</v>
      </c>
      <c r="B1690" s="6">
        <f>IFERROR(VLOOKUP($A1690,'Original Data'!$A$2:$B$3674,2,FALSE),"")</f>
        <v>2329</v>
      </c>
      <c r="C1690" s="7">
        <f>IFERROR(VLOOKUP($A1690,'Original Data'!$C$2:$D$2180,2,FALSE),"")</f>
        <v>205</v>
      </c>
      <c r="D1690" s="6">
        <f>IFERROR(VLOOKUP($A1690,'Original Data'!$E$2:$F$2013,2,FALSE),"")</f>
        <v>45.48</v>
      </c>
    </row>
    <row r="1691" spans="1:4" x14ac:dyDescent="0.2">
      <c r="A1691" s="5">
        <f t="shared" si="26"/>
        <v>42928</v>
      </c>
      <c r="B1691" s="6">
        <f>IFERROR(VLOOKUP($A1691,'Original Data'!$A$2:$B$3674,2,FALSE),"")</f>
        <v>2374.4</v>
      </c>
      <c r="C1691" s="7">
        <f>IFERROR(VLOOKUP($A1691,'Original Data'!$C$2:$D$2180,2,FALSE),"")</f>
        <v>223.92</v>
      </c>
      <c r="D1691" s="6">
        <f>IFERROR(VLOOKUP($A1691,'Original Data'!$E$2:$F$2013,2,FALSE),"")</f>
        <v>47</v>
      </c>
    </row>
    <row r="1692" spans="1:4" x14ac:dyDescent="0.2">
      <c r="A1692" s="5">
        <f t="shared" si="26"/>
        <v>42927</v>
      </c>
      <c r="B1692" s="6">
        <f>IFERROR(VLOOKUP($A1692,'Original Data'!$A$2:$B$3674,2,FALSE),"")</f>
        <v>2282.1</v>
      </c>
      <c r="C1692" s="7">
        <f>IFERROR(VLOOKUP($A1692,'Original Data'!$C$2:$D$2180,2,FALSE),"")</f>
        <v>188.63</v>
      </c>
      <c r="D1692" s="6">
        <f>IFERROR(VLOOKUP($A1692,'Original Data'!$E$2:$F$2013,2,FALSE),"")</f>
        <v>43.92</v>
      </c>
    </row>
    <row r="1693" spans="1:4" x14ac:dyDescent="0.2">
      <c r="A1693" s="5">
        <f t="shared" si="26"/>
        <v>42926</v>
      </c>
      <c r="B1693" s="6">
        <f>IFERROR(VLOOKUP($A1693,'Original Data'!$A$2:$B$3674,2,FALSE),"")</f>
        <v>2318.3000000000002</v>
      </c>
      <c r="C1693" s="7">
        <f>IFERROR(VLOOKUP($A1693,'Original Data'!$C$2:$D$2180,2,FALSE),"")</f>
        <v>202</v>
      </c>
      <c r="D1693" s="6">
        <f>IFERROR(VLOOKUP($A1693,'Original Data'!$E$2:$F$2013,2,FALSE),"")</f>
        <v>44.74</v>
      </c>
    </row>
    <row r="1694" spans="1:4" x14ac:dyDescent="0.2">
      <c r="A1694" s="5">
        <f t="shared" si="26"/>
        <v>42925</v>
      </c>
      <c r="B1694" s="6">
        <f>IFERROR(VLOOKUP($A1694,'Original Data'!$A$2:$B$3674,2,FALSE),"")</f>
        <v>2478</v>
      </c>
      <c r="C1694" s="7">
        <f>IFERROR(VLOOKUP($A1694,'Original Data'!$C$2:$D$2180,2,FALSE),"")</f>
        <v>234.97</v>
      </c>
      <c r="D1694" s="6">
        <f>IFERROR(VLOOKUP($A1694,'Original Data'!$E$2:$F$2013,2,FALSE),"")</f>
        <v>48.76</v>
      </c>
    </row>
    <row r="1695" spans="1:4" x14ac:dyDescent="0.2">
      <c r="A1695" s="5">
        <f t="shared" si="26"/>
        <v>42924</v>
      </c>
      <c r="B1695" s="6">
        <f>IFERROR(VLOOKUP($A1695,'Original Data'!$A$2:$B$3674,2,FALSE),"")</f>
        <v>2542</v>
      </c>
      <c r="C1695" s="7">
        <f>IFERROR(VLOOKUP($A1695,'Original Data'!$C$2:$D$2180,2,FALSE),"")</f>
        <v>245.23</v>
      </c>
      <c r="D1695" s="6">
        <f>IFERROR(VLOOKUP($A1695,'Original Data'!$E$2:$F$2013,2,FALSE),"")</f>
        <v>51.27</v>
      </c>
    </row>
    <row r="1696" spans="1:4" x14ac:dyDescent="0.2">
      <c r="A1696" s="5">
        <f t="shared" si="26"/>
        <v>42923</v>
      </c>
      <c r="B1696" s="6">
        <f>IFERROR(VLOOKUP($A1696,'Original Data'!$A$2:$B$3674,2,FALSE),"")</f>
        <v>2479.3000000000002</v>
      </c>
      <c r="C1696" s="7">
        <f>IFERROR(VLOOKUP($A1696,'Original Data'!$C$2:$D$2180,2,FALSE),"")</f>
        <v>238.38</v>
      </c>
      <c r="D1696" s="6">
        <f>IFERROR(VLOOKUP($A1696,'Original Data'!$E$2:$F$2013,2,FALSE),"")</f>
        <v>46.21</v>
      </c>
    </row>
    <row r="1697" spans="1:4" x14ac:dyDescent="0.2">
      <c r="A1697" s="5">
        <f t="shared" si="26"/>
        <v>42922</v>
      </c>
      <c r="B1697" s="6">
        <f>IFERROR(VLOOKUP($A1697,'Original Data'!$A$2:$B$3674,2,FALSE),"")</f>
        <v>2593.1</v>
      </c>
      <c r="C1697" s="7">
        <f>IFERROR(VLOOKUP($A1697,'Original Data'!$C$2:$D$2180,2,FALSE),"")</f>
        <v>265.35000000000002</v>
      </c>
      <c r="D1697" s="6">
        <f>IFERROR(VLOOKUP($A1697,'Original Data'!$E$2:$F$2013,2,FALSE),"")</f>
        <v>51.2</v>
      </c>
    </row>
    <row r="1698" spans="1:4" x14ac:dyDescent="0.2">
      <c r="A1698" s="5">
        <f t="shared" si="26"/>
        <v>42921</v>
      </c>
      <c r="B1698" s="6">
        <f>IFERROR(VLOOKUP($A1698,'Original Data'!$A$2:$B$3674,2,FALSE),"")</f>
        <v>2598.5</v>
      </c>
      <c r="C1698" s="7">
        <f>IFERROR(VLOOKUP($A1698,'Original Data'!$C$2:$D$2180,2,FALSE),"")</f>
        <v>264.77</v>
      </c>
      <c r="D1698" s="6">
        <f>IFERROR(VLOOKUP($A1698,'Original Data'!$E$2:$F$2013,2,FALSE),"")</f>
        <v>53.4</v>
      </c>
    </row>
    <row r="1699" spans="1:4" x14ac:dyDescent="0.2">
      <c r="A1699" s="5">
        <f t="shared" si="26"/>
        <v>42920</v>
      </c>
      <c r="B1699" s="6">
        <f>IFERROR(VLOOKUP($A1699,'Original Data'!$A$2:$B$3674,2,FALSE),"")</f>
        <v>2582.6</v>
      </c>
      <c r="C1699" s="7">
        <f>IFERROR(VLOOKUP($A1699,'Original Data'!$C$2:$D$2180,2,FALSE),"")</f>
        <v>266.68</v>
      </c>
      <c r="D1699" s="6">
        <f>IFERROR(VLOOKUP($A1699,'Original Data'!$E$2:$F$2013,2,FALSE),"")</f>
        <v>54.89</v>
      </c>
    </row>
    <row r="1700" spans="1:4" x14ac:dyDescent="0.2">
      <c r="A1700" s="5">
        <f t="shared" si="26"/>
        <v>42919</v>
      </c>
      <c r="B1700" s="6">
        <f>IFERROR(VLOOKUP($A1700,'Original Data'!$A$2:$B$3674,2,FALSE),"")</f>
        <v>2524</v>
      </c>
      <c r="C1700" s="7">
        <f>IFERROR(VLOOKUP($A1700,'Original Data'!$C$2:$D$2180,2,FALSE),"")</f>
        <v>273.99</v>
      </c>
      <c r="D1700" s="6">
        <f>IFERROR(VLOOKUP($A1700,'Original Data'!$E$2:$F$2013,2,FALSE),"")</f>
        <v>45.51</v>
      </c>
    </row>
    <row r="1701" spans="1:4" x14ac:dyDescent="0.2">
      <c r="A1701" s="5">
        <f t="shared" si="26"/>
        <v>42918</v>
      </c>
      <c r="B1701" s="6">
        <f>IFERROR(VLOOKUP($A1701,'Original Data'!$A$2:$B$3674,2,FALSE),"")</f>
        <v>2445</v>
      </c>
      <c r="C1701" s="7">
        <f>IFERROR(VLOOKUP($A1701,'Original Data'!$C$2:$D$2180,2,FALSE),"")</f>
        <v>277.64</v>
      </c>
      <c r="D1701" s="6">
        <f>IFERROR(VLOOKUP($A1701,'Original Data'!$E$2:$F$2013,2,FALSE),"")</f>
        <v>41.59</v>
      </c>
    </row>
    <row r="1702" spans="1:4" x14ac:dyDescent="0.2">
      <c r="A1702" s="5">
        <f t="shared" si="26"/>
        <v>42917</v>
      </c>
      <c r="B1702" s="6">
        <f>IFERROR(VLOOKUP($A1702,'Original Data'!$A$2:$B$3674,2,FALSE),"")</f>
        <v>2349.5</v>
      </c>
      <c r="C1702" s="7">
        <f>IFERROR(VLOOKUP($A1702,'Original Data'!$C$2:$D$2180,2,FALSE),"")</f>
        <v>255</v>
      </c>
      <c r="D1702" s="6">
        <f>IFERROR(VLOOKUP($A1702,'Original Data'!$E$2:$F$2013,2,FALSE),"")</f>
        <v>38.369999999999997</v>
      </c>
    </row>
    <row r="1703" spans="1:4" x14ac:dyDescent="0.2">
      <c r="A1703" s="5">
        <f t="shared" si="26"/>
        <v>42916</v>
      </c>
      <c r="B1703" s="6">
        <f>IFERROR(VLOOKUP($A1703,'Original Data'!$A$2:$B$3674,2,FALSE),"")</f>
        <v>2420.6999999999998</v>
      </c>
      <c r="C1703" s="7">
        <f>IFERROR(VLOOKUP($A1703,'Original Data'!$C$2:$D$2180,2,FALSE),"")</f>
        <v>275.62</v>
      </c>
      <c r="D1703" s="6">
        <f>IFERROR(VLOOKUP($A1703,'Original Data'!$E$2:$F$2013,2,FALSE),"")</f>
        <v>39.49</v>
      </c>
    </row>
    <row r="1704" spans="1:4" x14ac:dyDescent="0.2">
      <c r="A1704" s="5">
        <f t="shared" si="26"/>
        <v>42915</v>
      </c>
      <c r="B1704" s="6">
        <f>IFERROR(VLOOKUP($A1704,'Original Data'!$A$2:$B$3674,2,FALSE),"")</f>
        <v>2470.1</v>
      </c>
      <c r="C1704" s="7">
        <f>IFERROR(VLOOKUP($A1704,'Original Data'!$C$2:$D$2180,2,FALSE),"")</f>
        <v>285.3</v>
      </c>
      <c r="D1704" s="6">
        <f>IFERROR(VLOOKUP($A1704,'Original Data'!$E$2:$F$2013,2,FALSE),"")</f>
        <v>40.200000000000003</v>
      </c>
    </row>
    <row r="1705" spans="1:4" x14ac:dyDescent="0.2">
      <c r="A1705" s="5">
        <f t="shared" si="26"/>
        <v>42914</v>
      </c>
      <c r="B1705" s="6">
        <f>IFERROR(VLOOKUP($A1705,'Original Data'!$A$2:$B$3674,2,FALSE),"")</f>
        <v>2518.1999999999998</v>
      </c>
      <c r="C1705" s="7">
        <f>IFERROR(VLOOKUP($A1705,'Original Data'!$C$2:$D$2180,2,FALSE),"")</f>
        <v>311.62</v>
      </c>
      <c r="D1705" s="6">
        <f>IFERROR(VLOOKUP($A1705,'Original Data'!$E$2:$F$2013,2,FALSE),"")</f>
        <v>42</v>
      </c>
    </row>
    <row r="1706" spans="1:4" x14ac:dyDescent="0.2">
      <c r="A1706" s="5">
        <f t="shared" si="26"/>
        <v>42913</v>
      </c>
      <c r="B1706" s="6">
        <f>IFERROR(VLOOKUP($A1706,'Original Data'!$A$2:$B$3674,2,FALSE),"")</f>
        <v>2521.1999999999998</v>
      </c>
      <c r="C1706" s="7">
        <f>IFERROR(VLOOKUP($A1706,'Original Data'!$C$2:$D$2180,2,FALSE),"")</f>
        <v>279</v>
      </c>
      <c r="D1706" s="6">
        <f>IFERROR(VLOOKUP($A1706,'Original Data'!$E$2:$F$2013,2,FALSE),"")</f>
        <v>40.5</v>
      </c>
    </row>
    <row r="1707" spans="1:4" x14ac:dyDescent="0.2">
      <c r="A1707" s="5">
        <f t="shared" si="26"/>
        <v>42912</v>
      </c>
      <c r="B1707" s="6">
        <f>IFERROR(VLOOKUP($A1707,'Original Data'!$A$2:$B$3674,2,FALSE),"")</f>
        <v>2394.6</v>
      </c>
      <c r="C1707" s="7">
        <f>IFERROR(VLOOKUP($A1707,'Original Data'!$C$2:$D$2180,2,FALSE),"")</f>
        <v>251.3</v>
      </c>
      <c r="D1707" s="6">
        <f>IFERROR(VLOOKUP($A1707,'Original Data'!$E$2:$F$2013,2,FALSE),"")</f>
        <v>38.15</v>
      </c>
    </row>
    <row r="1708" spans="1:4" x14ac:dyDescent="0.2">
      <c r="A1708" s="5">
        <f t="shared" si="26"/>
        <v>42911</v>
      </c>
      <c r="B1708" s="6">
        <f>IFERROR(VLOOKUP($A1708,'Original Data'!$A$2:$B$3674,2,FALSE),"")</f>
        <v>2477.6999999999998</v>
      </c>
      <c r="C1708" s="7">
        <f>IFERROR(VLOOKUP($A1708,'Original Data'!$C$2:$D$2180,2,FALSE),"")</f>
        <v>277</v>
      </c>
      <c r="D1708" s="6">
        <f>IFERROR(VLOOKUP($A1708,'Original Data'!$E$2:$F$2013,2,FALSE),"")</f>
        <v>40.799999999999997</v>
      </c>
    </row>
    <row r="1709" spans="1:4" x14ac:dyDescent="0.2">
      <c r="A1709" s="5">
        <f t="shared" si="26"/>
        <v>42910</v>
      </c>
      <c r="B1709" s="6">
        <f>IFERROR(VLOOKUP($A1709,'Original Data'!$A$2:$B$3674,2,FALSE),"")</f>
        <v>2502.6</v>
      </c>
      <c r="C1709" s="7">
        <f>IFERROR(VLOOKUP($A1709,'Original Data'!$C$2:$D$2180,2,FALSE),"")</f>
        <v>296.89</v>
      </c>
      <c r="D1709" s="6">
        <f>IFERROR(VLOOKUP($A1709,'Original Data'!$E$2:$F$2013,2,FALSE),"")</f>
        <v>43.05</v>
      </c>
    </row>
    <row r="1710" spans="1:4" x14ac:dyDescent="0.2">
      <c r="A1710" s="5">
        <f t="shared" si="26"/>
        <v>42909</v>
      </c>
      <c r="B1710" s="6">
        <f>IFERROR(VLOOKUP($A1710,'Original Data'!$A$2:$B$3674,2,FALSE),"")</f>
        <v>2674.9</v>
      </c>
      <c r="C1710" s="7">
        <f>IFERROR(VLOOKUP($A1710,'Original Data'!$C$2:$D$2180,2,FALSE),"")</f>
        <v>324.37</v>
      </c>
      <c r="D1710" s="6">
        <f>IFERROR(VLOOKUP($A1710,'Original Data'!$E$2:$F$2013,2,FALSE),"")</f>
        <v>46.03</v>
      </c>
    </row>
    <row r="1711" spans="1:4" x14ac:dyDescent="0.2">
      <c r="A1711" s="5">
        <f t="shared" si="26"/>
        <v>42908</v>
      </c>
      <c r="B1711" s="6">
        <f>IFERROR(VLOOKUP($A1711,'Original Data'!$A$2:$B$3674,2,FALSE),"")</f>
        <v>2672.8</v>
      </c>
      <c r="C1711" s="7">
        <f>IFERROR(VLOOKUP($A1711,'Original Data'!$C$2:$D$2180,2,FALSE),"")</f>
        <v>320.94</v>
      </c>
      <c r="D1711" s="6">
        <f>IFERROR(VLOOKUP($A1711,'Original Data'!$E$2:$F$2013,2,FALSE),"")</f>
        <v>45.98</v>
      </c>
    </row>
    <row r="1712" spans="1:4" x14ac:dyDescent="0.2">
      <c r="A1712" s="5">
        <f t="shared" si="26"/>
        <v>42907</v>
      </c>
      <c r="B1712" s="6">
        <f>IFERROR(VLOOKUP($A1712,'Original Data'!$A$2:$B$3674,2,FALSE),"")</f>
        <v>2621.1999999999998</v>
      </c>
      <c r="C1712" s="7">
        <f>IFERROR(VLOOKUP($A1712,'Original Data'!$C$2:$D$2180,2,FALSE),"")</f>
        <v>321.66000000000003</v>
      </c>
      <c r="D1712" s="6">
        <f>IFERROR(VLOOKUP($A1712,'Original Data'!$E$2:$F$2013,2,FALSE),"")</f>
        <v>44</v>
      </c>
    </row>
    <row r="1713" spans="1:4" x14ac:dyDescent="0.2">
      <c r="A1713" s="5">
        <f t="shared" si="26"/>
        <v>42906</v>
      </c>
      <c r="B1713" s="6">
        <f>IFERROR(VLOOKUP($A1713,'Original Data'!$A$2:$B$3674,2,FALSE),"")</f>
        <v>2712.2</v>
      </c>
      <c r="C1713" s="7">
        <f>IFERROR(VLOOKUP($A1713,'Original Data'!$C$2:$D$2180,2,FALSE),"")</f>
        <v>344.15</v>
      </c>
      <c r="D1713" s="6">
        <f>IFERROR(VLOOKUP($A1713,'Original Data'!$E$2:$F$2013,2,FALSE),"")</f>
        <v>45.63</v>
      </c>
    </row>
    <row r="1714" spans="1:4" x14ac:dyDescent="0.2">
      <c r="A1714" s="5">
        <f t="shared" si="26"/>
        <v>42905</v>
      </c>
      <c r="B1714" s="6">
        <f>IFERROR(VLOOKUP($A1714,'Original Data'!$A$2:$B$3674,2,FALSE),"")</f>
        <v>2580.8000000000002</v>
      </c>
      <c r="C1714" s="7">
        <f>IFERROR(VLOOKUP($A1714,'Original Data'!$C$2:$D$2180,2,FALSE),"")</f>
        <v>355.5</v>
      </c>
      <c r="D1714" s="6">
        <f>IFERROR(VLOOKUP($A1714,'Original Data'!$E$2:$F$2013,2,FALSE),"")</f>
        <v>47.63</v>
      </c>
    </row>
    <row r="1715" spans="1:4" x14ac:dyDescent="0.2">
      <c r="A1715" s="5">
        <f t="shared" si="26"/>
        <v>42904</v>
      </c>
      <c r="B1715" s="6">
        <f>IFERROR(VLOOKUP($A1715,'Original Data'!$A$2:$B$3674,2,FALSE),"")</f>
        <v>2491.5</v>
      </c>
      <c r="C1715" s="7">
        <f>IFERROR(VLOOKUP($A1715,'Original Data'!$C$2:$D$2180,2,FALSE),"")</f>
        <v>348.88</v>
      </c>
      <c r="D1715" s="6">
        <f>IFERROR(VLOOKUP($A1715,'Original Data'!$E$2:$F$2013,2,FALSE),"")</f>
        <v>43.66</v>
      </c>
    </row>
    <row r="1716" spans="1:4" x14ac:dyDescent="0.2">
      <c r="A1716" s="5">
        <f t="shared" si="26"/>
        <v>42903</v>
      </c>
      <c r="B1716" s="6">
        <f>IFERROR(VLOOKUP($A1716,'Original Data'!$A$2:$B$3674,2,FALSE),"")</f>
        <v>2610</v>
      </c>
      <c r="C1716" s="7">
        <f>IFERROR(VLOOKUP($A1716,'Original Data'!$C$2:$D$2180,2,FALSE),"")</f>
        <v>364.56</v>
      </c>
      <c r="D1716" s="6">
        <f>IFERROR(VLOOKUP($A1716,'Original Data'!$E$2:$F$2013,2,FALSE),"")</f>
        <v>46.01</v>
      </c>
    </row>
    <row r="1717" spans="1:4" x14ac:dyDescent="0.2">
      <c r="A1717" s="5">
        <f t="shared" si="26"/>
        <v>42902</v>
      </c>
      <c r="B1717" s="6">
        <f>IFERROR(VLOOKUP($A1717,'Original Data'!$A$2:$B$3674,2,FALSE),"")</f>
        <v>2437</v>
      </c>
      <c r="C1717" s="7">
        <f>IFERROR(VLOOKUP($A1717,'Original Data'!$C$2:$D$2180,2,FALSE),"")</f>
        <v>348.44</v>
      </c>
      <c r="D1717" s="6">
        <f>IFERROR(VLOOKUP($A1717,'Original Data'!$E$2:$F$2013,2,FALSE),"")</f>
        <v>33.89</v>
      </c>
    </row>
    <row r="1718" spans="1:4" x14ac:dyDescent="0.2">
      <c r="A1718" s="5">
        <f t="shared" si="26"/>
        <v>42901</v>
      </c>
      <c r="B1718" s="6">
        <f>IFERROR(VLOOKUP($A1718,'Original Data'!$A$2:$B$3674,2,FALSE),"")</f>
        <v>2377.4</v>
      </c>
      <c r="C1718" s="7">
        <f>IFERROR(VLOOKUP($A1718,'Original Data'!$C$2:$D$2180,2,FALSE),"")</f>
        <v>338.7</v>
      </c>
      <c r="D1718" s="6">
        <f>IFERROR(VLOOKUP($A1718,'Original Data'!$E$2:$F$2013,2,FALSE),"")</f>
        <v>28.97</v>
      </c>
    </row>
    <row r="1719" spans="1:4" x14ac:dyDescent="0.2">
      <c r="A1719" s="5">
        <f t="shared" si="26"/>
        <v>42900</v>
      </c>
      <c r="B1719" s="6">
        <f>IFERROR(VLOOKUP($A1719,'Original Data'!$A$2:$B$3674,2,FALSE),"")</f>
        <v>2395</v>
      </c>
      <c r="C1719" s="7">
        <f>IFERROR(VLOOKUP($A1719,'Original Data'!$C$2:$D$2180,2,FALSE),"")</f>
        <v>335.95</v>
      </c>
      <c r="D1719" s="6">
        <f>IFERROR(VLOOKUP($A1719,'Original Data'!$E$2:$F$2013,2,FALSE),"")</f>
        <v>28.81</v>
      </c>
    </row>
    <row r="1720" spans="1:4" x14ac:dyDescent="0.2">
      <c r="A1720" s="5">
        <f t="shared" si="26"/>
        <v>42899</v>
      </c>
      <c r="B1720" s="6">
        <f>IFERROR(VLOOKUP($A1720,'Original Data'!$A$2:$B$3674,2,FALSE),"")</f>
        <v>2676.4</v>
      </c>
      <c r="C1720" s="7">
        <f>IFERROR(VLOOKUP($A1720,'Original Data'!$C$2:$D$2180,2,FALSE),"")</f>
        <v>382.7</v>
      </c>
      <c r="D1720" s="6">
        <f>IFERROR(VLOOKUP($A1720,'Original Data'!$E$2:$F$2013,2,FALSE),"")</f>
        <v>30.32</v>
      </c>
    </row>
    <row r="1721" spans="1:4" x14ac:dyDescent="0.2">
      <c r="A1721" s="5">
        <f t="shared" si="26"/>
        <v>42898</v>
      </c>
      <c r="B1721" s="6">
        <f>IFERROR(VLOOKUP($A1721,'Original Data'!$A$2:$B$3674,2,FALSE),"")</f>
        <v>2571.8000000000002</v>
      </c>
      <c r="C1721" s="7">
        <f>IFERROR(VLOOKUP($A1721,'Original Data'!$C$2:$D$2180,2,FALSE),"")</f>
        <v>386.9</v>
      </c>
      <c r="D1721" s="6">
        <f>IFERROR(VLOOKUP($A1721,'Original Data'!$E$2:$F$2013,2,FALSE),"")</f>
        <v>29.06</v>
      </c>
    </row>
    <row r="1722" spans="1:4" x14ac:dyDescent="0.2">
      <c r="A1722" s="5">
        <f t="shared" si="26"/>
        <v>42897</v>
      </c>
      <c r="B1722" s="6">
        <f>IFERROR(VLOOKUP($A1722,'Original Data'!$A$2:$B$3674,2,FALSE),"")</f>
        <v>2936.3</v>
      </c>
      <c r="C1722" s="7">
        <f>IFERROR(VLOOKUP($A1722,'Original Data'!$C$2:$D$2180,2,FALSE),"")</f>
        <v>336.33</v>
      </c>
      <c r="D1722" s="6">
        <f>IFERROR(VLOOKUP($A1722,'Original Data'!$E$2:$F$2013,2,FALSE),"")</f>
        <v>34.04</v>
      </c>
    </row>
    <row r="1723" spans="1:4" x14ac:dyDescent="0.2">
      <c r="A1723" s="5">
        <f t="shared" si="26"/>
        <v>42896</v>
      </c>
      <c r="B1723" s="6">
        <f>IFERROR(VLOOKUP($A1723,'Original Data'!$A$2:$B$3674,2,FALSE),"")</f>
        <v>2806</v>
      </c>
      <c r="C1723" s="7">
        <f>IFERROR(VLOOKUP($A1723,'Original Data'!$C$2:$D$2180,2,FALSE),"")</f>
        <v>325.88</v>
      </c>
      <c r="D1723" s="6">
        <f>IFERROR(VLOOKUP($A1723,'Original Data'!$E$2:$F$2013,2,FALSE),"")</f>
        <v>30.13</v>
      </c>
    </row>
    <row r="1724" spans="1:4" x14ac:dyDescent="0.2">
      <c r="A1724" s="5">
        <f t="shared" si="26"/>
        <v>42895</v>
      </c>
      <c r="B1724" s="6">
        <f>IFERROR(VLOOKUP($A1724,'Original Data'!$A$2:$B$3674,2,FALSE),"")</f>
        <v>2809</v>
      </c>
      <c r="C1724" s="7">
        <f>IFERROR(VLOOKUP($A1724,'Original Data'!$C$2:$D$2180,2,FALSE),"")</f>
        <v>278.41000000000003</v>
      </c>
      <c r="D1724" s="6">
        <f>IFERROR(VLOOKUP($A1724,'Original Data'!$E$2:$F$2013,2,FALSE),"")</f>
        <v>29.56</v>
      </c>
    </row>
    <row r="1725" spans="1:4" x14ac:dyDescent="0.2">
      <c r="A1725" s="5">
        <f t="shared" si="26"/>
        <v>42894</v>
      </c>
      <c r="B1725" s="6">
        <f>IFERROR(VLOOKUP($A1725,'Original Data'!$A$2:$B$3674,2,FALSE),"")</f>
        <v>2782.1</v>
      </c>
      <c r="C1725" s="7">
        <f>IFERROR(VLOOKUP($A1725,'Original Data'!$C$2:$D$2180,2,FALSE),"")</f>
        <v>256.95</v>
      </c>
      <c r="D1725" s="6">
        <f>IFERROR(VLOOKUP($A1725,'Original Data'!$E$2:$F$2013,2,FALSE),"")</f>
        <v>30.08</v>
      </c>
    </row>
    <row r="1726" spans="1:4" x14ac:dyDescent="0.2">
      <c r="A1726" s="5">
        <f t="shared" si="26"/>
        <v>42893</v>
      </c>
      <c r="B1726" s="6">
        <f>IFERROR(VLOOKUP($A1726,'Original Data'!$A$2:$B$3674,2,FALSE),"")</f>
        <v>2642.6</v>
      </c>
      <c r="C1726" s="7">
        <f>IFERROR(VLOOKUP($A1726,'Original Data'!$C$2:$D$2180,2,FALSE),"")</f>
        <v>250.7</v>
      </c>
      <c r="D1726" s="6">
        <f>IFERROR(VLOOKUP($A1726,'Original Data'!$E$2:$F$2013,2,FALSE),"")</f>
        <v>28.6</v>
      </c>
    </row>
    <row r="1727" spans="1:4" x14ac:dyDescent="0.2">
      <c r="A1727" s="5">
        <f t="shared" si="26"/>
        <v>42892</v>
      </c>
      <c r="B1727" s="6">
        <f>IFERROR(VLOOKUP($A1727,'Original Data'!$A$2:$B$3674,2,FALSE),"")</f>
        <v>2843.6</v>
      </c>
      <c r="C1727" s="7">
        <f>IFERROR(VLOOKUP($A1727,'Original Data'!$C$2:$D$2180,2,FALSE),"")</f>
        <v>261.89</v>
      </c>
      <c r="D1727" s="6">
        <f>IFERROR(VLOOKUP($A1727,'Original Data'!$E$2:$F$2013,2,FALSE),"")</f>
        <v>30.1</v>
      </c>
    </row>
    <row r="1728" spans="1:4" x14ac:dyDescent="0.2">
      <c r="A1728" s="5">
        <f t="shared" si="26"/>
        <v>42891</v>
      </c>
      <c r="B1728" s="6">
        <f>IFERROR(VLOOKUP($A1728,'Original Data'!$A$2:$B$3674,2,FALSE),"")</f>
        <v>2636.2</v>
      </c>
      <c r="C1728" s="7">
        <f>IFERROR(VLOOKUP($A1728,'Original Data'!$C$2:$D$2180,2,FALSE),"")</f>
        <v>242.16</v>
      </c>
      <c r="D1728" s="6">
        <f>IFERROR(VLOOKUP($A1728,'Original Data'!$E$2:$F$2013,2,FALSE),"")</f>
        <v>30.7</v>
      </c>
    </row>
    <row r="1729" spans="1:4" x14ac:dyDescent="0.2">
      <c r="A1729" s="5">
        <f t="shared" si="26"/>
        <v>42890</v>
      </c>
      <c r="B1729" s="6">
        <f>IFERROR(VLOOKUP($A1729,'Original Data'!$A$2:$B$3674,2,FALSE),"")</f>
        <v>2488.1999999999998</v>
      </c>
      <c r="C1729" s="7">
        <f>IFERROR(VLOOKUP($A1729,'Original Data'!$C$2:$D$2180,2,FALSE),"")</f>
        <v>241.06</v>
      </c>
      <c r="D1729" s="6">
        <f>IFERROR(VLOOKUP($A1729,'Original Data'!$E$2:$F$2013,2,FALSE),"")</f>
        <v>27.79</v>
      </c>
    </row>
    <row r="1730" spans="1:4" x14ac:dyDescent="0.2">
      <c r="A1730" s="5">
        <f t="shared" si="26"/>
        <v>42889</v>
      </c>
      <c r="B1730" s="6">
        <f>IFERROR(VLOOKUP($A1730,'Original Data'!$A$2:$B$3674,2,FALSE),"")</f>
        <v>2461</v>
      </c>
      <c r="C1730" s="7">
        <f>IFERROR(VLOOKUP($A1730,'Original Data'!$C$2:$D$2180,2,FALSE),"")</f>
        <v>217.01</v>
      </c>
      <c r="D1730" s="6">
        <f>IFERROR(VLOOKUP($A1730,'Original Data'!$E$2:$F$2013,2,FALSE),"")</f>
        <v>27.4</v>
      </c>
    </row>
    <row r="1731" spans="1:4" x14ac:dyDescent="0.2">
      <c r="A1731" s="5">
        <f t="shared" ref="A1731:A1794" si="27">A1730-1</f>
        <v>42888</v>
      </c>
      <c r="B1731" s="6">
        <f>IFERROR(VLOOKUP($A1731,'Original Data'!$A$2:$B$3674,2,FALSE),"")</f>
        <v>2405.9</v>
      </c>
      <c r="C1731" s="7">
        <f>IFERROR(VLOOKUP($A1731,'Original Data'!$C$2:$D$2180,2,FALSE),"")</f>
        <v>214.77</v>
      </c>
      <c r="D1731" s="6">
        <f>IFERROR(VLOOKUP($A1731,'Original Data'!$E$2:$F$2013,2,FALSE),"")</f>
        <v>27.9</v>
      </c>
    </row>
    <row r="1732" spans="1:4" x14ac:dyDescent="0.2">
      <c r="A1732" s="5">
        <f t="shared" si="27"/>
        <v>42887</v>
      </c>
      <c r="B1732" s="6">
        <f>IFERROR(VLOOKUP($A1732,'Original Data'!$A$2:$B$3674,2,FALSE),"")</f>
        <v>2311.6</v>
      </c>
      <c r="C1732" s="7">
        <f>IFERROR(VLOOKUP($A1732,'Original Data'!$C$2:$D$2180,2,FALSE),"")</f>
        <v>211.4</v>
      </c>
      <c r="D1732" s="6">
        <f>IFERROR(VLOOKUP($A1732,'Original Data'!$E$2:$F$2013,2,FALSE),"")</f>
        <v>27.74</v>
      </c>
    </row>
    <row r="1733" spans="1:4" x14ac:dyDescent="0.2">
      <c r="A1733" s="5">
        <f t="shared" si="27"/>
        <v>42886</v>
      </c>
      <c r="B1733" s="6">
        <f>IFERROR(VLOOKUP($A1733,'Original Data'!$A$2:$B$3674,2,FALSE),"")</f>
        <v>2191.8000000000002</v>
      </c>
      <c r="C1733" s="7">
        <f>IFERROR(VLOOKUP($A1733,'Original Data'!$C$2:$D$2180,2,FALSE),"")</f>
        <v>218.34</v>
      </c>
      <c r="D1733" s="6">
        <f>IFERROR(VLOOKUP($A1733,'Original Data'!$E$2:$F$2013,2,FALSE),"")</f>
        <v>25.88</v>
      </c>
    </row>
    <row r="1734" spans="1:4" x14ac:dyDescent="0.2">
      <c r="A1734" s="5">
        <f t="shared" si="27"/>
        <v>42885</v>
      </c>
      <c r="B1734" s="6">
        <f>IFERROR(VLOOKUP($A1734,'Original Data'!$A$2:$B$3674,2,FALSE),"")</f>
        <v>2146.6999999999998</v>
      </c>
      <c r="C1734" s="7">
        <f>IFERROR(VLOOKUP($A1734,'Original Data'!$C$2:$D$2180,2,FALSE),"")</f>
        <v>224.69</v>
      </c>
      <c r="D1734" s="6">
        <f>IFERROR(VLOOKUP($A1734,'Original Data'!$E$2:$F$2013,2,FALSE),"")</f>
        <v>24.11</v>
      </c>
    </row>
    <row r="1735" spans="1:4" x14ac:dyDescent="0.2">
      <c r="A1735" s="5">
        <f t="shared" si="27"/>
        <v>42884</v>
      </c>
      <c r="B1735" s="6">
        <f>IFERROR(VLOOKUP($A1735,'Original Data'!$A$2:$B$3674,2,FALSE),"")</f>
        <v>2207.4</v>
      </c>
      <c r="C1735" s="7">
        <f>IFERROR(VLOOKUP($A1735,'Original Data'!$C$2:$D$2180,2,FALSE),"")</f>
        <v>189.99</v>
      </c>
      <c r="D1735" s="6">
        <f>IFERROR(VLOOKUP($A1735,'Original Data'!$E$2:$F$2013,2,FALSE),"")</f>
        <v>25.77</v>
      </c>
    </row>
    <row r="1736" spans="1:4" x14ac:dyDescent="0.2">
      <c r="A1736" s="5">
        <f t="shared" si="27"/>
        <v>42883</v>
      </c>
      <c r="B1736" s="6">
        <f>IFERROR(VLOOKUP($A1736,'Original Data'!$A$2:$B$3674,2,FALSE),"")</f>
        <v>2056.6</v>
      </c>
      <c r="C1736" s="7">
        <f>IFERROR(VLOOKUP($A1736,'Original Data'!$C$2:$D$2180,2,FALSE),"")</f>
        <v>161.91</v>
      </c>
      <c r="D1736" s="6">
        <f>IFERROR(VLOOKUP($A1736,'Original Data'!$E$2:$F$2013,2,FALSE),"")</f>
        <v>24.73</v>
      </c>
    </row>
    <row r="1737" spans="1:4" x14ac:dyDescent="0.2">
      <c r="A1737" s="5">
        <f t="shared" si="27"/>
        <v>42882</v>
      </c>
      <c r="B1737" s="6">
        <f>IFERROR(VLOOKUP($A1737,'Original Data'!$A$2:$B$3674,2,FALSE),"")</f>
        <v>1972.3</v>
      </c>
      <c r="C1737" s="7">
        <f>IFERROR(VLOOKUP($A1737,'Original Data'!$C$2:$D$2180,2,FALSE),"")</f>
        <v>149.99</v>
      </c>
      <c r="D1737" s="6">
        <f>IFERROR(VLOOKUP($A1737,'Original Data'!$E$2:$F$2013,2,FALSE),"")</f>
        <v>23.5</v>
      </c>
    </row>
    <row r="1738" spans="1:4" x14ac:dyDescent="0.2">
      <c r="A1738" s="5">
        <f t="shared" si="27"/>
        <v>42881</v>
      </c>
      <c r="B1738" s="6">
        <f>IFERROR(VLOOKUP($A1738,'Original Data'!$A$2:$B$3674,2,FALSE),"")</f>
        <v>2127.3000000000002</v>
      </c>
      <c r="C1738" s="7">
        <f>IFERROR(VLOOKUP($A1738,'Original Data'!$C$2:$D$2180,2,FALSE),"")</f>
        <v>152.80000000000001</v>
      </c>
      <c r="D1738" s="6">
        <f>IFERROR(VLOOKUP($A1738,'Original Data'!$E$2:$F$2013,2,FALSE),"")</f>
        <v>25.93</v>
      </c>
    </row>
    <row r="1739" spans="1:4" x14ac:dyDescent="0.2">
      <c r="A1739" s="5">
        <f t="shared" si="27"/>
        <v>42880</v>
      </c>
      <c r="B1739" s="6">
        <f>IFERROR(VLOOKUP($A1739,'Original Data'!$A$2:$B$3674,2,FALSE),"")</f>
        <v>2252</v>
      </c>
      <c r="C1739" s="7">
        <f>IFERROR(VLOOKUP($A1739,'Original Data'!$C$2:$D$2180,2,FALSE),"")</f>
        <v>168.71</v>
      </c>
      <c r="D1739" s="6">
        <f>IFERROR(VLOOKUP($A1739,'Original Data'!$E$2:$F$2013,2,FALSE),"")</f>
        <v>29.64</v>
      </c>
    </row>
    <row r="1740" spans="1:4" x14ac:dyDescent="0.2">
      <c r="A1740" s="5">
        <f t="shared" si="27"/>
        <v>42879</v>
      </c>
      <c r="B1740" s="6">
        <f>IFERROR(VLOOKUP($A1740,'Original Data'!$A$2:$B$3674,2,FALSE),"")</f>
        <v>2394.8000000000002</v>
      </c>
      <c r="C1740" s="7">
        <f>IFERROR(VLOOKUP($A1740,'Original Data'!$C$2:$D$2180,2,FALSE),"")</f>
        <v>183.88</v>
      </c>
      <c r="D1740" s="6">
        <f>IFERROR(VLOOKUP($A1740,'Original Data'!$E$2:$F$2013,2,FALSE),"")</f>
        <v>34.31</v>
      </c>
    </row>
    <row r="1741" spans="1:4" x14ac:dyDescent="0.2">
      <c r="A1741" s="5">
        <f t="shared" si="27"/>
        <v>42878</v>
      </c>
      <c r="B1741" s="6">
        <f>IFERROR(VLOOKUP($A1741,'Original Data'!$A$2:$B$3674,2,FALSE),"")</f>
        <v>2249.3000000000002</v>
      </c>
      <c r="C1741" s="7">
        <f>IFERROR(VLOOKUP($A1741,'Original Data'!$C$2:$D$2180,2,FALSE),"")</f>
        <v>168.24</v>
      </c>
      <c r="D1741" s="6">
        <f>IFERROR(VLOOKUP($A1741,'Original Data'!$E$2:$F$2013,2,FALSE),"")</f>
        <v>31.06</v>
      </c>
    </row>
    <row r="1742" spans="1:4" x14ac:dyDescent="0.2">
      <c r="A1742" s="5">
        <f t="shared" si="27"/>
        <v>42877</v>
      </c>
      <c r="B1742" s="6">
        <f>IFERROR(VLOOKUP($A1742,'Original Data'!$A$2:$B$3674,2,FALSE),"")</f>
        <v>2085.5</v>
      </c>
      <c r="C1742" s="7">
        <f>IFERROR(VLOOKUP($A1742,'Original Data'!$C$2:$D$2180,2,FALSE),"")</f>
        <v>154.91999999999999</v>
      </c>
      <c r="D1742" s="6">
        <f>IFERROR(VLOOKUP($A1742,'Original Data'!$E$2:$F$2013,2,FALSE),"")</f>
        <v>24.71</v>
      </c>
    </row>
    <row r="1743" spans="1:4" x14ac:dyDescent="0.2">
      <c r="A1743" s="5">
        <f t="shared" si="27"/>
        <v>42876</v>
      </c>
      <c r="B1743" s="6">
        <f>IFERROR(VLOOKUP($A1743,'Original Data'!$A$2:$B$3674,2,FALSE),"")</f>
        <v>2029.2</v>
      </c>
      <c r="C1743" s="7">
        <f>IFERROR(VLOOKUP($A1743,'Original Data'!$C$2:$D$2180,2,FALSE),"")</f>
        <v>146.13999999999999</v>
      </c>
      <c r="D1743" s="6">
        <f>IFERROR(VLOOKUP($A1743,'Original Data'!$E$2:$F$2013,2,FALSE),"")</f>
        <v>25.92</v>
      </c>
    </row>
    <row r="1744" spans="1:4" x14ac:dyDescent="0.2">
      <c r="A1744" s="5">
        <f t="shared" si="27"/>
        <v>42875</v>
      </c>
      <c r="B1744" s="6">
        <f>IFERROR(VLOOKUP($A1744,'Original Data'!$A$2:$B$3674,2,FALSE),"")</f>
        <v>2059.6999999999998</v>
      </c>
      <c r="C1744" s="7">
        <f>IFERROR(VLOOKUP($A1744,'Original Data'!$C$2:$D$2180,2,FALSE),"")</f>
        <v>123.03</v>
      </c>
      <c r="D1744" s="6">
        <f>IFERROR(VLOOKUP($A1744,'Original Data'!$E$2:$F$2013,2,FALSE),"")</f>
        <v>27.34</v>
      </c>
    </row>
    <row r="1745" spans="1:4" x14ac:dyDescent="0.2">
      <c r="A1745" s="5">
        <f t="shared" si="27"/>
        <v>42874</v>
      </c>
      <c r="B1745" s="6">
        <f>IFERROR(VLOOKUP($A1745,'Original Data'!$A$2:$B$3674,2,FALSE),"")</f>
        <v>1966.5</v>
      </c>
      <c r="C1745" s="7">
        <f>IFERROR(VLOOKUP($A1745,'Original Data'!$C$2:$D$2180,2,FALSE),"")</f>
        <v>124.4</v>
      </c>
      <c r="D1745" s="6">
        <f>IFERROR(VLOOKUP($A1745,'Original Data'!$E$2:$F$2013,2,FALSE),"")</f>
        <v>27.55</v>
      </c>
    </row>
    <row r="1746" spans="1:4" x14ac:dyDescent="0.2">
      <c r="A1746" s="5">
        <f t="shared" si="27"/>
        <v>42873</v>
      </c>
      <c r="B1746" s="6">
        <f>IFERROR(VLOOKUP($A1746,'Original Data'!$A$2:$B$3674,2,FALSE),"")</f>
        <v>1941.5</v>
      </c>
      <c r="C1746" s="7">
        <f>IFERROR(VLOOKUP($A1746,'Original Data'!$C$2:$D$2180,2,FALSE),"")</f>
        <v>98.6</v>
      </c>
      <c r="D1746" s="6">
        <f>IFERROR(VLOOKUP($A1746,'Original Data'!$E$2:$F$2013,2,FALSE),"")</f>
        <v>28.58</v>
      </c>
    </row>
    <row r="1747" spans="1:4" x14ac:dyDescent="0.2">
      <c r="A1747" s="5">
        <f t="shared" si="27"/>
        <v>42872</v>
      </c>
      <c r="B1747" s="6">
        <f>IFERROR(VLOOKUP($A1747,'Original Data'!$A$2:$B$3674,2,FALSE),"")</f>
        <v>1870</v>
      </c>
      <c r="C1747" s="7">
        <f>IFERROR(VLOOKUP($A1747,'Original Data'!$C$2:$D$2180,2,FALSE),"")</f>
        <v>89.67</v>
      </c>
      <c r="D1747" s="6">
        <f>IFERROR(VLOOKUP($A1747,'Original Data'!$E$2:$F$2013,2,FALSE),"")</f>
        <v>25.3</v>
      </c>
    </row>
    <row r="1748" spans="1:4" x14ac:dyDescent="0.2">
      <c r="A1748" s="5">
        <f t="shared" si="27"/>
        <v>42871</v>
      </c>
      <c r="B1748" s="6">
        <f>IFERROR(VLOOKUP($A1748,'Original Data'!$A$2:$B$3674,2,FALSE),"")</f>
        <v>1785.7</v>
      </c>
      <c r="C1748" s="7">
        <f>IFERROR(VLOOKUP($A1748,'Original Data'!$C$2:$D$2180,2,FALSE),"")</f>
        <v>88.17</v>
      </c>
      <c r="D1748" s="6">
        <f>IFERROR(VLOOKUP($A1748,'Original Data'!$E$2:$F$2013,2,FALSE),"")</f>
        <v>23.6</v>
      </c>
    </row>
    <row r="1749" spans="1:4" x14ac:dyDescent="0.2">
      <c r="A1749" s="5">
        <f t="shared" si="27"/>
        <v>42870</v>
      </c>
      <c r="B1749" s="6">
        <f>IFERROR(VLOOKUP($A1749,'Original Data'!$A$2:$B$3674,2,FALSE),"")</f>
        <v>1772.5</v>
      </c>
      <c r="C1749" s="7">
        <f>IFERROR(VLOOKUP($A1749,'Original Data'!$C$2:$D$2180,2,FALSE),"")</f>
        <v>92.56</v>
      </c>
      <c r="D1749" s="6">
        <f>IFERROR(VLOOKUP($A1749,'Original Data'!$E$2:$F$2013,2,FALSE),"")</f>
        <v>25.61</v>
      </c>
    </row>
    <row r="1750" spans="1:4" x14ac:dyDescent="0.2">
      <c r="A1750" s="5">
        <f t="shared" si="27"/>
        <v>42869</v>
      </c>
      <c r="B1750" s="6">
        <f>IFERROR(VLOOKUP($A1750,'Original Data'!$A$2:$B$3674,2,FALSE),"")</f>
        <v>1828.1</v>
      </c>
      <c r="C1750" s="7">
        <f>IFERROR(VLOOKUP($A1750,'Original Data'!$C$2:$D$2180,2,FALSE),"")</f>
        <v>90.37</v>
      </c>
      <c r="D1750" s="6">
        <f>IFERROR(VLOOKUP($A1750,'Original Data'!$E$2:$F$2013,2,FALSE),"")</f>
        <v>28.9</v>
      </c>
    </row>
    <row r="1751" spans="1:4" x14ac:dyDescent="0.2">
      <c r="A1751" s="5">
        <f t="shared" si="27"/>
        <v>42868</v>
      </c>
      <c r="B1751" s="6">
        <f>IFERROR(VLOOKUP($A1751,'Original Data'!$A$2:$B$3674,2,FALSE),"")</f>
        <v>1820.4</v>
      </c>
      <c r="C1751" s="7">
        <f>IFERROR(VLOOKUP($A1751,'Original Data'!$C$2:$D$2180,2,FALSE),"")</f>
        <v>89.9</v>
      </c>
      <c r="D1751" s="6">
        <f>IFERROR(VLOOKUP($A1751,'Original Data'!$E$2:$F$2013,2,FALSE),"")</f>
        <v>29.09</v>
      </c>
    </row>
    <row r="1752" spans="1:4" x14ac:dyDescent="0.2">
      <c r="A1752" s="5">
        <f t="shared" si="27"/>
        <v>42867</v>
      </c>
      <c r="B1752" s="6">
        <f>IFERROR(VLOOKUP($A1752,'Original Data'!$A$2:$B$3674,2,FALSE),"")</f>
        <v>1735</v>
      </c>
      <c r="C1752" s="7">
        <f>IFERROR(VLOOKUP($A1752,'Original Data'!$C$2:$D$2180,2,FALSE),"")</f>
        <v>86.99</v>
      </c>
      <c r="D1752" s="6">
        <f>IFERROR(VLOOKUP($A1752,'Original Data'!$E$2:$F$2013,2,FALSE),"")</f>
        <v>27.21</v>
      </c>
    </row>
    <row r="1753" spans="1:4" x14ac:dyDescent="0.2">
      <c r="A1753" s="5">
        <f t="shared" si="27"/>
        <v>42866</v>
      </c>
      <c r="B1753" s="6">
        <f>IFERROR(VLOOKUP($A1753,'Original Data'!$A$2:$B$3674,2,FALSE),"")</f>
        <v>1853.9</v>
      </c>
      <c r="C1753" s="7">
        <f>IFERROR(VLOOKUP($A1753,'Original Data'!$C$2:$D$2180,2,FALSE),"")</f>
        <v>89.38</v>
      </c>
      <c r="D1753" s="6">
        <f>IFERROR(VLOOKUP($A1753,'Original Data'!$E$2:$F$2013,2,FALSE),"")</f>
        <v>30.69</v>
      </c>
    </row>
    <row r="1754" spans="1:4" x14ac:dyDescent="0.2">
      <c r="A1754" s="5">
        <f t="shared" si="27"/>
        <v>42865</v>
      </c>
      <c r="B1754" s="6">
        <f>IFERROR(VLOOKUP($A1754,'Original Data'!$A$2:$B$3674,2,FALSE),"")</f>
        <v>1796.8</v>
      </c>
      <c r="C1754" s="7">
        <f>IFERROR(VLOOKUP($A1754,'Original Data'!$C$2:$D$2180,2,FALSE),"")</f>
        <v>88.33</v>
      </c>
      <c r="D1754" s="6">
        <f>IFERROR(VLOOKUP($A1754,'Original Data'!$E$2:$F$2013,2,FALSE),"")</f>
        <v>32.85</v>
      </c>
    </row>
    <row r="1755" spans="1:4" x14ac:dyDescent="0.2">
      <c r="A1755" s="5">
        <f t="shared" si="27"/>
        <v>42864</v>
      </c>
      <c r="B1755" s="6">
        <f>IFERROR(VLOOKUP($A1755,'Original Data'!$A$2:$B$3674,2,FALSE),"")</f>
        <v>1760</v>
      </c>
      <c r="C1755" s="7">
        <f>IFERROR(VLOOKUP($A1755,'Original Data'!$C$2:$D$2180,2,FALSE),"")</f>
        <v>88.94</v>
      </c>
      <c r="D1755" s="6">
        <f>IFERROR(VLOOKUP($A1755,'Original Data'!$E$2:$F$2013,2,FALSE),"")</f>
        <v>33.200000000000003</v>
      </c>
    </row>
    <row r="1756" spans="1:4" x14ac:dyDescent="0.2">
      <c r="A1756" s="5">
        <f t="shared" si="27"/>
        <v>42863</v>
      </c>
      <c r="B1756" s="6">
        <f>IFERROR(VLOOKUP($A1756,'Original Data'!$A$2:$B$3674,2,FALSE),"")</f>
        <v>1703.2</v>
      </c>
      <c r="C1756" s="7">
        <f>IFERROR(VLOOKUP($A1756,'Original Data'!$C$2:$D$2180,2,FALSE),"")</f>
        <v>88.97</v>
      </c>
      <c r="D1756" s="6">
        <f>IFERROR(VLOOKUP($A1756,'Original Data'!$E$2:$F$2013,2,FALSE),"")</f>
        <v>28.86</v>
      </c>
    </row>
    <row r="1757" spans="1:4" x14ac:dyDescent="0.2">
      <c r="A1757" s="5">
        <f t="shared" si="27"/>
        <v>42862</v>
      </c>
      <c r="B1757" s="6">
        <f>IFERROR(VLOOKUP($A1757,'Original Data'!$A$2:$B$3674,2,FALSE),"")</f>
        <v>1619.9</v>
      </c>
      <c r="C1757" s="7">
        <f>IFERROR(VLOOKUP($A1757,'Original Data'!$C$2:$D$2180,2,FALSE),"")</f>
        <v>94.21</v>
      </c>
      <c r="D1757" s="6">
        <f>IFERROR(VLOOKUP($A1757,'Original Data'!$E$2:$F$2013,2,FALSE),"")</f>
        <v>30.62</v>
      </c>
    </row>
    <row r="1758" spans="1:4" x14ac:dyDescent="0.2">
      <c r="A1758" s="5">
        <f t="shared" si="27"/>
        <v>42861</v>
      </c>
      <c r="B1758" s="6">
        <f>IFERROR(VLOOKUP($A1758,'Original Data'!$A$2:$B$3674,2,FALSE),"")</f>
        <v>1597.1</v>
      </c>
      <c r="C1758" s="7">
        <f>IFERROR(VLOOKUP($A1758,'Original Data'!$C$2:$D$2180,2,FALSE),"")</f>
        <v>96.65</v>
      </c>
      <c r="D1758" s="6">
        <f>IFERROR(VLOOKUP($A1758,'Original Data'!$E$2:$F$2013,2,FALSE),"")</f>
        <v>28.43</v>
      </c>
    </row>
    <row r="1759" spans="1:4" x14ac:dyDescent="0.2">
      <c r="A1759" s="5">
        <f t="shared" si="27"/>
        <v>42860</v>
      </c>
      <c r="B1759" s="6">
        <f>IFERROR(VLOOKUP($A1759,'Original Data'!$A$2:$B$3674,2,FALSE),"")</f>
        <v>1545.1</v>
      </c>
      <c r="C1759" s="7">
        <f>IFERROR(VLOOKUP($A1759,'Original Data'!$C$2:$D$2180,2,FALSE),"")</f>
        <v>91.5</v>
      </c>
      <c r="D1759" s="6">
        <f>IFERROR(VLOOKUP($A1759,'Original Data'!$E$2:$F$2013,2,FALSE),"")</f>
        <v>26.33</v>
      </c>
    </row>
    <row r="1760" spans="1:4" x14ac:dyDescent="0.2">
      <c r="A1760" s="5">
        <f t="shared" si="27"/>
        <v>42859</v>
      </c>
      <c r="B1760" s="6">
        <f>IFERROR(VLOOKUP($A1760,'Original Data'!$A$2:$B$3674,2,FALSE),"")</f>
        <v>1607.1</v>
      </c>
      <c r="C1760" s="7">
        <f>IFERROR(VLOOKUP($A1760,'Original Data'!$C$2:$D$2180,2,FALSE),"")</f>
        <v>99.2</v>
      </c>
      <c r="D1760" s="6">
        <f>IFERROR(VLOOKUP($A1760,'Original Data'!$E$2:$F$2013,2,FALSE),"")</f>
        <v>24.16</v>
      </c>
    </row>
    <row r="1761" spans="1:4" x14ac:dyDescent="0.2">
      <c r="A1761" s="5">
        <f t="shared" si="27"/>
        <v>42858</v>
      </c>
      <c r="B1761" s="6">
        <f>IFERROR(VLOOKUP($A1761,'Original Data'!$A$2:$B$3674,2,FALSE),"")</f>
        <v>1617.8</v>
      </c>
      <c r="C1761" s="7">
        <f>IFERROR(VLOOKUP($A1761,'Original Data'!$C$2:$D$2180,2,FALSE),"")</f>
        <v>85.79</v>
      </c>
      <c r="D1761" s="6">
        <f>IFERROR(VLOOKUP($A1761,'Original Data'!$E$2:$F$2013,2,FALSE),"")</f>
        <v>22.01</v>
      </c>
    </row>
    <row r="1762" spans="1:4" x14ac:dyDescent="0.2">
      <c r="A1762" s="5">
        <f t="shared" si="27"/>
        <v>42857</v>
      </c>
      <c r="B1762" s="6">
        <f>IFERROR(VLOOKUP($A1762,'Original Data'!$A$2:$B$3674,2,FALSE),"")</f>
        <v>1560</v>
      </c>
      <c r="C1762" s="7">
        <f>IFERROR(VLOOKUP($A1762,'Original Data'!$C$2:$D$2180,2,FALSE),"")</f>
        <v>82.01</v>
      </c>
      <c r="D1762" s="6">
        <f>IFERROR(VLOOKUP($A1762,'Original Data'!$E$2:$F$2013,2,FALSE),"")</f>
        <v>16.239999999999998</v>
      </c>
    </row>
    <row r="1763" spans="1:4" x14ac:dyDescent="0.2">
      <c r="A1763" s="5">
        <f t="shared" si="27"/>
        <v>42856</v>
      </c>
      <c r="B1763" s="6">
        <f>IFERROR(VLOOKUP($A1763,'Original Data'!$A$2:$B$3674,2,FALSE),"")</f>
        <v>1533.1</v>
      </c>
      <c r="C1763" s="7">
        <f>IFERROR(VLOOKUP($A1763,'Original Data'!$C$2:$D$2180,2,FALSE),"")</f>
        <v>81.400000000000006</v>
      </c>
      <c r="D1763" s="6">
        <f>IFERROR(VLOOKUP($A1763,'Original Data'!$E$2:$F$2013,2,FALSE),"")</f>
        <v>16.47</v>
      </c>
    </row>
    <row r="1764" spans="1:4" x14ac:dyDescent="0.2">
      <c r="A1764" s="5">
        <f t="shared" si="27"/>
        <v>42855</v>
      </c>
      <c r="B1764" s="6">
        <f>IFERROR(VLOOKUP($A1764,'Original Data'!$A$2:$B$3674,2,FALSE),"")</f>
        <v>1435.2</v>
      </c>
      <c r="C1764" s="7">
        <f>IFERROR(VLOOKUP($A1764,'Original Data'!$C$2:$D$2180,2,FALSE),"")</f>
        <v>83.51</v>
      </c>
      <c r="D1764" s="6">
        <f>IFERROR(VLOOKUP($A1764,'Original Data'!$E$2:$F$2013,2,FALSE),"")</f>
        <v>16.2</v>
      </c>
    </row>
    <row r="1765" spans="1:4" x14ac:dyDescent="0.2">
      <c r="A1765" s="5">
        <f t="shared" si="27"/>
        <v>42854</v>
      </c>
      <c r="B1765" s="6">
        <f>IFERROR(VLOOKUP($A1765,'Original Data'!$A$2:$B$3674,2,FALSE),"")</f>
        <v>1423.6</v>
      </c>
      <c r="C1765" s="7">
        <f>IFERROR(VLOOKUP($A1765,'Original Data'!$C$2:$D$2180,2,FALSE),"")</f>
        <v>73.55</v>
      </c>
      <c r="D1765" s="6">
        <f>IFERROR(VLOOKUP($A1765,'Original Data'!$E$2:$F$2013,2,FALSE),"")</f>
        <v>16.34</v>
      </c>
    </row>
    <row r="1766" spans="1:4" x14ac:dyDescent="0.2">
      <c r="A1766" s="5">
        <f t="shared" si="27"/>
        <v>42853</v>
      </c>
      <c r="B1766" s="6">
        <f>IFERROR(VLOOKUP($A1766,'Original Data'!$A$2:$B$3674,2,FALSE),"")</f>
        <v>1415.6</v>
      </c>
      <c r="C1766" s="7">
        <f>IFERROR(VLOOKUP($A1766,'Original Data'!$C$2:$D$2180,2,FALSE),"")</f>
        <v>76</v>
      </c>
      <c r="D1766" s="6">
        <f>IFERROR(VLOOKUP($A1766,'Original Data'!$E$2:$F$2013,2,FALSE),"")</f>
        <v>14.75</v>
      </c>
    </row>
    <row r="1767" spans="1:4" x14ac:dyDescent="0.2">
      <c r="A1767" s="5">
        <f t="shared" si="27"/>
        <v>42852</v>
      </c>
      <c r="B1767" s="6">
        <f>IFERROR(VLOOKUP($A1767,'Original Data'!$A$2:$B$3674,2,FALSE),"")</f>
        <v>1440.3</v>
      </c>
      <c r="C1767" s="7">
        <f>IFERROR(VLOOKUP($A1767,'Original Data'!$C$2:$D$2180,2,FALSE),"")</f>
        <v>68</v>
      </c>
      <c r="D1767" s="6">
        <f>IFERROR(VLOOKUP($A1767,'Original Data'!$E$2:$F$2013,2,FALSE),"")</f>
        <v>14.98</v>
      </c>
    </row>
    <row r="1768" spans="1:4" x14ac:dyDescent="0.2">
      <c r="A1768" s="5">
        <f t="shared" si="27"/>
        <v>42851</v>
      </c>
      <c r="B1768" s="6">
        <f>IFERROR(VLOOKUP($A1768,'Original Data'!$A$2:$B$3674,2,FALSE),"")</f>
        <v>1399.3</v>
      </c>
      <c r="C1768" s="7">
        <f>IFERROR(VLOOKUP($A1768,'Original Data'!$C$2:$D$2180,2,FALSE),"")</f>
        <v>57.31</v>
      </c>
      <c r="D1768" s="6">
        <f>IFERROR(VLOOKUP($A1768,'Original Data'!$E$2:$F$2013,2,FALSE),"")</f>
        <v>15.09</v>
      </c>
    </row>
    <row r="1769" spans="1:4" x14ac:dyDescent="0.2">
      <c r="A1769" s="5">
        <f t="shared" si="27"/>
        <v>42850</v>
      </c>
      <c r="B1769" s="6">
        <f>IFERROR(VLOOKUP($A1769,'Original Data'!$A$2:$B$3674,2,FALSE),"")</f>
        <v>1370.3</v>
      </c>
      <c r="C1769" s="7">
        <f>IFERROR(VLOOKUP($A1769,'Original Data'!$C$2:$D$2180,2,FALSE),"")</f>
        <v>53.9</v>
      </c>
      <c r="D1769" s="6">
        <f>IFERROR(VLOOKUP($A1769,'Original Data'!$E$2:$F$2013,2,FALSE),"")</f>
        <v>15.53</v>
      </c>
    </row>
    <row r="1770" spans="1:4" x14ac:dyDescent="0.2">
      <c r="A1770" s="5">
        <f t="shared" si="27"/>
        <v>42849</v>
      </c>
      <c r="B1770" s="6">
        <f>IFERROR(VLOOKUP($A1770,'Original Data'!$A$2:$B$3674,2,FALSE),"")</f>
        <v>1345</v>
      </c>
      <c r="C1770" s="7">
        <f>IFERROR(VLOOKUP($A1770,'Original Data'!$C$2:$D$2180,2,FALSE),"")</f>
        <v>53.54</v>
      </c>
      <c r="D1770" s="6">
        <f>IFERROR(VLOOKUP($A1770,'Original Data'!$E$2:$F$2013,2,FALSE),"")</f>
        <v>15.07</v>
      </c>
    </row>
    <row r="1771" spans="1:4" x14ac:dyDescent="0.2">
      <c r="A1771" s="5">
        <f t="shared" si="27"/>
        <v>42848</v>
      </c>
      <c r="B1771" s="6">
        <f>IFERROR(VLOOKUP($A1771,'Original Data'!$A$2:$B$3674,2,FALSE),"")</f>
        <v>1355.2</v>
      </c>
      <c r="C1771" s="7">
        <f>IFERROR(VLOOKUP($A1771,'Original Data'!$C$2:$D$2180,2,FALSE),"")</f>
        <v>53.33</v>
      </c>
      <c r="D1771" s="6">
        <f>IFERROR(VLOOKUP($A1771,'Original Data'!$E$2:$F$2013,2,FALSE),"")</f>
        <v>15.38</v>
      </c>
    </row>
    <row r="1772" spans="1:4" x14ac:dyDescent="0.2">
      <c r="A1772" s="5">
        <f t="shared" si="27"/>
        <v>42847</v>
      </c>
      <c r="B1772" s="6">
        <f>IFERROR(VLOOKUP($A1772,'Original Data'!$A$2:$B$3674,2,FALSE),"")</f>
        <v>1347.5</v>
      </c>
      <c r="C1772" s="7">
        <f>IFERROR(VLOOKUP($A1772,'Original Data'!$C$2:$D$2180,2,FALSE),"")</f>
        <v>52.15</v>
      </c>
      <c r="D1772" s="6">
        <f>IFERROR(VLOOKUP($A1772,'Original Data'!$E$2:$F$2013,2,FALSE),"")</f>
        <v>14.35</v>
      </c>
    </row>
    <row r="1773" spans="1:4" x14ac:dyDescent="0.2">
      <c r="A1773" s="5">
        <f t="shared" si="27"/>
        <v>42846</v>
      </c>
      <c r="B1773" s="6">
        <f>IFERROR(VLOOKUP($A1773,'Original Data'!$A$2:$B$3674,2,FALSE),"")</f>
        <v>1325.6</v>
      </c>
      <c r="C1773" s="7">
        <f>IFERROR(VLOOKUP($A1773,'Original Data'!$C$2:$D$2180,2,FALSE),"")</f>
        <v>51.37</v>
      </c>
      <c r="D1773" s="6">
        <f>IFERROR(VLOOKUP($A1773,'Original Data'!$E$2:$F$2013,2,FALSE),"")</f>
        <v>12.12</v>
      </c>
    </row>
    <row r="1774" spans="1:4" x14ac:dyDescent="0.2">
      <c r="A1774" s="5">
        <f t="shared" si="27"/>
        <v>42845</v>
      </c>
      <c r="B1774" s="6">
        <f>IFERROR(VLOOKUP($A1774,'Original Data'!$A$2:$B$3674,2,FALSE),"")</f>
        <v>1308.4000000000001</v>
      </c>
      <c r="C1774" s="7">
        <f>IFERROR(VLOOKUP($A1774,'Original Data'!$C$2:$D$2180,2,FALSE),"")</f>
        <v>51.96</v>
      </c>
      <c r="D1774" s="6">
        <f>IFERROR(VLOOKUP($A1774,'Original Data'!$E$2:$F$2013,2,FALSE),"")</f>
        <v>10.99</v>
      </c>
    </row>
    <row r="1775" spans="1:4" x14ac:dyDescent="0.2">
      <c r="A1775" s="5">
        <f t="shared" si="27"/>
        <v>42844</v>
      </c>
      <c r="B1775" s="6">
        <f>IFERROR(VLOOKUP($A1775,'Original Data'!$A$2:$B$3674,2,FALSE),"")</f>
        <v>1260.5</v>
      </c>
      <c r="C1775" s="7">
        <f>IFERROR(VLOOKUP($A1775,'Original Data'!$C$2:$D$2180,2,FALSE),"")</f>
        <v>49.66</v>
      </c>
      <c r="D1775" s="6">
        <f>IFERROR(VLOOKUP($A1775,'Original Data'!$E$2:$F$2013,2,FALSE),"")</f>
        <v>10.210000000000001</v>
      </c>
    </row>
    <row r="1776" spans="1:4" x14ac:dyDescent="0.2">
      <c r="A1776" s="5">
        <f t="shared" si="27"/>
        <v>42843</v>
      </c>
      <c r="B1776" s="6">
        <f>IFERROR(VLOOKUP($A1776,'Original Data'!$A$2:$B$3674,2,FALSE),"")</f>
        <v>1265.4000000000001</v>
      </c>
      <c r="C1776" s="7">
        <f>IFERROR(VLOOKUP($A1776,'Original Data'!$C$2:$D$2180,2,FALSE),"")</f>
        <v>52.42</v>
      </c>
      <c r="D1776" s="6">
        <f>IFERROR(VLOOKUP($A1776,'Original Data'!$E$2:$F$2013,2,FALSE),"")</f>
        <v>10.95</v>
      </c>
    </row>
    <row r="1777" spans="1:4" x14ac:dyDescent="0.2">
      <c r="A1777" s="5">
        <f t="shared" si="27"/>
        <v>42842</v>
      </c>
      <c r="B1777" s="6">
        <f>IFERROR(VLOOKUP($A1777,'Original Data'!$A$2:$B$3674,2,FALSE),"")</f>
        <v>1240</v>
      </c>
      <c r="C1777" s="7">
        <f>IFERROR(VLOOKUP($A1777,'Original Data'!$C$2:$D$2180,2,FALSE),"")</f>
        <v>49.52</v>
      </c>
      <c r="D1777" s="6">
        <f>IFERROR(VLOOKUP($A1777,'Original Data'!$E$2:$F$2013,2,FALSE),"")</f>
        <v>11.15</v>
      </c>
    </row>
    <row r="1778" spans="1:4" x14ac:dyDescent="0.2">
      <c r="A1778" s="5">
        <f t="shared" si="27"/>
        <v>42841</v>
      </c>
      <c r="B1778" s="6">
        <f>IFERROR(VLOOKUP($A1778,'Original Data'!$A$2:$B$3674,2,FALSE),"")</f>
        <v>1212</v>
      </c>
      <c r="C1778" s="7">
        <f>IFERROR(VLOOKUP($A1778,'Original Data'!$C$2:$D$2180,2,FALSE),"")</f>
        <v>49.58</v>
      </c>
      <c r="D1778" s="6">
        <f>IFERROR(VLOOKUP($A1778,'Original Data'!$E$2:$F$2013,2,FALSE),"")</f>
        <v>11.7</v>
      </c>
    </row>
    <row r="1779" spans="1:4" x14ac:dyDescent="0.2">
      <c r="A1779" s="5">
        <f t="shared" si="27"/>
        <v>42840</v>
      </c>
      <c r="B1779" s="6">
        <f>IFERROR(VLOOKUP($A1779,'Original Data'!$A$2:$B$3674,2,FALSE),"")</f>
        <v>1193.3</v>
      </c>
      <c r="C1779" s="7">
        <f>IFERROR(VLOOKUP($A1779,'Original Data'!$C$2:$D$2180,2,FALSE),"")</f>
        <v>49.71</v>
      </c>
      <c r="D1779" s="6">
        <f>IFERROR(VLOOKUP($A1779,'Original Data'!$E$2:$F$2013,2,FALSE),"")</f>
        <v>11.69</v>
      </c>
    </row>
    <row r="1780" spans="1:4" x14ac:dyDescent="0.2">
      <c r="A1780" s="5">
        <f t="shared" si="27"/>
        <v>42839</v>
      </c>
      <c r="B1780" s="6">
        <f>IFERROR(VLOOKUP($A1780,'Original Data'!$A$2:$B$3674,2,FALSE),"")</f>
        <v>1206.8</v>
      </c>
      <c r="C1780" s="7">
        <f>IFERROR(VLOOKUP($A1780,'Original Data'!$C$2:$D$2180,2,FALSE),"")</f>
        <v>48.5</v>
      </c>
      <c r="D1780" s="6">
        <f>IFERROR(VLOOKUP($A1780,'Original Data'!$E$2:$F$2013,2,FALSE),"")</f>
        <v>11.61</v>
      </c>
    </row>
    <row r="1781" spans="1:4" x14ac:dyDescent="0.2">
      <c r="A1781" s="5">
        <f t="shared" si="27"/>
        <v>42838</v>
      </c>
      <c r="B1781" s="6">
        <f>IFERROR(VLOOKUP($A1781,'Original Data'!$A$2:$B$3674,2,FALSE),"")</f>
        <v>1187</v>
      </c>
      <c r="C1781" s="7">
        <f>IFERROR(VLOOKUP($A1781,'Original Data'!$C$2:$D$2180,2,FALSE),"")</f>
        <v>50.65</v>
      </c>
      <c r="D1781" s="6">
        <f>IFERROR(VLOOKUP($A1781,'Original Data'!$E$2:$F$2013,2,FALSE),"")</f>
        <v>11.05</v>
      </c>
    </row>
    <row r="1782" spans="1:4" x14ac:dyDescent="0.2">
      <c r="A1782" s="5">
        <f t="shared" si="27"/>
        <v>42837</v>
      </c>
      <c r="B1782" s="6">
        <f>IFERROR(VLOOKUP($A1782,'Original Data'!$A$2:$B$3674,2,FALSE),"")</f>
        <v>1227.4000000000001</v>
      </c>
      <c r="C1782" s="7">
        <f>IFERROR(VLOOKUP($A1782,'Original Data'!$C$2:$D$2180,2,FALSE),"")</f>
        <v>46.85</v>
      </c>
      <c r="D1782" s="6">
        <f>IFERROR(VLOOKUP($A1782,'Original Data'!$E$2:$F$2013,2,FALSE),"")</f>
        <v>11.69</v>
      </c>
    </row>
    <row r="1783" spans="1:4" x14ac:dyDescent="0.2">
      <c r="A1783" s="5">
        <f t="shared" si="27"/>
        <v>42836</v>
      </c>
      <c r="B1783" s="6">
        <f>IFERROR(VLOOKUP($A1783,'Original Data'!$A$2:$B$3674,2,FALSE),"")</f>
        <v>1235.5999999999999</v>
      </c>
      <c r="C1783" s="7">
        <f>IFERROR(VLOOKUP($A1783,'Original Data'!$C$2:$D$2180,2,FALSE),"")</f>
        <v>44.21</v>
      </c>
      <c r="D1783" s="6">
        <f>IFERROR(VLOOKUP($A1783,'Original Data'!$E$2:$F$2013,2,FALSE),"")</f>
        <v>9.7100000000000009</v>
      </c>
    </row>
    <row r="1784" spans="1:4" x14ac:dyDescent="0.2">
      <c r="A1784" s="5">
        <f t="shared" si="27"/>
        <v>42835</v>
      </c>
      <c r="B1784" s="6">
        <f>IFERROR(VLOOKUP($A1784,'Original Data'!$A$2:$B$3674,2,FALSE),"")</f>
        <v>1220.3</v>
      </c>
      <c r="C1784" s="7">
        <f>IFERROR(VLOOKUP($A1784,'Original Data'!$C$2:$D$2180,2,FALSE),"")</f>
        <v>44.17</v>
      </c>
      <c r="D1784" s="6">
        <f>IFERROR(VLOOKUP($A1784,'Original Data'!$E$2:$F$2013,2,FALSE),"")</f>
        <v>9.8699999999999992</v>
      </c>
    </row>
    <row r="1785" spans="1:4" x14ac:dyDescent="0.2">
      <c r="A1785" s="5">
        <f t="shared" si="27"/>
        <v>42834</v>
      </c>
      <c r="B1785" s="6">
        <f>IFERROR(VLOOKUP($A1785,'Original Data'!$A$2:$B$3674,2,FALSE),"")</f>
        <v>1215.9000000000001</v>
      </c>
      <c r="C1785" s="7">
        <f>IFERROR(VLOOKUP($A1785,'Original Data'!$C$2:$D$2180,2,FALSE),"")</f>
        <v>43.94</v>
      </c>
      <c r="D1785" s="6">
        <f>IFERROR(VLOOKUP($A1785,'Original Data'!$E$2:$F$2013,2,FALSE),"")</f>
        <v>9.26</v>
      </c>
    </row>
    <row r="1786" spans="1:4" x14ac:dyDescent="0.2">
      <c r="A1786" s="5">
        <f t="shared" si="27"/>
        <v>42833</v>
      </c>
      <c r="B1786" s="6">
        <f>IFERROR(VLOOKUP($A1786,'Original Data'!$A$2:$B$3674,2,FALSE),"")</f>
        <v>1188.0999999999999</v>
      </c>
      <c r="C1786" s="7">
        <f>IFERROR(VLOOKUP($A1786,'Original Data'!$C$2:$D$2180,2,FALSE),"")</f>
        <v>44.51</v>
      </c>
      <c r="D1786" s="6">
        <f>IFERROR(VLOOKUP($A1786,'Original Data'!$E$2:$F$2013,2,FALSE),"")</f>
        <v>10.79</v>
      </c>
    </row>
    <row r="1787" spans="1:4" x14ac:dyDescent="0.2">
      <c r="A1787" s="5">
        <f t="shared" si="27"/>
        <v>42832</v>
      </c>
      <c r="B1787" s="6">
        <f>IFERROR(VLOOKUP($A1787,'Original Data'!$A$2:$B$3674,2,FALSE),"")</f>
        <v>1196.5999999999999</v>
      </c>
      <c r="C1787" s="7">
        <f>IFERROR(VLOOKUP($A1787,'Original Data'!$C$2:$D$2180,2,FALSE),"")</f>
        <v>42.25</v>
      </c>
      <c r="D1787" s="6">
        <f>IFERROR(VLOOKUP($A1787,'Original Data'!$E$2:$F$2013,2,FALSE),"")</f>
        <v>9.89</v>
      </c>
    </row>
    <row r="1788" spans="1:4" x14ac:dyDescent="0.2">
      <c r="A1788" s="5">
        <f t="shared" si="27"/>
        <v>42831</v>
      </c>
      <c r="B1788" s="6">
        <f>IFERROR(VLOOKUP($A1788,'Original Data'!$A$2:$B$3674,2,FALSE),"")</f>
        <v>1191.5</v>
      </c>
      <c r="C1788" s="7">
        <f>IFERROR(VLOOKUP($A1788,'Original Data'!$C$2:$D$2180,2,FALSE),"")</f>
        <v>43.11</v>
      </c>
      <c r="D1788" s="6">
        <f>IFERROR(VLOOKUP($A1788,'Original Data'!$E$2:$F$2013,2,FALSE),"")</f>
        <v>10.87</v>
      </c>
    </row>
    <row r="1789" spans="1:4" x14ac:dyDescent="0.2">
      <c r="A1789" s="5">
        <f t="shared" si="27"/>
        <v>42830</v>
      </c>
      <c r="B1789" s="6">
        <f>IFERROR(VLOOKUP($A1789,'Original Data'!$A$2:$B$3674,2,FALSE),"")</f>
        <v>1140.5999999999999</v>
      </c>
      <c r="C1789" s="7">
        <f>IFERROR(VLOOKUP($A1789,'Original Data'!$C$2:$D$2180,2,FALSE),"")</f>
        <v>45.35</v>
      </c>
      <c r="D1789" s="6">
        <f>IFERROR(VLOOKUP($A1789,'Original Data'!$E$2:$F$2013,2,FALSE),"")</f>
        <v>13</v>
      </c>
    </row>
    <row r="1790" spans="1:4" x14ac:dyDescent="0.2">
      <c r="A1790" s="5">
        <f t="shared" si="27"/>
        <v>42829</v>
      </c>
      <c r="B1790" s="6">
        <f>IFERROR(VLOOKUP($A1790,'Original Data'!$A$2:$B$3674,2,FALSE),"")</f>
        <v>1145</v>
      </c>
      <c r="C1790" s="7">
        <f>IFERROR(VLOOKUP($A1790,'Original Data'!$C$2:$D$2180,2,FALSE),"")</f>
        <v>44.41</v>
      </c>
      <c r="D1790" s="6">
        <f>IFERROR(VLOOKUP($A1790,'Original Data'!$E$2:$F$2013,2,FALSE),"")</f>
        <v>9.15</v>
      </c>
    </row>
    <row r="1791" spans="1:4" x14ac:dyDescent="0.2">
      <c r="A1791" s="5">
        <f t="shared" si="27"/>
        <v>42828</v>
      </c>
      <c r="B1791" s="6">
        <f>IFERROR(VLOOKUP($A1791,'Original Data'!$A$2:$B$3674,2,FALSE),"")</f>
        <v>1150.2</v>
      </c>
      <c r="C1791" s="7">
        <f>IFERROR(VLOOKUP($A1791,'Original Data'!$C$2:$D$2180,2,FALSE),"")</f>
        <v>44.28</v>
      </c>
      <c r="D1791" s="6">
        <f>IFERROR(VLOOKUP($A1791,'Original Data'!$E$2:$F$2013,2,FALSE),"")</f>
        <v>8.61</v>
      </c>
    </row>
    <row r="1792" spans="1:4" x14ac:dyDescent="0.2">
      <c r="A1792" s="5">
        <f t="shared" si="27"/>
        <v>42827</v>
      </c>
      <c r="B1792" s="6">
        <f>IFERROR(VLOOKUP($A1792,'Original Data'!$A$2:$B$3674,2,FALSE),"")</f>
        <v>1107.5999999999999</v>
      </c>
      <c r="C1792" s="7">
        <f>IFERROR(VLOOKUP($A1792,'Original Data'!$C$2:$D$2180,2,FALSE),"")</f>
        <v>48.6</v>
      </c>
      <c r="D1792" s="6">
        <f>IFERROR(VLOOKUP($A1792,'Original Data'!$E$2:$F$2013,2,FALSE),"")</f>
        <v>8.34</v>
      </c>
    </row>
    <row r="1793" spans="1:4" x14ac:dyDescent="0.2">
      <c r="A1793" s="5">
        <f t="shared" si="27"/>
        <v>42826</v>
      </c>
      <c r="B1793" s="6">
        <f>IFERROR(VLOOKUP($A1793,'Original Data'!$A$2:$B$3674,2,FALSE),"")</f>
        <v>1093.2</v>
      </c>
      <c r="C1793" s="7">
        <f>IFERROR(VLOOKUP($A1793,'Original Data'!$C$2:$D$2180,2,FALSE),"")</f>
        <v>50.59</v>
      </c>
      <c r="D1793" s="6">
        <f>IFERROR(VLOOKUP($A1793,'Original Data'!$E$2:$F$2013,2,FALSE),"")</f>
        <v>7.61</v>
      </c>
    </row>
    <row r="1794" spans="1:4" x14ac:dyDescent="0.2">
      <c r="A1794" s="5">
        <f t="shared" si="27"/>
        <v>42825</v>
      </c>
      <c r="B1794" s="6">
        <f>IFERROR(VLOOKUP($A1794,'Original Data'!$A$2:$B$3674,2,FALSE),"")</f>
        <v>1081.7</v>
      </c>
      <c r="C1794" s="7">
        <f>IFERROR(VLOOKUP($A1794,'Original Data'!$C$2:$D$2180,2,FALSE),"")</f>
        <v>49.72</v>
      </c>
      <c r="D1794" s="6">
        <f>IFERROR(VLOOKUP($A1794,'Original Data'!$E$2:$F$2013,2,FALSE),"")</f>
        <v>7.25</v>
      </c>
    </row>
    <row r="1795" spans="1:4" x14ac:dyDescent="0.2">
      <c r="A1795" s="5">
        <f t="shared" ref="A1795:A1858" si="28">A1794-1</f>
        <v>42824</v>
      </c>
      <c r="B1795" s="6">
        <f>IFERROR(VLOOKUP($A1795,'Original Data'!$A$2:$B$3674,2,FALSE),"")</f>
        <v>1041</v>
      </c>
      <c r="C1795" s="7">
        <f>IFERROR(VLOOKUP($A1795,'Original Data'!$C$2:$D$2180,2,FALSE),"")</f>
        <v>51.62</v>
      </c>
      <c r="D1795" s="6">
        <f>IFERROR(VLOOKUP($A1795,'Original Data'!$E$2:$F$2013,2,FALSE),"")</f>
        <v>7.89</v>
      </c>
    </row>
    <row r="1796" spans="1:4" x14ac:dyDescent="0.2">
      <c r="A1796" s="5">
        <f t="shared" si="28"/>
        <v>42823</v>
      </c>
      <c r="B1796" s="6">
        <f>IFERROR(VLOOKUP($A1796,'Original Data'!$A$2:$B$3674,2,FALSE),"")</f>
        <v>1041.8</v>
      </c>
      <c r="C1796" s="7">
        <f>IFERROR(VLOOKUP($A1796,'Original Data'!$C$2:$D$2180,2,FALSE),"")</f>
        <v>52.88</v>
      </c>
      <c r="D1796" s="6">
        <f>IFERROR(VLOOKUP($A1796,'Original Data'!$E$2:$F$2013,2,FALSE),"")</f>
        <v>4.3</v>
      </c>
    </row>
    <row r="1797" spans="1:4" x14ac:dyDescent="0.2">
      <c r="A1797" s="5">
        <f t="shared" si="28"/>
        <v>42822</v>
      </c>
      <c r="B1797" s="6">
        <f>IFERROR(VLOOKUP($A1797,'Original Data'!$A$2:$B$3674,2,FALSE),"")</f>
        <v>1044.7</v>
      </c>
      <c r="C1797" s="7">
        <f>IFERROR(VLOOKUP($A1797,'Original Data'!$C$2:$D$2180,2,FALSE),"")</f>
        <v>50.16</v>
      </c>
      <c r="D1797" s="6">
        <f>IFERROR(VLOOKUP($A1797,'Original Data'!$E$2:$F$2013,2,FALSE),"")</f>
        <v>4.2</v>
      </c>
    </row>
    <row r="1798" spans="1:4" x14ac:dyDescent="0.2">
      <c r="A1798" s="5">
        <f t="shared" si="28"/>
        <v>42821</v>
      </c>
      <c r="B1798" s="6">
        <f>IFERROR(VLOOKUP($A1798,'Original Data'!$A$2:$B$3674,2,FALSE),"")</f>
        <v>1042.7</v>
      </c>
      <c r="C1798" s="7">
        <f>IFERROR(VLOOKUP($A1798,'Original Data'!$C$2:$D$2180,2,FALSE),"")</f>
        <v>48.93</v>
      </c>
      <c r="D1798" s="6">
        <f>IFERROR(VLOOKUP($A1798,'Original Data'!$E$2:$F$2013,2,FALSE),"")</f>
        <v>4.08</v>
      </c>
    </row>
    <row r="1799" spans="1:4" x14ac:dyDescent="0.2">
      <c r="A1799" s="5">
        <f t="shared" si="28"/>
        <v>42820</v>
      </c>
      <c r="B1799" s="6">
        <f>IFERROR(VLOOKUP($A1799,'Original Data'!$A$2:$B$3674,2,FALSE),"")</f>
        <v>969</v>
      </c>
      <c r="C1799" s="7">
        <f>IFERROR(VLOOKUP($A1799,'Original Data'!$C$2:$D$2180,2,FALSE),"")</f>
        <v>50.46</v>
      </c>
      <c r="D1799" s="6">
        <f>IFERROR(VLOOKUP($A1799,'Original Data'!$E$2:$F$2013,2,FALSE),"")</f>
        <v>4.0999999999999996</v>
      </c>
    </row>
    <row r="1800" spans="1:4" x14ac:dyDescent="0.2">
      <c r="A1800" s="5">
        <f t="shared" si="28"/>
        <v>42819</v>
      </c>
      <c r="B1800" s="6">
        <f>IFERROR(VLOOKUP($A1800,'Original Data'!$A$2:$B$3674,2,FALSE),"")</f>
        <v>972.2</v>
      </c>
      <c r="C1800" s="7">
        <f>IFERROR(VLOOKUP($A1800,'Original Data'!$C$2:$D$2180,2,FALSE),"")</f>
        <v>50.75</v>
      </c>
      <c r="D1800" s="6">
        <f>IFERROR(VLOOKUP($A1800,'Original Data'!$E$2:$F$2013,2,FALSE),"")</f>
        <v>4.09</v>
      </c>
    </row>
    <row r="1801" spans="1:4" x14ac:dyDescent="0.2">
      <c r="A1801" s="5">
        <f t="shared" si="28"/>
        <v>42818</v>
      </c>
      <c r="B1801" s="6">
        <f>IFERROR(VLOOKUP($A1801,'Original Data'!$A$2:$B$3674,2,FALSE),"")</f>
        <v>943.1</v>
      </c>
      <c r="C1801" s="7">
        <f>IFERROR(VLOOKUP($A1801,'Original Data'!$C$2:$D$2180,2,FALSE),"")</f>
        <v>54.01</v>
      </c>
      <c r="D1801" s="6">
        <f>IFERROR(VLOOKUP($A1801,'Original Data'!$E$2:$F$2013,2,FALSE),"")</f>
        <v>4.1100000000000003</v>
      </c>
    </row>
    <row r="1802" spans="1:4" x14ac:dyDescent="0.2">
      <c r="A1802" s="5">
        <f t="shared" si="28"/>
        <v>42817</v>
      </c>
      <c r="B1802" s="6">
        <f>IFERROR(VLOOKUP($A1802,'Original Data'!$A$2:$B$3674,2,FALSE),"")</f>
        <v>1033</v>
      </c>
      <c r="C1802" s="7">
        <f>IFERROR(VLOOKUP($A1802,'Original Data'!$C$2:$D$2180,2,FALSE),"")</f>
        <v>43.14</v>
      </c>
      <c r="D1802" s="6">
        <f>IFERROR(VLOOKUP($A1802,'Original Data'!$E$2:$F$2013,2,FALSE),"")</f>
        <v>3.96</v>
      </c>
    </row>
    <row r="1803" spans="1:4" x14ac:dyDescent="0.2">
      <c r="A1803" s="5">
        <f t="shared" si="28"/>
        <v>42816</v>
      </c>
      <c r="B1803" s="6">
        <f>IFERROR(VLOOKUP($A1803,'Original Data'!$A$2:$B$3674,2,FALSE),"")</f>
        <v>1039.0999999999999</v>
      </c>
      <c r="C1803" s="7">
        <f>IFERROR(VLOOKUP($A1803,'Original Data'!$C$2:$D$2180,2,FALSE),"")</f>
        <v>41.46</v>
      </c>
      <c r="D1803" s="6">
        <f>IFERROR(VLOOKUP($A1803,'Original Data'!$E$2:$F$2013,2,FALSE),"")</f>
        <v>3.94</v>
      </c>
    </row>
    <row r="1804" spans="1:4" x14ac:dyDescent="0.2">
      <c r="A1804" s="5">
        <f t="shared" si="28"/>
        <v>42815</v>
      </c>
      <c r="B1804" s="6">
        <f>IFERROR(VLOOKUP($A1804,'Original Data'!$A$2:$B$3674,2,FALSE),"")</f>
        <v>1115</v>
      </c>
      <c r="C1804" s="7">
        <f>IFERROR(VLOOKUP($A1804,'Original Data'!$C$2:$D$2180,2,FALSE),"")</f>
        <v>42.45</v>
      </c>
      <c r="D1804" s="6">
        <f>IFERROR(VLOOKUP($A1804,'Original Data'!$E$2:$F$2013,2,FALSE),"")</f>
        <v>4.04</v>
      </c>
    </row>
    <row r="1805" spans="1:4" x14ac:dyDescent="0.2">
      <c r="A1805" s="5">
        <f t="shared" si="28"/>
        <v>42814</v>
      </c>
      <c r="B1805" s="6">
        <f>IFERROR(VLOOKUP($A1805,'Original Data'!$A$2:$B$3674,2,FALSE),"")</f>
        <v>1039</v>
      </c>
      <c r="C1805" s="7">
        <f>IFERROR(VLOOKUP($A1805,'Original Data'!$C$2:$D$2180,2,FALSE),"")</f>
        <v>42.06</v>
      </c>
      <c r="D1805" s="6">
        <f>IFERROR(VLOOKUP($A1805,'Original Data'!$E$2:$F$2013,2,FALSE),"")</f>
        <v>4.18</v>
      </c>
    </row>
    <row r="1806" spans="1:4" x14ac:dyDescent="0.2">
      <c r="A1806" s="5">
        <f t="shared" si="28"/>
        <v>42813</v>
      </c>
      <c r="B1806" s="6">
        <f>IFERROR(VLOOKUP($A1806,'Original Data'!$A$2:$B$3674,2,FALSE),"")</f>
        <v>1016.1</v>
      </c>
      <c r="C1806" s="7">
        <f>IFERROR(VLOOKUP($A1806,'Original Data'!$C$2:$D$2180,2,FALSE),"")</f>
        <v>43.17</v>
      </c>
      <c r="D1806" s="6">
        <f>IFERROR(VLOOKUP($A1806,'Original Data'!$E$2:$F$2013,2,FALSE),"")</f>
        <v>3.93</v>
      </c>
    </row>
    <row r="1807" spans="1:4" x14ac:dyDescent="0.2">
      <c r="A1807" s="5">
        <f t="shared" si="28"/>
        <v>42812</v>
      </c>
      <c r="B1807" s="6">
        <f>IFERROR(VLOOKUP($A1807,'Original Data'!$A$2:$B$3674,2,FALSE),"")</f>
        <v>971</v>
      </c>
      <c r="C1807" s="7">
        <f>IFERROR(VLOOKUP($A1807,'Original Data'!$C$2:$D$2180,2,FALSE),"")</f>
        <v>34.200000000000003</v>
      </c>
      <c r="D1807" s="6">
        <f>IFERROR(VLOOKUP($A1807,'Original Data'!$E$2:$F$2013,2,FALSE),"")</f>
        <v>4.0199999999999996</v>
      </c>
    </row>
    <row r="1808" spans="1:4" x14ac:dyDescent="0.2">
      <c r="A1808" s="5">
        <f t="shared" si="28"/>
        <v>42811</v>
      </c>
      <c r="B1808" s="6">
        <f>IFERROR(VLOOKUP($A1808,'Original Data'!$A$2:$B$3674,2,FALSE),"")</f>
        <v>1068.4000000000001</v>
      </c>
      <c r="C1808" s="7">
        <f>IFERROR(VLOOKUP($A1808,'Original Data'!$C$2:$D$2180,2,FALSE),"")</f>
        <v>44.65</v>
      </c>
      <c r="D1808" s="6">
        <f>IFERROR(VLOOKUP($A1808,'Original Data'!$E$2:$F$2013,2,FALSE),"")</f>
        <v>4.12</v>
      </c>
    </row>
    <row r="1809" spans="1:4" x14ac:dyDescent="0.2">
      <c r="A1809" s="5">
        <f t="shared" si="28"/>
        <v>42810</v>
      </c>
      <c r="B1809" s="6">
        <f>IFERROR(VLOOKUP($A1809,'Original Data'!$A$2:$B$3674,2,FALSE),"")</f>
        <v>1169</v>
      </c>
      <c r="C1809" s="7">
        <f>IFERROR(VLOOKUP($A1809,'Original Data'!$C$2:$D$2180,2,FALSE),"")</f>
        <v>45.07</v>
      </c>
      <c r="D1809" s="6">
        <f>IFERROR(VLOOKUP($A1809,'Original Data'!$E$2:$F$2013,2,FALSE),"")</f>
        <v>4.3099999999999996</v>
      </c>
    </row>
    <row r="1810" spans="1:4" x14ac:dyDescent="0.2">
      <c r="A1810" s="5">
        <f t="shared" si="28"/>
        <v>42809</v>
      </c>
      <c r="B1810" s="6">
        <f>IFERROR(VLOOKUP($A1810,'Original Data'!$A$2:$B$3674,2,FALSE),"")</f>
        <v>1256.0999999999999</v>
      </c>
      <c r="C1810" s="7">
        <f>IFERROR(VLOOKUP($A1810,'Original Data'!$C$2:$D$2180,2,FALSE),"")</f>
        <v>34.799999999999997</v>
      </c>
      <c r="D1810" s="6">
        <f>IFERROR(VLOOKUP($A1810,'Original Data'!$E$2:$F$2013,2,FALSE),"")</f>
        <v>4.33</v>
      </c>
    </row>
    <row r="1811" spans="1:4" x14ac:dyDescent="0.2">
      <c r="A1811" s="5">
        <f t="shared" si="28"/>
        <v>42808</v>
      </c>
      <c r="B1811" s="6">
        <f>IFERROR(VLOOKUP($A1811,'Original Data'!$A$2:$B$3674,2,FALSE),"")</f>
        <v>1245</v>
      </c>
      <c r="C1811" s="7">
        <f>IFERROR(VLOOKUP($A1811,'Original Data'!$C$2:$D$2180,2,FALSE),"")</f>
        <v>28.66</v>
      </c>
      <c r="D1811" s="6">
        <f>IFERROR(VLOOKUP($A1811,'Original Data'!$E$2:$F$2013,2,FALSE),"")</f>
        <v>4.1900000000000004</v>
      </c>
    </row>
    <row r="1812" spans="1:4" x14ac:dyDescent="0.2">
      <c r="A1812" s="5">
        <f t="shared" si="28"/>
        <v>42807</v>
      </c>
      <c r="B1812" s="6">
        <f>IFERROR(VLOOKUP($A1812,'Original Data'!$A$2:$B$3674,2,FALSE),"")</f>
        <v>1238.5</v>
      </c>
      <c r="C1812" s="7">
        <f>IFERROR(VLOOKUP($A1812,'Original Data'!$C$2:$D$2180,2,FALSE),"")</f>
        <v>28.4</v>
      </c>
      <c r="D1812" s="6">
        <f>IFERROR(VLOOKUP($A1812,'Original Data'!$E$2:$F$2013,2,FALSE),"")</f>
        <v>4.4000000000000004</v>
      </c>
    </row>
    <row r="1813" spans="1:4" x14ac:dyDescent="0.2">
      <c r="A1813" s="5">
        <f t="shared" si="28"/>
        <v>42806</v>
      </c>
      <c r="B1813" s="6">
        <f>IFERROR(VLOOKUP($A1813,'Original Data'!$A$2:$B$3674,2,FALSE),"")</f>
        <v>1225.2</v>
      </c>
      <c r="C1813" s="7">
        <f>IFERROR(VLOOKUP($A1813,'Original Data'!$C$2:$D$2180,2,FALSE),"")</f>
        <v>23.2</v>
      </c>
      <c r="D1813" s="6">
        <f>IFERROR(VLOOKUP($A1813,'Original Data'!$E$2:$F$2013,2,FALSE),"")</f>
        <v>3.94</v>
      </c>
    </row>
    <row r="1814" spans="1:4" x14ac:dyDescent="0.2">
      <c r="A1814" s="5">
        <f t="shared" si="28"/>
        <v>42805</v>
      </c>
      <c r="B1814" s="6">
        <f>IFERROR(VLOOKUP($A1814,'Original Data'!$A$2:$B$3674,2,FALSE),"")</f>
        <v>1172.8</v>
      </c>
      <c r="C1814" s="7">
        <f>IFERROR(VLOOKUP($A1814,'Original Data'!$C$2:$D$2180,2,FALSE),"")</f>
        <v>21.3</v>
      </c>
      <c r="D1814" s="6">
        <f>IFERROR(VLOOKUP($A1814,'Original Data'!$E$2:$F$2013,2,FALSE),"")</f>
        <v>3.82</v>
      </c>
    </row>
    <row r="1815" spans="1:4" x14ac:dyDescent="0.2">
      <c r="A1815" s="5">
        <f t="shared" si="28"/>
        <v>42804</v>
      </c>
      <c r="B1815" s="6">
        <f>IFERROR(VLOOKUP($A1815,'Original Data'!$A$2:$B$3674,2,FALSE),"")</f>
        <v>1113.5999999999999</v>
      </c>
      <c r="C1815" s="7">
        <f>IFERROR(VLOOKUP($A1815,'Original Data'!$C$2:$D$2180,2,FALSE),"")</f>
        <v>19.18</v>
      </c>
      <c r="D1815" s="6">
        <f>IFERROR(VLOOKUP($A1815,'Original Data'!$E$2:$F$2013,2,FALSE),"")</f>
        <v>3.8</v>
      </c>
    </row>
    <row r="1816" spans="1:4" x14ac:dyDescent="0.2">
      <c r="A1816" s="5">
        <f t="shared" si="28"/>
        <v>42803</v>
      </c>
      <c r="B1816" s="6">
        <f>IFERROR(VLOOKUP($A1816,'Original Data'!$A$2:$B$3674,2,FALSE),"")</f>
        <v>1190.4000000000001</v>
      </c>
      <c r="C1816" s="7">
        <f>IFERROR(VLOOKUP($A1816,'Original Data'!$C$2:$D$2180,2,FALSE),"")</f>
        <v>17.75</v>
      </c>
      <c r="D1816" s="6">
        <f>IFERROR(VLOOKUP($A1816,'Original Data'!$E$2:$F$2013,2,FALSE),"")</f>
        <v>3.92</v>
      </c>
    </row>
    <row r="1817" spans="1:4" x14ac:dyDescent="0.2">
      <c r="A1817" s="5">
        <f t="shared" si="28"/>
        <v>42802</v>
      </c>
      <c r="B1817" s="6">
        <f>IFERROR(VLOOKUP($A1817,'Original Data'!$A$2:$B$3674,2,FALSE),"")</f>
        <v>1149.3</v>
      </c>
      <c r="C1817" s="7">
        <f>IFERROR(VLOOKUP($A1817,'Original Data'!$C$2:$D$2180,2,FALSE),"")</f>
        <v>16.510000000000002</v>
      </c>
      <c r="D1817" s="6">
        <f>IFERROR(VLOOKUP($A1817,'Original Data'!$E$2:$F$2013,2,FALSE),"")</f>
        <v>3.86</v>
      </c>
    </row>
    <row r="1818" spans="1:4" x14ac:dyDescent="0.2">
      <c r="A1818" s="5">
        <f t="shared" si="28"/>
        <v>42801</v>
      </c>
      <c r="B1818" s="6">
        <f>IFERROR(VLOOKUP($A1818,'Original Data'!$A$2:$B$3674,2,FALSE),"")</f>
        <v>1232.4000000000001</v>
      </c>
      <c r="C1818" s="7">
        <f>IFERROR(VLOOKUP($A1818,'Original Data'!$C$2:$D$2180,2,FALSE),"")</f>
        <v>18.88</v>
      </c>
      <c r="D1818" s="6">
        <f>IFERROR(VLOOKUP($A1818,'Original Data'!$E$2:$F$2013,2,FALSE),"")</f>
        <v>3.99</v>
      </c>
    </row>
    <row r="1819" spans="1:4" x14ac:dyDescent="0.2">
      <c r="A1819" s="5">
        <f t="shared" si="28"/>
        <v>42800</v>
      </c>
      <c r="B1819" s="6">
        <f>IFERROR(VLOOKUP($A1819,'Original Data'!$A$2:$B$3674,2,FALSE),"")</f>
        <v>1279.3</v>
      </c>
      <c r="C1819" s="7">
        <f>IFERROR(VLOOKUP($A1819,'Original Data'!$C$2:$D$2180,2,FALSE),"")</f>
        <v>19.510000000000002</v>
      </c>
      <c r="D1819" s="6">
        <f>IFERROR(VLOOKUP($A1819,'Original Data'!$E$2:$F$2013,2,FALSE),"")</f>
        <v>4.0999999999999996</v>
      </c>
    </row>
    <row r="1820" spans="1:4" x14ac:dyDescent="0.2">
      <c r="A1820" s="5">
        <f t="shared" si="28"/>
        <v>42799</v>
      </c>
      <c r="B1820" s="6">
        <f>IFERROR(VLOOKUP($A1820,'Original Data'!$A$2:$B$3674,2,FALSE),"")</f>
        <v>1278.4000000000001</v>
      </c>
      <c r="C1820" s="7">
        <f>IFERROR(VLOOKUP($A1820,'Original Data'!$C$2:$D$2180,2,FALSE),"")</f>
        <v>19.350000000000001</v>
      </c>
      <c r="D1820" s="6">
        <f>IFERROR(VLOOKUP($A1820,'Original Data'!$E$2:$F$2013,2,FALSE),"")</f>
        <v>4.0199999999999996</v>
      </c>
    </row>
    <row r="1821" spans="1:4" x14ac:dyDescent="0.2">
      <c r="A1821" s="5">
        <f t="shared" si="28"/>
        <v>42798</v>
      </c>
      <c r="B1821" s="6">
        <f>IFERROR(VLOOKUP($A1821,'Original Data'!$A$2:$B$3674,2,FALSE),"")</f>
        <v>1267.8</v>
      </c>
      <c r="C1821" s="7">
        <f>IFERROR(VLOOKUP($A1821,'Original Data'!$C$2:$D$2180,2,FALSE),"")</f>
        <v>18.5</v>
      </c>
      <c r="D1821" s="6">
        <f>IFERROR(VLOOKUP($A1821,'Original Data'!$E$2:$F$2013,2,FALSE),"")</f>
        <v>4.04</v>
      </c>
    </row>
    <row r="1822" spans="1:4" x14ac:dyDescent="0.2">
      <c r="A1822" s="5">
        <f t="shared" si="28"/>
        <v>42797</v>
      </c>
      <c r="B1822" s="6">
        <f>IFERROR(VLOOKUP($A1822,'Original Data'!$A$2:$B$3674,2,FALSE),"")</f>
        <v>1288.2</v>
      </c>
      <c r="C1822" s="7">
        <f>IFERROR(VLOOKUP($A1822,'Original Data'!$C$2:$D$2180,2,FALSE),"")</f>
        <v>19.489999999999998</v>
      </c>
      <c r="D1822" s="6">
        <f>IFERROR(VLOOKUP($A1822,'Original Data'!$E$2:$F$2013,2,FALSE),"")</f>
        <v>4.07</v>
      </c>
    </row>
    <row r="1823" spans="1:4" x14ac:dyDescent="0.2">
      <c r="A1823" s="5">
        <f t="shared" si="28"/>
        <v>42796</v>
      </c>
      <c r="B1823" s="6">
        <f>IFERROR(VLOOKUP($A1823,'Original Data'!$A$2:$B$3674,2,FALSE),"")</f>
        <v>1262.3</v>
      </c>
      <c r="C1823" s="7">
        <f>IFERROR(VLOOKUP($A1823,'Original Data'!$C$2:$D$2180,2,FALSE),"")</f>
        <v>19.02</v>
      </c>
      <c r="D1823" s="6">
        <f>IFERROR(VLOOKUP($A1823,'Original Data'!$E$2:$F$2013,2,FALSE),"")</f>
        <v>4.04</v>
      </c>
    </row>
    <row r="1824" spans="1:4" x14ac:dyDescent="0.2">
      <c r="A1824" s="5">
        <f t="shared" si="28"/>
        <v>42795</v>
      </c>
      <c r="B1824" s="6">
        <f>IFERROR(VLOOKUP($A1824,'Original Data'!$A$2:$B$3674,2,FALSE),"")</f>
        <v>1232.8</v>
      </c>
      <c r="C1824" s="7">
        <f>IFERROR(VLOOKUP($A1824,'Original Data'!$C$2:$D$2180,2,FALSE),"")</f>
        <v>17.43</v>
      </c>
      <c r="D1824" s="6">
        <f>IFERROR(VLOOKUP($A1824,'Original Data'!$E$2:$F$2013,2,FALSE),"")</f>
        <v>3.86</v>
      </c>
    </row>
    <row r="1825" spans="1:4" x14ac:dyDescent="0.2">
      <c r="A1825" s="5">
        <f t="shared" si="28"/>
        <v>42794</v>
      </c>
      <c r="B1825" s="6">
        <f>IFERROR(VLOOKUP($A1825,'Original Data'!$A$2:$B$3674,2,FALSE),"")</f>
        <v>1189.0999999999999</v>
      </c>
      <c r="C1825" s="7">
        <f>IFERROR(VLOOKUP($A1825,'Original Data'!$C$2:$D$2180,2,FALSE),"")</f>
        <v>15.86</v>
      </c>
      <c r="D1825" s="6">
        <f>IFERROR(VLOOKUP($A1825,'Original Data'!$E$2:$F$2013,2,FALSE),"")</f>
        <v>3.85</v>
      </c>
    </row>
    <row r="1826" spans="1:4" x14ac:dyDescent="0.2">
      <c r="A1826" s="5">
        <f t="shared" si="28"/>
        <v>42793</v>
      </c>
      <c r="B1826" s="6">
        <f>IFERROR(VLOOKUP($A1826,'Original Data'!$A$2:$B$3674,2,FALSE),"")</f>
        <v>1195.5</v>
      </c>
      <c r="C1826" s="7">
        <f>IFERROR(VLOOKUP($A1826,'Original Data'!$C$2:$D$2180,2,FALSE),"")</f>
        <v>15.5</v>
      </c>
      <c r="D1826" s="6">
        <f>IFERROR(VLOOKUP($A1826,'Original Data'!$E$2:$F$2013,2,FALSE),"")</f>
        <v>3.87</v>
      </c>
    </row>
    <row r="1827" spans="1:4" x14ac:dyDescent="0.2">
      <c r="A1827" s="5">
        <f t="shared" si="28"/>
        <v>42792</v>
      </c>
      <c r="B1827" s="6">
        <f>IFERROR(VLOOKUP($A1827,'Original Data'!$A$2:$B$3674,2,FALSE),"")</f>
        <v>1178.3</v>
      </c>
      <c r="C1827" s="7">
        <f>IFERROR(VLOOKUP($A1827,'Original Data'!$C$2:$D$2180,2,FALSE),"")</f>
        <v>14.57</v>
      </c>
      <c r="D1827" s="6">
        <f>IFERROR(VLOOKUP($A1827,'Original Data'!$E$2:$F$2013,2,FALSE),"")</f>
        <v>3.89</v>
      </c>
    </row>
    <row r="1828" spans="1:4" x14ac:dyDescent="0.2">
      <c r="A1828" s="5">
        <f t="shared" si="28"/>
        <v>42791</v>
      </c>
      <c r="B1828" s="6">
        <f>IFERROR(VLOOKUP($A1828,'Original Data'!$A$2:$B$3674,2,FALSE),"")</f>
        <v>1153</v>
      </c>
      <c r="C1828" s="7">
        <f>IFERROR(VLOOKUP($A1828,'Original Data'!$C$2:$D$2180,2,FALSE),"")</f>
        <v>13.55</v>
      </c>
      <c r="D1828" s="6">
        <f>IFERROR(VLOOKUP($A1828,'Original Data'!$E$2:$F$2013,2,FALSE),"")</f>
        <v>3.9</v>
      </c>
    </row>
    <row r="1829" spans="1:4" x14ac:dyDescent="0.2">
      <c r="A1829" s="5">
        <f t="shared" si="28"/>
        <v>42790</v>
      </c>
      <c r="B1829" s="6">
        <f>IFERROR(VLOOKUP($A1829,'Original Data'!$A$2:$B$3674,2,FALSE),"")</f>
        <v>1185.0999999999999</v>
      </c>
      <c r="C1829" s="7">
        <f>IFERROR(VLOOKUP($A1829,'Original Data'!$C$2:$D$2180,2,FALSE),"")</f>
        <v>13.11</v>
      </c>
      <c r="D1829" s="6">
        <f>IFERROR(VLOOKUP($A1829,'Original Data'!$E$2:$F$2013,2,FALSE),"")</f>
        <v>3.95</v>
      </c>
    </row>
    <row r="1830" spans="1:4" x14ac:dyDescent="0.2">
      <c r="A1830" s="5">
        <f t="shared" si="28"/>
        <v>42789</v>
      </c>
      <c r="B1830" s="6">
        <f>IFERROR(VLOOKUP($A1830,'Original Data'!$A$2:$B$3674,2,FALSE),"")</f>
        <v>1190.9000000000001</v>
      </c>
      <c r="C1830" s="7">
        <f>IFERROR(VLOOKUP($A1830,'Original Data'!$C$2:$D$2180,2,FALSE),"")</f>
        <v>13.27</v>
      </c>
      <c r="D1830" s="6">
        <f>IFERROR(VLOOKUP($A1830,'Original Data'!$E$2:$F$2013,2,FALSE),"")</f>
        <v>3.9</v>
      </c>
    </row>
    <row r="1831" spans="1:4" x14ac:dyDescent="0.2">
      <c r="A1831" s="5">
        <f t="shared" si="28"/>
        <v>42788</v>
      </c>
      <c r="B1831" s="6">
        <f>IFERROR(VLOOKUP($A1831,'Original Data'!$A$2:$B$3674,2,FALSE),"")</f>
        <v>1125.3</v>
      </c>
      <c r="C1831" s="7">
        <f>IFERROR(VLOOKUP($A1831,'Original Data'!$C$2:$D$2180,2,FALSE),"")</f>
        <v>12.68</v>
      </c>
      <c r="D1831" s="6">
        <f>IFERROR(VLOOKUP($A1831,'Original Data'!$E$2:$F$2013,2,FALSE),"")</f>
        <v>3.89</v>
      </c>
    </row>
    <row r="1832" spans="1:4" x14ac:dyDescent="0.2">
      <c r="A1832" s="5">
        <f t="shared" si="28"/>
        <v>42787</v>
      </c>
      <c r="B1832" s="6">
        <f>IFERROR(VLOOKUP($A1832,'Original Data'!$A$2:$B$3674,2,FALSE),"")</f>
        <v>1129.5999999999999</v>
      </c>
      <c r="C1832" s="7">
        <f>IFERROR(VLOOKUP($A1832,'Original Data'!$C$2:$D$2180,2,FALSE),"")</f>
        <v>12.82</v>
      </c>
      <c r="D1832" s="6">
        <f>IFERROR(VLOOKUP($A1832,'Original Data'!$E$2:$F$2013,2,FALSE),"")</f>
        <v>3.85</v>
      </c>
    </row>
    <row r="1833" spans="1:4" x14ac:dyDescent="0.2">
      <c r="A1833" s="5">
        <f t="shared" si="28"/>
        <v>42786</v>
      </c>
      <c r="B1833" s="6">
        <f>IFERROR(VLOOKUP($A1833,'Original Data'!$A$2:$B$3674,2,FALSE),"")</f>
        <v>1091.2</v>
      </c>
      <c r="C1833" s="7">
        <f>IFERROR(VLOOKUP($A1833,'Original Data'!$C$2:$D$2180,2,FALSE),"")</f>
        <v>12.4</v>
      </c>
      <c r="D1833" s="6">
        <f>IFERROR(VLOOKUP($A1833,'Original Data'!$E$2:$F$2013,2,FALSE),"")</f>
        <v>3.81</v>
      </c>
    </row>
    <row r="1834" spans="1:4" x14ac:dyDescent="0.2">
      <c r="A1834" s="5">
        <f t="shared" si="28"/>
        <v>42785</v>
      </c>
      <c r="B1834" s="6">
        <f>IFERROR(VLOOKUP($A1834,'Original Data'!$A$2:$B$3674,2,FALSE),"")</f>
        <v>1056.2</v>
      </c>
      <c r="C1834" s="7">
        <f>IFERROR(VLOOKUP($A1834,'Original Data'!$C$2:$D$2180,2,FALSE),"")</f>
        <v>12.8</v>
      </c>
      <c r="D1834" s="6">
        <f>IFERROR(VLOOKUP($A1834,'Original Data'!$E$2:$F$2013,2,FALSE),"")</f>
        <v>3.81</v>
      </c>
    </row>
    <row r="1835" spans="1:4" x14ac:dyDescent="0.2">
      <c r="A1835" s="5">
        <f t="shared" si="28"/>
        <v>42784</v>
      </c>
      <c r="B1835" s="6">
        <f>IFERROR(VLOOKUP($A1835,'Original Data'!$A$2:$B$3674,2,FALSE),"")</f>
        <v>1059.8</v>
      </c>
      <c r="C1835" s="7">
        <f>IFERROR(VLOOKUP($A1835,'Original Data'!$C$2:$D$2180,2,FALSE),"")</f>
        <v>12.79</v>
      </c>
      <c r="D1835" s="6">
        <f>IFERROR(VLOOKUP($A1835,'Original Data'!$E$2:$F$2013,2,FALSE),"")</f>
        <v>3.84</v>
      </c>
    </row>
    <row r="1836" spans="1:4" x14ac:dyDescent="0.2">
      <c r="A1836" s="5">
        <f t="shared" si="28"/>
        <v>42783</v>
      </c>
      <c r="B1836" s="6">
        <f>IFERROR(VLOOKUP($A1836,'Original Data'!$A$2:$B$3674,2,FALSE),"")</f>
        <v>1056.2</v>
      </c>
      <c r="C1836" s="7">
        <f>IFERROR(VLOOKUP($A1836,'Original Data'!$C$2:$D$2180,2,FALSE),"")</f>
        <v>12.76</v>
      </c>
      <c r="D1836" s="6">
        <f>IFERROR(VLOOKUP($A1836,'Original Data'!$E$2:$F$2013,2,FALSE),"")</f>
        <v>3.91</v>
      </c>
    </row>
    <row r="1837" spans="1:4" x14ac:dyDescent="0.2">
      <c r="A1837" s="5">
        <f t="shared" si="28"/>
        <v>42782</v>
      </c>
      <c r="B1837" s="6">
        <f>IFERROR(VLOOKUP($A1837,'Original Data'!$A$2:$B$3674,2,FALSE),"")</f>
        <v>1038.4000000000001</v>
      </c>
      <c r="C1837" s="7">
        <f>IFERROR(VLOOKUP($A1837,'Original Data'!$C$2:$D$2180,2,FALSE),"")</f>
        <v>12.92</v>
      </c>
      <c r="D1837" s="6">
        <f>IFERROR(VLOOKUP($A1837,'Original Data'!$E$2:$F$2013,2,FALSE),"")</f>
        <v>3.86</v>
      </c>
    </row>
    <row r="1838" spans="1:4" x14ac:dyDescent="0.2">
      <c r="A1838" s="5">
        <f t="shared" si="28"/>
        <v>42781</v>
      </c>
      <c r="B1838" s="6">
        <f>IFERROR(VLOOKUP($A1838,'Original Data'!$A$2:$B$3674,2,FALSE),"")</f>
        <v>1013.8</v>
      </c>
      <c r="C1838" s="7">
        <f>IFERROR(VLOOKUP($A1838,'Original Data'!$C$2:$D$2180,2,FALSE),"")</f>
        <v>12.92</v>
      </c>
      <c r="D1838" s="6">
        <f>IFERROR(VLOOKUP($A1838,'Original Data'!$E$2:$F$2013,2,FALSE),"")</f>
        <v>3.89</v>
      </c>
    </row>
    <row r="1839" spans="1:4" x14ac:dyDescent="0.2">
      <c r="A1839" s="5">
        <f t="shared" si="28"/>
        <v>42780</v>
      </c>
      <c r="B1839" s="6">
        <f>IFERROR(VLOOKUP($A1839,'Original Data'!$A$2:$B$3674,2,FALSE),"")</f>
        <v>1013.7</v>
      </c>
      <c r="C1839" s="7">
        <f>IFERROR(VLOOKUP($A1839,'Original Data'!$C$2:$D$2180,2,FALSE),"")</f>
        <v>12.96</v>
      </c>
      <c r="D1839" s="6">
        <f>IFERROR(VLOOKUP($A1839,'Original Data'!$E$2:$F$2013,2,FALSE),"")</f>
        <v>3.82</v>
      </c>
    </row>
    <row r="1840" spans="1:4" x14ac:dyDescent="0.2">
      <c r="A1840" s="5">
        <f t="shared" si="28"/>
        <v>42779</v>
      </c>
      <c r="B1840" s="6">
        <f>IFERROR(VLOOKUP($A1840,'Original Data'!$A$2:$B$3674,2,FALSE),"")</f>
        <v>996.5</v>
      </c>
      <c r="C1840" s="7">
        <f>IFERROR(VLOOKUP($A1840,'Original Data'!$C$2:$D$2180,2,FALSE),"")</f>
        <v>11.35</v>
      </c>
      <c r="D1840" s="6">
        <f>IFERROR(VLOOKUP($A1840,'Original Data'!$E$2:$F$2013,2,FALSE),"")</f>
        <v>3.78</v>
      </c>
    </row>
    <row r="1841" spans="1:4" x14ac:dyDescent="0.2">
      <c r="A1841" s="5">
        <f t="shared" si="28"/>
        <v>42778</v>
      </c>
      <c r="B1841" s="6">
        <f>IFERROR(VLOOKUP($A1841,'Original Data'!$A$2:$B$3674,2,FALSE),"")</f>
        <v>996</v>
      </c>
      <c r="C1841" s="7">
        <f>IFERROR(VLOOKUP($A1841,'Original Data'!$C$2:$D$2180,2,FALSE),"")</f>
        <v>11.26</v>
      </c>
      <c r="D1841" s="6">
        <f>IFERROR(VLOOKUP($A1841,'Original Data'!$E$2:$F$2013,2,FALSE),"")</f>
        <v>3.8</v>
      </c>
    </row>
    <row r="1842" spans="1:4" x14ac:dyDescent="0.2">
      <c r="A1842" s="5">
        <f t="shared" si="28"/>
        <v>42777</v>
      </c>
      <c r="B1842" s="6">
        <f>IFERROR(VLOOKUP($A1842,'Original Data'!$A$2:$B$3674,2,FALSE),"")</f>
        <v>1000.3</v>
      </c>
      <c r="C1842" s="7">
        <f>IFERROR(VLOOKUP($A1842,'Original Data'!$C$2:$D$2180,2,FALSE),"")</f>
        <v>11.33</v>
      </c>
      <c r="D1842" s="6">
        <f>IFERROR(VLOOKUP($A1842,'Original Data'!$E$2:$F$2013,2,FALSE),"")</f>
        <v>3.84</v>
      </c>
    </row>
    <row r="1843" spans="1:4" x14ac:dyDescent="0.2">
      <c r="A1843" s="5">
        <f t="shared" si="28"/>
        <v>42776</v>
      </c>
      <c r="B1843" s="6">
        <f>IFERROR(VLOOKUP($A1843,'Original Data'!$A$2:$B$3674,2,FALSE),"")</f>
        <v>992</v>
      </c>
      <c r="C1843" s="7">
        <f>IFERROR(VLOOKUP($A1843,'Original Data'!$C$2:$D$2180,2,FALSE),"")</f>
        <v>11.3</v>
      </c>
      <c r="D1843" s="6">
        <f>IFERROR(VLOOKUP($A1843,'Original Data'!$E$2:$F$2013,2,FALSE),"")</f>
        <v>3.83</v>
      </c>
    </row>
    <row r="1844" spans="1:4" x14ac:dyDescent="0.2">
      <c r="A1844" s="5">
        <f t="shared" si="28"/>
        <v>42775</v>
      </c>
      <c r="B1844" s="6">
        <f>IFERROR(VLOOKUP($A1844,'Original Data'!$A$2:$B$3674,2,FALSE),"")</f>
        <v>985</v>
      </c>
      <c r="C1844" s="7">
        <f>IFERROR(VLOOKUP($A1844,'Original Data'!$C$2:$D$2180,2,FALSE),"")</f>
        <v>10.9</v>
      </c>
      <c r="D1844" s="6">
        <f>IFERROR(VLOOKUP($A1844,'Original Data'!$E$2:$F$2013,2,FALSE),"")</f>
        <v>3.76</v>
      </c>
    </row>
    <row r="1845" spans="1:4" x14ac:dyDescent="0.2">
      <c r="A1845" s="5">
        <f t="shared" si="28"/>
        <v>42774</v>
      </c>
      <c r="B1845" s="6">
        <f>IFERROR(VLOOKUP($A1845,'Original Data'!$A$2:$B$3674,2,FALSE),"")</f>
        <v>1048.8</v>
      </c>
      <c r="C1845" s="7">
        <f>IFERROR(VLOOKUP($A1845,'Original Data'!$C$2:$D$2180,2,FALSE),"")</f>
        <v>11.35</v>
      </c>
      <c r="D1845" s="6">
        <f>IFERROR(VLOOKUP($A1845,'Original Data'!$E$2:$F$2013,2,FALSE),"")</f>
        <v>3.96</v>
      </c>
    </row>
    <row r="1846" spans="1:4" x14ac:dyDescent="0.2">
      <c r="A1846" s="5">
        <f t="shared" si="28"/>
        <v>42773</v>
      </c>
      <c r="B1846" s="6">
        <f>IFERROR(VLOOKUP($A1846,'Original Data'!$A$2:$B$3674,2,FALSE),"")</f>
        <v>1052.0999999999999</v>
      </c>
      <c r="C1846" s="7">
        <f>IFERROR(VLOOKUP($A1846,'Original Data'!$C$2:$D$2180,2,FALSE),"")</f>
        <v>11.41</v>
      </c>
      <c r="D1846" s="6">
        <f>IFERROR(VLOOKUP($A1846,'Original Data'!$E$2:$F$2013,2,FALSE),"")</f>
        <v>3.98</v>
      </c>
    </row>
    <row r="1847" spans="1:4" x14ac:dyDescent="0.2">
      <c r="A1847" s="5">
        <f t="shared" si="28"/>
        <v>42772</v>
      </c>
      <c r="B1847" s="6">
        <f>IFERROR(VLOOKUP($A1847,'Original Data'!$A$2:$B$3674,2,FALSE),"")</f>
        <v>1022.6</v>
      </c>
      <c r="C1847" s="7">
        <f>IFERROR(VLOOKUP($A1847,'Original Data'!$C$2:$D$2180,2,FALSE),"")</f>
        <v>11.32</v>
      </c>
      <c r="D1847" s="6">
        <f>IFERROR(VLOOKUP($A1847,'Original Data'!$E$2:$F$2013,2,FALSE),"")</f>
        <v>3.97</v>
      </c>
    </row>
    <row r="1848" spans="1:4" x14ac:dyDescent="0.2">
      <c r="A1848" s="5">
        <f t="shared" si="28"/>
        <v>42771</v>
      </c>
      <c r="B1848" s="6">
        <f>IFERROR(VLOOKUP($A1848,'Original Data'!$A$2:$B$3674,2,FALSE),"")</f>
        <v>1006.6</v>
      </c>
      <c r="C1848" s="7">
        <f>IFERROR(VLOOKUP($A1848,'Original Data'!$C$2:$D$2180,2,FALSE),"")</f>
        <v>11.18</v>
      </c>
      <c r="D1848" s="6">
        <f>IFERROR(VLOOKUP($A1848,'Original Data'!$E$2:$F$2013,2,FALSE),"")</f>
        <v>3.97</v>
      </c>
    </row>
    <row r="1849" spans="1:4" x14ac:dyDescent="0.2">
      <c r="A1849" s="5">
        <f t="shared" si="28"/>
        <v>42770</v>
      </c>
      <c r="B1849" s="6">
        <f>IFERROR(VLOOKUP($A1849,'Original Data'!$A$2:$B$3674,2,FALSE),"")</f>
        <v>1031.0999999999999</v>
      </c>
      <c r="C1849" s="7">
        <f>IFERROR(VLOOKUP($A1849,'Original Data'!$C$2:$D$2180,2,FALSE),"")</f>
        <v>11.32</v>
      </c>
      <c r="D1849" s="6">
        <f>IFERROR(VLOOKUP($A1849,'Original Data'!$E$2:$F$2013,2,FALSE),"")</f>
        <v>4.0199999999999996</v>
      </c>
    </row>
    <row r="1850" spans="1:4" x14ac:dyDescent="0.2">
      <c r="A1850" s="5">
        <f t="shared" si="28"/>
        <v>42769</v>
      </c>
      <c r="B1850" s="6">
        <f>IFERROR(VLOOKUP($A1850,'Original Data'!$A$2:$B$3674,2,FALSE),"")</f>
        <v>1015.7</v>
      </c>
      <c r="C1850" s="7">
        <f>IFERROR(VLOOKUP($A1850,'Original Data'!$C$2:$D$2180,2,FALSE),"")</f>
        <v>10.93</v>
      </c>
      <c r="D1850" s="6">
        <f>IFERROR(VLOOKUP($A1850,'Original Data'!$E$2:$F$2013,2,FALSE),"")</f>
        <v>4.0599999999999996</v>
      </c>
    </row>
    <row r="1851" spans="1:4" x14ac:dyDescent="0.2">
      <c r="A1851" s="5">
        <f t="shared" si="28"/>
        <v>42768</v>
      </c>
      <c r="B1851" s="6">
        <f>IFERROR(VLOOKUP($A1851,'Original Data'!$A$2:$B$3674,2,FALSE),"")</f>
        <v>1005.7</v>
      </c>
      <c r="C1851" s="7">
        <f>IFERROR(VLOOKUP($A1851,'Original Data'!$C$2:$D$2180,2,FALSE),"")</f>
        <v>10.8</v>
      </c>
      <c r="D1851" s="6">
        <f>IFERROR(VLOOKUP($A1851,'Original Data'!$E$2:$F$2013,2,FALSE),"")</f>
        <v>4.09</v>
      </c>
    </row>
    <row r="1852" spans="1:4" x14ac:dyDescent="0.2">
      <c r="A1852" s="5">
        <f t="shared" si="28"/>
        <v>42767</v>
      </c>
      <c r="B1852" s="6">
        <f>IFERROR(VLOOKUP($A1852,'Original Data'!$A$2:$B$3674,2,FALSE),"")</f>
        <v>983.7</v>
      </c>
      <c r="C1852" s="7">
        <f>IFERROR(VLOOKUP($A1852,'Original Data'!$C$2:$D$2180,2,FALSE),"")</f>
        <v>10.71</v>
      </c>
      <c r="D1852" s="6">
        <f>IFERROR(VLOOKUP($A1852,'Original Data'!$E$2:$F$2013,2,FALSE),"")</f>
        <v>4.08</v>
      </c>
    </row>
    <row r="1853" spans="1:4" x14ac:dyDescent="0.2">
      <c r="A1853" s="5">
        <f t="shared" si="28"/>
        <v>42766</v>
      </c>
      <c r="B1853" s="6">
        <f>IFERROR(VLOOKUP($A1853,'Original Data'!$A$2:$B$3674,2,FALSE),"")</f>
        <v>966.2</v>
      </c>
      <c r="C1853" s="7">
        <f>IFERROR(VLOOKUP($A1853,'Original Data'!$C$2:$D$2180,2,FALSE),"")</f>
        <v>10.71</v>
      </c>
      <c r="D1853" s="6">
        <f>IFERROR(VLOOKUP($A1853,'Original Data'!$E$2:$F$2013,2,FALSE),"")</f>
        <v>4.07</v>
      </c>
    </row>
    <row r="1854" spans="1:4" x14ac:dyDescent="0.2">
      <c r="A1854" s="5">
        <f t="shared" si="28"/>
        <v>42765</v>
      </c>
      <c r="B1854" s="6">
        <f>IFERROR(VLOOKUP($A1854,'Original Data'!$A$2:$B$3674,2,FALSE),"")</f>
        <v>917.4</v>
      </c>
      <c r="C1854" s="7">
        <f>IFERROR(VLOOKUP($A1854,'Original Data'!$C$2:$D$2180,2,FALSE),"")</f>
        <v>10.53</v>
      </c>
      <c r="D1854" s="6">
        <f>IFERROR(VLOOKUP($A1854,'Original Data'!$E$2:$F$2013,2,FALSE),"")</f>
        <v>4.03</v>
      </c>
    </row>
    <row r="1855" spans="1:4" x14ac:dyDescent="0.2">
      <c r="A1855" s="5">
        <f t="shared" si="28"/>
        <v>42764</v>
      </c>
      <c r="B1855" s="6">
        <f>IFERROR(VLOOKUP($A1855,'Original Data'!$A$2:$B$3674,2,FALSE),"")</f>
        <v>912.6</v>
      </c>
      <c r="C1855" s="7">
        <f>IFERROR(VLOOKUP($A1855,'Original Data'!$C$2:$D$2180,2,FALSE),"")</f>
        <v>10.46</v>
      </c>
      <c r="D1855" s="6">
        <f>IFERROR(VLOOKUP($A1855,'Original Data'!$E$2:$F$2013,2,FALSE),"")</f>
        <v>3.88</v>
      </c>
    </row>
    <row r="1856" spans="1:4" x14ac:dyDescent="0.2">
      <c r="A1856" s="5">
        <f t="shared" si="28"/>
        <v>42763</v>
      </c>
      <c r="B1856" s="6">
        <f>IFERROR(VLOOKUP($A1856,'Original Data'!$A$2:$B$3674,2,FALSE),"")</f>
        <v>919.4</v>
      </c>
      <c r="C1856" s="7">
        <f>IFERROR(VLOOKUP($A1856,'Original Data'!$C$2:$D$2180,2,FALSE),"")</f>
        <v>10.51</v>
      </c>
      <c r="D1856" s="6">
        <f>IFERROR(VLOOKUP($A1856,'Original Data'!$E$2:$F$2013,2,FALSE),"")</f>
        <v>3.87</v>
      </c>
    </row>
    <row r="1857" spans="1:4" x14ac:dyDescent="0.2">
      <c r="A1857" s="5">
        <f t="shared" si="28"/>
        <v>42762</v>
      </c>
      <c r="B1857" s="6">
        <f>IFERROR(VLOOKUP($A1857,'Original Data'!$A$2:$B$3674,2,FALSE),"")</f>
        <v>916.7</v>
      </c>
      <c r="C1857" s="7">
        <f>IFERROR(VLOOKUP($A1857,'Original Data'!$C$2:$D$2180,2,FALSE),"")</f>
        <v>10.5</v>
      </c>
      <c r="D1857" s="6">
        <f>IFERROR(VLOOKUP($A1857,'Original Data'!$E$2:$F$2013,2,FALSE),"")</f>
        <v>3.9</v>
      </c>
    </row>
    <row r="1858" spans="1:4" x14ac:dyDescent="0.2">
      <c r="A1858" s="5">
        <f t="shared" si="28"/>
        <v>42761</v>
      </c>
      <c r="B1858" s="6">
        <f>IFERROR(VLOOKUP($A1858,'Original Data'!$A$2:$B$3674,2,FALSE),"")</f>
        <v>915.1</v>
      </c>
      <c r="C1858" s="7">
        <f>IFERROR(VLOOKUP($A1858,'Original Data'!$C$2:$D$2180,2,FALSE),"")</f>
        <v>10.63</v>
      </c>
      <c r="D1858" s="6">
        <f>IFERROR(VLOOKUP($A1858,'Original Data'!$E$2:$F$2013,2,FALSE),"")</f>
        <v>3.86</v>
      </c>
    </row>
    <row r="1859" spans="1:4" x14ac:dyDescent="0.2">
      <c r="A1859" s="5">
        <f t="shared" ref="A1859:A1922" si="29">A1858-1</f>
        <v>42760</v>
      </c>
      <c r="B1859" s="6">
        <f>IFERROR(VLOOKUP($A1859,'Original Data'!$A$2:$B$3674,2,FALSE),"")</f>
        <v>893.3</v>
      </c>
      <c r="C1859" s="7">
        <f>IFERROR(VLOOKUP($A1859,'Original Data'!$C$2:$D$2180,2,FALSE),"")</f>
        <v>10.48</v>
      </c>
      <c r="D1859" s="6">
        <f>IFERROR(VLOOKUP($A1859,'Original Data'!$E$2:$F$2013,2,FALSE),"")</f>
        <v>3.69</v>
      </c>
    </row>
    <row r="1860" spans="1:4" x14ac:dyDescent="0.2">
      <c r="A1860" s="5">
        <f t="shared" si="29"/>
        <v>42759</v>
      </c>
      <c r="B1860" s="6">
        <f>IFERROR(VLOOKUP($A1860,'Original Data'!$A$2:$B$3674,2,FALSE),"")</f>
        <v>886.1</v>
      </c>
      <c r="C1860" s="7">
        <f>IFERROR(VLOOKUP($A1860,'Original Data'!$C$2:$D$2180,2,FALSE),"")</f>
        <v>10.5</v>
      </c>
      <c r="D1860" s="6">
        <f>IFERROR(VLOOKUP($A1860,'Original Data'!$E$2:$F$2013,2,FALSE),"")</f>
        <v>3.76</v>
      </c>
    </row>
    <row r="1861" spans="1:4" x14ac:dyDescent="0.2">
      <c r="A1861" s="5">
        <f t="shared" si="29"/>
        <v>42758</v>
      </c>
      <c r="B1861" s="6">
        <f>IFERROR(VLOOKUP($A1861,'Original Data'!$A$2:$B$3674,2,FALSE),"")</f>
        <v>910</v>
      </c>
      <c r="C1861" s="7">
        <f>IFERROR(VLOOKUP($A1861,'Original Data'!$C$2:$D$2180,2,FALSE),"")</f>
        <v>10.77</v>
      </c>
      <c r="D1861" s="6">
        <f>IFERROR(VLOOKUP($A1861,'Original Data'!$E$2:$F$2013,2,FALSE),"")</f>
        <v>3.85</v>
      </c>
    </row>
    <row r="1862" spans="1:4" x14ac:dyDescent="0.2">
      <c r="A1862" s="5">
        <f t="shared" si="29"/>
        <v>42757</v>
      </c>
      <c r="B1862" s="6">
        <f>IFERROR(VLOOKUP($A1862,'Original Data'!$A$2:$B$3674,2,FALSE),"")</f>
        <v>923.7</v>
      </c>
      <c r="C1862" s="7">
        <f>IFERROR(VLOOKUP($A1862,'Original Data'!$C$2:$D$2180,2,FALSE),"")</f>
        <v>10.64</v>
      </c>
      <c r="D1862" s="6">
        <f>IFERROR(VLOOKUP($A1862,'Original Data'!$E$2:$F$2013,2,FALSE),"")</f>
        <v>3.86</v>
      </c>
    </row>
    <row r="1863" spans="1:4" x14ac:dyDescent="0.2">
      <c r="A1863" s="5">
        <f t="shared" si="29"/>
        <v>42756</v>
      </c>
      <c r="B1863" s="6">
        <f>IFERROR(VLOOKUP($A1863,'Original Data'!$A$2:$B$3674,2,FALSE),"")</f>
        <v>924</v>
      </c>
      <c r="C1863" s="7">
        <f>IFERROR(VLOOKUP($A1863,'Original Data'!$C$2:$D$2180,2,FALSE),"")</f>
        <v>10.95</v>
      </c>
      <c r="D1863" s="6">
        <f>IFERROR(VLOOKUP($A1863,'Original Data'!$E$2:$F$2013,2,FALSE),"")</f>
        <v>3.92</v>
      </c>
    </row>
    <row r="1864" spans="1:4" x14ac:dyDescent="0.2">
      <c r="A1864" s="5">
        <f t="shared" si="29"/>
        <v>42755</v>
      </c>
      <c r="B1864" s="6">
        <f>IFERROR(VLOOKUP($A1864,'Original Data'!$A$2:$B$3674,2,FALSE),"")</f>
        <v>896</v>
      </c>
      <c r="C1864" s="7">
        <f>IFERROR(VLOOKUP($A1864,'Original Data'!$C$2:$D$2180,2,FALSE),"")</f>
        <v>10.62</v>
      </c>
      <c r="D1864" s="6">
        <f>IFERROR(VLOOKUP($A1864,'Original Data'!$E$2:$F$2013,2,FALSE),"")</f>
        <v>3.88</v>
      </c>
    </row>
    <row r="1865" spans="1:4" x14ac:dyDescent="0.2">
      <c r="A1865" s="5">
        <f t="shared" si="29"/>
        <v>42754</v>
      </c>
      <c r="B1865" s="6">
        <f>IFERROR(VLOOKUP($A1865,'Original Data'!$A$2:$B$3674,2,FALSE),"")</f>
        <v>900.3</v>
      </c>
      <c r="C1865" s="7">
        <f>IFERROR(VLOOKUP($A1865,'Original Data'!$C$2:$D$2180,2,FALSE),"")</f>
        <v>10.38</v>
      </c>
      <c r="D1865" s="6">
        <f>IFERROR(VLOOKUP($A1865,'Original Data'!$E$2:$F$2013,2,FALSE),"")</f>
        <v>3.88</v>
      </c>
    </row>
    <row r="1866" spans="1:4" x14ac:dyDescent="0.2">
      <c r="A1866" s="5">
        <f t="shared" si="29"/>
        <v>42753</v>
      </c>
      <c r="B1866" s="6">
        <f>IFERROR(VLOOKUP($A1866,'Original Data'!$A$2:$B$3674,2,FALSE),"")</f>
        <v>887.8</v>
      </c>
      <c r="C1866" s="7">
        <f>IFERROR(VLOOKUP($A1866,'Original Data'!$C$2:$D$2180,2,FALSE),"")</f>
        <v>10.19</v>
      </c>
      <c r="D1866" s="6">
        <f>IFERROR(VLOOKUP($A1866,'Original Data'!$E$2:$F$2013,2,FALSE),"")</f>
        <v>3.89</v>
      </c>
    </row>
    <row r="1867" spans="1:4" x14ac:dyDescent="0.2">
      <c r="A1867" s="5">
        <f t="shared" si="29"/>
        <v>42752</v>
      </c>
      <c r="B1867" s="6">
        <f>IFERROR(VLOOKUP($A1867,'Original Data'!$A$2:$B$3674,2,FALSE),"")</f>
        <v>904</v>
      </c>
      <c r="C1867" s="7">
        <f>IFERROR(VLOOKUP($A1867,'Original Data'!$C$2:$D$2180,2,FALSE),"")</f>
        <v>10.119999999999999</v>
      </c>
      <c r="D1867" s="6">
        <f>IFERROR(VLOOKUP($A1867,'Original Data'!$E$2:$F$2013,2,FALSE),"")</f>
        <v>3.93</v>
      </c>
    </row>
    <row r="1868" spans="1:4" x14ac:dyDescent="0.2">
      <c r="A1868" s="5">
        <f t="shared" si="29"/>
        <v>42751</v>
      </c>
      <c r="B1868" s="6">
        <f>IFERROR(VLOOKUP($A1868,'Original Data'!$A$2:$B$3674,2,FALSE),"")</f>
        <v>830.1</v>
      </c>
      <c r="C1868" s="7">
        <f>IFERROR(VLOOKUP($A1868,'Original Data'!$C$2:$D$2180,2,FALSE),"")</f>
        <v>9.61</v>
      </c>
      <c r="D1868" s="6">
        <f>IFERROR(VLOOKUP($A1868,'Original Data'!$E$2:$F$2013,2,FALSE),"")</f>
        <v>3.88</v>
      </c>
    </row>
    <row r="1869" spans="1:4" x14ac:dyDescent="0.2">
      <c r="A1869" s="5">
        <f t="shared" si="29"/>
        <v>42750</v>
      </c>
      <c r="B1869" s="6">
        <f>IFERROR(VLOOKUP($A1869,'Original Data'!$A$2:$B$3674,2,FALSE),"")</f>
        <v>820.7</v>
      </c>
      <c r="C1869" s="7">
        <f>IFERROR(VLOOKUP($A1869,'Original Data'!$C$2:$D$2180,2,FALSE),"")</f>
        <v>9.81</v>
      </c>
      <c r="D1869" s="6">
        <f>IFERROR(VLOOKUP($A1869,'Original Data'!$E$2:$F$2013,2,FALSE),"")</f>
        <v>3.96</v>
      </c>
    </row>
    <row r="1870" spans="1:4" x14ac:dyDescent="0.2">
      <c r="A1870" s="5">
        <f t="shared" si="29"/>
        <v>42749</v>
      </c>
      <c r="B1870" s="6">
        <f>IFERROR(VLOOKUP($A1870,'Original Data'!$A$2:$B$3674,2,FALSE),"")</f>
        <v>815.3</v>
      </c>
      <c r="C1870" s="7">
        <f>IFERROR(VLOOKUP($A1870,'Original Data'!$C$2:$D$2180,2,FALSE),"")</f>
        <v>9.67</v>
      </c>
      <c r="D1870" s="6">
        <f>IFERROR(VLOOKUP($A1870,'Original Data'!$E$2:$F$2013,2,FALSE),"")</f>
        <v>4</v>
      </c>
    </row>
    <row r="1871" spans="1:4" x14ac:dyDescent="0.2">
      <c r="A1871" s="5">
        <f t="shared" si="29"/>
        <v>42748</v>
      </c>
      <c r="B1871" s="6">
        <f>IFERROR(VLOOKUP($A1871,'Original Data'!$A$2:$B$3674,2,FALSE),"")</f>
        <v>828.1</v>
      </c>
      <c r="C1871" s="7">
        <f>IFERROR(VLOOKUP($A1871,'Original Data'!$C$2:$D$2180,2,FALSE),"")</f>
        <v>9.67</v>
      </c>
      <c r="D1871" s="6">
        <f>IFERROR(VLOOKUP($A1871,'Original Data'!$E$2:$F$2013,2,FALSE),"")</f>
        <v>3.97</v>
      </c>
    </row>
    <row r="1872" spans="1:4" x14ac:dyDescent="0.2">
      <c r="A1872" s="5">
        <f t="shared" si="29"/>
        <v>42747</v>
      </c>
      <c r="B1872" s="6">
        <f>IFERROR(VLOOKUP($A1872,'Original Data'!$A$2:$B$3674,2,FALSE),"")</f>
        <v>804.6</v>
      </c>
      <c r="C1872" s="7">
        <f>IFERROR(VLOOKUP($A1872,'Original Data'!$C$2:$D$2180,2,FALSE),"")</f>
        <v>9.83</v>
      </c>
      <c r="D1872" s="6">
        <f>IFERROR(VLOOKUP($A1872,'Original Data'!$E$2:$F$2013,2,FALSE),"")</f>
        <v>4</v>
      </c>
    </row>
    <row r="1873" spans="1:4" x14ac:dyDescent="0.2">
      <c r="A1873" s="5">
        <f t="shared" si="29"/>
        <v>42746</v>
      </c>
      <c r="B1873" s="6">
        <f>IFERROR(VLOOKUP($A1873,'Original Data'!$A$2:$B$3674,2,FALSE),"")</f>
        <v>778.6</v>
      </c>
      <c r="C1873" s="7">
        <f>IFERROR(VLOOKUP($A1873,'Original Data'!$C$2:$D$2180,2,FALSE),"")</f>
        <v>9.7899999999999991</v>
      </c>
      <c r="D1873" s="6">
        <f>IFERROR(VLOOKUP($A1873,'Original Data'!$E$2:$F$2013,2,FALSE),"")</f>
        <v>4.0199999999999996</v>
      </c>
    </row>
    <row r="1874" spans="1:4" x14ac:dyDescent="0.2">
      <c r="A1874" s="5">
        <f t="shared" si="29"/>
        <v>42745</v>
      </c>
      <c r="B1874" s="6">
        <f>IFERROR(VLOOKUP($A1874,'Original Data'!$A$2:$B$3674,2,FALSE),"")</f>
        <v>905.8</v>
      </c>
      <c r="C1874" s="7">
        <f>IFERROR(VLOOKUP($A1874,'Original Data'!$C$2:$D$2180,2,FALSE),"")</f>
        <v>10.61</v>
      </c>
      <c r="D1874" s="6">
        <f>IFERROR(VLOOKUP($A1874,'Original Data'!$E$2:$F$2013,2,FALSE),"")</f>
        <v>4.67</v>
      </c>
    </row>
    <row r="1875" spans="1:4" x14ac:dyDescent="0.2">
      <c r="A1875" s="5">
        <f t="shared" si="29"/>
        <v>42744</v>
      </c>
      <c r="B1875" s="6">
        <f>IFERROR(VLOOKUP($A1875,'Original Data'!$A$2:$B$3674,2,FALSE),"")</f>
        <v>903</v>
      </c>
      <c r="C1875" s="7">
        <f>IFERROR(VLOOKUP($A1875,'Original Data'!$C$2:$D$2180,2,FALSE),"")</f>
        <v>10.26</v>
      </c>
      <c r="D1875" s="6">
        <f>IFERROR(VLOOKUP($A1875,'Original Data'!$E$2:$F$2013,2,FALSE),"")</f>
        <v>4.3899999999999997</v>
      </c>
    </row>
    <row r="1876" spans="1:4" x14ac:dyDescent="0.2">
      <c r="A1876" s="5">
        <f t="shared" si="29"/>
        <v>42743</v>
      </c>
      <c r="B1876" s="6">
        <f>IFERROR(VLOOKUP($A1876,'Original Data'!$A$2:$B$3674,2,FALSE),"")</f>
        <v>915.9</v>
      </c>
      <c r="C1876" s="7">
        <f>IFERROR(VLOOKUP($A1876,'Original Data'!$C$2:$D$2180,2,FALSE),"")</f>
        <v>10.28</v>
      </c>
      <c r="D1876" s="6">
        <f>IFERROR(VLOOKUP($A1876,'Original Data'!$E$2:$F$2013,2,FALSE),"")</f>
        <v>4.03</v>
      </c>
    </row>
    <row r="1877" spans="1:4" x14ac:dyDescent="0.2">
      <c r="A1877" s="5">
        <f t="shared" si="29"/>
        <v>42742</v>
      </c>
      <c r="B1877" s="6">
        <f>IFERROR(VLOOKUP($A1877,'Original Data'!$A$2:$B$3674,2,FALSE),"")</f>
        <v>908.8</v>
      </c>
      <c r="C1877" s="7">
        <f>IFERROR(VLOOKUP($A1877,'Original Data'!$C$2:$D$2180,2,FALSE),"")</f>
        <v>9.84</v>
      </c>
      <c r="D1877" s="6">
        <f>IFERROR(VLOOKUP($A1877,'Original Data'!$E$2:$F$2013,2,FALSE),"")</f>
        <v>3.98</v>
      </c>
    </row>
    <row r="1878" spans="1:4" x14ac:dyDescent="0.2">
      <c r="A1878" s="5">
        <f t="shared" si="29"/>
        <v>42741</v>
      </c>
      <c r="B1878" s="6">
        <f>IFERROR(VLOOKUP($A1878,'Original Data'!$A$2:$B$3674,2,FALSE),"")</f>
        <v>898</v>
      </c>
      <c r="C1878" s="7">
        <f>IFERROR(VLOOKUP($A1878,'Original Data'!$C$2:$D$2180,2,FALSE),"")</f>
        <v>10.08</v>
      </c>
      <c r="D1878" s="6">
        <f>IFERROR(VLOOKUP($A1878,'Original Data'!$E$2:$F$2013,2,FALSE),"")</f>
        <v>3.88</v>
      </c>
    </row>
    <row r="1879" spans="1:4" x14ac:dyDescent="0.2">
      <c r="A1879" s="5">
        <f t="shared" si="29"/>
        <v>42740</v>
      </c>
      <c r="B1879" s="6">
        <f>IFERROR(VLOOKUP($A1879,'Original Data'!$A$2:$B$3674,2,FALSE),"")</f>
        <v>1003.2</v>
      </c>
      <c r="C1879" s="7">
        <f>IFERROR(VLOOKUP($A1879,'Original Data'!$C$2:$D$2180,2,FALSE),"")</f>
        <v>10.15</v>
      </c>
      <c r="D1879" s="6">
        <f>IFERROR(VLOOKUP($A1879,'Original Data'!$E$2:$F$2013,2,FALSE),"")</f>
        <v>4.2300000000000004</v>
      </c>
    </row>
    <row r="1880" spans="1:4" x14ac:dyDescent="0.2">
      <c r="A1880" s="5">
        <f t="shared" si="29"/>
        <v>42739</v>
      </c>
      <c r="B1880" s="6">
        <f>IFERROR(VLOOKUP($A1880,'Original Data'!$A$2:$B$3674,2,FALSE),"")</f>
        <v>1139.5999999999999</v>
      </c>
      <c r="C1880" s="7">
        <f>IFERROR(VLOOKUP($A1880,'Original Data'!$C$2:$D$2180,2,FALSE),"")</f>
        <v>11</v>
      </c>
      <c r="D1880" s="6">
        <f>IFERROR(VLOOKUP($A1880,'Original Data'!$E$2:$F$2013,2,FALSE),"")</f>
        <v>4.55</v>
      </c>
    </row>
    <row r="1881" spans="1:4" x14ac:dyDescent="0.2">
      <c r="A1881" s="5">
        <f t="shared" si="29"/>
        <v>42738</v>
      </c>
      <c r="B1881" s="6">
        <f>IFERROR(VLOOKUP($A1881,'Original Data'!$A$2:$B$3674,2,FALSE),"")</f>
        <v>1037.5</v>
      </c>
      <c r="C1881" s="7">
        <f>IFERROR(VLOOKUP($A1881,'Original Data'!$C$2:$D$2180,2,FALSE),"")</f>
        <v>9.74</v>
      </c>
      <c r="D1881" s="6">
        <f>IFERROR(VLOOKUP($A1881,'Original Data'!$E$2:$F$2013,2,FALSE),"")</f>
        <v>4.55</v>
      </c>
    </row>
    <row r="1882" spans="1:4" x14ac:dyDescent="0.2">
      <c r="A1882" s="5">
        <f t="shared" si="29"/>
        <v>42737</v>
      </c>
      <c r="B1882" s="6">
        <f>IFERROR(VLOOKUP($A1882,'Original Data'!$A$2:$B$3674,2,FALSE),"")</f>
        <v>1019.3</v>
      </c>
      <c r="C1882" s="7">
        <f>IFERROR(VLOOKUP($A1882,'Original Data'!$C$2:$D$2180,2,FALSE),"")</f>
        <v>8.3699999999999992</v>
      </c>
      <c r="D1882" s="6">
        <f>IFERROR(VLOOKUP($A1882,'Original Data'!$E$2:$F$2013,2,FALSE),"")</f>
        <v>4.5599999999999996</v>
      </c>
    </row>
    <row r="1883" spans="1:4" x14ac:dyDescent="0.2">
      <c r="A1883" s="5">
        <f t="shared" si="29"/>
        <v>42736</v>
      </c>
      <c r="B1883" s="6">
        <f>IFERROR(VLOOKUP($A1883,'Original Data'!$A$2:$B$3674,2,FALSE),"")</f>
        <v>999</v>
      </c>
      <c r="C1883" s="7">
        <f>IFERROR(VLOOKUP($A1883,'Original Data'!$C$2:$D$2180,2,FALSE),"")</f>
        <v>8.1999999999999993</v>
      </c>
      <c r="D1883" s="6">
        <f>IFERROR(VLOOKUP($A1883,'Original Data'!$E$2:$F$2013,2,FALSE),"")</f>
        <v>4.51</v>
      </c>
    </row>
    <row r="1884" spans="1:4" x14ac:dyDescent="0.2">
      <c r="A1884" s="5">
        <f t="shared" si="29"/>
        <v>42735</v>
      </c>
      <c r="B1884" s="6">
        <f>IFERROR(VLOOKUP($A1884,'Original Data'!$A$2:$B$3674,2,FALSE),"")</f>
        <v>966.6</v>
      </c>
      <c r="C1884" s="7">
        <f>IFERROR(VLOOKUP($A1884,'Original Data'!$C$2:$D$2180,2,FALSE),"")</f>
        <v>8</v>
      </c>
      <c r="D1884" s="6">
        <f>IFERROR(VLOOKUP($A1884,'Original Data'!$E$2:$F$2013,2,FALSE),"")</f>
        <v>4.3600000000000003</v>
      </c>
    </row>
    <row r="1885" spans="1:4" x14ac:dyDescent="0.2">
      <c r="A1885" s="5">
        <f t="shared" si="29"/>
        <v>42734</v>
      </c>
      <c r="B1885" s="6">
        <f>IFERROR(VLOOKUP($A1885,'Original Data'!$A$2:$B$3674,2,FALSE),"")</f>
        <v>959.3</v>
      </c>
      <c r="C1885" s="7">
        <f>IFERROR(VLOOKUP($A1885,'Original Data'!$C$2:$D$2180,2,FALSE),"")</f>
        <v>8.16</v>
      </c>
      <c r="D1885" s="6">
        <f>IFERROR(VLOOKUP($A1885,'Original Data'!$E$2:$F$2013,2,FALSE),"")</f>
        <v>4.3499999999999996</v>
      </c>
    </row>
    <row r="1886" spans="1:4" x14ac:dyDescent="0.2">
      <c r="A1886" s="5">
        <f t="shared" si="29"/>
        <v>42733</v>
      </c>
      <c r="B1886" s="6">
        <f>IFERROR(VLOOKUP($A1886,'Original Data'!$A$2:$B$3674,2,FALSE),"")</f>
        <v>972.6</v>
      </c>
      <c r="C1886" s="7">
        <f>IFERROR(VLOOKUP($A1886,'Original Data'!$C$2:$D$2180,2,FALSE),"")</f>
        <v>8.27</v>
      </c>
      <c r="D1886" s="6">
        <f>IFERROR(VLOOKUP($A1886,'Original Data'!$E$2:$F$2013,2,FALSE),"")</f>
        <v>4.6900000000000004</v>
      </c>
    </row>
    <row r="1887" spans="1:4" x14ac:dyDescent="0.2">
      <c r="A1887" s="5">
        <f t="shared" si="29"/>
        <v>42732</v>
      </c>
      <c r="B1887" s="6">
        <f>IFERROR(VLOOKUP($A1887,'Original Data'!$A$2:$B$3674,2,FALSE),"")</f>
        <v>981.7</v>
      </c>
      <c r="C1887" s="7">
        <f>IFERROR(VLOOKUP($A1887,'Original Data'!$C$2:$D$2180,2,FALSE),"")</f>
        <v>7.58</v>
      </c>
      <c r="D1887" s="6">
        <f>IFERROR(VLOOKUP($A1887,'Original Data'!$E$2:$F$2013,2,FALSE),"")</f>
        <v>4.53</v>
      </c>
    </row>
    <row r="1888" spans="1:4" x14ac:dyDescent="0.2">
      <c r="A1888" s="5">
        <f t="shared" si="29"/>
        <v>42731</v>
      </c>
      <c r="B1888" s="6">
        <f>IFERROR(VLOOKUP($A1888,'Original Data'!$A$2:$B$3674,2,FALSE),"")</f>
        <v>936.3</v>
      </c>
      <c r="C1888" s="7">
        <f>IFERROR(VLOOKUP($A1888,'Original Data'!$C$2:$D$2180,2,FALSE),"")</f>
        <v>7.12</v>
      </c>
      <c r="D1888" s="6">
        <f>IFERROR(VLOOKUP($A1888,'Original Data'!$E$2:$F$2013,2,FALSE),"")</f>
        <v>4.33</v>
      </c>
    </row>
    <row r="1889" spans="1:4" x14ac:dyDescent="0.2">
      <c r="A1889" s="5">
        <f t="shared" si="29"/>
        <v>42730</v>
      </c>
      <c r="B1889" s="6">
        <f>IFERROR(VLOOKUP($A1889,'Original Data'!$A$2:$B$3674,2,FALSE),"")</f>
        <v>906.4</v>
      </c>
      <c r="C1889" s="7">
        <f>IFERROR(VLOOKUP($A1889,'Original Data'!$C$2:$D$2180,2,FALSE),"")</f>
        <v>7.27</v>
      </c>
      <c r="D1889" s="6">
        <f>IFERROR(VLOOKUP($A1889,'Original Data'!$E$2:$F$2013,2,FALSE),"")</f>
        <v>4.2300000000000004</v>
      </c>
    </row>
    <row r="1890" spans="1:4" x14ac:dyDescent="0.2">
      <c r="A1890" s="5">
        <f t="shared" si="29"/>
        <v>42729</v>
      </c>
      <c r="B1890" s="6">
        <f>IFERROR(VLOOKUP($A1890,'Original Data'!$A$2:$B$3674,2,FALSE),"")</f>
        <v>898</v>
      </c>
      <c r="C1890" s="7">
        <f>IFERROR(VLOOKUP($A1890,'Original Data'!$C$2:$D$2180,2,FALSE),"")</f>
        <v>7.23</v>
      </c>
      <c r="D1890" s="6">
        <f>IFERROR(VLOOKUP($A1890,'Original Data'!$E$2:$F$2013,2,FALSE),"")</f>
        <v>4.3</v>
      </c>
    </row>
    <row r="1891" spans="1:4" x14ac:dyDescent="0.2">
      <c r="A1891" s="5">
        <f t="shared" si="29"/>
        <v>42728</v>
      </c>
      <c r="B1891" s="6">
        <f>IFERROR(VLOOKUP($A1891,'Original Data'!$A$2:$B$3674,2,FALSE),"")</f>
        <v>895.2</v>
      </c>
      <c r="C1891" s="7">
        <f>IFERROR(VLOOKUP($A1891,'Original Data'!$C$2:$D$2180,2,FALSE),"")</f>
        <v>7.25</v>
      </c>
      <c r="D1891" s="6">
        <f>IFERROR(VLOOKUP($A1891,'Original Data'!$E$2:$F$2013,2,FALSE),"")</f>
        <v>4.47</v>
      </c>
    </row>
    <row r="1892" spans="1:4" x14ac:dyDescent="0.2">
      <c r="A1892" s="5">
        <f t="shared" si="29"/>
        <v>42727</v>
      </c>
      <c r="B1892" s="6">
        <f>IFERROR(VLOOKUP($A1892,'Original Data'!$A$2:$B$3674,2,FALSE),"")</f>
        <v>919</v>
      </c>
      <c r="C1892" s="7">
        <f>IFERROR(VLOOKUP($A1892,'Original Data'!$C$2:$D$2180,2,FALSE),"")</f>
        <v>7.16</v>
      </c>
      <c r="D1892" s="6">
        <f>IFERROR(VLOOKUP($A1892,'Original Data'!$E$2:$F$2013,2,FALSE),"")</f>
        <v>4.49</v>
      </c>
    </row>
    <row r="1893" spans="1:4" x14ac:dyDescent="0.2">
      <c r="A1893" s="5">
        <f t="shared" si="29"/>
        <v>42726</v>
      </c>
      <c r="B1893" s="6">
        <f>IFERROR(VLOOKUP($A1893,'Original Data'!$A$2:$B$3674,2,FALSE),"")</f>
        <v>859.2</v>
      </c>
      <c r="C1893" s="7">
        <f>IFERROR(VLOOKUP($A1893,'Original Data'!$C$2:$D$2180,2,FALSE),"")</f>
        <v>7.61</v>
      </c>
      <c r="D1893" s="6">
        <f>IFERROR(VLOOKUP($A1893,'Original Data'!$E$2:$F$2013,2,FALSE),"")</f>
        <v>3.69</v>
      </c>
    </row>
    <row r="1894" spans="1:4" x14ac:dyDescent="0.2">
      <c r="A1894" s="5">
        <f t="shared" si="29"/>
        <v>42725</v>
      </c>
      <c r="B1894" s="6">
        <f>IFERROR(VLOOKUP($A1894,'Original Data'!$A$2:$B$3674,2,FALSE),"")</f>
        <v>830</v>
      </c>
      <c r="C1894" s="7">
        <f>IFERROR(VLOOKUP($A1894,'Original Data'!$C$2:$D$2180,2,FALSE),"")</f>
        <v>7.89</v>
      </c>
      <c r="D1894" s="6">
        <f>IFERROR(VLOOKUP($A1894,'Original Data'!$E$2:$F$2013,2,FALSE),"")</f>
        <v>3.66</v>
      </c>
    </row>
    <row r="1895" spans="1:4" x14ac:dyDescent="0.2">
      <c r="A1895" s="5">
        <f t="shared" si="29"/>
        <v>42724</v>
      </c>
      <c r="B1895" s="6">
        <f>IFERROR(VLOOKUP($A1895,'Original Data'!$A$2:$B$3674,2,FALSE),"")</f>
        <v>798</v>
      </c>
      <c r="C1895" s="7">
        <f>IFERROR(VLOOKUP($A1895,'Original Data'!$C$2:$D$2180,2,FALSE),"")</f>
        <v>7.61</v>
      </c>
      <c r="D1895" s="6">
        <f>IFERROR(VLOOKUP($A1895,'Original Data'!$E$2:$F$2013,2,FALSE),"")</f>
        <v>3.62</v>
      </c>
    </row>
    <row r="1896" spans="1:4" x14ac:dyDescent="0.2">
      <c r="A1896" s="5">
        <f t="shared" si="29"/>
        <v>42723</v>
      </c>
      <c r="B1896" s="6">
        <f>IFERROR(VLOOKUP($A1896,'Original Data'!$A$2:$B$3674,2,FALSE),"")</f>
        <v>790.6</v>
      </c>
      <c r="C1896" s="7">
        <f>IFERROR(VLOOKUP($A1896,'Original Data'!$C$2:$D$2180,2,FALSE),"")</f>
        <v>7.58</v>
      </c>
      <c r="D1896" s="6">
        <f>IFERROR(VLOOKUP($A1896,'Original Data'!$E$2:$F$2013,2,FALSE),"")</f>
        <v>3.66</v>
      </c>
    </row>
    <row r="1897" spans="1:4" x14ac:dyDescent="0.2">
      <c r="A1897" s="5">
        <f t="shared" si="29"/>
        <v>42722</v>
      </c>
      <c r="B1897" s="6">
        <f>IFERROR(VLOOKUP($A1897,'Original Data'!$A$2:$B$3674,2,FALSE),"")</f>
        <v>790.2</v>
      </c>
      <c r="C1897" s="7">
        <f>IFERROR(VLOOKUP($A1897,'Original Data'!$C$2:$D$2180,2,FALSE),"")</f>
        <v>7.93</v>
      </c>
      <c r="D1897" s="6">
        <f>IFERROR(VLOOKUP($A1897,'Original Data'!$E$2:$F$2013,2,FALSE),"")</f>
        <v>3.62</v>
      </c>
    </row>
    <row r="1898" spans="1:4" x14ac:dyDescent="0.2">
      <c r="A1898" s="5">
        <f t="shared" si="29"/>
        <v>42721</v>
      </c>
      <c r="B1898" s="6">
        <f>IFERROR(VLOOKUP($A1898,'Original Data'!$A$2:$B$3674,2,FALSE),"")</f>
        <v>791</v>
      </c>
      <c r="C1898" s="7">
        <f>IFERROR(VLOOKUP($A1898,'Original Data'!$C$2:$D$2180,2,FALSE),"")</f>
        <v>7.73</v>
      </c>
      <c r="D1898" s="6">
        <f>IFERROR(VLOOKUP($A1898,'Original Data'!$E$2:$F$2013,2,FALSE),"")</f>
        <v>3.72</v>
      </c>
    </row>
    <row r="1899" spans="1:4" x14ac:dyDescent="0.2">
      <c r="A1899" s="5">
        <f t="shared" si="29"/>
        <v>42720</v>
      </c>
      <c r="B1899" s="6">
        <f>IFERROR(VLOOKUP($A1899,'Original Data'!$A$2:$B$3674,2,FALSE),"")</f>
        <v>784.2</v>
      </c>
      <c r="C1899" s="7">
        <f>IFERROR(VLOOKUP($A1899,'Original Data'!$C$2:$D$2180,2,FALSE),"")</f>
        <v>7.86</v>
      </c>
      <c r="D1899" s="6">
        <f>IFERROR(VLOOKUP($A1899,'Original Data'!$E$2:$F$2013,2,FALSE),"")</f>
        <v>3.64</v>
      </c>
    </row>
    <row r="1900" spans="1:4" x14ac:dyDescent="0.2">
      <c r="A1900" s="5">
        <f t="shared" si="29"/>
        <v>42719</v>
      </c>
      <c r="B1900" s="6">
        <f>IFERROR(VLOOKUP($A1900,'Original Data'!$A$2:$B$3674,2,FALSE),"")</f>
        <v>777.4</v>
      </c>
      <c r="C1900" s="7">
        <f>IFERROR(VLOOKUP($A1900,'Original Data'!$C$2:$D$2180,2,FALSE),"")</f>
        <v>7.83</v>
      </c>
      <c r="D1900" s="6">
        <f>IFERROR(VLOOKUP($A1900,'Original Data'!$E$2:$F$2013,2,FALSE),"")</f>
        <v>3.5</v>
      </c>
    </row>
    <row r="1901" spans="1:4" x14ac:dyDescent="0.2">
      <c r="A1901" s="5">
        <f t="shared" si="29"/>
        <v>42718</v>
      </c>
      <c r="B1901" s="6">
        <f>IFERROR(VLOOKUP($A1901,'Original Data'!$A$2:$B$3674,2,FALSE),"")</f>
        <v>774.5</v>
      </c>
      <c r="C1901" s="7">
        <f>IFERROR(VLOOKUP($A1901,'Original Data'!$C$2:$D$2180,2,FALSE),"")</f>
        <v>8.2100000000000009</v>
      </c>
      <c r="D1901" s="6">
        <f>IFERROR(VLOOKUP($A1901,'Original Data'!$E$2:$F$2013,2,FALSE),"")</f>
        <v>3.6</v>
      </c>
    </row>
    <row r="1902" spans="1:4" x14ac:dyDescent="0.2">
      <c r="A1902" s="5">
        <f t="shared" si="29"/>
        <v>42717</v>
      </c>
      <c r="B1902" s="6">
        <f>IFERROR(VLOOKUP($A1902,'Original Data'!$A$2:$B$3674,2,FALSE),"")</f>
        <v>775</v>
      </c>
      <c r="C1902" s="7">
        <f>IFERROR(VLOOKUP($A1902,'Original Data'!$C$2:$D$2180,2,FALSE),"")</f>
        <v>8.36</v>
      </c>
      <c r="D1902" s="6">
        <f>IFERROR(VLOOKUP($A1902,'Original Data'!$E$2:$F$2013,2,FALSE),"")</f>
        <v>3.65</v>
      </c>
    </row>
    <row r="1903" spans="1:4" x14ac:dyDescent="0.2">
      <c r="A1903" s="5">
        <f t="shared" si="29"/>
        <v>42716</v>
      </c>
      <c r="B1903" s="6">
        <f>IFERROR(VLOOKUP($A1903,'Original Data'!$A$2:$B$3674,2,FALSE),"")</f>
        <v>778</v>
      </c>
      <c r="C1903" s="7">
        <f>IFERROR(VLOOKUP($A1903,'Original Data'!$C$2:$D$2180,2,FALSE),"")</f>
        <v>8.4499999999999993</v>
      </c>
      <c r="D1903" s="6">
        <f>IFERROR(VLOOKUP($A1903,'Original Data'!$E$2:$F$2013,2,FALSE),"")</f>
        <v>3.64</v>
      </c>
    </row>
    <row r="1904" spans="1:4" x14ac:dyDescent="0.2">
      <c r="A1904" s="5">
        <f t="shared" si="29"/>
        <v>42715</v>
      </c>
      <c r="B1904" s="6">
        <f>IFERROR(VLOOKUP($A1904,'Original Data'!$A$2:$B$3674,2,FALSE),"")</f>
        <v>770.2</v>
      </c>
      <c r="C1904" s="7">
        <f>IFERROR(VLOOKUP($A1904,'Original Data'!$C$2:$D$2180,2,FALSE),"")</f>
        <v>8.19</v>
      </c>
      <c r="D1904" s="6">
        <f>IFERROR(VLOOKUP($A1904,'Original Data'!$E$2:$F$2013,2,FALSE),"")</f>
        <v>3.64</v>
      </c>
    </row>
    <row r="1905" spans="1:4" x14ac:dyDescent="0.2">
      <c r="A1905" s="5">
        <f t="shared" si="29"/>
        <v>42714</v>
      </c>
      <c r="B1905" s="6">
        <f>IFERROR(VLOOKUP($A1905,'Original Data'!$A$2:$B$3674,2,FALSE),"")</f>
        <v>772.9</v>
      </c>
      <c r="C1905" s="7">
        <f>IFERROR(VLOOKUP($A1905,'Original Data'!$C$2:$D$2180,2,FALSE),"")</f>
        <v>8.1199999999999992</v>
      </c>
      <c r="D1905" s="6">
        <f>IFERROR(VLOOKUP($A1905,'Original Data'!$E$2:$F$2013,2,FALSE),"")</f>
        <v>3.7</v>
      </c>
    </row>
    <row r="1906" spans="1:4" x14ac:dyDescent="0.2">
      <c r="A1906" s="5">
        <f t="shared" si="29"/>
        <v>42713</v>
      </c>
      <c r="B1906" s="6">
        <f>IFERROR(VLOOKUP($A1906,'Original Data'!$A$2:$B$3674,2,FALSE),"")</f>
        <v>770.5</v>
      </c>
      <c r="C1906" s="7">
        <f>IFERROR(VLOOKUP($A1906,'Original Data'!$C$2:$D$2180,2,FALSE),"")</f>
        <v>8.52</v>
      </c>
      <c r="D1906" s="6">
        <f>IFERROR(VLOOKUP($A1906,'Original Data'!$E$2:$F$2013,2,FALSE),"")</f>
        <v>3.74</v>
      </c>
    </row>
    <row r="1907" spans="1:4" x14ac:dyDescent="0.2">
      <c r="A1907" s="5">
        <f t="shared" si="29"/>
        <v>42712</v>
      </c>
      <c r="B1907" s="6">
        <f>IFERROR(VLOOKUP($A1907,'Original Data'!$A$2:$B$3674,2,FALSE),"")</f>
        <v>765</v>
      </c>
      <c r="C1907" s="7">
        <f>IFERROR(VLOOKUP($A1907,'Original Data'!$C$2:$D$2180,2,FALSE),"")</f>
        <v>8.3000000000000007</v>
      </c>
      <c r="D1907" s="6">
        <f>IFERROR(VLOOKUP($A1907,'Original Data'!$E$2:$F$2013,2,FALSE),"")</f>
        <v>3.65</v>
      </c>
    </row>
    <row r="1908" spans="1:4" x14ac:dyDescent="0.2">
      <c r="A1908" s="5">
        <f t="shared" si="29"/>
        <v>42711</v>
      </c>
      <c r="B1908" s="6">
        <f>IFERROR(VLOOKUP($A1908,'Original Data'!$A$2:$B$3674,2,FALSE),"")</f>
        <v>765</v>
      </c>
      <c r="C1908" s="7">
        <f>IFERROR(VLOOKUP($A1908,'Original Data'!$C$2:$D$2180,2,FALSE),"")</f>
        <v>8.33</v>
      </c>
      <c r="D1908" s="6">
        <f>IFERROR(VLOOKUP($A1908,'Original Data'!$E$2:$F$2013,2,FALSE),"")</f>
        <v>3.67</v>
      </c>
    </row>
    <row r="1909" spans="1:4" x14ac:dyDescent="0.2">
      <c r="A1909" s="5">
        <f t="shared" si="29"/>
        <v>42710</v>
      </c>
      <c r="B1909" s="6">
        <f>IFERROR(VLOOKUP($A1909,'Original Data'!$A$2:$B$3674,2,FALSE),"")</f>
        <v>757.4</v>
      </c>
      <c r="C1909" s="7">
        <f>IFERROR(VLOOKUP($A1909,'Original Data'!$C$2:$D$2180,2,FALSE),"")</f>
        <v>7.71</v>
      </c>
      <c r="D1909" s="6">
        <f>IFERROR(VLOOKUP($A1909,'Original Data'!$E$2:$F$2013,2,FALSE),"")</f>
        <v>3.5</v>
      </c>
    </row>
    <row r="1910" spans="1:4" x14ac:dyDescent="0.2">
      <c r="A1910" s="5">
        <f t="shared" si="29"/>
        <v>42709</v>
      </c>
      <c r="B1910" s="6">
        <f>IFERROR(VLOOKUP($A1910,'Original Data'!$A$2:$B$3674,2,FALSE),"")</f>
        <v>750.6</v>
      </c>
      <c r="C1910" s="7">
        <f>IFERROR(VLOOKUP($A1910,'Original Data'!$C$2:$D$2180,2,FALSE),"")</f>
        <v>6.7</v>
      </c>
      <c r="D1910" s="6">
        <f>IFERROR(VLOOKUP($A1910,'Original Data'!$E$2:$F$2013,2,FALSE),"")</f>
        <v>3.58</v>
      </c>
    </row>
    <row r="1911" spans="1:4" x14ac:dyDescent="0.2">
      <c r="A1911" s="5">
        <f t="shared" si="29"/>
        <v>42708</v>
      </c>
      <c r="B1911" s="6">
        <f>IFERROR(VLOOKUP($A1911,'Original Data'!$A$2:$B$3674,2,FALSE),"")</f>
        <v>768.5</v>
      </c>
      <c r="C1911" s="7">
        <f>IFERROR(VLOOKUP($A1911,'Original Data'!$C$2:$D$2180,2,FALSE),"")</f>
        <v>7.55</v>
      </c>
      <c r="D1911" s="6">
        <f>IFERROR(VLOOKUP($A1911,'Original Data'!$E$2:$F$2013,2,FALSE),"")</f>
        <v>3.89</v>
      </c>
    </row>
    <row r="1912" spans="1:4" x14ac:dyDescent="0.2">
      <c r="A1912" s="5">
        <f t="shared" si="29"/>
        <v>42707</v>
      </c>
      <c r="B1912" s="6">
        <f>IFERROR(VLOOKUP($A1912,'Original Data'!$A$2:$B$3674,2,FALSE),"")</f>
        <v>765.3</v>
      </c>
      <c r="C1912" s="7">
        <f>IFERROR(VLOOKUP($A1912,'Original Data'!$C$2:$D$2180,2,FALSE),"")</f>
        <v>7.91</v>
      </c>
      <c r="D1912" s="6">
        <f>IFERROR(VLOOKUP($A1912,'Original Data'!$E$2:$F$2013,2,FALSE),"")</f>
        <v>3.9</v>
      </c>
    </row>
    <row r="1913" spans="1:4" x14ac:dyDescent="0.2">
      <c r="A1913" s="5">
        <f t="shared" si="29"/>
        <v>42706</v>
      </c>
      <c r="B1913" s="6">
        <f>IFERROR(VLOOKUP($A1913,'Original Data'!$A$2:$B$3674,2,FALSE),"")</f>
        <v>774.9</v>
      </c>
      <c r="C1913" s="7">
        <f>IFERROR(VLOOKUP($A1913,'Original Data'!$C$2:$D$2180,2,FALSE),"")</f>
        <v>7.7</v>
      </c>
      <c r="D1913" s="6">
        <f>IFERROR(VLOOKUP($A1913,'Original Data'!$E$2:$F$2013,2,FALSE),"")</f>
        <v>3.94</v>
      </c>
    </row>
    <row r="1914" spans="1:4" x14ac:dyDescent="0.2">
      <c r="A1914" s="5">
        <f t="shared" si="29"/>
        <v>42705</v>
      </c>
      <c r="B1914" s="6">
        <f>IFERROR(VLOOKUP($A1914,'Original Data'!$A$2:$B$3674,2,FALSE),"")</f>
        <v>755.4</v>
      </c>
      <c r="C1914" s="7">
        <f>IFERROR(VLOOKUP($A1914,'Original Data'!$C$2:$D$2180,2,FALSE),"")</f>
        <v>8.4600000000000009</v>
      </c>
      <c r="D1914" s="6">
        <f>IFERROR(VLOOKUP($A1914,'Original Data'!$E$2:$F$2013,2,FALSE),"")</f>
        <v>3.88</v>
      </c>
    </row>
    <row r="1915" spans="1:4" x14ac:dyDescent="0.2">
      <c r="A1915" s="5">
        <f t="shared" si="29"/>
        <v>42704</v>
      </c>
      <c r="B1915" s="6">
        <f>IFERROR(VLOOKUP($A1915,'Original Data'!$A$2:$B$3674,2,FALSE),"")</f>
        <v>739</v>
      </c>
      <c r="C1915" s="7">
        <f>IFERROR(VLOOKUP($A1915,'Original Data'!$C$2:$D$2180,2,FALSE),"")</f>
        <v>8.6199999999999992</v>
      </c>
      <c r="D1915" s="6">
        <f>IFERROR(VLOOKUP($A1915,'Original Data'!$E$2:$F$2013,2,FALSE),"")</f>
        <v>3.84</v>
      </c>
    </row>
    <row r="1916" spans="1:4" x14ac:dyDescent="0.2">
      <c r="A1916" s="5">
        <f t="shared" si="29"/>
        <v>42703</v>
      </c>
      <c r="B1916" s="6">
        <f>IFERROR(VLOOKUP($A1916,'Original Data'!$A$2:$B$3674,2,FALSE),"")</f>
        <v>731</v>
      </c>
      <c r="C1916" s="7">
        <f>IFERROR(VLOOKUP($A1916,'Original Data'!$C$2:$D$2180,2,FALSE),"")</f>
        <v>8.16</v>
      </c>
      <c r="D1916" s="6">
        <f>IFERROR(VLOOKUP($A1916,'Original Data'!$E$2:$F$2013,2,FALSE),"")</f>
        <v>3.83</v>
      </c>
    </row>
    <row r="1917" spans="1:4" x14ac:dyDescent="0.2">
      <c r="A1917" s="5">
        <f t="shared" si="29"/>
        <v>42702</v>
      </c>
      <c r="B1917" s="6">
        <f>IFERROR(VLOOKUP($A1917,'Original Data'!$A$2:$B$3674,2,FALSE),"")</f>
        <v>731.5</v>
      </c>
      <c r="C1917" s="7">
        <f>IFERROR(VLOOKUP($A1917,'Original Data'!$C$2:$D$2180,2,FALSE),"")</f>
        <v>8.6999999999999993</v>
      </c>
      <c r="D1917" s="6">
        <f>IFERROR(VLOOKUP($A1917,'Original Data'!$E$2:$F$2013,2,FALSE),"")</f>
        <v>3.84</v>
      </c>
    </row>
    <row r="1918" spans="1:4" x14ac:dyDescent="0.2">
      <c r="A1918" s="5">
        <f t="shared" si="29"/>
        <v>42701</v>
      </c>
      <c r="B1918" s="6">
        <f>IFERROR(VLOOKUP($A1918,'Original Data'!$A$2:$B$3674,2,FALSE),"")</f>
        <v>725</v>
      </c>
      <c r="C1918" s="7">
        <f>IFERROR(VLOOKUP($A1918,'Original Data'!$C$2:$D$2180,2,FALSE),"")</f>
        <v>8.8800000000000008</v>
      </c>
      <c r="D1918" s="6">
        <f>IFERROR(VLOOKUP($A1918,'Original Data'!$E$2:$F$2013,2,FALSE),"")</f>
        <v>3.87</v>
      </c>
    </row>
    <row r="1919" spans="1:4" x14ac:dyDescent="0.2">
      <c r="A1919" s="5">
        <f t="shared" si="29"/>
        <v>42700</v>
      </c>
      <c r="B1919" s="6">
        <f>IFERROR(VLOOKUP($A1919,'Original Data'!$A$2:$B$3674,2,FALSE),"")</f>
        <v>731.2</v>
      </c>
      <c r="C1919" s="7">
        <f>IFERROR(VLOOKUP($A1919,'Original Data'!$C$2:$D$2180,2,FALSE),"")</f>
        <v>9.33</v>
      </c>
      <c r="D1919" s="6">
        <f>IFERROR(VLOOKUP($A1919,'Original Data'!$E$2:$F$2013,2,FALSE),"")</f>
        <v>3.86</v>
      </c>
    </row>
    <row r="1920" spans="1:4" x14ac:dyDescent="0.2">
      <c r="A1920" s="5">
        <f t="shared" si="29"/>
        <v>42699</v>
      </c>
      <c r="B1920" s="6">
        <f>IFERROR(VLOOKUP($A1920,'Original Data'!$A$2:$B$3674,2,FALSE),"")</f>
        <v>740.4</v>
      </c>
      <c r="C1920" s="7">
        <f>IFERROR(VLOOKUP($A1920,'Original Data'!$C$2:$D$2180,2,FALSE),"")</f>
        <v>9.3800000000000008</v>
      </c>
      <c r="D1920" s="6">
        <f>IFERROR(VLOOKUP($A1920,'Original Data'!$E$2:$F$2013,2,FALSE),"")</f>
        <v>3.87</v>
      </c>
    </row>
    <row r="1921" spans="1:4" x14ac:dyDescent="0.2">
      <c r="A1921" s="5">
        <f t="shared" si="29"/>
        <v>42698</v>
      </c>
      <c r="B1921" s="6">
        <f>IFERROR(VLOOKUP($A1921,'Original Data'!$A$2:$B$3674,2,FALSE),"")</f>
        <v>737.7</v>
      </c>
      <c r="C1921" s="7">
        <f>IFERROR(VLOOKUP($A1921,'Original Data'!$C$2:$D$2180,2,FALSE),"")</f>
        <v>9.1999999999999993</v>
      </c>
      <c r="D1921" s="6">
        <f>IFERROR(VLOOKUP($A1921,'Original Data'!$E$2:$F$2013,2,FALSE),"")</f>
        <v>3.9</v>
      </c>
    </row>
    <row r="1922" spans="1:4" x14ac:dyDescent="0.2">
      <c r="A1922" s="5">
        <f t="shared" si="29"/>
        <v>42697</v>
      </c>
      <c r="B1922" s="6">
        <f>IFERROR(VLOOKUP($A1922,'Original Data'!$A$2:$B$3674,2,FALSE),"")</f>
        <v>742</v>
      </c>
      <c r="C1922" s="7">
        <f>IFERROR(VLOOKUP($A1922,'Original Data'!$C$2:$D$2180,2,FALSE),"")</f>
        <v>9.69</v>
      </c>
      <c r="D1922" s="6">
        <f>IFERROR(VLOOKUP($A1922,'Original Data'!$E$2:$F$2013,2,FALSE),"")</f>
        <v>3.86</v>
      </c>
    </row>
    <row r="1923" spans="1:4" x14ac:dyDescent="0.2">
      <c r="A1923" s="5">
        <f t="shared" ref="A1923:A1986" si="30">A1922-1</f>
        <v>42696</v>
      </c>
      <c r="B1923" s="6">
        <f>IFERROR(VLOOKUP($A1923,'Original Data'!$A$2:$B$3674,2,FALSE),"")</f>
        <v>750</v>
      </c>
      <c r="C1923" s="7">
        <f>IFERROR(VLOOKUP($A1923,'Original Data'!$C$2:$D$2180,2,FALSE),"")</f>
        <v>9.84</v>
      </c>
      <c r="D1923" s="6">
        <f>IFERROR(VLOOKUP($A1923,'Original Data'!$E$2:$F$2013,2,FALSE),"")</f>
        <v>3.9</v>
      </c>
    </row>
    <row r="1924" spans="1:4" x14ac:dyDescent="0.2">
      <c r="A1924" s="5">
        <f t="shared" si="30"/>
        <v>42695</v>
      </c>
      <c r="B1924" s="6">
        <f>IFERROR(VLOOKUP($A1924,'Original Data'!$A$2:$B$3674,2,FALSE),"")</f>
        <v>739</v>
      </c>
      <c r="C1924" s="7">
        <f>IFERROR(VLOOKUP($A1924,'Original Data'!$C$2:$D$2180,2,FALSE),"")</f>
        <v>9.61</v>
      </c>
      <c r="D1924" s="6">
        <f>IFERROR(VLOOKUP($A1924,'Original Data'!$E$2:$F$2013,2,FALSE),"")</f>
        <v>3.93</v>
      </c>
    </row>
    <row r="1925" spans="1:4" x14ac:dyDescent="0.2">
      <c r="A1925" s="5">
        <f t="shared" si="30"/>
        <v>42694</v>
      </c>
      <c r="B1925" s="6">
        <f>IFERROR(VLOOKUP($A1925,'Original Data'!$A$2:$B$3674,2,FALSE),"")</f>
        <v>729.7</v>
      </c>
      <c r="C1925" s="7">
        <f>IFERROR(VLOOKUP($A1925,'Original Data'!$C$2:$D$2180,2,FALSE),"")</f>
        <v>9.57</v>
      </c>
      <c r="D1925" s="6">
        <f>IFERROR(VLOOKUP($A1925,'Original Data'!$E$2:$F$2013,2,FALSE),"")</f>
        <v>3.89</v>
      </c>
    </row>
    <row r="1926" spans="1:4" x14ac:dyDescent="0.2">
      <c r="A1926" s="5">
        <f t="shared" si="30"/>
        <v>42693</v>
      </c>
      <c r="B1926" s="6">
        <f>IFERROR(VLOOKUP($A1926,'Original Data'!$A$2:$B$3674,2,FALSE),"")</f>
        <v>752.9</v>
      </c>
      <c r="C1926" s="7">
        <f>IFERROR(VLOOKUP($A1926,'Original Data'!$C$2:$D$2180,2,FALSE),"")</f>
        <v>9.73</v>
      </c>
      <c r="D1926" s="6">
        <f>IFERROR(VLOOKUP($A1926,'Original Data'!$E$2:$F$2013,2,FALSE),"")</f>
        <v>3.92</v>
      </c>
    </row>
    <row r="1927" spans="1:4" x14ac:dyDescent="0.2">
      <c r="A1927" s="5">
        <f t="shared" si="30"/>
        <v>42692</v>
      </c>
      <c r="B1927" s="6">
        <f>IFERROR(VLOOKUP($A1927,'Original Data'!$A$2:$B$3674,2,FALSE),"")</f>
        <v>754</v>
      </c>
      <c r="C1927" s="7">
        <f>IFERROR(VLOOKUP($A1927,'Original Data'!$C$2:$D$2180,2,FALSE),"")</f>
        <v>9.52</v>
      </c>
      <c r="D1927" s="6">
        <f>IFERROR(VLOOKUP($A1927,'Original Data'!$E$2:$F$2013,2,FALSE),"")</f>
        <v>3.87</v>
      </c>
    </row>
    <row r="1928" spans="1:4" x14ac:dyDescent="0.2">
      <c r="A1928" s="5">
        <f t="shared" si="30"/>
        <v>42691</v>
      </c>
      <c r="B1928" s="6">
        <f>IFERROR(VLOOKUP($A1928,'Original Data'!$A$2:$B$3674,2,FALSE),"")</f>
        <v>740.7</v>
      </c>
      <c r="C1928" s="7">
        <f>IFERROR(VLOOKUP($A1928,'Original Data'!$C$2:$D$2180,2,FALSE),"")</f>
        <v>9.99</v>
      </c>
      <c r="D1928" s="6">
        <f>IFERROR(VLOOKUP($A1928,'Original Data'!$E$2:$F$2013,2,FALSE),"")</f>
        <v>3.9</v>
      </c>
    </row>
    <row r="1929" spans="1:4" x14ac:dyDescent="0.2">
      <c r="A1929" s="5">
        <f t="shared" si="30"/>
        <v>42690</v>
      </c>
      <c r="B1929" s="6">
        <f>IFERROR(VLOOKUP($A1929,'Original Data'!$A$2:$B$3674,2,FALSE),"")</f>
        <v>745</v>
      </c>
      <c r="C1929" s="7">
        <f>IFERROR(VLOOKUP($A1929,'Original Data'!$C$2:$D$2180,2,FALSE),"")</f>
        <v>10.02</v>
      </c>
      <c r="D1929" s="6">
        <f>IFERROR(VLOOKUP($A1929,'Original Data'!$E$2:$F$2013,2,FALSE),"")</f>
        <v>3.92</v>
      </c>
    </row>
    <row r="1930" spans="1:4" x14ac:dyDescent="0.2">
      <c r="A1930" s="5">
        <f t="shared" si="30"/>
        <v>42689</v>
      </c>
      <c r="B1930" s="6">
        <f>IFERROR(VLOOKUP($A1930,'Original Data'!$A$2:$B$3674,2,FALSE),"")</f>
        <v>712.2</v>
      </c>
      <c r="C1930" s="7">
        <f>IFERROR(VLOOKUP($A1930,'Original Data'!$C$2:$D$2180,2,FALSE),"")</f>
        <v>10.27</v>
      </c>
      <c r="D1930" s="6">
        <f>IFERROR(VLOOKUP($A1930,'Original Data'!$E$2:$F$2013,2,FALSE),"")</f>
        <v>3.92</v>
      </c>
    </row>
    <row r="1931" spans="1:4" x14ac:dyDescent="0.2">
      <c r="A1931" s="5">
        <f t="shared" si="30"/>
        <v>42688</v>
      </c>
      <c r="B1931" s="6">
        <f>IFERROR(VLOOKUP($A1931,'Original Data'!$A$2:$B$3674,2,FALSE),"")</f>
        <v>707.4</v>
      </c>
      <c r="C1931" s="7">
        <f>IFERROR(VLOOKUP($A1931,'Original Data'!$C$2:$D$2180,2,FALSE),"")</f>
        <v>10</v>
      </c>
      <c r="D1931" s="6">
        <f>IFERROR(VLOOKUP($A1931,'Original Data'!$E$2:$F$2013,2,FALSE),"")</f>
        <v>3.87</v>
      </c>
    </row>
    <row r="1932" spans="1:4" x14ac:dyDescent="0.2">
      <c r="A1932" s="5">
        <f t="shared" si="30"/>
        <v>42687</v>
      </c>
      <c r="B1932" s="6">
        <f>IFERROR(VLOOKUP($A1932,'Original Data'!$A$2:$B$3674,2,FALSE),"")</f>
        <v>708.1</v>
      </c>
      <c r="C1932" s="7">
        <f>IFERROR(VLOOKUP($A1932,'Original Data'!$C$2:$D$2180,2,FALSE),"")</f>
        <v>10.08</v>
      </c>
      <c r="D1932" s="6">
        <f>IFERROR(VLOOKUP($A1932,'Original Data'!$E$2:$F$2013,2,FALSE),"")</f>
        <v>3.86</v>
      </c>
    </row>
    <row r="1933" spans="1:4" x14ac:dyDescent="0.2">
      <c r="A1933" s="5">
        <f t="shared" si="30"/>
        <v>42686</v>
      </c>
      <c r="B1933" s="6">
        <f>IFERROR(VLOOKUP($A1933,'Original Data'!$A$2:$B$3674,2,FALSE),"")</f>
        <v>703.8</v>
      </c>
      <c r="C1933" s="7">
        <f>IFERROR(VLOOKUP($A1933,'Original Data'!$C$2:$D$2180,2,FALSE),"")</f>
        <v>10.01</v>
      </c>
      <c r="D1933" s="6">
        <f>IFERROR(VLOOKUP($A1933,'Original Data'!$E$2:$F$2013,2,FALSE),"")</f>
        <v>3.75</v>
      </c>
    </row>
    <row r="1934" spans="1:4" x14ac:dyDescent="0.2">
      <c r="A1934" s="5">
        <f t="shared" si="30"/>
        <v>42685</v>
      </c>
      <c r="B1934" s="6">
        <f>IFERROR(VLOOKUP($A1934,'Original Data'!$A$2:$B$3674,2,FALSE),"")</f>
        <v>714.8</v>
      </c>
      <c r="C1934" s="7">
        <f>IFERROR(VLOOKUP($A1934,'Original Data'!$C$2:$D$2180,2,FALSE),"")</f>
        <v>10.27</v>
      </c>
      <c r="D1934" s="6">
        <f>IFERROR(VLOOKUP($A1934,'Original Data'!$E$2:$F$2013,2,FALSE),"")</f>
        <v>3.8</v>
      </c>
    </row>
    <row r="1935" spans="1:4" x14ac:dyDescent="0.2">
      <c r="A1935" s="5">
        <f t="shared" si="30"/>
        <v>42684</v>
      </c>
      <c r="B1935" s="6">
        <f>IFERROR(VLOOKUP($A1935,'Original Data'!$A$2:$B$3674,2,FALSE),"")</f>
        <v>714.9</v>
      </c>
      <c r="C1935" s="7">
        <f>IFERROR(VLOOKUP($A1935,'Original Data'!$C$2:$D$2180,2,FALSE),"")</f>
        <v>10.54</v>
      </c>
      <c r="D1935" s="6">
        <f>IFERROR(VLOOKUP($A1935,'Original Data'!$E$2:$F$2013,2,FALSE),"")</f>
        <v>3.8</v>
      </c>
    </row>
    <row r="1936" spans="1:4" x14ac:dyDescent="0.2">
      <c r="A1936" s="5">
        <f t="shared" si="30"/>
        <v>42683</v>
      </c>
      <c r="B1936" s="6">
        <f>IFERROR(VLOOKUP($A1936,'Original Data'!$A$2:$B$3674,2,FALSE),"")</f>
        <v>723.8</v>
      </c>
      <c r="C1936" s="7">
        <f>IFERROR(VLOOKUP($A1936,'Original Data'!$C$2:$D$2180,2,FALSE),"")</f>
        <v>10.72</v>
      </c>
      <c r="D1936" s="6">
        <f>IFERROR(VLOOKUP($A1936,'Original Data'!$E$2:$F$2013,2,FALSE),"")</f>
        <v>3.98</v>
      </c>
    </row>
    <row r="1937" spans="1:4" x14ac:dyDescent="0.2">
      <c r="A1937" s="5">
        <f t="shared" si="30"/>
        <v>42682</v>
      </c>
      <c r="B1937" s="6">
        <f>IFERROR(VLOOKUP($A1937,'Original Data'!$A$2:$B$3674,2,FALSE),"")</f>
        <v>714</v>
      </c>
      <c r="C1937" s="7">
        <f>IFERROR(VLOOKUP($A1937,'Original Data'!$C$2:$D$2180,2,FALSE),"")</f>
        <v>10.92</v>
      </c>
      <c r="D1937" s="6">
        <f>IFERROR(VLOOKUP($A1937,'Original Data'!$E$2:$F$2013,2,FALSE),"")</f>
        <v>3.91</v>
      </c>
    </row>
    <row r="1938" spans="1:4" x14ac:dyDescent="0.2">
      <c r="A1938" s="5">
        <f t="shared" si="30"/>
        <v>42681</v>
      </c>
      <c r="B1938" s="6">
        <f>IFERROR(VLOOKUP($A1938,'Original Data'!$A$2:$B$3674,2,FALSE),"")</f>
        <v>707.8</v>
      </c>
      <c r="C1938" s="7">
        <f>IFERROR(VLOOKUP($A1938,'Original Data'!$C$2:$D$2180,2,FALSE),"")</f>
        <v>10.88</v>
      </c>
      <c r="D1938" s="6">
        <f>IFERROR(VLOOKUP($A1938,'Original Data'!$E$2:$F$2013,2,FALSE),"")</f>
        <v>3.88</v>
      </c>
    </row>
    <row r="1939" spans="1:4" x14ac:dyDescent="0.2">
      <c r="A1939" s="5">
        <f t="shared" si="30"/>
        <v>42680</v>
      </c>
      <c r="B1939" s="6">
        <f>IFERROR(VLOOKUP($A1939,'Original Data'!$A$2:$B$3674,2,FALSE),"")</f>
        <v>713</v>
      </c>
      <c r="C1939" s="7">
        <f>IFERROR(VLOOKUP($A1939,'Original Data'!$C$2:$D$2180,2,FALSE),"")</f>
        <v>10.91</v>
      </c>
      <c r="D1939" s="6">
        <f>IFERROR(VLOOKUP($A1939,'Original Data'!$E$2:$F$2013,2,FALSE),"")</f>
        <v>3.91</v>
      </c>
    </row>
    <row r="1940" spans="1:4" x14ac:dyDescent="0.2">
      <c r="A1940" s="5">
        <f t="shared" si="30"/>
        <v>42679</v>
      </c>
      <c r="B1940" s="6">
        <f>IFERROR(VLOOKUP($A1940,'Original Data'!$A$2:$B$3674,2,FALSE),"")</f>
        <v>708.4</v>
      </c>
      <c r="C1940" s="7">
        <f>IFERROR(VLOOKUP($A1940,'Original Data'!$C$2:$D$2180,2,FALSE),"")</f>
        <v>11.17</v>
      </c>
      <c r="D1940" s="6">
        <f>IFERROR(VLOOKUP($A1940,'Original Data'!$E$2:$F$2013,2,FALSE),"")</f>
        <v>3.87</v>
      </c>
    </row>
    <row r="1941" spans="1:4" x14ac:dyDescent="0.2">
      <c r="A1941" s="5">
        <f t="shared" si="30"/>
        <v>42678</v>
      </c>
      <c r="B1941" s="6">
        <f>IFERROR(VLOOKUP($A1941,'Original Data'!$A$2:$B$3674,2,FALSE),"")</f>
        <v>708.4</v>
      </c>
      <c r="C1941" s="7">
        <f>IFERROR(VLOOKUP($A1941,'Original Data'!$C$2:$D$2180,2,FALSE),"")</f>
        <v>11.21</v>
      </c>
      <c r="D1941" s="6">
        <f>IFERROR(VLOOKUP($A1941,'Original Data'!$E$2:$F$2013,2,FALSE),"")</f>
        <v>3.88</v>
      </c>
    </row>
    <row r="1942" spans="1:4" x14ac:dyDescent="0.2">
      <c r="A1942" s="5">
        <f t="shared" si="30"/>
        <v>42677</v>
      </c>
      <c r="B1942" s="6">
        <f>IFERROR(VLOOKUP($A1942,'Original Data'!$A$2:$B$3674,2,FALSE),"")</f>
        <v>690.1</v>
      </c>
      <c r="C1942" s="7">
        <f>IFERROR(VLOOKUP($A1942,'Original Data'!$C$2:$D$2180,2,FALSE),"")</f>
        <v>10.86</v>
      </c>
      <c r="D1942" s="6">
        <f>IFERROR(VLOOKUP($A1942,'Original Data'!$E$2:$F$2013,2,FALSE),"")</f>
        <v>3.9</v>
      </c>
    </row>
    <row r="1943" spans="1:4" x14ac:dyDescent="0.2">
      <c r="A1943" s="5">
        <f t="shared" si="30"/>
        <v>42676</v>
      </c>
      <c r="B1943" s="6">
        <f>IFERROR(VLOOKUP($A1943,'Original Data'!$A$2:$B$3674,2,FALSE),"")</f>
        <v>737.9</v>
      </c>
      <c r="C1943" s="7">
        <f>IFERROR(VLOOKUP($A1943,'Original Data'!$C$2:$D$2180,2,FALSE),"")</f>
        <v>10.86</v>
      </c>
      <c r="D1943" s="6">
        <f>IFERROR(VLOOKUP($A1943,'Original Data'!$E$2:$F$2013,2,FALSE),"")</f>
        <v>4.07</v>
      </c>
    </row>
    <row r="1944" spans="1:4" x14ac:dyDescent="0.2">
      <c r="A1944" s="5">
        <f t="shared" si="30"/>
        <v>42675</v>
      </c>
      <c r="B1944" s="6">
        <f>IFERROR(VLOOKUP($A1944,'Original Data'!$A$2:$B$3674,2,FALSE),"")</f>
        <v>734.2</v>
      </c>
      <c r="C1944" s="7">
        <f>IFERROR(VLOOKUP($A1944,'Original Data'!$C$2:$D$2180,2,FALSE),"")</f>
        <v>10.81</v>
      </c>
      <c r="D1944" s="6">
        <f>IFERROR(VLOOKUP($A1944,'Original Data'!$E$2:$F$2013,2,FALSE),"")</f>
        <v>4.0199999999999996</v>
      </c>
    </row>
    <row r="1945" spans="1:4" x14ac:dyDescent="0.2">
      <c r="A1945" s="5">
        <f t="shared" si="30"/>
        <v>42674</v>
      </c>
      <c r="B1945" s="6">
        <f>IFERROR(VLOOKUP($A1945,'Original Data'!$A$2:$B$3674,2,FALSE),"")</f>
        <v>704.1</v>
      </c>
      <c r="C1945" s="7">
        <f>IFERROR(VLOOKUP($A1945,'Original Data'!$C$2:$D$2180,2,FALSE),"")</f>
        <v>10.96</v>
      </c>
      <c r="D1945" s="6">
        <f>IFERROR(VLOOKUP($A1945,'Original Data'!$E$2:$F$2013,2,FALSE),"")</f>
        <v>3.98</v>
      </c>
    </row>
    <row r="1946" spans="1:4" x14ac:dyDescent="0.2">
      <c r="A1946" s="5">
        <f t="shared" si="30"/>
        <v>42673</v>
      </c>
      <c r="B1946" s="6">
        <f>IFERROR(VLOOKUP($A1946,'Original Data'!$A$2:$B$3674,2,FALSE),"")</f>
        <v>702.5</v>
      </c>
      <c r="C1946" s="7">
        <f>IFERROR(VLOOKUP($A1946,'Original Data'!$C$2:$D$2180,2,FALSE),"")</f>
        <v>11.28</v>
      </c>
      <c r="D1946" s="6">
        <f>IFERROR(VLOOKUP($A1946,'Original Data'!$E$2:$F$2013,2,FALSE),"")</f>
        <v>3.93</v>
      </c>
    </row>
    <row r="1947" spans="1:4" x14ac:dyDescent="0.2">
      <c r="A1947" s="5">
        <f t="shared" si="30"/>
        <v>42672</v>
      </c>
      <c r="B1947" s="6">
        <f>IFERROR(VLOOKUP($A1947,'Original Data'!$A$2:$B$3674,2,FALSE),"")</f>
        <v>714.5</v>
      </c>
      <c r="C1947" s="7">
        <f>IFERROR(VLOOKUP($A1947,'Original Data'!$C$2:$D$2180,2,FALSE),"")</f>
        <v>10.38</v>
      </c>
      <c r="D1947" s="6">
        <f>IFERROR(VLOOKUP($A1947,'Original Data'!$E$2:$F$2013,2,FALSE),"")</f>
        <v>4.0599999999999996</v>
      </c>
    </row>
    <row r="1948" spans="1:4" x14ac:dyDescent="0.2">
      <c r="A1948" s="5">
        <f t="shared" si="30"/>
        <v>42671</v>
      </c>
      <c r="B1948" s="6">
        <f>IFERROR(VLOOKUP($A1948,'Original Data'!$A$2:$B$3674,2,FALSE),"")</f>
        <v>693.5</v>
      </c>
      <c r="C1948" s="7">
        <f>IFERROR(VLOOKUP($A1948,'Original Data'!$C$2:$D$2180,2,FALSE),"")</f>
        <v>11.15</v>
      </c>
      <c r="D1948" s="6">
        <f>IFERROR(VLOOKUP($A1948,'Original Data'!$E$2:$F$2013,2,FALSE),"")</f>
        <v>3.9</v>
      </c>
    </row>
    <row r="1949" spans="1:4" x14ac:dyDescent="0.2">
      <c r="A1949" s="5">
        <f t="shared" si="30"/>
        <v>42670</v>
      </c>
      <c r="B1949" s="6">
        <f>IFERROR(VLOOKUP($A1949,'Original Data'!$A$2:$B$3674,2,FALSE),"")</f>
        <v>688.7</v>
      </c>
      <c r="C1949" s="7">
        <f>IFERROR(VLOOKUP($A1949,'Original Data'!$C$2:$D$2180,2,FALSE),"")</f>
        <v>11.57</v>
      </c>
      <c r="D1949" s="6">
        <f>IFERROR(VLOOKUP($A1949,'Original Data'!$E$2:$F$2013,2,FALSE),"")</f>
        <v>3.99</v>
      </c>
    </row>
    <row r="1950" spans="1:4" x14ac:dyDescent="0.2">
      <c r="A1950" s="5">
        <f t="shared" si="30"/>
        <v>42669</v>
      </c>
      <c r="B1950" s="6">
        <f>IFERROR(VLOOKUP($A1950,'Original Data'!$A$2:$B$3674,2,FALSE),"")</f>
        <v>678.7</v>
      </c>
      <c r="C1950" s="7">
        <f>IFERROR(VLOOKUP($A1950,'Original Data'!$C$2:$D$2180,2,FALSE),"")</f>
        <v>11.5</v>
      </c>
      <c r="D1950" s="6">
        <f>IFERROR(VLOOKUP($A1950,'Original Data'!$E$2:$F$2013,2,FALSE),"")</f>
        <v>3.89</v>
      </c>
    </row>
    <row r="1951" spans="1:4" x14ac:dyDescent="0.2">
      <c r="A1951" s="5">
        <f t="shared" si="30"/>
        <v>42668</v>
      </c>
      <c r="B1951" s="6">
        <f>IFERROR(VLOOKUP($A1951,'Original Data'!$A$2:$B$3674,2,FALSE),"")</f>
        <v>659.5</v>
      </c>
      <c r="C1951" s="7">
        <f>IFERROR(VLOOKUP($A1951,'Original Data'!$C$2:$D$2180,2,FALSE),"")</f>
        <v>11.36</v>
      </c>
      <c r="D1951" s="6">
        <f>IFERROR(VLOOKUP($A1951,'Original Data'!$E$2:$F$2013,2,FALSE),"")</f>
        <v>3.85</v>
      </c>
    </row>
    <row r="1952" spans="1:4" x14ac:dyDescent="0.2">
      <c r="A1952" s="5">
        <f t="shared" si="30"/>
        <v>42667</v>
      </c>
      <c r="B1952" s="6">
        <f>IFERROR(VLOOKUP($A1952,'Original Data'!$A$2:$B$3674,2,FALSE),"")</f>
        <v>654.70000000000005</v>
      </c>
      <c r="C1952" s="7">
        <f>IFERROR(VLOOKUP($A1952,'Original Data'!$C$2:$D$2180,2,FALSE),"")</f>
        <v>11.99</v>
      </c>
      <c r="D1952" s="6">
        <f>IFERROR(VLOOKUP($A1952,'Original Data'!$E$2:$F$2013,2,FALSE),"")</f>
        <v>3.87</v>
      </c>
    </row>
    <row r="1953" spans="1:4" x14ac:dyDescent="0.2">
      <c r="A1953" s="5">
        <f t="shared" si="30"/>
        <v>42666</v>
      </c>
      <c r="B1953" s="6">
        <f>IFERROR(VLOOKUP($A1953,'Original Data'!$A$2:$B$3674,2,FALSE),"")</f>
        <v>659</v>
      </c>
      <c r="C1953" s="7">
        <f>IFERROR(VLOOKUP($A1953,'Original Data'!$C$2:$D$2180,2,FALSE),"")</f>
        <v>12.07</v>
      </c>
      <c r="D1953" s="6">
        <f>IFERROR(VLOOKUP($A1953,'Original Data'!$E$2:$F$2013,2,FALSE),"")</f>
        <v>3.88</v>
      </c>
    </row>
    <row r="1954" spans="1:4" x14ac:dyDescent="0.2">
      <c r="A1954" s="5">
        <f t="shared" si="30"/>
        <v>42665</v>
      </c>
      <c r="B1954" s="6">
        <f>IFERROR(VLOOKUP($A1954,'Original Data'!$A$2:$B$3674,2,FALSE),"")</f>
        <v>665</v>
      </c>
      <c r="C1954" s="7">
        <f>IFERROR(VLOOKUP($A1954,'Original Data'!$C$2:$D$2180,2,FALSE),"")</f>
        <v>12.29</v>
      </c>
      <c r="D1954" s="6">
        <f>IFERROR(VLOOKUP($A1954,'Original Data'!$E$2:$F$2013,2,FALSE),"")</f>
        <v>3.84</v>
      </c>
    </row>
    <row r="1955" spans="1:4" x14ac:dyDescent="0.2">
      <c r="A1955" s="5">
        <f t="shared" si="30"/>
        <v>42664</v>
      </c>
      <c r="B1955" s="6">
        <f>IFERROR(VLOOKUP($A1955,'Original Data'!$A$2:$B$3674,2,FALSE),"")</f>
        <v>636.70000000000005</v>
      </c>
      <c r="C1955" s="7">
        <f>IFERROR(VLOOKUP($A1955,'Original Data'!$C$2:$D$2180,2,FALSE),"")</f>
        <v>12.16</v>
      </c>
      <c r="D1955" s="6">
        <f>IFERROR(VLOOKUP($A1955,'Original Data'!$E$2:$F$2013,2,FALSE),"")</f>
        <v>3.79</v>
      </c>
    </row>
    <row r="1956" spans="1:4" x14ac:dyDescent="0.2">
      <c r="A1956" s="5">
        <f t="shared" si="30"/>
        <v>42663</v>
      </c>
      <c r="B1956" s="6">
        <f>IFERROR(VLOOKUP($A1956,'Original Data'!$A$2:$B$3674,2,FALSE),"")</f>
        <v>632.5</v>
      </c>
      <c r="C1956" s="7">
        <f>IFERROR(VLOOKUP($A1956,'Original Data'!$C$2:$D$2180,2,FALSE),"")</f>
        <v>12.09</v>
      </c>
      <c r="D1956" s="6">
        <f>IFERROR(VLOOKUP($A1956,'Original Data'!$E$2:$F$2013,2,FALSE),"")</f>
        <v>3.8</v>
      </c>
    </row>
    <row r="1957" spans="1:4" x14ac:dyDescent="0.2">
      <c r="A1957" s="5">
        <f t="shared" si="30"/>
        <v>42662</v>
      </c>
      <c r="B1957" s="6">
        <f>IFERROR(VLOOKUP($A1957,'Original Data'!$A$2:$B$3674,2,FALSE),"")</f>
        <v>631.79999999999995</v>
      </c>
      <c r="C1957" s="7">
        <f>IFERROR(VLOOKUP($A1957,'Original Data'!$C$2:$D$2180,2,FALSE),"")</f>
        <v>11.99</v>
      </c>
      <c r="D1957" s="6">
        <f>IFERROR(VLOOKUP($A1957,'Original Data'!$E$2:$F$2013,2,FALSE),"")</f>
        <v>3.79</v>
      </c>
    </row>
    <row r="1958" spans="1:4" x14ac:dyDescent="0.2">
      <c r="A1958" s="5">
        <f t="shared" si="30"/>
        <v>42661</v>
      </c>
      <c r="B1958" s="6">
        <f>IFERROR(VLOOKUP($A1958,'Original Data'!$A$2:$B$3674,2,FALSE),"")</f>
        <v>638.79999999999995</v>
      </c>
      <c r="C1958" s="7">
        <f>IFERROR(VLOOKUP($A1958,'Original Data'!$C$2:$D$2180,2,FALSE),"")</f>
        <v>12.54</v>
      </c>
      <c r="D1958" s="6">
        <f>IFERROR(VLOOKUP($A1958,'Original Data'!$E$2:$F$2013,2,FALSE),"")</f>
        <v>3.91</v>
      </c>
    </row>
    <row r="1959" spans="1:4" x14ac:dyDescent="0.2">
      <c r="A1959" s="5">
        <f t="shared" si="30"/>
        <v>42660</v>
      </c>
      <c r="B1959" s="6">
        <f>IFERROR(VLOOKUP($A1959,'Original Data'!$A$2:$B$3674,2,FALSE),"")</f>
        <v>639.79999999999995</v>
      </c>
      <c r="C1959" s="7">
        <f>IFERROR(VLOOKUP($A1959,'Original Data'!$C$2:$D$2180,2,FALSE),"")</f>
        <v>12</v>
      </c>
      <c r="D1959" s="6">
        <f>IFERROR(VLOOKUP($A1959,'Original Data'!$E$2:$F$2013,2,FALSE),"")</f>
        <v>3.82</v>
      </c>
    </row>
    <row r="1960" spans="1:4" x14ac:dyDescent="0.2">
      <c r="A1960" s="5">
        <f t="shared" si="30"/>
        <v>42659</v>
      </c>
      <c r="B1960" s="6">
        <f>IFERROR(VLOOKUP($A1960,'Original Data'!$A$2:$B$3674,2,FALSE),"")</f>
        <v>644.20000000000005</v>
      </c>
      <c r="C1960" s="7">
        <f>IFERROR(VLOOKUP($A1960,'Original Data'!$C$2:$D$2180,2,FALSE),"")</f>
        <v>11.98</v>
      </c>
      <c r="D1960" s="6">
        <f>IFERROR(VLOOKUP($A1960,'Original Data'!$E$2:$F$2013,2,FALSE),"")</f>
        <v>3.88</v>
      </c>
    </row>
    <row r="1961" spans="1:4" x14ac:dyDescent="0.2">
      <c r="A1961" s="5">
        <f t="shared" si="30"/>
        <v>42658</v>
      </c>
      <c r="B1961" s="6">
        <f>IFERROR(VLOOKUP($A1961,'Original Data'!$A$2:$B$3674,2,FALSE),"")</f>
        <v>640.20000000000005</v>
      </c>
      <c r="C1961" s="7">
        <f>IFERROR(VLOOKUP($A1961,'Original Data'!$C$2:$D$2180,2,FALSE),"")</f>
        <v>12.01</v>
      </c>
      <c r="D1961" s="6">
        <f>IFERROR(VLOOKUP($A1961,'Original Data'!$E$2:$F$2013,2,FALSE),"")</f>
        <v>3.92</v>
      </c>
    </row>
    <row r="1962" spans="1:4" x14ac:dyDescent="0.2">
      <c r="A1962" s="5">
        <f t="shared" si="30"/>
        <v>42657</v>
      </c>
      <c r="B1962" s="6">
        <f>IFERROR(VLOOKUP($A1962,'Original Data'!$A$2:$B$3674,2,FALSE),"")</f>
        <v>643</v>
      </c>
      <c r="C1962" s="7">
        <f>IFERROR(VLOOKUP($A1962,'Original Data'!$C$2:$D$2180,2,FALSE),"")</f>
        <v>11.93</v>
      </c>
      <c r="D1962" s="6">
        <f>IFERROR(VLOOKUP($A1962,'Original Data'!$E$2:$F$2013,2,FALSE),"")</f>
        <v>3.82</v>
      </c>
    </row>
    <row r="1963" spans="1:4" x14ac:dyDescent="0.2">
      <c r="A1963" s="5">
        <f t="shared" si="30"/>
        <v>42656</v>
      </c>
      <c r="B1963" s="6">
        <f>IFERROR(VLOOKUP($A1963,'Original Data'!$A$2:$B$3674,2,FALSE),"")</f>
        <v>637</v>
      </c>
      <c r="C1963" s="7">
        <f>IFERROR(VLOOKUP($A1963,'Original Data'!$C$2:$D$2180,2,FALSE),"")</f>
        <v>12.07</v>
      </c>
      <c r="D1963" s="6">
        <f>IFERROR(VLOOKUP($A1963,'Original Data'!$E$2:$F$2013,2,FALSE),"")</f>
        <v>3.83</v>
      </c>
    </row>
    <row r="1964" spans="1:4" x14ac:dyDescent="0.2">
      <c r="A1964" s="5">
        <f t="shared" si="30"/>
        <v>42655</v>
      </c>
      <c r="B1964" s="6">
        <f>IFERROR(VLOOKUP($A1964,'Original Data'!$A$2:$B$3674,2,FALSE),"")</f>
        <v>637.6</v>
      </c>
      <c r="C1964" s="7">
        <f>IFERROR(VLOOKUP($A1964,'Original Data'!$C$2:$D$2180,2,FALSE),"")</f>
        <v>11.72</v>
      </c>
      <c r="D1964" s="6">
        <f>IFERROR(VLOOKUP($A1964,'Original Data'!$E$2:$F$2013,2,FALSE),"")</f>
        <v>3.8</v>
      </c>
    </row>
    <row r="1965" spans="1:4" x14ac:dyDescent="0.2">
      <c r="A1965" s="5">
        <f t="shared" si="30"/>
        <v>42654</v>
      </c>
      <c r="B1965" s="6">
        <f>IFERROR(VLOOKUP($A1965,'Original Data'!$A$2:$B$3674,2,FALSE),"")</f>
        <v>641.70000000000005</v>
      </c>
      <c r="C1965" s="7">
        <f>IFERROR(VLOOKUP($A1965,'Original Data'!$C$2:$D$2180,2,FALSE),"")</f>
        <v>11.78</v>
      </c>
      <c r="D1965" s="6">
        <f>IFERROR(VLOOKUP($A1965,'Original Data'!$E$2:$F$2013,2,FALSE),"")</f>
        <v>3.83</v>
      </c>
    </row>
    <row r="1966" spans="1:4" x14ac:dyDescent="0.2">
      <c r="A1966" s="5">
        <f t="shared" si="30"/>
        <v>42653</v>
      </c>
      <c r="B1966" s="6">
        <f>IFERROR(VLOOKUP($A1966,'Original Data'!$A$2:$B$3674,2,FALSE),"")</f>
        <v>618.9</v>
      </c>
      <c r="C1966" s="7">
        <f>IFERROR(VLOOKUP($A1966,'Original Data'!$C$2:$D$2180,2,FALSE),"")</f>
        <v>11.73</v>
      </c>
      <c r="D1966" s="6">
        <f>IFERROR(VLOOKUP($A1966,'Original Data'!$E$2:$F$2013,2,FALSE),"")</f>
        <v>3.79</v>
      </c>
    </row>
    <row r="1967" spans="1:4" x14ac:dyDescent="0.2">
      <c r="A1967" s="5">
        <f t="shared" si="30"/>
        <v>42652</v>
      </c>
      <c r="B1967" s="6">
        <f>IFERROR(VLOOKUP($A1967,'Original Data'!$A$2:$B$3674,2,FALSE),"")</f>
        <v>616.6</v>
      </c>
      <c r="C1967" s="7">
        <f>IFERROR(VLOOKUP($A1967,'Original Data'!$C$2:$D$2180,2,FALSE),"")</f>
        <v>12.01</v>
      </c>
      <c r="D1967" s="6">
        <f>IFERROR(VLOOKUP($A1967,'Original Data'!$E$2:$F$2013,2,FALSE),"")</f>
        <v>3.8</v>
      </c>
    </row>
    <row r="1968" spans="1:4" x14ac:dyDescent="0.2">
      <c r="A1968" s="5">
        <f t="shared" si="30"/>
        <v>42651</v>
      </c>
      <c r="B1968" s="6">
        <f>IFERROR(VLOOKUP($A1968,'Original Data'!$A$2:$B$3674,2,FALSE),"")</f>
        <v>620.5</v>
      </c>
      <c r="C1968" s="7">
        <f>IFERROR(VLOOKUP($A1968,'Original Data'!$C$2:$D$2180,2,FALSE),"")</f>
        <v>12.26</v>
      </c>
      <c r="D1968" s="6">
        <f>IFERROR(VLOOKUP($A1968,'Original Data'!$E$2:$F$2013,2,FALSE),"")</f>
        <v>3.86</v>
      </c>
    </row>
    <row r="1969" spans="1:4" x14ac:dyDescent="0.2">
      <c r="A1969" s="5">
        <f t="shared" si="30"/>
        <v>42650</v>
      </c>
      <c r="B1969" s="6">
        <f>IFERROR(VLOOKUP($A1969,'Original Data'!$A$2:$B$3674,2,FALSE),"")</f>
        <v>620.1</v>
      </c>
      <c r="C1969" s="7">
        <f>IFERROR(VLOOKUP($A1969,'Original Data'!$C$2:$D$2180,2,FALSE),"")</f>
        <v>12.69</v>
      </c>
      <c r="D1969" s="6">
        <f>IFERROR(VLOOKUP($A1969,'Original Data'!$E$2:$F$2013,2,FALSE),"")</f>
        <v>3.82</v>
      </c>
    </row>
    <row r="1970" spans="1:4" x14ac:dyDescent="0.2">
      <c r="A1970" s="5">
        <f t="shared" si="30"/>
        <v>42649</v>
      </c>
      <c r="B1970" s="6">
        <f>IFERROR(VLOOKUP($A1970,'Original Data'!$A$2:$B$3674,2,FALSE),"")</f>
        <v>613.5</v>
      </c>
      <c r="C1970" s="7">
        <f>IFERROR(VLOOKUP($A1970,'Original Data'!$C$2:$D$2180,2,FALSE),"")</f>
        <v>12.84</v>
      </c>
      <c r="D1970" s="6">
        <f>IFERROR(VLOOKUP($A1970,'Original Data'!$E$2:$F$2013,2,FALSE),"")</f>
        <v>3.82</v>
      </c>
    </row>
    <row r="1971" spans="1:4" x14ac:dyDescent="0.2">
      <c r="A1971" s="5">
        <f t="shared" si="30"/>
        <v>42648</v>
      </c>
      <c r="B1971" s="6">
        <f>IFERROR(VLOOKUP($A1971,'Original Data'!$A$2:$B$3674,2,FALSE),"")</f>
        <v>614.1</v>
      </c>
      <c r="C1971" s="7">
        <f>IFERROR(VLOOKUP($A1971,'Original Data'!$C$2:$D$2180,2,FALSE),"")</f>
        <v>13.11</v>
      </c>
      <c r="D1971" s="6">
        <f>IFERROR(VLOOKUP($A1971,'Original Data'!$E$2:$F$2013,2,FALSE),"")</f>
        <v>3.88</v>
      </c>
    </row>
    <row r="1972" spans="1:4" x14ac:dyDescent="0.2">
      <c r="A1972" s="5">
        <f t="shared" si="30"/>
        <v>42647</v>
      </c>
      <c r="B1972" s="6">
        <f>IFERROR(VLOOKUP($A1972,'Original Data'!$A$2:$B$3674,2,FALSE),"")</f>
        <v>611</v>
      </c>
      <c r="C1972" s="7">
        <f>IFERROR(VLOOKUP($A1972,'Original Data'!$C$2:$D$2180,2,FALSE),"")</f>
        <v>13.33</v>
      </c>
      <c r="D1972" s="6">
        <f>IFERROR(VLOOKUP($A1972,'Original Data'!$E$2:$F$2013,2,FALSE),"")</f>
        <v>3.85</v>
      </c>
    </row>
    <row r="1973" spans="1:4" x14ac:dyDescent="0.2">
      <c r="A1973" s="5">
        <f t="shared" si="30"/>
        <v>42646</v>
      </c>
      <c r="B1973" s="6">
        <f>IFERROR(VLOOKUP($A1973,'Original Data'!$A$2:$B$3674,2,FALSE),"")</f>
        <v>612.6</v>
      </c>
      <c r="C1973" s="7">
        <f>IFERROR(VLOOKUP($A1973,'Original Data'!$C$2:$D$2180,2,FALSE),"")</f>
        <v>13.44</v>
      </c>
      <c r="D1973" s="6">
        <f>IFERROR(VLOOKUP($A1973,'Original Data'!$E$2:$F$2013,2,FALSE),"")</f>
        <v>3.83</v>
      </c>
    </row>
    <row r="1974" spans="1:4" x14ac:dyDescent="0.2">
      <c r="A1974" s="5">
        <f t="shared" si="30"/>
        <v>42645</v>
      </c>
      <c r="B1974" s="6">
        <f>IFERROR(VLOOKUP($A1974,'Original Data'!$A$2:$B$3674,2,FALSE),"")</f>
        <v>609.1</v>
      </c>
      <c r="C1974" s="7">
        <f>IFERROR(VLOOKUP($A1974,'Original Data'!$C$2:$D$2180,2,FALSE),"")</f>
        <v>13.16</v>
      </c>
      <c r="D1974" s="6">
        <f>IFERROR(VLOOKUP($A1974,'Original Data'!$E$2:$F$2013,2,FALSE),"")</f>
        <v>3.83</v>
      </c>
    </row>
    <row r="1975" spans="1:4" x14ac:dyDescent="0.2">
      <c r="A1975" s="5">
        <f t="shared" si="30"/>
        <v>42644</v>
      </c>
      <c r="B1975" s="6">
        <f>IFERROR(VLOOKUP($A1975,'Original Data'!$A$2:$B$3674,2,FALSE),"")</f>
        <v>614.1</v>
      </c>
      <c r="C1975" s="7">
        <f>IFERROR(VLOOKUP($A1975,'Original Data'!$C$2:$D$2180,2,FALSE),"")</f>
        <v>13.18</v>
      </c>
      <c r="D1975" s="6">
        <f>IFERROR(VLOOKUP($A1975,'Original Data'!$E$2:$F$2013,2,FALSE),"")</f>
        <v>3.85</v>
      </c>
    </row>
    <row r="1976" spans="1:4" x14ac:dyDescent="0.2">
      <c r="A1976" s="5">
        <f t="shared" si="30"/>
        <v>42643</v>
      </c>
      <c r="B1976" s="6">
        <f>IFERROR(VLOOKUP($A1976,'Original Data'!$A$2:$B$3674,2,FALSE),"")</f>
        <v>611.1</v>
      </c>
      <c r="C1976" s="7">
        <f>IFERROR(VLOOKUP($A1976,'Original Data'!$C$2:$D$2180,2,FALSE),"")</f>
        <v>13.3</v>
      </c>
      <c r="D1976" s="6">
        <f>IFERROR(VLOOKUP($A1976,'Original Data'!$E$2:$F$2013,2,FALSE),"")</f>
        <v>3.81</v>
      </c>
    </row>
    <row r="1977" spans="1:4" x14ac:dyDescent="0.2">
      <c r="A1977" s="5">
        <f t="shared" si="30"/>
        <v>42642</v>
      </c>
      <c r="B1977" s="6">
        <f>IFERROR(VLOOKUP($A1977,'Original Data'!$A$2:$B$3674,2,FALSE),"")</f>
        <v>604.6</v>
      </c>
      <c r="C1977" s="7">
        <f>IFERROR(VLOOKUP($A1977,'Original Data'!$C$2:$D$2180,2,FALSE),"")</f>
        <v>13.1</v>
      </c>
      <c r="D1977" s="6">
        <f>IFERROR(VLOOKUP($A1977,'Original Data'!$E$2:$F$2013,2,FALSE),"")</f>
        <v>3.86</v>
      </c>
    </row>
    <row r="1978" spans="1:4" x14ac:dyDescent="0.2">
      <c r="A1978" s="5">
        <f t="shared" si="30"/>
        <v>42641</v>
      </c>
      <c r="B1978" s="6">
        <f>IFERROR(VLOOKUP($A1978,'Original Data'!$A$2:$B$3674,2,FALSE),"")</f>
        <v>603.79999999999995</v>
      </c>
      <c r="C1978" s="7">
        <f>IFERROR(VLOOKUP($A1978,'Original Data'!$C$2:$D$2180,2,FALSE),"")</f>
        <v>13.25</v>
      </c>
      <c r="D1978" s="6">
        <f>IFERROR(VLOOKUP($A1978,'Original Data'!$E$2:$F$2013,2,FALSE),"")</f>
        <v>3.81</v>
      </c>
    </row>
    <row r="1979" spans="1:4" x14ac:dyDescent="0.2">
      <c r="A1979" s="5">
        <f t="shared" si="30"/>
        <v>42640</v>
      </c>
      <c r="B1979" s="6">
        <f>IFERROR(VLOOKUP($A1979,'Original Data'!$A$2:$B$3674,2,FALSE),"")</f>
        <v>605.5</v>
      </c>
      <c r="C1979" s="7">
        <f>IFERROR(VLOOKUP($A1979,'Original Data'!$C$2:$D$2180,2,FALSE),"")</f>
        <v>13.08</v>
      </c>
      <c r="D1979" s="6">
        <f>IFERROR(VLOOKUP($A1979,'Original Data'!$E$2:$F$2013,2,FALSE),"")</f>
        <v>3.83</v>
      </c>
    </row>
    <row r="1980" spans="1:4" x14ac:dyDescent="0.2">
      <c r="A1980" s="5">
        <f t="shared" si="30"/>
        <v>42639</v>
      </c>
      <c r="B1980" s="6">
        <f>IFERROR(VLOOKUP($A1980,'Original Data'!$A$2:$B$3674,2,FALSE),"")</f>
        <v>609.1</v>
      </c>
      <c r="C1980" s="7">
        <f>IFERROR(VLOOKUP($A1980,'Original Data'!$C$2:$D$2180,2,FALSE),"")</f>
        <v>12.9</v>
      </c>
      <c r="D1980" s="6">
        <f>IFERROR(VLOOKUP($A1980,'Original Data'!$E$2:$F$2013,2,FALSE),"")</f>
        <v>3.92</v>
      </c>
    </row>
    <row r="1981" spans="1:4" x14ac:dyDescent="0.2">
      <c r="A1981" s="5">
        <f t="shared" si="30"/>
        <v>42638</v>
      </c>
      <c r="B1981" s="6">
        <f>IFERROR(VLOOKUP($A1981,'Original Data'!$A$2:$B$3674,2,FALSE),"")</f>
        <v>600.4</v>
      </c>
      <c r="C1981" s="7">
        <f>IFERROR(VLOOKUP($A1981,'Original Data'!$C$2:$D$2180,2,FALSE),"")</f>
        <v>13.05</v>
      </c>
      <c r="D1981" s="6">
        <f>IFERROR(VLOOKUP($A1981,'Original Data'!$E$2:$F$2013,2,FALSE),"")</f>
        <v>3.8</v>
      </c>
    </row>
    <row r="1982" spans="1:4" x14ac:dyDescent="0.2">
      <c r="A1982" s="5">
        <f t="shared" si="30"/>
        <v>42637</v>
      </c>
      <c r="B1982" s="6">
        <f>IFERROR(VLOOKUP($A1982,'Original Data'!$A$2:$B$3674,2,FALSE),"")</f>
        <v>602.5</v>
      </c>
      <c r="C1982" s="7">
        <f>IFERROR(VLOOKUP($A1982,'Original Data'!$C$2:$D$2180,2,FALSE),"")</f>
        <v>12.86</v>
      </c>
      <c r="D1982" s="6">
        <f>IFERROR(VLOOKUP($A1982,'Original Data'!$E$2:$F$2013,2,FALSE),"")</f>
        <v>3.87</v>
      </c>
    </row>
    <row r="1983" spans="1:4" x14ac:dyDescent="0.2">
      <c r="A1983" s="5">
        <f t="shared" si="30"/>
        <v>42636</v>
      </c>
      <c r="B1983" s="6">
        <f>IFERROR(VLOOKUP($A1983,'Original Data'!$A$2:$B$3674,2,FALSE),"")</f>
        <v>603.29999999999995</v>
      </c>
      <c r="C1983" s="7">
        <f>IFERROR(VLOOKUP($A1983,'Original Data'!$C$2:$D$2180,2,FALSE),"")</f>
        <v>13.36</v>
      </c>
      <c r="D1983" s="6">
        <f>IFERROR(VLOOKUP($A1983,'Original Data'!$E$2:$F$2013,2,FALSE),"")</f>
        <v>3.83</v>
      </c>
    </row>
    <row r="1984" spans="1:4" x14ac:dyDescent="0.2">
      <c r="A1984" s="5">
        <f t="shared" si="30"/>
        <v>42635</v>
      </c>
      <c r="B1984" s="6">
        <f>IFERROR(VLOOKUP($A1984,'Original Data'!$A$2:$B$3674,2,FALSE),"")</f>
        <v>597.1</v>
      </c>
      <c r="C1984" s="7">
        <f>IFERROR(VLOOKUP($A1984,'Original Data'!$C$2:$D$2180,2,FALSE),"")</f>
        <v>13.17</v>
      </c>
      <c r="D1984" s="6">
        <f>IFERROR(VLOOKUP($A1984,'Original Data'!$E$2:$F$2013,2,FALSE),"")</f>
        <v>3.79</v>
      </c>
    </row>
    <row r="1985" spans="1:4" x14ac:dyDescent="0.2">
      <c r="A1985" s="5">
        <f t="shared" si="30"/>
        <v>42634</v>
      </c>
      <c r="B1985" s="6">
        <f>IFERROR(VLOOKUP($A1985,'Original Data'!$A$2:$B$3674,2,FALSE),"")</f>
        <v>597.4</v>
      </c>
      <c r="C1985" s="7">
        <f>IFERROR(VLOOKUP($A1985,'Original Data'!$C$2:$D$2180,2,FALSE),"")</f>
        <v>13.74</v>
      </c>
      <c r="D1985" s="6">
        <f>IFERROR(VLOOKUP($A1985,'Original Data'!$E$2:$F$2013,2,FALSE),"")</f>
        <v>3.82</v>
      </c>
    </row>
    <row r="1986" spans="1:4" x14ac:dyDescent="0.2">
      <c r="A1986" s="5">
        <f t="shared" si="30"/>
        <v>42633</v>
      </c>
      <c r="B1986" s="6">
        <f>IFERROR(VLOOKUP($A1986,'Original Data'!$A$2:$B$3674,2,FALSE),"")</f>
        <v>600</v>
      </c>
      <c r="C1986" s="7">
        <f>IFERROR(VLOOKUP($A1986,'Original Data'!$C$2:$D$2180,2,FALSE),"")</f>
        <v>14.45</v>
      </c>
      <c r="D1986" s="6">
        <f>IFERROR(VLOOKUP($A1986,'Original Data'!$E$2:$F$2013,2,FALSE),"")</f>
        <v>4</v>
      </c>
    </row>
    <row r="1987" spans="1:4" x14ac:dyDescent="0.2">
      <c r="A1987" s="5">
        <f t="shared" ref="A1987:A2050" si="31">A1986-1</f>
        <v>42632</v>
      </c>
      <c r="B1987" s="6">
        <f>IFERROR(VLOOKUP($A1987,'Original Data'!$A$2:$B$3674,2,FALSE),"")</f>
        <v>609.79999999999995</v>
      </c>
      <c r="C1987" s="7">
        <f>IFERROR(VLOOKUP($A1987,'Original Data'!$C$2:$D$2180,2,FALSE),"")</f>
        <v>12.9</v>
      </c>
      <c r="D1987" s="6">
        <f>IFERROR(VLOOKUP($A1987,'Original Data'!$E$2:$F$2013,2,FALSE),"")</f>
        <v>3.86</v>
      </c>
    </row>
    <row r="1988" spans="1:4" x14ac:dyDescent="0.2">
      <c r="A1988" s="5">
        <f t="shared" si="31"/>
        <v>42631</v>
      </c>
      <c r="B1988" s="6">
        <f>IFERROR(VLOOKUP($A1988,'Original Data'!$A$2:$B$3674,2,FALSE),"")</f>
        <v>613</v>
      </c>
      <c r="C1988" s="7">
        <f>IFERROR(VLOOKUP($A1988,'Original Data'!$C$2:$D$2180,2,FALSE),"")</f>
        <v>12.32</v>
      </c>
      <c r="D1988" s="6">
        <f>IFERROR(VLOOKUP($A1988,'Original Data'!$E$2:$F$2013,2,FALSE),"")</f>
        <v>3.87</v>
      </c>
    </row>
    <row r="1989" spans="1:4" x14ac:dyDescent="0.2">
      <c r="A1989" s="5">
        <f t="shared" si="31"/>
        <v>42630</v>
      </c>
      <c r="B1989" s="6">
        <f>IFERROR(VLOOKUP($A1989,'Original Data'!$A$2:$B$3674,2,FALSE),"")</f>
        <v>607.70000000000005</v>
      </c>
      <c r="C1989" s="7">
        <f>IFERROR(VLOOKUP($A1989,'Original Data'!$C$2:$D$2180,2,FALSE),"")</f>
        <v>12.8</v>
      </c>
      <c r="D1989" s="6">
        <f>IFERROR(VLOOKUP($A1989,'Original Data'!$E$2:$F$2013,2,FALSE),"")</f>
        <v>3.82</v>
      </c>
    </row>
    <row r="1990" spans="1:4" x14ac:dyDescent="0.2">
      <c r="A1990" s="5">
        <f t="shared" si="31"/>
        <v>42629</v>
      </c>
      <c r="B1990" s="6">
        <f>IFERROR(VLOOKUP($A1990,'Original Data'!$A$2:$B$3674,2,FALSE),"")</f>
        <v>610</v>
      </c>
      <c r="C1990" s="7">
        <f>IFERROR(VLOOKUP($A1990,'Original Data'!$C$2:$D$2180,2,FALSE),"")</f>
        <v>12.68</v>
      </c>
      <c r="D1990" s="6">
        <f>IFERROR(VLOOKUP($A1990,'Original Data'!$E$2:$F$2013,2,FALSE),"")</f>
        <v>3.81</v>
      </c>
    </row>
    <row r="1991" spans="1:4" x14ac:dyDescent="0.2">
      <c r="A1991" s="5">
        <f t="shared" si="31"/>
        <v>42628</v>
      </c>
      <c r="B1991" s="6">
        <f>IFERROR(VLOOKUP($A1991,'Original Data'!$A$2:$B$3674,2,FALSE),"")</f>
        <v>611.79999999999995</v>
      </c>
      <c r="C1991" s="7">
        <f>IFERROR(VLOOKUP($A1991,'Original Data'!$C$2:$D$2180,2,FALSE),"")</f>
        <v>12.01</v>
      </c>
      <c r="D1991" s="6">
        <f>IFERROR(VLOOKUP($A1991,'Original Data'!$E$2:$F$2013,2,FALSE),"")</f>
        <v>3.81</v>
      </c>
    </row>
    <row r="1992" spans="1:4" x14ac:dyDescent="0.2">
      <c r="A1992" s="5">
        <f t="shared" si="31"/>
        <v>42627</v>
      </c>
      <c r="B1992" s="6">
        <f>IFERROR(VLOOKUP($A1992,'Original Data'!$A$2:$B$3674,2,FALSE),"")</f>
        <v>613.9</v>
      </c>
      <c r="C1992" s="7">
        <f>IFERROR(VLOOKUP($A1992,'Original Data'!$C$2:$D$2180,2,FALSE),"")</f>
        <v>11.94</v>
      </c>
      <c r="D1992" s="6">
        <f>IFERROR(VLOOKUP($A1992,'Original Data'!$E$2:$F$2013,2,FALSE),"")</f>
        <v>3.85</v>
      </c>
    </row>
    <row r="1993" spans="1:4" x14ac:dyDescent="0.2">
      <c r="A1993" s="5">
        <f t="shared" si="31"/>
        <v>42626</v>
      </c>
      <c r="B1993" s="6">
        <f>IFERROR(VLOOKUP($A1993,'Original Data'!$A$2:$B$3674,2,FALSE),"")</f>
        <v>614.20000000000005</v>
      </c>
      <c r="C1993" s="7">
        <f>IFERROR(VLOOKUP($A1993,'Original Data'!$C$2:$D$2180,2,FALSE),"")</f>
        <v>12.01</v>
      </c>
      <c r="D1993" s="6">
        <f>IFERROR(VLOOKUP($A1993,'Original Data'!$E$2:$F$2013,2,FALSE),"")</f>
        <v>3.81</v>
      </c>
    </row>
    <row r="1994" spans="1:4" x14ac:dyDescent="0.2">
      <c r="A1994" s="5">
        <f t="shared" si="31"/>
        <v>42625</v>
      </c>
      <c r="B1994" s="6">
        <f>IFERROR(VLOOKUP($A1994,'Original Data'!$A$2:$B$3674,2,FALSE),"")</f>
        <v>611.6</v>
      </c>
      <c r="C1994" s="7">
        <f>IFERROR(VLOOKUP($A1994,'Original Data'!$C$2:$D$2180,2,FALSE),"")</f>
        <v>12</v>
      </c>
      <c r="D1994" s="6">
        <f>IFERROR(VLOOKUP($A1994,'Original Data'!$E$2:$F$2013,2,FALSE),"")</f>
        <v>3.88</v>
      </c>
    </row>
    <row r="1995" spans="1:4" x14ac:dyDescent="0.2">
      <c r="A1995" s="5">
        <f t="shared" si="31"/>
        <v>42624</v>
      </c>
      <c r="B1995" s="6">
        <f>IFERROR(VLOOKUP($A1995,'Original Data'!$A$2:$B$3674,2,FALSE),"")</f>
        <v>612.1</v>
      </c>
      <c r="C1995" s="7">
        <f>IFERROR(VLOOKUP($A1995,'Original Data'!$C$2:$D$2180,2,FALSE),"")</f>
        <v>11.68</v>
      </c>
      <c r="D1995" s="6">
        <f>IFERROR(VLOOKUP($A1995,'Original Data'!$E$2:$F$2013,2,FALSE),"")</f>
        <v>3.9</v>
      </c>
    </row>
    <row r="1996" spans="1:4" x14ac:dyDescent="0.2">
      <c r="A1996" s="5">
        <f t="shared" si="31"/>
        <v>42623</v>
      </c>
      <c r="B1996" s="6">
        <f>IFERROR(VLOOKUP($A1996,'Original Data'!$A$2:$B$3674,2,FALSE),"")</f>
        <v>628</v>
      </c>
      <c r="C1996" s="7">
        <f>IFERROR(VLOOKUP($A1996,'Original Data'!$C$2:$D$2180,2,FALSE),"")</f>
        <v>12.13</v>
      </c>
      <c r="D1996" s="6">
        <f>IFERROR(VLOOKUP($A1996,'Original Data'!$E$2:$F$2013,2,FALSE),"")</f>
        <v>3.96</v>
      </c>
    </row>
    <row r="1997" spans="1:4" x14ac:dyDescent="0.2">
      <c r="A1997" s="5">
        <f t="shared" si="31"/>
        <v>42622</v>
      </c>
      <c r="B1997" s="6">
        <f>IFERROR(VLOOKUP($A1997,'Original Data'!$A$2:$B$3674,2,FALSE),"")</f>
        <v>626.29999999999995</v>
      </c>
      <c r="C1997" s="7">
        <f>IFERROR(VLOOKUP($A1997,'Original Data'!$C$2:$D$2180,2,FALSE),"")</f>
        <v>11.68</v>
      </c>
      <c r="D1997" s="6">
        <f>IFERROR(VLOOKUP($A1997,'Original Data'!$E$2:$F$2013,2,FALSE),"")</f>
        <v>3.96</v>
      </c>
    </row>
    <row r="1998" spans="1:4" x14ac:dyDescent="0.2">
      <c r="A1998" s="5">
        <f t="shared" si="31"/>
        <v>42621</v>
      </c>
      <c r="B1998" s="6">
        <f>IFERROR(VLOOKUP($A1998,'Original Data'!$A$2:$B$3674,2,FALSE),"")</f>
        <v>631.70000000000005</v>
      </c>
      <c r="C1998" s="7">
        <f>IFERROR(VLOOKUP($A1998,'Original Data'!$C$2:$D$2180,2,FALSE),"")</f>
        <v>11.45</v>
      </c>
      <c r="D1998" s="6">
        <f>IFERROR(VLOOKUP($A1998,'Original Data'!$E$2:$F$2013,2,FALSE),"")</f>
        <v>4.01</v>
      </c>
    </row>
    <row r="1999" spans="1:4" x14ac:dyDescent="0.2">
      <c r="A1999" s="5">
        <f t="shared" si="31"/>
        <v>42620</v>
      </c>
      <c r="B1999" s="6">
        <f>IFERROR(VLOOKUP($A1999,'Original Data'!$A$2:$B$3674,2,FALSE),"")</f>
        <v>619.79999999999995</v>
      </c>
      <c r="C1999" s="7">
        <f>IFERROR(VLOOKUP($A1999,'Original Data'!$C$2:$D$2180,2,FALSE),"")</f>
        <v>11.64</v>
      </c>
      <c r="D1999" s="6">
        <f>IFERROR(VLOOKUP($A1999,'Original Data'!$E$2:$F$2013,2,FALSE),"")</f>
        <v>3.96</v>
      </c>
    </row>
    <row r="2000" spans="1:4" x14ac:dyDescent="0.2">
      <c r="A2000" s="5">
        <f t="shared" si="31"/>
        <v>42619</v>
      </c>
      <c r="B2000" s="6">
        <f>IFERROR(VLOOKUP($A2000,'Original Data'!$A$2:$B$3674,2,FALSE),"")</f>
        <v>615.20000000000005</v>
      </c>
      <c r="C2000" s="7">
        <f>IFERROR(VLOOKUP($A2000,'Original Data'!$C$2:$D$2180,2,FALSE),"")</f>
        <v>11.73</v>
      </c>
      <c r="D2000" s="6">
        <f>IFERROR(VLOOKUP($A2000,'Original Data'!$E$2:$F$2013,2,FALSE),"")</f>
        <v>3.95</v>
      </c>
    </row>
    <row r="2001" spans="1:4" x14ac:dyDescent="0.2">
      <c r="A2001" s="5">
        <f t="shared" si="31"/>
        <v>42618</v>
      </c>
      <c r="B2001" s="6">
        <f>IFERROR(VLOOKUP($A2001,'Original Data'!$A$2:$B$3674,2,FALSE),"")</f>
        <v>611.5</v>
      </c>
      <c r="C2001" s="7">
        <f>IFERROR(VLOOKUP($A2001,'Original Data'!$C$2:$D$2180,2,FALSE),"")</f>
        <v>11.85</v>
      </c>
      <c r="D2001" s="6">
        <f>IFERROR(VLOOKUP($A2001,'Original Data'!$E$2:$F$2013,2,FALSE),"")</f>
        <v>3.96</v>
      </c>
    </row>
    <row r="2002" spans="1:4" x14ac:dyDescent="0.2">
      <c r="A2002" s="5">
        <f t="shared" si="31"/>
        <v>42617</v>
      </c>
      <c r="B2002" s="6">
        <f>IFERROR(VLOOKUP($A2002,'Original Data'!$A$2:$B$3674,2,FALSE),"")</f>
        <v>614.5</v>
      </c>
      <c r="C2002" s="7">
        <f>IFERROR(VLOOKUP($A2002,'Original Data'!$C$2:$D$2180,2,FALSE),"")</f>
        <v>11.73</v>
      </c>
      <c r="D2002" s="6">
        <f>IFERROR(VLOOKUP($A2002,'Original Data'!$E$2:$F$2013,2,FALSE),"")</f>
        <v>4.0199999999999996</v>
      </c>
    </row>
    <row r="2003" spans="1:4" x14ac:dyDescent="0.2">
      <c r="A2003" s="5">
        <f t="shared" si="31"/>
        <v>42616</v>
      </c>
      <c r="B2003" s="6">
        <f>IFERROR(VLOOKUP($A2003,'Original Data'!$A$2:$B$3674,2,FALSE),"")</f>
        <v>609.9</v>
      </c>
      <c r="C2003" s="7">
        <f>IFERROR(VLOOKUP($A2003,'Original Data'!$C$2:$D$2180,2,FALSE),"")</f>
        <v>12.01</v>
      </c>
      <c r="D2003" s="6">
        <f>IFERROR(VLOOKUP($A2003,'Original Data'!$E$2:$F$2013,2,FALSE),"")</f>
        <v>3.88</v>
      </c>
    </row>
    <row r="2004" spans="1:4" x14ac:dyDescent="0.2">
      <c r="A2004" s="5">
        <f t="shared" si="31"/>
        <v>42615</v>
      </c>
      <c r="B2004" s="6">
        <f>IFERROR(VLOOKUP($A2004,'Original Data'!$A$2:$B$3674,2,FALSE),"")</f>
        <v>579.79999999999995</v>
      </c>
      <c r="C2004" s="7">
        <f>IFERROR(VLOOKUP($A2004,'Original Data'!$C$2:$D$2180,2,FALSE),"")</f>
        <v>12.13</v>
      </c>
      <c r="D2004" s="6">
        <f>IFERROR(VLOOKUP($A2004,'Original Data'!$E$2:$F$2013,2,FALSE),"")</f>
        <v>3.84</v>
      </c>
    </row>
    <row r="2005" spans="1:4" x14ac:dyDescent="0.2">
      <c r="A2005" s="5">
        <f t="shared" si="31"/>
        <v>42614</v>
      </c>
      <c r="B2005" s="6">
        <f>IFERROR(VLOOKUP($A2005,'Original Data'!$A$2:$B$3674,2,FALSE),"")</f>
        <v>572.70000000000005</v>
      </c>
      <c r="C2005" s="7">
        <f>IFERROR(VLOOKUP($A2005,'Original Data'!$C$2:$D$2180,2,FALSE),"")</f>
        <v>12.22</v>
      </c>
      <c r="D2005" s="6">
        <f>IFERROR(VLOOKUP($A2005,'Original Data'!$E$2:$F$2013,2,FALSE),"")</f>
        <v>3.66</v>
      </c>
    </row>
    <row r="2006" spans="1:4" x14ac:dyDescent="0.2">
      <c r="A2006" s="5">
        <f t="shared" si="31"/>
        <v>42613</v>
      </c>
      <c r="B2006" s="6">
        <f>IFERROR(VLOOKUP($A2006,'Original Data'!$A$2:$B$3674,2,FALSE),"")</f>
        <v>576.20000000000005</v>
      </c>
      <c r="C2006" s="7">
        <f>IFERROR(VLOOKUP($A2006,'Original Data'!$C$2:$D$2180,2,FALSE),"")</f>
        <v>11.63</v>
      </c>
      <c r="D2006" s="6">
        <f>IFERROR(VLOOKUP($A2006,'Original Data'!$E$2:$F$2013,2,FALSE),"")</f>
        <v>3.74</v>
      </c>
    </row>
    <row r="2007" spans="1:4" x14ac:dyDescent="0.2">
      <c r="A2007" s="5">
        <f t="shared" si="31"/>
        <v>42612</v>
      </c>
      <c r="B2007" s="6">
        <f>IFERROR(VLOOKUP($A2007,'Original Data'!$A$2:$B$3674,2,FALSE),"")</f>
        <v>579.5</v>
      </c>
      <c r="C2007" s="7">
        <f>IFERROR(VLOOKUP($A2007,'Original Data'!$C$2:$D$2180,2,FALSE),"")</f>
        <v>11.29</v>
      </c>
      <c r="D2007" s="6">
        <f>IFERROR(VLOOKUP($A2007,'Original Data'!$E$2:$F$2013,2,FALSE),"")</f>
        <v>3.81</v>
      </c>
    </row>
    <row r="2008" spans="1:4" x14ac:dyDescent="0.2">
      <c r="A2008" s="5">
        <f t="shared" si="31"/>
        <v>42611</v>
      </c>
      <c r="B2008" s="6">
        <f>IFERROR(VLOOKUP($A2008,'Original Data'!$A$2:$B$3674,2,FALSE),"")</f>
        <v>574.79999999999995</v>
      </c>
      <c r="C2008" s="7">
        <f>IFERROR(VLOOKUP($A2008,'Original Data'!$C$2:$D$2180,2,FALSE),"")</f>
        <v>10.93</v>
      </c>
      <c r="D2008" s="6">
        <f>IFERROR(VLOOKUP($A2008,'Original Data'!$E$2:$F$2013,2,FALSE),"")</f>
        <v>3.77</v>
      </c>
    </row>
    <row r="2009" spans="1:4" x14ac:dyDescent="0.2">
      <c r="A2009" s="5">
        <f t="shared" si="31"/>
        <v>42610</v>
      </c>
      <c r="B2009" s="6">
        <f>IFERROR(VLOOKUP($A2009,'Original Data'!$A$2:$B$3674,2,FALSE),"")</f>
        <v>574.20000000000005</v>
      </c>
      <c r="C2009" s="7">
        <f>IFERROR(VLOOKUP($A2009,'Original Data'!$C$2:$D$2180,2,FALSE),"")</f>
        <v>10.94</v>
      </c>
      <c r="D2009" s="6">
        <f>IFERROR(VLOOKUP($A2009,'Original Data'!$E$2:$F$2013,2,FALSE),"")</f>
        <v>3.72</v>
      </c>
    </row>
    <row r="2010" spans="1:4" x14ac:dyDescent="0.2">
      <c r="A2010" s="5">
        <f t="shared" si="31"/>
        <v>42609</v>
      </c>
      <c r="B2010" s="6">
        <f>IFERROR(VLOOKUP($A2010,'Original Data'!$A$2:$B$3674,2,FALSE),"")</f>
        <v>568.5</v>
      </c>
      <c r="C2010" s="7">
        <f>IFERROR(VLOOKUP($A2010,'Original Data'!$C$2:$D$2180,2,FALSE),"")</f>
        <v>11.2</v>
      </c>
      <c r="D2010" s="6">
        <f>IFERROR(VLOOKUP($A2010,'Original Data'!$E$2:$F$2013,2,FALSE),"")</f>
        <v>3.78</v>
      </c>
    </row>
    <row r="2011" spans="1:4" x14ac:dyDescent="0.2">
      <c r="A2011" s="5">
        <f t="shared" si="31"/>
        <v>42608</v>
      </c>
      <c r="B2011" s="6">
        <f>IFERROR(VLOOKUP($A2011,'Original Data'!$A$2:$B$3674,2,FALSE),"")</f>
        <v>578</v>
      </c>
      <c r="C2011" s="7">
        <f>IFERROR(VLOOKUP($A2011,'Original Data'!$C$2:$D$2180,2,FALSE),"")</f>
        <v>11.22</v>
      </c>
      <c r="D2011" s="6">
        <f>IFERROR(VLOOKUP($A2011,'Original Data'!$E$2:$F$2013,2,FALSE),"")</f>
        <v>3.81</v>
      </c>
    </row>
    <row r="2012" spans="1:4" x14ac:dyDescent="0.2">
      <c r="A2012" s="5">
        <f t="shared" si="31"/>
        <v>42607</v>
      </c>
      <c r="B2012" s="6">
        <f>IFERROR(VLOOKUP($A2012,'Original Data'!$A$2:$B$3674,2,FALSE),"")</f>
        <v>577.20000000000005</v>
      </c>
      <c r="C2012" s="7">
        <f>IFERROR(VLOOKUP($A2012,'Original Data'!$C$2:$D$2180,2,FALSE),"")</f>
        <v>11.39</v>
      </c>
      <c r="D2012" s="6">
        <f>IFERROR(VLOOKUP($A2012,'Original Data'!$E$2:$F$2013,2,FALSE),"")</f>
        <v>3.81</v>
      </c>
    </row>
    <row r="2013" spans="1:4" x14ac:dyDescent="0.2">
      <c r="A2013" s="5">
        <f t="shared" si="31"/>
        <v>42606</v>
      </c>
      <c r="B2013" s="6">
        <f>IFERROR(VLOOKUP($A2013,'Original Data'!$A$2:$B$3674,2,FALSE),"")</f>
        <v>580.29999999999995</v>
      </c>
      <c r="C2013" s="7">
        <f>IFERROR(VLOOKUP($A2013,'Original Data'!$C$2:$D$2180,2,FALSE),"")</f>
        <v>10.98</v>
      </c>
      <c r="D2013" s="6">
        <f>IFERROR(VLOOKUP($A2013,'Original Data'!$E$2:$F$2013,2,FALSE),"")</f>
        <v>3.84</v>
      </c>
    </row>
    <row r="2014" spans="1:4" x14ac:dyDescent="0.2">
      <c r="A2014" s="5">
        <f t="shared" si="31"/>
        <v>42605</v>
      </c>
      <c r="B2014" s="6">
        <f>IFERROR(VLOOKUP($A2014,'Original Data'!$A$2:$B$3674,2,FALSE),"")</f>
        <v>583.5</v>
      </c>
      <c r="C2014" s="7">
        <f>IFERROR(VLOOKUP($A2014,'Original Data'!$C$2:$D$2180,2,FALSE),"")</f>
        <v>10.99</v>
      </c>
      <c r="D2014" s="6" t="str">
        <f>IFERROR(VLOOKUP($A2014,'Original Data'!$E$2:$F$2013,2,FALSE),"")</f>
        <v/>
      </c>
    </row>
    <row r="2015" spans="1:4" x14ac:dyDescent="0.2">
      <c r="A2015" s="5">
        <f t="shared" si="31"/>
        <v>42604</v>
      </c>
      <c r="B2015" s="6">
        <f>IFERROR(VLOOKUP($A2015,'Original Data'!$A$2:$B$3674,2,FALSE),"")</f>
        <v>588</v>
      </c>
      <c r="C2015" s="7">
        <f>IFERROR(VLOOKUP($A2015,'Original Data'!$C$2:$D$2180,2,FALSE),"")</f>
        <v>11.14</v>
      </c>
      <c r="D2015" s="6" t="str">
        <f>IFERROR(VLOOKUP($A2015,'Original Data'!$E$2:$F$2013,2,FALSE),"")</f>
        <v/>
      </c>
    </row>
    <row r="2016" spans="1:4" x14ac:dyDescent="0.2">
      <c r="A2016" s="5">
        <f t="shared" si="31"/>
        <v>42603</v>
      </c>
      <c r="B2016" s="6">
        <f>IFERROR(VLOOKUP($A2016,'Original Data'!$A$2:$B$3674,2,FALSE),"")</f>
        <v>581.4</v>
      </c>
      <c r="C2016" s="7">
        <f>IFERROR(VLOOKUP($A2016,'Original Data'!$C$2:$D$2180,2,FALSE),"")</f>
        <v>11.13</v>
      </c>
      <c r="D2016" s="6" t="str">
        <f>IFERROR(VLOOKUP($A2016,'Original Data'!$E$2:$F$2013,2,FALSE),"")</f>
        <v/>
      </c>
    </row>
    <row r="2017" spans="1:4" x14ac:dyDescent="0.2">
      <c r="A2017" s="5">
        <f t="shared" si="31"/>
        <v>42602</v>
      </c>
      <c r="B2017" s="6">
        <f>IFERROR(VLOOKUP($A2017,'Original Data'!$A$2:$B$3674,2,FALSE),"")</f>
        <v>582</v>
      </c>
      <c r="C2017" s="7">
        <f>IFERROR(VLOOKUP($A2017,'Original Data'!$C$2:$D$2180,2,FALSE),"")</f>
        <v>11.26</v>
      </c>
      <c r="D2017" s="6" t="str">
        <f>IFERROR(VLOOKUP($A2017,'Original Data'!$E$2:$F$2013,2,FALSE),"")</f>
        <v/>
      </c>
    </row>
    <row r="2018" spans="1:4" x14ac:dyDescent="0.2">
      <c r="A2018" s="5">
        <f t="shared" si="31"/>
        <v>42601</v>
      </c>
      <c r="B2018" s="6">
        <f>IFERROR(VLOOKUP($A2018,'Original Data'!$A$2:$B$3674,2,FALSE),"")</f>
        <v>573.5</v>
      </c>
      <c r="C2018" s="7">
        <f>IFERROR(VLOOKUP($A2018,'Original Data'!$C$2:$D$2180,2,FALSE),"")</f>
        <v>10.68</v>
      </c>
      <c r="D2018" s="6" t="str">
        <f>IFERROR(VLOOKUP($A2018,'Original Data'!$E$2:$F$2013,2,FALSE),"")</f>
        <v/>
      </c>
    </row>
    <row r="2019" spans="1:4" x14ac:dyDescent="0.2">
      <c r="A2019" s="5">
        <f t="shared" si="31"/>
        <v>42600</v>
      </c>
      <c r="B2019" s="6">
        <f>IFERROR(VLOOKUP($A2019,'Original Data'!$A$2:$B$3674,2,FALSE),"")</f>
        <v>572.20000000000005</v>
      </c>
      <c r="C2019" s="7">
        <f>IFERROR(VLOOKUP($A2019,'Original Data'!$C$2:$D$2180,2,FALSE),"")</f>
        <v>10.69</v>
      </c>
      <c r="D2019" s="6" t="str">
        <f>IFERROR(VLOOKUP($A2019,'Original Data'!$E$2:$F$2013,2,FALSE),"")</f>
        <v/>
      </c>
    </row>
    <row r="2020" spans="1:4" x14ac:dyDescent="0.2">
      <c r="A2020" s="5">
        <f t="shared" si="31"/>
        <v>42599</v>
      </c>
      <c r="B2020" s="6">
        <f>IFERROR(VLOOKUP($A2020,'Original Data'!$A$2:$B$3674,2,FALSE),"")</f>
        <v>571.79999999999995</v>
      </c>
      <c r="C2020" s="7">
        <f>IFERROR(VLOOKUP($A2020,'Original Data'!$C$2:$D$2180,2,FALSE),"")</f>
        <v>10.72</v>
      </c>
      <c r="D2020" s="6" t="str">
        <f>IFERROR(VLOOKUP($A2020,'Original Data'!$E$2:$F$2013,2,FALSE),"")</f>
        <v/>
      </c>
    </row>
    <row r="2021" spans="1:4" x14ac:dyDescent="0.2">
      <c r="A2021" s="5">
        <f t="shared" si="31"/>
        <v>42598</v>
      </c>
      <c r="B2021" s="6">
        <f>IFERROR(VLOOKUP($A2021,'Original Data'!$A$2:$B$3674,2,FALSE),"")</f>
        <v>574.20000000000005</v>
      </c>
      <c r="C2021" s="7">
        <f>IFERROR(VLOOKUP($A2021,'Original Data'!$C$2:$D$2180,2,FALSE),"")</f>
        <v>11.07</v>
      </c>
      <c r="D2021" s="6" t="str">
        <f>IFERROR(VLOOKUP($A2021,'Original Data'!$E$2:$F$2013,2,FALSE),"")</f>
        <v/>
      </c>
    </row>
    <row r="2022" spans="1:4" x14ac:dyDescent="0.2">
      <c r="A2022" s="5">
        <f t="shared" si="31"/>
        <v>42597</v>
      </c>
      <c r="B2022" s="6">
        <f>IFERROR(VLOOKUP($A2022,'Original Data'!$A$2:$B$3674,2,FALSE),"")</f>
        <v>564.6</v>
      </c>
      <c r="C2022" s="7">
        <f>IFERROR(VLOOKUP($A2022,'Original Data'!$C$2:$D$2180,2,FALSE),"")</f>
        <v>11.09</v>
      </c>
      <c r="D2022" s="6" t="str">
        <f>IFERROR(VLOOKUP($A2022,'Original Data'!$E$2:$F$2013,2,FALSE),"")</f>
        <v/>
      </c>
    </row>
    <row r="2023" spans="1:4" x14ac:dyDescent="0.2">
      <c r="A2023" s="5">
        <f t="shared" si="31"/>
        <v>42596</v>
      </c>
      <c r="B2023" s="6">
        <f>IFERROR(VLOOKUP($A2023,'Original Data'!$A$2:$B$3674,2,FALSE),"")</f>
        <v>569.4</v>
      </c>
      <c r="C2023" s="7">
        <f>IFERROR(VLOOKUP($A2023,'Original Data'!$C$2:$D$2180,2,FALSE),"")</f>
        <v>11.16</v>
      </c>
      <c r="D2023" s="6" t="str">
        <f>IFERROR(VLOOKUP($A2023,'Original Data'!$E$2:$F$2013,2,FALSE),"")</f>
        <v/>
      </c>
    </row>
    <row r="2024" spans="1:4" x14ac:dyDescent="0.2">
      <c r="A2024" s="5">
        <f t="shared" si="31"/>
        <v>42595</v>
      </c>
      <c r="B2024" s="6">
        <f>IFERROR(VLOOKUP($A2024,'Original Data'!$A$2:$B$3674,2,FALSE),"")</f>
        <v>583.70000000000005</v>
      </c>
      <c r="C2024" s="7">
        <f>IFERROR(VLOOKUP($A2024,'Original Data'!$C$2:$D$2180,2,FALSE),"")</f>
        <v>11.48</v>
      </c>
      <c r="D2024" s="6" t="str">
        <f>IFERROR(VLOOKUP($A2024,'Original Data'!$E$2:$F$2013,2,FALSE),"")</f>
        <v/>
      </c>
    </row>
    <row r="2025" spans="1:4" x14ac:dyDescent="0.2">
      <c r="A2025" s="5">
        <f t="shared" si="31"/>
        <v>42594</v>
      </c>
      <c r="B2025" s="6">
        <f>IFERROR(VLOOKUP($A2025,'Original Data'!$A$2:$B$3674,2,FALSE),"")</f>
        <v>585.5</v>
      </c>
      <c r="C2025" s="7">
        <f>IFERROR(VLOOKUP($A2025,'Original Data'!$C$2:$D$2180,2,FALSE),"")</f>
        <v>11.67</v>
      </c>
      <c r="D2025" s="6" t="str">
        <f>IFERROR(VLOOKUP($A2025,'Original Data'!$E$2:$F$2013,2,FALSE),"")</f>
        <v/>
      </c>
    </row>
    <row r="2026" spans="1:4" x14ac:dyDescent="0.2">
      <c r="A2026" s="5">
        <f t="shared" si="31"/>
        <v>42593</v>
      </c>
      <c r="B2026" s="6">
        <f>IFERROR(VLOOKUP($A2026,'Original Data'!$A$2:$B$3674,2,FALSE),"")</f>
        <v>591.29999999999995</v>
      </c>
      <c r="C2026" s="7">
        <f>IFERROR(VLOOKUP($A2026,'Original Data'!$C$2:$D$2180,2,FALSE),"")</f>
        <v>11.64</v>
      </c>
      <c r="D2026" s="6" t="str">
        <f>IFERROR(VLOOKUP($A2026,'Original Data'!$E$2:$F$2013,2,FALSE),"")</f>
        <v/>
      </c>
    </row>
    <row r="2027" spans="1:4" x14ac:dyDescent="0.2">
      <c r="A2027" s="5">
        <f t="shared" si="31"/>
        <v>42592</v>
      </c>
      <c r="B2027" s="6">
        <f>IFERROR(VLOOKUP($A2027,'Original Data'!$A$2:$B$3674,2,FALSE),"")</f>
        <v>590.29999999999995</v>
      </c>
      <c r="C2027" s="7">
        <f>IFERROR(VLOOKUP($A2027,'Original Data'!$C$2:$D$2180,2,FALSE),"")</f>
        <v>12.07</v>
      </c>
      <c r="D2027" s="6" t="str">
        <f>IFERROR(VLOOKUP($A2027,'Original Data'!$E$2:$F$2013,2,FALSE),"")</f>
        <v/>
      </c>
    </row>
    <row r="2028" spans="1:4" x14ac:dyDescent="0.2">
      <c r="A2028" s="5">
        <f t="shared" si="31"/>
        <v>42591</v>
      </c>
      <c r="B2028" s="6">
        <f>IFERROR(VLOOKUP($A2028,'Original Data'!$A$2:$B$3674,2,FALSE),"")</f>
        <v>604.1</v>
      </c>
      <c r="C2028" s="7">
        <f>IFERROR(VLOOKUP($A2028,'Original Data'!$C$2:$D$2180,2,FALSE),"")</f>
        <v>10.16</v>
      </c>
      <c r="D2028" s="6" t="str">
        <f>IFERROR(VLOOKUP($A2028,'Original Data'!$E$2:$F$2013,2,FALSE),"")</f>
        <v/>
      </c>
    </row>
    <row r="2029" spans="1:4" x14ac:dyDescent="0.2">
      <c r="A2029" s="5">
        <f t="shared" si="31"/>
        <v>42590</v>
      </c>
      <c r="B2029" s="6">
        <f>IFERROR(VLOOKUP($A2029,'Original Data'!$A$2:$B$3674,2,FALSE),"")</f>
        <v>604.1</v>
      </c>
      <c r="C2029" s="7">
        <f>IFERROR(VLOOKUP($A2029,'Original Data'!$C$2:$D$2180,2,FALSE),"")</f>
        <v>10.16</v>
      </c>
      <c r="D2029" s="6" t="str">
        <f>IFERROR(VLOOKUP($A2029,'Original Data'!$E$2:$F$2013,2,FALSE),"")</f>
        <v/>
      </c>
    </row>
    <row r="2030" spans="1:4" x14ac:dyDescent="0.2">
      <c r="A2030" s="5">
        <f t="shared" si="31"/>
        <v>42589</v>
      </c>
      <c r="B2030" s="6">
        <f>IFERROR(VLOOKUP($A2030,'Original Data'!$A$2:$B$3674,2,FALSE),"")</f>
        <v>604.1</v>
      </c>
      <c r="C2030" s="7">
        <f>IFERROR(VLOOKUP($A2030,'Original Data'!$C$2:$D$2180,2,FALSE),"")</f>
        <v>10.16</v>
      </c>
      <c r="D2030" s="6" t="str">
        <f>IFERROR(VLOOKUP($A2030,'Original Data'!$E$2:$F$2013,2,FALSE),"")</f>
        <v/>
      </c>
    </row>
    <row r="2031" spans="1:4" x14ac:dyDescent="0.2">
      <c r="A2031" s="5">
        <f t="shared" si="31"/>
        <v>42588</v>
      </c>
      <c r="B2031" s="6">
        <f>IFERROR(VLOOKUP($A2031,'Original Data'!$A$2:$B$3674,2,FALSE),"")</f>
        <v>604.1</v>
      </c>
      <c r="C2031" s="7">
        <f>IFERROR(VLOOKUP($A2031,'Original Data'!$C$2:$D$2180,2,FALSE),"")</f>
        <v>10.16</v>
      </c>
      <c r="D2031" s="6" t="str">
        <f>IFERROR(VLOOKUP($A2031,'Original Data'!$E$2:$F$2013,2,FALSE),"")</f>
        <v/>
      </c>
    </row>
    <row r="2032" spans="1:4" x14ac:dyDescent="0.2">
      <c r="A2032" s="5">
        <f t="shared" si="31"/>
        <v>42587</v>
      </c>
      <c r="B2032" s="6">
        <f>IFERROR(VLOOKUP($A2032,'Original Data'!$A$2:$B$3674,2,FALSE),"")</f>
        <v>604.1</v>
      </c>
      <c r="C2032" s="7">
        <f>IFERROR(VLOOKUP($A2032,'Original Data'!$C$2:$D$2180,2,FALSE),"")</f>
        <v>10.16</v>
      </c>
      <c r="D2032" s="6" t="str">
        <f>IFERROR(VLOOKUP($A2032,'Original Data'!$E$2:$F$2013,2,FALSE),"")</f>
        <v/>
      </c>
    </row>
    <row r="2033" spans="1:4" x14ac:dyDescent="0.2">
      <c r="A2033" s="5">
        <f t="shared" si="31"/>
        <v>42586</v>
      </c>
      <c r="B2033" s="6">
        <f>IFERROR(VLOOKUP($A2033,'Original Data'!$A$2:$B$3674,2,FALSE),"")</f>
        <v>604.1</v>
      </c>
      <c r="C2033" s="7">
        <f>IFERROR(VLOOKUP($A2033,'Original Data'!$C$2:$D$2180,2,FALSE),"")</f>
        <v>10.16</v>
      </c>
      <c r="D2033" s="6" t="str">
        <f>IFERROR(VLOOKUP($A2033,'Original Data'!$E$2:$F$2013,2,FALSE),"")</f>
        <v/>
      </c>
    </row>
    <row r="2034" spans="1:4" x14ac:dyDescent="0.2">
      <c r="A2034" s="5">
        <f t="shared" si="31"/>
        <v>42585</v>
      </c>
      <c r="B2034" s="6">
        <f>IFERROR(VLOOKUP($A2034,'Original Data'!$A$2:$B$3674,2,FALSE),"")</f>
        <v>604.1</v>
      </c>
      <c r="C2034" s="7">
        <f>IFERROR(VLOOKUP($A2034,'Original Data'!$C$2:$D$2180,2,FALSE),"")</f>
        <v>10.16</v>
      </c>
      <c r="D2034" s="6" t="str">
        <f>IFERROR(VLOOKUP($A2034,'Original Data'!$E$2:$F$2013,2,FALSE),"")</f>
        <v/>
      </c>
    </row>
    <row r="2035" spans="1:4" x14ac:dyDescent="0.2">
      <c r="A2035" s="5">
        <f t="shared" si="31"/>
        <v>42584</v>
      </c>
      <c r="B2035" s="6">
        <f>IFERROR(VLOOKUP($A2035,'Original Data'!$A$2:$B$3674,2,FALSE),"")</f>
        <v>604</v>
      </c>
      <c r="C2035" s="7">
        <f>IFERROR(VLOOKUP($A2035,'Original Data'!$C$2:$D$2180,2,FALSE),"")</f>
        <v>10.16</v>
      </c>
      <c r="D2035" s="6" t="str">
        <f>IFERROR(VLOOKUP($A2035,'Original Data'!$E$2:$F$2013,2,FALSE),"")</f>
        <v/>
      </c>
    </row>
    <row r="2036" spans="1:4" x14ac:dyDescent="0.2">
      <c r="A2036" s="5">
        <f t="shared" si="31"/>
        <v>42583</v>
      </c>
      <c r="B2036" s="6">
        <f>IFERROR(VLOOKUP($A2036,'Original Data'!$A$2:$B$3674,2,FALSE),"")</f>
        <v>608</v>
      </c>
      <c r="C2036" s="7">
        <f>IFERROR(VLOOKUP($A2036,'Original Data'!$C$2:$D$2180,2,FALSE),"")</f>
        <v>11.08</v>
      </c>
      <c r="D2036" s="6" t="str">
        <f>IFERROR(VLOOKUP($A2036,'Original Data'!$E$2:$F$2013,2,FALSE),"")</f>
        <v/>
      </c>
    </row>
    <row r="2037" spans="1:4" x14ac:dyDescent="0.2">
      <c r="A2037" s="5">
        <f t="shared" si="31"/>
        <v>42582</v>
      </c>
      <c r="B2037" s="6">
        <f>IFERROR(VLOOKUP($A2037,'Original Data'!$A$2:$B$3674,2,FALSE),"")</f>
        <v>623.70000000000005</v>
      </c>
      <c r="C2037" s="7">
        <f>IFERROR(VLOOKUP($A2037,'Original Data'!$C$2:$D$2180,2,FALSE),"")</f>
        <v>11.86</v>
      </c>
      <c r="D2037" s="6" t="str">
        <f>IFERROR(VLOOKUP($A2037,'Original Data'!$E$2:$F$2013,2,FALSE),"")</f>
        <v/>
      </c>
    </row>
    <row r="2038" spans="1:4" x14ac:dyDescent="0.2">
      <c r="A2038" s="5">
        <f t="shared" si="31"/>
        <v>42581</v>
      </c>
      <c r="B2038" s="6">
        <f>IFERROR(VLOOKUP($A2038,'Original Data'!$A$2:$B$3674,2,FALSE),"")</f>
        <v>655</v>
      </c>
      <c r="C2038" s="7">
        <f>IFERROR(VLOOKUP($A2038,'Original Data'!$C$2:$D$2180,2,FALSE),"")</f>
        <v>12.52</v>
      </c>
      <c r="D2038" s="6" t="str">
        <f>IFERROR(VLOOKUP($A2038,'Original Data'!$E$2:$F$2013,2,FALSE),"")</f>
        <v/>
      </c>
    </row>
    <row r="2039" spans="1:4" x14ac:dyDescent="0.2">
      <c r="A2039" s="5">
        <f t="shared" si="31"/>
        <v>42580</v>
      </c>
      <c r="B2039" s="6">
        <f>IFERROR(VLOOKUP($A2039,'Original Data'!$A$2:$B$3674,2,FALSE),"")</f>
        <v>658.3</v>
      </c>
      <c r="C2039" s="7">
        <f>IFERROR(VLOOKUP($A2039,'Original Data'!$C$2:$D$2180,2,FALSE),"")</f>
        <v>12.9</v>
      </c>
      <c r="D2039" s="6" t="str">
        <f>IFERROR(VLOOKUP($A2039,'Original Data'!$E$2:$F$2013,2,FALSE),"")</f>
        <v/>
      </c>
    </row>
    <row r="2040" spans="1:4" x14ac:dyDescent="0.2">
      <c r="A2040" s="5">
        <f t="shared" si="31"/>
        <v>42579</v>
      </c>
      <c r="B2040" s="6" t="str">
        <f>IFERROR(VLOOKUP($A2040,'Original Data'!$A$2:$B$3674,2,FALSE),"")</f>
        <v/>
      </c>
      <c r="C2040" s="7">
        <f>IFERROR(VLOOKUP($A2040,'Original Data'!$C$2:$D$2180,2,FALSE),"")</f>
        <v>12.87</v>
      </c>
      <c r="D2040" s="6" t="str">
        <f>IFERROR(VLOOKUP($A2040,'Original Data'!$E$2:$F$2013,2,FALSE),"")</f>
        <v/>
      </c>
    </row>
    <row r="2041" spans="1:4" x14ac:dyDescent="0.2">
      <c r="A2041" s="5">
        <f t="shared" si="31"/>
        <v>42578</v>
      </c>
      <c r="B2041" s="6">
        <f>IFERROR(VLOOKUP($A2041,'Original Data'!$A$2:$B$3674,2,FALSE),"")</f>
        <v>654.5</v>
      </c>
      <c r="C2041" s="7">
        <f>IFERROR(VLOOKUP($A2041,'Original Data'!$C$2:$D$2180,2,FALSE),"")</f>
        <v>13.03</v>
      </c>
      <c r="D2041" s="6" t="str">
        <f>IFERROR(VLOOKUP($A2041,'Original Data'!$E$2:$F$2013,2,FALSE),"")</f>
        <v/>
      </c>
    </row>
    <row r="2042" spans="1:4" x14ac:dyDescent="0.2">
      <c r="A2042" s="5">
        <f t="shared" si="31"/>
        <v>42577</v>
      </c>
      <c r="B2042" s="6">
        <f>IFERROR(VLOOKUP($A2042,'Original Data'!$A$2:$B$3674,2,FALSE),"")</f>
        <v>648.5</v>
      </c>
      <c r="C2042" s="7">
        <f>IFERROR(VLOOKUP($A2042,'Original Data'!$C$2:$D$2180,2,FALSE),"")</f>
        <v>12.01</v>
      </c>
      <c r="D2042" s="6" t="str">
        <f>IFERROR(VLOOKUP($A2042,'Original Data'!$E$2:$F$2013,2,FALSE),"")</f>
        <v/>
      </c>
    </row>
    <row r="2043" spans="1:4" x14ac:dyDescent="0.2">
      <c r="A2043" s="5">
        <f t="shared" si="31"/>
        <v>42576</v>
      </c>
      <c r="B2043" s="6">
        <f>IFERROR(VLOOKUP($A2043,'Original Data'!$A$2:$B$3674,2,FALSE),"")</f>
        <v>654.20000000000005</v>
      </c>
      <c r="C2043" s="7">
        <f>IFERROR(VLOOKUP($A2043,'Original Data'!$C$2:$D$2180,2,FALSE),"")</f>
        <v>13.8</v>
      </c>
      <c r="D2043" s="6" t="str">
        <f>IFERROR(VLOOKUP($A2043,'Original Data'!$E$2:$F$2013,2,FALSE),"")</f>
        <v/>
      </c>
    </row>
    <row r="2044" spans="1:4" x14ac:dyDescent="0.2">
      <c r="A2044" s="5">
        <f t="shared" si="31"/>
        <v>42575</v>
      </c>
      <c r="B2044" s="6">
        <f>IFERROR(VLOOKUP($A2044,'Original Data'!$A$2:$B$3674,2,FALSE),"")</f>
        <v>661.8</v>
      </c>
      <c r="C2044" s="7">
        <f>IFERROR(VLOOKUP($A2044,'Original Data'!$C$2:$D$2180,2,FALSE),"")</f>
        <v>12.65</v>
      </c>
      <c r="D2044" s="6" t="str">
        <f>IFERROR(VLOOKUP($A2044,'Original Data'!$E$2:$F$2013,2,FALSE),"")</f>
        <v/>
      </c>
    </row>
    <row r="2045" spans="1:4" x14ac:dyDescent="0.2">
      <c r="A2045" s="5">
        <f t="shared" si="31"/>
        <v>42574</v>
      </c>
      <c r="B2045" s="6">
        <f>IFERROR(VLOOKUP($A2045,'Original Data'!$A$2:$B$3674,2,FALSE),"")</f>
        <v>654</v>
      </c>
      <c r="C2045" s="7">
        <f>IFERROR(VLOOKUP($A2045,'Original Data'!$C$2:$D$2180,2,FALSE),"")</f>
        <v>14.25</v>
      </c>
      <c r="D2045" s="6" t="str">
        <f>IFERROR(VLOOKUP($A2045,'Original Data'!$E$2:$F$2013,2,FALSE),"")</f>
        <v/>
      </c>
    </row>
    <row r="2046" spans="1:4" x14ac:dyDescent="0.2">
      <c r="A2046" s="5">
        <f t="shared" si="31"/>
        <v>42573</v>
      </c>
      <c r="B2046" s="6">
        <f>IFERROR(VLOOKUP($A2046,'Original Data'!$A$2:$B$3674,2,FALSE),"")</f>
        <v>648</v>
      </c>
      <c r="C2046" s="7">
        <f>IFERROR(VLOOKUP($A2046,'Original Data'!$C$2:$D$2180,2,FALSE),"")</f>
        <v>14.67</v>
      </c>
      <c r="D2046" s="6" t="str">
        <f>IFERROR(VLOOKUP($A2046,'Original Data'!$E$2:$F$2013,2,FALSE),"")</f>
        <v/>
      </c>
    </row>
    <row r="2047" spans="1:4" x14ac:dyDescent="0.2">
      <c r="A2047" s="5">
        <f t="shared" si="31"/>
        <v>42572</v>
      </c>
      <c r="B2047" s="6">
        <f>IFERROR(VLOOKUP($A2047,'Original Data'!$A$2:$B$3674,2,FALSE),"")</f>
        <v>665</v>
      </c>
      <c r="C2047" s="7">
        <f>IFERROR(VLOOKUP($A2047,'Original Data'!$C$2:$D$2180,2,FALSE),"")</f>
        <v>12.55</v>
      </c>
      <c r="D2047" s="6" t="str">
        <f>IFERROR(VLOOKUP($A2047,'Original Data'!$E$2:$F$2013,2,FALSE),"")</f>
        <v/>
      </c>
    </row>
    <row r="2048" spans="1:4" x14ac:dyDescent="0.2">
      <c r="A2048" s="5">
        <f t="shared" si="31"/>
        <v>42571</v>
      </c>
      <c r="B2048" s="6">
        <f>IFERROR(VLOOKUP($A2048,'Original Data'!$A$2:$B$3674,2,FALSE),"")</f>
        <v>665.8</v>
      </c>
      <c r="C2048" s="7">
        <f>IFERROR(VLOOKUP($A2048,'Original Data'!$C$2:$D$2180,2,FALSE),"")</f>
        <v>12.48</v>
      </c>
      <c r="D2048" s="6" t="str">
        <f>IFERROR(VLOOKUP($A2048,'Original Data'!$E$2:$F$2013,2,FALSE),"")</f>
        <v/>
      </c>
    </row>
    <row r="2049" spans="1:4" x14ac:dyDescent="0.2">
      <c r="A2049" s="5">
        <f t="shared" si="31"/>
        <v>42570</v>
      </c>
      <c r="B2049" s="6">
        <f>IFERROR(VLOOKUP($A2049,'Original Data'!$A$2:$B$3674,2,FALSE),"")</f>
        <v>675</v>
      </c>
      <c r="C2049" s="7">
        <f>IFERROR(VLOOKUP($A2049,'Original Data'!$C$2:$D$2180,2,FALSE),"")</f>
        <v>11.75</v>
      </c>
      <c r="D2049" s="6" t="str">
        <f>IFERROR(VLOOKUP($A2049,'Original Data'!$E$2:$F$2013,2,FALSE),"")</f>
        <v/>
      </c>
    </row>
    <row r="2050" spans="1:4" x14ac:dyDescent="0.2">
      <c r="A2050" s="5">
        <f t="shared" si="31"/>
        <v>42569</v>
      </c>
      <c r="B2050" s="6">
        <f>IFERROR(VLOOKUP($A2050,'Original Data'!$A$2:$B$3674,2,FALSE),"")</f>
        <v>674.3</v>
      </c>
      <c r="C2050" s="7">
        <f>IFERROR(VLOOKUP($A2050,'Original Data'!$C$2:$D$2180,2,FALSE),"")</f>
        <v>11.04</v>
      </c>
      <c r="D2050" s="6" t="str">
        <f>IFERROR(VLOOKUP($A2050,'Original Data'!$E$2:$F$2013,2,FALSE),"")</f>
        <v/>
      </c>
    </row>
    <row r="2051" spans="1:4" x14ac:dyDescent="0.2">
      <c r="A2051" s="5">
        <f t="shared" ref="A2051:A2114" si="32">A2050-1</f>
        <v>42568</v>
      </c>
      <c r="B2051" s="6">
        <f>IFERROR(VLOOKUP($A2051,'Original Data'!$A$2:$B$3674,2,FALSE),"")</f>
        <v>683.2</v>
      </c>
      <c r="C2051" s="7">
        <f>IFERROR(VLOOKUP($A2051,'Original Data'!$C$2:$D$2180,2,FALSE),"")</f>
        <v>11.24</v>
      </c>
      <c r="D2051" s="6" t="str">
        <f>IFERROR(VLOOKUP($A2051,'Original Data'!$E$2:$F$2013,2,FALSE),"")</f>
        <v/>
      </c>
    </row>
    <row r="2052" spans="1:4" x14ac:dyDescent="0.2">
      <c r="A2052" s="5">
        <f t="shared" si="32"/>
        <v>42567</v>
      </c>
      <c r="B2052" s="6">
        <f>IFERROR(VLOOKUP($A2052,'Original Data'!$A$2:$B$3674,2,FALSE),"")</f>
        <v>665.3</v>
      </c>
      <c r="C2052" s="7">
        <f>IFERROR(VLOOKUP($A2052,'Original Data'!$C$2:$D$2180,2,FALSE),"")</f>
        <v>11.72</v>
      </c>
      <c r="D2052" s="6" t="str">
        <f>IFERROR(VLOOKUP($A2052,'Original Data'!$E$2:$F$2013,2,FALSE),"")</f>
        <v/>
      </c>
    </row>
    <row r="2053" spans="1:4" x14ac:dyDescent="0.2">
      <c r="A2053" s="5">
        <f t="shared" si="32"/>
        <v>42566</v>
      </c>
      <c r="B2053" s="6">
        <f>IFERROR(VLOOKUP($A2053,'Original Data'!$A$2:$B$3674,2,FALSE),"")</f>
        <v>665.5</v>
      </c>
      <c r="C2053" s="7">
        <f>IFERROR(VLOOKUP($A2053,'Original Data'!$C$2:$D$2180,2,FALSE),"")</f>
        <v>11.93</v>
      </c>
      <c r="D2053" s="6" t="str">
        <f>IFERROR(VLOOKUP($A2053,'Original Data'!$E$2:$F$2013,2,FALSE),"")</f>
        <v/>
      </c>
    </row>
    <row r="2054" spans="1:4" x14ac:dyDescent="0.2">
      <c r="A2054" s="5">
        <f t="shared" si="32"/>
        <v>42565</v>
      </c>
      <c r="B2054" s="6">
        <f>IFERROR(VLOOKUP($A2054,'Original Data'!$A$2:$B$3674,2,FALSE),"")</f>
        <v>659.8</v>
      </c>
      <c r="C2054" s="7">
        <f>IFERROR(VLOOKUP($A2054,'Original Data'!$C$2:$D$2180,2,FALSE),"")</f>
        <v>11.6</v>
      </c>
      <c r="D2054" s="6" t="str">
        <f>IFERROR(VLOOKUP($A2054,'Original Data'!$E$2:$F$2013,2,FALSE),"")</f>
        <v/>
      </c>
    </row>
    <row r="2055" spans="1:4" x14ac:dyDescent="0.2">
      <c r="A2055" s="5">
        <f t="shared" si="32"/>
        <v>42564</v>
      </c>
      <c r="B2055" s="6">
        <f>IFERROR(VLOOKUP($A2055,'Original Data'!$A$2:$B$3674,2,FALSE),"")</f>
        <v>653.70000000000005</v>
      </c>
      <c r="C2055" s="7">
        <f>IFERROR(VLOOKUP($A2055,'Original Data'!$C$2:$D$2180,2,FALSE),"")</f>
        <v>10.47</v>
      </c>
      <c r="D2055" s="6" t="str">
        <f>IFERROR(VLOOKUP($A2055,'Original Data'!$E$2:$F$2013,2,FALSE),"")</f>
        <v/>
      </c>
    </row>
    <row r="2056" spans="1:4" x14ac:dyDescent="0.2">
      <c r="A2056" s="5">
        <f t="shared" si="32"/>
        <v>42563</v>
      </c>
      <c r="B2056" s="6">
        <f>IFERROR(VLOOKUP($A2056,'Original Data'!$A$2:$B$3674,2,FALSE),"")</f>
        <v>667.2</v>
      </c>
      <c r="C2056" s="7">
        <f>IFERROR(VLOOKUP($A2056,'Original Data'!$C$2:$D$2180,2,FALSE),"")</f>
        <v>10.55</v>
      </c>
      <c r="D2056" s="6" t="str">
        <f>IFERROR(VLOOKUP($A2056,'Original Data'!$E$2:$F$2013,2,FALSE),"")</f>
        <v/>
      </c>
    </row>
    <row r="2057" spans="1:4" x14ac:dyDescent="0.2">
      <c r="A2057" s="5">
        <f t="shared" si="32"/>
        <v>42562</v>
      </c>
      <c r="B2057" s="6">
        <f>IFERROR(VLOOKUP($A2057,'Original Data'!$A$2:$B$3674,2,FALSE),"")</f>
        <v>648</v>
      </c>
      <c r="C2057" s="7">
        <f>IFERROR(VLOOKUP($A2057,'Original Data'!$C$2:$D$2180,2,FALSE),"")</f>
        <v>10.51</v>
      </c>
      <c r="D2057" s="6" t="str">
        <f>IFERROR(VLOOKUP($A2057,'Original Data'!$E$2:$F$2013,2,FALSE),"")</f>
        <v/>
      </c>
    </row>
    <row r="2058" spans="1:4" x14ac:dyDescent="0.2">
      <c r="A2058" s="5">
        <f t="shared" si="32"/>
        <v>42561</v>
      </c>
      <c r="B2058" s="6">
        <f>IFERROR(VLOOKUP($A2058,'Original Data'!$A$2:$B$3674,2,FALSE),"")</f>
        <v>649.70000000000005</v>
      </c>
      <c r="C2058" s="7">
        <f>IFERROR(VLOOKUP($A2058,'Original Data'!$C$2:$D$2180,2,FALSE),"")</f>
        <v>10.95</v>
      </c>
      <c r="D2058" s="6" t="str">
        <f>IFERROR(VLOOKUP($A2058,'Original Data'!$E$2:$F$2013,2,FALSE),"")</f>
        <v/>
      </c>
    </row>
    <row r="2059" spans="1:4" x14ac:dyDescent="0.2">
      <c r="A2059" s="5">
        <f t="shared" si="32"/>
        <v>42560</v>
      </c>
      <c r="B2059" s="6">
        <f>IFERROR(VLOOKUP($A2059,'Original Data'!$A$2:$B$3674,2,FALSE),"")</f>
        <v>648.1</v>
      </c>
      <c r="C2059" s="7">
        <f>IFERROR(VLOOKUP($A2059,'Original Data'!$C$2:$D$2180,2,FALSE),"")</f>
        <v>10.9</v>
      </c>
      <c r="D2059" s="6" t="str">
        <f>IFERROR(VLOOKUP($A2059,'Original Data'!$E$2:$F$2013,2,FALSE),"")</f>
        <v/>
      </c>
    </row>
    <row r="2060" spans="1:4" x14ac:dyDescent="0.2">
      <c r="A2060" s="5">
        <f t="shared" si="32"/>
        <v>42559</v>
      </c>
      <c r="B2060" s="6">
        <f>IFERROR(VLOOKUP($A2060,'Original Data'!$A$2:$B$3674,2,FALSE),"")</f>
        <v>664.8</v>
      </c>
      <c r="C2060" s="7">
        <f>IFERROR(VLOOKUP($A2060,'Original Data'!$C$2:$D$2180,2,FALSE),"")</f>
        <v>11.31</v>
      </c>
      <c r="D2060" s="6" t="str">
        <f>IFERROR(VLOOKUP($A2060,'Original Data'!$E$2:$F$2013,2,FALSE),"")</f>
        <v/>
      </c>
    </row>
    <row r="2061" spans="1:4" x14ac:dyDescent="0.2">
      <c r="A2061" s="5">
        <f t="shared" si="32"/>
        <v>42558</v>
      </c>
      <c r="B2061" s="6">
        <f>IFERROR(VLOOKUP($A2061,'Original Data'!$A$2:$B$3674,2,FALSE),"")</f>
        <v>640.5</v>
      </c>
      <c r="C2061" s="7">
        <f>IFERROR(VLOOKUP($A2061,'Original Data'!$C$2:$D$2180,2,FALSE),"")</f>
        <v>10.14</v>
      </c>
      <c r="D2061" s="6" t="str">
        <f>IFERROR(VLOOKUP($A2061,'Original Data'!$E$2:$F$2013,2,FALSE),"")</f>
        <v/>
      </c>
    </row>
    <row r="2062" spans="1:4" x14ac:dyDescent="0.2">
      <c r="A2062" s="5">
        <f t="shared" si="32"/>
        <v>42557</v>
      </c>
      <c r="B2062" s="6">
        <f>IFERROR(VLOOKUP($A2062,'Original Data'!$A$2:$B$3674,2,FALSE),"")</f>
        <v>677</v>
      </c>
      <c r="C2062" s="7">
        <f>IFERROR(VLOOKUP($A2062,'Original Data'!$C$2:$D$2180,2,FALSE),"")</f>
        <v>10.55</v>
      </c>
      <c r="D2062" s="6" t="str">
        <f>IFERROR(VLOOKUP($A2062,'Original Data'!$E$2:$F$2013,2,FALSE),"")</f>
        <v/>
      </c>
    </row>
    <row r="2063" spans="1:4" x14ac:dyDescent="0.2">
      <c r="A2063" s="5">
        <f t="shared" si="32"/>
        <v>42556</v>
      </c>
      <c r="B2063" s="6">
        <f>IFERROR(VLOOKUP($A2063,'Original Data'!$A$2:$B$3674,2,FALSE),"")</f>
        <v>667.8</v>
      </c>
      <c r="C2063" s="7">
        <f>IFERROR(VLOOKUP($A2063,'Original Data'!$C$2:$D$2180,2,FALSE),"")</f>
        <v>10.53</v>
      </c>
      <c r="D2063" s="6" t="str">
        <f>IFERROR(VLOOKUP($A2063,'Original Data'!$E$2:$F$2013,2,FALSE),"")</f>
        <v/>
      </c>
    </row>
    <row r="2064" spans="1:4" x14ac:dyDescent="0.2">
      <c r="A2064" s="5">
        <f t="shared" si="32"/>
        <v>42555</v>
      </c>
      <c r="B2064" s="6">
        <f>IFERROR(VLOOKUP($A2064,'Original Data'!$A$2:$B$3674,2,FALSE),"")</f>
        <v>681.3</v>
      </c>
      <c r="C2064" s="7">
        <f>IFERROR(VLOOKUP($A2064,'Original Data'!$C$2:$D$2180,2,FALSE),"")</f>
        <v>11.42</v>
      </c>
      <c r="D2064" s="6" t="str">
        <f>IFERROR(VLOOKUP($A2064,'Original Data'!$E$2:$F$2013,2,FALSE),"")</f>
        <v/>
      </c>
    </row>
    <row r="2065" spans="1:4" x14ac:dyDescent="0.2">
      <c r="A2065" s="5">
        <f t="shared" si="32"/>
        <v>42554</v>
      </c>
      <c r="B2065" s="6">
        <f>IFERROR(VLOOKUP($A2065,'Original Data'!$A$2:$B$3674,2,FALSE),"")</f>
        <v>659.3</v>
      </c>
      <c r="C2065" s="7">
        <f>IFERROR(VLOOKUP($A2065,'Original Data'!$C$2:$D$2180,2,FALSE),"")</f>
        <v>11.78</v>
      </c>
      <c r="D2065" s="6" t="str">
        <f>IFERROR(VLOOKUP($A2065,'Original Data'!$E$2:$F$2013,2,FALSE),"")</f>
        <v/>
      </c>
    </row>
    <row r="2066" spans="1:4" x14ac:dyDescent="0.2">
      <c r="A2066" s="5">
        <f t="shared" si="32"/>
        <v>42553</v>
      </c>
      <c r="B2066" s="6">
        <f>IFERROR(VLOOKUP($A2066,'Original Data'!$A$2:$B$3674,2,FALSE),"")</f>
        <v>705</v>
      </c>
      <c r="C2066" s="7">
        <f>IFERROR(VLOOKUP($A2066,'Original Data'!$C$2:$D$2180,2,FALSE),"")</f>
        <v>12.14</v>
      </c>
      <c r="D2066" s="6" t="str">
        <f>IFERROR(VLOOKUP($A2066,'Original Data'!$E$2:$F$2013,2,FALSE),"")</f>
        <v/>
      </c>
    </row>
    <row r="2067" spans="1:4" x14ac:dyDescent="0.2">
      <c r="A2067" s="5">
        <f t="shared" si="32"/>
        <v>42552</v>
      </c>
      <c r="B2067" s="6">
        <f>IFERROR(VLOOKUP($A2067,'Original Data'!$A$2:$B$3674,2,FALSE),"")</f>
        <v>674.8</v>
      </c>
      <c r="C2067" s="7">
        <f>IFERROR(VLOOKUP($A2067,'Original Data'!$C$2:$D$2180,2,FALSE),"")</f>
        <v>12.35</v>
      </c>
      <c r="D2067" s="6" t="str">
        <f>IFERROR(VLOOKUP($A2067,'Original Data'!$E$2:$F$2013,2,FALSE),"")</f>
        <v/>
      </c>
    </row>
    <row r="2068" spans="1:4" x14ac:dyDescent="0.2">
      <c r="A2068" s="5">
        <f t="shared" si="32"/>
        <v>42551</v>
      </c>
      <c r="B2068" s="6">
        <f>IFERROR(VLOOKUP($A2068,'Original Data'!$A$2:$B$3674,2,FALSE),"")</f>
        <v>674.7</v>
      </c>
      <c r="C2068" s="7">
        <f>IFERROR(VLOOKUP($A2068,'Original Data'!$C$2:$D$2180,2,FALSE),"")</f>
        <v>12.5</v>
      </c>
      <c r="D2068" s="6" t="str">
        <f>IFERROR(VLOOKUP($A2068,'Original Data'!$E$2:$F$2013,2,FALSE),"")</f>
        <v/>
      </c>
    </row>
    <row r="2069" spans="1:4" x14ac:dyDescent="0.2">
      <c r="A2069" s="5">
        <f t="shared" si="32"/>
        <v>42550</v>
      </c>
      <c r="B2069" s="6">
        <f>IFERROR(VLOOKUP($A2069,'Original Data'!$A$2:$B$3674,2,FALSE),"")</f>
        <v>639.70000000000005</v>
      </c>
      <c r="C2069" s="7">
        <f>IFERROR(VLOOKUP($A2069,'Original Data'!$C$2:$D$2180,2,FALSE),"")</f>
        <v>12.77</v>
      </c>
      <c r="D2069" s="6" t="str">
        <f>IFERROR(VLOOKUP($A2069,'Original Data'!$E$2:$F$2013,2,FALSE),"")</f>
        <v/>
      </c>
    </row>
    <row r="2070" spans="1:4" x14ac:dyDescent="0.2">
      <c r="A2070" s="5">
        <f t="shared" si="32"/>
        <v>42549</v>
      </c>
      <c r="B2070" s="6">
        <f>IFERROR(VLOOKUP($A2070,'Original Data'!$A$2:$B$3674,2,FALSE),"")</f>
        <v>646.29999999999995</v>
      </c>
      <c r="C2070" s="7">
        <f>IFERROR(VLOOKUP($A2070,'Original Data'!$C$2:$D$2180,2,FALSE),"")</f>
        <v>12.22</v>
      </c>
      <c r="D2070" s="6" t="str">
        <f>IFERROR(VLOOKUP($A2070,'Original Data'!$E$2:$F$2013,2,FALSE),"")</f>
        <v/>
      </c>
    </row>
    <row r="2071" spans="1:4" x14ac:dyDescent="0.2">
      <c r="A2071" s="5">
        <f t="shared" si="32"/>
        <v>42548</v>
      </c>
      <c r="B2071" s="6">
        <f>IFERROR(VLOOKUP($A2071,'Original Data'!$A$2:$B$3674,2,FALSE),"")</f>
        <v>662.2</v>
      </c>
      <c r="C2071" s="7">
        <f>IFERROR(VLOOKUP($A2071,'Original Data'!$C$2:$D$2180,2,FALSE),"")</f>
        <v>13.96</v>
      </c>
      <c r="D2071" s="6" t="str">
        <f>IFERROR(VLOOKUP($A2071,'Original Data'!$E$2:$F$2013,2,FALSE),"")</f>
        <v/>
      </c>
    </row>
    <row r="2072" spans="1:4" x14ac:dyDescent="0.2">
      <c r="A2072" s="5">
        <f t="shared" si="32"/>
        <v>42547</v>
      </c>
      <c r="B2072" s="6">
        <f>IFERROR(VLOOKUP($A2072,'Original Data'!$A$2:$B$3674,2,FALSE),"")</f>
        <v>627.4</v>
      </c>
      <c r="C2072" s="7">
        <f>IFERROR(VLOOKUP($A2072,'Original Data'!$C$2:$D$2180,2,FALSE),"")</f>
        <v>13.75</v>
      </c>
      <c r="D2072" s="6" t="str">
        <f>IFERROR(VLOOKUP($A2072,'Original Data'!$E$2:$F$2013,2,FALSE),"")</f>
        <v/>
      </c>
    </row>
    <row r="2073" spans="1:4" x14ac:dyDescent="0.2">
      <c r="A2073" s="5">
        <f t="shared" si="32"/>
        <v>42546</v>
      </c>
      <c r="B2073" s="6">
        <f>IFERROR(VLOOKUP($A2073,'Original Data'!$A$2:$B$3674,2,FALSE),"")</f>
        <v>664.9</v>
      </c>
      <c r="C2073" s="7">
        <f>IFERROR(VLOOKUP($A2073,'Original Data'!$C$2:$D$2180,2,FALSE),"")</f>
        <v>14.31</v>
      </c>
      <c r="D2073" s="6" t="str">
        <f>IFERROR(VLOOKUP($A2073,'Original Data'!$E$2:$F$2013,2,FALSE),"")</f>
        <v/>
      </c>
    </row>
    <row r="2074" spans="1:4" x14ac:dyDescent="0.2">
      <c r="A2074" s="5">
        <f t="shared" si="32"/>
        <v>42545</v>
      </c>
      <c r="B2074" s="6">
        <f>IFERROR(VLOOKUP($A2074,'Original Data'!$A$2:$B$3674,2,FALSE),"")</f>
        <v>666</v>
      </c>
      <c r="C2074" s="7">
        <f>IFERROR(VLOOKUP($A2074,'Original Data'!$C$2:$D$2180,2,FALSE),"")</f>
        <v>14.29</v>
      </c>
      <c r="D2074" s="6" t="str">
        <f>IFERROR(VLOOKUP($A2074,'Original Data'!$E$2:$F$2013,2,FALSE),"")</f>
        <v/>
      </c>
    </row>
    <row r="2075" spans="1:4" x14ac:dyDescent="0.2">
      <c r="A2075" s="5">
        <f t="shared" si="32"/>
        <v>42544</v>
      </c>
      <c r="B2075" s="6">
        <f>IFERROR(VLOOKUP($A2075,'Original Data'!$A$2:$B$3674,2,FALSE),"")</f>
        <v>625.79999999999995</v>
      </c>
      <c r="C2075" s="7">
        <f>IFERROR(VLOOKUP($A2075,'Original Data'!$C$2:$D$2180,2,FALSE),"")</f>
        <v>13.75</v>
      </c>
      <c r="D2075" s="6" t="str">
        <f>IFERROR(VLOOKUP($A2075,'Original Data'!$E$2:$F$2013,2,FALSE),"")</f>
        <v/>
      </c>
    </row>
    <row r="2076" spans="1:4" x14ac:dyDescent="0.2">
      <c r="A2076" s="5">
        <f t="shared" si="32"/>
        <v>42543</v>
      </c>
      <c r="B2076" s="6">
        <f>IFERROR(VLOOKUP($A2076,'Original Data'!$A$2:$B$3674,2,FALSE),"")</f>
        <v>606</v>
      </c>
      <c r="C2076" s="7">
        <f>IFERROR(VLOOKUP($A2076,'Original Data'!$C$2:$D$2180,2,FALSE),"")</f>
        <v>13.25</v>
      </c>
      <c r="D2076" s="6" t="str">
        <f>IFERROR(VLOOKUP($A2076,'Original Data'!$E$2:$F$2013,2,FALSE),"")</f>
        <v/>
      </c>
    </row>
    <row r="2077" spans="1:4" x14ac:dyDescent="0.2">
      <c r="A2077" s="5">
        <f t="shared" si="32"/>
        <v>42542</v>
      </c>
      <c r="B2077" s="6">
        <f>IFERROR(VLOOKUP($A2077,'Original Data'!$A$2:$B$3674,2,FALSE),"")</f>
        <v>668.9</v>
      </c>
      <c r="C2077" s="7">
        <f>IFERROR(VLOOKUP($A2077,'Original Data'!$C$2:$D$2180,2,FALSE),"")</f>
        <v>12.94</v>
      </c>
      <c r="D2077" s="6" t="str">
        <f>IFERROR(VLOOKUP($A2077,'Original Data'!$E$2:$F$2013,2,FALSE),"")</f>
        <v/>
      </c>
    </row>
    <row r="2078" spans="1:4" x14ac:dyDescent="0.2">
      <c r="A2078" s="5">
        <f t="shared" si="32"/>
        <v>42541</v>
      </c>
      <c r="B2078" s="6">
        <f>IFERROR(VLOOKUP($A2078,'Original Data'!$A$2:$B$3674,2,FALSE),"")</f>
        <v>743.9</v>
      </c>
      <c r="C2078" s="7">
        <f>IFERROR(VLOOKUP($A2078,'Original Data'!$C$2:$D$2180,2,FALSE),"")</f>
        <v>11.9</v>
      </c>
      <c r="D2078" s="6" t="str">
        <f>IFERROR(VLOOKUP($A2078,'Original Data'!$E$2:$F$2013,2,FALSE),"")</f>
        <v/>
      </c>
    </row>
    <row r="2079" spans="1:4" x14ac:dyDescent="0.2">
      <c r="A2079" s="5">
        <f t="shared" si="32"/>
        <v>42540</v>
      </c>
      <c r="B2079" s="6">
        <f>IFERROR(VLOOKUP($A2079,'Original Data'!$A$2:$B$3674,2,FALSE),"")</f>
        <v>767.3</v>
      </c>
      <c r="C2079" s="7">
        <f>IFERROR(VLOOKUP($A2079,'Original Data'!$C$2:$D$2180,2,FALSE),"")</f>
        <v>12.43</v>
      </c>
      <c r="D2079" s="6" t="str">
        <f>IFERROR(VLOOKUP($A2079,'Original Data'!$E$2:$F$2013,2,FALSE),"")</f>
        <v/>
      </c>
    </row>
    <row r="2080" spans="1:4" x14ac:dyDescent="0.2">
      <c r="A2080" s="5">
        <f t="shared" si="32"/>
        <v>42539</v>
      </c>
      <c r="B2080" s="6">
        <f>IFERROR(VLOOKUP($A2080,'Original Data'!$A$2:$B$3674,2,FALSE),"")</f>
        <v>757.6</v>
      </c>
      <c r="C2080" s="7">
        <f>IFERROR(VLOOKUP($A2080,'Original Data'!$C$2:$D$2180,2,FALSE),"")</f>
        <v>11.41</v>
      </c>
      <c r="D2080" s="6" t="str">
        <f>IFERROR(VLOOKUP($A2080,'Original Data'!$E$2:$F$2013,2,FALSE),"")</f>
        <v/>
      </c>
    </row>
    <row r="2081" spans="1:4" x14ac:dyDescent="0.2">
      <c r="A2081" s="5">
        <f t="shared" si="32"/>
        <v>42538</v>
      </c>
      <c r="B2081" s="6">
        <f>IFERROR(VLOOKUP($A2081,'Original Data'!$A$2:$B$3674,2,FALSE),"")</f>
        <v>748.7</v>
      </c>
      <c r="C2081" s="7">
        <f>IFERROR(VLOOKUP($A2081,'Original Data'!$C$2:$D$2180,2,FALSE),"")</f>
        <v>15.61</v>
      </c>
      <c r="D2081" s="6" t="str">
        <f>IFERROR(VLOOKUP($A2081,'Original Data'!$E$2:$F$2013,2,FALSE),"")</f>
        <v/>
      </c>
    </row>
    <row r="2082" spans="1:4" x14ac:dyDescent="0.2">
      <c r="A2082" s="5">
        <f t="shared" si="32"/>
        <v>42537</v>
      </c>
      <c r="B2082" s="6">
        <f>IFERROR(VLOOKUP($A2082,'Original Data'!$A$2:$B$3674,2,FALSE),"")</f>
        <v>769.5</v>
      </c>
      <c r="C2082" s="7">
        <f>IFERROR(VLOOKUP($A2082,'Original Data'!$C$2:$D$2180,2,FALSE),"")</f>
        <v>20.7</v>
      </c>
      <c r="D2082" s="6" t="str">
        <f>IFERROR(VLOOKUP($A2082,'Original Data'!$E$2:$F$2013,2,FALSE),"")</f>
        <v/>
      </c>
    </row>
    <row r="2083" spans="1:4" x14ac:dyDescent="0.2">
      <c r="A2083" s="5">
        <f t="shared" si="32"/>
        <v>42536</v>
      </c>
      <c r="B2083" s="6">
        <f>IFERROR(VLOOKUP($A2083,'Original Data'!$A$2:$B$3674,2,FALSE),"")</f>
        <v>696.9</v>
      </c>
      <c r="C2083" s="7">
        <f>IFERROR(VLOOKUP($A2083,'Original Data'!$C$2:$D$2180,2,FALSE),"")</f>
        <v>18.45</v>
      </c>
      <c r="D2083" s="6" t="str">
        <f>IFERROR(VLOOKUP($A2083,'Original Data'!$E$2:$F$2013,2,FALSE),"")</f>
        <v/>
      </c>
    </row>
    <row r="2084" spans="1:4" x14ac:dyDescent="0.2">
      <c r="A2084" s="5">
        <f t="shared" si="32"/>
        <v>42535</v>
      </c>
      <c r="B2084" s="6">
        <f>IFERROR(VLOOKUP($A2084,'Original Data'!$A$2:$B$3674,2,FALSE),"")</f>
        <v>684.5</v>
      </c>
      <c r="C2084" s="7">
        <f>IFERROR(VLOOKUP($A2084,'Original Data'!$C$2:$D$2180,2,FALSE),"")</f>
        <v>18.73</v>
      </c>
      <c r="D2084" s="6" t="str">
        <f>IFERROR(VLOOKUP($A2084,'Original Data'!$E$2:$F$2013,2,FALSE),"")</f>
        <v/>
      </c>
    </row>
    <row r="2085" spans="1:4" x14ac:dyDescent="0.2">
      <c r="A2085" s="5">
        <f t="shared" si="32"/>
        <v>42534</v>
      </c>
      <c r="B2085" s="6">
        <f>IFERROR(VLOOKUP($A2085,'Original Data'!$A$2:$B$3674,2,FALSE),"")</f>
        <v>705.9</v>
      </c>
      <c r="C2085" s="7">
        <f>IFERROR(VLOOKUP($A2085,'Original Data'!$C$2:$D$2180,2,FALSE),"")</f>
        <v>17.73</v>
      </c>
      <c r="D2085" s="6" t="str">
        <f>IFERROR(VLOOKUP($A2085,'Original Data'!$E$2:$F$2013,2,FALSE),"")</f>
        <v/>
      </c>
    </row>
    <row r="2086" spans="1:4" x14ac:dyDescent="0.2">
      <c r="A2086" s="5">
        <f t="shared" si="32"/>
        <v>42533</v>
      </c>
      <c r="B2086" s="6">
        <f>IFERROR(VLOOKUP($A2086,'Original Data'!$A$2:$B$3674,2,FALSE),"")</f>
        <v>671</v>
      </c>
      <c r="C2086" s="7">
        <f>IFERROR(VLOOKUP($A2086,'Original Data'!$C$2:$D$2180,2,FALSE),"")</f>
        <v>15.8</v>
      </c>
      <c r="D2086" s="6" t="str">
        <f>IFERROR(VLOOKUP($A2086,'Original Data'!$E$2:$F$2013,2,FALSE),"")</f>
        <v/>
      </c>
    </row>
    <row r="2087" spans="1:4" x14ac:dyDescent="0.2">
      <c r="A2087" s="5">
        <f t="shared" si="32"/>
        <v>42532</v>
      </c>
      <c r="B2087" s="6">
        <f>IFERROR(VLOOKUP($A2087,'Original Data'!$A$2:$B$3674,2,FALSE),"")</f>
        <v>614.5</v>
      </c>
      <c r="C2087" s="7">
        <f>IFERROR(VLOOKUP($A2087,'Original Data'!$C$2:$D$2180,2,FALSE),"")</f>
        <v>14.15</v>
      </c>
      <c r="D2087" s="6" t="str">
        <f>IFERROR(VLOOKUP($A2087,'Original Data'!$E$2:$F$2013,2,FALSE),"")</f>
        <v/>
      </c>
    </row>
    <row r="2088" spans="1:4" x14ac:dyDescent="0.2">
      <c r="A2088" s="5">
        <f t="shared" si="32"/>
        <v>42531</v>
      </c>
      <c r="B2088" s="6">
        <f>IFERROR(VLOOKUP($A2088,'Original Data'!$A$2:$B$3674,2,FALSE),"")</f>
        <v>580.1</v>
      </c>
      <c r="C2088" s="7">
        <f>IFERROR(VLOOKUP($A2088,'Original Data'!$C$2:$D$2180,2,FALSE),"")</f>
        <v>13.97</v>
      </c>
      <c r="D2088" s="6" t="str">
        <f>IFERROR(VLOOKUP($A2088,'Original Data'!$E$2:$F$2013,2,FALSE),"")</f>
        <v/>
      </c>
    </row>
    <row r="2089" spans="1:4" x14ac:dyDescent="0.2">
      <c r="A2089" s="5">
        <f t="shared" si="32"/>
        <v>42530</v>
      </c>
      <c r="B2089" s="6">
        <f>IFERROR(VLOOKUP($A2089,'Original Data'!$A$2:$B$3674,2,FALSE),"")</f>
        <v>575.5</v>
      </c>
      <c r="C2089" s="7">
        <f>IFERROR(VLOOKUP($A2089,'Original Data'!$C$2:$D$2180,2,FALSE),"")</f>
        <v>14.45</v>
      </c>
      <c r="D2089" s="6" t="str">
        <f>IFERROR(VLOOKUP($A2089,'Original Data'!$E$2:$F$2013,2,FALSE),"")</f>
        <v/>
      </c>
    </row>
    <row r="2090" spans="1:4" x14ac:dyDescent="0.2">
      <c r="A2090" s="5">
        <f t="shared" si="32"/>
        <v>42529</v>
      </c>
      <c r="B2090" s="6">
        <f>IFERROR(VLOOKUP($A2090,'Original Data'!$A$2:$B$3674,2,FALSE),"")</f>
        <v>583</v>
      </c>
      <c r="C2090" s="7">
        <f>IFERROR(VLOOKUP($A2090,'Original Data'!$C$2:$D$2180,2,FALSE),"")</f>
        <v>14.49</v>
      </c>
      <c r="D2090" s="6" t="str">
        <f>IFERROR(VLOOKUP($A2090,'Original Data'!$E$2:$F$2013,2,FALSE),"")</f>
        <v/>
      </c>
    </row>
    <row r="2091" spans="1:4" x14ac:dyDescent="0.2">
      <c r="A2091" s="5">
        <f t="shared" si="32"/>
        <v>42528</v>
      </c>
      <c r="B2091" s="6">
        <f>IFERROR(VLOOKUP($A2091,'Original Data'!$A$2:$B$3674,2,FALSE),"")</f>
        <v>576.9</v>
      </c>
      <c r="C2091" s="7">
        <f>IFERROR(VLOOKUP($A2091,'Original Data'!$C$2:$D$2180,2,FALSE),"")</f>
        <v>14.5</v>
      </c>
      <c r="D2091" s="6" t="str">
        <f>IFERROR(VLOOKUP($A2091,'Original Data'!$E$2:$F$2013,2,FALSE),"")</f>
        <v/>
      </c>
    </row>
    <row r="2092" spans="1:4" x14ac:dyDescent="0.2">
      <c r="A2092" s="5">
        <f t="shared" si="32"/>
        <v>42527</v>
      </c>
      <c r="B2092" s="6">
        <f>IFERROR(VLOOKUP($A2092,'Original Data'!$A$2:$B$3674,2,FALSE),"")</f>
        <v>585.20000000000005</v>
      </c>
      <c r="C2092" s="7">
        <f>IFERROR(VLOOKUP($A2092,'Original Data'!$C$2:$D$2180,2,FALSE),"")</f>
        <v>14.03</v>
      </c>
      <c r="D2092" s="6" t="str">
        <f>IFERROR(VLOOKUP($A2092,'Original Data'!$E$2:$F$2013,2,FALSE),"")</f>
        <v/>
      </c>
    </row>
    <row r="2093" spans="1:4" x14ac:dyDescent="0.2">
      <c r="A2093" s="5">
        <f t="shared" si="32"/>
        <v>42526</v>
      </c>
      <c r="B2093" s="6">
        <f>IFERROR(VLOOKUP($A2093,'Original Data'!$A$2:$B$3674,2,FALSE),"")</f>
        <v>574</v>
      </c>
      <c r="C2093" s="7">
        <f>IFERROR(VLOOKUP($A2093,'Original Data'!$C$2:$D$2180,2,FALSE),"")</f>
        <v>13.95</v>
      </c>
      <c r="D2093" s="6" t="str">
        <f>IFERROR(VLOOKUP($A2093,'Original Data'!$E$2:$F$2013,2,FALSE),"")</f>
        <v/>
      </c>
    </row>
    <row r="2094" spans="1:4" x14ac:dyDescent="0.2">
      <c r="A2094" s="5">
        <f t="shared" si="32"/>
        <v>42525</v>
      </c>
      <c r="B2094" s="6">
        <f>IFERROR(VLOOKUP($A2094,'Original Data'!$A$2:$B$3674,2,FALSE),"")</f>
        <v>572.70000000000005</v>
      </c>
      <c r="C2094" s="7">
        <f>IFERROR(VLOOKUP($A2094,'Original Data'!$C$2:$D$2180,2,FALSE),"")</f>
        <v>13.81</v>
      </c>
      <c r="D2094" s="6" t="str">
        <f>IFERROR(VLOOKUP($A2094,'Original Data'!$E$2:$F$2013,2,FALSE),"")</f>
        <v/>
      </c>
    </row>
    <row r="2095" spans="1:4" x14ac:dyDescent="0.2">
      <c r="A2095" s="5">
        <f t="shared" si="32"/>
        <v>42524</v>
      </c>
      <c r="B2095" s="6">
        <f>IFERROR(VLOOKUP($A2095,'Original Data'!$A$2:$B$3674,2,FALSE),"")</f>
        <v>570.9</v>
      </c>
      <c r="C2095" s="7">
        <f>IFERROR(VLOOKUP($A2095,'Original Data'!$C$2:$D$2180,2,FALSE),"")</f>
        <v>13.84</v>
      </c>
      <c r="D2095" s="6" t="str">
        <f>IFERROR(VLOOKUP($A2095,'Original Data'!$E$2:$F$2013,2,FALSE),"")</f>
        <v/>
      </c>
    </row>
    <row r="2096" spans="1:4" x14ac:dyDescent="0.2">
      <c r="A2096" s="5">
        <f t="shared" si="32"/>
        <v>42523</v>
      </c>
      <c r="B2096" s="6">
        <f>IFERROR(VLOOKUP($A2096,'Original Data'!$A$2:$B$3674,2,FALSE),"")</f>
        <v>538.79999999999995</v>
      </c>
      <c r="C2096" s="7">
        <f>IFERROR(VLOOKUP($A2096,'Original Data'!$C$2:$D$2180,2,FALSE),"")</f>
        <v>13.8</v>
      </c>
      <c r="D2096" s="6" t="str">
        <f>IFERROR(VLOOKUP($A2096,'Original Data'!$E$2:$F$2013,2,FALSE),"")</f>
        <v/>
      </c>
    </row>
    <row r="2097" spans="1:4" x14ac:dyDescent="0.2">
      <c r="A2097" s="5">
        <f t="shared" si="32"/>
        <v>42522</v>
      </c>
      <c r="B2097" s="6">
        <f>IFERROR(VLOOKUP($A2097,'Original Data'!$A$2:$B$3674,2,FALSE),"")</f>
        <v>536.79999999999995</v>
      </c>
      <c r="C2097" s="7">
        <f>IFERROR(VLOOKUP($A2097,'Original Data'!$C$2:$D$2180,2,FALSE),"")</f>
        <v>13.85</v>
      </c>
      <c r="D2097" s="6" t="str">
        <f>IFERROR(VLOOKUP($A2097,'Original Data'!$E$2:$F$2013,2,FALSE),"")</f>
        <v/>
      </c>
    </row>
    <row r="2098" spans="1:4" x14ac:dyDescent="0.2">
      <c r="A2098" s="5">
        <f t="shared" si="32"/>
        <v>42521</v>
      </c>
      <c r="B2098" s="6">
        <f>IFERROR(VLOOKUP($A2098,'Original Data'!$A$2:$B$3674,2,FALSE),"")</f>
        <v>530.70000000000005</v>
      </c>
      <c r="C2098" s="7">
        <f>IFERROR(VLOOKUP($A2098,'Original Data'!$C$2:$D$2180,2,FALSE),"")</f>
        <v>14.01</v>
      </c>
      <c r="D2098" s="6" t="str">
        <f>IFERROR(VLOOKUP($A2098,'Original Data'!$E$2:$F$2013,2,FALSE),"")</f>
        <v/>
      </c>
    </row>
    <row r="2099" spans="1:4" x14ac:dyDescent="0.2">
      <c r="A2099" s="5">
        <f t="shared" si="32"/>
        <v>42520</v>
      </c>
      <c r="B2099" s="6">
        <f>IFERROR(VLOOKUP($A2099,'Original Data'!$A$2:$B$3674,2,FALSE),"")</f>
        <v>532.9</v>
      </c>
      <c r="C2099" s="7">
        <f>IFERROR(VLOOKUP($A2099,'Original Data'!$C$2:$D$2180,2,FALSE),"")</f>
        <v>12.72</v>
      </c>
      <c r="D2099" s="6" t="str">
        <f>IFERROR(VLOOKUP($A2099,'Original Data'!$E$2:$F$2013,2,FALSE),"")</f>
        <v/>
      </c>
    </row>
    <row r="2100" spans="1:4" x14ac:dyDescent="0.2">
      <c r="A2100" s="5">
        <f t="shared" si="32"/>
        <v>42519</v>
      </c>
      <c r="B2100" s="6">
        <f>IFERROR(VLOOKUP($A2100,'Original Data'!$A$2:$B$3674,2,FALSE),"")</f>
        <v>531</v>
      </c>
      <c r="C2100" s="7">
        <f>IFERROR(VLOOKUP($A2100,'Original Data'!$C$2:$D$2180,2,FALSE),"")</f>
        <v>12.41</v>
      </c>
      <c r="D2100" s="6" t="str">
        <f>IFERROR(VLOOKUP($A2100,'Original Data'!$E$2:$F$2013,2,FALSE),"")</f>
        <v/>
      </c>
    </row>
    <row r="2101" spans="1:4" x14ac:dyDescent="0.2">
      <c r="A2101" s="5">
        <f t="shared" si="32"/>
        <v>42518</v>
      </c>
      <c r="B2101" s="6">
        <f>IFERROR(VLOOKUP($A2101,'Original Data'!$A$2:$B$3674,2,FALSE),"")</f>
        <v>527</v>
      </c>
      <c r="C2101" s="7">
        <f>IFERROR(VLOOKUP($A2101,'Original Data'!$C$2:$D$2180,2,FALSE),"")</f>
        <v>11.98</v>
      </c>
      <c r="D2101" s="6" t="str">
        <f>IFERROR(VLOOKUP($A2101,'Original Data'!$E$2:$F$2013,2,FALSE),"")</f>
        <v/>
      </c>
    </row>
    <row r="2102" spans="1:4" x14ac:dyDescent="0.2">
      <c r="A2102" s="5">
        <f t="shared" si="32"/>
        <v>42517</v>
      </c>
      <c r="B2102" s="6">
        <f>IFERROR(VLOOKUP($A2102,'Original Data'!$A$2:$B$3674,2,FALSE),"")</f>
        <v>472</v>
      </c>
      <c r="C2102" s="7">
        <f>IFERROR(VLOOKUP($A2102,'Original Data'!$C$2:$D$2180,2,FALSE),"")</f>
        <v>11.12</v>
      </c>
      <c r="D2102" s="6" t="str">
        <f>IFERROR(VLOOKUP($A2102,'Original Data'!$E$2:$F$2013,2,FALSE),"")</f>
        <v/>
      </c>
    </row>
    <row r="2103" spans="1:4" x14ac:dyDescent="0.2">
      <c r="A2103" s="5">
        <f t="shared" si="32"/>
        <v>42516</v>
      </c>
      <c r="B2103" s="6">
        <f>IFERROR(VLOOKUP($A2103,'Original Data'!$A$2:$B$3674,2,FALSE),"")</f>
        <v>454</v>
      </c>
      <c r="C2103" s="7">
        <f>IFERROR(VLOOKUP($A2103,'Original Data'!$C$2:$D$2180,2,FALSE),"")</f>
        <v>12.48</v>
      </c>
      <c r="D2103" s="6" t="str">
        <f>IFERROR(VLOOKUP($A2103,'Original Data'!$E$2:$F$2013,2,FALSE),"")</f>
        <v/>
      </c>
    </row>
    <row r="2104" spans="1:4" x14ac:dyDescent="0.2">
      <c r="A2104" s="5">
        <f t="shared" si="32"/>
        <v>42515</v>
      </c>
      <c r="B2104" s="6">
        <f>IFERROR(VLOOKUP($A2104,'Original Data'!$A$2:$B$3674,2,FALSE),"")</f>
        <v>449.1</v>
      </c>
      <c r="C2104" s="7">
        <f>IFERROR(VLOOKUP($A2104,'Original Data'!$C$2:$D$2180,2,FALSE),"")</f>
        <v>12.49</v>
      </c>
      <c r="D2104" s="6" t="str">
        <f>IFERROR(VLOOKUP($A2104,'Original Data'!$E$2:$F$2013,2,FALSE),"")</f>
        <v/>
      </c>
    </row>
    <row r="2105" spans="1:4" x14ac:dyDescent="0.2">
      <c r="A2105" s="5">
        <f t="shared" si="32"/>
        <v>42514</v>
      </c>
      <c r="B2105" s="6">
        <f>IFERROR(VLOOKUP($A2105,'Original Data'!$A$2:$B$3674,2,FALSE),"")</f>
        <v>445</v>
      </c>
      <c r="C2105" s="7">
        <f>IFERROR(VLOOKUP($A2105,'Original Data'!$C$2:$D$2180,2,FALSE),"")</f>
        <v>12.73</v>
      </c>
      <c r="D2105" s="6" t="str">
        <f>IFERROR(VLOOKUP($A2105,'Original Data'!$E$2:$F$2013,2,FALSE),"")</f>
        <v/>
      </c>
    </row>
    <row r="2106" spans="1:4" x14ac:dyDescent="0.2">
      <c r="A2106" s="5">
        <f t="shared" si="32"/>
        <v>42513</v>
      </c>
      <c r="B2106" s="6">
        <f>IFERROR(VLOOKUP($A2106,'Original Data'!$A$2:$B$3674,2,FALSE),"")</f>
        <v>443.7</v>
      </c>
      <c r="C2106" s="7">
        <f>IFERROR(VLOOKUP($A2106,'Original Data'!$C$2:$D$2180,2,FALSE),"")</f>
        <v>13.42</v>
      </c>
      <c r="D2106" s="6" t="str">
        <f>IFERROR(VLOOKUP($A2106,'Original Data'!$E$2:$F$2013,2,FALSE),"")</f>
        <v/>
      </c>
    </row>
    <row r="2107" spans="1:4" x14ac:dyDescent="0.2">
      <c r="A2107" s="5">
        <f t="shared" si="32"/>
        <v>42512</v>
      </c>
      <c r="B2107" s="6">
        <f>IFERROR(VLOOKUP($A2107,'Original Data'!$A$2:$B$3674,2,FALSE),"")</f>
        <v>437.5</v>
      </c>
      <c r="C2107" s="7">
        <f>IFERROR(VLOOKUP($A2107,'Original Data'!$C$2:$D$2180,2,FALSE),"")</f>
        <v>14.21</v>
      </c>
      <c r="D2107" s="6" t="str">
        <f>IFERROR(VLOOKUP($A2107,'Original Data'!$E$2:$F$2013,2,FALSE),"")</f>
        <v/>
      </c>
    </row>
    <row r="2108" spans="1:4" x14ac:dyDescent="0.2">
      <c r="A2108" s="5">
        <f t="shared" si="32"/>
        <v>42511</v>
      </c>
      <c r="B2108" s="6">
        <f>IFERROR(VLOOKUP($A2108,'Original Data'!$A$2:$B$3674,2,FALSE),"")</f>
        <v>440.8</v>
      </c>
      <c r="C2108" s="7">
        <f>IFERROR(VLOOKUP($A2108,'Original Data'!$C$2:$D$2180,2,FALSE),"")</f>
        <v>14</v>
      </c>
      <c r="D2108" s="6" t="str">
        <f>IFERROR(VLOOKUP($A2108,'Original Data'!$E$2:$F$2013,2,FALSE),"")</f>
        <v/>
      </c>
    </row>
    <row r="2109" spans="1:4" x14ac:dyDescent="0.2">
      <c r="A2109" s="5">
        <f t="shared" si="32"/>
        <v>42510</v>
      </c>
      <c r="B2109" s="6">
        <f>IFERROR(VLOOKUP($A2109,'Original Data'!$A$2:$B$3674,2,FALSE),"")</f>
        <v>441.6</v>
      </c>
      <c r="C2109" s="7">
        <f>IFERROR(VLOOKUP($A2109,'Original Data'!$C$2:$D$2180,2,FALSE),"")</f>
        <v>13.79</v>
      </c>
      <c r="D2109" s="6" t="str">
        <f>IFERROR(VLOOKUP($A2109,'Original Data'!$E$2:$F$2013,2,FALSE),"")</f>
        <v/>
      </c>
    </row>
    <row r="2110" spans="1:4" x14ac:dyDescent="0.2">
      <c r="A2110" s="5">
        <f t="shared" si="32"/>
        <v>42509</v>
      </c>
      <c r="B2110" s="6">
        <f>IFERROR(VLOOKUP($A2110,'Original Data'!$A$2:$B$3674,2,FALSE),"")</f>
        <v>435</v>
      </c>
      <c r="C2110" s="7">
        <f>IFERROR(VLOOKUP($A2110,'Original Data'!$C$2:$D$2180,2,FALSE),"")</f>
        <v>14.58</v>
      </c>
      <c r="D2110" s="6" t="str">
        <f>IFERROR(VLOOKUP($A2110,'Original Data'!$E$2:$F$2013,2,FALSE),"")</f>
        <v/>
      </c>
    </row>
    <row r="2111" spans="1:4" x14ac:dyDescent="0.2">
      <c r="A2111" s="5">
        <f t="shared" si="32"/>
        <v>42508</v>
      </c>
      <c r="B2111" s="6">
        <f>IFERROR(VLOOKUP($A2111,'Original Data'!$A$2:$B$3674,2,FALSE),"")</f>
        <v>453.5</v>
      </c>
      <c r="C2111" s="7">
        <f>IFERROR(VLOOKUP($A2111,'Original Data'!$C$2:$D$2180,2,FALSE),"")</f>
        <v>13.35</v>
      </c>
      <c r="D2111" s="6" t="str">
        <f>IFERROR(VLOOKUP($A2111,'Original Data'!$E$2:$F$2013,2,FALSE),"")</f>
        <v/>
      </c>
    </row>
    <row r="2112" spans="1:4" x14ac:dyDescent="0.2">
      <c r="A2112" s="5">
        <f t="shared" si="32"/>
        <v>42507</v>
      </c>
      <c r="B2112" s="6">
        <f>IFERROR(VLOOKUP($A2112,'Original Data'!$A$2:$B$3674,2,FALSE),"")</f>
        <v>453.2</v>
      </c>
      <c r="C2112" s="7">
        <f>IFERROR(VLOOKUP($A2112,'Original Data'!$C$2:$D$2180,2,FALSE),"")</f>
        <v>12.08</v>
      </c>
      <c r="D2112" s="6" t="str">
        <f>IFERROR(VLOOKUP($A2112,'Original Data'!$E$2:$F$2013,2,FALSE),"")</f>
        <v/>
      </c>
    </row>
    <row r="2113" spans="1:4" x14ac:dyDescent="0.2">
      <c r="A2113" s="5">
        <f t="shared" si="32"/>
        <v>42506</v>
      </c>
      <c r="B2113" s="6">
        <f>IFERROR(VLOOKUP($A2113,'Original Data'!$A$2:$B$3674,2,FALSE),"")</f>
        <v>453</v>
      </c>
      <c r="C2113" s="7">
        <f>IFERROR(VLOOKUP($A2113,'Original Data'!$C$2:$D$2180,2,FALSE),"")</f>
        <v>11.09</v>
      </c>
      <c r="D2113" s="6" t="str">
        <f>IFERROR(VLOOKUP($A2113,'Original Data'!$E$2:$F$2013,2,FALSE),"")</f>
        <v/>
      </c>
    </row>
    <row r="2114" spans="1:4" x14ac:dyDescent="0.2">
      <c r="A2114" s="5">
        <f t="shared" si="32"/>
        <v>42505</v>
      </c>
      <c r="B2114" s="6">
        <f>IFERROR(VLOOKUP($A2114,'Original Data'!$A$2:$B$3674,2,FALSE),"")</f>
        <v>457.9</v>
      </c>
      <c r="C2114" s="7">
        <f>IFERROR(VLOOKUP($A2114,'Original Data'!$C$2:$D$2180,2,FALSE),"")</f>
        <v>9.9700000000000006</v>
      </c>
      <c r="D2114" s="6" t="str">
        <f>IFERROR(VLOOKUP($A2114,'Original Data'!$E$2:$F$2013,2,FALSE),"")</f>
        <v/>
      </c>
    </row>
    <row r="2115" spans="1:4" x14ac:dyDescent="0.2">
      <c r="A2115" s="5">
        <f t="shared" ref="A2115:A2178" si="33">A2114-1</f>
        <v>42504</v>
      </c>
      <c r="B2115" s="6">
        <f>IFERROR(VLOOKUP($A2115,'Original Data'!$A$2:$B$3674,2,FALSE),"")</f>
        <v>455.8</v>
      </c>
      <c r="C2115" s="7">
        <f>IFERROR(VLOOKUP($A2115,'Original Data'!$C$2:$D$2180,2,FALSE),"")</f>
        <v>10.16</v>
      </c>
      <c r="D2115" s="6" t="str">
        <f>IFERROR(VLOOKUP($A2115,'Original Data'!$E$2:$F$2013,2,FALSE),"")</f>
        <v/>
      </c>
    </row>
    <row r="2116" spans="1:4" x14ac:dyDescent="0.2">
      <c r="A2116" s="5">
        <f t="shared" si="33"/>
        <v>42503</v>
      </c>
      <c r="B2116" s="6">
        <f>IFERROR(VLOOKUP($A2116,'Original Data'!$A$2:$B$3674,2,FALSE),"")</f>
        <v>455.8</v>
      </c>
      <c r="C2116" s="7">
        <f>IFERROR(VLOOKUP($A2116,'Original Data'!$C$2:$D$2180,2,FALSE),"")</f>
        <v>10.6</v>
      </c>
      <c r="D2116" s="6" t="str">
        <f>IFERROR(VLOOKUP($A2116,'Original Data'!$E$2:$F$2013,2,FALSE),"")</f>
        <v/>
      </c>
    </row>
    <row r="2117" spans="1:4" x14ac:dyDescent="0.2">
      <c r="A2117" s="5">
        <f t="shared" si="33"/>
        <v>42502</v>
      </c>
      <c r="B2117" s="6">
        <f>IFERROR(VLOOKUP($A2117,'Original Data'!$A$2:$B$3674,2,FALSE),"")</f>
        <v>455</v>
      </c>
      <c r="C2117" s="7">
        <f>IFERROR(VLOOKUP($A2117,'Original Data'!$C$2:$D$2180,2,FALSE),"")</f>
        <v>10.039999999999999</v>
      </c>
      <c r="D2117" s="6" t="str">
        <f>IFERROR(VLOOKUP($A2117,'Original Data'!$E$2:$F$2013,2,FALSE),"")</f>
        <v/>
      </c>
    </row>
    <row r="2118" spans="1:4" x14ac:dyDescent="0.2">
      <c r="A2118" s="5">
        <f t="shared" si="33"/>
        <v>42501</v>
      </c>
      <c r="B2118" s="6">
        <f>IFERROR(VLOOKUP($A2118,'Original Data'!$A$2:$B$3674,2,FALSE),"")</f>
        <v>452.3</v>
      </c>
      <c r="C2118" s="7">
        <f>IFERROR(VLOOKUP($A2118,'Original Data'!$C$2:$D$2180,2,FALSE),"")</f>
        <v>9.89</v>
      </c>
      <c r="D2118" s="6" t="str">
        <f>IFERROR(VLOOKUP($A2118,'Original Data'!$E$2:$F$2013,2,FALSE),"")</f>
        <v/>
      </c>
    </row>
    <row r="2119" spans="1:4" x14ac:dyDescent="0.2">
      <c r="A2119" s="5">
        <f t="shared" si="33"/>
        <v>42500</v>
      </c>
      <c r="B2119" s="6">
        <f>IFERROR(VLOOKUP($A2119,'Original Data'!$A$2:$B$3674,2,FALSE),"")</f>
        <v>450.7</v>
      </c>
      <c r="C2119" s="7">
        <f>IFERROR(VLOOKUP($A2119,'Original Data'!$C$2:$D$2180,2,FALSE),"")</f>
        <v>9.3800000000000008</v>
      </c>
      <c r="D2119" s="6" t="str">
        <f>IFERROR(VLOOKUP($A2119,'Original Data'!$E$2:$F$2013,2,FALSE),"")</f>
        <v/>
      </c>
    </row>
    <row r="2120" spans="1:4" x14ac:dyDescent="0.2">
      <c r="A2120" s="5">
        <f t="shared" si="33"/>
        <v>42499</v>
      </c>
      <c r="B2120" s="6">
        <f>IFERROR(VLOOKUP($A2120,'Original Data'!$A$2:$B$3674,2,FALSE),"")</f>
        <v>461.6</v>
      </c>
      <c r="C2120" s="7">
        <f>IFERROR(VLOOKUP($A2120,'Original Data'!$C$2:$D$2180,2,FALSE),"")</f>
        <v>9.32</v>
      </c>
      <c r="D2120" s="6" t="str">
        <f>IFERROR(VLOOKUP($A2120,'Original Data'!$E$2:$F$2013,2,FALSE),"")</f>
        <v/>
      </c>
    </row>
    <row r="2121" spans="1:4" x14ac:dyDescent="0.2">
      <c r="A2121" s="5">
        <f t="shared" si="33"/>
        <v>42498</v>
      </c>
      <c r="B2121" s="6">
        <f>IFERROR(VLOOKUP($A2121,'Original Data'!$A$2:$B$3674,2,FALSE),"")</f>
        <v>459.9</v>
      </c>
      <c r="C2121" s="7">
        <f>IFERROR(VLOOKUP($A2121,'Original Data'!$C$2:$D$2180,2,FALSE),"")</f>
        <v>9.5</v>
      </c>
      <c r="D2121" s="6" t="str">
        <f>IFERROR(VLOOKUP($A2121,'Original Data'!$E$2:$F$2013,2,FALSE),"")</f>
        <v/>
      </c>
    </row>
    <row r="2122" spans="1:4" x14ac:dyDescent="0.2">
      <c r="A2122" s="5">
        <f t="shared" si="33"/>
        <v>42497</v>
      </c>
      <c r="B2122" s="6">
        <f>IFERROR(VLOOKUP($A2122,'Original Data'!$A$2:$B$3674,2,FALSE),"")</f>
        <v>460.2</v>
      </c>
      <c r="C2122" s="7">
        <f>IFERROR(VLOOKUP($A2122,'Original Data'!$C$2:$D$2180,2,FALSE),"")</f>
        <v>9.35</v>
      </c>
      <c r="D2122" s="6" t="str">
        <f>IFERROR(VLOOKUP($A2122,'Original Data'!$E$2:$F$2013,2,FALSE),"")</f>
        <v/>
      </c>
    </row>
    <row r="2123" spans="1:4" x14ac:dyDescent="0.2">
      <c r="A2123" s="5">
        <f t="shared" si="33"/>
        <v>42496</v>
      </c>
      <c r="B2123" s="6">
        <f>IFERROR(VLOOKUP($A2123,'Original Data'!$A$2:$B$3674,2,FALSE),"")</f>
        <v>461.2</v>
      </c>
      <c r="C2123" s="7">
        <f>IFERROR(VLOOKUP($A2123,'Original Data'!$C$2:$D$2180,2,FALSE),"")</f>
        <v>9.35</v>
      </c>
      <c r="D2123" s="6" t="str">
        <f>IFERROR(VLOOKUP($A2123,'Original Data'!$E$2:$F$2013,2,FALSE),"")</f>
        <v/>
      </c>
    </row>
    <row r="2124" spans="1:4" x14ac:dyDescent="0.2">
      <c r="A2124" s="5">
        <f t="shared" si="33"/>
        <v>42495</v>
      </c>
      <c r="B2124" s="6">
        <f>IFERROR(VLOOKUP($A2124,'Original Data'!$A$2:$B$3674,2,FALSE),"")</f>
        <v>448.4</v>
      </c>
      <c r="C2124" s="7">
        <f>IFERROR(VLOOKUP($A2124,'Original Data'!$C$2:$D$2180,2,FALSE),"")</f>
        <v>9.7899999999999991</v>
      </c>
      <c r="D2124" s="6" t="str">
        <f>IFERROR(VLOOKUP($A2124,'Original Data'!$E$2:$F$2013,2,FALSE),"")</f>
        <v/>
      </c>
    </row>
    <row r="2125" spans="1:4" x14ac:dyDescent="0.2">
      <c r="A2125" s="5">
        <f t="shared" si="33"/>
        <v>42494</v>
      </c>
      <c r="B2125" s="6">
        <f>IFERROR(VLOOKUP($A2125,'Original Data'!$A$2:$B$3674,2,FALSE),"")</f>
        <v>447.4</v>
      </c>
      <c r="C2125" s="7">
        <f>IFERROR(VLOOKUP($A2125,'Original Data'!$C$2:$D$2180,2,FALSE),"")</f>
        <v>9.4600000000000009</v>
      </c>
      <c r="D2125" s="6" t="str">
        <f>IFERROR(VLOOKUP($A2125,'Original Data'!$E$2:$F$2013,2,FALSE),"")</f>
        <v/>
      </c>
    </row>
    <row r="2126" spans="1:4" x14ac:dyDescent="0.2">
      <c r="A2126" s="5">
        <f t="shared" si="33"/>
        <v>42493</v>
      </c>
      <c r="B2126" s="6">
        <f>IFERROR(VLOOKUP($A2126,'Original Data'!$A$2:$B$3674,2,FALSE),"")</f>
        <v>450.4</v>
      </c>
      <c r="C2126" s="7">
        <f>IFERROR(VLOOKUP($A2126,'Original Data'!$C$2:$D$2180,2,FALSE),"")</f>
        <v>9.34</v>
      </c>
      <c r="D2126" s="6" t="str">
        <f>IFERROR(VLOOKUP($A2126,'Original Data'!$E$2:$F$2013,2,FALSE),"")</f>
        <v/>
      </c>
    </row>
    <row r="2127" spans="1:4" x14ac:dyDescent="0.2">
      <c r="A2127" s="5">
        <f t="shared" si="33"/>
        <v>42492</v>
      </c>
      <c r="B2127" s="6">
        <f>IFERROR(VLOOKUP($A2127,'Original Data'!$A$2:$B$3674,2,FALSE),"")</f>
        <v>443.7</v>
      </c>
      <c r="C2127" s="7">
        <f>IFERROR(VLOOKUP($A2127,'Original Data'!$C$2:$D$2180,2,FALSE),"")</f>
        <v>10</v>
      </c>
      <c r="D2127" s="6" t="str">
        <f>IFERROR(VLOOKUP($A2127,'Original Data'!$E$2:$F$2013,2,FALSE),"")</f>
        <v/>
      </c>
    </row>
    <row r="2128" spans="1:4" x14ac:dyDescent="0.2">
      <c r="A2128" s="5">
        <f t="shared" si="33"/>
        <v>42491</v>
      </c>
      <c r="B2128" s="6">
        <f>IFERROR(VLOOKUP($A2128,'Original Data'!$A$2:$B$3674,2,FALSE),"")</f>
        <v>451.1</v>
      </c>
      <c r="C2128" s="7">
        <f>IFERROR(VLOOKUP($A2128,'Original Data'!$C$2:$D$2180,2,FALSE),"")</f>
        <v>8.75</v>
      </c>
      <c r="D2128" s="6" t="str">
        <f>IFERROR(VLOOKUP($A2128,'Original Data'!$E$2:$F$2013,2,FALSE),"")</f>
        <v/>
      </c>
    </row>
    <row r="2129" spans="1:4" x14ac:dyDescent="0.2">
      <c r="A2129" s="5">
        <f t="shared" si="33"/>
        <v>42490</v>
      </c>
      <c r="B2129" s="6">
        <f>IFERROR(VLOOKUP($A2129,'Original Data'!$A$2:$B$3674,2,FALSE),"")</f>
        <v>446.6</v>
      </c>
      <c r="C2129" s="7">
        <f>IFERROR(VLOOKUP($A2129,'Original Data'!$C$2:$D$2180,2,FALSE),"")</f>
        <v>8.8699999999999992</v>
      </c>
      <c r="D2129" s="6" t="str">
        <f>IFERROR(VLOOKUP($A2129,'Original Data'!$E$2:$F$2013,2,FALSE),"")</f>
        <v/>
      </c>
    </row>
    <row r="2130" spans="1:4" x14ac:dyDescent="0.2">
      <c r="A2130" s="5">
        <f t="shared" si="33"/>
        <v>42489</v>
      </c>
      <c r="B2130" s="6">
        <f>IFERROR(VLOOKUP($A2130,'Original Data'!$A$2:$B$3674,2,FALSE),"")</f>
        <v>455.3</v>
      </c>
      <c r="C2130" s="7">
        <f>IFERROR(VLOOKUP($A2130,'Original Data'!$C$2:$D$2180,2,FALSE),"")</f>
        <v>7.52</v>
      </c>
      <c r="D2130" s="6" t="str">
        <f>IFERROR(VLOOKUP($A2130,'Original Data'!$E$2:$F$2013,2,FALSE),"")</f>
        <v/>
      </c>
    </row>
    <row r="2131" spans="1:4" x14ac:dyDescent="0.2">
      <c r="A2131" s="5">
        <f t="shared" si="33"/>
        <v>42488</v>
      </c>
      <c r="B2131" s="6">
        <f>IFERROR(VLOOKUP($A2131,'Original Data'!$A$2:$B$3674,2,FALSE),"")</f>
        <v>450.5</v>
      </c>
      <c r="C2131" s="7">
        <f>IFERROR(VLOOKUP($A2131,'Original Data'!$C$2:$D$2180,2,FALSE),"")</f>
        <v>7.33</v>
      </c>
      <c r="D2131" s="6" t="str">
        <f>IFERROR(VLOOKUP($A2131,'Original Data'!$E$2:$F$2013,2,FALSE),"")</f>
        <v/>
      </c>
    </row>
    <row r="2132" spans="1:4" x14ac:dyDescent="0.2">
      <c r="A2132" s="5">
        <f t="shared" si="33"/>
        <v>42487</v>
      </c>
      <c r="B2132" s="6">
        <f>IFERROR(VLOOKUP($A2132,'Original Data'!$A$2:$B$3674,2,FALSE),"")</f>
        <v>445.1</v>
      </c>
      <c r="C2132" s="7">
        <f>IFERROR(VLOOKUP($A2132,'Original Data'!$C$2:$D$2180,2,FALSE),"")</f>
        <v>7.8</v>
      </c>
      <c r="D2132" s="6" t="str">
        <f>IFERROR(VLOOKUP($A2132,'Original Data'!$E$2:$F$2013,2,FALSE),"")</f>
        <v/>
      </c>
    </row>
    <row r="2133" spans="1:4" x14ac:dyDescent="0.2">
      <c r="A2133" s="5">
        <f t="shared" si="33"/>
        <v>42486</v>
      </c>
      <c r="B2133" s="6">
        <f>IFERROR(VLOOKUP($A2133,'Original Data'!$A$2:$B$3674,2,FALSE),"")</f>
        <v>468.1</v>
      </c>
      <c r="C2133" s="7">
        <f>IFERROR(VLOOKUP($A2133,'Original Data'!$C$2:$D$2180,2,FALSE),"")</f>
        <v>7.5</v>
      </c>
      <c r="D2133" s="6" t="str">
        <f>IFERROR(VLOOKUP($A2133,'Original Data'!$E$2:$F$2013,2,FALSE),"")</f>
        <v/>
      </c>
    </row>
    <row r="2134" spans="1:4" x14ac:dyDescent="0.2">
      <c r="A2134" s="5">
        <f t="shared" si="33"/>
        <v>42485</v>
      </c>
      <c r="B2134" s="6">
        <f>IFERROR(VLOOKUP($A2134,'Original Data'!$A$2:$B$3674,2,FALSE),"")</f>
        <v>461.8</v>
      </c>
      <c r="C2134" s="7">
        <f>IFERROR(VLOOKUP($A2134,'Original Data'!$C$2:$D$2180,2,FALSE),"")</f>
        <v>7.54</v>
      </c>
      <c r="D2134" s="6" t="str">
        <f>IFERROR(VLOOKUP($A2134,'Original Data'!$E$2:$F$2013,2,FALSE),"")</f>
        <v/>
      </c>
    </row>
    <row r="2135" spans="1:4" x14ac:dyDescent="0.2">
      <c r="A2135" s="5">
        <f t="shared" si="33"/>
        <v>42484</v>
      </c>
      <c r="B2135" s="6">
        <f>IFERROR(VLOOKUP($A2135,'Original Data'!$A$2:$B$3674,2,FALSE),"")</f>
        <v>463</v>
      </c>
      <c r="C2135" s="7">
        <f>IFERROR(VLOOKUP($A2135,'Original Data'!$C$2:$D$2180,2,FALSE),"")</f>
        <v>8.1</v>
      </c>
      <c r="D2135" s="6" t="str">
        <f>IFERROR(VLOOKUP($A2135,'Original Data'!$E$2:$F$2013,2,FALSE),"")</f>
        <v/>
      </c>
    </row>
    <row r="2136" spans="1:4" x14ac:dyDescent="0.2">
      <c r="A2136" s="5">
        <f t="shared" si="33"/>
        <v>42483</v>
      </c>
      <c r="B2136" s="6">
        <f>IFERROR(VLOOKUP($A2136,'Original Data'!$A$2:$B$3674,2,FALSE),"")</f>
        <v>453.7</v>
      </c>
      <c r="C2136" s="7">
        <f>IFERROR(VLOOKUP($A2136,'Original Data'!$C$2:$D$2180,2,FALSE),"")</f>
        <v>8.4600000000000009</v>
      </c>
      <c r="D2136" s="6" t="str">
        <f>IFERROR(VLOOKUP($A2136,'Original Data'!$E$2:$F$2013,2,FALSE),"")</f>
        <v/>
      </c>
    </row>
    <row r="2137" spans="1:4" x14ac:dyDescent="0.2">
      <c r="A2137" s="5">
        <f t="shared" si="33"/>
        <v>42482</v>
      </c>
      <c r="B2137" s="6">
        <f>IFERROR(VLOOKUP($A2137,'Original Data'!$A$2:$B$3674,2,FALSE),"")</f>
        <v>447.8</v>
      </c>
      <c r="C2137" s="7">
        <f>IFERROR(VLOOKUP($A2137,'Original Data'!$C$2:$D$2180,2,FALSE),"")</f>
        <v>7.97</v>
      </c>
      <c r="D2137" s="6" t="str">
        <f>IFERROR(VLOOKUP($A2137,'Original Data'!$E$2:$F$2013,2,FALSE),"")</f>
        <v/>
      </c>
    </row>
    <row r="2138" spans="1:4" x14ac:dyDescent="0.2">
      <c r="A2138" s="5">
        <f t="shared" si="33"/>
        <v>42481</v>
      </c>
      <c r="B2138" s="6">
        <f>IFERROR(VLOOKUP($A2138,'Original Data'!$A$2:$B$3674,2,FALSE),"")</f>
        <v>452</v>
      </c>
      <c r="C2138" s="7">
        <f>IFERROR(VLOOKUP($A2138,'Original Data'!$C$2:$D$2180,2,FALSE),"")</f>
        <v>8.11</v>
      </c>
      <c r="D2138" s="6" t="str">
        <f>IFERROR(VLOOKUP($A2138,'Original Data'!$E$2:$F$2013,2,FALSE),"")</f>
        <v/>
      </c>
    </row>
    <row r="2139" spans="1:4" x14ac:dyDescent="0.2">
      <c r="A2139" s="5">
        <f t="shared" si="33"/>
        <v>42480</v>
      </c>
      <c r="B2139" s="6">
        <f>IFERROR(VLOOKUP($A2139,'Original Data'!$A$2:$B$3674,2,FALSE),"")</f>
        <v>444</v>
      </c>
      <c r="C2139" s="7">
        <f>IFERROR(VLOOKUP($A2139,'Original Data'!$C$2:$D$2180,2,FALSE),"")</f>
        <v>8.61</v>
      </c>
      <c r="D2139" s="6" t="str">
        <f>IFERROR(VLOOKUP($A2139,'Original Data'!$E$2:$F$2013,2,FALSE),"")</f>
        <v/>
      </c>
    </row>
    <row r="2140" spans="1:4" x14ac:dyDescent="0.2">
      <c r="A2140" s="5">
        <f t="shared" si="33"/>
        <v>42479</v>
      </c>
      <c r="B2140" s="6">
        <f>IFERROR(VLOOKUP($A2140,'Original Data'!$A$2:$B$3674,2,FALSE),"")</f>
        <v>437.8</v>
      </c>
      <c r="C2140" s="7">
        <f>IFERROR(VLOOKUP($A2140,'Original Data'!$C$2:$D$2180,2,FALSE),"")</f>
        <v>8.7100000000000009</v>
      </c>
      <c r="D2140" s="6" t="str">
        <f>IFERROR(VLOOKUP($A2140,'Original Data'!$E$2:$F$2013,2,FALSE),"")</f>
        <v/>
      </c>
    </row>
    <row r="2141" spans="1:4" x14ac:dyDescent="0.2">
      <c r="A2141" s="5">
        <f t="shared" si="33"/>
        <v>42478</v>
      </c>
      <c r="B2141" s="6">
        <f>IFERROR(VLOOKUP($A2141,'Original Data'!$A$2:$B$3674,2,FALSE),"")</f>
        <v>430</v>
      </c>
      <c r="C2141" s="7">
        <f>IFERROR(VLOOKUP($A2141,'Original Data'!$C$2:$D$2180,2,FALSE),"")</f>
        <v>8.9700000000000006</v>
      </c>
      <c r="D2141" s="6" t="str">
        <f>IFERROR(VLOOKUP($A2141,'Original Data'!$E$2:$F$2013,2,FALSE),"")</f>
        <v/>
      </c>
    </row>
    <row r="2142" spans="1:4" x14ac:dyDescent="0.2">
      <c r="A2142" s="5">
        <f t="shared" si="33"/>
        <v>42477</v>
      </c>
      <c r="B2142" s="6">
        <f>IFERROR(VLOOKUP($A2142,'Original Data'!$A$2:$B$3674,2,FALSE),"")</f>
        <v>428.5</v>
      </c>
      <c r="C2142" s="7">
        <f>IFERROR(VLOOKUP($A2142,'Original Data'!$C$2:$D$2180,2,FALSE),"")</f>
        <v>9.4600000000000009</v>
      </c>
      <c r="D2142" s="6" t="str">
        <f>IFERROR(VLOOKUP($A2142,'Original Data'!$E$2:$F$2013,2,FALSE),"")</f>
        <v/>
      </c>
    </row>
    <row r="2143" spans="1:4" x14ac:dyDescent="0.2">
      <c r="A2143" s="5">
        <f t="shared" si="33"/>
        <v>42476</v>
      </c>
      <c r="B2143" s="6">
        <f>IFERROR(VLOOKUP($A2143,'Original Data'!$A$2:$B$3674,2,FALSE),"")</f>
        <v>432</v>
      </c>
      <c r="C2143" s="7">
        <f>IFERROR(VLOOKUP($A2143,'Original Data'!$C$2:$D$2180,2,FALSE),"")</f>
        <v>8.5399999999999991</v>
      </c>
      <c r="D2143" s="6" t="str">
        <f>IFERROR(VLOOKUP($A2143,'Original Data'!$E$2:$F$2013,2,FALSE),"")</f>
        <v/>
      </c>
    </row>
    <row r="2144" spans="1:4" x14ac:dyDescent="0.2">
      <c r="A2144" s="5">
        <f t="shared" si="33"/>
        <v>42475</v>
      </c>
      <c r="B2144" s="6">
        <f>IFERROR(VLOOKUP($A2144,'Original Data'!$A$2:$B$3674,2,FALSE),"")</f>
        <v>431.5</v>
      </c>
      <c r="C2144" s="7">
        <f>IFERROR(VLOOKUP($A2144,'Original Data'!$C$2:$D$2180,2,FALSE),"")</f>
        <v>8.32</v>
      </c>
      <c r="D2144" s="6" t="str">
        <f>IFERROR(VLOOKUP($A2144,'Original Data'!$E$2:$F$2013,2,FALSE),"")</f>
        <v/>
      </c>
    </row>
    <row r="2145" spans="1:4" x14ac:dyDescent="0.2">
      <c r="A2145" s="5">
        <f t="shared" si="33"/>
        <v>42474</v>
      </c>
      <c r="B2145" s="6">
        <f>IFERROR(VLOOKUP($A2145,'Original Data'!$A$2:$B$3674,2,FALSE),"")</f>
        <v>426</v>
      </c>
      <c r="C2145" s="7">
        <f>IFERROR(VLOOKUP($A2145,'Original Data'!$C$2:$D$2180,2,FALSE),"")</f>
        <v>8.4600000000000009</v>
      </c>
      <c r="D2145" s="6" t="str">
        <f>IFERROR(VLOOKUP($A2145,'Original Data'!$E$2:$F$2013,2,FALSE),"")</f>
        <v/>
      </c>
    </row>
    <row r="2146" spans="1:4" x14ac:dyDescent="0.2">
      <c r="A2146" s="5">
        <f t="shared" si="33"/>
        <v>42473</v>
      </c>
      <c r="B2146" s="6">
        <f>IFERROR(VLOOKUP($A2146,'Original Data'!$A$2:$B$3674,2,FALSE),"")</f>
        <v>424.8</v>
      </c>
      <c r="C2146" s="7">
        <f>IFERROR(VLOOKUP($A2146,'Original Data'!$C$2:$D$2180,2,FALSE),"")</f>
        <v>8.09</v>
      </c>
      <c r="D2146" s="6" t="str">
        <f>IFERROR(VLOOKUP($A2146,'Original Data'!$E$2:$F$2013,2,FALSE),"")</f>
        <v/>
      </c>
    </row>
    <row r="2147" spans="1:4" x14ac:dyDescent="0.2">
      <c r="A2147" s="5">
        <f t="shared" si="33"/>
        <v>42472</v>
      </c>
      <c r="B2147" s="6">
        <f>IFERROR(VLOOKUP($A2147,'Original Data'!$A$2:$B$3674,2,FALSE),"")</f>
        <v>426.6</v>
      </c>
      <c r="C2147" s="7">
        <f>IFERROR(VLOOKUP($A2147,'Original Data'!$C$2:$D$2180,2,FALSE),"")</f>
        <v>7.53</v>
      </c>
      <c r="D2147" s="6" t="str">
        <f>IFERROR(VLOOKUP($A2147,'Original Data'!$E$2:$F$2013,2,FALSE),"")</f>
        <v/>
      </c>
    </row>
    <row r="2148" spans="1:4" x14ac:dyDescent="0.2">
      <c r="A2148" s="5">
        <f t="shared" si="33"/>
        <v>42471</v>
      </c>
      <c r="B2148" s="6">
        <f>IFERROR(VLOOKUP($A2148,'Original Data'!$A$2:$B$3674,2,FALSE),"")</f>
        <v>423.7</v>
      </c>
      <c r="C2148" s="7">
        <f>IFERROR(VLOOKUP($A2148,'Original Data'!$C$2:$D$2180,2,FALSE),"")</f>
        <v>8.68</v>
      </c>
      <c r="D2148" s="6" t="str">
        <f>IFERROR(VLOOKUP($A2148,'Original Data'!$E$2:$F$2013,2,FALSE),"")</f>
        <v/>
      </c>
    </row>
    <row r="2149" spans="1:4" x14ac:dyDescent="0.2">
      <c r="A2149" s="5">
        <f t="shared" si="33"/>
        <v>42470</v>
      </c>
      <c r="B2149" s="6">
        <f>IFERROR(VLOOKUP($A2149,'Original Data'!$A$2:$B$3674,2,FALSE),"")</f>
        <v>421.3</v>
      </c>
      <c r="C2149" s="7">
        <f>IFERROR(VLOOKUP($A2149,'Original Data'!$C$2:$D$2180,2,FALSE),"")</f>
        <v>8.76</v>
      </c>
      <c r="D2149" s="6" t="str">
        <f>IFERROR(VLOOKUP($A2149,'Original Data'!$E$2:$F$2013,2,FALSE),"")</f>
        <v/>
      </c>
    </row>
    <row r="2150" spans="1:4" x14ac:dyDescent="0.2">
      <c r="A2150" s="5">
        <f t="shared" si="33"/>
        <v>42469</v>
      </c>
      <c r="B2150" s="6">
        <f>IFERROR(VLOOKUP($A2150,'Original Data'!$A$2:$B$3674,2,FALSE),"")</f>
        <v>418.5</v>
      </c>
      <c r="C2150" s="7">
        <f>IFERROR(VLOOKUP($A2150,'Original Data'!$C$2:$D$2180,2,FALSE),"")</f>
        <v>9.15</v>
      </c>
      <c r="D2150" s="6" t="str">
        <f>IFERROR(VLOOKUP($A2150,'Original Data'!$E$2:$F$2013,2,FALSE),"")</f>
        <v/>
      </c>
    </row>
    <row r="2151" spans="1:4" x14ac:dyDescent="0.2">
      <c r="A2151" s="5">
        <f t="shared" si="33"/>
        <v>42468</v>
      </c>
      <c r="B2151" s="6">
        <f>IFERROR(VLOOKUP($A2151,'Original Data'!$A$2:$B$3674,2,FALSE),"")</f>
        <v>418.5</v>
      </c>
      <c r="C2151" s="7">
        <f>IFERROR(VLOOKUP($A2151,'Original Data'!$C$2:$D$2180,2,FALSE),"")</f>
        <v>9.7100000000000009</v>
      </c>
      <c r="D2151" s="6" t="str">
        <f>IFERROR(VLOOKUP($A2151,'Original Data'!$E$2:$F$2013,2,FALSE),"")</f>
        <v/>
      </c>
    </row>
    <row r="2152" spans="1:4" x14ac:dyDescent="0.2">
      <c r="A2152" s="5">
        <f t="shared" si="33"/>
        <v>42467</v>
      </c>
      <c r="B2152" s="6">
        <f>IFERROR(VLOOKUP($A2152,'Original Data'!$A$2:$B$3674,2,FALSE),"")</f>
        <v>422.3</v>
      </c>
      <c r="C2152" s="7">
        <f>IFERROR(VLOOKUP($A2152,'Original Data'!$C$2:$D$2180,2,FALSE),"")</f>
        <v>10.119999999999999</v>
      </c>
      <c r="D2152" s="6" t="str">
        <f>IFERROR(VLOOKUP($A2152,'Original Data'!$E$2:$F$2013,2,FALSE),"")</f>
        <v/>
      </c>
    </row>
    <row r="2153" spans="1:4" x14ac:dyDescent="0.2">
      <c r="A2153" s="5">
        <f t="shared" si="33"/>
        <v>42466</v>
      </c>
      <c r="B2153" s="6">
        <f>IFERROR(VLOOKUP($A2153,'Original Data'!$A$2:$B$3674,2,FALSE),"")</f>
        <v>422.6</v>
      </c>
      <c r="C2153" s="7">
        <f>IFERROR(VLOOKUP($A2153,'Original Data'!$C$2:$D$2180,2,FALSE),"")</f>
        <v>10.76</v>
      </c>
      <c r="D2153" s="6" t="str">
        <f>IFERROR(VLOOKUP($A2153,'Original Data'!$E$2:$F$2013,2,FALSE),"")</f>
        <v/>
      </c>
    </row>
    <row r="2154" spans="1:4" x14ac:dyDescent="0.2">
      <c r="A2154" s="5">
        <f t="shared" si="33"/>
        <v>42465</v>
      </c>
      <c r="B2154" s="6">
        <f>IFERROR(VLOOKUP($A2154,'Original Data'!$A$2:$B$3674,2,FALSE),"")</f>
        <v>423.8</v>
      </c>
      <c r="C2154" s="7">
        <f>IFERROR(VLOOKUP($A2154,'Original Data'!$C$2:$D$2180,2,FALSE),"")</f>
        <v>10.4</v>
      </c>
      <c r="D2154" s="6" t="str">
        <f>IFERROR(VLOOKUP($A2154,'Original Data'!$E$2:$F$2013,2,FALSE),"")</f>
        <v/>
      </c>
    </row>
    <row r="2155" spans="1:4" x14ac:dyDescent="0.2">
      <c r="A2155" s="5">
        <f t="shared" si="33"/>
        <v>42464</v>
      </c>
      <c r="B2155" s="6">
        <f>IFERROR(VLOOKUP($A2155,'Original Data'!$A$2:$B$3674,2,FALSE),"")</f>
        <v>420.5</v>
      </c>
      <c r="C2155" s="7">
        <f>IFERROR(VLOOKUP($A2155,'Original Data'!$C$2:$D$2180,2,FALSE),"")</f>
        <v>11.15</v>
      </c>
      <c r="D2155" s="6" t="str">
        <f>IFERROR(VLOOKUP($A2155,'Original Data'!$E$2:$F$2013,2,FALSE),"")</f>
        <v/>
      </c>
    </row>
    <row r="2156" spans="1:4" x14ac:dyDescent="0.2">
      <c r="A2156" s="5">
        <f t="shared" si="33"/>
        <v>42463</v>
      </c>
      <c r="B2156" s="6">
        <f>IFERROR(VLOOKUP($A2156,'Original Data'!$A$2:$B$3674,2,FALSE),"")</f>
        <v>420.6</v>
      </c>
      <c r="C2156" s="7">
        <f>IFERROR(VLOOKUP($A2156,'Original Data'!$C$2:$D$2180,2,FALSE),"")</f>
        <v>11.75</v>
      </c>
      <c r="D2156" s="6" t="str">
        <f>IFERROR(VLOOKUP($A2156,'Original Data'!$E$2:$F$2013,2,FALSE),"")</f>
        <v/>
      </c>
    </row>
    <row r="2157" spans="1:4" x14ac:dyDescent="0.2">
      <c r="A2157" s="5">
        <f t="shared" si="33"/>
        <v>42462</v>
      </c>
      <c r="B2157" s="6">
        <f>IFERROR(VLOOKUP($A2157,'Original Data'!$A$2:$B$3674,2,FALSE),"")</f>
        <v>420.3</v>
      </c>
      <c r="C2157" s="7">
        <f>IFERROR(VLOOKUP($A2157,'Original Data'!$C$2:$D$2180,2,FALSE),"")</f>
        <v>11.61</v>
      </c>
      <c r="D2157" s="6" t="str">
        <f>IFERROR(VLOOKUP($A2157,'Original Data'!$E$2:$F$2013,2,FALSE),"")</f>
        <v/>
      </c>
    </row>
    <row r="2158" spans="1:4" x14ac:dyDescent="0.2">
      <c r="A2158" s="5">
        <f t="shared" si="33"/>
        <v>42461</v>
      </c>
      <c r="B2158" s="6">
        <f>IFERROR(VLOOKUP($A2158,'Original Data'!$A$2:$B$3674,2,FALSE),"")</f>
        <v>417.6</v>
      </c>
      <c r="C2158" s="7">
        <f>IFERROR(VLOOKUP($A2158,'Original Data'!$C$2:$D$2180,2,FALSE),"")</f>
        <v>11.62</v>
      </c>
      <c r="D2158" s="6" t="str">
        <f>IFERROR(VLOOKUP($A2158,'Original Data'!$E$2:$F$2013,2,FALSE),"")</f>
        <v/>
      </c>
    </row>
    <row r="2159" spans="1:4" x14ac:dyDescent="0.2">
      <c r="A2159" s="5">
        <f t="shared" si="33"/>
        <v>42460</v>
      </c>
      <c r="B2159" s="6">
        <f>IFERROR(VLOOKUP($A2159,'Original Data'!$A$2:$B$3674,2,FALSE),"")</f>
        <v>416</v>
      </c>
      <c r="C2159" s="7">
        <f>IFERROR(VLOOKUP($A2159,'Original Data'!$C$2:$D$2180,2,FALSE),"")</f>
        <v>11.41</v>
      </c>
      <c r="D2159" s="6" t="str">
        <f>IFERROR(VLOOKUP($A2159,'Original Data'!$E$2:$F$2013,2,FALSE),"")</f>
        <v/>
      </c>
    </row>
    <row r="2160" spans="1:4" x14ac:dyDescent="0.2">
      <c r="A2160" s="5">
        <f t="shared" si="33"/>
        <v>42459</v>
      </c>
      <c r="B2160" s="6">
        <f>IFERROR(VLOOKUP($A2160,'Original Data'!$A$2:$B$3674,2,FALSE),"")</f>
        <v>413.2</v>
      </c>
      <c r="C2160" s="7">
        <f>IFERROR(VLOOKUP($A2160,'Original Data'!$C$2:$D$2180,2,FALSE),"")</f>
        <v>11.85</v>
      </c>
      <c r="D2160" s="6" t="str">
        <f>IFERROR(VLOOKUP($A2160,'Original Data'!$E$2:$F$2013,2,FALSE),"")</f>
        <v/>
      </c>
    </row>
    <row r="2161" spans="1:4" x14ac:dyDescent="0.2">
      <c r="A2161" s="5">
        <f t="shared" si="33"/>
        <v>42458</v>
      </c>
      <c r="B2161" s="6">
        <f>IFERROR(VLOOKUP($A2161,'Original Data'!$A$2:$B$3674,2,FALSE),"")</f>
        <v>415.8</v>
      </c>
      <c r="C2161" s="7">
        <f>IFERROR(VLOOKUP($A2161,'Original Data'!$C$2:$D$2180,2,FALSE),"")</f>
        <v>11.79</v>
      </c>
      <c r="D2161" s="6" t="str">
        <f>IFERROR(VLOOKUP($A2161,'Original Data'!$E$2:$F$2013,2,FALSE),"")</f>
        <v/>
      </c>
    </row>
    <row r="2162" spans="1:4" x14ac:dyDescent="0.2">
      <c r="A2162" s="5">
        <f t="shared" si="33"/>
        <v>42457</v>
      </c>
      <c r="B2162" s="6">
        <f>IFERROR(VLOOKUP($A2162,'Original Data'!$A$2:$B$3674,2,FALSE),"")</f>
        <v>424.1</v>
      </c>
      <c r="C2162" s="7">
        <f>IFERROR(VLOOKUP($A2162,'Original Data'!$C$2:$D$2180,2,FALSE),"")</f>
        <v>11.62</v>
      </c>
      <c r="D2162" s="6" t="str">
        <f>IFERROR(VLOOKUP($A2162,'Original Data'!$E$2:$F$2013,2,FALSE),"")</f>
        <v/>
      </c>
    </row>
    <row r="2163" spans="1:4" x14ac:dyDescent="0.2">
      <c r="A2163" s="5">
        <f t="shared" si="33"/>
        <v>42456</v>
      </c>
      <c r="B2163" s="6">
        <f>IFERROR(VLOOKUP($A2163,'Original Data'!$A$2:$B$3674,2,FALSE),"")</f>
        <v>427.4</v>
      </c>
      <c r="C2163" s="7">
        <f>IFERROR(VLOOKUP($A2163,'Original Data'!$C$2:$D$2180,2,FALSE),"")</f>
        <v>10.4</v>
      </c>
      <c r="D2163" s="6" t="str">
        <f>IFERROR(VLOOKUP($A2163,'Original Data'!$E$2:$F$2013,2,FALSE),"")</f>
        <v/>
      </c>
    </row>
    <row r="2164" spans="1:4" x14ac:dyDescent="0.2">
      <c r="A2164" s="5">
        <f t="shared" si="33"/>
        <v>42455</v>
      </c>
      <c r="B2164" s="6">
        <f>IFERROR(VLOOKUP($A2164,'Original Data'!$A$2:$B$3674,2,FALSE),"")</f>
        <v>416.7</v>
      </c>
      <c r="C2164" s="7">
        <f>IFERROR(VLOOKUP($A2164,'Original Data'!$C$2:$D$2180,2,FALSE),"")</f>
        <v>11</v>
      </c>
      <c r="D2164" s="6" t="str">
        <f>IFERROR(VLOOKUP($A2164,'Original Data'!$E$2:$F$2013,2,FALSE),"")</f>
        <v/>
      </c>
    </row>
    <row r="2165" spans="1:4" x14ac:dyDescent="0.2">
      <c r="A2165" s="5">
        <f t="shared" si="33"/>
        <v>42454</v>
      </c>
      <c r="B2165" s="6">
        <f>IFERROR(VLOOKUP($A2165,'Original Data'!$A$2:$B$3674,2,FALSE),"")</f>
        <v>416</v>
      </c>
      <c r="C2165" s="7">
        <f>IFERROR(VLOOKUP($A2165,'Original Data'!$C$2:$D$2180,2,FALSE),"")</f>
        <v>10.67</v>
      </c>
      <c r="D2165" s="6" t="str">
        <f>IFERROR(VLOOKUP($A2165,'Original Data'!$E$2:$F$2013,2,FALSE),"")</f>
        <v/>
      </c>
    </row>
    <row r="2166" spans="1:4" x14ac:dyDescent="0.2">
      <c r="A2166" s="5">
        <f t="shared" si="33"/>
        <v>42453</v>
      </c>
      <c r="B2166" s="6">
        <f>IFERROR(VLOOKUP($A2166,'Original Data'!$A$2:$B$3674,2,FALSE),"")</f>
        <v>415.3</v>
      </c>
      <c r="C2166" s="7">
        <f>IFERROR(VLOOKUP($A2166,'Original Data'!$C$2:$D$2180,2,FALSE),"")</f>
        <v>11.2</v>
      </c>
      <c r="D2166" s="6" t="str">
        <f>IFERROR(VLOOKUP($A2166,'Original Data'!$E$2:$F$2013,2,FALSE),"")</f>
        <v/>
      </c>
    </row>
    <row r="2167" spans="1:4" x14ac:dyDescent="0.2">
      <c r="A2167" s="5">
        <f t="shared" si="33"/>
        <v>42452</v>
      </c>
      <c r="B2167" s="6">
        <f>IFERROR(VLOOKUP($A2167,'Original Data'!$A$2:$B$3674,2,FALSE),"")</f>
        <v>418.1</v>
      </c>
      <c r="C2167" s="7">
        <f>IFERROR(VLOOKUP($A2167,'Original Data'!$C$2:$D$2180,2,FALSE),"")</f>
        <v>12.43</v>
      </c>
      <c r="D2167" s="6" t="str">
        <f>IFERROR(VLOOKUP($A2167,'Original Data'!$E$2:$F$2013,2,FALSE),"")</f>
        <v/>
      </c>
    </row>
    <row r="2168" spans="1:4" x14ac:dyDescent="0.2">
      <c r="A2168" s="5">
        <f t="shared" si="33"/>
        <v>42451</v>
      </c>
      <c r="B2168" s="6">
        <f>IFERROR(VLOOKUP($A2168,'Original Data'!$A$2:$B$3674,2,FALSE),"")</f>
        <v>417.7</v>
      </c>
      <c r="C2168" s="7">
        <f>IFERROR(VLOOKUP($A2168,'Original Data'!$C$2:$D$2180,2,FALSE),"")</f>
        <v>11.37</v>
      </c>
      <c r="D2168" s="6" t="str">
        <f>IFERROR(VLOOKUP($A2168,'Original Data'!$E$2:$F$2013,2,FALSE),"")</f>
        <v/>
      </c>
    </row>
    <row r="2169" spans="1:4" x14ac:dyDescent="0.2">
      <c r="A2169" s="5">
        <f t="shared" si="33"/>
        <v>42450</v>
      </c>
      <c r="B2169" s="6">
        <f>IFERROR(VLOOKUP($A2169,'Original Data'!$A$2:$B$3674,2,FALSE),"")</f>
        <v>411.9</v>
      </c>
      <c r="C2169" s="7">
        <f>IFERROR(VLOOKUP($A2169,'Original Data'!$C$2:$D$2180,2,FALSE),"")</f>
        <v>11.95</v>
      </c>
      <c r="D2169" s="6" t="str">
        <f>IFERROR(VLOOKUP($A2169,'Original Data'!$E$2:$F$2013,2,FALSE),"")</f>
        <v/>
      </c>
    </row>
    <row r="2170" spans="1:4" x14ac:dyDescent="0.2">
      <c r="A2170" s="5">
        <f t="shared" si="33"/>
        <v>42449</v>
      </c>
      <c r="B2170" s="6">
        <f>IFERROR(VLOOKUP($A2170,'Original Data'!$A$2:$B$3674,2,FALSE),"")</f>
        <v>411.3</v>
      </c>
      <c r="C2170" s="7">
        <f>IFERROR(VLOOKUP($A2170,'Original Data'!$C$2:$D$2180,2,FALSE),"")</f>
        <v>10.18</v>
      </c>
      <c r="D2170" s="6" t="str">
        <f>IFERROR(VLOOKUP($A2170,'Original Data'!$E$2:$F$2013,2,FALSE),"")</f>
        <v/>
      </c>
    </row>
    <row r="2171" spans="1:4" x14ac:dyDescent="0.2">
      <c r="A2171" s="5">
        <f t="shared" si="33"/>
        <v>42448</v>
      </c>
      <c r="B2171" s="6">
        <f>IFERROR(VLOOKUP($A2171,'Original Data'!$A$2:$B$3674,2,FALSE),"")</f>
        <v>408.4</v>
      </c>
      <c r="C2171" s="7">
        <f>IFERROR(VLOOKUP($A2171,'Original Data'!$C$2:$D$2180,2,FALSE),"")</f>
        <v>10.31</v>
      </c>
      <c r="D2171" s="6" t="str">
        <f>IFERROR(VLOOKUP($A2171,'Original Data'!$E$2:$F$2013,2,FALSE),"")</f>
        <v/>
      </c>
    </row>
    <row r="2172" spans="1:4" x14ac:dyDescent="0.2">
      <c r="A2172" s="5">
        <f t="shared" si="33"/>
        <v>42447</v>
      </c>
      <c r="B2172" s="6">
        <f>IFERROR(VLOOKUP($A2172,'Original Data'!$A$2:$B$3674,2,FALSE),"")</f>
        <v>407.7</v>
      </c>
      <c r="C2172" s="7">
        <f>IFERROR(VLOOKUP($A2172,'Original Data'!$C$2:$D$2180,2,FALSE),"")</f>
        <v>10.74</v>
      </c>
      <c r="D2172" s="6" t="str">
        <f>IFERROR(VLOOKUP($A2172,'Original Data'!$E$2:$F$2013,2,FALSE),"")</f>
        <v/>
      </c>
    </row>
    <row r="2173" spans="1:4" x14ac:dyDescent="0.2">
      <c r="A2173" s="5">
        <f t="shared" si="33"/>
        <v>42446</v>
      </c>
      <c r="B2173" s="6">
        <f>IFERROR(VLOOKUP($A2173,'Original Data'!$A$2:$B$3674,2,FALSE),"")</f>
        <v>418.8</v>
      </c>
      <c r="C2173" s="7">
        <f>IFERROR(VLOOKUP($A2173,'Original Data'!$C$2:$D$2180,2,FALSE),"")</f>
        <v>10.74</v>
      </c>
      <c r="D2173" s="6" t="str">
        <f>IFERROR(VLOOKUP($A2173,'Original Data'!$E$2:$F$2013,2,FALSE),"")</f>
        <v/>
      </c>
    </row>
    <row r="2174" spans="1:4" x14ac:dyDescent="0.2">
      <c r="A2174" s="5">
        <f t="shared" si="33"/>
        <v>42445</v>
      </c>
      <c r="B2174" s="6">
        <f>IFERROR(VLOOKUP($A2174,'Original Data'!$A$2:$B$3674,2,FALSE),"")</f>
        <v>417.3</v>
      </c>
      <c r="C2174" s="7">
        <f>IFERROR(VLOOKUP($A2174,'Original Data'!$C$2:$D$2180,2,FALSE),"")</f>
        <v>12.88</v>
      </c>
      <c r="D2174" s="6" t="str">
        <f>IFERROR(VLOOKUP($A2174,'Original Data'!$E$2:$F$2013,2,FALSE),"")</f>
        <v/>
      </c>
    </row>
    <row r="2175" spans="1:4" x14ac:dyDescent="0.2">
      <c r="A2175" s="5">
        <f t="shared" si="33"/>
        <v>42444</v>
      </c>
      <c r="B2175" s="6">
        <f>IFERROR(VLOOKUP($A2175,'Original Data'!$A$2:$B$3674,2,FALSE),"")</f>
        <v>415.5</v>
      </c>
      <c r="C2175" s="7">
        <f>IFERROR(VLOOKUP($A2175,'Original Data'!$C$2:$D$2180,2,FALSE),"")</f>
        <v>13.06</v>
      </c>
      <c r="D2175" s="6" t="str">
        <f>IFERROR(VLOOKUP($A2175,'Original Data'!$E$2:$F$2013,2,FALSE),"")</f>
        <v/>
      </c>
    </row>
    <row r="2176" spans="1:4" x14ac:dyDescent="0.2">
      <c r="A2176" s="5">
        <f t="shared" si="33"/>
        <v>42443</v>
      </c>
      <c r="B2176" s="6">
        <f>IFERROR(VLOOKUP($A2176,'Original Data'!$A$2:$B$3674,2,FALSE),"")</f>
        <v>416</v>
      </c>
      <c r="C2176" s="7">
        <f>IFERROR(VLOOKUP($A2176,'Original Data'!$C$2:$D$2180,2,FALSE),"")</f>
        <v>12.5</v>
      </c>
      <c r="D2176" s="6" t="str">
        <f>IFERROR(VLOOKUP($A2176,'Original Data'!$E$2:$F$2013,2,FALSE),"")</f>
        <v/>
      </c>
    </row>
    <row r="2177" spans="1:4" x14ac:dyDescent="0.2">
      <c r="A2177" s="5">
        <f t="shared" si="33"/>
        <v>42442</v>
      </c>
      <c r="B2177" s="6">
        <f>IFERROR(VLOOKUP($A2177,'Original Data'!$A$2:$B$3674,2,FALSE),"")</f>
        <v>411.8</v>
      </c>
      <c r="C2177" s="7">
        <f>IFERROR(VLOOKUP($A2177,'Original Data'!$C$2:$D$2180,2,FALSE),"")</f>
        <v>15.07</v>
      </c>
      <c r="D2177" s="6" t="str">
        <f>IFERROR(VLOOKUP($A2177,'Original Data'!$E$2:$F$2013,2,FALSE),"")</f>
        <v/>
      </c>
    </row>
    <row r="2178" spans="1:4" x14ac:dyDescent="0.2">
      <c r="A2178" s="5">
        <f t="shared" si="33"/>
        <v>42441</v>
      </c>
      <c r="B2178" s="6">
        <f>IFERROR(VLOOKUP($A2178,'Original Data'!$A$2:$B$3674,2,FALSE),"")</f>
        <v>410</v>
      </c>
      <c r="C2178" s="7">
        <f>IFERROR(VLOOKUP($A2178,'Original Data'!$C$2:$D$2180,2,FALSE),"")</f>
        <v>12.92</v>
      </c>
      <c r="D2178" s="6" t="str">
        <f>IFERROR(VLOOKUP($A2178,'Original Data'!$E$2:$F$2013,2,FALSE),"")</f>
        <v/>
      </c>
    </row>
    <row r="2179" spans="1:4" x14ac:dyDescent="0.2">
      <c r="A2179" s="24">
        <f t="shared" ref="A2179:A2242" si="34">A2178-1</f>
        <v>42440</v>
      </c>
      <c r="B2179" s="25">
        <f>IFERROR(VLOOKUP($A2179,'Original Data'!$A$2:$B$3674,2,FALSE),"")</f>
        <v>420.5</v>
      </c>
      <c r="C2179" s="32">
        <f>IFERROR(VLOOKUP($A2179,'Original Data'!$C$2:$D$2180,2,FALSE),"")</f>
        <v>11.95</v>
      </c>
      <c r="D2179" s="25" t="str">
        <f>IFERROR(VLOOKUP($A2179,'Original Data'!$E$2:$F$2013,2,FALSE),"")</f>
        <v/>
      </c>
    </row>
    <row r="2180" spans="1:4" x14ac:dyDescent="0.2">
      <c r="A2180" s="5">
        <f t="shared" si="34"/>
        <v>42439</v>
      </c>
      <c r="B2180" s="6">
        <f>IFERROR(VLOOKUP($A2180,'Original Data'!$A$2:$B$3674,2,FALSE),"")</f>
        <v>416.5</v>
      </c>
      <c r="C2180" s="7">
        <f>IFERROR(VLOOKUP($A2180,'Original Data'!$C$2:$D$2180,2,FALSE),"")</f>
        <v>11.75</v>
      </c>
      <c r="D2180" s="6" t="str">
        <f>IFERROR(VLOOKUP($A2180,'Original Data'!$E$2:$F$2013,2,FALSE),"")</f>
        <v/>
      </c>
    </row>
    <row r="2181" spans="1:4" x14ac:dyDescent="0.2">
      <c r="A2181" s="26"/>
      <c r="B2181" s="27"/>
      <c r="C2181" s="33"/>
      <c r="D2181" s="27"/>
    </row>
    <row r="2182" spans="1:4" x14ac:dyDescent="0.2">
      <c r="A2182" s="26"/>
      <c r="B2182" s="27"/>
      <c r="C2182" s="33"/>
      <c r="D2182" s="27"/>
    </row>
    <row r="2183" spans="1:4" x14ac:dyDescent="0.2">
      <c r="A2183" s="26"/>
      <c r="B2183" s="27"/>
      <c r="C2183" s="33"/>
      <c r="D2183" s="27"/>
    </row>
    <row r="2184" spans="1:4" x14ac:dyDescent="0.2">
      <c r="A2184" s="26"/>
      <c r="B2184" s="27"/>
      <c r="C2184" s="33"/>
      <c r="D2184" s="27"/>
    </row>
    <row r="2185" spans="1:4" x14ac:dyDescent="0.2">
      <c r="A2185" s="26"/>
      <c r="B2185" s="27"/>
      <c r="C2185" s="33"/>
      <c r="D2185" s="27"/>
    </row>
    <row r="2186" spans="1:4" x14ac:dyDescent="0.2">
      <c r="A2186" s="26"/>
      <c r="B2186" s="27"/>
      <c r="C2186" s="33"/>
      <c r="D2186" s="27"/>
    </row>
    <row r="2187" spans="1:4" x14ac:dyDescent="0.2">
      <c r="A2187" s="26"/>
      <c r="B2187" s="27"/>
      <c r="C2187" s="33"/>
      <c r="D2187" s="27"/>
    </row>
    <row r="2188" spans="1:4" x14ac:dyDescent="0.2">
      <c r="A2188" s="26"/>
      <c r="B2188" s="27"/>
      <c r="C2188" s="33"/>
      <c r="D2188" s="27"/>
    </row>
    <row r="2189" spans="1:4" x14ac:dyDescent="0.2">
      <c r="A2189" s="26"/>
      <c r="B2189" s="27"/>
      <c r="C2189" s="33"/>
      <c r="D2189" s="27"/>
    </row>
    <row r="2190" spans="1:4" x14ac:dyDescent="0.2">
      <c r="A2190" s="26"/>
      <c r="B2190" s="27"/>
      <c r="C2190" s="33"/>
      <c r="D2190" s="27"/>
    </row>
    <row r="2191" spans="1:4" x14ac:dyDescent="0.2">
      <c r="A2191" s="26"/>
      <c r="B2191" s="27"/>
      <c r="C2191" s="33"/>
      <c r="D2191" s="27"/>
    </row>
    <row r="2192" spans="1:4" x14ac:dyDescent="0.2">
      <c r="A2192" s="26"/>
      <c r="B2192" s="27"/>
      <c r="C2192" s="33"/>
      <c r="D2192" s="27"/>
    </row>
    <row r="2193" spans="1:4" x14ac:dyDescent="0.2">
      <c r="A2193" s="26"/>
      <c r="B2193" s="27"/>
      <c r="C2193" s="33"/>
      <c r="D2193" s="27"/>
    </row>
    <row r="2194" spans="1:4" x14ac:dyDescent="0.2">
      <c r="A2194" s="26"/>
      <c r="B2194" s="27"/>
      <c r="C2194" s="33"/>
      <c r="D2194" s="27"/>
    </row>
    <row r="2195" spans="1:4" x14ac:dyDescent="0.2">
      <c r="A2195" s="26"/>
      <c r="B2195" s="27"/>
      <c r="C2195" s="33"/>
      <c r="D2195" s="27"/>
    </row>
    <row r="2196" spans="1:4" x14ac:dyDescent="0.2">
      <c r="A2196" s="26"/>
      <c r="B2196" s="27"/>
      <c r="C2196" s="33"/>
      <c r="D2196" s="27"/>
    </row>
    <row r="2197" spans="1:4" x14ac:dyDescent="0.2">
      <c r="A2197" s="26"/>
      <c r="B2197" s="27"/>
      <c r="C2197" s="33"/>
      <c r="D2197" s="27"/>
    </row>
    <row r="2198" spans="1:4" x14ac:dyDescent="0.2">
      <c r="A2198" s="26"/>
      <c r="B2198" s="27"/>
      <c r="C2198" s="33"/>
      <c r="D2198" s="27"/>
    </row>
    <row r="2199" spans="1:4" x14ac:dyDescent="0.2">
      <c r="A2199" s="26"/>
      <c r="B2199" s="27"/>
      <c r="C2199" s="33"/>
      <c r="D2199" s="27"/>
    </row>
    <row r="2200" spans="1:4" x14ac:dyDescent="0.2">
      <c r="A2200" s="26"/>
      <c r="B2200" s="27"/>
      <c r="C2200" s="33"/>
      <c r="D2200" s="27"/>
    </row>
    <row r="2201" spans="1:4" x14ac:dyDescent="0.2">
      <c r="A2201" s="26"/>
      <c r="B2201" s="27"/>
      <c r="C2201" s="33"/>
      <c r="D2201" s="27"/>
    </row>
    <row r="2202" spans="1:4" x14ac:dyDescent="0.2">
      <c r="A2202" s="26"/>
      <c r="B2202" s="27"/>
      <c r="C2202" s="33"/>
      <c r="D2202" s="27"/>
    </row>
    <row r="2203" spans="1:4" x14ac:dyDescent="0.2">
      <c r="A2203" s="26"/>
      <c r="B2203" s="27"/>
      <c r="C2203" s="33"/>
      <c r="D2203" s="27"/>
    </row>
    <row r="2204" spans="1:4" x14ac:dyDescent="0.2">
      <c r="A2204" s="26"/>
      <c r="B2204" s="27"/>
      <c r="C2204" s="33"/>
      <c r="D2204" s="27"/>
    </row>
    <row r="2205" spans="1:4" x14ac:dyDescent="0.2">
      <c r="A2205" s="26"/>
      <c r="B2205" s="27"/>
      <c r="C2205" s="33"/>
      <c r="D2205" s="27"/>
    </row>
    <row r="2206" spans="1:4" x14ac:dyDescent="0.2">
      <c r="A2206" s="26"/>
      <c r="B2206" s="27"/>
      <c r="C2206" s="33"/>
      <c r="D2206" s="27"/>
    </row>
    <row r="2207" spans="1:4" x14ac:dyDescent="0.2">
      <c r="A2207" s="26"/>
      <c r="B2207" s="27"/>
      <c r="C2207" s="33"/>
      <c r="D2207" s="27"/>
    </row>
    <row r="2208" spans="1:4" x14ac:dyDescent="0.2">
      <c r="A2208" s="26"/>
      <c r="B2208" s="27"/>
      <c r="C2208" s="33"/>
      <c r="D2208" s="27"/>
    </row>
    <row r="2209" spans="1:4" x14ac:dyDescent="0.2">
      <c r="A2209" s="26"/>
      <c r="B2209" s="27"/>
      <c r="C2209" s="33"/>
      <c r="D2209" s="27"/>
    </row>
    <row r="2210" spans="1:4" x14ac:dyDescent="0.2">
      <c r="A2210" s="26"/>
      <c r="B2210" s="27"/>
      <c r="C2210" s="33"/>
      <c r="D2210" s="27"/>
    </row>
    <row r="2211" spans="1:4" x14ac:dyDescent="0.2">
      <c r="A2211" s="26"/>
      <c r="B2211" s="27"/>
      <c r="C2211" s="33"/>
      <c r="D2211" s="27"/>
    </row>
    <row r="2212" spans="1:4" x14ac:dyDescent="0.2">
      <c r="A2212" s="26"/>
      <c r="B2212" s="27"/>
      <c r="C2212" s="33"/>
      <c r="D2212" s="27"/>
    </row>
    <row r="2213" spans="1:4" x14ac:dyDescent="0.2">
      <c r="A2213" s="26"/>
      <c r="B2213" s="27"/>
      <c r="C2213" s="33"/>
      <c r="D2213" s="27"/>
    </row>
    <row r="2214" spans="1:4" x14ac:dyDescent="0.2">
      <c r="A2214" s="26"/>
      <c r="B2214" s="27"/>
      <c r="C2214" s="33"/>
      <c r="D2214" s="27"/>
    </row>
    <row r="2215" spans="1:4" x14ac:dyDescent="0.2">
      <c r="A2215" s="26"/>
      <c r="B2215" s="27"/>
      <c r="C2215" s="33"/>
      <c r="D2215" s="27"/>
    </row>
    <row r="2216" spans="1:4" x14ac:dyDescent="0.2">
      <c r="A2216" s="26"/>
      <c r="B2216" s="27"/>
      <c r="C2216" s="33"/>
      <c r="D2216" s="27"/>
    </row>
    <row r="2217" spans="1:4" x14ac:dyDescent="0.2">
      <c r="A2217" s="26"/>
      <c r="B2217" s="27"/>
      <c r="C2217" s="33"/>
      <c r="D2217" s="27"/>
    </row>
    <row r="2218" spans="1:4" x14ac:dyDescent="0.2">
      <c r="A2218" s="26"/>
      <c r="B2218" s="27"/>
      <c r="C2218" s="33"/>
      <c r="D2218" s="27"/>
    </row>
    <row r="2219" spans="1:4" x14ac:dyDescent="0.2">
      <c r="A2219" s="26"/>
      <c r="B2219" s="27"/>
      <c r="C2219" s="33"/>
      <c r="D2219" s="27"/>
    </row>
    <row r="2220" spans="1:4" x14ac:dyDescent="0.2">
      <c r="A2220" s="26"/>
      <c r="B2220" s="27"/>
      <c r="C2220" s="33"/>
      <c r="D2220" s="27"/>
    </row>
    <row r="2221" spans="1:4" x14ac:dyDescent="0.2">
      <c r="A2221" s="26"/>
      <c r="B2221" s="27"/>
      <c r="C2221" s="33"/>
      <c r="D2221" s="27"/>
    </row>
    <row r="2222" spans="1:4" x14ac:dyDescent="0.2">
      <c r="A2222" s="26"/>
      <c r="B2222" s="27"/>
      <c r="C2222" s="33"/>
      <c r="D2222" s="27"/>
    </row>
    <row r="2223" spans="1:4" x14ac:dyDescent="0.2">
      <c r="A2223" s="26"/>
      <c r="B2223" s="27"/>
      <c r="C2223" s="33"/>
      <c r="D2223" s="27"/>
    </row>
    <row r="2224" spans="1:4" x14ac:dyDescent="0.2">
      <c r="A2224" s="26"/>
      <c r="B2224" s="27"/>
      <c r="C2224" s="33"/>
      <c r="D2224" s="27"/>
    </row>
    <row r="2225" spans="1:4" x14ac:dyDescent="0.2">
      <c r="A2225" s="26"/>
      <c r="B2225" s="27"/>
      <c r="C2225" s="33"/>
      <c r="D2225" s="27"/>
    </row>
    <row r="2226" spans="1:4" x14ac:dyDescent="0.2">
      <c r="A2226" s="26"/>
      <c r="B2226" s="27"/>
      <c r="C2226" s="33"/>
      <c r="D2226" s="27"/>
    </row>
    <row r="2227" spans="1:4" x14ac:dyDescent="0.2">
      <c r="A2227" s="26"/>
      <c r="B2227" s="27"/>
      <c r="C2227" s="33"/>
      <c r="D2227" s="27"/>
    </row>
    <row r="2228" spans="1:4" x14ac:dyDescent="0.2">
      <c r="A2228" s="26"/>
      <c r="B2228" s="27"/>
      <c r="C2228" s="33"/>
      <c r="D2228" s="27"/>
    </row>
    <row r="2229" spans="1:4" x14ac:dyDescent="0.2">
      <c r="A2229" s="26"/>
      <c r="B2229" s="27"/>
      <c r="C2229" s="33"/>
      <c r="D2229" s="27"/>
    </row>
    <row r="2230" spans="1:4" x14ac:dyDescent="0.2">
      <c r="A2230" s="26"/>
      <c r="B2230" s="27"/>
      <c r="C2230" s="33"/>
      <c r="D2230" s="27"/>
    </row>
    <row r="2231" spans="1:4" x14ac:dyDescent="0.2">
      <c r="A2231" s="26"/>
      <c r="B2231" s="27"/>
      <c r="C2231" s="33"/>
      <c r="D2231" s="27"/>
    </row>
    <row r="2232" spans="1:4" x14ac:dyDescent="0.2">
      <c r="A2232" s="26"/>
      <c r="B2232" s="27"/>
      <c r="C2232" s="33"/>
      <c r="D2232" s="27"/>
    </row>
    <row r="2233" spans="1:4" x14ac:dyDescent="0.2">
      <c r="A2233" s="26"/>
      <c r="B2233" s="27"/>
      <c r="C2233" s="33"/>
      <c r="D2233" s="27"/>
    </row>
    <row r="2234" spans="1:4" x14ac:dyDescent="0.2">
      <c r="A2234" s="26"/>
      <c r="B2234" s="27"/>
      <c r="C2234" s="33"/>
      <c r="D2234" s="27"/>
    </row>
    <row r="2235" spans="1:4" x14ac:dyDescent="0.2">
      <c r="A2235" s="26"/>
      <c r="B2235" s="27"/>
      <c r="C2235" s="33"/>
      <c r="D2235" s="27"/>
    </row>
    <row r="2236" spans="1:4" x14ac:dyDescent="0.2">
      <c r="A2236" s="26"/>
      <c r="B2236" s="27"/>
      <c r="C2236" s="33"/>
      <c r="D2236" s="27"/>
    </row>
    <row r="2237" spans="1:4" x14ac:dyDescent="0.2">
      <c r="A2237" s="26"/>
      <c r="B2237" s="27"/>
      <c r="C2237" s="33"/>
      <c r="D2237" s="27"/>
    </row>
    <row r="2238" spans="1:4" x14ac:dyDescent="0.2">
      <c r="A2238" s="26"/>
      <c r="B2238" s="27"/>
      <c r="C2238" s="33"/>
      <c r="D2238" s="27"/>
    </row>
    <row r="2239" spans="1:4" x14ac:dyDescent="0.2">
      <c r="A2239" s="26"/>
      <c r="B2239" s="27"/>
      <c r="C2239" s="33"/>
      <c r="D2239" s="27"/>
    </row>
    <row r="2240" spans="1:4" x14ac:dyDescent="0.2">
      <c r="A2240" s="26"/>
      <c r="B2240" s="27"/>
      <c r="C2240" s="33"/>
      <c r="D2240" s="27"/>
    </row>
    <row r="2241" spans="1:4" x14ac:dyDescent="0.2">
      <c r="A2241" s="26"/>
      <c r="B2241" s="27"/>
      <c r="C2241" s="33"/>
      <c r="D2241" s="27"/>
    </row>
    <row r="2242" spans="1:4" x14ac:dyDescent="0.2">
      <c r="A2242" s="26"/>
      <c r="B2242" s="27"/>
      <c r="C2242" s="33"/>
      <c r="D2242" s="27"/>
    </row>
    <row r="2243" spans="1:4" x14ac:dyDescent="0.2">
      <c r="A2243" s="26"/>
      <c r="B2243" s="27"/>
      <c r="C2243" s="33"/>
      <c r="D2243" s="27"/>
    </row>
    <row r="2244" spans="1:4" x14ac:dyDescent="0.2">
      <c r="A2244" s="26"/>
      <c r="B2244" s="27"/>
      <c r="C2244" s="33"/>
      <c r="D2244" s="27"/>
    </row>
    <row r="2245" spans="1:4" x14ac:dyDescent="0.2">
      <c r="A2245" s="26"/>
      <c r="B2245" s="27"/>
      <c r="C2245" s="33"/>
      <c r="D2245" s="27"/>
    </row>
    <row r="2246" spans="1:4" x14ac:dyDescent="0.2">
      <c r="A2246" s="26"/>
      <c r="B2246" s="27"/>
      <c r="C2246" s="33"/>
      <c r="D2246" s="27"/>
    </row>
    <row r="2247" spans="1:4" x14ac:dyDescent="0.2">
      <c r="A2247" s="26"/>
      <c r="B2247" s="27"/>
      <c r="C2247" s="33"/>
      <c r="D2247" s="27"/>
    </row>
    <row r="2248" spans="1:4" x14ac:dyDescent="0.2">
      <c r="A2248" s="26"/>
      <c r="B2248" s="27"/>
      <c r="C2248" s="33"/>
      <c r="D2248" s="27"/>
    </row>
    <row r="2249" spans="1:4" x14ac:dyDescent="0.2">
      <c r="A2249" s="26"/>
      <c r="B2249" s="27"/>
      <c r="C2249" s="33"/>
      <c r="D2249" s="27"/>
    </row>
    <row r="2250" spans="1:4" x14ac:dyDescent="0.2">
      <c r="A2250" s="26"/>
      <c r="B2250" s="27"/>
      <c r="C2250" s="33"/>
      <c r="D2250" s="27"/>
    </row>
    <row r="2251" spans="1:4" x14ac:dyDescent="0.2">
      <c r="A2251" s="26"/>
      <c r="B2251" s="27"/>
      <c r="C2251" s="33"/>
      <c r="D2251" s="27"/>
    </row>
    <row r="2252" spans="1:4" x14ac:dyDescent="0.2">
      <c r="A2252" s="26"/>
      <c r="B2252" s="27"/>
      <c r="C2252" s="33"/>
      <c r="D2252" s="27"/>
    </row>
    <row r="2253" spans="1:4" x14ac:dyDescent="0.2">
      <c r="A2253" s="26"/>
      <c r="B2253" s="27"/>
      <c r="C2253" s="33"/>
      <c r="D2253" s="27"/>
    </row>
    <row r="2254" spans="1:4" x14ac:dyDescent="0.2">
      <c r="A2254" s="26"/>
      <c r="B2254" s="27"/>
      <c r="C2254" s="33"/>
      <c r="D2254" s="27"/>
    </row>
    <row r="2255" spans="1:4" x14ac:dyDescent="0.2">
      <c r="A2255" s="26"/>
      <c r="B2255" s="27"/>
      <c r="C2255" s="33"/>
      <c r="D2255" s="27"/>
    </row>
    <row r="2256" spans="1:4" x14ac:dyDescent="0.2">
      <c r="A2256" s="26"/>
      <c r="B2256" s="27"/>
      <c r="C2256" s="33"/>
      <c r="D2256" s="27"/>
    </row>
    <row r="2257" spans="1:4" x14ac:dyDescent="0.2">
      <c r="A2257" s="26"/>
      <c r="B2257" s="27"/>
      <c r="C2257" s="33"/>
      <c r="D2257" s="27"/>
    </row>
    <row r="2258" spans="1:4" x14ac:dyDescent="0.2">
      <c r="A2258" s="26"/>
      <c r="B2258" s="27"/>
      <c r="C2258" s="33"/>
      <c r="D2258" s="27"/>
    </row>
    <row r="2259" spans="1:4" x14ac:dyDescent="0.2">
      <c r="A2259" s="26"/>
      <c r="B2259" s="27"/>
      <c r="C2259" s="33"/>
      <c r="D2259" s="27"/>
    </row>
    <row r="2260" spans="1:4" x14ac:dyDescent="0.2">
      <c r="A2260" s="26"/>
      <c r="B2260" s="27"/>
      <c r="C2260" s="33"/>
      <c r="D2260" s="27"/>
    </row>
    <row r="2261" spans="1:4" x14ac:dyDescent="0.2">
      <c r="A2261" s="26"/>
      <c r="B2261" s="27"/>
      <c r="C2261" s="33"/>
      <c r="D2261" s="27"/>
    </row>
    <row r="2262" spans="1:4" x14ac:dyDescent="0.2">
      <c r="A2262" s="26"/>
      <c r="B2262" s="27"/>
      <c r="C2262" s="33"/>
      <c r="D2262" s="27"/>
    </row>
    <row r="2263" spans="1:4" x14ac:dyDescent="0.2">
      <c r="A2263" s="26"/>
      <c r="B2263" s="27"/>
      <c r="C2263" s="33"/>
      <c r="D2263" s="27"/>
    </row>
    <row r="2264" spans="1:4" x14ac:dyDescent="0.2">
      <c r="A2264" s="26"/>
      <c r="B2264" s="27"/>
      <c r="C2264" s="33"/>
      <c r="D2264" s="27"/>
    </row>
    <row r="2265" spans="1:4" x14ac:dyDescent="0.2">
      <c r="A2265" s="26"/>
      <c r="B2265" s="27"/>
      <c r="C2265" s="33"/>
      <c r="D2265" s="27"/>
    </row>
    <row r="2266" spans="1:4" x14ac:dyDescent="0.2">
      <c r="A2266" s="26"/>
      <c r="B2266" s="27"/>
      <c r="C2266" s="33"/>
      <c r="D2266" s="27"/>
    </row>
    <row r="2267" spans="1:4" x14ac:dyDescent="0.2">
      <c r="A2267" s="26"/>
      <c r="B2267" s="27"/>
      <c r="C2267" s="33"/>
      <c r="D2267" s="27"/>
    </row>
    <row r="2268" spans="1:4" x14ac:dyDescent="0.2">
      <c r="A2268" s="26"/>
      <c r="B2268" s="27"/>
      <c r="C2268" s="33"/>
      <c r="D2268" s="27"/>
    </row>
    <row r="2269" spans="1:4" x14ac:dyDescent="0.2">
      <c r="A2269" s="26"/>
      <c r="B2269" s="27"/>
      <c r="C2269" s="33"/>
      <c r="D2269" s="27"/>
    </row>
    <row r="2270" spans="1:4" x14ac:dyDescent="0.2">
      <c r="A2270" s="26"/>
      <c r="B2270" s="27"/>
      <c r="C2270" s="33"/>
      <c r="D2270" s="27"/>
    </row>
    <row r="2271" spans="1:4" x14ac:dyDescent="0.2">
      <c r="A2271" s="26"/>
      <c r="B2271" s="27"/>
      <c r="C2271" s="33"/>
      <c r="D2271" s="27"/>
    </row>
    <row r="2272" spans="1:4" x14ac:dyDescent="0.2">
      <c r="A2272" s="26"/>
      <c r="B2272" s="27"/>
      <c r="C2272" s="33"/>
      <c r="D2272" s="27"/>
    </row>
    <row r="2273" spans="1:4" x14ac:dyDescent="0.2">
      <c r="A2273" s="26"/>
      <c r="B2273" s="27"/>
      <c r="C2273" s="33"/>
      <c r="D2273" s="27"/>
    </row>
    <row r="2274" spans="1:4" x14ac:dyDescent="0.2">
      <c r="A2274" s="26"/>
      <c r="B2274" s="27"/>
      <c r="C2274" s="33"/>
      <c r="D2274" s="27"/>
    </row>
    <row r="2275" spans="1:4" x14ac:dyDescent="0.2">
      <c r="A2275" s="26"/>
      <c r="B2275" s="27"/>
      <c r="C2275" s="33"/>
      <c r="D2275" s="27"/>
    </row>
    <row r="2276" spans="1:4" x14ac:dyDescent="0.2">
      <c r="A2276" s="26"/>
      <c r="B2276" s="27"/>
      <c r="C2276" s="33"/>
      <c r="D2276" s="27"/>
    </row>
    <row r="2277" spans="1:4" x14ac:dyDescent="0.2">
      <c r="A2277" s="26"/>
      <c r="B2277" s="27"/>
      <c r="C2277" s="33"/>
      <c r="D2277" s="27"/>
    </row>
    <row r="2278" spans="1:4" x14ac:dyDescent="0.2">
      <c r="A2278" s="26"/>
      <c r="B2278" s="27"/>
      <c r="C2278" s="33"/>
      <c r="D2278" s="27"/>
    </row>
    <row r="2279" spans="1:4" x14ac:dyDescent="0.2">
      <c r="A2279" s="26"/>
      <c r="B2279" s="27"/>
      <c r="C2279" s="33"/>
      <c r="D2279" s="27"/>
    </row>
    <row r="2280" spans="1:4" x14ac:dyDescent="0.2">
      <c r="A2280" s="26"/>
      <c r="B2280" s="27"/>
      <c r="C2280" s="33"/>
      <c r="D2280" s="27"/>
    </row>
    <row r="2281" spans="1:4" x14ac:dyDescent="0.2">
      <c r="A2281" s="26"/>
      <c r="B2281" s="27"/>
      <c r="C2281" s="33"/>
      <c r="D2281" s="27"/>
    </row>
    <row r="2282" spans="1:4" x14ac:dyDescent="0.2">
      <c r="A2282" s="26"/>
      <c r="B2282" s="27"/>
      <c r="C2282" s="33"/>
      <c r="D2282" s="27"/>
    </row>
    <row r="2283" spans="1:4" x14ac:dyDescent="0.2">
      <c r="A2283" s="26"/>
      <c r="B2283" s="27"/>
      <c r="C2283" s="33"/>
      <c r="D2283" s="27"/>
    </row>
    <row r="2284" spans="1:4" x14ac:dyDescent="0.2">
      <c r="A2284" s="26"/>
      <c r="B2284" s="27"/>
      <c r="C2284" s="33"/>
      <c r="D2284" s="27"/>
    </row>
    <row r="2285" spans="1:4" x14ac:dyDescent="0.2">
      <c r="A2285" s="26"/>
      <c r="B2285" s="27"/>
      <c r="C2285" s="33"/>
      <c r="D2285" s="27"/>
    </row>
    <row r="2286" spans="1:4" x14ac:dyDescent="0.2">
      <c r="A2286" s="26"/>
      <c r="B2286" s="27"/>
      <c r="C2286" s="33"/>
      <c r="D2286" s="27"/>
    </row>
    <row r="2287" spans="1:4" x14ac:dyDescent="0.2">
      <c r="A2287" s="26"/>
      <c r="B2287" s="27"/>
      <c r="C2287" s="33"/>
      <c r="D2287" s="27"/>
    </row>
    <row r="2288" spans="1:4" x14ac:dyDescent="0.2">
      <c r="A2288" s="26"/>
      <c r="B2288" s="27"/>
      <c r="C2288" s="33"/>
      <c r="D2288" s="27"/>
    </row>
    <row r="2289" spans="1:4" x14ac:dyDescent="0.2">
      <c r="A2289" s="26"/>
      <c r="B2289" s="27"/>
      <c r="C2289" s="33"/>
      <c r="D2289" s="27"/>
    </row>
    <row r="2290" spans="1:4" x14ac:dyDescent="0.2">
      <c r="A2290" s="26"/>
      <c r="B2290" s="27"/>
      <c r="C2290" s="33"/>
      <c r="D2290" s="27"/>
    </row>
    <row r="2291" spans="1:4" x14ac:dyDescent="0.2">
      <c r="A2291" s="26"/>
      <c r="B2291" s="27"/>
      <c r="C2291" s="33"/>
      <c r="D2291" s="27"/>
    </row>
    <row r="2292" spans="1:4" x14ac:dyDescent="0.2">
      <c r="A2292" s="26"/>
      <c r="B2292" s="27"/>
      <c r="C2292" s="33"/>
      <c r="D2292" s="27"/>
    </row>
    <row r="2293" spans="1:4" x14ac:dyDescent="0.2">
      <c r="A2293" s="26"/>
      <c r="B2293" s="27"/>
      <c r="C2293" s="33"/>
      <c r="D2293" s="27"/>
    </row>
    <row r="2294" spans="1:4" x14ac:dyDescent="0.2">
      <c r="A2294" s="26"/>
      <c r="B2294" s="27"/>
      <c r="C2294" s="33"/>
      <c r="D2294" s="27"/>
    </row>
    <row r="2295" spans="1:4" x14ac:dyDescent="0.2">
      <c r="A2295" s="26"/>
      <c r="B2295" s="27"/>
      <c r="C2295" s="33"/>
      <c r="D2295" s="27"/>
    </row>
    <row r="2296" spans="1:4" x14ac:dyDescent="0.2">
      <c r="A2296" s="26"/>
      <c r="B2296" s="27"/>
      <c r="C2296" s="33"/>
      <c r="D2296" s="27"/>
    </row>
    <row r="2297" spans="1:4" x14ac:dyDescent="0.2">
      <c r="A2297" s="26"/>
      <c r="B2297" s="27"/>
      <c r="C2297" s="33"/>
      <c r="D2297" s="27"/>
    </row>
    <row r="2298" spans="1:4" x14ac:dyDescent="0.2">
      <c r="A2298" s="26"/>
      <c r="B2298" s="27"/>
      <c r="C2298" s="33"/>
      <c r="D2298" s="27"/>
    </row>
    <row r="2299" spans="1:4" x14ac:dyDescent="0.2">
      <c r="A2299" s="26"/>
      <c r="B2299" s="27"/>
      <c r="C2299" s="33"/>
      <c r="D2299" s="27"/>
    </row>
    <row r="2300" spans="1:4" x14ac:dyDescent="0.2">
      <c r="A2300" s="26"/>
      <c r="B2300" s="27"/>
      <c r="C2300" s="33"/>
      <c r="D2300" s="27"/>
    </row>
    <row r="2301" spans="1:4" x14ac:dyDescent="0.2">
      <c r="A2301" s="26"/>
      <c r="B2301" s="27"/>
      <c r="C2301" s="33"/>
      <c r="D2301" s="27"/>
    </row>
    <row r="2302" spans="1:4" x14ac:dyDescent="0.2">
      <c r="A2302" s="26"/>
      <c r="B2302" s="27"/>
      <c r="C2302" s="33"/>
      <c r="D2302" s="27"/>
    </row>
    <row r="2303" spans="1:4" x14ac:dyDescent="0.2">
      <c r="A2303" s="26"/>
      <c r="B2303" s="27"/>
      <c r="C2303" s="33"/>
      <c r="D2303" s="27"/>
    </row>
    <row r="2304" spans="1:4" x14ac:dyDescent="0.2">
      <c r="A2304" s="26"/>
      <c r="B2304" s="27"/>
      <c r="C2304" s="33"/>
      <c r="D2304" s="27"/>
    </row>
    <row r="2305" spans="1:4" x14ac:dyDescent="0.2">
      <c r="A2305" s="26"/>
      <c r="B2305" s="27"/>
      <c r="C2305" s="33"/>
      <c r="D2305" s="27"/>
    </row>
    <row r="2306" spans="1:4" x14ac:dyDescent="0.2">
      <c r="A2306" s="26"/>
      <c r="B2306" s="27"/>
      <c r="C2306" s="33"/>
      <c r="D2306" s="27"/>
    </row>
    <row r="2307" spans="1:4" x14ac:dyDescent="0.2">
      <c r="A2307" s="26"/>
      <c r="B2307" s="27"/>
      <c r="C2307" s="33"/>
      <c r="D2307" s="27"/>
    </row>
    <row r="2308" spans="1:4" x14ac:dyDescent="0.2">
      <c r="A2308" s="26"/>
      <c r="B2308" s="27"/>
      <c r="C2308" s="33"/>
      <c r="D2308" s="27"/>
    </row>
    <row r="2309" spans="1:4" x14ac:dyDescent="0.2">
      <c r="A2309" s="26"/>
      <c r="B2309" s="27"/>
      <c r="C2309" s="33"/>
      <c r="D2309" s="27"/>
    </row>
    <row r="2310" spans="1:4" x14ac:dyDescent="0.2">
      <c r="A2310" s="26"/>
      <c r="B2310" s="27"/>
      <c r="C2310" s="33"/>
      <c r="D2310" s="27"/>
    </row>
    <row r="2311" spans="1:4" x14ac:dyDescent="0.2">
      <c r="A2311" s="26"/>
      <c r="B2311" s="27"/>
      <c r="C2311" s="33"/>
      <c r="D2311" s="27"/>
    </row>
    <row r="2312" spans="1:4" x14ac:dyDescent="0.2">
      <c r="A2312" s="26"/>
      <c r="B2312" s="27"/>
      <c r="C2312" s="33"/>
      <c r="D2312" s="27"/>
    </row>
    <row r="2313" spans="1:4" x14ac:dyDescent="0.2">
      <c r="A2313" s="26"/>
      <c r="B2313" s="27"/>
      <c r="C2313" s="33"/>
      <c r="D2313" s="27"/>
    </row>
    <row r="2314" spans="1:4" x14ac:dyDescent="0.2">
      <c r="A2314" s="26"/>
      <c r="B2314" s="27"/>
      <c r="C2314" s="33"/>
      <c r="D2314" s="27"/>
    </row>
    <row r="2315" spans="1:4" x14ac:dyDescent="0.2">
      <c r="A2315" s="26"/>
      <c r="B2315" s="27"/>
      <c r="C2315" s="33"/>
      <c r="D2315" s="27"/>
    </row>
    <row r="2316" spans="1:4" x14ac:dyDescent="0.2">
      <c r="A2316" s="26"/>
      <c r="B2316" s="27"/>
      <c r="C2316" s="33"/>
      <c r="D2316" s="27"/>
    </row>
    <row r="2317" spans="1:4" x14ac:dyDescent="0.2">
      <c r="A2317" s="26"/>
      <c r="B2317" s="27"/>
      <c r="C2317" s="33"/>
      <c r="D2317" s="27"/>
    </row>
    <row r="2318" spans="1:4" x14ac:dyDescent="0.2">
      <c r="A2318" s="26"/>
      <c r="B2318" s="27"/>
      <c r="C2318" s="33"/>
      <c r="D2318" s="27"/>
    </row>
    <row r="2319" spans="1:4" x14ac:dyDescent="0.2">
      <c r="A2319" s="26"/>
      <c r="B2319" s="27"/>
      <c r="C2319" s="33"/>
      <c r="D2319" s="27"/>
    </row>
    <row r="2320" spans="1:4" x14ac:dyDescent="0.2">
      <c r="A2320" s="26"/>
      <c r="B2320" s="27"/>
      <c r="C2320" s="33"/>
      <c r="D2320" s="27"/>
    </row>
    <row r="2321" spans="1:4" x14ac:dyDescent="0.2">
      <c r="A2321" s="26"/>
      <c r="B2321" s="27"/>
      <c r="C2321" s="33"/>
      <c r="D2321" s="27"/>
    </row>
    <row r="2322" spans="1:4" x14ac:dyDescent="0.2">
      <c r="A2322" s="26"/>
      <c r="B2322" s="27"/>
      <c r="C2322" s="33"/>
      <c r="D2322" s="27"/>
    </row>
    <row r="2323" spans="1:4" x14ac:dyDescent="0.2">
      <c r="A2323" s="26"/>
      <c r="B2323" s="27"/>
      <c r="C2323" s="33"/>
      <c r="D2323" s="27"/>
    </row>
    <row r="2324" spans="1:4" x14ac:dyDescent="0.2">
      <c r="A2324" s="26"/>
      <c r="B2324" s="27"/>
      <c r="C2324" s="33"/>
      <c r="D2324" s="27"/>
    </row>
    <row r="2325" spans="1:4" x14ac:dyDescent="0.2">
      <c r="A2325" s="26"/>
      <c r="B2325" s="27"/>
      <c r="C2325" s="33"/>
      <c r="D2325" s="27"/>
    </row>
    <row r="2326" spans="1:4" x14ac:dyDescent="0.2">
      <c r="A2326" s="26"/>
      <c r="B2326" s="27"/>
      <c r="C2326" s="33"/>
      <c r="D2326" s="27"/>
    </row>
    <row r="2327" spans="1:4" x14ac:dyDescent="0.2">
      <c r="A2327" s="26"/>
      <c r="B2327" s="27"/>
      <c r="C2327" s="33"/>
      <c r="D2327" s="27"/>
    </row>
    <row r="2328" spans="1:4" x14ac:dyDescent="0.2">
      <c r="A2328" s="26"/>
      <c r="B2328" s="27"/>
      <c r="C2328" s="33"/>
      <c r="D2328" s="27"/>
    </row>
    <row r="2329" spans="1:4" x14ac:dyDescent="0.2">
      <c r="A2329" s="26"/>
      <c r="B2329" s="27"/>
      <c r="C2329" s="33"/>
      <c r="D2329" s="27"/>
    </row>
    <row r="2330" spans="1:4" x14ac:dyDescent="0.2">
      <c r="A2330" s="26"/>
      <c r="B2330" s="27"/>
      <c r="C2330" s="33"/>
      <c r="D2330" s="27"/>
    </row>
    <row r="2331" spans="1:4" x14ac:dyDescent="0.2">
      <c r="A2331" s="26"/>
      <c r="B2331" s="27"/>
      <c r="C2331" s="33"/>
      <c r="D2331" s="27"/>
    </row>
    <row r="2332" spans="1:4" x14ac:dyDescent="0.2">
      <c r="A2332" s="26"/>
      <c r="B2332" s="27"/>
      <c r="C2332" s="33"/>
      <c r="D2332" s="27"/>
    </row>
    <row r="2333" spans="1:4" x14ac:dyDescent="0.2">
      <c r="A2333" s="26"/>
      <c r="B2333" s="27"/>
      <c r="C2333" s="33"/>
      <c r="D2333" s="27"/>
    </row>
    <row r="2334" spans="1:4" x14ac:dyDescent="0.2">
      <c r="A2334" s="26"/>
      <c r="B2334" s="27"/>
      <c r="C2334" s="33"/>
      <c r="D2334" s="27"/>
    </row>
    <row r="2335" spans="1:4" x14ac:dyDescent="0.2">
      <c r="A2335" s="26"/>
      <c r="B2335" s="27"/>
      <c r="C2335" s="33"/>
      <c r="D2335" s="27"/>
    </row>
    <row r="2336" spans="1:4" x14ac:dyDescent="0.2">
      <c r="A2336" s="26"/>
      <c r="B2336" s="27"/>
      <c r="C2336" s="33"/>
      <c r="D2336" s="27"/>
    </row>
    <row r="2337" spans="1:4" x14ac:dyDescent="0.2">
      <c r="A2337" s="26"/>
      <c r="B2337" s="27"/>
      <c r="C2337" s="33"/>
      <c r="D2337" s="27"/>
    </row>
    <row r="2338" spans="1:4" x14ac:dyDescent="0.2">
      <c r="A2338" s="26"/>
      <c r="B2338" s="27"/>
      <c r="C2338" s="33"/>
      <c r="D2338" s="27"/>
    </row>
    <row r="2339" spans="1:4" x14ac:dyDescent="0.2">
      <c r="A2339" s="26"/>
      <c r="B2339" s="27"/>
      <c r="C2339" s="33"/>
      <c r="D2339" s="27"/>
    </row>
    <row r="2340" spans="1:4" x14ac:dyDescent="0.2">
      <c r="A2340" s="26"/>
      <c r="B2340" s="27"/>
      <c r="C2340" s="33"/>
      <c r="D2340" s="27"/>
    </row>
    <row r="2341" spans="1:4" x14ac:dyDescent="0.2">
      <c r="A2341" s="26"/>
      <c r="B2341" s="27"/>
      <c r="C2341" s="33"/>
      <c r="D2341" s="27"/>
    </row>
    <row r="2342" spans="1:4" x14ac:dyDescent="0.2">
      <c r="A2342" s="26"/>
      <c r="B2342" s="27"/>
      <c r="C2342" s="33"/>
      <c r="D2342" s="27"/>
    </row>
    <row r="2343" spans="1:4" x14ac:dyDescent="0.2">
      <c r="A2343" s="26"/>
      <c r="B2343" s="27"/>
      <c r="C2343" s="33"/>
      <c r="D2343" s="27"/>
    </row>
    <row r="2344" spans="1:4" x14ac:dyDescent="0.2">
      <c r="A2344" s="26"/>
      <c r="B2344" s="27"/>
      <c r="C2344" s="33"/>
      <c r="D2344" s="27"/>
    </row>
    <row r="2345" spans="1:4" x14ac:dyDescent="0.2">
      <c r="A2345" s="26"/>
      <c r="B2345" s="27"/>
      <c r="C2345" s="33"/>
      <c r="D2345" s="27"/>
    </row>
    <row r="2346" spans="1:4" x14ac:dyDescent="0.2">
      <c r="A2346" s="26"/>
      <c r="B2346" s="27"/>
      <c r="C2346" s="33"/>
      <c r="D2346" s="27"/>
    </row>
    <row r="2347" spans="1:4" x14ac:dyDescent="0.2">
      <c r="A2347" s="26"/>
      <c r="B2347" s="27"/>
      <c r="C2347" s="33"/>
      <c r="D2347" s="27"/>
    </row>
    <row r="2348" spans="1:4" x14ac:dyDescent="0.2">
      <c r="A2348" s="26"/>
      <c r="B2348" s="27"/>
      <c r="C2348" s="33"/>
      <c r="D2348" s="27"/>
    </row>
    <row r="2349" spans="1:4" x14ac:dyDescent="0.2">
      <c r="A2349" s="26"/>
      <c r="B2349" s="27"/>
      <c r="C2349" s="33"/>
      <c r="D2349" s="27"/>
    </row>
    <row r="2350" spans="1:4" x14ac:dyDescent="0.2">
      <c r="A2350" s="26"/>
      <c r="B2350" s="27"/>
      <c r="C2350" s="33"/>
      <c r="D2350" s="27"/>
    </row>
    <row r="2351" spans="1:4" x14ac:dyDescent="0.2">
      <c r="A2351" s="26"/>
      <c r="B2351" s="27"/>
      <c r="C2351" s="33"/>
      <c r="D2351" s="27"/>
    </row>
    <row r="2352" spans="1:4" x14ac:dyDescent="0.2">
      <c r="A2352" s="26"/>
      <c r="B2352" s="27"/>
      <c r="C2352" s="33"/>
      <c r="D2352" s="27"/>
    </row>
    <row r="2353" spans="1:4" x14ac:dyDescent="0.2">
      <c r="A2353" s="26"/>
      <c r="B2353" s="27"/>
      <c r="C2353" s="33"/>
      <c r="D2353" s="27"/>
    </row>
    <row r="2354" spans="1:4" x14ac:dyDescent="0.2">
      <c r="A2354" s="26"/>
      <c r="B2354" s="27"/>
      <c r="C2354" s="33"/>
      <c r="D2354" s="27"/>
    </row>
    <row r="2355" spans="1:4" x14ac:dyDescent="0.2">
      <c r="A2355" s="26"/>
      <c r="B2355" s="27"/>
      <c r="C2355" s="33"/>
      <c r="D2355" s="27"/>
    </row>
    <row r="2356" spans="1:4" x14ac:dyDescent="0.2">
      <c r="A2356" s="26"/>
      <c r="B2356" s="27"/>
      <c r="C2356" s="33"/>
      <c r="D2356" s="27"/>
    </row>
    <row r="2357" spans="1:4" x14ac:dyDescent="0.2">
      <c r="A2357" s="26"/>
      <c r="B2357" s="27"/>
      <c r="C2357" s="33"/>
      <c r="D2357" s="27"/>
    </row>
    <row r="2358" spans="1:4" x14ac:dyDescent="0.2">
      <c r="A2358" s="26"/>
      <c r="B2358" s="27"/>
      <c r="C2358" s="33"/>
      <c r="D2358" s="27"/>
    </row>
    <row r="2359" spans="1:4" x14ac:dyDescent="0.2">
      <c r="A2359" s="26"/>
      <c r="B2359" s="27"/>
      <c r="C2359" s="33"/>
      <c r="D2359" s="27"/>
    </row>
    <row r="2360" spans="1:4" x14ac:dyDescent="0.2">
      <c r="A2360" s="26"/>
      <c r="B2360" s="27"/>
      <c r="C2360" s="33"/>
      <c r="D2360" s="27"/>
    </row>
    <row r="2361" spans="1:4" x14ac:dyDescent="0.2">
      <c r="A2361" s="26"/>
      <c r="B2361" s="27"/>
      <c r="C2361" s="33"/>
      <c r="D2361" s="27"/>
    </row>
    <row r="2362" spans="1:4" x14ac:dyDescent="0.2">
      <c r="A2362" s="26"/>
      <c r="B2362" s="27"/>
      <c r="C2362" s="33"/>
      <c r="D2362" s="27"/>
    </row>
    <row r="2363" spans="1:4" x14ac:dyDescent="0.2">
      <c r="A2363" s="26"/>
      <c r="B2363" s="27"/>
      <c r="C2363" s="33"/>
      <c r="D2363" s="27"/>
    </row>
    <row r="2364" spans="1:4" x14ac:dyDescent="0.2">
      <c r="A2364" s="26"/>
      <c r="B2364" s="27"/>
      <c r="C2364" s="33"/>
      <c r="D2364" s="27"/>
    </row>
    <row r="2365" spans="1:4" x14ac:dyDescent="0.2">
      <c r="A2365" s="26"/>
      <c r="B2365" s="27"/>
      <c r="C2365" s="33"/>
      <c r="D2365" s="27"/>
    </row>
    <row r="2366" spans="1:4" x14ac:dyDescent="0.2">
      <c r="A2366" s="26"/>
      <c r="B2366" s="27"/>
      <c r="C2366" s="33"/>
      <c r="D2366" s="27"/>
    </row>
    <row r="2367" spans="1:4" x14ac:dyDescent="0.2">
      <c r="A2367" s="26"/>
      <c r="B2367" s="27"/>
      <c r="C2367" s="33"/>
      <c r="D2367" s="27"/>
    </row>
    <row r="2368" spans="1:4" x14ac:dyDescent="0.2">
      <c r="A2368" s="26"/>
      <c r="B2368" s="27"/>
      <c r="C2368" s="33"/>
      <c r="D2368" s="27"/>
    </row>
    <row r="2369" spans="1:4" x14ac:dyDescent="0.2">
      <c r="A2369" s="26"/>
      <c r="B2369" s="27"/>
      <c r="C2369" s="33"/>
      <c r="D2369" s="27"/>
    </row>
    <row r="2370" spans="1:4" x14ac:dyDescent="0.2">
      <c r="A2370" s="26"/>
      <c r="B2370" s="27"/>
      <c r="C2370" s="33"/>
      <c r="D2370" s="27"/>
    </row>
    <row r="2371" spans="1:4" x14ac:dyDescent="0.2">
      <c r="A2371" s="26"/>
      <c r="B2371" s="27"/>
      <c r="C2371" s="33"/>
      <c r="D2371" s="27"/>
    </row>
    <row r="2372" spans="1:4" x14ac:dyDescent="0.2">
      <c r="A2372" s="26"/>
      <c r="B2372" s="27"/>
      <c r="C2372" s="33"/>
      <c r="D2372" s="27"/>
    </row>
    <row r="2373" spans="1:4" x14ac:dyDescent="0.2">
      <c r="A2373" s="26"/>
      <c r="B2373" s="27"/>
      <c r="C2373" s="33"/>
      <c r="D2373" s="27"/>
    </row>
    <row r="2374" spans="1:4" x14ac:dyDescent="0.2">
      <c r="A2374" s="26"/>
      <c r="B2374" s="27"/>
      <c r="C2374" s="33"/>
      <c r="D2374" s="27"/>
    </row>
    <row r="2375" spans="1:4" x14ac:dyDescent="0.2">
      <c r="A2375" s="26"/>
      <c r="B2375" s="27"/>
      <c r="C2375" s="33"/>
      <c r="D2375" s="27"/>
    </row>
    <row r="2376" spans="1:4" x14ac:dyDescent="0.2">
      <c r="A2376" s="26"/>
      <c r="B2376" s="27"/>
      <c r="C2376" s="33"/>
      <c r="D2376" s="27"/>
    </row>
    <row r="2377" spans="1:4" x14ac:dyDescent="0.2">
      <c r="A2377" s="26"/>
      <c r="B2377" s="27"/>
      <c r="C2377" s="33"/>
      <c r="D2377" s="27"/>
    </row>
    <row r="2378" spans="1:4" x14ac:dyDescent="0.2">
      <c r="A2378" s="26"/>
      <c r="B2378" s="27"/>
      <c r="C2378" s="33"/>
      <c r="D2378" s="27"/>
    </row>
    <row r="2379" spans="1:4" x14ac:dyDescent="0.2">
      <c r="A2379" s="26"/>
      <c r="B2379" s="27"/>
      <c r="C2379" s="33"/>
      <c r="D2379" s="27"/>
    </row>
    <row r="2380" spans="1:4" x14ac:dyDescent="0.2">
      <c r="A2380" s="26"/>
      <c r="B2380" s="27"/>
      <c r="C2380" s="33"/>
      <c r="D2380" s="27"/>
    </row>
    <row r="2381" spans="1:4" x14ac:dyDescent="0.2">
      <c r="A2381" s="26"/>
      <c r="B2381" s="27"/>
      <c r="C2381" s="33"/>
      <c r="D2381" s="27"/>
    </row>
    <row r="2382" spans="1:4" x14ac:dyDescent="0.2">
      <c r="A2382" s="26"/>
      <c r="B2382" s="27"/>
      <c r="C2382" s="33"/>
      <c r="D2382" s="27"/>
    </row>
    <row r="2383" spans="1:4" x14ac:dyDescent="0.2">
      <c r="A2383" s="26"/>
      <c r="B2383" s="27"/>
      <c r="C2383" s="33"/>
      <c r="D2383" s="27"/>
    </row>
    <row r="2384" spans="1:4" x14ac:dyDescent="0.2">
      <c r="A2384" s="26"/>
      <c r="B2384" s="27"/>
      <c r="C2384" s="33"/>
      <c r="D2384" s="27"/>
    </row>
    <row r="2385" spans="1:4" x14ac:dyDescent="0.2">
      <c r="A2385" s="26"/>
      <c r="B2385" s="27"/>
      <c r="C2385" s="33"/>
      <c r="D2385" s="27"/>
    </row>
    <row r="2386" spans="1:4" x14ac:dyDescent="0.2">
      <c r="A2386" s="26"/>
      <c r="B2386" s="27"/>
      <c r="C2386" s="33"/>
      <c r="D2386" s="27"/>
    </row>
    <row r="2387" spans="1:4" x14ac:dyDescent="0.2">
      <c r="A2387" s="26"/>
      <c r="B2387" s="27"/>
      <c r="C2387" s="33"/>
      <c r="D2387" s="27"/>
    </row>
    <row r="2388" spans="1:4" x14ac:dyDescent="0.2">
      <c r="A2388" s="26"/>
      <c r="B2388" s="27"/>
      <c r="C2388" s="33"/>
      <c r="D2388" s="27"/>
    </row>
    <row r="2389" spans="1:4" x14ac:dyDescent="0.2">
      <c r="A2389" s="26"/>
      <c r="B2389" s="27"/>
      <c r="C2389" s="33"/>
      <c r="D2389" s="27"/>
    </row>
    <row r="2390" spans="1:4" x14ac:dyDescent="0.2">
      <c r="A2390" s="26"/>
      <c r="B2390" s="27"/>
      <c r="C2390" s="33"/>
      <c r="D2390" s="27"/>
    </row>
    <row r="2391" spans="1:4" x14ac:dyDescent="0.2">
      <c r="A2391" s="26"/>
      <c r="B2391" s="27"/>
      <c r="C2391" s="33"/>
      <c r="D2391" s="27"/>
    </row>
    <row r="2392" spans="1:4" x14ac:dyDescent="0.2">
      <c r="A2392" s="26"/>
      <c r="B2392" s="27"/>
      <c r="C2392" s="33"/>
      <c r="D2392" s="27"/>
    </row>
    <row r="2393" spans="1:4" x14ac:dyDescent="0.2">
      <c r="A2393" s="26"/>
      <c r="B2393" s="27"/>
      <c r="C2393" s="33"/>
      <c r="D2393" s="27"/>
    </row>
    <row r="2394" spans="1:4" x14ac:dyDescent="0.2">
      <c r="A2394" s="26"/>
      <c r="B2394" s="27"/>
      <c r="C2394" s="33"/>
      <c r="D2394" s="27"/>
    </row>
    <row r="2395" spans="1:4" x14ac:dyDescent="0.2">
      <c r="A2395" s="26"/>
      <c r="B2395" s="27"/>
      <c r="C2395" s="33"/>
      <c r="D2395" s="27"/>
    </row>
    <row r="2396" spans="1:4" x14ac:dyDescent="0.2">
      <c r="A2396" s="26"/>
      <c r="B2396" s="27"/>
      <c r="C2396" s="33"/>
      <c r="D2396" s="27"/>
    </row>
    <row r="2397" spans="1:4" x14ac:dyDescent="0.2">
      <c r="A2397" s="26"/>
      <c r="B2397" s="27"/>
      <c r="C2397" s="33"/>
      <c r="D2397" s="27"/>
    </row>
    <row r="2398" spans="1:4" x14ac:dyDescent="0.2">
      <c r="A2398" s="26"/>
      <c r="B2398" s="27"/>
      <c r="C2398" s="33"/>
      <c r="D2398" s="27"/>
    </row>
    <row r="2399" spans="1:4" x14ac:dyDescent="0.2">
      <c r="A2399" s="26"/>
      <c r="B2399" s="27"/>
      <c r="C2399" s="33"/>
      <c r="D2399" s="27"/>
    </row>
    <row r="2400" spans="1:4" x14ac:dyDescent="0.2">
      <c r="A2400" s="26"/>
      <c r="B2400" s="27"/>
      <c r="C2400" s="33"/>
      <c r="D2400" s="27"/>
    </row>
    <row r="2401" spans="1:4" x14ac:dyDescent="0.2">
      <c r="A2401" s="26"/>
      <c r="B2401" s="27"/>
      <c r="C2401" s="33"/>
      <c r="D2401" s="27"/>
    </row>
    <row r="2402" spans="1:4" x14ac:dyDescent="0.2">
      <c r="A2402" s="26"/>
      <c r="B2402" s="27"/>
      <c r="C2402" s="33"/>
      <c r="D2402" s="27"/>
    </row>
    <row r="2403" spans="1:4" x14ac:dyDescent="0.2">
      <c r="A2403" s="26"/>
      <c r="B2403" s="27"/>
      <c r="C2403" s="33"/>
      <c r="D2403" s="27"/>
    </row>
    <row r="2404" spans="1:4" x14ac:dyDescent="0.2">
      <c r="A2404" s="26"/>
      <c r="B2404" s="27"/>
      <c r="C2404" s="33"/>
      <c r="D2404" s="27"/>
    </row>
    <row r="2405" spans="1:4" x14ac:dyDescent="0.2">
      <c r="A2405" s="26"/>
      <c r="B2405" s="27"/>
      <c r="C2405" s="33"/>
      <c r="D2405" s="27"/>
    </row>
    <row r="2406" spans="1:4" x14ac:dyDescent="0.2">
      <c r="A2406" s="26"/>
      <c r="B2406" s="27"/>
      <c r="C2406" s="33"/>
      <c r="D2406" s="27"/>
    </row>
    <row r="2407" spans="1:4" x14ac:dyDescent="0.2">
      <c r="A2407" s="26"/>
      <c r="B2407" s="27"/>
      <c r="C2407" s="33"/>
      <c r="D2407" s="27"/>
    </row>
    <row r="2408" spans="1:4" x14ac:dyDescent="0.2">
      <c r="A2408" s="26"/>
      <c r="B2408" s="27"/>
      <c r="C2408" s="33"/>
      <c r="D2408" s="27"/>
    </row>
    <row r="2409" spans="1:4" x14ac:dyDescent="0.2">
      <c r="A2409" s="26"/>
      <c r="B2409" s="27"/>
      <c r="C2409" s="33"/>
      <c r="D2409" s="27"/>
    </row>
    <row r="2410" spans="1:4" x14ac:dyDescent="0.2">
      <c r="A2410" s="26"/>
      <c r="B2410" s="27"/>
      <c r="C2410" s="33"/>
      <c r="D2410" s="27"/>
    </row>
    <row r="2411" spans="1:4" x14ac:dyDescent="0.2">
      <c r="A2411" s="26"/>
      <c r="B2411" s="27"/>
      <c r="C2411" s="33"/>
      <c r="D2411" s="27"/>
    </row>
    <row r="2412" spans="1:4" x14ac:dyDescent="0.2">
      <c r="A2412" s="26"/>
      <c r="B2412" s="27"/>
      <c r="C2412" s="33"/>
      <c r="D2412" s="27"/>
    </row>
    <row r="2413" spans="1:4" x14ac:dyDescent="0.2">
      <c r="A2413" s="26"/>
      <c r="B2413" s="27"/>
      <c r="C2413" s="33"/>
      <c r="D2413" s="27"/>
    </row>
    <row r="2414" spans="1:4" x14ac:dyDescent="0.2">
      <c r="A2414" s="26"/>
      <c r="B2414" s="27"/>
      <c r="C2414" s="33"/>
      <c r="D2414" s="27"/>
    </row>
    <row r="2415" spans="1:4" x14ac:dyDescent="0.2">
      <c r="A2415" s="26"/>
      <c r="B2415" s="27"/>
      <c r="C2415" s="33"/>
      <c r="D2415" s="27"/>
    </row>
    <row r="2416" spans="1:4" x14ac:dyDescent="0.2">
      <c r="A2416" s="26"/>
      <c r="B2416" s="27"/>
      <c r="C2416" s="33"/>
      <c r="D2416" s="27"/>
    </row>
    <row r="2417" spans="1:4" x14ac:dyDescent="0.2">
      <c r="A2417" s="26"/>
      <c r="B2417" s="27"/>
      <c r="C2417" s="33"/>
      <c r="D2417" s="27"/>
    </row>
    <row r="2418" spans="1:4" x14ac:dyDescent="0.2">
      <c r="A2418" s="26"/>
      <c r="B2418" s="27"/>
      <c r="C2418" s="33"/>
      <c r="D2418" s="27"/>
    </row>
    <row r="2419" spans="1:4" x14ac:dyDescent="0.2">
      <c r="A2419" s="26"/>
      <c r="B2419" s="27"/>
      <c r="C2419" s="33"/>
      <c r="D2419" s="27"/>
    </row>
    <row r="2420" spans="1:4" x14ac:dyDescent="0.2">
      <c r="A2420" s="26"/>
      <c r="B2420" s="27"/>
      <c r="C2420" s="33"/>
      <c r="D2420" s="27"/>
    </row>
    <row r="2421" spans="1:4" x14ac:dyDescent="0.2">
      <c r="A2421" s="26"/>
      <c r="B2421" s="27"/>
      <c r="C2421" s="33"/>
      <c r="D2421" s="27"/>
    </row>
    <row r="2422" spans="1:4" x14ac:dyDescent="0.2">
      <c r="A2422" s="26"/>
      <c r="B2422" s="27"/>
      <c r="C2422" s="33"/>
      <c r="D2422" s="27"/>
    </row>
    <row r="2423" spans="1:4" x14ac:dyDescent="0.2">
      <c r="A2423" s="26"/>
      <c r="B2423" s="27"/>
      <c r="C2423" s="33"/>
      <c r="D2423" s="27"/>
    </row>
    <row r="2424" spans="1:4" x14ac:dyDescent="0.2">
      <c r="A2424" s="26"/>
      <c r="B2424" s="27"/>
      <c r="C2424" s="33"/>
      <c r="D2424" s="27"/>
    </row>
    <row r="2425" spans="1:4" x14ac:dyDescent="0.2">
      <c r="A2425" s="26"/>
      <c r="B2425" s="27"/>
      <c r="C2425" s="33"/>
      <c r="D2425" s="27"/>
    </row>
    <row r="2426" spans="1:4" x14ac:dyDescent="0.2">
      <c r="A2426" s="26"/>
      <c r="B2426" s="27"/>
      <c r="C2426" s="33"/>
      <c r="D2426" s="27"/>
    </row>
    <row r="2427" spans="1:4" x14ac:dyDescent="0.2">
      <c r="A2427" s="26"/>
      <c r="B2427" s="27"/>
      <c r="C2427" s="33"/>
      <c r="D2427" s="27"/>
    </row>
    <row r="2428" spans="1:4" x14ac:dyDescent="0.2">
      <c r="A2428" s="26"/>
      <c r="B2428" s="27"/>
      <c r="C2428" s="33"/>
      <c r="D2428" s="27"/>
    </row>
    <row r="2429" spans="1:4" x14ac:dyDescent="0.2">
      <c r="A2429" s="26"/>
      <c r="B2429" s="27"/>
      <c r="C2429" s="33"/>
      <c r="D2429" s="27"/>
    </row>
    <row r="2430" spans="1:4" x14ac:dyDescent="0.2">
      <c r="A2430" s="26"/>
      <c r="B2430" s="27"/>
      <c r="C2430" s="33"/>
      <c r="D2430" s="27"/>
    </row>
    <row r="2431" spans="1:4" x14ac:dyDescent="0.2">
      <c r="A2431" s="26"/>
      <c r="B2431" s="27"/>
      <c r="C2431" s="33"/>
      <c r="D2431" s="27"/>
    </row>
    <row r="2432" spans="1:4" x14ac:dyDescent="0.2">
      <c r="A2432" s="26"/>
      <c r="B2432" s="27"/>
      <c r="C2432" s="33"/>
      <c r="D2432" s="27"/>
    </row>
    <row r="2433" spans="1:4" x14ac:dyDescent="0.2">
      <c r="A2433" s="26"/>
      <c r="B2433" s="27"/>
      <c r="C2433" s="33"/>
      <c r="D2433" s="27"/>
    </row>
    <row r="2434" spans="1:4" x14ac:dyDescent="0.2">
      <c r="A2434" s="26"/>
      <c r="B2434" s="27"/>
      <c r="C2434" s="33"/>
      <c r="D2434" s="27"/>
    </row>
    <row r="2435" spans="1:4" x14ac:dyDescent="0.2">
      <c r="A2435" s="26"/>
      <c r="B2435" s="27"/>
      <c r="C2435" s="33"/>
      <c r="D2435" s="27"/>
    </row>
    <row r="2436" spans="1:4" x14ac:dyDescent="0.2">
      <c r="A2436" s="26"/>
      <c r="B2436" s="27"/>
      <c r="C2436" s="33"/>
      <c r="D2436" s="27"/>
    </row>
    <row r="2437" spans="1:4" x14ac:dyDescent="0.2">
      <c r="A2437" s="26"/>
      <c r="B2437" s="27"/>
      <c r="C2437" s="33"/>
      <c r="D2437" s="27"/>
    </row>
    <row r="2438" spans="1:4" x14ac:dyDescent="0.2">
      <c r="A2438" s="26"/>
      <c r="B2438" s="27"/>
      <c r="C2438" s="33"/>
      <c r="D2438" s="27"/>
    </row>
    <row r="2439" spans="1:4" x14ac:dyDescent="0.2">
      <c r="A2439" s="26"/>
      <c r="B2439" s="27"/>
      <c r="C2439" s="33"/>
      <c r="D2439" s="27"/>
    </row>
    <row r="2440" spans="1:4" x14ac:dyDescent="0.2">
      <c r="A2440" s="26"/>
      <c r="B2440" s="27"/>
      <c r="C2440" s="33"/>
      <c r="D2440" s="27"/>
    </row>
    <row r="2441" spans="1:4" x14ac:dyDescent="0.2">
      <c r="A2441" s="26"/>
      <c r="B2441" s="27"/>
      <c r="C2441" s="33"/>
      <c r="D2441" s="27"/>
    </row>
    <row r="2442" spans="1:4" x14ac:dyDescent="0.2">
      <c r="A2442" s="26"/>
      <c r="B2442" s="27"/>
      <c r="C2442" s="33"/>
      <c r="D2442" s="27"/>
    </row>
    <row r="2443" spans="1:4" x14ac:dyDescent="0.2">
      <c r="A2443" s="26"/>
      <c r="B2443" s="27"/>
      <c r="C2443" s="33"/>
      <c r="D2443" s="27"/>
    </row>
    <row r="2444" spans="1:4" x14ac:dyDescent="0.2">
      <c r="A2444" s="26"/>
      <c r="B2444" s="27"/>
      <c r="C2444" s="33"/>
      <c r="D2444" s="27"/>
    </row>
    <row r="2445" spans="1:4" x14ac:dyDescent="0.2">
      <c r="A2445" s="26"/>
      <c r="B2445" s="27"/>
      <c r="C2445" s="33"/>
      <c r="D2445" s="27"/>
    </row>
    <row r="2446" spans="1:4" x14ac:dyDescent="0.2">
      <c r="A2446" s="26"/>
      <c r="B2446" s="27"/>
      <c r="C2446" s="33"/>
      <c r="D2446" s="27"/>
    </row>
    <row r="2447" spans="1:4" x14ac:dyDescent="0.2">
      <c r="A2447" s="26"/>
      <c r="B2447" s="27"/>
      <c r="C2447" s="33"/>
      <c r="D2447" s="27"/>
    </row>
    <row r="2448" spans="1:4" x14ac:dyDescent="0.2">
      <c r="A2448" s="26"/>
      <c r="B2448" s="27"/>
      <c r="C2448" s="33"/>
      <c r="D2448" s="27"/>
    </row>
    <row r="2449" spans="1:4" x14ac:dyDescent="0.2">
      <c r="A2449" s="26"/>
      <c r="B2449" s="27"/>
      <c r="C2449" s="33"/>
      <c r="D2449" s="27"/>
    </row>
    <row r="2450" spans="1:4" x14ac:dyDescent="0.2">
      <c r="A2450" s="26"/>
      <c r="B2450" s="27"/>
      <c r="C2450" s="33"/>
      <c r="D2450" s="27"/>
    </row>
    <row r="2451" spans="1:4" x14ac:dyDescent="0.2">
      <c r="A2451" s="26"/>
      <c r="B2451" s="27"/>
      <c r="C2451" s="33"/>
      <c r="D2451" s="27"/>
    </row>
    <row r="2452" spans="1:4" x14ac:dyDescent="0.2">
      <c r="A2452" s="26"/>
      <c r="B2452" s="27"/>
      <c r="C2452" s="33"/>
      <c r="D2452" s="27"/>
    </row>
    <row r="2453" spans="1:4" x14ac:dyDescent="0.2">
      <c r="A2453" s="26"/>
      <c r="B2453" s="27"/>
      <c r="C2453" s="33"/>
      <c r="D2453" s="27"/>
    </row>
    <row r="2454" spans="1:4" x14ac:dyDescent="0.2">
      <c r="A2454" s="26"/>
      <c r="B2454" s="27"/>
      <c r="C2454" s="33"/>
      <c r="D2454" s="27"/>
    </row>
    <row r="2455" spans="1:4" x14ac:dyDescent="0.2">
      <c r="A2455" s="26"/>
      <c r="B2455" s="27"/>
      <c r="C2455" s="33"/>
      <c r="D2455" s="27"/>
    </row>
    <row r="2456" spans="1:4" x14ac:dyDescent="0.2">
      <c r="A2456" s="26"/>
      <c r="B2456" s="27"/>
      <c r="C2456" s="33"/>
      <c r="D2456" s="27"/>
    </row>
    <row r="2457" spans="1:4" x14ac:dyDescent="0.2">
      <c r="A2457" s="26"/>
      <c r="B2457" s="27"/>
      <c r="C2457" s="33"/>
      <c r="D2457" s="27"/>
    </row>
    <row r="2458" spans="1:4" x14ac:dyDescent="0.2">
      <c r="A2458" s="26"/>
      <c r="B2458" s="27"/>
      <c r="C2458" s="33"/>
      <c r="D2458" s="27"/>
    </row>
    <row r="2459" spans="1:4" x14ac:dyDescent="0.2">
      <c r="A2459" s="26"/>
      <c r="B2459" s="27"/>
      <c r="C2459" s="33"/>
      <c r="D2459" s="27"/>
    </row>
    <row r="2460" spans="1:4" x14ac:dyDescent="0.2">
      <c r="A2460" s="26"/>
      <c r="B2460" s="27"/>
      <c r="C2460" s="33"/>
      <c r="D2460" s="27"/>
    </row>
    <row r="2461" spans="1:4" x14ac:dyDescent="0.2">
      <c r="A2461" s="26"/>
      <c r="B2461" s="27"/>
      <c r="C2461" s="33"/>
      <c r="D2461" s="27"/>
    </row>
    <row r="2462" spans="1:4" x14ac:dyDescent="0.2">
      <c r="A2462" s="26"/>
      <c r="B2462" s="27"/>
      <c r="C2462" s="33"/>
      <c r="D2462" s="27"/>
    </row>
    <row r="2463" spans="1:4" x14ac:dyDescent="0.2">
      <c r="A2463" s="26"/>
      <c r="B2463" s="27"/>
      <c r="C2463" s="33"/>
      <c r="D2463" s="27"/>
    </row>
    <row r="2464" spans="1:4" x14ac:dyDescent="0.2">
      <c r="A2464" s="26"/>
      <c r="B2464" s="27"/>
      <c r="C2464" s="33"/>
      <c r="D2464" s="27"/>
    </row>
    <row r="2465" spans="1:4" x14ac:dyDescent="0.2">
      <c r="A2465" s="26"/>
      <c r="B2465" s="27"/>
      <c r="C2465" s="33"/>
      <c r="D2465" s="27"/>
    </row>
    <row r="2466" spans="1:4" x14ac:dyDescent="0.2">
      <c r="A2466" s="26"/>
      <c r="B2466" s="27"/>
      <c r="C2466" s="33"/>
      <c r="D2466" s="27"/>
    </row>
    <row r="2467" spans="1:4" x14ac:dyDescent="0.2">
      <c r="A2467" s="26"/>
      <c r="B2467" s="27"/>
      <c r="C2467" s="33"/>
      <c r="D2467" s="27"/>
    </row>
    <row r="2468" spans="1:4" x14ac:dyDescent="0.2">
      <c r="A2468" s="26"/>
      <c r="B2468" s="27"/>
      <c r="C2468" s="33"/>
      <c r="D2468" s="27"/>
    </row>
    <row r="2469" spans="1:4" x14ac:dyDescent="0.2">
      <c r="A2469" s="26"/>
      <c r="B2469" s="27"/>
      <c r="C2469" s="33"/>
      <c r="D2469" s="27"/>
    </row>
    <row r="2470" spans="1:4" x14ac:dyDescent="0.2">
      <c r="A2470" s="26"/>
      <c r="B2470" s="27"/>
      <c r="C2470" s="33"/>
      <c r="D2470" s="27"/>
    </row>
    <row r="2471" spans="1:4" x14ac:dyDescent="0.2">
      <c r="A2471" s="26"/>
      <c r="B2471" s="27"/>
      <c r="C2471" s="33"/>
      <c r="D2471" s="27"/>
    </row>
    <row r="2472" spans="1:4" x14ac:dyDescent="0.2">
      <c r="A2472" s="26"/>
      <c r="B2472" s="27"/>
      <c r="C2472" s="33"/>
      <c r="D2472" s="27"/>
    </row>
    <row r="2473" spans="1:4" x14ac:dyDescent="0.2">
      <c r="A2473" s="26"/>
      <c r="B2473" s="27"/>
      <c r="C2473" s="33"/>
      <c r="D2473" s="27"/>
    </row>
    <row r="2474" spans="1:4" x14ac:dyDescent="0.2">
      <c r="A2474" s="26"/>
      <c r="B2474" s="27"/>
      <c r="C2474" s="33"/>
      <c r="D2474" s="27"/>
    </row>
    <row r="2475" spans="1:4" x14ac:dyDescent="0.2">
      <c r="A2475" s="26"/>
      <c r="B2475" s="27"/>
      <c r="C2475" s="33"/>
      <c r="D2475" s="27"/>
    </row>
    <row r="2476" spans="1:4" x14ac:dyDescent="0.2">
      <c r="A2476" s="26"/>
      <c r="B2476" s="27"/>
      <c r="C2476" s="33"/>
      <c r="D2476" s="27"/>
    </row>
    <row r="2477" spans="1:4" x14ac:dyDescent="0.2">
      <c r="A2477" s="26"/>
      <c r="B2477" s="27"/>
      <c r="C2477" s="33"/>
      <c r="D2477" s="27"/>
    </row>
    <row r="2478" spans="1:4" x14ac:dyDescent="0.2">
      <c r="A2478" s="26"/>
      <c r="B2478" s="27"/>
      <c r="C2478" s="33"/>
      <c r="D2478" s="27"/>
    </row>
    <row r="2479" spans="1:4" x14ac:dyDescent="0.2">
      <c r="A2479" s="26"/>
      <c r="B2479" s="27"/>
      <c r="C2479" s="33"/>
      <c r="D2479" s="27"/>
    </row>
    <row r="2480" spans="1:4" x14ac:dyDescent="0.2">
      <c r="A2480" s="26"/>
      <c r="B2480" s="27"/>
      <c r="C2480" s="33"/>
      <c r="D2480" s="27"/>
    </row>
    <row r="2481" spans="1:4" x14ac:dyDescent="0.2">
      <c r="A2481" s="26"/>
      <c r="B2481" s="27"/>
      <c r="C2481" s="33"/>
      <c r="D2481" s="27"/>
    </row>
    <row r="2482" spans="1:4" x14ac:dyDescent="0.2">
      <c r="A2482" s="26"/>
      <c r="B2482" s="27"/>
      <c r="C2482" s="33"/>
      <c r="D2482" s="27"/>
    </row>
    <row r="2483" spans="1:4" x14ac:dyDescent="0.2">
      <c r="A2483" s="26"/>
      <c r="B2483" s="27"/>
      <c r="C2483" s="33"/>
      <c r="D2483" s="27"/>
    </row>
    <row r="2484" spans="1:4" x14ac:dyDescent="0.2">
      <c r="A2484" s="26"/>
      <c r="B2484" s="27"/>
      <c r="C2484" s="33"/>
      <c r="D2484" s="27"/>
    </row>
    <row r="2485" spans="1:4" x14ac:dyDescent="0.2">
      <c r="A2485" s="26"/>
      <c r="B2485" s="27"/>
      <c r="C2485" s="33"/>
      <c r="D2485" s="27"/>
    </row>
    <row r="2486" spans="1:4" x14ac:dyDescent="0.2">
      <c r="A2486" s="26"/>
      <c r="B2486" s="27"/>
      <c r="C2486" s="33"/>
      <c r="D2486" s="27"/>
    </row>
    <row r="2487" spans="1:4" x14ac:dyDescent="0.2">
      <c r="A2487" s="26"/>
      <c r="B2487" s="27"/>
      <c r="C2487" s="33"/>
      <c r="D2487" s="27"/>
    </row>
    <row r="2488" spans="1:4" x14ac:dyDescent="0.2">
      <c r="A2488" s="26"/>
      <c r="B2488" s="27"/>
      <c r="C2488" s="33"/>
      <c r="D2488" s="27"/>
    </row>
    <row r="2489" spans="1:4" x14ac:dyDescent="0.2">
      <c r="A2489" s="26"/>
      <c r="B2489" s="27"/>
      <c r="C2489" s="33"/>
      <c r="D2489" s="27"/>
    </row>
    <row r="2490" spans="1:4" x14ac:dyDescent="0.2">
      <c r="A2490" s="26"/>
      <c r="B2490" s="27"/>
      <c r="C2490" s="33"/>
      <c r="D2490" s="27"/>
    </row>
    <row r="2491" spans="1:4" x14ac:dyDescent="0.2">
      <c r="A2491" s="26"/>
      <c r="B2491" s="27"/>
      <c r="C2491" s="33"/>
      <c r="D2491" s="27"/>
    </row>
    <row r="2492" spans="1:4" x14ac:dyDescent="0.2">
      <c r="A2492" s="26"/>
      <c r="B2492" s="27"/>
      <c r="C2492" s="33"/>
      <c r="D2492" s="27"/>
    </row>
    <row r="2493" spans="1:4" x14ac:dyDescent="0.2">
      <c r="A2493" s="26"/>
      <c r="B2493" s="27"/>
      <c r="C2493" s="33"/>
      <c r="D2493" s="27"/>
    </row>
    <row r="2494" spans="1:4" x14ac:dyDescent="0.2">
      <c r="A2494" s="26"/>
      <c r="B2494" s="27"/>
      <c r="C2494" s="33"/>
      <c r="D2494" s="27"/>
    </row>
    <row r="2495" spans="1:4" x14ac:dyDescent="0.2">
      <c r="A2495" s="26"/>
      <c r="B2495" s="27"/>
      <c r="C2495" s="33"/>
      <c r="D2495" s="27"/>
    </row>
    <row r="2496" spans="1:4" x14ac:dyDescent="0.2">
      <c r="A2496" s="26"/>
      <c r="B2496" s="27"/>
      <c r="C2496" s="33"/>
      <c r="D2496" s="27"/>
    </row>
    <row r="2497" spans="1:4" x14ac:dyDescent="0.2">
      <c r="A2497" s="26"/>
      <c r="B2497" s="27"/>
      <c r="C2497" s="33"/>
      <c r="D2497" s="27"/>
    </row>
    <row r="2498" spans="1:4" x14ac:dyDescent="0.2">
      <c r="A2498" s="26"/>
      <c r="B2498" s="27"/>
      <c r="C2498" s="33"/>
      <c r="D2498" s="27"/>
    </row>
    <row r="2499" spans="1:4" x14ac:dyDescent="0.2">
      <c r="A2499" s="26"/>
      <c r="B2499" s="27"/>
      <c r="C2499" s="33"/>
      <c r="D2499" s="27"/>
    </row>
    <row r="2500" spans="1:4" x14ac:dyDescent="0.2">
      <c r="A2500" s="26"/>
      <c r="B2500" s="27"/>
      <c r="C2500" s="33"/>
      <c r="D2500" s="27"/>
    </row>
    <row r="2501" spans="1:4" x14ac:dyDescent="0.2">
      <c r="A2501" s="26"/>
      <c r="B2501" s="27"/>
      <c r="C2501" s="33"/>
      <c r="D2501" s="27"/>
    </row>
    <row r="2502" spans="1:4" x14ac:dyDescent="0.2">
      <c r="A2502" s="26"/>
      <c r="B2502" s="27"/>
      <c r="C2502" s="33"/>
      <c r="D2502" s="27"/>
    </row>
    <row r="2503" spans="1:4" x14ac:dyDescent="0.2">
      <c r="A2503" s="26"/>
      <c r="B2503" s="27"/>
      <c r="C2503" s="33"/>
      <c r="D2503" s="27"/>
    </row>
    <row r="2504" spans="1:4" x14ac:dyDescent="0.2">
      <c r="A2504" s="26"/>
      <c r="B2504" s="27"/>
      <c r="C2504" s="33"/>
      <c r="D2504" s="27"/>
    </row>
    <row r="2505" spans="1:4" x14ac:dyDescent="0.2">
      <c r="A2505" s="26"/>
      <c r="B2505" s="27"/>
      <c r="C2505" s="33"/>
      <c r="D2505" s="27"/>
    </row>
    <row r="2506" spans="1:4" x14ac:dyDescent="0.2">
      <c r="A2506" s="26"/>
      <c r="B2506" s="27"/>
      <c r="C2506" s="33"/>
      <c r="D2506" s="27"/>
    </row>
    <row r="2507" spans="1:4" x14ac:dyDescent="0.2">
      <c r="A2507" s="26"/>
      <c r="B2507" s="27"/>
      <c r="C2507" s="33"/>
      <c r="D2507" s="27"/>
    </row>
    <row r="2508" spans="1:4" x14ac:dyDescent="0.2">
      <c r="A2508" s="26"/>
      <c r="B2508" s="27"/>
      <c r="C2508" s="33"/>
      <c r="D2508" s="27"/>
    </row>
    <row r="2509" spans="1:4" x14ac:dyDescent="0.2">
      <c r="A2509" s="26"/>
      <c r="B2509" s="27"/>
      <c r="C2509" s="33"/>
      <c r="D2509" s="27"/>
    </row>
    <row r="2510" spans="1:4" x14ac:dyDescent="0.2">
      <c r="A2510" s="26"/>
      <c r="B2510" s="27"/>
      <c r="C2510" s="33"/>
      <c r="D2510" s="27"/>
    </row>
    <row r="2511" spans="1:4" x14ac:dyDescent="0.2">
      <c r="A2511" s="26"/>
      <c r="B2511" s="27"/>
      <c r="C2511" s="33"/>
      <c r="D2511" s="27"/>
    </row>
    <row r="2512" spans="1:4" x14ac:dyDescent="0.2">
      <c r="A2512" s="26"/>
      <c r="B2512" s="27"/>
      <c r="C2512" s="33"/>
      <c r="D2512" s="27"/>
    </row>
    <row r="2513" spans="1:4" x14ac:dyDescent="0.2">
      <c r="A2513" s="26"/>
      <c r="B2513" s="27"/>
      <c r="C2513" s="33"/>
      <c r="D2513" s="27"/>
    </row>
    <row r="2514" spans="1:4" x14ac:dyDescent="0.2">
      <c r="A2514" s="26"/>
      <c r="B2514" s="27"/>
      <c r="C2514" s="33"/>
      <c r="D2514" s="27"/>
    </row>
    <row r="2515" spans="1:4" x14ac:dyDescent="0.2">
      <c r="A2515" s="26"/>
      <c r="B2515" s="27"/>
      <c r="C2515" s="33"/>
      <c r="D2515" s="27"/>
    </row>
    <row r="2516" spans="1:4" x14ac:dyDescent="0.2">
      <c r="A2516" s="26"/>
      <c r="B2516" s="27"/>
      <c r="C2516" s="33"/>
      <c r="D2516" s="27"/>
    </row>
    <row r="2517" spans="1:4" x14ac:dyDescent="0.2">
      <c r="A2517" s="26"/>
      <c r="B2517" s="27"/>
      <c r="C2517" s="33"/>
      <c r="D2517" s="27"/>
    </row>
    <row r="2518" spans="1:4" x14ac:dyDescent="0.2">
      <c r="A2518" s="26"/>
      <c r="B2518" s="27"/>
      <c r="C2518" s="33"/>
      <c r="D2518" s="27"/>
    </row>
    <row r="2519" spans="1:4" x14ac:dyDescent="0.2">
      <c r="A2519" s="26"/>
      <c r="B2519" s="27"/>
      <c r="C2519" s="33"/>
      <c r="D2519" s="27"/>
    </row>
    <row r="2520" spans="1:4" x14ac:dyDescent="0.2">
      <c r="A2520" s="26"/>
      <c r="B2520" s="27"/>
      <c r="C2520" s="33"/>
      <c r="D2520" s="27"/>
    </row>
    <row r="2521" spans="1:4" x14ac:dyDescent="0.2">
      <c r="A2521" s="26"/>
      <c r="B2521" s="27"/>
      <c r="C2521" s="33"/>
      <c r="D2521" s="27"/>
    </row>
    <row r="2522" spans="1:4" x14ac:dyDescent="0.2">
      <c r="A2522" s="26"/>
      <c r="B2522" s="27"/>
      <c r="C2522" s="33"/>
      <c r="D2522" s="27"/>
    </row>
    <row r="2523" spans="1:4" x14ac:dyDescent="0.2">
      <c r="A2523" s="26"/>
      <c r="B2523" s="27"/>
      <c r="C2523" s="33"/>
      <c r="D2523" s="27"/>
    </row>
    <row r="2524" spans="1:4" x14ac:dyDescent="0.2">
      <c r="A2524" s="26"/>
      <c r="B2524" s="27"/>
      <c r="C2524" s="33"/>
      <c r="D2524" s="27"/>
    </row>
    <row r="2525" spans="1:4" x14ac:dyDescent="0.2">
      <c r="A2525" s="26"/>
      <c r="B2525" s="27"/>
      <c r="C2525" s="33"/>
      <c r="D2525" s="27"/>
    </row>
    <row r="2526" spans="1:4" x14ac:dyDescent="0.2">
      <c r="A2526" s="26"/>
      <c r="B2526" s="27"/>
      <c r="C2526" s="33"/>
      <c r="D2526" s="27"/>
    </row>
    <row r="2527" spans="1:4" x14ac:dyDescent="0.2">
      <c r="A2527" s="26"/>
      <c r="B2527" s="27"/>
      <c r="C2527" s="33"/>
      <c r="D2527" s="27"/>
    </row>
    <row r="2528" spans="1:4" x14ac:dyDescent="0.2">
      <c r="A2528" s="26"/>
      <c r="B2528" s="27"/>
      <c r="C2528" s="33"/>
      <c r="D2528" s="27"/>
    </row>
    <row r="2529" spans="1:4" x14ac:dyDescent="0.2">
      <c r="A2529" s="26"/>
      <c r="B2529" s="27"/>
      <c r="C2529" s="33"/>
      <c r="D2529" s="27"/>
    </row>
    <row r="2530" spans="1:4" x14ac:dyDescent="0.2">
      <c r="A2530" s="26"/>
      <c r="B2530" s="27"/>
      <c r="C2530" s="33"/>
      <c r="D2530" s="27"/>
    </row>
    <row r="2531" spans="1:4" x14ac:dyDescent="0.2">
      <c r="A2531" s="26"/>
      <c r="B2531" s="27"/>
      <c r="C2531" s="33"/>
      <c r="D2531" s="27"/>
    </row>
    <row r="2532" spans="1:4" x14ac:dyDescent="0.2">
      <c r="A2532" s="26"/>
      <c r="B2532" s="27"/>
      <c r="C2532" s="33"/>
      <c r="D2532" s="27"/>
    </row>
    <row r="2533" spans="1:4" x14ac:dyDescent="0.2">
      <c r="A2533" s="26"/>
      <c r="B2533" s="27"/>
      <c r="C2533" s="33"/>
      <c r="D2533" s="27"/>
    </row>
    <row r="2534" spans="1:4" x14ac:dyDescent="0.2">
      <c r="A2534" s="26"/>
      <c r="B2534" s="27"/>
      <c r="C2534" s="33"/>
      <c r="D2534" s="27"/>
    </row>
    <row r="2535" spans="1:4" x14ac:dyDescent="0.2">
      <c r="A2535" s="26"/>
      <c r="B2535" s="27"/>
      <c r="C2535" s="33"/>
      <c r="D2535" s="27"/>
    </row>
    <row r="2536" spans="1:4" x14ac:dyDescent="0.2">
      <c r="A2536" s="26"/>
      <c r="B2536" s="27"/>
      <c r="C2536" s="33"/>
      <c r="D2536" s="27"/>
    </row>
    <row r="2537" spans="1:4" x14ac:dyDescent="0.2">
      <c r="A2537" s="26"/>
      <c r="B2537" s="27"/>
      <c r="C2537" s="33"/>
      <c r="D2537" s="27"/>
    </row>
    <row r="2538" spans="1:4" x14ac:dyDescent="0.2">
      <c r="A2538" s="26"/>
      <c r="B2538" s="27"/>
      <c r="C2538" s="33"/>
      <c r="D2538" s="27"/>
    </row>
    <row r="2539" spans="1:4" x14ac:dyDescent="0.2">
      <c r="A2539" s="26"/>
      <c r="B2539" s="27"/>
      <c r="C2539" s="33"/>
      <c r="D2539" s="27"/>
    </row>
    <row r="2540" spans="1:4" x14ac:dyDescent="0.2">
      <c r="A2540" s="26"/>
      <c r="B2540" s="27"/>
      <c r="C2540" s="33"/>
      <c r="D2540" s="27"/>
    </row>
    <row r="2541" spans="1:4" x14ac:dyDescent="0.2">
      <c r="A2541" s="26"/>
      <c r="B2541" s="27"/>
      <c r="C2541" s="33"/>
      <c r="D2541" s="27"/>
    </row>
    <row r="2542" spans="1:4" x14ac:dyDescent="0.2">
      <c r="A2542" s="26"/>
      <c r="B2542" s="27"/>
      <c r="C2542" s="33"/>
      <c r="D2542" s="27"/>
    </row>
    <row r="2543" spans="1:4" x14ac:dyDescent="0.2">
      <c r="A2543" s="26"/>
      <c r="B2543" s="27"/>
      <c r="C2543" s="33"/>
      <c r="D2543" s="27"/>
    </row>
    <row r="2544" spans="1:4" x14ac:dyDescent="0.2">
      <c r="A2544" s="26"/>
      <c r="B2544" s="27"/>
      <c r="C2544" s="33"/>
      <c r="D2544" s="27"/>
    </row>
    <row r="2545" spans="1:4" x14ac:dyDescent="0.2">
      <c r="A2545" s="26"/>
      <c r="B2545" s="27"/>
      <c r="C2545" s="33"/>
      <c r="D2545" s="27"/>
    </row>
    <row r="2546" spans="1:4" x14ac:dyDescent="0.2">
      <c r="A2546" s="26"/>
      <c r="B2546" s="27"/>
      <c r="C2546" s="33"/>
      <c r="D2546" s="27"/>
    </row>
    <row r="2547" spans="1:4" x14ac:dyDescent="0.2">
      <c r="A2547" s="26"/>
      <c r="B2547" s="27"/>
      <c r="C2547" s="33"/>
      <c r="D2547" s="27"/>
    </row>
    <row r="2548" spans="1:4" x14ac:dyDescent="0.2">
      <c r="A2548" s="26"/>
      <c r="B2548" s="27"/>
      <c r="C2548" s="33"/>
      <c r="D2548" s="27"/>
    </row>
    <row r="2549" spans="1:4" x14ac:dyDescent="0.2">
      <c r="A2549" s="26"/>
      <c r="B2549" s="27"/>
      <c r="C2549" s="33"/>
      <c r="D2549" s="27"/>
    </row>
    <row r="2550" spans="1:4" x14ac:dyDescent="0.2">
      <c r="A2550" s="26"/>
      <c r="B2550" s="27"/>
      <c r="C2550" s="33"/>
      <c r="D2550" s="27"/>
    </row>
    <row r="2551" spans="1:4" x14ac:dyDescent="0.2">
      <c r="A2551" s="26"/>
      <c r="B2551" s="27"/>
      <c r="C2551" s="33"/>
      <c r="D2551" s="27"/>
    </row>
    <row r="2552" spans="1:4" x14ac:dyDescent="0.2">
      <c r="A2552" s="26"/>
      <c r="B2552" s="27"/>
      <c r="C2552" s="33"/>
      <c r="D2552" s="27"/>
    </row>
    <row r="2553" spans="1:4" x14ac:dyDescent="0.2">
      <c r="A2553" s="26"/>
      <c r="B2553" s="27"/>
      <c r="C2553" s="33"/>
      <c r="D2553" s="27"/>
    </row>
    <row r="2554" spans="1:4" x14ac:dyDescent="0.2">
      <c r="A2554" s="26"/>
      <c r="B2554" s="27"/>
      <c r="C2554" s="33"/>
      <c r="D2554" s="27"/>
    </row>
    <row r="2555" spans="1:4" x14ac:dyDescent="0.2">
      <c r="A2555" s="26"/>
      <c r="B2555" s="27"/>
      <c r="C2555" s="33"/>
      <c r="D2555" s="27"/>
    </row>
    <row r="2556" spans="1:4" x14ac:dyDescent="0.2">
      <c r="A2556" s="26"/>
      <c r="B2556" s="27"/>
      <c r="C2556" s="33"/>
      <c r="D2556" s="27"/>
    </row>
    <row r="2557" spans="1:4" x14ac:dyDescent="0.2">
      <c r="A2557" s="26"/>
      <c r="B2557" s="27"/>
      <c r="C2557" s="33"/>
      <c r="D2557" s="27"/>
    </row>
    <row r="2558" spans="1:4" x14ac:dyDescent="0.2">
      <c r="A2558" s="26"/>
      <c r="B2558" s="27"/>
      <c r="C2558" s="33"/>
      <c r="D2558" s="27"/>
    </row>
    <row r="2559" spans="1:4" x14ac:dyDescent="0.2">
      <c r="A2559" s="26"/>
      <c r="B2559" s="27"/>
      <c r="C2559" s="33"/>
      <c r="D2559" s="27"/>
    </row>
    <row r="2560" spans="1:4" x14ac:dyDescent="0.2">
      <c r="A2560" s="26"/>
      <c r="B2560" s="27"/>
      <c r="C2560" s="33"/>
      <c r="D2560" s="27"/>
    </row>
    <row r="2561" spans="1:4" x14ac:dyDescent="0.2">
      <c r="A2561" s="26"/>
      <c r="B2561" s="27"/>
      <c r="C2561" s="33"/>
      <c r="D2561" s="27"/>
    </row>
    <row r="2562" spans="1:4" x14ac:dyDescent="0.2">
      <c r="A2562" s="26"/>
      <c r="B2562" s="27"/>
      <c r="C2562" s="33"/>
      <c r="D2562" s="27"/>
    </row>
    <row r="2563" spans="1:4" x14ac:dyDescent="0.2">
      <c r="A2563" s="26"/>
      <c r="B2563" s="27"/>
      <c r="C2563" s="33"/>
      <c r="D2563" s="27"/>
    </row>
    <row r="2564" spans="1:4" x14ac:dyDescent="0.2">
      <c r="A2564" s="26"/>
      <c r="B2564" s="27"/>
      <c r="C2564" s="33"/>
      <c r="D2564" s="27"/>
    </row>
    <row r="2565" spans="1:4" x14ac:dyDescent="0.2">
      <c r="A2565" s="26"/>
      <c r="B2565" s="27"/>
      <c r="C2565" s="33"/>
      <c r="D2565" s="27"/>
    </row>
    <row r="2566" spans="1:4" x14ac:dyDescent="0.2">
      <c r="A2566" s="26"/>
      <c r="B2566" s="27"/>
      <c r="C2566" s="33"/>
      <c r="D2566" s="27"/>
    </row>
    <row r="2567" spans="1:4" x14ac:dyDescent="0.2">
      <c r="A2567" s="26"/>
      <c r="B2567" s="27"/>
      <c r="C2567" s="33"/>
      <c r="D2567" s="27"/>
    </row>
    <row r="2568" spans="1:4" x14ac:dyDescent="0.2">
      <c r="A2568" s="26"/>
      <c r="B2568" s="27"/>
      <c r="C2568" s="33"/>
      <c r="D2568" s="27"/>
    </row>
    <row r="2569" spans="1:4" x14ac:dyDescent="0.2">
      <c r="A2569" s="26"/>
      <c r="B2569" s="27"/>
      <c r="C2569" s="33"/>
      <c r="D2569" s="27"/>
    </row>
    <row r="2570" spans="1:4" x14ac:dyDescent="0.2">
      <c r="A2570" s="26"/>
      <c r="B2570" s="27"/>
      <c r="C2570" s="33"/>
      <c r="D2570" s="27"/>
    </row>
    <row r="2571" spans="1:4" x14ac:dyDescent="0.2">
      <c r="A2571" s="26"/>
      <c r="B2571" s="27"/>
      <c r="C2571" s="33"/>
      <c r="D2571" s="27"/>
    </row>
    <row r="2572" spans="1:4" x14ac:dyDescent="0.2">
      <c r="A2572" s="26"/>
      <c r="B2572" s="27"/>
      <c r="C2572" s="33"/>
      <c r="D2572" s="27"/>
    </row>
    <row r="2573" spans="1:4" x14ac:dyDescent="0.2">
      <c r="A2573" s="26"/>
      <c r="B2573" s="27"/>
      <c r="C2573" s="33"/>
      <c r="D2573" s="27"/>
    </row>
    <row r="2574" spans="1:4" x14ac:dyDescent="0.2">
      <c r="A2574" s="26"/>
      <c r="B2574" s="27"/>
      <c r="C2574" s="33"/>
      <c r="D2574" s="27"/>
    </row>
    <row r="2575" spans="1:4" x14ac:dyDescent="0.2">
      <c r="A2575" s="26"/>
      <c r="B2575" s="27"/>
      <c r="C2575" s="33"/>
      <c r="D2575" s="27"/>
    </row>
    <row r="2576" spans="1:4" x14ac:dyDescent="0.2">
      <c r="A2576" s="26"/>
      <c r="B2576" s="27"/>
      <c r="C2576" s="33"/>
      <c r="D2576" s="27"/>
    </row>
    <row r="2577" spans="1:4" x14ac:dyDescent="0.2">
      <c r="A2577" s="26"/>
      <c r="B2577" s="27"/>
      <c r="C2577" s="33"/>
      <c r="D2577" s="27"/>
    </row>
    <row r="2578" spans="1:4" x14ac:dyDescent="0.2">
      <c r="A2578" s="26"/>
      <c r="B2578" s="27"/>
      <c r="C2578" s="33"/>
      <c r="D2578" s="27"/>
    </row>
    <row r="2579" spans="1:4" x14ac:dyDescent="0.2">
      <c r="A2579" s="26"/>
      <c r="B2579" s="27"/>
      <c r="C2579" s="33"/>
      <c r="D2579" s="27"/>
    </row>
    <row r="2580" spans="1:4" x14ac:dyDescent="0.2">
      <c r="A2580" s="26"/>
      <c r="B2580" s="27"/>
      <c r="C2580" s="33"/>
      <c r="D2580" s="27"/>
    </row>
    <row r="2581" spans="1:4" x14ac:dyDescent="0.2">
      <c r="A2581" s="26"/>
      <c r="B2581" s="27"/>
      <c r="C2581" s="33"/>
      <c r="D2581" s="27"/>
    </row>
    <row r="2582" spans="1:4" x14ac:dyDescent="0.2">
      <c r="A2582" s="26"/>
      <c r="B2582" s="27"/>
      <c r="C2582" s="33"/>
      <c r="D2582" s="27"/>
    </row>
    <row r="2583" spans="1:4" x14ac:dyDescent="0.2">
      <c r="A2583" s="26"/>
      <c r="B2583" s="27"/>
      <c r="C2583" s="33"/>
      <c r="D2583" s="27"/>
    </row>
    <row r="2584" spans="1:4" x14ac:dyDescent="0.2">
      <c r="A2584" s="26"/>
      <c r="B2584" s="27"/>
      <c r="C2584" s="33"/>
      <c r="D2584" s="27"/>
    </row>
    <row r="2585" spans="1:4" x14ac:dyDescent="0.2">
      <c r="A2585" s="26"/>
      <c r="B2585" s="27"/>
      <c r="C2585" s="33"/>
      <c r="D2585" s="27"/>
    </row>
    <row r="2586" spans="1:4" x14ac:dyDescent="0.2">
      <c r="A2586" s="26"/>
      <c r="B2586" s="27"/>
      <c r="C2586" s="33"/>
      <c r="D2586" s="27"/>
    </row>
    <row r="2587" spans="1:4" x14ac:dyDescent="0.2">
      <c r="A2587" s="26"/>
      <c r="B2587" s="27"/>
      <c r="C2587" s="33"/>
      <c r="D2587" s="27"/>
    </row>
    <row r="2588" spans="1:4" x14ac:dyDescent="0.2">
      <c r="A2588" s="26"/>
      <c r="B2588" s="27"/>
      <c r="C2588" s="33"/>
      <c r="D2588" s="27"/>
    </row>
    <row r="2589" spans="1:4" x14ac:dyDescent="0.2">
      <c r="A2589" s="26"/>
      <c r="B2589" s="27"/>
      <c r="C2589" s="33"/>
      <c r="D2589" s="27"/>
    </row>
    <row r="2590" spans="1:4" x14ac:dyDescent="0.2">
      <c r="A2590" s="26"/>
      <c r="B2590" s="27"/>
      <c r="C2590" s="33"/>
      <c r="D2590" s="27"/>
    </row>
    <row r="2591" spans="1:4" x14ac:dyDescent="0.2">
      <c r="A2591" s="26"/>
      <c r="B2591" s="27"/>
      <c r="C2591" s="33"/>
      <c r="D2591" s="27"/>
    </row>
    <row r="2592" spans="1:4" x14ac:dyDescent="0.2">
      <c r="A2592" s="26"/>
      <c r="B2592" s="27"/>
      <c r="C2592" s="33"/>
      <c r="D2592" s="27"/>
    </row>
    <row r="2593" spans="1:4" x14ac:dyDescent="0.2">
      <c r="A2593" s="26"/>
      <c r="B2593" s="27"/>
      <c r="C2593" s="33"/>
      <c r="D2593" s="27"/>
    </row>
    <row r="2594" spans="1:4" x14ac:dyDescent="0.2">
      <c r="A2594" s="26"/>
      <c r="B2594" s="27"/>
      <c r="C2594" s="33"/>
      <c r="D2594" s="27"/>
    </row>
    <row r="2595" spans="1:4" x14ac:dyDescent="0.2">
      <c r="A2595" s="26"/>
      <c r="B2595" s="27"/>
      <c r="C2595" s="33"/>
      <c r="D2595" s="27"/>
    </row>
    <row r="2596" spans="1:4" x14ac:dyDescent="0.2">
      <c r="A2596" s="26"/>
      <c r="B2596" s="27"/>
      <c r="C2596" s="33"/>
      <c r="D2596" s="27"/>
    </row>
    <row r="2597" spans="1:4" x14ac:dyDescent="0.2">
      <c r="A2597" s="26"/>
      <c r="B2597" s="27"/>
      <c r="C2597" s="33"/>
      <c r="D2597" s="27"/>
    </row>
    <row r="2598" spans="1:4" x14ac:dyDescent="0.2">
      <c r="A2598" s="26"/>
      <c r="B2598" s="27"/>
      <c r="C2598" s="33"/>
      <c r="D2598" s="27"/>
    </row>
    <row r="2599" spans="1:4" x14ac:dyDescent="0.2">
      <c r="A2599" s="26"/>
      <c r="B2599" s="27"/>
      <c r="C2599" s="33"/>
      <c r="D2599" s="27"/>
    </row>
    <row r="2600" spans="1:4" x14ac:dyDescent="0.2">
      <c r="A2600" s="26"/>
      <c r="B2600" s="27"/>
      <c r="C2600" s="33"/>
      <c r="D2600" s="27"/>
    </row>
    <row r="2601" spans="1:4" x14ac:dyDescent="0.2">
      <c r="A2601" s="26"/>
      <c r="B2601" s="27"/>
      <c r="C2601" s="33"/>
      <c r="D2601" s="27"/>
    </row>
    <row r="2602" spans="1:4" x14ac:dyDescent="0.2">
      <c r="A2602" s="26"/>
      <c r="B2602" s="27"/>
      <c r="C2602" s="33"/>
      <c r="D2602" s="27"/>
    </row>
    <row r="2603" spans="1:4" x14ac:dyDescent="0.2">
      <c r="A2603" s="26"/>
      <c r="B2603" s="27"/>
      <c r="C2603" s="33"/>
      <c r="D2603" s="27"/>
    </row>
    <row r="2604" spans="1:4" x14ac:dyDescent="0.2">
      <c r="A2604" s="26"/>
      <c r="B2604" s="27"/>
      <c r="C2604" s="33"/>
      <c r="D2604" s="27"/>
    </row>
    <row r="2605" spans="1:4" x14ac:dyDescent="0.2">
      <c r="A2605" s="26"/>
      <c r="B2605" s="27"/>
      <c r="C2605" s="33"/>
      <c r="D2605" s="27"/>
    </row>
    <row r="2606" spans="1:4" x14ac:dyDescent="0.2">
      <c r="A2606" s="26"/>
      <c r="B2606" s="27"/>
      <c r="C2606" s="33"/>
      <c r="D2606" s="27"/>
    </row>
    <row r="2607" spans="1:4" x14ac:dyDescent="0.2">
      <c r="A2607" s="26"/>
      <c r="B2607" s="27"/>
      <c r="C2607" s="33"/>
      <c r="D2607" s="27"/>
    </row>
    <row r="2608" spans="1:4" x14ac:dyDescent="0.2">
      <c r="A2608" s="26"/>
      <c r="B2608" s="27"/>
      <c r="C2608" s="33"/>
      <c r="D2608" s="27"/>
    </row>
    <row r="2609" spans="1:4" x14ac:dyDescent="0.2">
      <c r="A2609" s="26"/>
      <c r="B2609" s="27"/>
      <c r="C2609" s="33"/>
      <c r="D2609" s="27"/>
    </row>
    <row r="2610" spans="1:4" x14ac:dyDescent="0.2">
      <c r="A2610" s="26"/>
      <c r="B2610" s="27"/>
      <c r="C2610" s="33"/>
      <c r="D2610" s="27"/>
    </row>
    <row r="2611" spans="1:4" x14ac:dyDescent="0.2">
      <c r="A2611" s="26"/>
      <c r="B2611" s="27"/>
      <c r="C2611" s="33"/>
      <c r="D2611" s="27"/>
    </row>
    <row r="2612" spans="1:4" x14ac:dyDescent="0.2">
      <c r="A2612" s="26"/>
      <c r="B2612" s="27"/>
      <c r="C2612" s="33"/>
      <c r="D2612" s="27"/>
    </row>
    <row r="2613" spans="1:4" x14ac:dyDescent="0.2">
      <c r="A2613" s="26"/>
      <c r="B2613" s="27"/>
      <c r="C2613" s="33"/>
      <c r="D2613" s="27"/>
    </row>
    <row r="2614" spans="1:4" x14ac:dyDescent="0.2">
      <c r="A2614" s="26"/>
      <c r="B2614" s="27"/>
      <c r="C2614" s="33"/>
      <c r="D2614" s="27"/>
    </row>
    <row r="2615" spans="1:4" x14ac:dyDescent="0.2">
      <c r="A2615" s="26"/>
      <c r="B2615" s="27"/>
      <c r="C2615" s="33"/>
      <c r="D2615" s="27"/>
    </row>
    <row r="2616" spans="1:4" x14ac:dyDescent="0.2">
      <c r="A2616" s="26"/>
      <c r="B2616" s="27"/>
      <c r="C2616" s="33"/>
      <c r="D2616" s="27"/>
    </row>
    <row r="2617" spans="1:4" x14ac:dyDescent="0.2">
      <c r="A2617" s="26"/>
      <c r="B2617" s="27"/>
      <c r="C2617" s="33"/>
      <c r="D2617" s="27"/>
    </row>
    <row r="2618" spans="1:4" x14ac:dyDescent="0.2">
      <c r="A2618" s="26"/>
      <c r="B2618" s="27"/>
      <c r="C2618" s="33"/>
      <c r="D2618" s="27"/>
    </row>
    <row r="2619" spans="1:4" x14ac:dyDescent="0.2">
      <c r="A2619" s="26"/>
      <c r="B2619" s="27"/>
      <c r="C2619" s="33"/>
      <c r="D2619" s="27"/>
    </row>
    <row r="2620" spans="1:4" x14ac:dyDescent="0.2">
      <c r="A2620" s="26"/>
      <c r="B2620" s="27"/>
      <c r="C2620" s="33"/>
      <c r="D2620" s="27"/>
    </row>
    <row r="2621" spans="1:4" x14ac:dyDescent="0.2">
      <c r="A2621" s="26"/>
      <c r="B2621" s="27"/>
      <c r="C2621" s="33"/>
      <c r="D2621" s="27"/>
    </row>
    <row r="2622" spans="1:4" x14ac:dyDescent="0.2">
      <c r="A2622" s="26"/>
      <c r="B2622" s="27"/>
      <c r="C2622" s="33"/>
      <c r="D2622" s="27"/>
    </row>
    <row r="2623" spans="1:4" x14ac:dyDescent="0.2">
      <c r="A2623" s="26"/>
      <c r="B2623" s="27"/>
      <c r="C2623" s="33"/>
      <c r="D2623" s="27"/>
    </row>
    <row r="2624" spans="1:4" x14ac:dyDescent="0.2">
      <c r="A2624" s="26"/>
      <c r="B2624" s="27"/>
      <c r="C2624" s="33"/>
      <c r="D2624" s="27"/>
    </row>
    <row r="2625" spans="1:4" x14ac:dyDescent="0.2">
      <c r="A2625" s="26"/>
      <c r="B2625" s="27"/>
      <c r="C2625" s="33"/>
      <c r="D2625" s="27"/>
    </row>
    <row r="2626" spans="1:4" x14ac:dyDescent="0.2">
      <c r="A2626" s="26"/>
      <c r="B2626" s="27"/>
      <c r="C2626" s="33"/>
      <c r="D2626" s="27"/>
    </row>
    <row r="2627" spans="1:4" x14ac:dyDescent="0.2">
      <c r="A2627" s="26"/>
      <c r="B2627" s="27"/>
      <c r="C2627" s="33"/>
      <c r="D2627" s="27"/>
    </row>
    <row r="2628" spans="1:4" x14ac:dyDescent="0.2">
      <c r="A2628" s="26"/>
      <c r="B2628" s="27"/>
      <c r="C2628" s="33"/>
      <c r="D2628" s="27"/>
    </row>
    <row r="2629" spans="1:4" x14ac:dyDescent="0.2">
      <c r="A2629" s="26"/>
      <c r="B2629" s="27"/>
      <c r="C2629" s="33"/>
      <c r="D2629" s="27"/>
    </row>
    <row r="2630" spans="1:4" x14ac:dyDescent="0.2">
      <c r="A2630" s="26"/>
      <c r="B2630" s="27"/>
      <c r="C2630" s="33"/>
      <c r="D2630" s="27"/>
    </row>
    <row r="2631" spans="1:4" x14ac:dyDescent="0.2">
      <c r="A2631" s="26"/>
      <c r="B2631" s="27"/>
      <c r="C2631" s="33"/>
      <c r="D2631" s="27"/>
    </row>
    <row r="2632" spans="1:4" x14ac:dyDescent="0.2">
      <c r="A2632" s="26"/>
      <c r="B2632" s="27"/>
      <c r="C2632" s="33"/>
      <c r="D2632" s="27"/>
    </row>
    <row r="2633" spans="1:4" x14ac:dyDescent="0.2">
      <c r="A2633" s="26"/>
      <c r="B2633" s="27"/>
      <c r="C2633" s="33"/>
      <c r="D2633" s="27"/>
    </row>
    <row r="2634" spans="1:4" x14ac:dyDescent="0.2">
      <c r="A2634" s="26"/>
      <c r="B2634" s="27"/>
      <c r="C2634" s="33"/>
      <c r="D2634" s="27"/>
    </row>
    <row r="2635" spans="1:4" x14ac:dyDescent="0.2">
      <c r="A2635" s="26"/>
      <c r="B2635" s="27"/>
      <c r="C2635" s="33"/>
      <c r="D2635" s="27"/>
    </row>
    <row r="2636" spans="1:4" x14ac:dyDescent="0.2">
      <c r="A2636" s="26"/>
      <c r="B2636" s="27"/>
      <c r="C2636" s="33"/>
      <c r="D2636" s="27"/>
    </row>
    <row r="2637" spans="1:4" x14ac:dyDescent="0.2">
      <c r="A2637" s="26"/>
      <c r="B2637" s="27"/>
      <c r="C2637" s="33"/>
      <c r="D2637" s="27"/>
    </row>
    <row r="2638" spans="1:4" x14ac:dyDescent="0.2">
      <c r="A2638" s="26"/>
      <c r="B2638" s="27"/>
      <c r="C2638" s="33"/>
      <c r="D2638" s="27"/>
    </row>
    <row r="2639" spans="1:4" x14ac:dyDescent="0.2">
      <c r="A2639" s="26"/>
      <c r="B2639" s="27"/>
      <c r="C2639" s="33"/>
      <c r="D2639" s="27"/>
    </row>
    <row r="2640" spans="1:4" x14ac:dyDescent="0.2">
      <c r="A2640" s="26"/>
      <c r="B2640" s="27"/>
      <c r="C2640" s="33"/>
      <c r="D2640" s="27"/>
    </row>
    <row r="2641" spans="1:4" x14ac:dyDescent="0.2">
      <c r="A2641" s="26"/>
      <c r="B2641" s="27"/>
      <c r="C2641" s="33"/>
      <c r="D2641" s="27"/>
    </row>
    <row r="2642" spans="1:4" x14ac:dyDescent="0.2">
      <c r="A2642" s="26"/>
      <c r="B2642" s="27"/>
      <c r="C2642" s="33"/>
      <c r="D2642" s="27"/>
    </row>
    <row r="2643" spans="1:4" x14ac:dyDescent="0.2">
      <c r="A2643" s="26"/>
      <c r="B2643" s="27"/>
      <c r="C2643" s="33"/>
      <c r="D2643" s="27"/>
    </row>
    <row r="2644" spans="1:4" x14ac:dyDescent="0.2">
      <c r="A2644" s="26"/>
      <c r="B2644" s="27"/>
      <c r="C2644" s="33"/>
      <c r="D2644" s="27"/>
    </row>
    <row r="2645" spans="1:4" x14ac:dyDescent="0.2">
      <c r="A2645" s="26"/>
      <c r="B2645" s="27"/>
      <c r="C2645" s="33"/>
      <c r="D2645" s="27"/>
    </row>
    <row r="2646" spans="1:4" x14ac:dyDescent="0.2">
      <c r="A2646" s="26"/>
      <c r="B2646" s="27"/>
      <c r="C2646" s="33"/>
      <c r="D2646" s="27"/>
    </row>
    <row r="2647" spans="1:4" x14ac:dyDescent="0.2">
      <c r="A2647" s="26"/>
      <c r="B2647" s="27"/>
      <c r="C2647" s="33"/>
      <c r="D2647" s="27"/>
    </row>
    <row r="2648" spans="1:4" x14ac:dyDescent="0.2">
      <c r="A2648" s="26"/>
      <c r="B2648" s="27"/>
      <c r="C2648" s="33"/>
      <c r="D2648" s="27"/>
    </row>
    <row r="2649" spans="1:4" x14ac:dyDescent="0.2">
      <c r="A2649" s="26"/>
      <c r="B2649" s="27"/>
      <c r="C2649" s="33"/>
      <c r="D2649" s="27"/>
    </row>
    <row r="2650" spans="1:4" x14ac:dyDescent="0.2">
      <c r="A2650" s="26"/>
      <c r="B2650" s="27"/>
      <c r="C2650" s="33"/>
      <c r="D2650" s="27"/>
    </row>
    <row r="2651" spans="1:4" x14ac:dyDescent="0.2">
      <c r="A2651" s="26"/>
      <c r="B2651" s="27"/>
      <c r="C2651" s="33"/>
      <c r="D2651" s="27"/>
    </row>
    <row r="2652" spans="1:4" x14ac:dyDescent="0.2">
      <c r="A2652" s="26"/>
      <c r="B2652" s="27"/>
      <c r="C2652" s="33"/>
      <c r="D2652" s="27"/>
    </row>
    <row r="2653" spans="1:4" x14ac:dyDescent="0.2">
      <c r="A2653" s="26"/>
      <c r="B2653" s="27"/>
      <c r="C2653" s="33"/>
      <c r="D2653" s="27"/>
    </row>
    <row r="2654" spans="1:4" x14ac:dyDescent="0.2">
      <c r="A2654" s="26"/>
      <c r="B2654" s="27"/>
      <c r="C2654" s="33"/>
      <c r="D2654" s="27"/>
    </row>
    <row r="2655" spans="1:4" x14ac:dyDescent="0.2">
      <c r="A2655" s="26"/>
      <c r="B2655" s="27"/>
      <c r="C2655" s="33"/>
      <c r="D2655" s="27"/>
    </row>
    <row r="2656" spans="1:4" x14ac:dyDescent="0.2">
      <c r="A2656" s="26"/>
      <c r="B2656" s="27"/>
      <c r="C2656" s="33"/>
      <c r="D2656" s="27"/>
    </row>
    <row r="2657" spans="1:4" x14ac:dyDescent="0.2">
      <c r="A2657" s="26"/>
      <c r="B2657" s="27"/>
      <c r="C2657" s="33"/>
      <c r="D2657" s="27"/>
    </row>
    <row r="2658" spans="1:4" x14ac:dyDescent="0.2">
      <c r="A2658" s="26"/>
      <c r="B2658" s="27"/>
      <c r="C2658" s="33"/>
      <c r="D2658" s="27"/>
    </row>
    <row r="2659" spans="1:4" x14ac:dyDescent="0.2">
      <c r="A2659" s="26"/>
      <c r="B2659" s="27"/>
      <c r="C2659" s="33"/>
      <c r="D2659" s="27"/>
    </row>
    <row r="2660" spans="1:4" x14ac:dyDescent="0.2">
      <c r="A2660" s="26"/>
      <c r="B2660" s="27"/>
      <c r="C2660" s="33"/>
      <c r="D2660" s="27"/>
    </row>
    <row r="2661" spans="1:4" x14ac:dyDescent="0.2">
      <c r="A2661" s="26"/>
      <c r="B2661" s="27"/>
      <c r="C2661" s="33"/>
      <c r="D2661" s="27"/>
    </row>
    <row r="2662" spans="1:4" x14ac:dyDescent="0.2">
      <c r="A2662" s="26"/>
      <c r="B2662" s="27"/>
      <c r="C2662" s="33"/>
      <c r="D2662" s="27"/>
    </row>
    <row r="2663" spans="1:4" x14ac:dyDescent="0.2">
      <c r="A2663" s="26"/>
      <c r="B2663" s="27"/>
      <c r="C2663" s="33"/>
      <c r="D2663" s="27"/>
    </row>
    <row r="2664" spans="1:4" x14ac:dyDescent="0.2">
      <c r="A2664" s="26"/>
      <c r="B2664" s="27"/>
      <c r="C2664" s="33"/>
      <c r="D2664" s="27"/>
    </row>
    <row r="2665" spans="1:4" x14ac:dyDescent="0.2">
      <c r="A2665" s="26"/>
      <c r="B2665" s="27"/>
      <c r="C2665" s="33"/>
      <c r="D2665" s="27"/>
    </row>
    <row r="2666" spans="1:4" x14ac:dyDescent="0.2">
      <c r="A2666" s="26"/>
      <c r="B2666" s="27"/>
      <c r="C2666" s="33"/>
      <c r="D2666" s="27"/>
    </row>
    <row r="2667" spans="1:4" x14ac:dyDescent="0.2">
      <c r="A2667" s="26"/>
      <c r="B2667" s="27"/>
      <c r="C2667" s="33"/>
      <c r="D2667" s="27"/>
    </row>
    <row r="2668" spans="1:4" x14ac:dyDescent="0.2">
      <c r="A2668" s="26"/>
      <c r="B2668" s="27"/>
      <c r="C2668" s="33"/>
      <c r="D2668" s="27"/>
    </row>
    <row r="2669" spans="1:4" x14ac:dyDescent="0.2">
      <c r="A2669" s="26"/>
      <c r="B2669" s="27"/>
      <c r="C2669" s="33"/>
      <c r="D2669" s="27"/>
    </row>
    <row r="2670" spans="1:4" x14ac:dyDescent="0.2">
      <c r="A2670" s="26"/>
      <c r="B2670" s="27"/>
      <c r="C2670" s="33"/>
      <c r="D2670" s="27"/>
    </row>
    <row r="2671" spans="1:4" x14ac:dyDescent="0.2">
      <c r="A2671" s="26"/>
      <c r="B2671" s="27"/>
      <c r="C2671" s="33"/>
      <c r="D2671" s="27"/>
    </row>
    <row r="2672" spans="1:4" x14ac:dyDescent="0.2">
      <c r="A2672" s="26"/>
      <c r="B2672" s="27"/>
      <c r="C2672" s="33"/>
      <c r="D2672" s="27"/>
    </row>
    <row r="2673" spans="1:4" x14ac:dyDescent="0.2">
      <c r="A2673" s="26"/>
      <c r="B2673" s="27"/>
      <c r="C2673" s="33"/>
      <c r="D2673" s="27"/>
    </row>
    <row r="2674" spans="1:4" x14ac:dyDescent="0.2">
      <c r="A2674" s="26"/>
      <c r="B2674" s="27"/>
      <c r="C2674" s="33"/>
      <c r="D2674" s="27"/>
    </row>
    <row r="2675" spans="1:4" x14ac:dyDescent="0.2">
      <c r="A2675" s="26"/>
      <c r="B2675" s="27"/>
      <c r="C2675" s="33"/>
      <c r="D2675" s="27"/>
    </row>
    <row r="2676" spans="1:4" x14ac:dyDescent="0.2">
      <c r="A2676" s="26"/>
      <c r="B2676" s="27"/>
      <c r="C2676" s="33"/>
      <c r="D2676" s="27"/>
    </row>
    <row r="2677" spans="1:4" x14ac:dyDescent="0.2">
      <c r="A2677" s="26"/>
      <c r="B2677" s="27"/>
      <c r="C2677" s="33"/>
      <c r="D2677" s="27"/>
    </row>
    <row r="2678" spans="1:4" x14ac:dyDescent="0.2">
      <c r="A2678" s="26"/>
      <c r="B2678" s="27"/>
      <c r="C2678" s="33"/>
      <c r="D2678" s="27"/>
    </row>
    <row r="2679" spans="1:4" x14ac:dyDescent="0.2">
      <c r="A2679" s="26"/>
      <c r="B2679" s="27"/>
      <c r="C2679" s="33"/>
      <c r="D2679" s="27"/>
    </row>
    <row r="2680" spans="1:4" x14ac:dyDescent="0.2">
      <c r="A2680" s="26"/>
      <c r="B2680" s="27"/>
      <c r="C2680" s="33"/>
      <c r="D2680" s="27"/>
    </row>
    <row r="2681" spans="1:4" x14ac:dyDescent="0.2">
      <c r="A2681" s="26"/>
      <c r="B2681" s="27"/>
      <c r="C2681" s="33"/>
      <c r="D2681" s="27"/>
    </row>
    <row r="2682" spans="1:4" x14ac:dyDescent="0.2">
      <c r="A2682" s="26"/>
      <c r="B2682" s="27"/>
      <c r="C2682" s="33"/>
      <c r="D2682" s="27"/>
    </row>
    <row r="2683" spans="1:4" x14ac:dyDescent="0.2">
      <c r="A2683" s="26"/>
      <c r="B2683" s="27"/>
      <c r="C2683" s="33"/>
      <c r="D2683" s="27"/>
    </row>
    <row r="2684" spans="1:4" x14ac:dyDescent="0.2">
      <c r="A2684" s="26"/>
      <c r="B2684" s="27"/>
      <c r="C2684" s="33"/>
      <c r="D2684" s="27"/>
    </row>
    <row r="2685" spans="1:4" x14ac:dyDescent="0.2">
      <c r="A2685" s="26"/>
      <c r="B2685" s="27"/>
      <c r="C2685" s="33"/>
      <c r="D2685" s="27"/>
    </row>
    <row r="2686" spans="1:4" x14ac:dyDescent="0.2">
      <c r="A2686" s="26"/>
      <c r="B2686" s="27"/>
      <c r="C2686" s="33"/>
      <c r="D2686" s="27"/>
    </row>
    <row r="2687" spans="1:4" x14ac:dyDescent="0.2">
      <c r="A2687" s="26"/>
      <c r="B2687" s="27"/>
      <c r="C2687" s="33"/>
      <c r="D2687" s="27"/>
    </row>
    <row r="2688" spans="1:4" x14ac:dyDescent="0.2">
      <c r="A2688" s="26"/>
      <c r="B2688" s="27"/>
      <c r="C2688" s="33"/>
      <c r="D2688" s="27"/>
    </row>
    <row r="2689" spans="1:4" x14ac:dyDescent="0.2">
      <c r="A2689" s="26"/>
      <c r="B2689" s="27"/>
      <c r="C2689" s="33"/>
      <c r="D2689" s="27"/>
    </row>
    <row r="2690" spans="1:4" x14ac:dyDescent="0.2">
      <c r="A2690" s="26"/>
      <c r="B2690" s="27"/>
      <c r="C2690" s="33"/>
      <c r="D2690" s="27"/>
    </row>
    <row r="2691" spans="1:4" x14ac:dyDescent="0.2">
      <c r="A2691" s="26"/>
      <c r="B2691" s="27"/>
      <c r="C2691" s="33"/>
      <c r="D2691" s="27"/>
    </row>
    <row r="2692" spans="1:4" x14ac:dyDescent="0.2">
      <c r="A2692" s="26"/>
      <c r="B2692" s="27"/>
      <c r="C2692" s="33"/>
      <c r="D2692" s="27"/>
    </row>
    <row r="2693" spans="1:4" x14ac:dyDescent="0.2">
      <c r="A2693" s="26"/>
      <c r="B2693" s="27"/>
      <c r="C2693" s="33"/>
      <c r="D2693" s="27"/>
    </row>
    <row r="2694" spans="1:4" x14ac:dyDescent="0.2">
      <c r="A2694" s="26"/>
      <c r="B2694" s="27"/>
      <c r="C2694" s="33"/>
      <c r="D2694" s="27"/>
    </row>
    <row r="2695" spans="1:4" x14ac:dyDescent="0.2">
      <c r="A2695" s="26"/>
      <c r="B2695" s="27"/>
      <c r="C2695" s="33"/>
      <c r="D2695" s="27"/>
    </row>
    <row r="2696" spans="1:4" x14ac:dyDescent="0.2">
      <c r="A2696" s="26"/>
      <c r="B2696" s="27"/>
      <c r="C2696" s="33"/>
      <c r="D2696" s="27"/>
    </row>
    <row r="2697" spans="1:4" x14ac:dyDescent="0.2">
      <c r="A2697" s="26"/>
      <c r="B2697" s="27"/>
      <c r="C2697" s="33"/>
      <c r="D2697" s="27"/>
    </row>
    <row r="2698" spans="1:4" x14ac:dyDescent="0.2">
      <c r="A2698" s="26"/>
      <c r="B2698" s="27"/>
      <c r="C2698" s="33"/>
      <c r="D2698" s="27"/>
    </row>
    <row r="2699" spans="1:4" x14ac:dyDescent="0.2">
      <c r="A2699" s="26"/>
      <c r="B2699" s="27"/>
      <c r="C2699" s="33"/>
      <c r="D2699" s="27"/>
    </row>
    <row r="2700" spans="1:4" x14ac:dyDescent="0.2">
      <c r="A2700" s="26"/>
      <c r="B2700" s="27"/>
      <c r="C2700" s="33"/>
      <c r="D2700" s="27"/>
    </row>
    <row r="2701" spans="1:4" x14ac:dyDescent="0.2">
      <c r="A2701" s="26"/>
      <c r="B2701" s="27"/>
      <c r="C2701" s="33"/>
      <c r="D2701" s="27"/>
    </row>
    <row r="2702" spans="1:4" x14ac:dyDescent="0.2">
      <c r="A2702" s="26"/>
      <c r="B2702" s="27"/>
      <c r="C2702" s="33"/>
      <c r="D2702" s="27"/>
    </row>
    <row r="2703" spans="1:4" x14ac:dyDescent="0.2">
      <c r="A2703" s="26"/>
      <c r="B2703" s="27"/>
      <c r="C2703" s="33"/>
      <c r="D2703" s="27"/>
    </row>
    <row r="2704" spans="1:4" x14ac:dyDescent="0.2">
      <c r="A2704" s="26"/>
      <c r="B2704" s="27"/>
      <c r="C2704" s="33"/>
      <c r="D2704" s="27"/>
    </row>
    <row r="2705" spans="1:4" x14ac:dyDescent="0.2">
      <c r="A2705" s="26"/>
      <c r="B2705" s="27"/>
      <c r="C2705" s="33"/>
      <c r="D2705" s="27"/>
    </row>
    <row r="2706" spans="1:4" x14ac:dyDescent="0.2">
      <c r="A2706" s="26"/>
      <c r="B2706" s="27"/>
      <c r="C2706" s="33"/>
      <c r="D2706" s="27"/>
    </row>
    <row r="2707" spans="1:4" x14ac:dyDescent="0.2">
      <c r="A2707" s="26"/>
      <c r="B2707" s="27"/>
      <c r="C2707" s="33"/>
      <c r="D2707" s="27"/>
    </row>
    <row r="2708" spans="1:4" x14ac:dyDescent="0.2">
      <c r="A2708" s="26"/>
      <c r="B2708" s="27"/>
      <c r="C2708" s="33"/>
      <c r="D2708" s="27"/>
    </row>
    <row r="2709" spans="1:4" x14ac:dyDescent="0.2">
      <c r="A2709" s="26"/>
      <c r="B2709" s="27"/>
      <c r="C2709" s="33"/>
      <c r="D2709" s="27"/>
    </row>
    <row r="2710" spans="1:4" x14ac:dyDescent="0.2">
      <c r="A2710" s="26"/>
      <c r="B2710" s="27"/>
      <c r="C2710" s="33"/>
      <c r="D2710" s="27"/>
    </row>
    <row r="2711" spans="1:4" x14ac:dyDescent="0.2">
      <c r="A2711" s="26"/>
      <c r="B2711" s="27"/>
      <c r="C2711" s="33"/>
      <c r="D2711" s="27"/>
    </row>
    <row r="2712" spans="1:4" x14ac:dyDescent="0.2">
      <c r="A2712" s="26"/>
      <c r="B2712" s="27"/>
      <c r="C2712" s="33"/>
      <c r="D2712" s="27"/>
    </row>
    <row r="2713" spans="1:4" x14ac:dyDescent="0.2">
      <c r="A2713" s="26"/>
      <c r="B2713" s="27"/>
      <c r="C2713" s="33"/>
      <c r="D2713" s="27"/>
    </row>
    <row r="2714" spans="1:4" x14ac:dyDescent="0.2">
      <c r="A2714" s="26"/>
      <c r="B2714" s="27"/>
      <c r="C2714" s="33"/>
      <c r="D2714" s="27"/>
    </row>
    <row r="2715" spans="1:4" x14ac:dyDescent="0.2">
      <c r="A2715" s="26"/>
      <c r="B2715" s="27"/>
      <c r="C2715" s="33"/>
      <c r="D2715" s="27"/>
    </row>
    <row r="2716" spans="1:4" x14ac:dyDescent="0.2">
      <c r="A2716" s="26"/>
      <c r="B2716" s="27"/>
      <c r="C2716" s="33"/>
      <c r="D2716" s="27"/>
    </row>
    <row r="2717" spans="1:4" x14ac:dyDescent="0.2">
      <c r="A2717" s="26"/>
      <c r="B2717" s="27"/>
      <c r="C2717" s="33"/>
      <c r="D2717" s="27"/>
    </row>
    <row r="2718" spans="1:4" x14ac:dyDescent="0.2">
      <c r="A2718" s="26"/>
      <c r="B2718" s="27"/>
      <c r="C2718" s="33"/>
      <c r="D2718" s="27"/>
    </row>
    <row r="2719" spans="1:4" x14ac:dyDescent="0.2">
      <c r="A2719" s="26"/>
      <c r="B2719" s="27"/>
      <c r="C2719" s="33"/>
      <c r="D2719" s="27"/>
    </row>
    <row r="2720" spans="1:4" x14ac:dyDescent="0.2">
      <c r="A2720" s="26"/>
      <c r="B2720" s="27"/>
      <c r="C2720" s="33"/>
      <c r="D2720" s="27"/>
    </row>
    <row r="2721" spans="1:4" x14ac:dyDescent="0.2">
      <c r="A2721" s="26"/>
      <c r="B2721" s="27"/>
      <c r="C2721" s="33"/>
      <c r="D2721" s="27"/>
    </row>
    <row r="2722" spans="1:4" x14ac:dyDescent="0.2">
      <c r="A2722" s="26"/>
      <c r="B2722" s="27"/>
      <c r="C2722" s="33"/>
      <c r="D2722" s="27"/>
    </row>
    <row r="2723" spans="1:4" x14ac:dyDescent="0.2">
      <c r="A2723" s="26"/>
      <c r="B2723" s="27"/>
      <c r="C2723" s="33"/>
      <c r="D2723" s="27"/>
    </row>
    <row r="2724" spans="1:4" x14ac:dyDescent="0.2">
      <c r="A2724" s="26"/>
      <c r="B2724" s="27"/>
      <c r="C2724" s="33"/>
      <c r="D2724" s="27"/>
    </row>
    <row r="2725" spans="1:4" x14ac:dyDescent="0.2">
      <c r="A2725" s="26"/>
      <c r="B2725" s="27"/>
      <c r="C2725" s="33"/>
      <c r="D2725" s="27"/>
    </row>
    <row r="2726" spans="1:4" x14ac:dyDescent="0.2">
      <c r="A2726" s="26"/>
      <c r="B2726" s="27"/>
      <c r="C2726" s="33"/>
      <c r="D2726" s="27"/>
    </row>
    <row r="2727" spans="1:4" x14ac:dyDescent="0.2">
      <c r="A2727" s="26"/>
      <c r="B2727" s="27"/>
      <c r="C2727" s="33"/>
      <c r="D2727" s="27"/>
    </row>
    <row r="2728" spans="1:4" x14ac:dyDescent="0.2">
      <c r="A2728" s="26"/>
      <c r="B2728" s="27"/>
      <c r="C2728" s="33"/>
      <c r="D2728" s="27"/>
    </row>
    <row r="2729" spans="1:4" x14ac:dyDescent="0.2">
      <c r="A2729" s="26"/>
      <c r="B2729" s="27"/>
      <c r="C2729" s="33"/>
      <c r="D2729" s="27"/>
    </row>
    <row r="2730" spans="1:4" x14ac:dyDescent="0.2">
      <c r="A2730" s="26"/>
      <c r="B2730" s="27"/>
      <c r="C2730" s="33"/>
      <c r="D2730" s="27"/>
    </row>
    <row r="2731" spans="1:4" x14ac:dyDescent="0.2">
      <c r="A2731" s="26"/>
      <c r="B2731" s="27"/>
      <c r="C2731" s="33"/>
      <c r="D2731" s="27"/>
    </row>
    <row r="2732" spans="1:4" x14ac:dyDescent="0.2">
      <c r="A2732" s="26"/>
      <c r="B2732" s="27"/>
      <c r="C2732" s="33"/>
      <c r="D2732" s="27"/>
    </row>
    <row r="2733" spans="1:4" x14ac:dyDescent="0.2">
      <c r="A2733" s="26"/>
      <c r="B2733" s="27"/>
      <c r="C2733" s="33"/>
      <c r="D2733" s="27"/>
    </row>
    <row r="2734" spans="1:4" x14ac:dyDescent="0.2">
      <c r="A2734" s="26"/>
      <c r="B2734" s="27"/>
      <c r="C2734" s="33"/>
      <c r="D2734" s="27"/>
    </row>
    <row r="2735" spans="1:4" x14ac:dyDescent="0.2">
      <c r="A2735" s="26"/>
      <c r="B2735" s="27"/>
      <c r="C2735" s="33"/>
      <c r="D2735" s="27"/>
    </row>
    <row r="2736" spans="1:4" x14ac:dyDescent="0.2">
      <c r="A2736" s="26"/>
      <c r="B2736" s="27"/>
      <c r="C2736" s="33"/>
      <c r="D2736" s="27"/>
    </row>
    <row r="2737" spans="1:4" x14ac:dyDescent="0.2">
      <c r="A2737" s="26"/>
      <c r="B2737" s="27"/>
      <c r="C2737" s="33"/>
      <c r="D2737" s="27"/>
    </row>
    <row r="2738" spans="1:4" x14ac:dyDescent="0.2">
      <c r="A2738" s="26"/>
      <c r="B2738" s="27"/>
      <c r="C2738" s="33"/>
      <c r="D2738" s="27"/>
    </row>
    <row r="2739" spans="1:4" x14ac:dyDescent="0.2">
      <c r="A2739" s="26"/>
      <c r="B2739" s="27"/>
      <c r="C2739" s="33"/>
      <c r="D2739" s="27"/>
    </row>
    <row r="2740" spans="1:4" x14ac:dyDescent="0.2">
      <c r="A2740" s="26"/>
      <c r="B2740" s="27"/>
      <c r="C2740" s="33"/>
      <c r="D2740" s="27"/>
    </row>
    <row r="2741" spans="1:4" x14ac:dyDescent="0.2">
      <c r="A2741" s="26"/>
      <c r="B2741" s="27"/>
      <c r="C2741" s="33"/>
      <c r="D2741" s="27"/>
    </row>
    <row r="2742" spans="1:4" x14ac:dyDescent="0.2">
      <c r="A2742" s="26"/>
      <c r="B2742" s="27"/>
      <c r="C2742" s="33"/>
      <c r="D2742" s="27"/>
    </row>
    <row r="2743" spans="1:4" x14ac:dyDescent="0.2">
      <c r="A2743" s="26"/>
      <c r="B2743" s="27"/>
      <c r="C2743" s="33"/>
      <c r="D2743" s="27"/>
    </row>
    <row r="2744" spans="1:4" x14ac:dyDescent="0.2">
      <c r="A2744" s="26"/>
      <c r="B2744" s="27"/>
      <c r="C2744" s="33"/>
      <c r="D2744" s="27"/>
    </row>
    <row r="2745" spans="1:4" x14ac:dyDescent="0.2">
      <c r="A2745" s="26"/>
      <c r="B2745" s="27"/>
      <c r="C2745" s="33"/>
      <c r="D2745" s="27"/>
    </row>
    <row r="2746" spans="1:4" x14ac:dyDescent="0.2">
      <c r="A2746" s="26"/>
      <c r="B2746" s="27"/>
      <c r="C2746" s="33"/>
      <c r="D2746" s="27"/>
    </row>
    <row r="2747" spans="1:4" x14ac:dyDescent="0.2">
      <c r="A2747" s="26"/>
      <c r="B2747" s="27"/>
      <c r="C2747" s="33"/>
      <c r="D2747" s="27"/>
    </row>
    <row r="2748" spans="1:4" x14ac:dyDescent="0.2">
      <c r="A2748" s="26"/>
      <c r="B2748" s="27"/>
      <c r="C2748" s="33"/>
      <c r="D2748" s="27"/>
    </row>
    <row r="2749" spans="1:4" x14ac:dyDescent="0.2">
      <c r="A2749" s="26"/>
      <c r="B2749" s="27"/>
      <c r="C2749" s="33"/>
      <c r="D2749" s="27"/>
    </row>
    <row r="2750" spans="1:4" x14ac:dyDescent="0.2">
      <c r="A2750" s="26"/>
      <c r="B2750" s="27"/>
      <c r="C2750" s="33"/>
      <c r="D2750" s="27"/>
    </row>
    <row r="2751" spans="1:4" x14ac:dyDescent="0.2">
      <c r="A2751" s="26"/>
      <c r="B2751" s="27"/>
      <c r="C2751" s="33"/>
      <c r="D2751" s="27"/>
    </row>
    <row r="2752" spans="1:4" x14ac:dyDescent="0.2">
      <c r="A2752" s="26"/>
      <c r="B2752" s="27"/>
      <c r="C2752" s="33"/>
      <c r="D2752" s="27"/>
    </row>
    <row r="2753" spans="1:4" x14ac:dyDescent="0.2">
      <c r="A2753" s="26"/>
      <c r="B2753" s="27"/>
      <c r="C2753" s="33"/>
      <c r="D2753" s="27"/>
    </row>
    <row r="2754" spans="1:4" x14ac:dyDescent="0.2">
      <c r="A2754" s="26"/>
      <c r="B2754" s="27"/>
      <c r="C2754" s="33"/>
      <c r="D2754" s="27"/>
    </row>
    <row r="2755" spans="1:4" x14ac:dyDescent="0.2">
      <c r="A2755" s="26"/>
      <c r="B2755" s="27"/>
      <c r="C2755" s="33"/>
      <c r="D2755" s="27"/>
    </row>
    <row r="2756" spans="1:4" x14ac:dyDescent="0.2">
      <c r="A2756" s="26"/>
      <c r="B2756" s="27"/>
      <c r="C2756" s="33"/>
      <c r="D2756" s="27"/>
    </row>
    <row r="2757" spans="1:4" x14ac:dyDescent="0.2">
      <c r="A2757" s="26"/>
      <c r="B2757" s="27"/>
      <c r="C2757" s="33"/>
      <c r="D2757" s="27"/>
    </row>
    <row r="2758" spans="1:4" x14ac:dyDescent="0.2">
      <c r="A2758" s="26"/>
      <c r="B2758" s="27"/>
      <c r="C2758" s="33"/>
      <c r="D2758" s="27"/>
    </row>
    <row r="2759" spans="1:4" x14ac:dyDescent="0.2">
      <c r="A2759" s="26"/>
      <c r="B2759" s="27"/>
      <c r="C2759" s="33"/>
      <c r="D2759" s="27"/>
    </row>
    <row r="2760" spans="1:4" x14ac:dyDescent="0.2">
      <c r="A2760" s="26"/>
      <c r="B2760" s="27"/>
      <c r="C2760" s="33"/>
      <c r="D2760" s="27"/>
    </row>
    <row r="2761" spans="1:4" x14ac:dyDescent="0.2">
      <c r="A2761" s="26"/>
      <c r="B2761" s="27"/>
      <c r="C2761" s="33"/>
      <c r="D2761" s="27"/>
    </row>
    <row r="2762" spans="1:4" x14ac:dyDescent="0.2">
      <c r="A2762" s="26"/>
      <c r="B2762" s="27"/>
      <c r="C2762" s="33"/>
      <c r="D2762" s="27"/>
    </row>
    <row r="2763" spans="1:4" x14ac:dyDescent="0.2">
      <c r="A2763" s="26"/>
      <c r="B2763" s="27"/>
      <c r="C2763" s="33"/>
      <c r="D2763" s="27"/>
    </row>
    <row r="2764" spans="1:4" x14ac:dyDescent="0.2">
      <c r="A2764" s="26"/>
      <c r="B2764" s="27"/>
      <c r="C2764" s="33"/>
      <c r="D2764" s="27"/>
    </row>
    <row r="2765" spans="1:4" x14ac:dyDescent="0.2">
      <c r="A2765" s="26"/>
      <c r="B2765" s="27"/>
      <c r="C2765" s="33"/>
      <c r="D2765" s="27"/>
    </row>
    <row r="2766" spans="1:4" x14ac:dyDescent="0.2">
      <c r="A2766" s="26"/>
      <c r="B2766" s="27"/>
      <c r="C2766" s="33"/>
      <c r="D2766" s="27"/>
    </row>
    <row r="2767" spans="1:4" x14ac:dyDescent="0.2">
      <c r="A2767" s="26"/>
      <c r="B2767" s="27"/>
      <c r="C2767" s="33"/>
      <c r="D2767" s="27"/>
    </row>
    <row r="2768" spans="1:4" x14ac:dyDescent="0.2">
      <c r="A2768" s="26"/>
      <c r="B2768" s="27"/>
      <c r="C2768" s="33"/>
      <c r="D2768" s="27"/>
    </row>
    <row r="2769" spans="1:4" x14ac:dyDescent="0.2">
      <c r="A2769" s="26"/>
      <c r="B2769" s="27"/>
      <c r="C2769" s="33"/>
      <c r="D2769" s="27"/>
    </row>
    <row r="2770" spans="1:4" x14ac:dyDescent="0.2">
      <c r="A2770" s="26"/>
      <c r="B2770" s="27"/>
      <c r="C2770" s="33"/>
      <c r="D2770" s="27"/>
    </row>
    <row r="2771" spans="1:4" x14ac:dyDescent="0.2">
      <c r="A2771" s="26"/>
      <c r="B2771" s="27"/>
      <c r="C2771" s="33"/>
      <c r="D2771" s="27"/>
    </row>
    <row r="2772" spans="1:4" x14ac:dyDescent="0.2">
      <c r="A2772" s="26"/>
      <c r="B2772" s="27"/>
      <c r="C2772" s="33"/>
      <c r="D2772" s="27"/>
    </row>
    <row r="2773" spans="1:4" x14ac:dyDescent="0.2">
      <c r="A2773" s="26"/>
      <c r="B2773" s="27"/>
      <c r="C2773" s="33"/>
      <c r="D2773" s="27"/>
    </row>
    <row r="2774" spans="1:4" x14ac:dyDescent="0.2">
      <c r="A2774" s="26"/>
      <c r="B2774" s="27"/>
      <c r="C2774" s="33"/>
      <c r="D2774" s="27"/>
    </row>
    <row r="2775" spans="1:4" x14ac:dyDescent="0.2">
      <c r="A2775" s="26"/>
      <c r="B2775" s="27"/>
      <c r="C2775" s="33"/>
      <c r="D2775" s="27"/>
    </row>
    <row r="2776" spans="1:4" x14ac:dyDescent="0.2">
      <c r="A2776" s="26"/>
      <c r="B2776" s="27"/>
      <c r="C2776" s="33"/>
      <c r="D2776" s="27"/>
    </row>
    <row r="2777" spans="1:4" x14ac:dyDescent="0.2">
      <c r="A2777" s="26"/>
      <c r="B2777" s="27"/>
      <c r="C2777" s="33"/>
      <c r="D2777" s="27"/>
    </row>
    <row r="2778" spans="1:4" x14ac:dyDescent="0.2">
      <c r="A2778" s="26"/>
      <c r="B2778" s="27"/>
      <c r="C2778" s="33"/>
      <c r="D2778" s="27"/>
    </row>
    <row r="2779" spans="1:4" x14ac:dyDescent="0.2">
      <c r="A2779" s="26"/>
      <c r="B2779" s="27"/>
      <c r="C2779" s="33"/>
      <c r="D2779" s="27"/>
    </row>
    <row r="2780" spans="1:4" x14ac:dyDescent="0.2">
      <c r="A2780" s="26"/>
      <c r="B2780" s="27"/>
      <c r="C2780" s="33"/>
      <c r="D2780" s="27"/>
    </row>
    <row r="2781" spans="1:4" x14ac:dyDescent="0.2">
      <c r="A2781" s="26"/>
      <c r="B2781" s="27"/>
      <c r="C2781" s="33"/>
      <c r="D2781" s="27"/>
    </row>
    <row r="2782" spans="1:4" x14ac:dyDescent="0.2">
      <c r="A2782" s="26"/>
      <c r="B2782" s="27"/>
      <c r="C2782" s="33"/>
      <c r="D2782" s="27"/>
    </row>
    <row r="2783" spans="1:4" x14ac:dyDescent="0.2">
      <c r="A2783" s="26"/>
      <c r="B2783" s="27"/>
      <c r="C2783" s="33"/>
      <c r="D2783" s="27"/>
    </row>
    <row r="2784" spans="1:4" x14ac:dyDescent="0.2">
      <c r="A2784" s="26"/>
      <c r="B2784" s="27"/>
      <c r="C2784" s="33"/>
      <c r="D2784" s="27"/>
    </row>
    <row r="2785" spans="1:4" x14ac:dyDescent="0.2">
      <c r="A2785" s="26"/>
      <c r="B2785" s="27"/>
      <c r="C2785" s="33"/>
      <c r="D2785" s="27"/>
    </row>
    <row r="2786" spans="1:4" x14ac:dyDescent="0.2">
      <c r="A2786" s="26"/>
      <c r="B2786" s="27"/>
      <c r="C2786" s="33"/>
      <c r="D2786" s="27"/>
    </row>
    <row r="2787" spans="1:4" x14ac:dyDescent="0.2">
      <c r="A2787" s="26"/>
      <c r="B2787" s="27"/>
      <c r="C2787" s="33"/>
      <c r="D2787" s="27"/>
    </row>
    <row r="2788" spans="1:4" x14ac:dyDescent="0.2">
      <c r="A2788" s="26"/>
      <c r="B2788" s="27"/>
      <c r="C2788" s="33"/>
      <c r="D2788" s="27"/>
    </row>
    <row r="2789" spans="1:4" x14ac:dyDescent="0.2">
      <c r="A2789" s="26"/>
      <c r="B2789" s="27"/>
      <c r="C2789" s="33"/>
      <c r="D2789" s="27"/>
    </row>
    <row r="2790" spans="1:4" x14ac:dyDescent="0.2">
      <c r="A2790" s="26"/>
      <c r="B2790" s="27"/>
      <c r="C2790" s="33"/>
      <c r="D2790" s="27"/>
    </row>
    <row r="2791" spans="1:4" x14ac:dyDescent="0.2">
      <c r="A2791" s="26"/>
      <c r="B2791" s="27"/>
      <c r="C2791" s="33"/>
      <c r="D2791" s="27"/>
    </row>
    <row r="2792" spans="1:4" x14ac:dyDescent="0.2">
      <c r="A2792" s="26"/>
      <c r="B2792" s="27"/>
      <c r="C2792" s="33"/>
      <c r="D2792" s="27"/>
    </row>
    <row r="2793" spans="1:4" x14ac:dyDescent="0.2">
      <c r="A2793" s="26"/>
      <c r="B2793" s="27"/>
      <c r="C2793" s="33"/>
      <c r="D2793" s="27"/>
    </row>
    <row r="2794" spans="1:4" x14ac:dyDescent="0.2">
      <c r="A2794" s="26"/>
      <c r="B2794" s="27"/>
      <c r="C2794" s="33"/>
      <c r="D2794" s="27"/>
    </row>
    <row r="2795" spans="1:4" x14ac:dyDescent="0.2">
      <c r="A2795" s="26"/>
      <c r="B2795" s="27"/>
      <c r="C2795" s="33"/>
      <c r="D2795" s="27"/>
    </row>
    <row r="2796" spans="1:4" x14ac:dyDescent="0.2">
      <c r="A2796" s="26"/>
      <c r="B2796" s="27"/>
      <c r="C2796" s="33"/>
      <c r="D2796" s="27"/>
    </row>
    <row r="2797" spans="1:4" x14ac:dyDescent="0.2">
      <c r="A2797" s="26"/>
      <c r="B2797" s="27"/>
      <c r="C2797" s="33"/>
      <c r="D2797" s="27"/>
    </row>
    <row r="2798" spans="1:4" x14ac:dyDescent="0.2">
      <c r="A2798" s="26"/>
      <c r="B2798" s="27"/>
      <c r="C2798" s="33"/>
      <c r="D2798" s="27"/>
    </row>
    <row r="2799" spans="1:4" x14ac:dyDescent="0.2">
      <c r="A2799" s="26"/>
      <c r="B2799" s="27"/>
      <c r="C2799" s="33"/>
      <c r="D2799" s="27"/>
    </row>
    <row r="2800" spans="1:4" x14ac:dyDescent="0.2">
      <c r="A2800" s="26"/>
      <c r="B2800" s="27"/>
      <c r="C2800" s="33"/>
      <c r="D2800" s="27"/>
    </row>
    <row r="2801" spans="1:4" x14ac:dyDescent="0.2">
      <c r="A2801" s="26"/>
      <c r="B2801" s="27"/>
      <c r="C2801" s="33"/>
      <c r="D2801" s="27"/>
    </row>
    <row r="2802" spans="1:4" x14ac:dyDescent="0.2">
      <c r="A2802" s="26"/>
      <c r="B2802" s="27"/>
      <c r="C2802" s="33"/>
      <c r="D2802" s="27"/>
    </row>
    <row r="2803" spans="1:4" x14ac:dyDescent="0.2">
      <c r="A2803" s="26"/>
      <c r="B2803" s="27"/>
      <c r="C2803" s="33"/>
      <c r="D2803" s="27"/>
    </row>
    <row r="2804" spans="1:4" x14ac:dyDescent="0.2">
      <c r="A2804" s="26"/>
      <c r="B2804" s="27"/>
      <c r="C2804" s="33"/>
      <c r="D2804" s="27"/>
    </row>
    <row r="2805" spans="1:4" x14ac:dyDescent="0.2">
      <c r="A2805" s="26"/>
      <c r="B2805" s="27"/>
      <c r="C2805" s="33"/>
      <c r="D2805" s="27"/>
    </row>
    <row r="2806" spans="1:4" x14ac:dyDescent="0.2">
      <c r="A2806" s="26"/>
      <c r="B2806" s="27"/>
      <c r="C2806" s="33"/>
      <c r="D2806" s="27"/>
    </row>
    <row r="2807" spans="1:4" x14ac:dyDescent="0.2">
      <c r="A2807" s="26"/>
      <c r="B2807" s="27"/>
      <c r="C2807" s="33"/>
      <c r="D2807" s="27"/>
    </row>
    <row r="2808" spans="1:4" x14ac:dyDescent="0.2">
      <c r="A2808" s="26"/>
      <c r="B2808" s="27"/>
      <c r="C2808" s="33"/>
      <c r="D2808" s="27"/>
    </row>
    <row r="2809" spans="1:4" x14ac:dyDescent="0.2">
      <c r="A2809" s="26"/>
      <c r="B2809" s="27"/>
      <c r="C2809" s="33"/>
      <c r="D2809" s="27"/>
    </row>
    <row r="2810" spans="1:4" x14ac:dyDescent="0.2">
      <c r="A2810" s="26"/>
      <c r="B2810" s="27"/>
      <c r="C2810" s="33"/>
      <c r="D2810" s="27"/>
    </row>
    <row r="2811" spans="1:4" x14ac:dyDescent="0.2">
      <c r="A2811" s="26"/>
      <c r="B2811" s="27"/>
      <c r="C2811" s="33"/>
      <c r="D2811" s="27"/>
    </row>
    <row r="2812" spans="1:4" x14ac:dyDescent="0.2">
      <c r="A2812" s="26"/>
      <c r="B2812" s="27"/>
      <c r="C2812" s="33"/>
      <c r="D2812" s="27"/>
    </row>
    <row r="2813" spans="1:4" x14ac:dyDescent="0.2">
      <c r="A2813" s="26"/>
      <c r="B2813" s="27"/>
      <c r="C2813" s="33"/>
      <c r="D2813" s="27"/>
    </row>
    <row r="2814" spans="1:4" x14ac:dyDescent="0.2">
      <c r="A2814" s="26"/>
      <c r="B2814" s="27"/>
      <c r="C2814" s="33"/>
      <c r="D2814" s="27"/>
    </row>
    <row r="2815" spans="1:4" x14ac:dyDescent="0.2">
      <c r="A2815" s="26"/>
      <c r="B2815" s="27"/>
      <c r="C2815" s="33"/>
      <c r="D2815" s="27"/>
    </row>
    <row r="2816" spans="1:4" x14ac:dyDescent="0.2">
      <c r="A2816" s="26"/>
      <c r="B2816" s="27"/>
      <c r="C2816" s="33"/>
      <c r="D2816" s="27"/>
    </row>
    <row r="2817" spans="1:4" x14ac:dyDescent="0.2">
      <c r="A2817" s="26"/>
      <c r="B2817" s="27"/>
      <c r="C2817" s="33"/>
      <c r="D2817" s="27"/>
    </row>
    <row r="2818" spans="1:4" x14ac:dyDescent="0.2">
      <c r="A2818" s="26"/>
      <c r="B2818" s="27"/>
      <c r="C2818" s="33"/>
      <c r="D2818" s="27"/>
    </row>
    <row r="2819" spans="1:4" x14ac:dyDescent="0.2">
      <c r="A2819" s="26"/>
      <c r="B2819" s="27"/>
      <c r="C2819" s="33"/>
      <c r="D2819" s="27"/>
    </row>
    <row r="2820" spans="1:4" x14ac:dyDescent="0.2">
      <c r="A2820" s="26"/>
      <c r="B2820" s="27"/>
      <c r="C2820" s="33"/>
      <c r="D2820" s="27"/>
    </row>
    <row r="2821" spans="1:4" x14ac:dyDescent="0.2">
      <c r="A2821" s="26"/>
      <c r="B2821" s="27"/>
      <c r="C2821" s="33"/>
      <c r="D2821" s="27"/>
    </row>
    <row r="2822" spans="1:4" x14ac:dyDescent="0.2">
      <c r="A2822" s="26"/>
      <c r="B2822" s="27"/>
      <c r="C2822" s="33"/>
      <c r="D2822" s="27"/>
    </row>
    <row r="2823" spans="1:4" x14ac:dyDescent="0.2">
      <c r="A2823" s="26"/>
      <c r="B2823" s="27"/>
      <c r="C2823" s="33"/>
      <c r="D2823" s="27"/>
    </row>
    <row r="2824" spans="1:4" x14ac:dyDescent="0.2">
      <c r="A2824" s="26"/>
      <c r="B2824" s="27"/>
      <c r="C2824" s="33"/>
      <c r="D2824" s="27"/>
    </row>
    <row r="2825" spans="1:4" x14ac:dyDescent="0.2">
      <c r="A2825" s="26"/>
      <c r="B2825" s="27"/>
      <c r="C2825" s="33"/>
      <c r="D2825" s="27"/>
    </row>
    <row r="2826" spans="1:4" x14ac:dyDescent="0.2">
      <c r="A2826" s="26"/>
      <c r="B2826" s="27"/>
      <c r="C2826" s="33"/>
      <c r="D2826" s="27"/>
    </row>
    <row r="2827" spans="1:4" x14ac:dyDescent="0.2">
      <c r="A2827" s="26"/>
      <c r="B2827" s="27"/>
      <c r="C2827" s="33"/>
      <c r="D2827" s="27"/>
    </row>
    <row r="2828" spans="1:4" x14ac:dyDescent="0.2">
      <c r="A2828" s="26"/>
      <c r="B2828" s="27"/>
      <c r="C2828" s="33"/>
      <c r="D2828" s="27"/>
    </row>
    <row r="2829" spans="1:4" x14ac:dyDescent="0.2">
      <c r="A2829" s="26"/>
      <c r="B2829" s="27"/>
      <c r="C2829" s="33"/>
      <c r="D2829" s="27"/>
    </row>
    <row r="2830" spans="1:4" x14ac:dyDescent="0.2">
      <c r="A2830" s="26"/>
      <c r="B2830" s="27"/>
      <c r="C2830" s="33"/>
      <c r="D2830" s="27"/>
    </row>
    <row r="2831" spans="1:4" x14ac:dyDescent="0.2">
      <c r="A2831" s="26"/>
      <c r="B2831" s="27"/>
      <c r="C2831" s="33"/>
      <c r="D2831" s="27"/>
    </row>
    <row r="2832" spans="1:4" x14ac:dyDescent="0.2">
      <c r="A2832" s="26"/>
      <c r="B2832" s="27"/>
      <c r="C2832" s="33"/>
      <c r="D2832" s="27"/>
    </row>
    <row r="2833" spans="1:4" x14ac:dyDescent="0.2">
      <c r="A2833" s="26"/>
      <c r="B2833" s="27"/>
      <c r="C2833" s="33"/>
      <c r="D2833" s="27"/>
    </row>
    <row r="2834" spans="1:4" x14ac:dyDescent="0.2">
      <c r="A2834" s="26"/>
      <c r="B2834" s="27"/>
      <c r="C2834" s="33"/>
      <c r="D2834" s="27"/>
    </row>
    <row r="2835" spans="1:4" x14ac:dyDescent="0.2">
      <c r="A2835" s="26"/>
      <c r="B2835" s="27"/>
      <c r="C2835" s="33"/>
      <c r="D2835" s="27"/>
    </row>
    <row r="2836" spans="1:4" x14ac:dyDescent="0.2">
      <c r="A2836" s="26"/>
      <c r="B2836" s="27"/>
      <c r="C2836" s="33"/>
      <c r="D2836" s="27"/>
    </row>
    <row r="2837" spans="1:4" x14ac:dyDescent="0.2">
      <c r="A2837" s="26"/>
      <c r="B2837" s="27"/>
      <c r="C2837" s="33"/>
      <c r="D2837" s="27"/>
    </row>
    <row r="2838" spans="1:4" x14ac:dyDescent="0.2">
      <c r="A2838" s="26"/>
      <c r="B2838" s="27"/>
      <c r="C2838" s="33"/>
      <c r="D2838" s="27"/>
    </row>
    <row r="2839" spans="1:4" x14ac:dyDescent="0.2">
      <c r="A2839" s="26"/>
      <c r="B2839" s="27"/>
      <c r="C2839" s="33"/>
      <c r="D2839" s="27"/>
    </row>
    <row r="2840" spans="1:4" x14ac:dyDescent="0.2">
      <c r="A2840" s="26"/>
      <c r="B2840" s="27"/>
      <c r="C2840" s="33"/>
      <c r="D2840" s="27"/>
    </row>
    <row r="2841" spans="1:4" x14ac:dyDescent="0.2">
      <c r="A2841" s="26"/>
      <c r="B2841" s="27"/>
      <c r="C2841" s="33"/>
      <c r="D2841" s="27"/>
    </row>
    <row r="2842" spans="1:4" x14ac:dyDescent="0.2">
      <c r="A2842" s="26"/>
      <c r="B2842" s="27"/>
      <c r="C2842" s="33"/>
      <c r="D2842" s="27"/>
    </row>
    <row r="2843" spans="1:4" x14ac:dyDescent="0.2">
      <c r="A2843" s="26"/>
      <c r="B2843" s="27"/>
      <c r="C2843" s="33"/>
      <c r="D2843" s="27"/>
    </row>
    <row r="2844" spans="1:4" x14ac:dyDescent="0.2">
      <c r="A2844" s="26"/>
      <c r="B2844" s="27"/>
      <c r="C2844" s="33"/>
      <c r="D2844" s="27"/>
    </row>
    <row r="2845" spans="1:4" x14ac:dyDescent="0.2">
      <c r="A2845" s="26"/>
      <c r="B2845" s="27"/>
      <c r="C2845" s="33"/>
      <c r="D2845" s="27"/>
    </row>
    <row r="2846" spans="1:4" x14ac:dyDescent="0.2">
      <c r="A2846" s="26"/>
      <c r="B2846" s="27"/>
      <c r="C2846" s="33"/>
      <c r="D2846" s="27"/>
    </row>
    <row r="2847" spans="1:4" x14ac:dyDescent="0.2">
      <c r="A2847" s="26"/>
      <c r="B2847" s="27"/>
      <c r="C2847" s="33"/>
      <c r="D2847" s="27"/>
    </row>
    <row r="2848" spans="1:4" x14ac:dyDescent="0.2">
      <c r="A2848" s="26"/>
      <c r="B2848" s="27"/>
      <c r="C2848" s="33"/>
      <c r="D2848" s="27"/>
    </row>
    <row r="2849" spans="1:4" x14ac:dyDescent="0.2">
      <c r="A2849" s="26"/>
      <c r="B2849" s="27"/>
      <c r="C2849" s="33"/>
      <c r="D2849" s="27"/>
    </row>
    <row r="2850" spans="1:4" x14ac:dyDescent="0.2">
      <c r="A2850" s="26"/>
      <c r="B2850" s="27"/>
      <c r="C2850" s="33"/>
      <c r="D2850" s="27"/>
    </row>
    <row r="2851" spans="1:4" x14ac:dyDescent="0.2">
      <c r="A2851" s="26"/>
      <c r="B2851" s="27"/>
      <c r="C2851" s="33"/>
      <c r="D2851" s="27"/>
    </row>
    <row r="2852" spans="1:4" x14ac:dyDescent="0.2">
      <c r="A2852" s="26"/>
      <c r="B2852" s="27"/>
      <c r="C2852" s="33"/>
      <c r="D2852" s="27"/>
    </row>
    <row r="2853" spans="1:4" x14ac:dyDescent="0.2">
      <c r="A2853" s="26"/>
      <c r="B2853" s="27"/>
      <c r="C2853" s="33"/>
      <c r="D2853" s="27"/>
    </row>
    <row r="2854" spans="1:4" x14ac:dyDescent="0.2">
      <c r="A2854" s="26"/>
      <c r="B2854" s="27"/>
      <c r="C2854" s="33"/>
      <c r="D2854" s="27"/>
    </row>
    <row r="2855" spans="1:4" x14ac:dyDescent="0.2">
      <c r="A2855" s="26"/>
      <c r="B2855" s="27"/>
      <c r="C2855" s="33"/>
      <c r="D2855" s="27"/>
    </row>
    <row r="2856" spans="1:4" x14ac:dyDescent="0.2">
      <c r="A2856" s="26"/>
      <c r="B2856" s="27"/>
      <c r="C2856" s="33"/>
      <c r="D2856" s="27"/>
    </row>
    <row r="2857" spans="1:4" x14ac:dyDescent="0.2">
      <c r="A2857" s="26"/>
      <c r="B2857" s="27"/>
      <c r="C2857" s="33"/>
      <c r="D2857" s="27"/>
    </row>
    <row r="2858" spans="1:4" x14ac:dyDescent="0.2">
      <c r="A2858" s="26"/>
      <c r="B2858" s="27"/>
      <c r="C2858" s="33"/>
      <c r="D2858" s="27"/>
    </row>
    <row r="2859" spans="1:4" x14ac:dyDescent="0.2">
      <c r="A2859" s="26"/>
      <c r="B2859" s="27"/>
      <c r="C2859" s="33"/>
      <c r="D2859" s="27"/>
    </row>
    <row r="2860" spans="1:4" x14ac:dyDescent="0.2">
      <c r="A2860" s="26"/>
      <c r="B2860" s="27"/>
      <c r="C2860" s="33"/>
      <c r="D2860" s="27"/>
    </row>
    <row r="2861" spans="1:4" x14ac:dyDescent="0.2">
      <c r="A2861" s="26"/>
      <c r="B2861" s="27"/>
      <c r="C2861" s="33"/>
      <c r="D2861" s="27"/>
    </row>
    <row r="2862" spans="1:4" x14ac:dyDescent="0.2">
      <c r="A2862" s="26"/>
      <c r="B2862" s="27"/>
      <c r="C2862" s="33"/>
      <c r="D2862" s="27"/>
    </row>
    <row r="2863" spans="1:4" x14ac:dyDescent="0.2">
      <c r="A2863" s="26"/>
      <c r="B2863" s="27"/>
      <c r="C2863" s="33"/>
      <c r="D2863" s="27"/>
    </row>
    <row r="2864" spans="1:4" x14ac:dyDescent="0.2">
      <c r="A2864" s="26"/>
      <c r="B2864" s="27"/>
      <c r="C2864" s="33"/>
      <c r="D2864" s="27"/>
    </row>
    <row r="2865" spans="1:4" x14ac:dyDescent="0.2">
      <c r="A2865" s="26"/>
      <c r="B2865" s="27"/>
      <c r="C2865" s="33"/>
      <c r="D2865" s="27"/>
    </row>
    <row r="2866" spans="1:4" x14ac:dyDescent="0.2">
      <c r="A2866" s="26"/>
      <c r="B2866" s="27"/>
      <c r="C2866" s="33"/>
      <c r="D2866" s="27"/>
    </row>
    <row r="2867" spans="1:4" x14ac:dyDescent="0.2">
      <c r="A2867" s="26"/>
      <c r="B2867" s="27"/>
      <c r="C2867" s="33"/>
      <c r="D2867" s="27"/>
    </row>
    <row r="2868" spans="1:4" x14ac:dyDescent="0.2">
      <c r="A2868" s="26"/>
      <c r="B2868" s="27"/>
      <c r="C2868" s="33"/>
      <c r="D2868" s="27"/>
    </row>
    <row r="2869" spans="1:4" x14ac:dyDescent="0.2">
      <c r="A2869" s="26"/>
      <c r="B2869" s="27"/>
      <c r="C2869" s="33"/>
      <c r="D2869" s="27"/>
    </row>
    <row r="2870" spans="1:4" x14ac:dyDescent="0.2">
      <c r="A2870" s="26"/>
      <c r="B2870" s="27"/>
      <c r="C2870" s="33"/>
      <c r="D2870" s="27"/>
    </row>
    <row r="2871" spans="1:4" x14ac:dyDescent="0.2">
      <c r="A2871" s="26"/>
      <c r="B2871" s="27"/>
      <c r="C2871" s="33"/>
      <c r="D2871" s="27"/>
    </row>
    <row r="2872" spans="1:4" x14ac:dyDescent="0.2">
      <c r="A2872" s="26"/>
      <c r="B2872" s="27"/>
      <c r="C2872" s="33"/>
      <c r="D2872" s="27"/>
    </row>
    <row r="2873" spans="1:4" x14ac:dyDescent="0.2">
      <c r="A2873" s="26"/>
      <c r="B2873" s="27"/>
      <c r="C2873" s="33"/>
      <c r="D2873" s="27"/>
    </row>
    <row r="2874" spans="1:4" x14ac:dyDescent="0.2">
      <c r="A2874" s="26"/>
      <c r="B2874" s="27"/>
      <c r="C2874" s="33"/>
      <c r="D2874" s="27"/>
    </row>
    <row r="2875" spans="1:4" x14ac:dyDescent="0.2">
      <c r="A2875" s="26"/>
      <c r="B2875" s="27"/>
      <c r="C2875" s="33"/>
      <c r="D2875" s="27"/>
    </row>
    <row r="2876" spans="1:4" x14ac:dyDescent="0.2">
      <c r="A2876" s="26"/>
      <c r="B2876" s="27"/>
      <c r="C2876" s="33"/>
      <c r="D2876" s="27"/>
    </row>
    <row r="2877" spans="1:4" x14ac:dyDescent="0.2">
      <c r="A2877" s="26"/>
      <c r="B2877" s="27"/>
      <c r="C2877" s="33"/>
      <c r="D2877" s="27"/>
    </row>
    <row r="2878" spans="1:4" x14ac:dyDescent="0.2">
      <c r="A2878" s="26"/>
      <c r="B2878" s="27"/>
      <c r="C2878" s="33"/>
      <c r="D2878" s="27"/>
    </row>
    <row r="2879" spans="1:4" x14ac:dyDescent="0.2">
      <c r="A2879" s="26"/>
      <c r="B2879" s="27"/>
      <c r="C2879" s="33"/>
      <c r="D2879" s="27"/>
    </row>
    <row r="2880" spans="1:4" x14ac:dyDescent="0.2">
      <c r="A2880" s="26"/>
      <c r="B2880" s="27"/>
      <c r="C2880" s="33"/>
      <c r="D2880" s="27"/>
    </row>
    <row r="2881" spans="1:4" x14ac:dyDescent="0.2">
      <c r="A2881" s="26"/>
      <c r="B2881" s="27"/>
      <c r="C2881" s="33"/>
      <c r="D2881" s="27"/>
    </row>
    <row r="2882" spans="1:4" x14ac:dyDescent="0.2">
      <c r="A2882" s="26"/>
      <c r="B2882" s="27"/>
      <c r="C2882" s="33"/>
      <c r="D2882" s="27"/>
    </row>
    <row r="2883" spans="1:4" x14ac:dyDescent="0.2">
      <c r="A2883" s="26"/>
      <c r="B2883" s="27"/>
      <c r="C2883" s="33"/>
      <c r="D2883" s="27"/>
    </row>
    <row r="2884" spans="1:4" x14ac:dyDescent="0.2">
      <c r="A2884" s="26"/>
      <c r="B2884" s="27"/>
      <c r="C2884" s="33"/>
      <c r="D2884" s="27"/>
    </row>
    <row r="2885" spans="1:4" x14ac:dyDescent="0.2">
      <c r="A2885" s="26"/>
      <c r="B2885" s="27"/>
      <c r="C2885" s="33"/>
      <c r="D2885" s="27"/>
    </row>
    <row r="2886" spans="1:4" x14ac:dyDescent="0.2">
      <c r="A2886" s="26"/>
      <c r="B2886" s="27"/>
      <c r="C2886" s="33"/>
      <c r="D2886" s="27"/>
    </row>
    <row r="2887" spans="1:4" x14ac:dyDescent="0.2">
      <c r="A2887" s="26"/>
      <c r="B2887" s="27"/>
      <c r="C2887" s="33"/>
      <c r="D2887" s="27"/>
    </row>
    <row r="2888" spans="1:4" x14ac:dyDescent="0.2">
      <c r="A2888" s="26"/>
      <c r="B2888" s="27"/>
      <c r="C2888" s="33"/>
      <c r="D2888" s="27"/>
    </row>
    <row r="2889" spans="1:4" x14ac:dyDescent="0.2">
      <c r="A2889" s="26"/>
      <c r="B2889" s="27"/>
      <c r="C2889" s="33"/>
      <c r="D2889" s="27"/>
    </row>
    <row r="2890" spans="1:4" x14ac:dyDescent="0.2">
      <c r="A2890" s="26"/>
      <c r="B2890" s="27"/>
      <c r="C2890" s="33"/>
      <c r="D2890" s="27"/>
    </row>
    <row r="2891" spans="1:4" x14ac:dyDescent="0.2">
      <c r="A2891" s="26"/>
      <c r="B2891" s="27"/>
      <c r="C2891" s="33"/>
      <c r="D2891" s="27"/>
    </row>
    <row r="2892" spans="1:4" x14ac:dyDescent="0.2">
      <c r="A2892" s="26"/>
      <c r="B2892" s="27"/>
      <c r="C2892" s="33"/>
      <c r="D2892" s="27"/>
    </row>
    <row r="2893" spans="1:4" x14ac:dyDescent="0.2">
      <c r="A2893" s="26"/>
      <c r="B2893" s="27"/>
      <c r="C2893" s="33"/>
      <c r="D2893" s="27"/>
    </row>
    <row r="2894" spans="1:4" x14ac:dyDescent="0.2">
      <c r="A2894" s="26"/>
      <c r="B2894" s="27"/>
      <c r="C2894" s="33"/>
      <c r="D2894" s="27"/>
    </row>
    <row r="2895" spans="1:4" x14ac:dyDescent="0.2">
      <c r="A2895" s="26"/>
      <c r="B2895" s="27"/>
      <c r="C2895" s="33"/>
      <c r="D2895" s="27"/>
    </row>
    <row r="2896" spans="1:4" x14ac:dyDescent="0.2">
      <c r="A2896" s="26"/>
      <c r="B2896" s="27"/>
      <c r="C2896" s="33"/>
      <c r="D2896" s="27"/>
    </row>
    <row r="2897" spans="1:4" x14ac:dyDescent="0.2">
      <c r="A2897" s="26"/>
      <c r="B2897" s="27"/>
      <c r="C2897" s="33"/>
      <c r="D2897" s="27"/>
    </row>
    <row r="2898" spans="1:4" x14ac:dyDescent="0.2">
      <c r="A2898" s="26"/>
      <c r="B2898" s="27"/>
      <c r="C2898" s="33"/>
      <c r="D2898" s="27"/>
    </row>
    <row r="2899" spans="1:4" x14ac:dyDescent="0.2">
      <c r="A2899" s="26"/>
      <c r="B2899" s="27"/>
      <c r="C2899" s="33"/>
      <c r="D2899" s="27"/>
    </row>
    <row r="2900" spans="1:4" x14ac:dyDescent="0.2">
      <c r="A2900" s="26"/>
      <c r="B2900" s="27"/>
      <c r="C2900" s="33"/>
      <c r="D2900" s="27"/>
    </row>
    <row r="2901" spans="1:4" x14ac:dyDescent="0.2">
      <c r="A2901" s="26"/>
      <c r="B2901" s="27"/>
      <c r="C2901" s="33"/>
      <c r="D2901" s="27"/>
    </row>
    <row r="2902" spans="1:4" x14ac:dyDescent="0.2">
      <c r="A2902" s="26"/>
      <c r="B2902" s="27"/>
      <c r="C2902" s="33"/>
      <c r="D2902" s="27"/>
    </row>
    <row r="2903" spans="1:4" x14ac:dyDescent="0.2">
      <c r="A2903" s="26"/>
      <c r="B2903" s="27"/>
      <c r="C2903" s="33"/>
      <c r="D2903" s="27"/>
    </row>
    <row r="2904" spans="1:4" x14ac:dyDescent="0.2">
      <c r="A2904" s="26"/>
      <c r="B2904" s="27"/>
      <c r="C2904" s="33"/>
      <c r="D2904" s="27"/>
    </row>
    <row r="2905" spans="1:4" x14ac:dyDescent="0.2">
      <c r="A2905" s="26"/>
      <c r="B2905" s="27"/>
      <c r="C2905" s="33"/>
      <c r="D2905" s="27"/>
    </row>
    <row r="2906" spans="1:4" x14ac:dyDescent="0.2">
      <c r="A2906" s="26"/>
      <c r="B2906" s="27"/>
      <c r="C2906" s="33"/>
      <c r="D2906" s="27"/>
    </row>
    <row r="2907" spans="1:4" x14ac:dyDescent="0.2">
      <c r="A2907" s="26"/>
      <c r="B2907" s="27"/>
      <c r="C2907" s="33"/>
      <c r="D2907" s="27"/>
    </row>
    <row r="2908" spans="1:4" x14ac:dyDescent="0.2">
      <c r="A2908" s="26"/>
      <c r="B2908" s="27"/>
      <c r="C2908" s="33"/>
      <c r="D2908" s="27"/>
    </row>
    <row r="2909" spans="1:4" x14ac:dyDescent="0.2">
      <c r="A2909" s="26"/>
      <c r="B2909" s="27"/>
      <c r="C2909" s="33"/>
      <c r="D2909" s="27"/>
    </row>
    <row r="2910" spans="1:4" x14ac:dyDescent="0.2">
      <c r="A2910" s="26"/>
      <c r="B2910" s="27"/>
      <c r="C2910" s="33"/>
      <c r="D2910" s="27"/>
    </row>
    <row r="2911" spans="1:4" x14ac:dyDescent="0.2">
      <c r="A2911" s="26"/>
      <c r="B2911" s="27"/>
      <c r="C2911" s="33"/>
      <c r="D2911" s="27"/>
    </row>
    <row r="2912" spans="1:4" x14ac:dyDescent="0.2">
      <c r="A2912" s="26"/>
      <c r="B2912" s="27"/>
      <c r="C2912" s="33"/>
      <c r="D2912" s="27"/>
    </row>
    <row r="2913" spans="1:4" x14ac:dyDescent="0.2">
      <c r="A2913" s="26"/>
      <c r="B2913" s="27"/>
      <c r="C2913" s="33"/>
      <c r="D2913" s="27"/>
    </row>
    <row r="2914" spans="1:4" x14ac:dyDescent="0.2">
      <c r="A2914" s="26"/>
      <c r="B2914" s="27"/>
      <c r="C2914" s="33"/>
      <c r="D2914" s="27"/>
    </row>
    <row r="2915" spans="1:4" x14ac:dyDescent="0.2">
      <c r="A2915" s="26"/>
      <c r="B2915" s="27"/>
      <c r="C2915" s="33"/>
      <c r="D2915" s="27"/>
    </row>
    <row r="2916" spans="1:4" x14ac:dyDescent="0.2">
      <c r="A2916" s="26"/>
      <c r="B2916" s="27"/>
      <c r="C2916" s="33"/>
      <c r="D2916" s="27"/>
    </row>
    <row r="2917" spans="1:4" x14ac:dyDescent="0.2">
      <c r="A2917" s="26"/>
      <c r="B2917" s="27"/>
      <c r="C2917" s="33"/>
      <c r="D2917" s="27"/>
    </row>
    <row r="2918" spans="1:4" x14ac:dyDescent="0.2">
      <c r="A2918" s="26"/>
      <c r="B2918" s="27"/>
      <c r="C2918" s="33"/>
      <c r="D2918" s="27"/>
    </row>
    <row r="2919" spans="1:4" x14ac:dyDescent="0.2">
      <c r="A2919" s="26"/>
      <c r="B2919" s="27"/>
      <c r="C2919" s="33"/>
      <c r="D2919" s="27"/>
    </row>
    <row r="2920" spans="1:4" x14ac:dyDescent="0.2">
      <c r="A2920" s="26"/>
      <c r="B2920" s="27"/>
      <c r="C2920" s="33"/>
      <c r="D2920" s="27"/>
    </row>
    <row r="2921" spans="1:4" x14ac:dyDescent="0.2">
      <c r="A2921" s="26"/>
      <c r="B2921" s="27"/>
      <c r="C2921" s="33"/>
      <c r="D2921" s="27"/>
    </row>
    <row r="2922" spans="1:4" x14ac:dyDescent="0.2">
      <c r="A2922" s="26"/>
      <c r="B2922" s="27"/>
      <c r="C2922" s="33"/>
      <c r="D2922" s="27"/>
    </row>
    <row r="2923" spans="1:4" x14ac:dyDescent="0.2">
      <c r="A2923" s="26"/>
      <c r="B2923" s="27"/>
      <c r="C2923" s="33"/>
      <c r="D2923" s="27"/>
    </row>
    <row r="2924" spans="1:4" x14ac:dyDescent="0.2">
      <c r="A2924" s="26"/>
      <c r="B2924" s="27"/>
      <c r="C2924" s="33"/>
      <c r="D2924" s="27"/>
    </row>
    <row r="2925" spans="1:4" x14ac:dyDescent="0.2">
      <c r="A2925" s="26"/>
      <c r="B2925" s="27"/>
      <c r="C2925" s="33"/>
      <c r="D2925" s="27"/>
    </row>
    <row r="2926" spans="1:4" x14ac:dyDescent="0.2">
      <c r="A2926" s="26"/>
      <c r="B2926" s="27"/>
      <c r="C2926" s="33"/>
      <c r="D2926" s="27"/>
    </row>
    <row r="2927" spans="1:4" x14ac:dyDescent="0.2">
      <c r="A2927" s="26"/>
      <c r="B2927" s="27"/>
      <c r="C2927" s="33"/>
      <c r="D2927" s="27"/>
    </row>
    <row r="2928" spans="1:4" x14ac:dyDescent="0.2">
      <c r="A2928" s="26"/>
      <c r="B2928" s="27"/>
      <c r="C2928" s="33"/>
      <c r="D2928" s="27"/>
    </row>
    <row r="2929" spans="1:4" x14ac:dyDescent="0.2">
      <c r="A2929" s="26"/>
      <c r="B2929" s="27"/>
      <c r="C2929" s="33"/>
      <c r="D2929" s="27"/>
    </row>
    <row r="2930" spans="1:4" x14ac:dyDescent="0.2">
      <c r="A2930" s="26"/>
      <c r="B2930" s="27"/>
      <c r="C2930" s="33"/>
      <c r="D2930" s="27"/>
    </row>
    <row r="2931" spans="1:4" x14ac:dyDescent="0.2">
      <c r="A2931" s="26"/>
      <c r="B2931" s="27"/>
      <c r="C2931" s="33"/>
      <c r="D2931" s="27"/>
    </row>
    <row r="2932" spans="1:4" x14ac:dyDescent="0.2">
      <c r="A2932" s="26"/>
      <c r="B2932" s="27"/>
      <c r="C2932" s="33"/>
      <c r="D2932" s="27"/>
    </row>
    <row r="2933" spans="1:4" x14ac:dyDescent="0.2">
      <c r="A2933" s="26"/>
      <c r="B2933" s="27"/>
      <c r="C2933" s="33"/>
      <c r="D2933" s="27"/>
    </row>
    <row r="2934" spans="1:4" x14ac:dyDescent="0.2">
      <c r="A2934" s="26"/>
      <c r="B2934" s="27"/>
      <c r="C2934" s="33"/>
      <c r="D2934" s="27"/>
    </row>
    <row r="2935" spans="1:4" x14ac:dyDescent="0.2">
      <c r="A2935" s="26"/>
      <c r="B2935" s="27"/>
      <c r="C2935" s="33"/>
      <c r="D2935" s="27"/>
    </row>
    <row r="2936" spans="1:4" x14ac:dyDescent="0.2">
      <c r="A2936" s="26"/>
      <c r="B2936" s="27"/>
      <c r="C2936" s="33"/>
      <c r="D2936" s="27"/>
    </row>
    <row r="2937" spans="1:4" x14ac:dyDescent="0.2">
      <c r="A2937" s="26"/>
      <c r="B2937" s="27"/>
      <c r="C2937" s="33"/>
      <c r="D2937" s="27"/>
    </row>
    <row r="2938" spans="1:4" x14ac:dyDescent="0.2">
      <c r="A2938" s="26"/>
      <c r="B2938" s="27"/>
      <c r="C2938" s="33"/>
      <c r="D2938" s="27"/>
    </row>
    <row r="2939" spans="1:4" x14ac:dyDescent="0.2">
      <c r="A2939" s="26"/>
      <c r="B2939" s="27"/>
      <c r="C2939" s="33"/>
      <c r="D2939" s="27"/>
    </row>
    <row r="2940" spans="1:4" x14ac:dyDescent="0.2">
      <c r="A2940" s="26"/>
      <c r="B2940" s="27"/>
      <c r="C2940" s="33"/>
      <c r="D2940" s="27"/>
    </row>
    <row r="2941" spans="1:4" x14ac:dyDescent="0.2">
      <c r="A2941" s="26"/>
      <c r="B2941" s="27"/>
      <c r="C2941" s="33"/>
      <c r="D2941" s="27"/>
    </row>
    <row r="2942" spans="1:4" x14ac:dyDescent="0.2">
      <c r="A2942" s="26"/>
      <c r="B2942" s="27"/>
      <c r="C2942" s="33"/>
      <c r="D2942" s="27"/>
    </row>
    <row r="2943" spans="1:4" x14ac:dyDescent="0.2">
      <c r="A2943" s="26"/>
      <c r="B2943" s="27"/>
      <c r="C2943" s="33"/>
      <c r="D2943" s="27"/>
    </row>
    <row r="2944" spans="1:4" x14ac:dyDescent="0.2">
      <c r="A2944" s="26"/>
      <c r="B2944" s="27"/>
      <c r="C2944" s="33"/>
      <c r="D2944" s="27"/>
    </row>
    <row r="2945" spans="1:4" x14ac:dyDescent="0.2">
      <c r="A2945" s="26"/>
      <c r="B2945" s="27"/>
      <c r="C2945" s="33"/>
      <c r="D2945" s="27"/>
    </row>
    <row r="2946" spans="1:4" x14ac:dyDescent="0.2">
      <c r="A2946" s="26"/>
      <c r="B2946" s="27"/>
      <c r="C2946" s="33"/>
      <c r="D2946" s="27"/>
    </row>
    <row r="2947" spans="1:4" x14ac:dyDescent="0.2">
      <c r="A2947" s="26"/>
      <c r="B2947" s="27"/>
      <c r="C2947" s="33"/>
      <c r="D2947" s="27"/>
    </row>
    <row r="2948" spans="1:4" x14ac:dyDescent="0.2">
      <c r="A2948" s="26"/>
      <c r="B2948" s="27"/>
      <c r="C2948" s="33"/>
      <c r="D2948" s="27"/>
    </row>
    <row r="2949" spans="1:4" x14ac:dyDescent="0.2">
      <c r="A2949" s="26"/>
      <c r="B2949" s="27"/>
      <c r="C2949" s="33"/>
      <c r="D2949" s="27"/>
    </row>
    <row r="2950" spans="1:4" x14ac:dyDescent="0.2">
      <c r="A2950" s="26"/>
      <c r="B2950" s="27"/>
      <c r="C2950" s="33"/>
      <c r="D2950" s="27"/>
    </row>
    <row r="2951" spans="1:4" x14ac:dyDescent="0.2">
      <c r="A2951" s="26"/>
      <c r="B2951" s="27"/>
      <c r="C2951" s="33"/>
      <c r="D2951" s="27"/>
    </row>
    <row r="2952" spans="1:4" x14ac:dyDescent="0.2">
      <c r="A2952" s="26"/>
      <c r="B2952" s="27"/>
      <c r="C2952" s="33"/>
      <c r="D2952" s="27"/>
    </row>
    <row r="2953" spans="1:4" x14ac:dyDescent="0.2">
      <c r="A2953" s="26"/>
      <c r="B2953" s="27"/>
      <c r="C2953" s="33"/>
      <c r="D2953" s="27"/>
    </row>
    <row r="2954" spans="1:4" x14ac:dyDescent="0.2">
      <c r="A2954" s="26"/>
      <c r="B2954" s="27"/>
      <c r="C2954" s="33"/>
      <c r="D2954" s="27"/>
    </row>
    <row r="2955" spans="1:4" x14ac:dyDescent="0.2">
      <c r="A2955" s="26"/>
      <c r="B2955" s="27"/>
      <c r="C2955" s="33"/>
      <c r="D2955" s="27"/>
    </row>
    <row r="2956" spans="1:4" x14ac:dyDescent="0.2">
      <c r="A2956" s="26"/>
      <c r="B2956" s="27"/>
      <c r="C2956" s="33"/>
      <c r="D2956" s="27"/>
    </row>
    <row r="2957" spans="1:4" x14ac:dyDescent="0.2">
      <c r="A2957" s="26"/>
      <c r="B2957" s="27"/>
      <c r="C2957" s="33"/>
      <c r="D2957" s="27"/>
    </row>
    <row r="2958" spans="1:4" x14ac:dyDescent="0.2">
      <c r="A2958" s="26"/>
      <c r="B2958" s="27"/>
      <c r="C2958" s="33"/>
      <c r="D2958" s="27"/>
    </row>
    <row r="2959" spans="1:4" x14ac:dyDescent="0.2">
      <c r="A2959" s="26"/>
      <c r="B2959" s="27"/>
      <c r="C2959" s="33"/>
      <c r="D2959" s="27"/>
    </row>
    <row r="2960" spans="1:4" x14ac:dyDescent="0.2">
      <c r="A2960" s="26"/>
      <c r="B2960" s="27"/>
      <c r="C2960" s="33"/>
      <c r="D2960" s="27"/>
    </row>
    <row r="2961" spans="1:4" x14ac:dyDescent="0.2">
      <c r="A2961" s="26"/>
      <c r="B2961" s="27"/>
      <c r="C2961" s="33"/>
      <c r="D2961" s="27"/>
    </row>
    <row r="2962" spans="1:4" x14ac:dyDescent="0.2">
      <c r="A2962" s="26"/>
      <c r="B2962" s="27"/>
      <c r="C2962" s="33"/>
      <c r="D2962" s="27"/>
    </row>
    <row r="2963" spans="1:4" x14ac:dyDescent="0.2">
      <c r="A2963" s="26"/>
      <c r="B2963" s="27"/>
      <c r="C2963" s="33"/>
      <c r="D2963" s="27"/>
    </row>
    <row r="2964" spans="1:4" x14ac:dyDescent="0.2">
      <c r="A2964" s="26"/>
      <c r="B2964" s="27"/>
      <c r="C2964" s="33"/>
      <c r="D2964" s="27"/>
    </row>
    <row r="2965" spans="1:4" x14ac:dyDescent="0.2">
      <c r="A2965" s="26"/>
      <c r="B2965" s="27"/>
      <c r="C2965" s="33"/>
      <c r="D2965" s="27"/>
    </row>
    <row r="2966" spans="1:4" x14ac:dyDescent="0.2">
      <c r="A2966" s="26"/>
      <c r="B2966" s="27"/>
      <c r="C2966" s="33"/>
      <c r="D2966" s="27"/>
    </row>
    <row r="2967" spans="1:4" x14ac:dyDescent="0.2">
      <c r="A2967" s="26"/>
      <c r="B2967" s="27"/>
      <c r="C2967" s="33"/>
      <c r="D2967" s="27"/>
    </row>
    <row r="2968" spans="1:4" x14ac:dyDescent="0.2">
      <c r="A2968" s="26"/>
      <c r="B2968" s="27"/>
      <c r="C2968" s="33"/>
      <c r="D2968" s="27"/>
    </row>
    <row r="2969" spans="1:4" x14ac:dyDescent="0.2">
      <c r="A2969" s="26"/>
      <c r="B2969" s="27"/>
      <c r="C2969" s="33"/>
      <c r="D2969" s="27"/>
    </row>
    <row r="2970" spans="1:4" x14ac:dyDescent="0.2">
      <c r="A2970" s="26"/>
      <c r="B2970" s="27"/>
      <c r="C2970" s="33"/>
      <c r="D2970" s="27"/>
    </row>
    <row r="2971" spans="1:4" x14ac:dyDescent="0.2">
      <c r="A2971" s="26"/>
      <c r="B2971" s="27"/>
      <c r="C2971" s="33"/>
      <c r="D2971" s="27"/>
    </row>
    <row r="2972" spans="1:4" x14ac:dyDescent="0.2">
      <c r="A2972" s="26"/>
      <c r="B2972" s="27"/>
      <c r="C2972" s="33"/>
      <c r="D2972" s="27"/>
    </row>
    <row r="2973" spans="1:4" x14ac:dyDescent="0.2">
      <c r="A2973" s="26"/>
      <c r="B2973" s="27"/>
      <c r="C2973" s="33"/>
      <c r="D2973" s="27"/>
    </row>
    <row r="2974" spans="1:4" x14ac:dyDescent="0.2">
      <c r="A2974" s="26"/>
      <c r="B2974" s="27"/>
      <c r="C2974" s="33"/>
      <c r="D2974" s="27"/>
    </row>
    <row r="2975" spans="1:4" x14ac:dyDescent="0.2">
      <c r="A2975" s="26"/>
      <c r="B2975" s="27"/>
      <c r="C2975" s="33"/>
      <c r="D2975" s="27"/>
    </row>
    <row r="2976" spans="1:4" x14ac:dyDescent="0.2">
      <c r="A2976" s="26"/>
      <c r="B2976" s="27"/>
      <c r="C2976" s="33"/>
      <c r="D2976" s="27"/>
    </row>
    <row r="2977" spans="1:4" x14ac:dyDescent="0.2">
      <c r="A2977" s="26"/>
      <c r="B2977" s="27"/>
      <c r="C2977" s="33"/>
      <c r="D2977" s="27"/>
    </row>
    <row r="2978" spans="1:4" x14ac:dyDescent="0.2">
      <c r="A2978" s="26"/>
      <c r="B2978" s="27"/>
      <c r="C2978" s="33"/>
      <c r="D2978" s="27"/>
    </row>
    <row r="2979" spans="1:4" x14ac:dyDescent="0.2">
      <c r="A2979" s="26"/>
      <c r="B2979" s="27"/>
      <c r="C2979" s="33"/>
      <c r="D2979" s="27"/>
    </row>
    <row r="2980" spans="1:4" x14ac:dyDescent="0.2">
      <c r="A2980" s="26"/>
      <c r="B2980" s="27"/>
      <c r="C2980" s="33"/>
      <c r="D2980" s="27"/>
    </row>
    <row r="2981" spans="1:4" x14ac:dyDescent="0.2">
      <c r="A2981" s="26"/>
      <c r="B2981" s="27"/>
      <c r="C2981" s="33"/>
      <c r="D2981" s="27"/>
    </row>
    <row r="2982" spans="1:4" x14ac:dyDescent="0.2">
      <c r="A2982" s="26"/>
      <c r="B2982" s="27"/>
      <c r="C2982" s="33"/>
      <c r="D2982" s="27"/>
    </row>
    <row r="2983" spans="1:4" x14ac:dyDescent="0.2">
      <c r="A2983" s="26"/>
      <c r="B2983" s="27"/>
      <c r="C2983" s="33"/>
      <c r="D2983" s="27"/>
    </row>
    <row r="2984" spans="1:4" x14ac:dyDescent="0.2">
      <c r="A2984" s="26"/>
      <c r="B2984" s="27"/>
      <c r="C2984" s="33"/>
      <c r="D2984" s="27"/>
    </row>
    <row r="2985" spans="1:4" x14ac:dyDescent="0.2">
      <c r="A2985" s="26"/>
      <c r="B2985" s="27"/>
      <c r="C2985" s="33"/>
      <c r="D2985" s="27"/>
    </row>
    <row r="2986" spans="1:4" x14ac:dyDescent="0.2">
      <c r="A2986" s="26"/>
      <c r="B2986" s="27"/>
      <c r="C2986" s="33"/>
      <c r="D2986" s="27"/>
    </row>
    <row r="2987" spans="1:4" x14ac:dyDescent="0.2">
      <c r="A2987" s="26"/>
      <c r="B2987" s="27"/>
      <c r="C2987" s="33"/>
      <c r="D2987" s="27"/>
    </row>
    <row r="2988" spans="1:4" x14ac:dyDescent="0.2">
      <c r="A2988" s="26"/>
      <c r="B2988" s="27"/>
      <c r="C2988" s="33"/>
      <c r="D2988" s="27"/>
    </row>
    <row r="2989" spans="1:4" x14ac:dyDescent="0.2">
      <c r="A2989" s="26"/>
      <c r="B2989" s="27"/>
      <c r="C2989" s="33"/>
      <c r="D2989" s="27"/>
    </row>
    <row r="2990" spans="1:4" x14ac:dyDescent="0.2">
      <c r="A2990" s="26"/>
      <c r="B2990" s="27"/>
      <c r="C2990" s="33"/>
      <c r="D2990" s="27"/>
    </row>
    <row r="2991" spans="1:4" x14ac:dyDescent="0.2">
      <c r="A2991" s="26"/>
      <c r="B2991" s="27"/>
      <c r="C2991" s="33"/>
      <c r="D2991" s="27"/>
    </row>
    <row r="2992" spans="1:4" x14ac:dyDescent="0.2">
      <c r="A2992" s="26"/>
      <c r="B2992" s="27"/>
      <c r="C2992" s="33"/>
      <c r="D2992" s="27"/>
    </row>
    <row r="2993" spans="1:4" x14ac:dyDescent="0.2">
      <c r="A2993" s="26"/>
      <c r="B2993" s="27"/>
      <c r="C2993" s="33"/>
      <c r="D2993" s="27"/>
    </row>
    <row r="2994" spans="1:4" x14ac:dyDescent="0.2">
      <c r="A2994" s="26"/>
      <c r="B2994" s="27"/>
      <c r="C2994" s="33"/>
      <c r="D2994" s="27"/>
    </row>
    <row r="2995" spans="1:4" x14ac:dyDescent="0.2">
      <c r="A2995" s="26"/>
      <c r="B2995" s="27"/>
      <c r="C2995" s="33"/>
      <c r="D2995" s="27"/>
    </row>
    <row r="2996" spans="1:4" x14ac:dyDescent="0.2">
      <c r="A2996" s="26"/>
      <c r="B2996" s="27"/>
      <c r="C2996" s="33"/>
      <c r="D2996" s="27"/>
    </row>
    <row r="2997" spans="1:4" x14ac:dyDescent="0.2">
      <c r="A2997" s="26"/>
      <c r="B2997" s="27"/>
      <c r="C2997" s="33"/>
      <c r="D2997" s="27"/>
    </row>
    <row r="2998" spans="1:4" x14ac:dyDescent="0.2">
      <c r="A2998" s="26"/>
      <c r="B2998" s="27"/>
      <c r="C2998" s="33"/>
      <c r="D2998" s="27"/>
    </row>
    <row r="2999" spans="1:4" x14ac:dyDescent="0.2">
      <c r="A2999" s="26"/>
      <c r="B2999" s="27"/>
      <c r="C2999" s="33"/>
      <c r="D2999" s="27"/>
    </row>
    <row r="3000" spans="1:4" x14ac:dyDescent="0.2">
      <c r="A3000" s="26"/>
      <c r="B3000" s="27"/>
      <c r="C3000" s="33"/>
      <c r="D3000" s="27"/>
    </row>
    <row r="3001" spans="1:4" x14ac:dyDescent="0.2">
      <c r="A3001" s="26"/>
      <c r="B3001" s="27"/>
      <c r="C3001" s="33"/>
      <c r="D3001" s="27"/>
    </row>
    <row r="3002" spans="1:4" x14ac:dyDescent="0.2">
      <c r="A3002" s="26"/>
      <c r="B3002" s="27"/>
      <c r="C3002" s="33"/>
      <c r="D3002" s="27"/>
    </row>
    <row r="3003" spans="1:4" x14ac:dyDescent="0.2">
      <c r="A3003" s="26"/>
      <c r="B3003" s="27"/>
      <c r="C3003" s="33"/>
      <c r="D3003" s="27"/>
    </row>
    <row r="3004" spans="1:4" x14ac:dyDescent="0.2">
      <c r="A3004" s="26"/>
      <c r="B3004" s="27"/>
      <c r="C3004" s="33"/>
      <c r="D3004" s="27"/>
    </row>
    <row r="3005" spans="1:4" x14ac:dyDescent="0.2">
      <c r="A3005" s="26"/>
      <c r="B3005" s="27"/>
      <c r="C3005" s="33"/>
      <c r="D3005" s="27"/>
    </row>
    <row r="3006" spans="1:4" x14ac:dyDescent="0.2">
      <c r="A3006" s="26"/>
      <c r="B3006" s="27"/>
      <c r="C3006" s="33"/>
      <c r="D3006" s="27"/>
    </row>
    <row r="3007" spans="1:4" x14ac:dyDescent="0.2">
      <c r="A3007" s="26"/>
      <c r="B3007" s="27"/>
      <c r="C3007" s="33"/>
      <c r="D3007" s="27"/>
    </row>
    <row r="3008" spans="1:4" x14ac:dyDescent="0.2">
      <c r="A3008" s="26"/>
      <c r="B3008" s="27"/>
      <c r="C3008" s="33"/>
      <c r="D3008" s="27"/>
    </row>
    <row r="3009" spans="1:4" x14ac:dyDescent="0.2">
      <c r="A3009" s="26"/>
      <c r="B3009" s="27"/>
      <c r="C3009" s="33"/>
      <c r="D3009" s="27"/>
    </row>
    <row r="3010" spans="1:4" x14ac:dyDescent="0.2">
      <c r="A3010" s="26"/>
      <c r="B3010" s="27"/>
      <c r="C3010" s="33"/>
      <c r="D3010" s="27"/>
    </row>
    <row r="3011" spans="1:4" x14ac:dyDescent="0.2">
      <c r="A3011" s="26"/>
      <c r="B3011" s="27"/>
      <c r="C3011" s="33"/>
      <c r="D3011" s="27"/>
    </row>
    <row r="3012" spans="1:4" x14ac:dyDescent="0.2">
      <c r="A3012" s="26"/>
      <c r="B3012" s="27"/>
      <c r="C3012" s="33"/>
      <c r="D3012" s="27"/>
    </row>
    <row r="3013" spans="1:4" x14ac:dyDescent="0.2">
      <c r="A3013" s="26"/>
      <c r="B3013" s="27"/>
      <c r="C3013" s="33"/>
      <c r="D3013" s="27"/>
    </row>
    <row r="3014" spans="1:4" x14ac:dyDescent="0.2">
      <c r="A3014" s="26"/>
      <c r="B3014" s="27"/>
      <c r="C3014" s="33"/>
      <c r="D3014" s="27"/>
    </row>
    <row r="3015" spans="1:4" x14ac:dyDescent="0.2">
      <c r="A3015" s="26"/>
      <c r="B3015" s="27"/>
      <c r="C3015" s="33"/>
      <c r="D3015" s="27"/>
    </row>
    <row r="3016" spans="1:4" x14ac:dyDescent="0.2">
      <c r="A3016" s="26"/>
      <c r="B3016" s="27"/>
      <c r="C3016" s="33"/>
      <c r="D3016" s="27"/>
    </row>
    <row r="3017" spans="1:4" x14ac:dyDescent="0.2">
      <c r="A3017" s="26"/>
      <c r="B3017" s="27"/>
      <c r="C3017" s="33"/>
      <c r="D3017" s="27"/>
    </row>
    <row r="3018" spans="1:4" x14ac:dyDescent="0.2">
      <c r="A3018" s="26"/>
      <c r="B3018" s="27"/>
      <c r="C3018" s="33"/>
      <c r="D3018" s="27"/>
    </row>
    <row r="3019" spans="1:4" x14ac:dyDescent="0.2">
      <c r="A3019" s="26"/>
      <c r="B3019" s="27"/>
      <c r="C3019" s="33"/>
      <c r="D3019" s="27"/>
    </row>
    <row r="3020" spans="1:4" x14ac:dyDescent="0.2">
      <c r="A3020" s="26"/>
      <c r="B3020" s="27"/>
      <c r="C3020" s="33"/>
      <c r="D3020" s="27"/>
    </row>
    <row r="3021" spans="1:4" x14ac:dyDescent="0.2">
      <c r="A3021" s="26"/>
      <c r="B3021" s="27"/>
      <c r="C3021" s="33"/>
      <c r="D3021" s="27"/>
    </row>
    <row r="3022" spans="1:4" x14ac:dyDescent="0.2">
      <c r="A3022" s="26"/>
      <c r="B3022" s="27"/>
      <c r="C3022" s="33"/>
      <c r="D3022" s="27"/>
    </row>
    <row r="3023" spans="1:4" x14ac:dyDescent="0.2">
      <c r="A3023" s="26"/>
      <c r="B3023" s="27"/>
      <c r="C3023" s="33"/>
      <c r="D3023" s="27"/>
    </row>
    <row r="3024" spans="1:4" x14ac:dyDescent="0.2">
      <c r="A3024" s="26"/>
      <c r="B3024" s="27"/>
      <c r="C3024" s="33"/>
      <c r="D3024" s="27"/>
    </row>
    <row r="3025" spans="1:4" x14ac:dyDescent="0.2">
      <c r="A3025" s="26"/>
      <c r="B3025" s="27"/>
      <c r="C3025" s="33"/>
      <c r="D3025" s="27"/>
    </row>
    <row r="3026" spans="1:4" x14ac:dyDescent="0.2">
      <c r="A3026" s="26"/>
      <c r="B3026" s="27"/>
      <c r="C3026" s="33"/>
      <c r="D3026" s="27"/>
    </row>
    <row r="3027" spans="1:4" x14ac:dyDescent="0.2">
      <c r="A3027" s="26"/>
      <c r="B3027" s="27"/>
      <c r="C3027" s="33"/>
      <c r="D3027" s="27"/>
    </row>
    <row r="3028" spans="1:4" x14ac:dyDescent="0.2">
      <c r="A3028" s="26"/>
      <c r="B3028" s="27"/>
      <c r="C3028" s="33"/>
      <c r="D3028" s="27"/>
    </row>
    <row r="3029" spans="1:4" x14ac:dyDescent="0.2">
      <c r="A3029" s="26"/>
      <c r="B3029" s="27"/>
      <c r="C3029" s="33"/>
      <c r="D3029" s="27"/>
    </row>
    <row r="3030" spans="1:4" x14ac:dyDescent="0.2">
      <c r="A3030" s="26"/>
      <c r="B3030" s="27"/>
      <c r="C3030" s="33"/>
      <c r="D3030" s="27"/>
    </row>
    <row r="3031" spans="1:4" x14ac:dyDescent="0.2">
      <c r="A3031" s="26"/>
      <c r="B3031" s="27"/>
      <c r="C3031" s="33"/>
      <c r="D3031" s="27"/>
    </row>
    <row r="3032" spans="1:4" x14ac:dyDescent="0.2">
      <c r="A3032" s="26"/>
      <c r="B3032" s="27"/>
      <c r="C3032" s="33"/>
      <c r="D3032" s="27"/>
    </row>
    <row r="3033" spans="1:4" x14ac:dyDescent="0.2">
      <c r="A3033" s="26"/>
      <c r="B3033" s="27"/>
      <c r="C3033" s="33"/>
      <c r="D3033" s="27"/>
    </row>
    <row r="3034" spans="1:4" x14ac:dyDescent="0.2">
      <c r="A3034" s="26"/>
      <c r="B3034" s="27"/>
      <c r="C3034" s="33"/>
      <c r="D3034" s="27"/>
    </row>
    <row r="3035" spans="1:4" x14ac:dyDescent="0.2">
      <c r="A3035" s="26"/>
      <c r="B3035" s="27"/>
      <c r="C3035" s="33"/>
      <c r="D3035" s="27"/>
    </row>
    <row r="3036" spans="1:4" x14ac:dyDescent="0.2">
      <c r="A3036" s="26"/>
      <c r="B3036" s="27"/>
      <c r="C3036" s="33"/>
      <c r="D3036" s="27"/>
    </row>
    <row r="3037" spans="1:4" x14ac:dyDescent="0.2">
      <c r="A3037" s="26"/>
      <c r="B3037" s="27"/>
      <c r="C3037" s="33"/>
      <c r="D3037" s="27"/>
    </row>
    <row r="3038" spans="1:4" x14ac:dyDescent="0.2">
      <c r="A3038" s="26"/>
      <c r="B3038" s="27"/>
      <c r="C3038" s="33"/>
      <c r="D3038" s="27"/>
    </row>
    <row r="3039" spans="1:4" x14ac:dyDescent="0.2">
      <c r="A3039" s="26"/>
      <c r="B3039" s="27"/>
      <c r="C3039" s="33"/>
      <c r="D3039" s="27"/>
    </row>
    <row r="3040" spans="1:4" x14ac:dyDescent="0.2">
      <c r="A3040" s="26"/>
      <c r="B3040" s="27"/>
      <c r="C3040" s="33"/>
      <c r="D3040" s="27"/>
    </row>
    <row r="3041" spans="1:4" x14ac:dyDescent="0.2">
      <c r="A3041" s="26"/>
      <c r="B3041" s="27"/>
      <c r="C3041" s="33"/>
      <c r="D3041" s="27"/>
    </row>
    <row r="3042" spans="1:4" x14ac:dyDescent="0.2">
      <c r="A3042" s="26"/>
      <c r="B3042" s="27"/>
      <c r="C3042" s="33"/>
      <c r="D3042" s="27"/>
    </row>
    <row r="3043" spans="1:4" x14ac:dyDescent="0.2">
      <c r="A3043" s="26"/>
      <c r="B3043" s="27"/>
      <c r="C3043" s="33"/>
      <c r="D3043" s="27"/>
    </row>
    <row r="3044" spans="1:4" x14ac:dyDescent="0.2">
      <c r="A3044" s="26"/>
      <c r="B3044" s="27"/>
      <c r="C3044" s="33"/>
      <c r="D3044" s="27"/>
    </row>
    <row r="3045" spans="1:4" x14ac:dyDescent="0.2">
      <c r="A3045" s="26"/>
      <c r="B3045" s="27"/>
      <c r="C3045" s="33"/>
      <c r="D3045" s="27"/>
    </row>
    <row r="3046" spans="1:4" x14ac:dyDescent="0.2">
      <c r="A3046" s="26"/>
      <c r="B3046" s="27"/>
      <c r="C3046" s="33"/>
      <c r="D3046" s="27"/>
    </row>
    <row r="3047" spans="1:4" x14ac:dyDescent="0.2">
      <c r="A3047" s="26"/>
      <c r="B3047" s="27"/>
      <c r="C3047" s="33"/>
      <c r="D3047" s="27"/>
    </row>
    <row r="3048" spans="1:4" x14ac:dyDescent="0.2">
      <c r="A3048" s="26"/>
      <c r="B3048" s="27"/>
      <c r="C3048" s="33"/>
      <c r="D3048" s="27"/>
    </row>
    <row r="3049" spans="1:4" x14ac:dyDescent="0.2">
      <c r="A3049" s="26"/>
      <c r="B3049" s="27"/>
      <c r="C3049" s="33"/>
      <c r="D3049" s="27"/>
    </row>
    <row r="3050" spans="1:4" x14ac:dyDescent="0.2">
      <c r="A3050" s="26"/>
      <c r="B3050" s="27"/>
      <c r="C3050" s="33"/>
      <c r="D3050" s="27"/>
    </row>
    <row r="3051" spans="1:4" x14ac:dyDescent="0.2">
      <c r="A3051" s="26"/>
      <c r="B3051" s="27"/>
      <c r="C3051" s="33"/>
      <c r="D3051" s="27"/>
    </row>
    <row r="3052" spans="1:4" x14ac:dyDescent="0.2">
      <c r="A3052" s="26"/>
      <c r="B3052" s="27"/>
      <c r="C3052" s="33"/>
      <c r="D3052" s="27"/>
    </row>
    <row r="3053" spans="1:4" x14ac:dyDescent="0.2">
      <c r="A3053" s="26"/>
      <c r="B3053" s="27"/>
      <c r="C3053" s="33"/>
      <c r="D3053" s="27"/>
    </row>
    <row r="3054" spans="1:4" x14ac:dyDescent="0.2">
      <c r="A3054" s="26"/>
      <c r="B3054" s="27"/>
      <c r="C3054" s="33"/>
      <c r="D3054" s="27"/>
    </row>
    <row r="3055" spans="1:4" x14ac:dyDescent="0.2">
      <c r="A3055" s="26"/>
      <c r="B3055" s="27"/>
      <c r="C3055" s="33"/>
      <c r="D3055" s="27"/>
    </row>
    <row r="3056" spans="1:4" x14ac:dyDescent="0.2">
      <c r="A3056" s="26"/>
      <c r="B3056" s="27"/>
      <c r="C3056" s="33"/>
      <c r="D3056" s="27"/>
    </row>
    <row r="3057" spans="1:4" x14ac:dyDescent="0.2">
      <c r="A3057" s="26"/>
      <c r="B3057" s="27"/>
      <c r="C3057" s="33"/>
      <c r="D3057" s="27"/>
    </row>
    <row r="3058" spans="1:4" x14ac:dyDescent="0.2">
      <c r="A3058" s="26"/>
      <c r="B3058" s="27"/>
      <c r="C3058" s="33"/>
      <c r="D3058" s="27"/>
    </row>
    <row r="3059" spans="1:4" x14ac:dyDescent="0.2">
      <c r="A3059" s="26"/>
      <c r="B3059" s="27"/>
      <c r="C3059" s="33"/>
      <c r="D3059" s="27"/>
    </row>
    <row r="3060" spans="1:4" x14ac:dyDescent="0.2">
      <c r="A3060" s="26"/>
      <c r="B3060" s="27"/>
      <c r="C3060" s="33"/>
      <c r="D3060" s="27"/>
    </row>
    <row r="3061" spans="1:4" x14ac:dyDescent="0.2">
      <c r="A3061" s="26"/>
      <c r="B3061" s="27"/>
      <c r="C3061" s="33"/>
      <c r="D3061" s="27"/>
    </row>
    <row r="3062" spans="1:4" x14ac:dyDescent="0.2">
      <c r="A3062" s="26"/>
      <c r="B3062" s="27"/>
      <c r="C3062" s="33"/>
      <c r="D3062" s="27"/>
    </row>
    <row r="3063" spans="1:4" x14ac:dyDescent="0.2">
      <c r="A3063" s="26"/>
      <c r="B3063" s="27"/>
      <c r="C3063" s="33"/>
      <c r="D3063" s="27"/>
    </row>
    <row r="3064" spans="1:4" x14ac:dyDescent="0.2">
      <c r="A3064" s="26"/>
      <c r="B3064" s="27"/>
      <c r="C3064" s="33"/>
      <c r="D3064" s="27"/>
    </row>
    <row r="3065" spans="1:4" x14ac:dyDescent="0.2">
      <c r="A3065" s="26"/>
      <c r="B3065" s="27"/>
      <c r="C3065" s="33"/>
      <c r="D3065" s="27"/>
    </row>
    <row r="3066" spans="1:4" x14ac:dyDescent="0.2">
      <c r="A3066" s="26"/>
      <c r="B3066" s="27"/>
      <c r="C3066" s="33"/>
      <c r="D3066" s="27"/>
    </row>
    <row r="3067" spans="1:4" x14ac:dyDescent="0.2">
      <c r="A3067" s="26"/>
      <c r="B3067" s="27"/>
      <c r="C3067" s="33"/>
      <c r="D3067" s="27"/>
    </row>
    <row r="3068" spans="1:4" x14ac:dyDescent="0.2">
      <c r="A3068" s="26"/>
      <c r="B3068" s="27"/>
      <c r="C3068" s="33"/>
      <c r="D3068" s="27"/>
    </row>
    <row r="3069" spans="1:4" x14ac:dyDescent="0.2">
      <c r="A3069" s="26"/>
      <c r="B3069" s="27"/>
      <c r="C3069" s="33"/>
      <c r="D3069" s="27"/>
    </row>
    <row r="3070" spans="1:4" x14ac:dyDescent="0.2">
      <c r="A3070" s="26"/>
      <c r="B3070" s="27"/>
      <c r="C3070" s="33"/>
      <c r="D3070" s="27"/>
    </row>
    <row r="3071" spans="1:4" x14ac:dyDescent="0.2">
      <c r="A3071" s="26"/>
      <c r="B3071" s="27"/>
      <c r="C3071" s="33"/>
      <c r="D3071" s="27"/>
    </row>
    <row r="3072" spans="1:4" x14ac:dyDescent="0.2">
      <c r="A3072" s="26"/>
      <c r="B3072" s="27"/>
      <c r="C3072" s="33"/>
      <c r="D3072" s="27"/>
    </row>
    <row r="3073" spans="1:4" x14ac:dyDescent="0.2">
      <c r="A3073" s="26"/>
      <c r="B3073" s="27"/>
      <c r="C3073" s="33"/>
      <c r="D3073" s="27"/>
    </row>
    <row r="3074" spans="1:4" x14ac:dyDescent="0.2">
      <c r="A3074" s="26"/>
      <c r="B3074" s="27"/>
      <c r="C3074" s="33"/>
      <c r="D3074" s="27"/>
    </row>
    <row r="3075" spans="1:4" x14ac:dyDescent="0.2">
      <c r="A3075" s="26"/>
      <c r="B3075" s="27"/>
      <c r="C3075" s="33"/>
      <c r="D3075" s="27"/>
    </row>
    <row r="3076" spans="1:4" x14ac:dyDescent="0.2">
      <c r="A3076" s="26"/>
      <c r="B3076" s="27"/>
      <c r="C3076" s="33"/>
      <c r="D3076" s="27"/>
    </row>
    <row r="3077" spans="1:4" x14ac:dyDescent="0.2">
      <c r="A3077" s="26"/>
      <c r="B3077" s="27"/>
      <c r="C3077" s="33"/>
      <c r="D3077" s="27"/>
    </row>
    <row r="3078" spans="1:4" x14ac:dyDescent="0.2">
      <c r="A3078" s="26"/>
      <c r="B3078" s="27"/>
      <c r="C3078" s="33"/>
      <c r="D3078" s="27"/>
    </row>
    <row r="3079" spans="1:4" x14ac:dyDescent="0.2">
      <c r="A3079" s="26"/>
      <c r="B3079" s="27"/>
      <c r="C3079" s="33"/>
      <c r="D3079" s="27"/>
    </row>
    <row r="3080" spans="1:4" x14ac:dyDescent="0.2">
      <c r="A3080" s="26"/>
      <c r="B3080" s="27"/>
      <c r="C3080" s="33"/>
      <c r="D3080" s="27"/>
    </row>
    <row r="3081" spans="1:4" x14ac:dyDescent="0.2">
      <c r="A3081" s="26"/>
      <c r="B3081" s="27"/>
      <c r="C3081" s="33"/>
      <c r="D3081" s="27"/>
    </row>
    <row r="3082" spans="1:4" x14ac:dyDescent="0.2">
      <c r="A3082" s="26"/>
      <c r="B3082" s="27"/>
      <c r="C3082" s="33"/>
      <c r="D3082" s="27"/>
    </row>
    <row r="3083" spans="1:4" x14ac:dyDescent="0.2">
      <c r="A3083" s="26"/>
      <c r="B3083" s="27"/>
      <c r="C3083" s="33"/>
      <c r="D3083" s="27"/>
    </row>
    <row r="3084" spans="1:4" x14ac:dyDescent="0.2">
      <c r="A3084" s="26"/>
      <c r="B3084" s="27"/>
      <c r="C3084" s="33"/>
      <c r="D3084" s="27"/>
    </row>
    <row r="3085" spans="1:4" x14ac:dyDescent="0.2">
      <c r="A3085" s="26"/>
      <c r="B3085" s="27"/>
      <c r="C3085" s="33"/>
      <c r="D3085" s="27"/>
    </row>
    <row r="3086" spans="1:4" x14ac:dyDescent="0.2">
      <c r="A3086" s="26"/>
      <c r="B3086" s="27"/>
      <c r="C3086" s="33"/>
      <c r="D3086" s="27"/>
    </row>
    <row r="3087" spans="1:4" x14ac:dyDescent="0.2">
      <c r="A3087" s="26"/>
      <c r="B3087" s="27"/>
      <c r="C3087" s="33"/>
      <c r="D3087" s="27"/>
    </row>
    <row r="3088" spans="1:4" x14ac:dyDescent="0.2">
      <c r="A3088" s="26"/>
      <c r="B3088" s="27"/>
      <c r="C3088" s="33"/>
      <c r="D3088" s="27"/>
    </row>
    <row r="3089" spans="1:4" x14ac:dyDescent="0.2">
      <c r="A3089" s="26"/>
      <c r="B3089" s="27"/>
      <c r="C3089" s="33"/>
      <c r="D3089" s="27"/>
    </row>
    <row r="3090" spans="1:4" x14ac:dyDescent="0.2">
      <c r="A3090" s="26"/>
      <c r="B3090" s="27"/>
      <c r="C3090" s="33"/>
      <c r="D3090" s="27"/>
    </row>
    <row r="3091" spans="1:4" x14ac:dyDescent="0.2">
      <c r="A3091" s="26"/>
      <c r="B3091" s="27"/>
      <c r="C3091" s="33"/>
      <c r="D3091" s="27"/>
    </row>
    <row r="3092" spans="1:4" x14ac:dyDescent="0.2">
      <c r="A3092" s="26"/>
      <c r="B3092" s="27"/>
      <c r="C3092" s="33"/>
      <c r="D3092" s="27"/>
    </row>
    <row r="3093" spans="1:4" x14ac:dyDescent="0.2">
      <c r="A3093" s="26"/>
      <c r="B3093" s="27"/>
      <c r="C3093" s="33"/>
      <c r="D3093" s="27"/>
    </row>
    <row r="3094" spans="1:4" x14ac:dyDescent="0.2">
      <c r="A3094" s="26"/>
      <c r="B3094" s="27"/>
      <c r="C3094" s="33"/>
      <c r="D3094" s="27"/>
    </row>
    <row r="3095" spans="1:4" x14ac:dyDescent="0.2">
      <c r="A3095" s="26"/>
      <c r="B3095" s="27"/>
      <c r="C3095" s="33"/>
      <c r="D3095" s="27"/>
    </row>
    <row r="3096" spans="1:4" x14ac:dyDescent="0.2">
      <c r="A3096" s="26"/>
      <c r="B3096" s="27"/>
      <c r="C3096" s="33"/>
      <c r="D3096" s="27"/>
    </row>
    <row r="3097" spans="1:4" x14ac:dyDescent="0.2">
      <c r="A3097" s="26"/>
      <c r="B3097" s="27"/>
      <c r="C3097" s="33"/>
      <c r="D3097" s="27"/>
    </row>
    <row r="3098" spans="1:4" x14ac:dyDescent="0.2">
      <c r="A3098" s="26"/>
      <c r="B3098" s="27"/>
      <c r="C3098" s="33"/>
      <c r="D3098" s="27"/>
    </row>
    <row r="3099" spans="1:4" x14ac:dyDescent="0.2">
      <c r="A3099" s="26"/>
      <c r="B3099" s="27"/>
      <c r="C3099" s="33"/>
      <c r="D3099" s="27"/>
    </row>
    <row r="3100" spans="1:4" x14ac:dyDescent="0.2">
      <c r="A3100" s="26"/>
      <c r="B3100" s="27"/>
      <c r="C3100" s="33"/>
      <c r="D3100" s="27"/>
    </row>
    <row r="3101" spans="1:4" x14ac:dyDescent="0.2">
      <c r="A3101" s="26"/>
      <c r="B3101" s="27"/>
      <c r="C3101" s="33"/>
      <c r="D3101" s="27"/>
    </row>
    <row r="3102" spans="1:4" x14ac:dyDescent="0.2">
      <c r="A3102" s="26"/>
      <c r="B3102" s="27"/>
      <c r="C3102" s="33"/>
      <c r="D3102" s="27"/>
    </row>
    <row r="3103" spans="1:4" x14ac:dyDescent="0.2">
      <c r="A3103" s="26"/>
      <c r="B3103" s="27"/>
      <c r="C3103" s="33"/>
      <c r="D3103" s="27"/>
    </row>
    <row r="3104" spans="1:4" x14ac:dyDescent="0.2">
      <c r="A3104" s="26"/>
      <c r="B3104" s="27"/>
      <c r="C3104" s="33"/>
      <c r="D3104" s="27"/>
    </row>
    <row r="3105" spans="1:4" x14ac:dyDescent="0.2">
      <c r="A3105" s="26"/>
      <c r="B3105" s="27"/>
      <c r="C3105" s="33"/>
      <c r="D3105" s="27"/>
    </row>
    <row r="3106" spans="1:4" x14ac:dyDescent="0.2">
      <c r="A3106" s="26"/>
      <c r="B3106" s="27"/>
      <c r="C3106" s="33"/>
      <c r="D3106" s="27"/>
    </row>
    <row r="3107" spans="1:4" x14ac:dyDescent="0.2">
      <c r="A3107" s="26"/>
      <c r="B3107" s="27"/>
      <c r="C3107" s="33"/>
      <c r="D3107" s="27"/>
    </row>
    <row r="3108" spans="1:4" x14ac:dyDescent="0.2">
      <c r="A3108" s="26"/>
      <c r="B3108" s="27"/>
      <c r="C3108" s="33"/>
      <c r="D3108" s="27"/>
    </row>
    <row r="3109" spans="1:4" x14ac:dyDescent="0.2">
      <c r="A3109" s="26"/>
      <c r="B3109" s="27"/>
      <c r="C3109" s="33"/>
      <c r="D3109" s="27"/>
    </row>
    <row r="3110" spans="1:4" x14ac:dyDescent="0.2">
      <c r="A3110" s="26"/>
      <c r="B3110" s="27"/>
      <c r="C3110" s="33"/>
      <c r="D3110" s="27"/>
    </row>
    <row r="3111" spans="1:4" x14ac:dyDescent="0.2">
      <c r="A3111" s="26"/>
      <c r="B3111" s="27"/>
      <c r="C3111" s="33"/>
      <c r="D3111" s="27"/>
    </row>
    <row r="3112" spans="1:4" x14ac:dyDescent="0.2">
      <c r="A3112" s="26"/>
      <c r="B3112" s="27"/>
      <c r="C3112" s="33"/>
      <c r="D3112" s="27"/>
    </row>
    <row r="3113" spans="1:4" x14ac:dyDescent="0.2">
      <c r="A3113" s="26"/>
      <c r="B3113" s="27"/>
      <c r="C3113" s="33"/>
      <c r="D3113" s="27"/>
    </row>
    <row r="3114" spans="1:4" x14ac:dyDescent="0.2">
      <c r="A3114" s="26"/>
      <c r="B3114" s="27"/>
      <c r="C3114" s="33"/>
      <c r="D3114" s="27"/>
    </row>
    <row r="3115" spans="1:4" x14ac:dyDescent="0.2">
      <c r="A3115" s="26"/>
      <c r="B3115" s="27"/>
      <c r="C3115" s="33"/>
      <c r="D3115" s="27"/>
    </row>
    <row r="3116" spans="1:4" x14ac:dyDescent="0.2">
      <c r="A3116" s="26"/>
      <c r="B3116" s="27"/>
      <c r="C3116" s="33"/>
      <c r="D3116" s="27"/>
    </row>
    <row r="3117" spans="1:4" x14ac:dyDescent="0.2">
      <c r="A3117" s="26"/>
      <c r="B3117" s="27"/>
      <c r="C3117" s="33"/>
      <c r="D3117" s="27"/>
    </row>
    <row r="3118" spans="1:4" x14ac:dyDescent="0.2">
      <c r="A3118" s="26"/>
      <c r="B3118" s="27"/>
      <c r="C3118" s="33"/>
      <c r="D3118" s="27"/>
    </row>
    <row r="3119" spans="1:4" x14ac:dyDescent="0.2">
      <c r="A3119" s="26"/>
      <c r="B3119" s="27"/>
      <c r="C3119" s="33"/>
      <c r="D3119" s="27"/>
    </row>
    <row r="3120" spans="1:4" x14ac:dyDescent="0.2">
      <c r="A3120" s="26"/>
      <c r="B3120" s="27"/>
      <c r="C3120" s="33"/>
      <c r="D3120" s="27"/>
    </row>
    <row r="3121" spans="1:4" x14ac:dyDescent="0.2">
      <c r="A3121" s="26"/>
      <c r="B3121" s="27"/>
      <c r="C3121" s="33"/>
      <c r="D3121" s="27"/>
    </row>
    <row r="3122" spans="1:4" x14ac:dyDescent="0.2">
      <c r="A3122" s="26"/>
      <c r="B3122" s="27"/>
      <c r="C3122" s="33"/>
      <c r="D3122" s="27"/>
    </row>
    <row r="3123" spans="1:4" x14ac:dyDescent="0.2">
      <c r="A3123" s="26"/>
      <c r="B3123" s="27"/>
      <c r="C3123" s="33"/>
      <c r="D3123" s="27"/>
    </row>
    <row r="3124" spans="1:4" x14ac:dyDescent="0.2">
      <c r="A3124" s="26"/>
      <c r="B3124" s="27"/>
      <c r="C3124" s="33"/>
      <c r="D3124" s="27"/>
    </row>
    <row r="3125" spans="1:4" x14ac:dyDescent="0.2">
      <c r="A3125" s="26"/>
      <c r="B3125" s="27"/>
      <c r="C3125" s="33"/>
      <c r="D3125" s="27"/>
    </row>
    <row r="3126" spans="1:4" x14ac:dyDescent="0.2">
      <c r="A3126" s="26"/>
      <c r="B3126" s="27"/>
      <c r="C3126" s="33"/>
      <c r="D3126" s="27"/>
    </row>
    <row r="3127" spans="1:4" x14ac:dyDescent="0.2">
      <c r="A3127" s="26"/>
      <c r="B3127" s="27"/>
      <c r="C3127" s="33"/>
      <c r="D3127" s="27"/>
    </row>
    <row r="3128" spans="1:4" x14ac:dyDescent="0.2">
      <c r="A3128" s="26"/>
      <c r="B3128" s="27"/>
      <c r="C3128" s="33"/>
      <c r="D3128" s="27"/>
    </row>
    <row r="3129" spans="1:4" x14ac:dyDescent="0.2">
      <c r="A3129" s="26"/>
      <c r="B3129" s="27"/>
      <c r="C3129" s="33"/>
      <c r="D3129" s="27"/>
    </row>
    <row r="3130" spans="1:4" x14ac:dyDescent="0.2">
      <c r="A3130" s="26"/>
      <c r="B3130" s="27"/>
      <c r="C3130" s="33"/>
      <c r="D3130" s="27"/>
    </row>
    <row r="3131" spans="1:4" x14ac:dyDescent="0.2">
      <c r="A3131" s="26"/>
      <c r="B3131" s="27"/>
      <c r="C3131" s="33"/>
      <c r="D3131" s="27"/>
    </row>
    <row r="3132" spans="1:4" x14ac:dyDescent="0.2">
      <c r="A3132" s="26"/>
      <c r="B3132" s="27"/>
      <c r="C3132" s="33"/>
      <c r="D3132" s="27"/>
    </row>
    <row r="3133" spans="1:4" x14ac:dyDescent="0.2">
      <c r="A3133" s="26"/>
      <c r="B3133" s="27"/>
      <c r="C3133" s="33"/>
      <c r="D3133" s="27"/>
    </row>
    <row r="3134" spans="1:4" x14ac:dyDescent="0.2">
      <c r="A3134" s="26"/>
      <c r="B3134" s="27"/>
      <c r="C3134" s="33"/>
      <c r="D3134" s="27"/>
    </row>
    <row r="3135" spans="1:4" x14ac:dyDescent="0.2">
      <c r="A3135" s="26"/>
      <c r="B3135" s="27"/>
      <c r="C3135" s="33"/>
      <c r="D3135" s="27"/>
    </row>
    <row r="3136" spans="1:4" x14ac:dyDescent="0.2">
      <c r="A3136" s="26"/>
      <c r="B3136" s="27"/>
      <c r="C3136" s="33"/>
      <c r="D3136" s="27"/>
    </row>
    <row r="3137" spans="1:4" x14ac:dyDescent="0.2">
      <c r="A3137" s="26"/>
      <c r="B3137" s="27"/>
      <c r="C3137" s="33"/>
      <c r="D3137" s="27"/>
    </row>
    <row r="3138" spans="1:4" x14ac:dyDescent="0.2">
      <c r="A3138" s="26"/>
      <c r="B3138" s="27"/>
      <c r="C3138" s="33"/>
      <c r="D3138" s="27"/>
    </row>
    <row r="3139" spans="1:4" x14ac:dyDescent="0.2">
      <c r="A3139" s="26"/>
      <c r="B3139" s="27"/>
      <c r="C3139" s="33"/>
      <c r="D3139" s="27"/>
    </row>
    <row r="3140" spans="1:4" x14ac:dyDescent="0.2">
      <c r="A3140" s="26"/>
      <c r="B3140" s="27"/>
      <c r="C3140" s="33"/>
      <c r="D3140" s="27"/>
    </row>
    <row r="3141" spans="1:4" x14ac:dyDescent="0.2">
      <c r="A3141" s="26"/>
      <c r="B3141" s="27"/>
      <c r="C3141" s="33"/>
      <c r="D3141" s="27"/>
    </row>
    <row r="3142" spans="1:4" x14ac:dyDescent="0.2">
      <c r="A3142" s="26"/>
      <c r="B3142" s="27"/>
      <c r="C3142" s="33"/>
      <c r="D3142" s="27"/>
    </row>
    <row r="3143" spans="1:4" x14ac:dyDescent="0.2">
      <c r="A3143" s="26"/>
      <c r="B3143" s="27"/>
      <c r="C3143" s="33"/>
      <c r="D3143" s="27"/>
    </row>
    <row r="3144" spans="1:4" x14ac:dyDescent="0.2">
      <c r="A3144" s="26"/>
      <c r="B3144" s="27"/>
      <c r="C3144" s="33"/>
      <c r="D3144" s="27"/>
    </row>
    <row r="3145" spans="1:4" x14ac:dyDescent="0.2">
      <c r="A3145" s="26"/>
      <c r="B3145" s="27"/>
      <c r="C3145" s="33"/>
      <c r="D3145" s="27"/>
    </row>
    <row r="3146" spans="1:4" x14ac:dyDescent="0.2">
      <c r="A3146" s="26"/>
      <c r="B3146" s="27"/>
      <c r="C3146" s="33"/>
      <c r="D3146" s="27"/>
    </row>
    <row r="3147" spans="1:4" x14ac:dyDescent="0.2">
      <c r="A3147" s="26"/>
      <c r="B3147" s="27"/>
      <c r="C3147" s="33"/>
      <c r="D3147" s="27"/>
    </row>
    <row r="3148" spans="1:4" x14ac:dyDescent="0.2">
      <c r="A3148" s="26"/>
      <c r="B3148" s="27"/>
      <c r="C3148" s="33"/>
      <c r="D3148" s="27"/>
    </row>
    <row r="3149" spans="1:4" x14ac:dyDescent="0.2">
      <c r="A3149" s="26"/>
      <c r="B3149" s="27"/>
      <c r="C3149" s="33"/>
      <c r="D3149" s="27"/>
    </row>
    <row r="3150" spans="1:4" x14ac:dyDescent="0.2">
      <c r="A3150" s="26"/>
      <c r="B3150" s="27"/>
      <c r="C3150" s="33"/>
      <c r="D3150" s="27"/>
    </row>
    <row r="3151" spans="1:4" x14ac:dyDescent="0.2">
      <c r="A3151" s="26"/>
      <c r="B3151" s="27"/>
      <c r="C3151" s="33"/>
      <c r="D3151" s="27"/>
    </row>
    <row r="3152" spans="1:4" x14ac:dyDescent="0.2">
      <c r="A3152" s="26"/>
      <c r="B3152" s="27"/>
      <c r="C3152" s="33"/>
      <c r="D3152" s="27"/>
    </row>
    <row r="3153" spans="1:4" x14ac:dyDescent="0.2">
      <c r="A3153" s="26"/>
      <c r="B3153" s="27"/>
      <c r="C3153" s="33"/>
      <c r="D3153" s="27"/>
    </row>
    <row r="3154" spans="1:4" x14ac:dyDescent="0.2">
      <c r="A3154" s="26"/>
      <c r="B3154" s="27"/>
      <c r="C3154" s="33"/>
      <c r="D3154" s="27"/>
    </row>
    <row r="3155" spans="1:4" x14ac:dyDescent="0.2">
      <c r="A3155" s="26"/>
      <c r="B3155" s="27"/>
      <c r="C3155" s="33"/>
      <c r="D3155" s="27"/>
    </row>
    <row r="3156" spans="1:4" x14ac:dyDescent="0.2">
      <c r="A3156" s="26"/>
      <c r="B3156" s="27"/>
      <c r="C3156" s="33"/>
      <c r="D3156" s="27"/>
    </row>
    <row r="3157" spans="1:4" x14ac:dyDescent="0.2">
      <c r="A3157" s="26"/>
      <c r="B3157" s="27"/>
      <c r="C3157" s="33"/>
      <c r="D3157" s="27"/>
    </row>
    <row r="3158" spans="1:4" x14ac:dyDescent="0.2">
      <c r="A3158" s="26"/>
      <c r="B3158" s="27"/>
      <c r="C3158" s="33"/>
      <c r="D3158" s="27"/>
    </row>
    <row r="3159" spans="1:4" x14ac:dyDescent="0.2">
      <c r="A3159" s="26"/>
      <c r="B3159" s="27"/>
      <c r="C3159" s="33"/>
      <c r="D3159" s="27"/>
    </row>
    <row r="3160" spans="1:4" x14ac:dyDescent="0.2">
      <c r="A3160" s="26"/>
      <c r="B3160" s="27"/>
      <c r="C3160" s="33"/>
      <c r="D3160" s="27"/>
    </row>
    <row r="3161" spans="1:4" x14ac:dyDescent="0.2">
      <c r="A3161" s="26"/>
      <c r="B3161" s="27"/>
      <c r="C3161" s="33"/>
      <c r="D3161" s="27"/>
    </row>
    <row r="3162" spans="1:4" x14ac:dyDescent="0.2">
      <c r="A3162" s="26"/>
      <c r="B3162" s="27"/>
      <c r="C3162" s="33"/>
      <c r="D3162" s="27"/>
    </row>
    <row r="3163" spans="1:4" x14ac:dyDescent="0.2">
      <c r="A3163" s="26"/>
      <c r="B3163" s="27"/>
      <c r="C3163" s="33"/>
      <c r="D3163" s="27"/>
    </row>
    <row r="3164" spans="1:4" x14ac:dyDescent="0.2">
      <c r="A3164" s="26"/>
      <c r="B3164" s="27"/>
      <c r="C3164" s="33"/>
      <c r="D3164" s="27"/>
    </row>
    <row r="3165" spans="1:4" x14ac:dyDescent="0.2">
      <c r="A3165" s="26"/>
      <c r="B3165" s="27"/>
      <c r="C3165" s="33"/>
      <c r="D3165" s="27"/>
    </row>
    <row r="3166" spans="1:4" x14ac:dyDescent="0.2">
      <c r="A3166" s="26"/>
      <c r="B3166" s="27"/>
      <c r="C3166" s="33"/>
      <c r="D3166" s="27"/>
    </row>
    <row r="3167" spans="1:4" x14ac:dyDescent="0.2">
      <c r="A3167" s="26"/>
      <c r="B3167" s="27"/>
      <c r="C3167" s="33"/>
      <c r="D3167" s="27"/>
    </row>
    <row r="3168" spans="1:4" x14ac:dyDescent="0.2">
      <c r="A3168" s="26"/>
      <c r="B3168" s="27"/>
      <c r="C3168" s="33"/>
      <c r="D3168" s="27"/>
    </row>
    <row r="3169" spans="1:4" x14ac:dyDescent="0.2">
      <c r="A3169" s="26"/>
      <c r="B3169" s="27"/>
      <c r="C3169" s="33"/>
      <c r="D3169" s="27"/>
    </row>
    <row r="3170" spans="1:4" x14ac:dyDescent="0.2">
      <c r="A3170" s="26"/>
      <c r="B3170" s="27"/>
      <c r="C3170" s="33"/>
      <c r="D3170" s="27"/>
    </row>
    <row r="3171" spans="1:4" x14ac:dyDescent="0.2">
      <c r="A3171" s="26"/>
      <c r="B3171" s="27"/>
      <c r="C3171" s="33"/>
      <c r="D3171" s="27"/>
    </row>
    <row r="3172" spans="1:4" x14ac:dyDescent="0.2">
      <c r="A3172" s="26"/>
      <c r="B3172" s="27"/>
      <c r="C3172" s="33"/>
      <c r="D3172" s="27"/>
    </row>
    <row r="3173" spans="1:4" x14ac:dyDescent="0.2">
      <c r="A3173" s="26"/>
      <c r="B3173" s="27"/>
      <c r="C3173" s="33"/>
      <c r="D3173" s="27"/>
    </row>
    <row r="3174" spans="1:4" x14ac:dyDescent="0.2">
      <c r="A3174" s="26"/>
      <c r="B3174" s="27"/>
      <c r="C3174" s="33"/>
      <c r="D3174" s="27"/>
    </row>
    <row r="3175" spans="1:4" x14ac:dyDescent="0.2">
      <c r="A3175" s="26"/>
      <c r="B3175" s="27"/>
      <c r="C3175" s="33"/>
      <c r="D3175" s="27"/>
    </row>
    <row r="3176" spans="1:4" x14ac:dyDescent="0.2">
      <c r="A3176" s="26"/>
      <c r="B3176" s="27"/>
      <c r="C3176" s="33"/>
      <c r="D3176" s="27"/>
    </row>
    <row r="3177" spans="1:4" x14ac:dyDescent="0.2">
      <c r="A3177" s="26"/>
      <c r="B3177" s="27"/>
      <c r="C3177" s="33"/>
      <c r="D3177" s="27"/>
    </row>
    <row r="3178" spans="1:4" x14ac:dyDescent="0.2">
      <c r="A3178" s="26"/>
      <c r="B3178" s="27"/>
      <c r="C3178" s="33"/>
      <c r="D3178" s="27"/>
    </row>
    <row r="3179" spans="1:4" x14ac:dyDescent="0.2">
      <c r="A3179" s="26"/>
      <c r="B3179" s="27"/>
      <c r="C3179" s="33"/>
      <c r="D3179" s="27"/>
    </row>
    <row r="3180" spans="1:4" x14ac:dyDescent="0.2">
      <c r="A3180" s="26"/>
      <c r="B3180" s="27"/>
      <c r="C3180" s="33"/>
      <c r="D3180" s="27"/>
    </row>
    <row r="3181" spans="1:4" x14ac:dyDescent="0.2">
      <c r="A3181" s="26"/>
      <c r="B3181" s="27"/>
      <c r="C3181" s="33"/>
      <c r="D3181" s="27"/>
    </row>
    <row r="3182" spans="1:4" x14ac:dyDescent="0.2">
      <c r="A3182" s="26"/>
      <c r="B3182" s="27"/>
      <c r="C3182" s="33"/>
      <c r="D3182" s="27"/>
    </row>
    <row r="3183" spans="1:4" x14ac:dyDescent="0.2">
      <c r="A3183" s="26"/>
      <c r="B3183" s="27"/>
      <c r="C3183" s="33"/>
      <c r="D3183" s="27"/>
    </row>
    <row r="3184" spans="1:4" x14ac:dyDescent="0.2">
      <c r="A3184" s="26"/>
      <c r="B3184" s="27"/>
      <c r="C3184" s="33"/>
      <c r="D3184" s="27"/>
    </row>
    <row r="3185" spans="1:4" x14ac:dyDescent="0.2">
      <c r="A3185" s="26"/>
      <c r="B3185" s="27"/>
      <c r="C3185" s="33"/>
      <c r="D3185" s="27"/>
    </row>
    <row r="3186" spans="1:4" x14ac:dyDescent="0.2">
      <c r="A3186" s="26"/>
      <c r="B3186" s="27"/>
      <c r="C3186" s="33"/>
      <c r="D3186" s="27"/>
    </row>
    <row r="3187" spans="1:4" x14ac:dyDescent="0.2">
      <c r="A3187" s="26"/>
      <c r="B3187" s="27"/>
      <c r="C3187" s="33"/>
      <c r="D3187" s="27"/>
    </row>
    <row r="3188" spans="1:4" x14ac:dyDescent="0.2">
      <c r="A3188" s="26"/>
      <c r="B3188" s="27"/>
      <c r="C3188" s="33"/>
      <c r="D3188" s="27"/>
    </row>
    <row r="3189" spans="1:4" x14ac:dyDescent="0.2">
      <c r="A3189" s="26"/>
      <c r="B3189" s="27"/>
      <c r="C3189" s="33"/>
      <c r="D3189" s="27"/>
    </row>
    <row r="3190" spans="1:4" x14ac:dyDescent="0.2">
      <c r="A3190" s="26"/>
      <c r="B3190" s="27"/>
      <c r="C3190" s="33"/>
      <c r="D3190" s="27"/>
    </row>
    <row r="3191" spans="1:4" x14ac:dyDescent="0.2">
      <c r="A3191" s="26"/>
      <c r="B3191" s="27"/>
      <c r="C3191" s="33"/>
      <c r="D3191" s="27"/>
    </row>
    <row r="3192" spans="1:4" x14ac:dyDescent="0.2">
      <c r="A3192" s="26"/>
      <c r="B3192" s="27"/>
      <c r="C3192" s="33"/>
      <c r="D3192" s="27"/>
    </row>
    <row r="3193" spans="1:4" x14ac:dyDescent="0.2">
      <c r="A3193" s="26"/>
      <c r="B3193" s="27"/>
      <c r="C3193" s="33"/>
      <c r="D3193" s="27"/>
    </row>
    <row r="3194" spans="1:4" x14ac:dyDescent="0.2">
      <c r="A3194" s="26"/>
      <c r="B3194" s="27"/>
      <c r="C3194" s="33"/>
      <c r="D3194" s="27"/>
    </row>
    <row r="3195" spans="1:4" x14ac:dyDescent="0.2">
      <c r="A3195" s="26"/>
      <c r="B3195" s="27"/>
      <c r="C3195" s="33"/>
      <c r="D3195" s="27"/>
    </row>
    <row r="3196" spans="1:4" x14ac:dyDescent="0.2">
      <c r="A3196" s="26"/>
      <c r="B3196" s="27"/>
      <c r="C3196" s="33"/>
      <c r="D3196" s="27"/>
    </row>
    <row r="3197" spans="1:4" x14ac:dyDescent="0.2">
      <c r="A3197" s="26"/>
      <c r="B3197" s="27"/>
      <c r="C3197" s="33"/>
      <c r="D3197" s="27"/>
    </row>
    <row r="3198" spans="1:4" x14ac:dyDescent="0.2">
      <c r="A3198" s="26"/>
      <c r="B3198" s="27"/>
      <c r="C3198" s="33"/>
      <c r="D3198" s="27"/>
    </row>
    <row r="3199" spans="1:4" x14ac:dyDescent="0.2">
      <c r="A3199" s="26"/>
      <c r="B3199" s="27"/>
      <c r="C3199" s="33"/>
      <c r="D3199" s="27"/>
    </row>
    <row r="3200" spans="1:4" x14ac:dyDescent="0.2">
      <c r="A3200" s="26"/>
      <c r="B3200" s="27"/>
      <c r="C3200" s="33"/>
      <c r="D3200" s="27"/>
    </row>
    <row r="3201" spans="1:4" x14ac:dyDescent="0.2">
      <c r="A3201" s="26"/>
      <c r="B3201" s="27"/>
      <c r="C3201" s="33"/>
      <c r="D3201" s="27"/>
    </row>
    <row r="3202" spans="1:4" x14ac:dyDescent="0.2">
      <c r="A3202" s="26"/>
      <c r="B3202" s="27"/>
      <c r="C3202" s="33"/>
      <c r="D3202" s="27"/>
    </row>
    <row r="3203" spans="1:4" x14ac:dyDescent="0.2">
      <c r="A3203" s="26"/>
      <c r="B3203" s="27"/>
      <c r="C3203" s="33"/>
      <c r="D3203" s="27"/>
    </row>
    <row r="3204" spans="1:4" x14ac:dyDescent="0.2">
      <c r="A3204" s="26"/>
      <c r="B3204" s="27"/>
      <c r="C3204" s="33"/>
      <c r="D3204" s="27"/>
    </row>
    <row r="3205" spans="1:4" x14ac:dyDescent="0.2">
      <c r="A3205" s="26"/>
      <c r="B3205" s="27"/>
      <c r="C3205" s="33"/>
      <c r="D3205" s="27"/>
    </row>
    <row r="3206" spans="1:4" x14ac:dyDescent="0.2">
      <c r="A3206" s="26"/>
      <c r="B3206" s="27"/>
      <c r="C3206" s="33"/>
      <c r="D3206" s="27"/>
    </row>
    <row r="3207" spans="1:4" x14ac:dyDescent="0.2">
      <c r="A3207" s="26"/>
      <c r="B3207" s="27"/>
      <c r="C3207" s="33"/>
      <c r="D3207" s="27"/>
    </row>
    <row r="3208" spans="1:4" x14ac:dyDescent="0.2">
      <c r="A3208" s="26"/>
      <c r="B3208" s="27"/>
      <c r="C3208" s="33"/>
      <c r="D3208" s="27"/>
    </row>
    <row r="3209" spans="1:4" x14ac:dyDescent="0.2">
      <c r="A3209" s="26"/>
      <c r="B3209" s="27"/>
      <c r="C3209" s="33"/>
      <c r="D3209" s="27"/>
    </row>
    <row r="3210" spans="1:4" x14ac:dyDescent="0.2">
      <c r="A3210" s="26"/>
      <c r="B3210" s="27"/>
      <c r="C3210" s="33"/>
      <c r="D3210" s="27"/>
    </row>
    <row r="3211" spans="1:4" x14ac:dyDescent="0.2">
      <c r="A3211" s="26"/>
      <c r="B3211" s="27"/>
      <c r="C3211" s="33"/>
      <c r="D3211" s="27"/>
    </row>
    <row r="3212" spans="1:4" x14ac:dyDescent="0.2">
      <c r="A3212" s="26"/>
      <c r="B3212" s="27"/>
      <c r="C3212" s="33"/>
      <c r="D3212" s="27"/>
    </row>
    <row r="3213" spans="1:4" x14ac:dyDescent="0.2">
      <c r="A3213" s="26"/>
      <c r="B3213" s="27"/>
      <c r="C3213" s="33"/>
      <c r="D3213" s="27"/>
    </row>
    <row r="3214" spans="1:4" x14ac:dyDescent="0.2">
      <c r="A3214" s="26"/>
      <c r="B3214" s="27"/>
      <c r="C3214" s="33"/>
      <c r="D3214" s="27"/>
    </row>
    <row r="3215" spans="1:4" x14ac:dyDescent="0.2">
      <c r="A3215" s="26"/>
      <c r="B3215" s="27"/>
      <c r="C3215" s="33"/>
      <c r="D3215" s="27"/>
    </row>
    <row r="3216" spans="1:4" x14ac:dyDescent="0.2">
      <c r="A3216" s="26"/>
      <c r="B3216" s="27"/>
      <c r="C3216" s="33"/>
      <c r="D3216" s="27"/>
    </row>
    <row r="3217" spans="1:4" x14ac:dyDescent="0.2">
      <c r="A3217" s="26"/>
      <c r="B3217" s="27"/>
      <c r="C3217" s="33"/>
      <c r="D3217" s="27"/>
    </row>
    <row r="3218" spans="1:4" x14ac:dyDescent="0.2">
      <c r="A3218" s="26"/>
      <c r="B3218" s="27"/>
      <c r="C3218" s="33"/>
      <c r="D3218" s="27"/>
    </row>
    <row r="3219" spans="1:4" x14ac:dyDescent="0.2">
      <c r="A3219" s="26"/>
      <c r="B3219" s="27"/>
      <c r="C3219" s="33"/>
      <c r="D3219" s="27"/>
    </row>
    <row r="3220" spans="1:4" x14ac:dyDescent="0.2">
      <c r="A3220" s="26"/>
      <c r="B3220" s="27"/>
      <c r="C3220" s="33"/>
      <c r="D3220" s="27"/>
    </row>
    <row r="3221" spans="1:4" x14ac:dyDescent="0.2">
      <c r="A3221" s="26"/>
      <c r="B3221" s="27"/>
      <c r="C3221" s="33"/>
      <c r="D3221" s="27"/>
    </row>
    <row r="3222" spans="1:4" x14ac:dyDescent="0.2">
      <c r="A3222" s="26"/>
      <c r="B3222" s="27"/>
      <c r="C3222" s="33"/>
      <c r="D3222" s="27"/>
    </row>
    <row r="3223" spans="1:4" x14ac:dyDescent="0.2">
      <c r="A3223" s="26"/>
      <c r="B3223" s="27"/>
      <c r="C3223" s="33"/>
      <c r="D3223" s="27"/>
    </row>
    <row r="3224" spans="1:4" x14ac:dyDescent="0.2">
      <c r="A3224" s="26"/>
      <c r="B3224" s="27"/>
      <c r="C3224" s="33"/>
      <c r="D3224" s="27"/>
    </row>
    <row r="3225" spans="1:4" x14ac:dyDescent="0.2">
      <c r="A3225" s="26"/>
      <c r="B3225" s="27"/>
      <c r="C3225" s="33"/>
      <c r="D3225" s="27"/>
    </row>
    <row r="3226" spans="1:4" x14ac:dyDescent="0.2">
      <c r="A3226" s="26"/>
      <c r="B3226" s="27"/>
      <c r="C3226" s="33"/>
      <c r="D3226" s="27"/>
    </row>
    <row r="3227" spans="1:4" x14ac:dyDescent="0.2">
      <c r="A3227" s="26"/>
      <c r="B3227" s="27"/>
      <c r="C3227" s="33"/>
      <c r="D3227" s="27"/>
    </row>
    <row r="3228" spans="1:4" x14ac:dyDescent="0.2">
      <c r="A3228" s="26"/>
      <c r="B3228" s="27"/>
      <c r="C3228" s="33"/>
      <c r="D3228" s="27"/>
    </row>
    <row r="3229" spans="1:4" x14ac:dyDescent="0.2">
      <c r="A3229" s="26"/>
      <c r="B3229" s="27"/>
      <c r="C3229" s="33"/>
      <c r="D3229" s="27"/>
    </row>
    <row r="3230" spans="1:4" x14ac:dyDescent="0.2">
      <c r="A3230" s="26"/>
      <c r="B3230" s="27"/>
      <c r="C3230" s="33"/>
      <c r="D3230" s="27"/>
    </row>
    <row r="3231" spans="1:4" x14ac:dyDescent="0.2">
      <c r="A3231" s="26"/>
      <c r="B3231" s="27"/>
      <c r="C3231" s="33"/>
      <c r="D3231" s="27"/>
    </row>
    <row r="3232" spans="1:4" x14ac:dyDescent="0.2">
      <c r="A3232" s="26"/>
      <c r="B3232" s="27"/>
      <c r="C3232" s="33"/>
      <c r="D3232" s="27"/>
    </row>
    <row r="3233" spans="1:4" x14ac:dyDescent="0.2">
      <c r="A3233" s="26"/>
      <c r="B3233" s="27"/>
      <c r="C3233" s="33"/>
      <c r="D3233" s="27"/>
    </row>
    <row r="3234" spans="1:4" x14ac:dyDescent="0.2">
      <c r="A3234" s="26"/>
      <c r="B3234" s="27"/>
      <c r="C3234" s="33"/>
      <c r="D3234" s="27"/>
    </row>
    <row r="3235" spans="1:4" x14ac:dyDescent="0.2">
      <c r="A3235" s="26"/>
      <c r="B3235" s="27"/>
      <c r="C3235" s="33"/>
      <c r="D3235" s="27"/>
    </row>
    <row r="3236" spans="1:4" x14ac:dyDescent="0.2">
      <c r="A3236" s="26"/>
      <c r="B3236" s="27"/>
      <c r="C3236" s="33"/>
      <c r="D3236" s="27"/>
    </row>
    <row r="3237" spans="1:4" x14ac:dyDescent="0.2">
      <c r="A3237" s="26"/>
      <c r="B3237" s="27"/>
      <c r="C3237" s="33"/>
      <c r="D3237" s="27"/>
    </row>
    <row r="3238" spans="1:4" x14ac:dyDescent="0.2">
      <c r="A3238" s="26"/>
      <c r="B3238" s="27"/>
      <c r="C3238" s="33"/>
      <c r="D3238" s="27"/>
    </row>
    <row r="3239" spans="1:4" x14ac:dyDescent="0.2">
      <c r="A3239" s="26"/>
      <c r="B3239" s="27"/>
      <c r="C3239" s="33"/>
      <c r="D3239" s="27"/>
    </row>
    <row r="3240" spans="1:4" x14ac:dyDescent="0.2">
      <c r="A3240" s="26"/>
      <c r="B3240" s="27"/>
      <c r="C3240" s="33"/>
      <c r="D3240" s="27"/>
    </row>
    <row r="3241" spans="1:4" x14ac:dyDescent="0.2">
      <c r="A3241" s="26"/>
      <c r="B3241" s="27"/>
      <c r="C3241" s="33"/>
      <c r="D3241" s="27"/>
    </row>
    <row r="3242" spans="1:4" x14ac:dyDescent="0.2">
      <c r="A3242" s="26"/>
      <c r="B3242" s="27"/>
      <c r="C3242" s="33"/>
      <c r="D3242" s="27"/>
    </row>
    <row r="3243" spans="1:4" x14ac:dyDescent="0.2">
      <c r="A3243" s="26"/>
      <c r="B3243" s="27"/>
      <c r="C3243" s="33"/>
      <c r="D3243" s="27"/>
    </row>
    <row r="3244" spans="1:4" x14ac:dyDescent="0.2">
      <c r="A3244" s="26"/>
      <c r="B3244" s="27"/>
      <c r="C3244" s="33"/>
      <c r="D3244" s="27"/>
    </row>
    <row r="3245" spans="1:4" x14ac:dyDescent="0.2">
      <c r="A3245" s="26"/>
      <c r="B3245" s="27"/>
      <c r="C3245" s="33"/>
      <c r="D3245" s="27"/>
    </row>
    <row r="3246" spans="1:4" x14ac:dyDescent="0.2">
      <c r="A3246" s="26"/>
      <c r="B3246" s="27"/>
      <c r="C3246" s="33"/>
      <c r="D3246" s="27"/>
    </row>
    <row r="3247" spans="1:4" x14ac:dyDescent="0.2">
      <c r="A3247" s="26"/>
      <c r="B3247" s="27"/>
      <c r="C3247" s="33"/>
      <c r="D3247" s="27"/>
    </row>
    <row r="3248" spans="1:4" x14ac:dyDescent="0.2">
      <c r="A3248" s="26"/>
      <c r="B3248" s="27"/>
      <c r="C3248" s="33"/>
      <c r="D3248" s="27"/>
    </row>
    <row r="3249" spans="1:4" x14ac:dyDescent="0.2">
      <c r="A3249" s="26"/>
      <c r="B3249" s="27"/>
      <c r="C3249" s="33"/>
      <c r="D3249" s="27"/>
    </row>
    <row r="3250" spans="1:4" x14ac:dyDescent="0.2">
      <c r="A3250" s="26"/>
      <c r="B3250" s="27"/>
      <c r="C3250" s="33"/>
      <c r="D3250" s="27"/>
    </row>
    <row r="3251" spans="1:4" x14ac:dyDescent="0.2">
      <c r="A3251" s="26"/>
      <c r="B3251" s="27"/>
      <c r="C3251" s="33"/>
      <c r="D3251" s="27"/>
    </row>
    <row r="3252" spans="1:4" x14ac:dyDescent="0.2">
      <c r="A3252" s="26"/>
      <c r="B3252" s="27"/>
      <c r="C3252" s="33"/>
      <c r="D3252" s="27"/>
    </row>
    <row r="3253" spans="1:4" x14ac:dyDescent="0.2">
      <c r="A3253" s="26"/>
      <c r="B3253" s="27"/>
      <c r="C3253" s="33"/>
      <c r="D3253" s="27"/>
    </row>
    <row r="3254" spans="1:4" x14ac:dyDescent="0.2">
      <c r="A3254" s="26"/>
      <c r="B3254" s="27"/>
      <c r="C3254" s="33"/>
      <c r="D3254" s="27"/>
    </row>
    <row r="3255" spans="1:4" x14ac:dyDescent="0.2">
      <c r="A3255" s="26"/>
      <c r="B3255" s="27"/>
      <c r="C3255" s="33"/>
      <c r="D3255" s="27"/>
    </row>
    <row r="3256" spans="1:4" x14ac:dyDescent="0.2">
      <c r="A3256" s="26"/>
      <c r="B3256" s="27"/>
      <c r="C3256" s="33"/>
      <c r="D3256" s="27"/>
    </row>
    <row r="3257" spans="1:4" x14ac:dyDescent="0.2">
      <c r="A3257" s="26"/>
      <c r="B3257" s="27"/>
      <c r="C3257" s="33"/>
      <c r="D3257" s="27"/>
    </row>
    <row r="3258" spans="1:4" x14ac:dyDescent="0.2">
      <c r="A3258" s="26"/>
      <c r="B3258" s="27"/>
      <c r="C3258" s="33"/>
      <c r="D3258" s="27"/>
    </row>
    <row r="3259" spans="1:4" x14ac:dyDescent="0.2">
      <c r="A3259" s="26"/>
      <c r="B3259" s="27"/>
      <c r="C3259" s="33"/>
      <c r="D3259" s="27"/>
    </row>
    <row r="3260" spans="1:4" x14ac:dyDescent="0.2">
      <c r="A3260" s="26"/>
      <c r="B3260" s="27"/>
      <c r="C3260" s="33"/>
      <c r="D3260" s="27"/>
    </row>
    <row r="3261" spans="1:4" x14ac:dyDescent="0.2">
      <c r="A3261" s="26"/>
      <c r="B3261" s="27"/>
      <c r="C3261" s="33"/>
      <c r="D3261" s="27"/>
    </row>
    <row r="3262" spans="1:4" x14ac:dyDescent="0.2">
      <c r="A3262" s="26"/>
      <c r="B3262" s="27"/>
      <c r="C3262" s="33"/>
      <c r="D3262" s="27"/>
    </row>
    <row r="3263" spans="1:4" x14ac:dyDescent="0.2">
      <c r="A3263" s="26"/>
      <c r="B3263" s="27"/>
      <c r="C3263" s="33"/>
      <c r="D3263" s="27"/>
    </row>
    <row r="3264" spans="1:4" x14ac:dyDescent="0.2">
      <c r="A3264" s="26"/>
      <c r="B3264" s="27"/>
      <c r="C3264" s="33"/>
      <c r="D3264" s="27"/>
    </row>
    <row r="3265" spans="1:4" x14ac:dyDescent="0.2">
      <c r="A3265" s="26"/>
      <c r="B3265" s="27"/>
      <c r="C3265" s="33"/>
      <c r="D3265" s="27"/>
    </row>
    <row r="3266" spans="1:4" x14ac:dyDescent="0.2">
      <c r="A3266" s="26"/>
      <c r="B3266" s="27"/>
      <c r="C3266" s="33"/>
      <c r="D3266" s="27"/>
    </row>
    <row r="3267" spans="1:4" x14ac:dyDescent="0.2">
      <c r="A3267" s="26"/>
      <c r="B3267" s="27"/>
      <c r="C3267" s="33"/>
      <c r="D3267" s="27"/>
    </row>
    <row r="3268" spans="1:4" x14ac:dyDescent="0.2">
      <c r="A3268" s="26"/>
      <c r="B3268" s="27"/>
      <c r="C3268" s="33"/>
      <c r="D3268" s="27"/>
    </row>
    <row r="3269" spans="1:4" x14ac:dyDescent="0.2">
      <c r="A3269" s="26"/>
      <c r="B3269" s="27"/>
      <c r="C3269" s="33"/>
      <c r="D3269" s="27"/>
    </row>
    <row r="3270" spans="1:4" x14ac:dyDescent="0.2">
      <c r="A3270" s="26"/>
      <c r="B3270" s="27"/>
      <c r="C3270" s="33"/>
      <c r="D3270" s="27"/>
    </row>
    <row r="3271" spans="1:4" x14ac:dyDescent="0.2">
      <c r="A3271" s="26"/>
      <c r="B3271" s="27"/>
      <c r="C3271" s="33"/>
      <c r="D3271" s="27"/>
    </row>
    <row r="3272" spans="1:4" x14ac:dyDescent="0.2">
      <c r="A3272" s="26"/>
      <c r="B3272" s="27"/>
      <c r="C3272" s="33"/>
      <c r="D3272" s="27"/>
    </row>
    <row r="3273" spans="1:4" x14ac:dyDescent="0.2">
      <c r="A3273" s="26"/>
      <c r="B3273" s="27"/>
      <c r="C3273" s="33"/>
      <c r="D3273" s="27"/>
    </row>
    <row r="3274" spans="1:4" x14ac:dyDescent="0.2">
      <c r="A3274" s="26"/>
      <c r="B3274" s="27"/>
      <c r="C3274" s="33"/>
      <c r="D3274" s="27"/>
    </row>
    <row r="3275" spans="1:4" x14ac:dyDescent="0.2">
      <c r="A3275" s="26"/>
      <c r="B3275" s="27"/>
      <c r="C3275" s="33"/>
      <c r="D3275" s="27"/>
    </row>
    <row r="3276" spans="1:4" x14ac:dyDescent="0.2">
      <c r="A3276" s="26"/>
      <c r="B3276" s="27"/>
      <c r="C3276" s="33"/>
      <c r="D3276" s="27"/>
    </row>
    <row r="3277" spans="1:4" x14ac:dyDescent="0.2">
      <c r="A3277" s="26"/>
      <c r="B3277" s="27"/>
      <c r="C3277" s="33"/>
      <c r="D3277" s="27"/>
    </row>
    <row r="3278" spans="1:4" x14ac:dyDescent="0.2">
      <c r="A3278" s="26"/>
      <c r="B3278" s="27"/>
      <c r="C3278" s="33"/>
      <c r="D3278" s="27"/>
    </row>
    <row r="3279" spans="1:4" x14ac:dyDescent="0.2">
      <c r="A3279" s="26"/>
      <c r="B3279" s="27"/>
      <c r="C3279" s="33"/>
      <c r="D3279" s="27"/>
    </row>
    <row r="3280" spans="1:4" x14ac:dyDescent="0.2">
      <c r="A3280" s="26"/>
      <c r="B3280" s="27"/>
      <c r="C3280" s="33"/>
      <c r="D3280" s="27"/>
    </row>
    <row r="3281" spans="1:4" x14ac:dyDescent="0.2">
      <c r="A3281" s="26"/>
      <c r="B3281" s="27"/>
      <c r="C3281" s="33"/>
      <c r="D3281" s="27"/>
    </row>
    <row r="3282" spans="1:4" x14ac:dyDescent="0.2">
      <c r="A3282" s="26"/>
      <c r="B3282" s="27"/>
      <c r="C3282" s="33"/>
      <c r="D3282" s="27"/>
    </row>
    <row r="3283" spans="1:4" x14ac:dyDescent="0.2">
      <c r="A3283" s="26"/>
      <c r="B3283" s="27"/>
      <c r="C3283" s="33"/>
      <c r="D3283" s="27"/>
    </row>
    <row r="3284" spans="1:4" x14ac:dyDescent="0.2">
      <c r="A3284" s="26"/>
      <c r="B3284" s="27"/>
      <c r="C3284" s="33"/>
      <c r="D3284" s="27"/>
    </row>
    <row r="3285" spans="1:4" x14ac:dyDescent="0.2">
      <c r="A3285" s="26"/>
      <c r="B3285" s="27"/>
      <c r="C3285" s="33"/>
      <c r="D3285" s="27"/>
    </row>
    <row r="3286" spans="1:4" x14ac:dyDescent="0.2">
      <c r="A3286" s="26"/>
      <c r="B3286" s="27"/>
      <c r="C3286" s="33"/>
      <c r="D3286" s="27"/>
    </row>
    <row r="3287" spans="1:4" x14ac:dyDescent="0.2">
      <c r="A3287" s="26"/>
      <c r="B3287" s="27"/>
      <c r="C3287" s="33"/>
      <c r="D3287" s="27"/>
    </row>
    <row r="3288" spans="1:4" x14ac:dyDescent="0.2">
      <c r="A3288" s="26"/>
      <c r="B3288" s="27"/>
      <c r="C3288" s="33"/>
      <c r="D3288" s="27"/>
    </row>
    <row r="3289" spans="1:4" x14ac:dyDescent="0.2">
      <c r="A3289" s="26"/>
      <c r="B3289" s="27"/>
      <c r="C3289" s="33"/>
      <c r="D3289" s="27"/>
    </row>
    <row r="3290" spans="1:4" x14ac:dyDescent="0.2">
      <c r="A3290" s="26"/>
      <c r="B3290" s="27"/>
      <c r="C3290" s="33"/>
      <c r="D3290" s="27"/>
    </row>
    <row r="3291" spans="1:4" x14ac:dyDescent="0.2">
      <c r="A3291" s="26"/>
      <c r="B3291" s="27"/>
      <c r="C3291" s="33"/>
      <c r="D3291" s="27"/>
    </row>
    <row r="3292" spans="1:4" x14ac:dyDescent="0.2">
      <c r="A3292" s="26"/>
      <c r="B3292" s="27"/>
      <c r="C3292" s="33"/>
      <c r="D3292" s="27"/>
    </row>
    <row r="3293" spans="1:4" x14ac:dyDescent="0.2">
      <c r="A3293" s="26"/>
      <c r="B3293" s="27"/>
      <c r="C3293" s="33"/>
      <c r="D3293" s="27"/>
    </row>
    <row r="3294" spans="1:4" x14ac:dyDescent="0.2">
      <c r="A3294" s="26"/>
      <c r="B3294" s="27"/>
      <c r="C3294" s="33"/>
      <c r="D3294" s="27"/>
    </row>
    <row r="3295" spans="1:4" x14ac:dyDescent="0.2">
      <c r="A3295" s="26"/>
      <c r="B3295" s="27"/>
      <c r="C3295" s="33"/>
      <c r="D3295" s="27"/>
    </row>
    <row r="3296" spans="1:4" x14ac:dyDescent="0.2">
      <c r="A3296" s="26"/>
      <c r="B3296" s="27"/>
      <c r="C3296" s="33"/>
      <c r="D3296" s="27"/>
    </row>
    <row r="3297" spans="1:4" x14ac:dyDescent="0.2">
      <c r="A3297" s="26"/>
      <c r="B3297" s="27"/>
      <c r="C3297" s="33"/>
      <c r="D3297" s="27"/>
    </row>
    <row r="3298" spans="1:4" x14ac:dyDescent="0.2">
      <c r="A3298" s="26"/>
      <c r="B3298" s="27"/>
      <c r="C3298" s="33"/>
      <c r="D3298" s="27"/>
    </row>
    <row r="3299" spans="1:4" x14ac:dyDescent="0.2">
      <c r="A3299" s="26"/>
      <c r="B3299" s="27"/>
      <c r="C3299" s="33"/>
      <c r="D3299" s="27"/>
    </row>
    <row r="3300" spans="1:4" x14ac:dyDescent="0.2">
      <c r="A3300" s="26"/>
      <c r="B3300" s="27"/>
      <c r="C3300" s="33"/>
      <c r="D3300" s="27"/>
    </row>
    <row r="3301" spans="1:4" x14ac:dyDescent="0.2">
      <c r="A3301" s="26"/>
      <c r="B3301" s="27"/>
      <c r="C3301" s="33"/>
      <c r="D3301" s="27"/>
    </row>
    <row r="3302" spans="1:4" x14ac:dyDescent="0.2">
      <c r="A3302" s="26"/>
      <c r="B3302" s="27"/>
      <c r="C3302" s="33"/>
      <c r="D3302" s="27"/>
    </row>
    <row r="3303" spans="1:4" x14ac:dyDescent="0.2">
      <c r="A3303" s="26"/>
      <c r="B3303" s="27"/>
      <c r="C3303" s="33"/>
      <c r="D3303" s="27"/>
    </row>
    <row r="3304" spans="1:4" x14ac:dyDescent="0.2">
      <c r="A3304" s="26"/>
      <c r="B3304" s="27"/>
      <c r="C3304" s="33"/>
      <c r="D3304" s="27"/>
    </row>
    <row r="3305" spans="1:4" x14ac:dyDescent="0.2">
      <c r="A3305" s="26"/>
      <c r="B3305" s="27"/>
      <c r="C3305" s="33"/>
      <c r="D3305" s="27"/>
    </row>
    <row r="3306" spans="1:4" x14ac:dyDescent="0.2">
      <c r="A3306" s="26"/>
      <c r="B3306" s="27"/>
      <c r="C3306" s="33"/>
      <c r="D3306" s="27"/>
    </row>
    <row r="3307" spans="1:4" x14ac:dyDescent="0.2">
      <c r="A3307" s="26"/>
      <c r="B3307" s="27"/>
      <c r="C3307" s="33"/>
      <c r="D3307" s="27"/>
    </row>
    <row r="3308" spans="1:4" x14ac:dyDescent="0.2">
      <c r="A3308" s="26"/>
      <c r="B3308" s="27"/>
      <c r="C3308" s="33"/>
      <c r="D3308" s="27"/>
    </row>
    <row r="3309" spans="1:4" x14ac:dyDescent="0.2">
      <c r="A3309" s="26"/>
      <c r="B3309" s="27"/>
      <c r="C3309" s="33"/>
      <c r="D3309" s="27"/>
    </row>
    <row r="3310" spans="1:4" x14ac:dyDescent="0.2">
      <c r="A3310" s="26"/>
      <c r="B3310" s="27"/>
      <c r="C3310" s="33"/>
      <c r="D3310" s="27"/>
    </row>
    <row r="3311" spans="1:4" x14ac:dyDescent="0.2">
      <c r="A3311" s="26"/>
      <c r="B3311" s="27"/>
      <c r="C3311" s="33"/>
      <c r="D3311" s="27"/>
    </row>
    <row r="3312" spans="1:4" x14ac:dyDescent="0.2">
      <c r="A3312" s="26"/>
      <c r="B3312" s="27"/>
      <c r="C3312" s="33"/>
      <c r="D3312" s="27"/>
    </row>
    <row r="3313" spans="1:4" x14ac:dyDescent="0.2">
      <c r="A3313" s="26"/>
      <c r="B3313" s="27"/>
      <c r="C3313" s="33"/>
      <c r="D3313" s="27"/>
    </row>
    <row r="3314" spans="1:4" x14ac:dyDescent="0.2">
      <c r="A3314" s="26"/>
      <c r="B3314" s="27"/>
      <c r="C3314" s="33"/>
      <c r="D3314" s="27"/>
    </row>
    <row r="3315" spans="1:4" x14ac:dyDescent="0.2">
      <c r="A3315" s="26"/>
      <c r="B3315" s="27"/>
      <c r="C3315" s="33"/>
      <c r="D3315" s="27"/>
    </row>
    <row r="3316" spans="1:4" x14ac:dyDescent="0.2">
      <c r="A3316" s="26"/>
      <c r="B3316" s="27"/>
      <c r="C3316" s="33"/>
      <c r="D3316" s="27"/>
    </row>
    <row r="3317" spans="1:4" x14ac:dyDescent="0.2">
      <c r="A3317" s="26"/>
      <c r="B3317" s="27"/>
      <c r="C3317" s="33"/>
      <c r="D3317" s="27"/>
    </row>
    <row r="3318" spans="1:4" x14ac:dyDescent="0.2">
      <c r="A3318" s="26"/>
      <c r="B3318" s="27"/>
      <c r="C3318" s="33"/>
      <c r="D3318" s="27"/>
    </row>
    <row r="3319" spans="1:4" x14ac:dyDescent="0.2">
      <c r="A3319" s="26"/>
      <c r="B3319" s="27"/>
      <c r="C3319" s="33"/>
      <c r="D3319" s="27"/>
    </row>
    <row r="3320" spans="1:4" x14ac:dyDescent="0.2">
      <c r="A3320" s="26"/>
      <c r="B3320" s="27"/>
      <c r="C3320" s="33"/>
      <c r="D3320" s="27"/>
    </row>
    <row r="3321" spans="1:4" x14ac:dyDescent="0.2">
      <c r="A3321" s="26"/>
      <c r="B3321" s="27"/>
      <c r="C3321" s="33"/>
      <c r="D3321" s="27"/>
    </row>
    <row r="3322" spans="1:4" x14ac:dyDescent="0.2">
      <c r="A3322" s="26"/>
      <c r="B3322" s="27"/>
      <c r="C3322" s="33"/>
      <c r="D3322" s="27"/>
    </row>
    <row r="3323" spans="1:4" x14ac:dyDescent="0.2">
      <c r="A3323" s="26"/>
      <c r="B3323" s="27"/>
      <c r="C3323" s="33"/>
      <c r="D3323" s="27"/>
    </row>
    <row r="3324" spans="1:4" x14ac:dyDescent="0.2">
      <c r="A3324" s="26"/>
      <c r="B3324" s="27"/>
      <c r="C3324" s="33"/>
      <c r="D3324" s="27"/>
    </row>
    <row r="3325" spans="1:4" x14ac:dyDescent="0.2">
      <c r="A3325" s="26"/>
      <c r="B3325" s="27"/>
      <c r="C3325" s="33"/>
      <c r="D3325" s="27"/>
    </row>
    <row r="3326" spans="1:4" x14ac:dyDescent="0.2">
      <c r="A3326" s="26"/>
      <c r="B3326" s="27"/>
      <c r="C3326" s="33"/>
      <c r="D3326" s="27"/>
    </row>
    <row r="3327" spans="1:4" x14ac:dyDescent="0.2">
      <c r="A3327" s="26"/>
      <c r="B3327" s="27"/>
      <c r="C3327" s="33"/>
      <c r="D3327" s="27"/>
    </row>
    <row r="3328" spans="1:4" x14ac:dyDescent="0.2">
      <c r="A3328" s="26"/>
      <c r="B3328" s="27"/>
      <c r="C3328" s="33"/>
      <c r="D3328" s="27"/>
    </row>
    <row r="3329" spans="1:4" x14ac:dyDescent="0.2">
      <c r="A3329" s="26"/>
      <c r="B3329" s="27"/>
      <c r="C3329" s="33"/>
      <c r="D3329" s="27"/>
    </row>
    <row r="3330" spans="1:4" x14ac:dyDescent="0.2">
      <c r="A3330" s="26"/>
      <c r="B3330" s="27"/>
      <c r="C3330" s="33"/>
      <c r="D3330" s="27"/>
    </row>
    <row r="3331" spans="1:4" x14ac:dyDescent="0.2">
      <c r="A3331" s="26"/>
      <c r="B3331" s="27"/>
      <c r="C3331" s="33"/>
      <c r="D3331" s="27"/>
    </row>
    <row r="3332" spans="1:4" x14ac:dyDescent="0.2">
      <c r="A3332" s="26"/>
      <c r="B3332" s="27"/>
      <c r="C3332" s="33"/>
      <c r="D3332" s="27"/>
    </row>
    <row r="3333" spans="1:4" x14ac:dyDescent="0.2">
      <c r="A3333" s="26"/>
      <c r="B3333" s="27"/>
      <c r="C3333" s="33"/>
      <c r="D3333" s="27"/>
    </row>
    <row r="3334" spans="1:4" x14ac:dyDescent="0.2">
      <c r="A3334" s="26"/>
      <c r="B3334" s="27"/>
      <c r="C3334" s="33"/>
      <c r="D3334" s="27"/>
    </row>
    <row r="3335" spans="1:4" x14ac:dyDescent="0.2">
      <c r="A3335" s="26"/>
      <c r="B3335" s="27"/>
      <c r="C3335" s="33"/>
      <c r="D3335" s="27"/>
    </row>
    <row r="3336" spans="1:4" x14ac:dyDescent="0.2">
      <c r="A3336" s="26"/>
      <c r="B3336" s="27"/>
      <c r="C3336" s="33"/>
      <c r="D3336" s="27"/>
    </row>
    <row r="3337" spans="1:4" x14ac:dyDescent="0.2">
      <c r="A3337" s="26"/>
      <c r="B3337" s="27"/>
      <c r="C3337" s="33"/>
      <c r="D3337" s="27"/>
    </row>
    <row r="3338" spans="1:4" x14ac:dyDescent="0.2">
      <c r="A3338" s="26"/>
      <c r="B3338" s="27"/>
      <c r="C3338" s="33"/>
      <c r="D3338" s="27"/>
    </row>
    <row r="3339" spans="1:4" x14ac:dyDescent="0.2">
      <c r="A3339" s="26"/>
      <c r="B3339" s="27"/>
      <c r="C3339" s="33"/>
      <c r="D3339" s="27"/>
    </row>
    <row r="3340" spans="1:4" x14ac:dyDescent="0.2">
      <c r="A3340" s="26"/>
      <c r="B3340" s="27"/>
      <c r="C3340" s="33"/>
      <c r="D3340" s="27"/>
    </row>
    <row r="3341" spans="1:4" x14ac:dyDescent="0.2">
      <c r="A3341" s="26"/>
      <c r="B3341" s="27"/>
      <c r="C3341" s="33"/>
      <c r="D3341" s="27"/>
    </row>
    <row r="3342" spans="1:4" x14ac:dyDescent="0.2">
      <c r="A3342" s="26"/>
      <c r="B3342" s="27"/>
      <c r="C3342" s="33"/>
      <c r="D3342" s="27"/>
    </row>
    <row r="3343" spans="1:4" x14ac:dyDescent="0.2">
      <c r="A3343" s="26"/>
      <c r="B3343" s="27"/>
      <c r="C3343" s="33"/>
      <c r="D3343" s="27"/>
    </row>
    <row r="3344" spans="1:4" x14ac:dyDescent="0.2">
      <c r="A3344" s="26"/>
      <c r="B3344" s="27"/>
      <c r="C3344" s="33"/>
      <c r="D3344" s="27"/>
    </row>
    <row r="3345" spans="1:4" x14ac:dyDescent="0.2">
      <c r="A3345" s="26"/>
      <c r="B3345" s="27"/>
      <c r="C3345" s="33"/>
      <c r="D3345" s="27"/>
    </row>
    <row r="3346" spans="1:4" x14ac:dyDescent="0.2">
      <c r="A3346" s="26"/>
      <c r="B3346" s="27"/>
      <c r="C3346" s="33"/>
      <c r="D3346" s="27"/>
    </row>
    <row r="3347" spans="1:4" x14ac:dyDescent="0.2">
      <c r="A3347" s="26"/>
      <c r="B3347" s="27"/>
      <c r="C3347" s="33"/>
      <c r="D3347" s="27"/>
    </row>
    <row r="3348" spans="1:4" x14ac:dyDescent="0.2">
      <c r="A3348" s="26"/>
      <c r="B3348" s="27"/>
      <c r="C3348" s="33"/>
      <c r="D3348" s="27"/>
    </row>
    <row r="3349" spans="1:4" x14ac:dyDescent="0.2">
      <c r="A3349" s="26"/>
      <c r="B3349" s="27"/>
      <c r="C3349" s="33"/>
      <c r="D3349" s="27"/>
    </row>
    <row r="3350" spans="1:4" x14ac:dyDescent="0.2">
      <c r="A3350" s="26"/>
      <c r="B3350" s="27"/>
      <c r="C3350" s="33"/>
      <c r="D3350" s="27"/>
    </row>
    <row r="3351" spans="1:4" x14ac:dyDescent="0.2">
      <c r="A3351" s="26"/>
      <c r="B3351" s="27"/>
      <c r="C3351" s="33"/>
      <c r="D3351" s="27"/>
    </row>
    <row r="3352" spans="1:4" x14ac:dyDescent="0.2">
      <c r="A3352" s="26"/>
      <c r="B3352" s="27"/>
      <c r="C3352" s="33"/>
      <c r="D3352" s="27"/>
    </row>
    <row r="3353" spans="1:4" x14ac:dyDescent="0.2">
      <c r="A3353" s="26"/>
      <c r="B3353" s="27"/>
      <c r="C3353" s="33"/>
      <c r="D3353" s="27"/>
    </row>
    <row r="3354" spans="1:4" x14ac:dyDescent="0.2">
      <c r="A3354" s="26"/>
      <c r="B3354" s="27"/>
      <c r="C3354" s="33"/>
      <c r="D3354" s="27"/>
    </row>
    <row r="3355" spans="1:4" x14ac:dyDescent="0.2">
      <c r="A3355" s="26"/>
      <c r="B3355" s="27"/>
      <c r="C3355" s="33"/>
      <c r="D3355" s="27"/>
    </row>
    <row r="3356" spans="1:4" x14ac:dyDescent="0.2">
      <c r="A3356" s="26"/>
      <c r="B3356" s="27"/>
      <c r="C3356" s="33"/>
      <c r="D3356" s="27"/>
    </row>
    <row r="3357" spans="1:4" x14ac:dyDescent="0.2">
      <c r="A3357" s="26"/>
      <c r="B3357" s="27"/>
      <c r="C3357" s="33"/>
      <c r="D3357" s="27"/>
    </row>
    <row r="3358" spans="1:4" x14ac:dyDescent="0.2">
      <c r="A3358" s="26"/>
      <c r="B3358" s="27"/>
      <c r="C3358" s="33"/>
      <c r="D3358" s="27"/>
    </row>
    <row r="3359" spans="1:4" x14ac:dyDescent="0.2">
      <c r="A3359" s="26"/>
      <c r="B3359" s="27"/>
      <c r="C3359" s="33"/>
      <c r="D3359" s="27"/>
    </row>
    <row r="3360" spans="1:4" x14ac:dyDescent="0.2">
      <c r="A3360" s="26"/>
      <c r="B3360" s="27"/>
      <c r="C3360" s="33"/>
      <c r="D3360" s="27"/>
    </row>
    <row r="3361" spans="1:4" x14ac:dyDescent="0.2">
      <c r="A3361" s="26"/>
      <c r="B3361" s="27"/>
      <c r="C3361" s="33"/>
      <c r="D3361" s="27"/>
    </row>
    <row r="3362" spans="1:4" x14ac:dyDescent="0.2">
      <c r="A3362" s="26"/>
      <c r="B3362" s="27"/>
      <c r="C3362" s="33"/>
      <c r="D3362" s="27"/>
    </row>
    <row r="3363" spans="1:4" x14ac:dyDescent="0.2">
      <c r="A3363" s="26"/>
      <c r="B3363" s="27"/>
      <c r="C3363" s="33"/>
      <c r="D3363" s="27"/>
    </row>
    <row r="3364" spans="1:4" x14ac:dyDescent="0.2">
      <c r="A3364" s="26"/>
      <c r="B3364" s="27"/>
      <c r="C3364" s="33"/>
      <c r="D3364" s="27"/>
    </row>
    <row r="3365" spans="1:4" x14ac:dyDescent="0.2">
      <c r="A3365" s="26"/>
      <c r="B3365" s="27"/>
      <c r="C3365" s="33"/>
      <c r="D3365" s="27"/>
    </row>
    <row r="3366" spans="1:4" x14ac:dyDescent="0.2">
      <c r="A3366" s="26"/>
      <c r="B3366" s="27"/>
      <c r="C3366" s="33"/>
      <c r="D3366" s="27"/>
    </row>
    <row r="3367" spans="1:4" x14ac:dyDescent="0.2">
      <c r="A3367" s="26"/>
      <c r="B3367" s="27"/>
      <c r="C3367" s="33"/>
      <c r="D3367" s="27"/>
    </row>
    <row r="3368" spans="1:4" x14ac:dyDescent="0.2">
      <c r="A3368" s="26"/>
      <c r="B3368" s="27"/>
      <c r="C3368" s="33"/>
      <c r="D3368" s="27"/>
    </row>
    <row r="3369" spans="1:4" x14ac:dyDescent="0.2">
      <c r="A3369" s="26"/>
      <c r="B3369" s="27"/>
      <c r="C3369" s="33"/>
      <c r="D3369" s="27"/>
    </row>
    <row r="3370" spans="1:4" x14ac:dyDescent="0.2">
      <c r="A3370" s="26"/>
      <c r="B3370" s="27"/>
      <c r="C3370" s="33"/>
      <c r="D3370" s="27"/>
    </row>
    <row r="3371" spans="1:4" x14ac:dyDescent="0.2">
      <c r="A3371" s="26"/>
      <c r="B3371" s="27"/>
      <c r="C3371" s="33"/>
      <c r="D3371" s="27"/>
    </row>
    <row r="3372" spans="1:4" x14ac:dyDescent="0.2">
      <c r="A3372" s="26"/>
      <c r="B3372" s="27"/>
      <c r="C3372" s="33"/>
      <c r="D3372" s="27"/>
    </row>
    <row r="3373" spans="1:4" x14ac:dyDescent="0.2">
      <c r="A3373" s="26"/>
      <c r="B3373" s="27"/>
      <c r="C3373" s="33"/>
      <c r="D3373" s="27"/>
    </row>
    <row r="3374" spans="1:4" x14ac:dyDescent="0.2">
      <c r="A3374" s="26"/>
      <c r="B3374" s="27"/>
      <c r="C3374" s="33"/>
      <c r="D3374" s="27"/>
    </row>
    <row r="3375" spans="1:4" x14ac:dyDescent="0.2">
      <c r="A3375" s="26"/>
      <c r="B3375" s="27"/>
      <c r="C3375" s="33"/>
      <c r="D3375" s="27"/>
    </row>
    <row r="3376" spans="1:4" x14ac:dyDescent="0.2">
      <c r="A3376" s="26"/>
      <c r="B3376" s="27"/>
      <c r="C3376" s="33"/>
      <c r="D3376" s="27"/>
    </row>
    <row r="3377" spans="1:4" x14ac:dyDescent="0.2">
      <c r="A3377" s="26"/>
      <c r="B3377" s="27"/>
      <c r="C3377" s="33"/>
      <c r="D3377" s="27"/>
    </row>
    <row r="3378" spans="1:4" x14ac:dyDescent="0.2">
      <c r="A3378" s="26"/>
      <c r="B3378" s="27"/>
      <c r="C3378" s="33"/>
      <c r="D3378" s="27"/>
    </row>
    <row r="3379" spans="1:4" x14ac:dyDescent="0.2">
      <c r="A3379" s="26"/>
      <c r="B3379" s="27"/>
      <c r="C3379" s="33"/>
      <c r="D3379" s="27"/>
    </row>
    <row r="3380" spans="1:4" x14ac:dyDescent="0.2">
      <c r="A3380" s="26"/>
      <c r="B3380" s="27"/>
      <c r="C3380" s="33"/>
      <c r="D3380" s="27"/>
    </row>
    <row r="3381" spans="1:4" x14ac:dyDescent="0.2">
      <c r="A3381" s="26"/>
      <c r="B3381" s="27"/>
      <c r="C3381" s="33"/>
      <c r="D3381" s="27"/>
    </row>
    <row r="3382" spans="1:4" x14ac:dyDescent="0.2">
      <c r="A3382" s="26"/>
      <c r="B3382" s="27"/>
      <c r="C3382" s="33"/>
      <c r="D3382" s="27"/>
    </row>
    <row r="3383" spans="1:4" x14ac:dyDescent="0.2">
      <c r="A3383" s="26"/>
      <c r="B3383" s="27"/>
      <c r="C3383" s="33"/>
      <c r="D3383" s="27"/>
    </row>
    <row r="3384" spans="1:4" x14ac:dyDescent="0.2">
      <c r="A3384" s="26"/>
      <c r="B3384" s="27"/>
      <c r="C3384" s="33"/>
      <c r="D3384" s="27"/>
    </row>
    <row r="3385" spans="1:4" x14ac:dyDescent="0.2">
      <c r="A3385" s="26"/>
      <c r="B3385" s="27"/>
      <c r="C3385" s="33"/>
      <c r="D3385" s="27"/>
    </row>
    <row r="3386" spans="1:4" x14ac:dyDescent="0.2">
      <c r="A3386" s="26"/>
      <c r="B3386" s="27"/>
      <c r="C3386" s="33"/>
      <c r="D3386" s="27"/>
    </row>
    <row r="3387" spans="1:4" x14ac:dyDescent="0.2">
      <c r="A3387" s="26"/>
      <c r="B3387" s="27"/>
      <c r="C3387" s="33"/>
      <c r="D3387" s="27"/>
    </row>
    <row r="3388" spans="1:4" x14ac:dyDescent="0.2">
      <c r="A3388" s="26"/>
      <c r="B3388" s="27"/>
      <c r="C3388" s="33"/>
      <c r="D3388" s="27"/>
    </row>
    <row r="3389" spans="1:4" x14ac:dyDescent="0.2">
      <c r="A3389" s="26"/>
      <c r="B3389" s="27"/>
      <c r="C3389" s="33"/>
      <c r="D3389" s="27"/>
    </row>
    <row r="3390" spans="1:4" x14ac:dyDescent="0.2">
      <c r="A3390" s="26"/>
      <c r="B3390" s="27"/>
      <c r="C3390" s="33"/>
      <c r="D3390" s="27"/>
    </row>
    <row r="3391" spans="1:4" x14ac:dyDescent="0.2">
      <c r="A3391" s="26"/>
      <c r="B3391" s="27"/>
      <c r="C3391" s="33"/>
      <c r="D3391" s="27"/>
    </row>
    <row r="3392" spans="1:4" x14ac:dyDescent="0.2">
      <c r="A3392" s="26"/>
      <c r="B3392" s="27"/>
      <c r="C3392" s="33"/>
      <c r="D3392" s="27"/>
    </row>
    <row r="3393" spans="1:4" x14ac:dyDescent="0.2">
      <c r="A3393" s="26"/>
      <c r="B3393" s="27"/>
      <c r="C3393" s="33"/>
      <c r="D3393" s="27"/>
    </row>
    <row r="3394" spans="1:4" x14ac:dyDescent="0.2">
      <c r="A3394" s="26"/>
      <c r="B3394" s="27"/>
      <c r="C3394" s="33"/>
      <c r="D3394" s="27"/>
    </row>
    <row r="3395" spans="1:4" x14ac:dyDescent="0.2">
      <c r="A3395" s="26"/>
      <c r="B3395" s="27"/>
      <c r="C3395" s="33"/>
      <c r="D3395" s="27"/>
    </row>
    <row r="3396" spans="1:4" x14ac:dyDescent="0.2">
      <c r="A3396" s="26"/>
      <c r="B3396" s="27"/>
      <c r="C3396" s="33"/>
      <c r="D3396" s="27"/>
    </row>
    <row r="3397" spans="1:4" x14ac:dyDescent="0.2">
      <c r="A3397" s="26"/>
      <c r="B3397" s="27"/>
      <c r="C3397" s="33"/>
      <c r="D3397" s="27"/>
    </row>
    <row r="3398" spans="1:4" x14ac:dyDescent="0.2">
      <c r="A3398" s="26"/>
      <c r="B3398" s="27"/>
      <c r="C3398" s="33"/>
      <c r="D3398" s="27"/>
    </row>
    <row r="3399" spans="1:4" x14ac:dyDescent="0.2">
      <c r="A3399" s="26"/>
      <c r="B3399" s="27"/>
      <c r="C3399" s="33"/>
      <c r="D3399" s="27"/>
    </row>
    <row r="3400" spans="1:4" x14ac:dyDescent="0.2">
      <c r="A3400" s="26"/>
      <c r="B3400" s="27"/>
      <c r="C3400" s="33"/>
      <c r="D3400" s="27"/>
    </row>
    <row r="3401" spans="1:4" x14ac:dyDescent="0.2">
      <c r="A3401" s="26"/>
      <c r="B3401" s="27"/>
      <c r="C3401" s="33"/>
      <c r="D3401" s="27"/>
    </row>
    <row r="3402" spans="1:4" x14ac:dyDescent="0.2">
      <c r="A3402" s="26"/>
      <c r="B3402" s="27"/>
      <c r="C3402" s="33"/>
      <c r="D3402" s="27"/>
    </row>
    <row r="3403" spans="1:4" x14ac:dyDescent="0.2">
      <c r="A3403" s="26"/>
      <c r="B3403" s="27"/>
      <c r="C3403" s="33"/>
      <c r="D3403" s="27"/>
    </row>
    <row r="3404" spans="1:4" x14ac:dyDescent="0.2">
      <c r="A3404" s="26"/>
      <c r="B3404" s="27"/>
      <c r="C3404" s="33"/>
      <c r="D3404" s="27"/>
    </row>
    <row r="3405" spans="1:4" x14ac:dyDescent="0.2">
      <c r="A3405" s="26"/>
      <c r="B3405" s="27"/>
      <c r="C3405" s="33"/>
      <c r="D3405" s="27"/>
    </row>
    <row r="3406" spans="1:4" x14ac:dyDescent="0.2">
      <c r="A3406" s="26"/>
      <c r="B3406" s="27"/>
      <c r="C3406" s="33"/>
      <c r="D3406" s="27"/>
    </row>
    <row r="3407" spans="1:4" x14ac:dyDescent="0.2">
      <c r="A3407" s="26"/>
      <c r="B3407" s="27"/>
      <c r="C3407" s="33"/>
      <c r="D3407" s="27"/>
    </row>
    <row r="3408" spans="1:4" x14ac:dyDescent="0.2">
      <c r="A3408" s="26"/>
      <c r="B3408" s="27"/>
      <c r="C3408" s="33"/>
      <c r="D3408" s="27"/>
    </row>
    <row r="3409" spans="1:4" x14ac:dyDescent="0.2">
      <c r="A3409" s="26"/>
      <c r="B3409" s="27"/>
      <c r="C3409" s="33"/>
      <c r="D3409" s="27"/>
    </row>
    <row r="3410" spans="1:4" x14ac:dyDescent="0.2">
      <c r="A3410" s="26"/>
      <c r="B3410" s="27"/>
      <c r="C3410" s="33"/>
      <c r="D3410" s="27"/>
    </row>
    <row r="3411" spans="1:4" x14ac:dyDescent="0.2">
      <c r="A3411" s="26"/>
      <c r="B3411" s="27"/>
      <c r="C3411" s="33"/>
      <c r="D3411" s="27"/>
    </row>
    <row r="3412" spans="1:4" x14ac:dyDescent="0.2">
      <c r="A3412" s="26"/>
      <c r="B3412" s="27"/>
      <c r="C3412" s="33"/>
      <c r="D3412" s="27"/>
    </row>
    <row r="3413" spans="1:4" x14ac:dyDescent="0.2">
      <c r="A3413" s="26"/>
      <c r="B3413" s="27"/>
      <c r="C3413" s="33"/>
      <c r="D3413" s="27"/>
    </row>
    <row r="3414" spans="1:4" x14ac:dyDescent="0.2">
      <c r="A3414" s="26"/>
      <c r="B3414" s="27"/>
      <c r="C3414" s="33"/>
      <c r="D3414" s="27"/>
    </row>
    <row r="3415" spans="1:4" x14ac:dyDescent="0.2">
      <c r="A3415" s="26"/>
      <c r="B3415" s="27"/>
      <c r="C3415" s="33"/>
      <c r="D3415" s="27"/>
    </row>
    <row r="3416" spans="1:4" x14ac:dyDescent="0.2">
      <c r="A3416" s="26"/>
      <c r="B3416" s="27"/>
      <c r="C3416" s="33"/>
      <c r="D3416" s="27"/>
    </row>
    <row r="3417" spans="1:4" x14ac:dyDescent="0.2">
      <c r="A3417" s="26"/>
      <c r="B3417" s="27"/>
      <c r="C3417" s="33"/>
      <c r="D3417" s="27"/>
    </row>
    <row r="3418" spans="1:4" x14ac:dyDescent="0.2">
      <c r="A3418" s="26"/>
      <c r="B3418" s="27"/>
      <c r="C3418" s="33"/>
      <c r="D3418" s="27"/>
    </row>
    <row r="3419" spans="1:4" x14ac:dyDescent="0.2">
      <c r="A3419" s="26"/>
      <c r="B3419" s="27"/>
      <c r="C3419" s="33"/>
      <c r="D3419" s="27"/>
    </row>
    <row r="3420" spans="1:4" x14ac:dyDescent="0.2">
      <c r="A3420" s="26"/>
      <c r="B3420" s="27"/>
      <c r="C3420" s="33"/>
      <c r="D3420" s="27"/>
    </row>
    <row r="3421" spans="1:4" x14ac:dyDescent="0.2">
      <c r="A3421" s="26"/>
      <c r="B3421" s="27"/>
      <c r="C3421" s="33"/>
      <c r="D3421" s="27"/>
    </row>
    <row r="3422" spans="1:4" x14ac:dyDescent="0.2">
      <c r="A3422" s="26"/>
      <c r="B3422" s="27"/>
      <c r="C3422" s="33"/>
      <c r="D3422" s="27"/>
    </row>
    <row r="3423" spans="1:4" x14ac:dyDescent="0.2">
      <c r="A3423" s="26"/>
      <c r="B3423" s="27"/>
      <c r="C3423" s="33"/>
      <c r="D3423" s="27"/>
    </row>
    <row r="3424" spans="1:4" x14ac:dyDescent="0.2">
      <c r="A3424" s="26"/>
      <c r="B3424" s="27"/>
      <c r="C3424" s="33"/>
      <c r="D3424" s="27"/>
    </row>
    <row r="3425" spans="1:4" x14ac:dyDescent="0.2">
      <c r="A3425" s="26"/>
      <c r="B3425" s="27"/>
      <c r="C3425" s="33"/>
      <c r="D3425" s="27"/>
    </row>
    <row r="3426" spans="1:4" x14ac:dyDescent="0.2">
      <c r="A3426" s="26"/>
      <c r="B3426" s="27"/>
      <c r="C3426" s="33"/>
      <c r="D3426" s="27"/>
    </row>
    <row r="3427" spans="1:4" x14ac:dyDescent="0.2">
      <c r="A3427" s="26"/>
      <c r="B3427" s="27"/>
      <c r="C3427" s="33"/>
      <c r="D3427" s="27"/>
    </row>
    <row r="3428" spans="1:4" x14ac:dyDescent="0.2">
      <c r="A3428" s="26"/>
      <c r="B3428" s="27"/>
      <c r="C3428" s="33"/>
      <c r="D3428" s="27"/>
    </row>
    <row r="3429" spans="1:4" x14ac:dyDescent="0.2">
      <c r="A3429" s="26"/>
      <c r="B3429" s="27"/>
      <c r="C3429" s="33"/>
      <c r="D3429" s="27"/>
    </row>
    <row r="3430" spans="1:4" x14ac:dyDescent="0.2">
      <c r="A3430" s="26"/>
      <c r="B3430" s="27"/>
      <c r="C3430" s="33"/>
      <c r="D3430" s="27"/>
    </row>
    <row r="3431" spans="1:4" x14ac:dyDescent="0.2">
      <c r="A3431" s="26"/>
      <c r="B3431" s="27"/>
      <c r="C3431" s="33"/>
      <c r="D3431" s="27"/>
    </row>
    <row r="3432" spans="1:4" x14ac:dyDescent="0.2">
      <c r="A3432" s="26"/>
      <c r="B3432" s="27"/>
      <c r="C3432" s="33"/>
      <c r="D3432" s="27"/>
    </row>
    <row r="3433" spans="1:4" x14ac:dyDescent="0.2">
      <c r="A3433" s="26"/>
      <c r="B3433" s="27"/>
      <c r="C3433" s="33"/>
      <c r="D3433" s="27"/>
    </row>
    <row r="3434" spans="1:4" x14ac:dyDescent="0.2">
      <c r="A3434" s="26"/>
      <c r="B3434" s="27"/>
      <c r="C3434" s="33"/>
      <c r="D3434" s="27"/>
    </row>
    <row r="3435" spans="1:4" x14ac:dyDescent="0.2">
      <c r="A3435" s="26"/>
      <c r="B3435" s="27"/>
      <c r="C3435" s="33"/>
      <c r="D3435" s="27"/>
    </row>
    <row r="3436" spans="1:4" x14ac:dyDescent="0.2">
      <c r="A3436" s="26"/>
      <c r="B3436" s="27"/>
      <c r="C3436" s="33"/>
      <c r="D3436" s="27"/>
    </row>
    <row r="3437" spans="1:4" x14ac:dyDescent="0.2">
      <c r="A3437" s="26"/>
      <c r="B3437" s="27"/>
      <c r="C3437" s="33"/>
      <c r="D3437" s="27"/>
    </row>
    <row r="3438" spans="1:4" x14ac:dyDescent="0.2">
      <c r="A3438" s="26"/>
      <c r="B3438" s="27"/>
      <c r="C3438" s="33"/>
      <c r="D3438" s="27"/>
    </row>
    <row r="3439" spans="1:4" x14ac:dyDescent="0.2">
      <c r="A3439" s="26"/>
      <c r="B3439" s="27"/>
      <c r="C3439" s="33"/>
      <c r="D3439" s="27"/>
    </row>
    <row r="3440" spans="1:4" x14ac:dyDescent="0.2">
      <c r="A3440" s="26"/>
      <c r="B3440" s="27"/>
      <c r="C3440" s="33"/>
      <c r="D3440" s="27"/>
    </row>
    <row r="3441" spans="1:4" x14ac:dyDescent="0.2">
      <c r="A3441" s="26"/>
      <c r="B3441" s="27"/>
      <c r="C3441" s="33"/>
      <c r="D3441" s="27"/>
    </row>
    <row r="3442" spans="1:4" x14ac:dyDescent="0.2">
      <c r="A3442" s="26"/>
      <c r="B3442" s="27"/>
      <c r="C3442" s="33"/>
      <c r="D3442" s="27"/>
    </row>
    <row r="3443" spans="1:4" x14ac:dyDescent="0.2">
      <c r="A3443" s="26"/>
      <c r="B3443" s="27"/>
      <c r="C3443" s="33"/>
      <c r="D3443" s="27"/>
    </row>
    <row r="3444" spans="1:4" x14ac:dyDescent="0.2">
      <c r="A3444" s="26"/>
      <c r="B3444" s="27"/>
      <c r="C3444" s="33"/>
      <c r="D3444" s="27"/>
    </row>
    <row r="3445" spans="1:4" x14ac:dyDescent="0.2">
      <c r="A3445" s="26"/>
      <c r="B3445" s="27"/>
      <c r="C3445" s="33"/>
      <c r="D3445" s="27"/>
    </row>
    <row r="3446" spans="1:4" x14ac:dyDescent="0.2">
      <c r="A3446" s="26"/>
      <c r="B3446" s="27"/>
      <c r="C3446" s="33"/>
      <c r="D3446" s="27"/>
    </row>
    <row r="3447" spans="1:4" x14ac:dyDescent="0.2">
      <c r="A3447" s="26"/>
      <c r="B3447" s="27"/>
      <c r="C3447" s="33"/>
      <c r="D3447" s="27"/>
    </row>
    <row r="3448" spans="1:4" x14ac:dyDescent="0.2">
      <c r="A3448" s="26"/>
      <c r="B3448" s="27"/>
      <c r="C3448" s="33"/>
      <c r="D3448" s="27"/>
    </row>
    <row r="3449" spans="1:4" x14ac:dyDescent="0.2">
      <c r="A3449" s="26"/>
      <c r="B3449" s="27"/>
      <c r="C3449" s="33"/>
      <c r="D3449" s="27"/>
    </row>
    <row r="3450" spans="1:4" x14ac:dyDescent="0.2">
      <c r="A3450" s="26"/>
      <c r="B3450" s="27"/>
      <c r="C3450" s="33"/>
      <c r="D3450" s="27"/>
    </row>
    <row r="3451" spans="1:4" x14ac:dyDescent="0.2">
      <c r="A3451" s="26"/>
      <c r="B3451" s="27"/>
      <c r="C3451" s="33"/>
      <c r="D3451" s="27"/>
    </row>
    <row r="3452" spans="1:4" x14ac:dyDescent="0.2">
      <c r="A3452" s="26"/>
      <c r="B3452" s="27"/>
      <c r="C3452" s="33"/>
      <c r="D3452" s="27"/>
    </row>
    <row r="3453" spans="1:4" x14ac:dyDescent="0.2">
      <c r="A3453" s="26"/>
      <c r="B3453" s="27"/>
      <c r="C3453" s="33"/>
      <c r="D3453" s="27"/>
    </row>
    <row r="3454" spans="1:4" x14ac:dyDescent="0.2">
      <c r="A3454" s="26"/>
      <c r="B3454" s="27"/>
      <c r="C3454" s="33"/>
      <c r="D3454" s="27"/>
    </row>
    <row r="3455" spans="1:4" x14ac:dyDescent="0.2">
      <c r="A3455" s="26"/>
      <c r="B3455" s="27"/>
      <c r="C3455" s="33"/>
      <c r="D3455" s="27"/>
    </row>
    <row r="3456" spans="1:4" x14ac:dyDescent="0.2">
      <c r="A3456" s="26"/>
      <c r="B3456" s="27"/>
      <c r="C3456" s="33"/>
      <c r="D3456" s="27"/>
    </row>
    <row r="3457" spans="1:4" x14ac:dyDescent="0.2">
      <c r="A3457" s="26"/>
      <c r="B3457" s="27"/>
      <c r="C3457" s="33"/>
      <c r="D3457" s="27"/>
    </row>
    <row r="3458" spans="1:4" x14ac:dyDescent="0.2">
      <c r="A3458" s="26"/>
      <c r="B3458" s="27"/>
      <c r="C3458" s="33"/>
      <c r="D3458" s="27"/>
    </row>
    <row r="3459" spans="1:4" x14ac:dyDescent="0.2">
      <c r="A3459" s="26"/>
      <c r="B3459" s="27"/>
      <c r="C3459" s="33"/>
      <c r="D3459" s="27"/>
    </row>
    <row r="3460" spans="1:4" x14ac:dyDescent="0.2">
      <c r="A3460" s="26"/>
      <c r="B3460" s="27"/>
      <c r="C3460" s="33"/>
      <c r="D3460" s="27"/>
    </row>
    <row r="3461" spans="1:4" x14ac:dyDescent="0.2">
      <c r="A3461" s="26"/>
      <c r="B3461" s="27"/>
      <c r="C3461" s="33"/>
      <c r="D3461" s="27"/>
    </row>
    <row r="3462" spans="1:4" x14ac:dyDescent="0.2">
      <c r="A3462" s="26"/>
      <c r="B3462" s="27"/>
      <c r="C3462" s="33"/>
      <c r="D3462" s="27"/>
    </row>
    <row r="3463" spans="1:4" x14ac:dyDescent="0.2">
      <c r="A3463" s="26"/>
      <c r="B3463" s="27"/>
      <c r="C3463" s="33"/>
      <c r="D3463" s="27"/>
    </row>
    <row r="3464" spans="1:4" x14ac:dyDescent="0.2">
      <c r="A3464" s="26"/>
      <c r="B3464" s="27"/>
      <c r="C3464" s="33"/>
      <c r="D3464" s="27"/>
    </row>
    <row r="3465" spans="1:4" x14ac:dyDescent="0.2">
      <c r="A3465" s="26"/>
      <c r="B3465" s="27"/>
      <c r="C3465" s="33"/>
      <c r="D3465" s="27"/>
    </row>
    <row r="3466" spans="1:4" x14ac:dyDescent="0.2">
      <c r="A3466" s="26"/>
      <c r="B3466" s="27"/>
      <c r="C3466" s="33"/>
      <c r="D3466" s="27"/>
    </row>
    <row r="3467" spans="1:4" x14ac:dyDescent="0.2">
      <c r="A3467" s="26"/>
      <c r="B3467" s="27"/>
      <c r="C3467" s="33"/>
      <c r="D3467" s="27"/>
    </row>
    <row r="3468" spans="1:4" x14ac:dyDescent="0.2">
      <c r="A3468" s="26"/>
      <c r="B3468" s="27"/>
      <c r="C3468" s="33"/>
      <c r="D3468" s="27"/>
    </row>
    <row r="3469" spans="1:4" x14ac:dyDescent="0.2">
      <c r="A3469" s="26"/>
      <c r="B3469" s="27"/>
      <c r="C3469" s="33"/>
      <c r="D3469" s="27"/>
    </row>
    <row r="3470" spans="1:4" x14ac:dyDescent="0.2">
      <c r="A3470" s="26"/>
      <c r="B3470" s="27"/>
      <c r="C3470" s="33"/>
      <c r="D3470" s="27"/>
    </row>
    <row r="3471" spans="1:4" x14ac:dyDescent="0.2">
      <c r="A3471" s="26"/>
      <c r="B3471" s="27"/>
      <c r="C3471" s="33"/>
      <c r="D3471" s="27"/>
    </row>
    <row r="3472" spans="1:4" x14ac:dyDescent="0.2">
      <c r="A3472" s="26"/>
      <c r="B3472" s="27"/>
      <c r="C3472" s="33"/>
      <c r="D3472" s="27"/>
    </row>
    <row r="3473" spans="1:4" x14ac:dyDescent="0.2">
      <c r="A3473" s="26"/>
      <c r="B3473" s="27"/>
      <c r="C3473" s="33"/>
      <c r="D3473" s="27"/>
    </row>
    <row r="3474" spans="1:4" x14ac:dyDescent="0.2">
      <c r="A3474" s="26"/>
      <c r="B3474" s="27"/>
      <c r="C3474" s="33"/>
      <c r="D3474" s="27"/>
    </row>
    <row r="3475" spans="1:4" x14ac:dyDescent="0.2">
      <c r="A3475" s="26"/>
      <c r="B3475" s="27"/>
      <c r="C3475" s="33"/>
      <c r="D3475" s="27"/>
    </row>
    <row r="3476" spans="1:4" x14ac:dyDescent="0.2">
      <c r="A3476" s="26"/>
      <c r="B3476" s="27"/>
      <c r="C3476" s="33"/>
      <c r="D3476" s="27"/>
    </row>
    <row r="3477" spans="1:4" x14ac:dyDescent="0.2">
      <c r="A3477" s="26"/>
      <c r="B3477" s="27"/>
      <c r="C3477" s="33"/>
      <c r="D3477" s="27"/>
    </row>
    <row r="3478" spans="1:4" x14ac:dyDescent="0.2">
      <c r="A3478" s="26"/>
      <c r="B3478" s="27"/>
      <c r="C3478" s="33"/>
      <c r="D3478" s="27"/>
    </row>
    <row r="3479" spans="1:4" x14ac:dyDescent="0.2">
      <c r="A3479" s="26"/>
      <c r="B3479" s="27"/>
      <c r="C3479" s="33"/>
      <c r="D3479" s="27"/>
    </row>
    <row r="3480" spans="1:4" x14ac:dyDescent="0.2">
      <c r="A3480" s="26"/>
      <c r="B3480" s="27"/>
      <c r="C3480" s="33"/>
      <c r="D3480" s="27"/>
    </row>
    <row r="3481" spans="1:4" x14ac:dyDescent="0.2">
      <c r="A3481" s="26"/>
      <c r="B3481" s="27"/>
      <c r="C3481" s="33"/>
      <c r="D3481" s="27"/>
    </row>
    <row r="3482" spans="1:4" x14ac:dyDescent="0.2">
      <c r="A3482" s="26"/>
      <c r="B3482" s="27"/>
      <c r="C3482" s="33"/>
      <c r="D3482" s="27"/>
    </row>
    <row r="3483" spans="1:4" x14ac:dyDescent="0.2">
      <c r="A3483" s="26"/>
      <c r="B3483" s="27"/>
      <c r="C3483" s="33"/>
      <c r="D3483" s="27"/>
    </row>
    <row r="3484" spans="1:4" x14ac:dyDescent="0.2">
      <c r="A3484" s="26"/>
      <c r="B3484" s="27"/>
      <c r="C3484" s="33"/>
      <c r="D3484" s="27"/>
    </row>
    <row r="3485" spans="1:4" x14ac:dyDescent="0.2">
      <c r="A3485" s="26"/>
      <c r="B3485" s="27"/>
      <c r="C3485" s="33"/>
      <c r="D3485" s="27"/>
    </row>
    <row r="3486" spans="1:4" x14ac:dyDescent="0.2">
      <c r="A3486" s="26"/>
      <c r="B3486" s="27"/>
      <c r="C3486" s="33"/>
      <c r="D3486" s="27"/>
    </row>
    <row r="3487" spans="1:4" x14ac:dyDescent="0.2">
      <c r="A3487" s="26"/>
      <c r="B3487" s="27"/>
      <c r="C3487" s="33"/>
      <c r="D3487" s="27"/>
    </row>
    <row r="3488" spans="1:4" x14ac:dyDescent="0.2">
      <c r="A3488" s="26"/>
      <c r="B3488" s="27"/>
      <c r="C3488" s="33"/>
      <c r="D3488" s="27"/>
    </row>
    <row r="3489" spans="1:4" x14ac:dyDescent="0.2">
      <c r="A3489" s="26"/>
      <c r="B3489" s="27"/>
      <c r="C3489" s="33"/>
      <c r="D3489" s="27"/>
    </row>
    <row r="3490" spans="1:4" x14ac:dyDescent="0.2">
      <c r="A3490" s="26"/>
      <c r="B3490" s="27"/>
      <c r="C3490" s="33"/>
      <c r="D3490" s="27"/>
    </row>
    <row r="3491" spans="1:4" x14ac:dyDescent="0.2">
      <c r="A3491" s="26"/>
      <c r="B3491" s="27"/>
      <c r="C3491" s="33"/>
      <c r="D3491" s="27"/>
    </row>
    <row r="3492" spans="1:4" x14ac:dyDescent="0.2">
      <c r="A3492" s="26"/>
      <c r="B3492" s="27"/>
      <c r="C3492" s="33"/>
      <c r="D3492" s="27"/>
    </row>
    <row r="3493" spans="1:4" x14ac:dyDescent="0.2">
      <c r="A3493" s="26"/>
      <c r="B3493" s="27"/>
      <c r="C3493" s="33"/>
      <c r="D3493" s="27"/>
    </row>
    <row r="3494" spans="1:4" x14ac:dyDescent="0.2">
      <c r="A3494" s="26"/>
      <c r="B3494" s="27"/>
      <c r="C3494" s="33"/>
      <c r="D3494" s="27"/>
    </row>
    <row r="3495" spans="1:4" x14ac:dyDescent="0.2">
      <c r="A3495" s="26"/>
      <c r="B3495" s="27"/>
      <c r="C3495" s="33"/>
      <c r="D3495" s="27"/>
    </row>
    <row r="3496" spans="1:4" x14ac:dyDescent="0.2">
      <c r="A3496" s="26"/>
      <c r="B3496" s="27"/>
      <c r="C3496" s="33"/>
      <c r="D3496" s="27"/>
    </row>
    <row r="3497" spans="1:4" x14ac:dyDescent="0.2">
      <c r="A3497" s="26"/>
      <c r="B3497" s="27"/>
      <c r="C3497" s="33"/>
      <c r="D3497" s="27"/>
    </row>
    <row r="3498" spans="1:4" x14ac:dyDescent="0.2">
      <c r="A3498" s="26"/>
      <c r="B3498" s="27"/>
      <c r="C3498" s="33"/>
      <c r="D3498" s="27"/>
    </row>
    <row r="3499" spans="1:4" x14ac:dyDescent="0.2">
      <c r="A3499" s="26"/>
      <c r="B3499" s="27"/>
      <c r="C3499" s="33"/>
      <c r="D3499" s="27"/>
    </row>
    <row r="3500" spans="1:4" x14ac:dyDescent="0.2">
      <c r="A3500" s="26"/>
      <c r="B3500" s="27"/>
      <c r="C3500" s="33"/>
      <c r="D3500" s="27"/>
    </row>
    <row r="3501" spans="1:4" x14ac:dyDescent="0.2">
      <c r="A3501" s="26"/>
      <c r="B3501" s="27"/>
      <c r="C3501" s="33"/>
      <c r="D3501" s="27"/>
    </row>
    <row r="3502" spans="1:4" x14ac:dyDescent="0.2">
      <c r="A3502" s="26"/>
      <c r="B3502" s="27"/>
      <c r="C3502" s="33"/>
      <c r="D3502" s="27"/>
    </row>
    <row r="3503" spans="1:4" x14ac:dyDescent="0.2">
      <c r="A3503" s="26"/>
      <c r="B3503" s="27"/>
      <c r="C3503" s="33"/>
      <c r="D3503" s="27"/>
    </row>
    <row r="3504" spans="1:4" x14ac:dyDescent="0.2">
      <c r="A3504" s="26"/>
      <c r="B3504" s="27"/>
      <c r="C3504" s="33"/>
      <c r="D3504" s="27"/>
    </row>
    <row r="3505" spans="1:4" x14ac:dyDescent="0.2">
      <c r="A3505" s="26"/>
      <c r="B3505" s="27"/>
      <c r="C3505" s="33"/>
      <c r="D3505" s="27"/>
    </row>
    <row r="3506" spans="1:4" x14ac:dyDescent="0.2">
      <c r="A3506" s="26"/>
      <c r="B3506" s="27"/>
      <c r="C3506" s="33"/>
      <c r="D3506" s="27"/>
    </row>
    <row r="3507" spans="1:4" x14ac:dyDescent="0.2">
      <c r="A3507" s="26"/>
      <c r="B3507" s="27"/>
      <c r="C3507" s="33"/>
      <c r="D3507" s="27"/>
    </row>
    <row r="3508" spans="1:4" x14ac:dyDescent="0.2">
      <c r="A3508" s="26"/>
      <c r="B3508" s="27"/>
      <c r="C3508" s="33"/>
      <c r="D3508" s="27"/>
    </row>
    <row r="3509" spans="1:4" x14ac:dyDescent="0.2">
      <c r="A3509" s="26"/>
      <c r="B3509" s="27"/>
      <c r="C3509" s="33"/>
      <c r="D3509" s="27"/>
    </row>
    <row r="3510" spans="1:4" x14ac:dyDescent="0.2">
      <c r="A3510" s="26"/>
      <c r="B3510" s="27"/>
      <c r="C3510" s="33"/>
      <c r="D3510" s="27"/>
    </row>
    <row r="3511" spans="1:4" x14ac:dyDescent="0.2">
      <c r="A3511" s="26"/>
      <c r="B3511" s="27"/>
      <c r="C3511" s="33"/>
      <c r="D3511" s="27"/>
    </row>
    <row r="3512" spans="1:4" x14ac:dyDescent="0.2">
      <c r="A3512" s="26"/>
      <c r="B3512" s="27"/>
      <c r="C3512" s="33"/>
      <c r="D3512" s="27"/>
    </row>
    <row r="3513" spans="1:4" x14ac:dyDescent="0.2">
      <c r="A3513" s="26"/>
      <c r="B3513" s="27"/>
      <c r="C3513" s="33"/>
      <c r="D3513" s="27"/>
    </row>
    <row r="3514" spans="1:4" x14ac:dyDescent="0.2">
      <c r="A3514" s="26"/>
      <c r="B3514" s="27"/>
      <c r="C3514" s="33"/>
      <c r="D3514" s="27"/>
    </row>
    <row r="3515" spans="1:4" x14ac:dyDescent="0.2">
      <c r="A3515" s="26"/>
      <c r="B3515" s="27"/>
      <c r="C3515" s="33"/>
      <c r="D3515" s="27"/>
    </row>
    <row r="3516" spans="1:4" x14ac:dyDescent="0.2">
      <c r="A3516" s="26"/>
      <c r="B3516" s="27"/>
      <c r="C3516" s="33"/>
      <c r="D3516" s="27"/>
    </row>
    <row r="3517" spans="1:4" x14ac:dyDescent="0.2">
      <c r="A3517" s="26"/>
      <c r="B3517" s="27"/>
      <c r="C3517" s="33"/>
      <c r="D3517" s="27"/>
    </row>
    <row r="3518" spans="1:4" x14ac:dyDescent="0.2">
      <c r="A3518" s="26"/>
      <c r="B3518" s="27"/>
      <c r="C3518" s="33"/>
      <c r="D3518" s="27"/>
    </row>
    <row r="3519" spans="1:4" x14ac:dyDescent="0.2">
      <c r="A3519" s="26"/>
      <c r="B3519" s="27"/>
      <c r="C3519" s="33"/>
      <c r="D3519" s="27"/>
    </row>
    <row r="3520" spans="1:4" x14ac:dyDescent="0.2">
      <c r="A3520" s="26"/>
      <c r="B3520" s="27"/>
      <c r="C3520" s="33"/>
      <c r="D3520" s="27"/>
    </row>
    <row r="3521" spans="1:4" x14ac:dyDescent="0.2">
      <c r="A3521" s="26"/>
      <c r="B3521" s="27"/>
      <c r="C3521" s="33"/>
      <c r="D3521" s="27"/>
    </row>
    <row r="3522" spans="1:4" x14ac:dyDescent="0.2">
      <c r="A3522" s="26"/>
      <c r="B3522" s="27"/>
      <c r="C3522" s="33"/>
      <c r="D3522" s="27"/>
    </row>
    <row r="3523" spans="1:4" x14ac:dyDescent="0.2">
      <c r="A3523" s="26"/>
      <c r="B3523" s="27"/>
      <c r="C3523" s="33"/>
      <c r="D3523" s="27"/>
    </row>
    <row r="3524" spans="1:4" x14ac:dyDescent="0.2">
      <c r="A3524" s="26"/>
      <c r="B3524" s="27"/>
      <c r="C3524" s="33"/>
      <c r="D3524" s="27"/>
    </row>
    <row r="3525" spans="1:4" x14ac:dyDescent="0.2">
      <c r="A3525" s="26"/>
      <c r="B3525" s="27"/>
      <c r="C3525" s="33"/>
      <c r="D3525" s="27"/>
    </row>
    <row r="3526" spans="1:4" x14ac:dyDescent="0.2">
      <c r="A3526" s="26"/>
      <c r="B3526" s="27"/>
      <c r="C3526" s="33"/>
      <c r="D3526" s="27"/>
    </row>
    <row r="3527" spans="1:4" x14ac:dyDescent="0.2">
      <c r="A3527" s="26"/>
      <c r="B3527" s="27"/>
      <c r="C3527" s="33"/>
      <c r="D3527" s="27"/>
    </row>
    <row r="3528" spans="1:4" x14ac:dyDescent="0.2">
      <c r="A3528" s="26"/>
      <c r="B3528" s="27"/>
      <c r="C3528" s="33"/>
      <c r="D3528" s="27"/>
    </row>
    <row r="3529" spans="1:4" x14ac:dyDescent="0.2">
      <c r="A3529" s="26"/>
      <c r="B3529" s="27"/>
      <c r="C3529" s="33"/>
      <c r="D3529" s="27"/>
    </row>
    <row r="3530" spans="1:4" x14ac:dyDescent="0.2">
      <c r="A3530" s="26"/>
      <c r="B3530" s="27"/>
      <c r="C3530" s="33"/>
      <c r="D3530" s="27"/>
    </row>
    <row r="3531" spans="1:4" x14ac:dyDescent="0.2">
      <c r="A3531" s="26"/>
      <c r="B3531" s="27"/>
      <c r="C3531" s="33"/>
      <c r="D3531" s="27"/>
    </row>
    <row r="3532" spans="1:4" x14ac:dyDescent="0.2">
      <c r="A3532" s="26"/>
      <c r="B3532" s="27"/>
      <c r="C3532" s="33"/>
      <c r="D3532" s="27"/>
    </row>
    <row r="3533" spans="1:4" x14ac:dyDescent="0.2">
      <c r="A3533" s="26"/>
      <c r="B3533" s="27"/>
      <c r="C3533" s="33"/>
      <c r="D3533" s="27"/>
    </row>
    <row r="3534" spans="1:4" x14ac:dyDescent="0.2">
      <c r="A3534" s="26"/>
      <c r="B3534" s="27"/>
      <c r="C3534" s="33"/>
      <c r="D3534" s="27"/>
    </row>
    <row r="3535" spans="1:4" x14ac:dyDescent="0.2">
      <c r="A3535" s="26"/>
      <c r="B3535" s="27"/>
      <c r="C3535" s="33"/>
      <c r="D3535" s="27"/>
    </row>
    <row r="3536" spans="1:4" x14ac:dyDescent="0.2">
      <c r="A3536" s="26"/>
      <c r="B3536" s="27"/>
      <c r="C3536" s="33"/>
      <c r="D3536" s="27"/>
    </row>
    <row r="3537" spans="1:4" x14ac:dyDescent="0.2">
      <c r="A3537" s="26"/>
      <c r="B3537" s="27"/>
      <c r="C3537" s="33"/>
      <c r="D3537" s="27"/>
    </row>
    <row r="3538" spans="1:4" x14ac:dyDescent="0.2">
      <c r="A3538" s="26"/>
      <c r="B3538" s="27"/>
      <c r="C3538" s="33"/>
      <c r="D3538" s="27"/>
    </row>
    <row r="3539" spans="1:4" x14ac:dyDescent="0.2">
      <c r="A3539" s="26"/>
      <c r="B3539" s="27"/>
      <c r="C3539" s="33"/>
      <c r="D3539" s="27"/>
    </row>
    <row r="3540" spans="1:4" x14ac:dyDescent="0.2">
      <c r="A3540" s="26"/>
      <c r="B3540" s="27"/>
      <c r="C3540" s="33"/>
      <c r="D3540" s="27"/>
    </row>
    <row r="3541" spans="1:4" x14ac:dyDescent="0.2">
      <c r="A3541" s="26"/>
      <c r="B3541" s="27"/>
      <c r="C3541" s="33"/>
      <c r="D3541" s="27"/>
    </row>
    <row r="3542" spans="1:4" x14ac:dyDescent="0.2">
      <c r="A3542" s="26"/>
      <c r="B3542" s="27"/>
      <c r="C3542" s="33"/>
      <c r="D3542" s="27"/>
    </row>
    <row r="3543" spans="1:4" x14ac:dyDescent="0.2">
      <c r="A3543" s="26"/>
      <c r="B3543" s="27"/>
      <c r="C3543" s="33"/>
      <c r="D3543" s="27"/>
    </row>
    <row r="3544" spans="1:4" x14ac:dyDescent="0.2">
      <c r="A3544" s="26"/>
      <c r="B3544" s="27"/>
      <c r="C3544" s="33"/>
      <c r="D3544" s="27"/>
    </row>
    <row r="3545" spans="1:4" x14ac:dyDescent="0.2">
      <c r="A3545" s="26"/>
      <c r="B3545" s="27"/>
      <c r="C3545" s="33"/>
      <c r="D3545" s="27"/>
    </row>
    <row r="3546" spans="1:4" x14ac:dyDescent="0.2">
      <c r="A3546" s="26"/>
      <c r="B3546" s="27"/>
      <c r="C3546" s="33"/>
      <c r="D3546" s="27"/>
    </row>
    <row r="3547" spans="1:4" x14ac:dyDescent="0.2">
      <c r="A3547" s="26"/>
      <c r="B3547" s="27"/>
      <c r="C3547" s="33"/>
      <c r="D3547" s="27"/>
    </row>
    <row r="3548" spans="1:4" x14ac:dyDescent="0.2">
      <c r="A3548" s="26"/>
      <c r="B3548" s="27"/>
      <c r="C3548" s="33"/>
      <c r="D3548" s="27"/>
    </row>
    <row r="3549" spans="1:4" x14ac:dyDescent="0.2">
      <c r="A3549" s="26"/>
      <c r="B3549" s="27"/>
      <c r="C3549" s="33"/>
      <c r="D3549" s="27"/>
    </row>
    <row r="3550" spans="1:4" x14ac:dyDescent="0.2">
      <c r="A3550" s="26"/>
      <c r="B3550" s="27"/>
      <c r="C3550" s="33"/>
      <c r="D3550" s="27"/>
    </row>
    <row r="3551" spans="1:4" x14ac:dyDescent="0.2">
      <c r="A3551" s="26"/>
      <c r="B3551" s="27"/>
      <c r="C3551" s="33"/>
      <c r="D3551" s="27"/>
    </row>
    <row r="3552" spans="1:4" x14ac:dyDescent="0.2">
      <c r="A3552" s="26"/>
      <c r="B3552" s="27"/>
      <c r="C3552" s="33"/>
      <c r="D3552" s="27"/>
    </row>
    <row r="3553" spans="1:4" x14ac:dyDescent="0.2">
      <c r="A3553" s="26"/>
      <c r="B3553" s="27"/>
      <c r="C3553" s="33"/>
      <c r="D3553" s="27"/>
    </row>
    <row r="3554" spans="1:4" x14ac:dyDescent="0.2">
      <c r="A3554" s="26"/>
      <c r="B3554" s="27"/>
      <c r="C3554" s="33"/>
      <c r="D3554" s="27"/>
    </row>
    <row r="3555" spans="1:4" x14ac:dyDescent="0.2">
      <c r="A3555" s="26"/>
      <c r="B3555" s="27"/>
      <c r="C3555" s="33"/>
      <c r="D3555" s="27"/>
    </row>
    <row r="3556" spans="1:4" x14ac:dyDescent="0.2">
      <c r="A3556" s="26"/>
      <c r="B3556" s="27"/>
      <c r="C3556" s="33"/>
      <c r="D3556" s="27"/>
    </row>
    <row r="3557" spans="1:4" x14ac:dyDescent="0.2">
      <c r="A3557" s="26"/>
      <c r="B3557" s="27"/>
      <c r="C3557" s="33"/>
      <c r="D3557" s="27"/>
    </row>
    <row r="3558" spans="1:4" x14ac:dyDescent="0.2">
      <c r="A3558" s="26"/>
      <c r="B3558" s="27"/>
      <c r="C3558" s="33"/>
      <c r="D3558" s="27"/>
    </row>
    <row r="3559" spans="1:4" x14ac:dyDescent="0.2">
      <c r="A3559" s="26"/>
      <c r="B3559" s="27"/>
      <c r="C3559" s="33"/>
      <c r="D3559" s="27"/>
    </row>
    <row r="3560" spans="1:4" x14ac:dyDescent="0.2">
      <c r="A3560" s="26"/>
      <c r="B3560" s="27"/>
      <c r="C3560" s="33"/>
      <c r="D3560" s="27"/>
    </row>
    <row r="3561" spans="1:4" x14ac:dyDescent="0.2">
      <c r="A3561" s="26"/>
      <c r="B3561" s="27"/>
      <c r="C3561" s="33"/>
      <c r="D3561" s="27"/>
    </row>
    <row r="3562" spans="1:4" x14ac:dyDescent="0.2">
      <c r="A3562" s="26"/>
      <c r="B3562" s="27"/>
      <c r="C3562" s="33"/>
      <c r="D3562" s="27"/>
    </row>
    <row r="3563" spans="1:4" x14ac:dyDescent="0.2">
      <c r="A3563" s="26"/>
      <c r="B3563" s="27"/>
      <c r="C3563" s="33"/>
      <c r="D3563" s="27"/>
    </row>
    <row r="3564" spans="1:4" x14ac:dyDescent="0.2">
      <c r="A3564" s="26"/>
      <c r="B3564" s="27"/>
      <c r="C3564" s="33"/>
      <c r="D3564" s="27"/>
    </row>
    <row r="3565" spans="1:4" x14ac:dyDescent="0.2">
      <c r="A3565" s="26"/>
      <c r="B3565" s="27"/>
      <c r="C3565" s="33"/>
      <c r="D3565" s="27"/>
    </row>
    <row r="3566" spans="1:4" x14ac:dyDescent="0.2">
      <c r="A3566" s="26"/>
      <c r="B3566" s="27"/>
      <c r="C3566" s="33"/>
      <c r="D3566" s="27"/>
    </row>
    <row r="3567" spans="1:4" x14ac:dyDescent="0.2">
      <c r="A3567" s="26"/>
      <c r="B3567" s="27"/>
      <c r="C3567" s="33"/>
      <c r="D3567" s="27"/>
    </row>
    <row r="3568" spans="1:4" x14ac:dyDescent="0.2">
      <c r="A3568" s="26"/>
      <c r="B3568" s="27"/>
      <c r="C3568" s="33"/>
      <c r="D3568" s="27"/>
    </row>
    <row r="3569" spans="1:4" x14ac:dyDescent="0.2">
      <c r="A3569" s="26"/>
      <c r="B3569" s="27"/>
      <c r="C3569" s="33"/>
      <c r="D3569" s="27"/>
    </row>
    <row r="3570" spans="1:4" x14ac:dyDescent="0.2">
      <c r="A3570" s="26"/>
      <c r="B3570" s="27"/>
      <c r="C3570" s="33"/>
      <c r="D3570" s="27"/>
    </row>
    <row r="3571" spans="1:4" x14ac:dyDescent="0.2">
      <c r="A3571" s="26"/>
      <c r="B3571" s="27"/>
      <c r="C3571" s="33"/>
      <c r="D3571" s="27"/>
    </row>
    <row r="3572" spans="1:4" x14ac:dyDescent="0.2">
      <c r="A3572" s="26"/>
      <c r="B3572" s="27"/>
      <c r="C3572" s="33"/>
      <c r="D3572" s="27"/>
    </row>
    <row r="3573" spans="1:4" x14ac:dyDescent="0.2">
      <c r="A3573" s="26"/>
      <c r="B3573" s="27"/>
      <c r="C3573" s="33"/>
      <c r="D3573" s="27"/>
    </row>
    <row r="3574" spans="1:4" x14ac:dyDescent="0.2">
      <c r="A3574" s="26"/>
      <c r="B3574" s="27"/>
      <c r="C3574" s="33"/>
      <c r="D3574" s="27"/>
    </row>
    <row r="3575" spans="1:4" x14ac:dyDescent="0.2">
      <c r="A3575" s="26"/>
      <c r="B3575" s="27"/>
      <c r="C3575" s="33"/>
      <c r="D3575" s="27"/>
    </row>
    <row r="3576" spans="1:4" x14ac:dyDescent="0.2">
      <c r="A3576" s="26"/>
      <c r="B3576" s="27"/>
      <c r="C3576" s="33"/>
      <c r="D3576" s="27"/>
    </row>
    <row r="3577" spans="1:4" x14ac:dyDescent="0.2">
      <c r="A3577" s="26"/>
      <c r="B3577" s="27"/>
      <c r="C3577" s="33"/>
      <c r="D3577" s="27"/>
    </row>
    <row r="3578" spans="1:4" x14ac:dyDescent="0.2">
      <c r="A3578" s="26"/>
      <c r="B3578" s="27"/>
      <c r="C3578" s="33"/>
      <c r="D3578" s="27"/>
    </row>
    <row r="3579" spans="1:4" x14ac:dyDescent="0.2">
      <c r="A3579" s="26"/>
      <c r="B3579" s="27"/>
      <c r="C3579" s="33"/>
      <c r="D3579" s="27"/>
    </row>
    <row r="3580" spans="1:4" x14ac:dyDescent="0.2">
      <c r="A3580" s="26"/>
      <c r="B3580" s="27"/>
      <c r="C3580" s="33"/>
      <c r="D3580" s="27"/>
    </row>
    <row r="3581" spans="1:4" x14ac:dyDescent="0.2">
      <c r="A3581" s="26"/>
      <c r="B3581" s="27"/>
      <c r="C3581" s="33"/>
      <c r="D3581" s="27"/>
    </row>
    <row r="3582" spans="1:4" x14ac:dyDescent="0.2">
      <c r="A3582" s="26"/>
      <c r="B3582" s="27"/>
      <c r="C3582" s="33"/>
      <c r="D3582" s="27"/>
    </row>
    <row r="3583" spans="1:4" x14ac:dyDescent="0.2">
      <c r="A3583" s="26"/>
      <c r="B3583" s="27"/>
      <c r="C3583" s="33"/>
      <c r="D3583" s="27"/>
    </row>
    <row r="3584" spans="1:4" x14ac:dyDescent="0.2">
      <c r="A3584" s="26"/>
      <c r="B3584" s="27"/>
      <c r="C3584" s="33"/>
      <c r="D3584" s="27"/>
    </row>
    <row r="3585" spans="1:4" x14ac:dyDescent="0.2">
      <c r="A3585" s="26"/>
      <c r="B3585" s="27"/>
      <c r="C3585" s="33"/>
      <c r="D3585" s="27"/>
    </row>
    <row r="3586" spans="1:4" x14ac:dyDescent="0.2">
      <c r="A3586" s="26"/>
      <c r="B3586" s="27"/>
      <c r="C3586" s="33"/>
      <c r="D3586" s="27"/>
    </row>
    <row r="3587" spans="1:4" x14ac:dyDescent="0.2">
      <c r="A3587" s="26"/>
      <c r="B3587" s="27"/>
      <c r="C3587" s="33"/>
      <c r="D3587" s="27"/>
    </row>
    <row r="3588" spans="1:4" x14ac:dyDescent="0.2">
      <c r="A3588" s="26"/>
      <c r="B3588" s="27"/>
      <c r="C3588" s="33"/>
      <c r="D3588" s="27"/>
    </row>
    <row r="3589" spans="1:4" x14ac:dyDescent="0.2">
      <c r="A3589" s="26"/>
      <c r="B3589" s="27"/>
      <c r="C3589" s="33"/>
      <c r="D3589" s="27"/>
    </row>
    <row r="3590" spans="1:4" x14ac:dyDescent="0.2">
      <c r="A3590" s="26"/>
      <c r="B3590" s="27"/>
      <c r="C3590" s="33"/>
      <c r="D3590" s="27"/>
    </row>
    <row r="3591" spans="1:4" x14ac:dyDescent="0.2">
      <c r="A3591" s="26"/>
      <c r="B3591" s="27"/>
      <c r="C3591" s="33"/>
      <c r="D3591" s="27"/>
    </row>
    <row r="3592" spans="1:4" x14ac:dyDescent="0.2">
      <c r="A3592" s="26"/>
      <c r="B3592" s="27"/>
      <c r="C3592" s="33"/>
      <c r="D3592" s="27"/>
    </row>
    <row r="3593" spans="1:4" x14ac:dyDescent="0.2">
      <c r="A3593" s="26"/>
      <c r="B3593" s="27"/>
      <c r="C3593" s="33"/>
      <c r="D3593" s="27"/>
    </row>
    <row r="3594" spans="1:4" x14ac:dyDescent="0.2">
      <c r="A3594" s="26"/>
      <c r="B3594" s="27"/>
      <c r="C3594" s="33"/>
      <c r="D3594" s="27"/>
    </row>
    <row r="3595" spans="1:4" x14ac:dyDescent="0.2">
      <c r="A3595" s="26"/>
      <c r="B3595" s="27"/>
      <c r="C3595" s="33"/>
      <c r="D3595" s="27"/>
    </row>
    <row r="3596" spans="1:4" x14ac:dyDescent="0.2">
      <c r="A3596" s="26"/>
      <c r="B3596" s="27"/>
      <c r="C3596" s="33"/>
      <c r="D3596" s="27"/>
    </row>
    <row r="3597" spans="1:4" x14ac:dyDescent="0.2">
      <c r="A3597" s="26"/>
      <c r="B3597" s="27"/>
      <c r="C3597" s="33"/>
      <c r="D3597" s="27"/>
    </row>
    <row r="3598" spans="1:4" x14ac:dyDescent="0.2">
      <c r="A3598" s="26"/>
      <c r="B3598" s="27"/>
      <c r="C3598" s="33"/>
      <c r="D3598" s="27"/>
    </row>
    <row r="3599" spans="1:4" x14ac:dyDescent="0.2">
      <c r="A3599" s="26"/>
      <c r="B3599" s="27"/>
      <c r="C3599" s="33"/>
      <c r="D3599" s="27"/>
    </row>
    <row r="3600" spans="1:4" x14ac:dyDescent="0.2">
      <c r="A3600" s="26"/>
      <c r="B3600" s="27"/>
      <c r="C3600" s="33"/>
      <c r="D3600" s="27"/>
    </row>
    <row r="3601" spans="1:4" x14ac:dyDescent="0.2">
      <c r="A3601" s="26"/>
      <c r="B3601" s="27"/>
      <c r="C3601" s="33"/>
      <c r="D3601" s="27"/>
    </row>
    <row r="3602" spans="1:4" x14ac:dyDescent="0.2">
      <c r="A3602" s="26"/>
      <c r="B3602" s="27"/>
      <c r="C3602" s="33"/>
      <c r="D3602" s="27"/>
    </row>
    <row r="3603" spans="1:4" x14ac:dyDescent="0.2">
      <c r="A3603" s="26"/>
      <c r="B3603" s="27"/>
      <c r="C3603" s="33"/>
      <c r="D3603" s="27"/>
    </row>
    <row r="3604" spans="1:4" x14ac:dyDescent="0.2">
      <c r="A3604" s="26"/>
      <c r="B3604" s="27"/>
      <c r="C3604" s="33"/>
      <c r="D3604" s="27"/>
    </row>
    <row r="3605" spans="1:4" x14ac:dyDescent="0.2">
      <c r="A3605" s="26"/>
      <c r="B3605" s="27"/>
      <c r="C3605" s="33"/>
      <c r="D3605" s="27"/>
    </row>
    <row r="3606" spans="1:4" x14ac:dyDescent="0.2">
      <c r="A3606" s="26"/>
      <c r="B3606" s="27"/>
      <c r="C3606" s="33"/>
      <c r="D3606" s="27"/>
    </row>
    <row r="3607" spans="1:4" x14ac:dyDescent="0.2">
      <c r="A3607" s="26"/>
      <c r="B3607" s="27"/>
      <c r="C3607" s="33"/>
      <c r="D3607" s="27"/>
    </row>
    <row r="3608" spans="1:4" x14ac:dyDescent="0.2">
      <c r="A3608" s="26"/>
      <c r="B3608" s="27"/>
      <c r="C3608" s="33"/>
      <c r="D3608" s="27"/>
    </row>
    <row r="3609" spans="1:4" x14ac:dyDescent="0.2">
      <c r="A3609" s="26"/>
      <c r="B3609" s="27"/>
      <c r="C3609" s="33"/>
      <c r="D3609" s="27"/>
    </row>
    <row r="3610" spans="1:4" x14ac:dyDescent="0.2">
      <c r="A3610" s="26"/>
      <c r="B3610" s="27"/>
      <c r="C3610" s="33"/>
      <c r="D3610" s="27"/>
    </row>
    <row r="3611" spans="1:4" x14ac:dyDescent="0.2">
      <c r="A3611" s="26"/>
      <c r="B3611" s="27"/>
      <c r="C3611" s="33"/>
      <c r="D3611" s="27"/>
    </row>
    <row r="3612" spans="1:4" x14ac:dyDescent="0.2">
      <c r="A3612" s="26"/>
      <c r="B3612" s="27"/>
      <c r="C3612" s="33"/>
      <c r="D3612" s="27"/>
    </row>
    <row r="3613" spans="1:4" x14ac:dyDescent="0.2">
      <c r="A3613" s="26"/>
      <c r="B3613" s="27"/>
      <c r="C3613" s="33"/>
      <c r="D3613" s="27"/>
    </row>
    <row r="3614" spans="1:4" x14ac:dyDescent="0.2">
      <c r="A3614" s="26"/>
      <c r="B3614" s="27"/>
      <c r="C3614" s="33"/>
      <c r="D3614" s="27"/>
    </row>
    <row r="3615" spans="1:4" x14ac:dyDescent="0.2">
      <c r="A3615" s="26"/>
      <c r="B3615" s="27"/>
      <c r="C3615" s="33"/>
      <c r="D3615" s="27"/>
    </row>
    <row r="3616" spans="1:4" x14ac:dyDescent="0.2">
      <c r="A3616" s="26"/>
      <c r="B3616" s="27"/>
      <c r="C3616" s="33"/>
      <c r="D3616" s="27"/>
    </row>
    <row r="3617" spans="1:4" x14ac:dyDescent="0.2">
      <c r="A3617" s="26"/>
      <c r="B3617" s="27"/>
      <c r="C3617" s="33"/>
      <c r="D3617" s="27"/>
    </row>
    <row r="3618" spans="1:4" x14ac:dyDescent="0.2">
      <c r="A3618" s="26"/>
      <c r="B3618" s="27"/>
      <c r="C3618" s="33"/>
      <c r="D3618" s="27"/>
    </row>
    <row r="3619" spans="1:4" x14ac:dyDescent="0.2">
      <c r="A3619" s="26"/>
      <c r="B3619" s="27"/>
      <c r="C3619" s="33"/>
      <c r="D3619" s="27"/>
    </row>
    <row r="3620" spans="1:4" x14ac:dyDescent="0.2">
      <c r="A3620" s="26"/>
      <c r="B3620" s="27"/>
      <c r="C3620" s="33"/>
      <c r="D3620" s="27"/>
    </row>
    <row r="3621" spans="1:4" x14ac:dyDescent="0.2">
      <c r="A3621" s="26"/>
      <c r="B3621" s="27"/>
      <c r="C3621" s="33"/>
      <c r="D3621" s="27"/>
    </row>
    <row r="3622" spans="1:4" x14ac:dyDescent="0.2">
      <c r="A3622" s="26"/>
      <c r="B3622" s="27"/>
      <c r="C3622" s="33"/>
      <c r="D3622" s="27"/>
    </row>
    <row r="3623" spans="1:4" x14ac:dyDescent="0.2">
      <c r="A3623" s="26"/>
      <c r="B3623" s="27"/>
      <c r="C3623" s="33"/>
      <c r="D3623" s="27"/>
    </row>
    <row r="3624" spans="1:4" x14ac:dyDescent="0.2">
      <c r="A3624" s="26"/>
      <c r="B3624" s="27"/>
      <c r="C3624" s="33"/>
      <c r="D3624" s="27"/>
    </row>
    <row r="3625" spans="1:4" x14ac:dyDescent="0.2">
      <c r="A3625" s="26"/>
      <c r="B3625" s="27"/>
      <c r="C3625" s="33"/>
      <c r="D3625" s="27"/>
    </row>
    <row r="3626" spans="1:4" x14ac:dyDescent="0.2">
      <c r="A3626" s="26"/>
      <c r="B3626" s="27"/>
      <c r="C3626" s="33"/>
      <c r="D3626" s="27"/>
    </row>
    <row r="3627" spans="1:4" x14ac:dyDescent="0.2">
      <c r="A3627" s="26"/>
      <c r="B3627" s="27"/>
      <c r="C3627" s="33"/>
      <c r="D3627" s="27"/>
    </row>
    <row r="3628" spans="1:4" x14ac:dyDescent="0.2">
      <c r="A3628" s="26"/>
      <c r="B3628" s="27"/>
      <c r="C3628" s="33"/>
      <c r="D3628" s="27"/>
    </row>
    <row r="3629" spans="1:4" x14ac:dyDescent="0.2">
      <c r="A3629" s="26"/>
      <c r="B3629" s="27"/>
      <c r="C3629" s="33"/>
      <c r="D3629" s="27"/>
    </row>
    <row r="3630" spans="1:4" x14ac:dyDescent="0.2">
      <c r="A3630" s="26"/>
      <c r="B3630" s="27"/>
      <c r="C3630" s="33"/>
      <c r="D3630" s="27"/>
    </row>
    <row r="3631" spans="1:4" x14ac:dyDescent="0.2">
      <c r="A3631" s="26"/>
      <c r="B3631" s="27"/>
      <c r="C3631" s="33"/>
      <c r="D3631" s="27"/>
    </row>
    <row r="3632" spans="1:4" x14ac:dyDescent="0.2">
      <c r="A3632" s="26"/>
      <c r="B3632" s="27"/>
      <c r="C3632" s="33"/>
      <c r="D3632" s="27"/>
    </row>
    <row r="3633" spans="1:4" x14ac:dyDescent="0.2">
      <c r="A3633" s="26"/>
      <c r="B3633" s="27"/>
      <c r="C3633" s="33"/>
      <c r="D3633" s="27"/>
    </row>
    <row r="3634" spans="1:4" x14ac:dyDescent="0.2">
      <c r="A3634" s="26"/>
      <c r="B3634" s="27"/>
      <c r="C3634" s="33"/>
      <c r="D3634" s="27"/>
    </row>
    <row r="3635" spans="1:4" x14ac:dyDescent="0.2">
      <c r="A3635" s="26"/>
      <c r="B3635" s="27"/>
      <c r="C3635" s="33"/>
      <c r="D3635" s="27"/>
    </row>
    <row r="3636" spans="1:4" x14ac:dyDescent="0.2">
      <c r="A3636" s="26"/>
      <c r="B3636" s="27"/>
      <c r="C3636" s="33"/>
      <c r="D3636" s="27"/>
    </row>
    <row r="3637" spans="1:4" x14ac:dyDescent="0.2">
      <c r="A3637" s="26"/>
      <c r="B3637" s="27"/>
      <c r="C3637" s="33"/>
      <c r="D3637" s="27"/>
    </row>
    <row r="3638" spans="1:4" x14ac:dyDescent="0.2">
      <c r="A3638" s="26"/>
      <c r="B3638" s="27"/>
      <c r="C3638" s="33"/>
      <c r="D3638" s="27"/>
    </row>
    <row r="3639" spans="1:4" x14ac:dyDescent="0.2">
      <c r="A3639" s="26"/>
      <c r="B3639" s="27"/>
      <c r="C3639" s="33"/>
      <c r="D3639" s="27"/>
    </row>
    <row r="3640" spans="1:4" x14ac:dyDescent="0.2">
      <c r="A3640" s="26"/>
      <c r="B3640" s="27"/>
      <c r="C3640" s="33"/>
      <c r="D3640" s="27"/>
    </row>
    <row r="3641" spans="1:4" x14ac:dyDescent="0.2">
      <c r="A3641" s="26"/>
      <c r="B3641" s="27"/>
      <c r="C3641" s="33"/>
      <c r="D3641" s="27"/>
    </row>
    <row r="3642" spans="1:4" x14ac:dyDescent="0.2">
      <c r="A3642" s="26"/>
      <c r="B3642" s="27"/>
      <c r="C3642" s="33"/>
      <c r="D3642" s="27"/>
    </row>
    <row r="3643" spans="1:4" x14ac:dyDescent="0.2">
      <c r="A3643" s="26"/>
      <c r="B3643" s="27"/>
      <c r="C3643" s="33"/>
      <c r="D3643" s="27"/>
    </row>
    <row r="3644" spans="1:4" x14ac:dyDescent="0.2">
      <c r="A3644" s="26"/>
      <c r="B3644" s="27"/>
      <c r="C3644" s="33"/>
      <c r="D3644" s="27"/>
    </row>
    <row r="3645" spans="1:4" x14ac:dyDescent="0.2">
      <c r="A3645" s="26"/>
      <c r="B3645" s="27"/>
      <c r="C3645" s="33"/>
      <c r="D3645" s="27"/>
    </row>
    <row r="3646" spans="1:4" x14ac:dyDescent="0.2">
      <c r="A3646" s="26"/>
      <c r="B3646" s="27"/>
      <c r="C3646" s="33"/>
      <c r="D3646" s="27"/>
    </row>
    <row r="3647" spans="1:4" x14ac:dyDescent="0.2">
      <c r="A3647" s="26"/>
      <c r="B3647" s="27"/>
      <c r="C3647" s="33"/>
      <c r="D3647" s="27"/>
    </row>
    <row r="3648" spans="1:4" x14ac:dyDescent="0.2">
      <c r="A3648" s="26"/>
      <c r="B3648" s="27"/>
      <c r="C3648" s="33"/>
      <c r="D3648" s="27"/>
    </row>
    <row r="3649" spans="1:4" x14ac:dyDescent="0.2">
      <c r="A3649" s="26"/>
      <c r="B3649" s="27"/>
      <c r="C3649" s="33"/>
      <c r="D3649" s="27"/>
    </row>
    <row r="3650" spans="1:4" x14ac:dyDescent="0.2">
      <c r="A3650" s="26"/>
      <c r="B3650" s="27"/>
      <c r="C3650" s="33"/>
      <c r="D3650" s="27"/>
    </row>
    <row r="3651" spans="1:4" x14ac:dyDescent="0.2">
      <c r="A3651" s="26"/>
      <c r="B3651" s="27"/>
      <c r="C3651" s="33"/>
      <c r="D3651" s="27"/>
    </row>
    <row r="3652" spans="1:4" x14ac:dyDescent="0.2">
      <c r="A3652" s="26"/>
      <c r="B3652" s="27"/>
      <c r="C3652" s="33"/>
      <c r="D3652" s="27"/>
    </row>
    <row r="3653" spans="1:4" x14ac:dyDescent="0.2">
      <c r="A3653" s="26"/>
      <c r="B3653" s="27"/>
      <c r="C3653" s="33"/>
      <c r="D3653" s="27"/>
    </row>
    <row r="3654" spans="1:4" x14ac:dyDescent="0.2">
      <c r="A3654" s="26"/>
      <c r="B3654" s="27"/>
      <c r="C3654" s="33"/>
      <c r="D3654" s="27"/>
    </row>
    <row r="3655" spans="1:4" x14ac:dyDescent="0.2">
      <c r="A3655" s="26"/>
      <c r="B3655" s="27"/>
      <c r="C3655" s="33"/>
      <c r="D3655" s="27"/>
    </row>
    <row r="3656" spans="1:4" x14ac:dyDescent="0.2">
      <c r="A3656" s="26"/>
      <c r="B3656" s="27"/>
      <c r="C3656" s="33"/>
      <c r="D3656" s="27"/>
    </row>
    <row r="3657" spans="1:4" x14ac:dyDescent="0.2">
      <c r="A3657" s="26"/>
      <c r="B3657" s="27"/>
      <c r="C3657" s="33"/>
      <c r="D3657" s="27"/>
    </row>
    <row r="3658" spans="1:4" x14ac:dyDescent="0.2">
      <c r="A3658" s="26"/>
      <c r="B3658" s="27"/>
      <c r="C3658" s="33"/>
      <c r="D3658" s="27"/>
    </row>
    <row r="3659" spans="1:4" x14ac:dyDescent="0.2">
      <c r="A3659" s="26"/>
      <c r="B3659" s="27"/>
      <c r="C3659" s="33"/>
      <c r="D3659" s="27"/>
    </row>
    <row r="3660" spans="1:4" x14ac:dyDescent="0.2">
      <c r="A3660" s="26"/>
      <c r="B3660" s="27"/>
      <c r="C3660" s="33"/>
      <c r="D3660" s="27"/>
    </row>
    <row r="3661" spans="1:4" x14ac:dyDescent="0.2">
      <c r="A3661" s="26"/>
      <c r="B3661" s="27"/>
      <c r="C3661" s="33"/>
      <c r="D3661" s="27"/>
    </row>
    <row r="3662" spans="1:4" x14ac:dyDescent="0.2">
      <c r="A3662" s="26"/>
      <c r="B3662" s="27"/>
      <c r="C3662" s="33"/>
      <c r="D3662" s="27"/>
    </row>
    <row r="3663" spans="1:4" x14ac:dyDescent="0.2">
      <c r="A3663" s="26"/>
      <c r="B3663" s="27"/>
      <c r="C3663" s="33"/>
      <c r="D3663" s="27"/>
    </row>
    <row r="3664" spans="1:4" x14ac:dyDescent="0.2">
      <c r="A3664" s="26"/>
      <c r="B3664" s="27"/>
      <c r="C3664" s="33"/>
      <c r="D3664" s="27"/>
    </row>
    <row r="3665" spans="1:4" x14ac:dyDescent="0.2">
      <c r="A3665" s="26"/>
      <c r="B3665" s="27"/>
      <c r="C3665" s="33"/>
      <c r="D3665" s="27"/>
    </row>
    <row r="3666" spans="1:4" x14ac:dyDescent="0.2">
      <c r="A3666" s="26"/>
      <c r="B3666" s="27"/>
      <c r="C3666" s="33"/>
      <c r="D3666" s="27"/>
    </row>
    <row r="3667" spans="1:4" x14ac:dyDescent="0.2">
      <c r="A3667" s="26"/>
      <c r="B3667" s="27"/>
      <c r="C3667" s="33"/>
      <c r="D3667" s="27"/>
    </row>
    <row r="3668" spans="1:4" x14ac:dyDescent="0.2">
      <c r="A3668" s="26"/>
      <c r="B3668" s="27"/>
      <c r="C3668" s="33"/>
      <c r="D3668" s="27"/>
    </row>
    <row r="3669" spans="1:4" x14ac:dyDescent="0.2">
      <c r="A3669" s="26"/>
      <c r="B3669" s="27"/>
      <c r="C3669" s="33"/>
      <c r="D3669" s="27"/>
    </row>
    <row r="3670" spans="1:4" x14ac:dyDescent="0.2">
      <c r="A3670" s="26"/>
      <c r="B3670" s="27"/>
      <c r="C3670" s="33"/>
      <c r="D3670" s="27"/>
    </row>
    <row r="3671" spans="1:4" x14ac:dyDescent="0.2">
      <c r="A3671" s="26"/>
      <c r="B3671" s="27"/>
      <c r="C3671" s="33"/>
      <c r="D3671" s="27"/>
    </row>
    <row r="3672" spans="1:4" x14ac:dyDescent="0.2">
      <c r="A3672" s="26"/>
      <c r="B3672" s="27"/>
      <c r="C3672" s="33"/>
      <c r="D3672" s="27"/>
    </row>
    <row r="3673" spans="1:4" x14ac:dyDescent="0.2">
      <c r="A3673" s="26"/>
      <c r="B3673" s="27"/>
      <c r="C3673" s="33"/>
      <c r="D3673" s="27"/>
    </row>
    <row r="3674" spans="1:4" x14ac:dyDescent="0.2">
      <c r="A3674" s="26"/>
      <c r="B3674" s="27"/>
      <c r="C3674" s="33"/>
      <c r="D3674" s="27"/>
    </row>
    <row r="3675" spans="1:4" x14ac:dyDescent="0.2">
      <c r="A3675" s="26"/>
      <c r="B3675" s="27"/>
      <c r="C3675" s="33"/>
      <c r="D3675" s="27"/>
    </row>
    <row r="3676" spans="1:4" x14ac:dyDescent="0.2">
      <c r="A3676" s="26"/>
      <c r="B3676" s="27"/>
      <c r="C3676" s="33"/>
      <c r="D3676" s="27"/>
    </row>
    <row r="3677" spans="1:4" x14ac:dyDescent="0.2">
      <c r="A3677" s="26"/>
      <c r="B3677" s="27"/>
      <c r="C3677" s="33"/>
      <c r="D3677" s="27"/>
    </row>
    <row r="3678" spans="1:4" x14ac:dyDescent="0.2">
      <c r="A3678" s="26"/>
      <c r="B3678" s="27"/>
      <c r="C3678" s="33"/>
      <c r="D3678" s="27"/>
    </row>
    <row r="3679" spans="1:4" x14ac:dyDescent="0.2">
      <c r="A3679" s="26"/>
      <c r="B3679" s="27"/>
      <c r="C3679" s="33"/>
      <c r="D3679" s="27"/>
    </row>
    <row r="3680" spans="1:4" x14ac:dyDescent="0.2">
      <c r="A3680" s="26"/>
      <c r="B3680" s="27"/>
      <c r="C3680" s="33"/>
      <c r="D3680" s="27"/>
    </row>
    <row r="3681" spans="1:4" x14ac:dyDescent="0.2">
      <c r="A3681" s="26"/>
      <c r="B3681" s="27"/>
      <c r="C3681" s="33"/>
      <c r="D3681" s="27"/>
    </row>
    <row r="3682" spans="1:4" x14ac:dyDescent="0.2">
      <c r="A3682" s="26"/>
      <c r="B3682" s="27"/>
      <c r="C3682" s="33"/>
      <c r="D3682" s="27"/>
    </row>
    <row r="3683" spans="1:4" x14ac:dyDescent="0.2">
      <c r="A3683" s="26"/>
      <c r="B3683" s="27"/>
      <c r="C3683" s="33"/>
      <c r="D3683" s="27"/>
    </row>
    <row r="3684" spans="1:4" x14ac:dyDescent="0.2">
      <c r="A3684" s="26"/>
      <c r="B3684" s="27"/>
      <c r="C3684" s="33"/>
      <c r="D3684" s="27"/>
    </row>
    <row r="3685" spans="1:4" x14ac:dyDescent="0.2">
      <c r="A3685" s="26"/>
      <c r="B3685" s="27"/>
      <c r="C3685" s="33"/>
      <c r="D3685" s="27"/>
    </row>
    <row r="3686" spans="1:4" x14ac:dyDescent="0.2">
      <c r="A3686" s="26"/>
      <c r="B3686" s="27"/>
      <c r="C3686" s="33"/>
      <c r="D3686" s="27"/>
    </row>
    <row r="3687" spans="1:4" x14ac:dyDescent="0.2">
      <c r="A3687" s="26"/>
      <c r="B3687" s="27"/>
      <c r="C3687" s="33"/>
      <c r="D3687" s="27"/>
    </row>
    <row r="3688" spans="1:4" x14ac:dyDescent="0.2">
      <c r="A3688" s="26"/>
      <c r="B3688" s="27"/>
      <c r="C3688" s="33"/>
      <c r="D3688" s="27"/>
    </row>
    <row r="3689" spans="1:4" x14ac:dyDescent="0.2">
      <c r="A3689" s="26"/>
      <c r="B3689" s="27"/>
      <c r="C3689" s="33"/>
      <c r="D3689" s="27"/>
    </row>
    <row r="3690" spans="1:4" x14ac:dyDescent="0.2">
      <c r="A3690" s="26"/>
      <c r="B3690" s="27"/>
      <c r="C3690" s="33"/>
      <c r="D3690" s="27"/>
    </row>
    <row r="3691" spans="1:4" x14ac:dyDescent="0.2">
      <c r="A3691" s="26"/>
      <c r="B3691" s="27"/>
      <c r="C3691" s="33"/>
      <c r="D3691" s="27"/>
    </row>
    <row r="3692" spans="1:4" x14ac:dyDescent="0.2">
      <c r="A3692" s="26"/>
      <c r="B3692" s="27"/>
      <c r="C3692" s="33"/>
      <c r="D3692" s="27"/>
    </row>
    <row r="3693" spans="1:4" x14ac:dyDescent="0.2">
      <c r="A3693" s="26"/>
      <c r="B3693" s="27"/>
      <c r="C3693" s="33"/>
      <c r="D3693" s="27"/>
    </row>
    <row r="3694" spans="1:4" x14ac:dyDescent="0.2">
      <c r="A3694" s="26"/>
      <c r="B3694" s="27"/>
      <c r="C3694" s="33"/>
      <c r="D3694" s="27"/>
    </row>
    <row r="3695" spans="1:4" x14ac:dyDescent="0.2">
      <c r="A3695" s="26"/>
      <c r="B3695" s="27"/>
      <c r="C3695" s="33"/>
      <c r="D3695" s="27"/>
    </row>
    <row r="3696" spans="1:4" x14ac:dyDescent="0.2">
      <c r="A3696" s="26"/>
      <c r="B3696" s="27"/>
      <c r="C3696" s="33"/>
      <c r="D3696" s="27"/>
    </row>
    <row r="3697" spans="1:4" x14ac:dyDescent="0.2">
      <c r="A3697" s="26"/>
      <c r="B3697" s="27"/>
      <c r="C3697" s="33"/>
      <c r="D3697" s="27"/>
    </row>
    <row r="3698" spans="1:4" x14ac:dyDescent="0.2">
      <c r="A3698" s="26"/>
      <c r="B3698" s="27"/>
      <c r="C3698" s="33"/>
      <c r="D3698" s="27"/>
    </row>
    <row r="3699" spans="1:4" x14ac:dyDescent="0.2">
      <c r="A3699" s="26"/>
      <c r="B3699" s="27"/>
      <c r="C3699" s="33"/>
      <c r="D3699" s="27"/>
    </row>
    <row r="3700" spans="1:4" x14ac:dyDescent="0.2">
      <c r="A3700" s="26"/>
      <c r="B3700" s="27"/>
      <c r="C3700" s="33"/>
      <c r="D3700" s="27"/>
    </row>
    <row r="3701" spans="1:4" x14ac:dyDescent="0.2">
      <c r="A3701" s="26"/>
      <c r="B3701" s="27"/>
      <c r="C3701" s="33"/>
      <c r="D3701" s="27"/>
    </row>
    <row r="3702" spans="1:4" x14ac:dyDescent="0.2">
      <c r="A3702" s="26"/>
      <c r="B3702" s="27"/>
      <c r="C3702" s="33"/>
      <c r="D3702" s="27"/>
    </row>
    <row r="3703" spans="1:4" x14ac:dyDescent="0.2">
      <c r="A3703" s="26"/>
      <c r="B3703" s="27"/>
      <c r="C3703" s="33"/>
      <c r="D3703" s="27"/>
    </row>
    <row r="3704" spans="1:4" x14ac:dyDescent="0.2">
      <c r="A3704" s="26"/>
      <c r="B3704" s="27"/>
      <c r="C3704" s="33"/>
      <c r="D3704" s="27"/>
    </row>
    <row r="3705" spans="1:4" x14ac:dyDescent="0.2">
      <c r="A3705" s="26"/>
      <c r="B3705" s="27"/>
      <c r="C3705" s="33"/>
      <c r="D3705" s="27"/>
    </row>
    <row r="3706" spans="1:4" x14ac:dyDescent="0.2">
      <c r="A3706" s="26"/>
      <c r="B3706" s="27"/>
      <c r="C3706" s="33"/>
      <c r="D3706" s="27"/>
    </row>
    <row r="3707" spans="1:4" x14ac:dyDescent="0.2">
      <c r="A3707" s="26"/>
      <c r="B3707" s="27"/>
      <c r="C3707" s="33"/>
      <c r="D3707" s="27"/>
    </row>
    <row r="3708" spans="1:4" x14ac:dyDescent="0.2">
      <c r="A3708" s="26"/>
      <c r="B3708" s="27"/>
      <c r="C3708" s="33"/>
      <c r="D3708" s="27"/>
    </row>
    <row r="3709" spans="1:4" x14ac:dyDescent="0.2">
      <c r="A3709" s="26"/>
      <c r="B3709" s="27"/>
      <c r="C3709" s="33"/>
      <c r="D3709" s="27"/>
    </row>
    <row r="3710" spans="1:4" x14ac:dyDescent="0.2">
      <c r="A3710" s="26"/>
      <c r="B3710" s="27"/>
      <c r="C3710" s="33"/>
      <c r="D3710" s="27"/>
    </row>
    <row r="3711" spans="1:4" x14ac:dyDescent="0.2">
      <c r="A3711" s="26"/>
      <c r="B3711" s="27"/>
      <c r="C3711" s="33"/>
      <c r="D3711" s="27"/>
    </row>
    <row r="3712" spans="1:4" x14ac:dyDescent="0.2">
      <c r="A3712" s="26"/>
      <c r="B3712" s="27"/>
      <c r="C3712" s="33"/>
      <c r="D3712" s="27"/>
    </row>
    <row r="3713" spans="1:4" x14ac:dyDescent="0.2">
      <c r="A3713" s="26"/>
      <c r="B3713" s="27"/>
      <c r="C3713" s="33"/>
      <c r="D3713" s="27"/>
    </row>
    <row r="3714" spans="1:4" x14ac:dyDescent="0.2">
      <c r="A3714" s="26"/>
      <c r="B3714" s="27"/>
      <c r="C3714" s="33"/>
      <c r="D3714" s="27"/>
    </row>
    <row r="3715" spans="1:4" x14ac:dyDescent="0.2">
      <c r="A3715" s="26"/>
      <c r="B3715" s="27"/>
      <c r="C3715" s="33"/>
      <c r="D3715" s="27"/>
    </row>
    <row r="3716" spans="1:4" x14ac:dyDescent="0.2">
      <c r="A3716" s="26"/>
      <c r="B3716" s="27"/>
      <c r="C3716" s="33"/>
      <c r="D3716" s="27"/>
    </row>
    <row r="3717" spans="1:4" x14ac:dyDescent="0.2">
      <c r="A3717" s="26"/>
      <c r="B3717" s="27"/>
      <c r="C3717" s="33"/>
      <c r="D3717" s="27"/>
    </row>
    <row r="3718" spans="1:4" x14ac:dyDescent="0.2">
      <c r="A3718" s="26"/>
      <c r="B3718" s="27"/>
      <c r="C3718" s="33"/>
      <c r="D3718" s="27"/>
    </row>
    <row r="3719" spans="1:4" x14ac:dyDescent="0.2">
      <c r="A3719" s="26"/>
      <c r="B3719" s="27"/>
      <c r="C3719" s="33"/>
      <c r="D3719" s="27"/>
    </row>
    <row r="3720" spans="1:4" x14ac:dyDescent="0.2">
      <c r="A3720" s="26"/>
      <c r="B3720" s="27"/>
      <c r="C3720" s="33"/>
      <c r="D3720" s="27"/>
    </row>
    <row r="3721" spans="1:4" x14ac:dyDescent="0.2">
      <c r="A3721" s="26"/>
      <c r="B3721" s="27"/>
      <c r="C3721" s="33"/>
      <c r="D3721" s="27"/>
    </row>
    <row r="3722" spans="1:4" x14ac:dyDescent="0.2">
      <c r="A3722" s="26"/>
      <c r="B3722" s="27"/>
      <c r="C3722" s="33"/>
      <c r="D3722" s="27"/>
    </row>
    <row r="3723" spans="1:4" x14ac:dyDescent="0.2">
      <c r="A3723" s="26"/>
      <c r="B3723" s="27"/>
      <c r="C3723" s="33"/>
      <c r="D3723" s="27"/>
    </row>
    <row r="3724" spans="1:4" x14ac:dyDescent="0.2">
      <c r="A3724" s="26"/>
      <c r="B3724" s="27"/>
      <c r="C3724" s="33"/>
      <c r="D3724" s="27"/>
    </row>
    <row r="3725" spans="1:4" x14ac:dyDescent="0.2">
      <c r="A3725" s="26"/>
      <c r="B3725" s="27"/>
      <c r="C3725" s="33"/>
      <c r="D3725" s="27"/>
    </row>
    <row r="3726" spans="1:4" x14ac:dyDescent="0.2">
      <c r="A3726" s="26"/>
      <c r="B3726" s="27"/>
      <c r="C3726" s="33"/>
      <c r="D3726" s="27"/>
    </row>
    <row r="3727" spans="1:4" x14ac:dyDescent="0.2">
      <c r="A3727" s="26"/>
      <c r="B3727" s="27"/>
      <c r="C3727" s="33"/>
      <c r="D3727" s="27"/>
    </row>
    <row r="3728" spans="1:4" x14ac:dyDescent="0.2">
      <c r="A3728" s="26"/>
      <c r="B3728" s="27"/>
      <c r="C3728" s="33"/>
      <c r="D3728" s="27"/>
    </row>
    <row r="3729" spans="1:4" x14ac:dyDescent="0.2">
      <c r="A3729" s="26"/>
      <c r="B3729" s="27"/>
      <c r="C3729" s="33"/>
      <c r="D3729" s="27"/>
    </row>
    <row r="3730" spans="1:4" x14ac:dyDescent="0.2">
      <c r="A3730" s="26"/>
      <c r="B3730" s="27"/>
      <c r="C3730" s="33"/>
      <c r="D3730" s="27"/>
    </row>
    <row r="3731" spans="1:4" x14ac:dyDescent="0.2">
      <c r="A3731" s="26"/>
      <c r="B3731" s="27"/>
      <c r="C3731" s="33"/>
      <c r="D3731" s="27"/>
    </row>
    <row r="3732" spans="1:4" x14ac:dyDescent="0.2">
      <c r="A3732" s="26"/>
      <c r="B3732" s="27"/>
      <c r="C3732" s="33"/>
      <c r="D3732" s="27"/>
    </row>
    <row r="3733" spans="1:4" x14ac:dyDescent="0.2">
      <c r="A3733" s="26"/>
      <c r="B3733" s="27"/>
      <c r="C3733" s="33"/>
      <c r="D3733" s="27"/>
    </row>
    <row r="3734" spans="1:4" x14ac:dyDescent="0.2">
      <c r="A3734" s="26"/>
      <c r="B3734" s="27"/>
      <c r="C3734" s="33"/>
      <c r="D3734" s="27"/>
    </row>
    <row r="3735" spans="1:4" x14ac:dyDescent="0.2">
      <c r="A3735" s="26"/>
      <c r="B3735" s="27"/>
      <c r="C3735" s="33"/>
      <c r="D3735" s="27"/>
    </row>
    <row r="3736" spans="1:4" x14ac:dyDescent="0.2">
      <c r="A3736" s="26"/>
      <c r="B3736" s="27"/>
      <c r="C3736" s="33"/>
      <c r="D3736" s="27"/>
    </row>
    <row r="3737" spans="1:4" x14ac:dyDescent="0.2">
      <c r="A3737" s="26"/>
      <c r="B3737" s="27"/>
      <c r="C3737" s="33"/>
      <c r="D3737" s="27"/>
    </row>
    <row r="3738" spans="1:4" x14ac:dyDescent="0.2">
      <c r="A3738" s="26"/>
      <c r="B3738" s="27"/>
      <c r="C3738" s="33"/>
      <c r="D3738" s="27"/>
    </row>
    <row r="3739" spans="1:4" x14ac:dyDescent="0.2">
      <c r="A3739" s="26"/>
      <c r="B3739" s="27"/>
      <c r="C3739" s="33"/>
      <c r="D3739" s="27"/>
    </row>
    <row r="3740" spans="1:4" x14ac:dyDescent="0.2">
      <c r="A3740" s="26"/>
      <c r="B3740" s="27"/>
      <c r="C3740" s="33"/>
      <c r="D3740" s="27"/>
    </row>
    <row r="3741" spans="1:4" x14ac:dyDescent="0.2">
      <c r="A3741" s="26"/>
      <c r="B3741" s="27"/>
      <c r="C3741" s="33"/>
      <c r="D3741" s="27"/>
    </row>
    <row r="3742" spans="1:4" x14ac:dyDescent="0.2">
      <c r="A3742" s="26"/>
      <c r="B3742" s="27"/>
      <c r="C3742" s="33"/>
      <c r="D3742" s="27"/>
    </row>
    <row r="3743" spans="1:4" x14ac:dyDescent="0.2">
      <c r="A3743" s="26"/>
      <c r="B3743" s="27"/>
      <c r="C3743" s="33"/>
      <c r="D3743" s="27"/>
    </row>
    <row r="3744" spans="1:4" x14ac:dyDescent="0.2">
      <c r="A3744" s="26"/>
      <c r="B3744" s="27"/>
      <c r="C3744" s="33"/>
      <c r="D3744" s="27"/>
    </row>
    <row r="3745" spans="1:4" x14ac:dyDescent="0.2">
      <c r="A3745" s="26"/>
      <c r="B3745" s="27"/>
      <c r="C3745" s="33"/>
      <c r="D3745" s="27"/>
    </row>
    <row r="3746" spans="1:4" x14ac:dyDescent="0.2">
      <c r="A3746" s="26"/>
      <c r="B3746" s="27"/>
      <c r="C3746" s="33"/>
      <c r="D3746" s="27"/>
    </row>
    <row r="3747" spans="1:4" x14ac:dyDescent="0.2">
      <c r="A3747" s="26"/>
      <c r="B3747" s="27"/>
      <c r="C3747" s="33"/>
      <c r="D3747" s="27"/>
    </row>
    <row r="3748" spans="1:4" x14ac:dyDescent="0.2">
      <c r="A3748" s="26"/>
      <c r="B3748" s="27"/>
      <c r="C3748" s="33"/>
      <c r="D3748" s="27"/>
    </row>
    <row r="3749" spans="1:4" x14ac:dyDescent="0.2">
      <c r="A3749" s="26"/>
      <c r="B3749" s="27"/>
      <c r="C3749" s="33"/>
      <c r="D3749" s="27"/>
    </row>
    <row r="3750" spans="1:4" x14ac:dyDescent="0.2">
      <c r="A3750" s="26"/>
      <c r="B3750" s="27"/>
      <c r="C3750" s="33"/>
      <c r="D3750" s="27"/>
    </row>
    <row r="3751" spans="1:4" x14ac:dyDescent="0.2">
      <c r="A3751" s="26"/>
      <c r="B3751" s="27"/>
      <c r="C3751" s="33"/>
      <c r="D3751" s="27"/>
    </row>
    <row r="3752" spans="1:4" x14ac:dyDescent="0.2">
      <c r="A3752" s="26"/>
      <c r="B3752" s="27"/>
      <c r="C3752" s="33"/>
      <c r="D3752" s="27"/>
    </row>
    <row r="3753" spans="1:4" x14ac:dyDescent="0.2">
      <c r="A3753" s="26"/>
      <c r="B3753" s="27"/>
      <c r="C3753" s="33"/>
      <c r="D3753" s="27"/>
    </row>
    <row r="3754" spans="1:4" x14ac:dyDescent="0.2">
      <c r="A3754" s="26"/>
      <c r="B3754" s="27"/>
      <c r="C3754" s="33"/>
      <c r="D3754" s="27"/>
    </row>
    <row r="3755" spans="1:4" x14ac:dyDescent="0.2">
      <c r="A3755" s="26"/>
      <c r="B3755" s="27"/>
      <c r="C3755" s="33"/>
      <c r="D3755" s="27"/>
    </row>
    <row r="3756" spans="1:4" x14ac:dyDescent="0.2">
      <c r="A3756" s="26"/>
      <c r="B3756" s="27"/>
      <c r="C3756" s="33"/>
      <c r="D3756" s="27"/>
    </row>
    <row r="3757" spans="1:4" x14ac:dyDescent="0.2">
      <c r="A3757" s="26"/>
      <c r="B3757" s="27"/>
      <c r="C3757" s="33"/>
      <c r="D3757" s="27"/>
    </row>
    <row r="3758" spans="1:4" x14ac:dyDescent="0.2">
      <c r="A3758" s="26"/>
      <c r="B3758" s="27"/>
      <c r="C3758" s="33"/>
      <c r="D3758" s="27"/>
    </row>
    <row r="3759" spans="1:4" x14ac:dyDescent="0.2">
      <c r="A3759" s="26"/>
      <c r="B3759" s="27"/>
      <c r="C3759" s="33"/>
      <c r="D3759" s="27"/>
    </row>
    <row r="3760" spans="1:4" x14ac:dyDescent="0.2">
      <c r="A3760" s="26"/>
      <c r="B3760" s="27"/>
      <c r="C3760" s="33"/>
      <c r="D3760" s="27"/>
    </row>
    <row r="3761" spans="1:4" x14ac:dyDescent="0.2">
      <c r="A3761" s="26"/>
      <c r="B3761" s="27"/>
      <c r="C3761" s="33"/>
      <c r="D3761" s="27"/>
    </row>
    <row r="3762" spans="1:4" x14ac:dyDescent="0.2">
      <c r="A3762" s="26"/>
      <c r="B3762" s="27"/>
      <c r="C3762" s="33"/>
      <c r="D3762" s="27"/>
    </row>
    <row r="3763" spans="1:4" x14ac:dyDescent="0.2">
      <c r="A3763" s="26"/>
      <c r="B3763" s="27"/>
      <c r="C3763" s="33"/>
      <c r="D3763" s="27"/>
    </row>
    <row r="3764" spans="1:4" x14ac:dyDescent="0.2">
      <c r="A3764" s="26"/>
      <c r="B3764" s="27"/>
      <c r="C3764" s="33"/>
      <c r="D3764" s="27"/>
    </row>
    <row r="3765" spans="1:4" x14ac:dyDescent="0.2">
      <c r="A3765" s="26"/>
      <c r="B3765" s="27"/>
      <c r="C3765" s="33"/>
      <c r="D3765" s="27"/>
    </row>
    <row r="3766" spans="1:4" x14ac:dyDescent="0.2">
      <c r="A3766" s="26"/>
      <c r="B3766" s="27"/>
      <c r="C3766" s="33"/>
      <c r="D3766" s="27"/>
    </row>
    <row r="3767" spans="1:4" x14ac:dyDescent="0.2">
      <c r="A3767" s="26"/>
      <c r="B3767" s="27"/>
      <c r="C3767" s="33"/>
      <c r="D3767" s="27"/>
    </row>
    <row r="3768" spans="1:4" x14ac:dyDescent="0.2">
      <c r="A3768" s="26"/>
      <c r="B3768" s="27"/>
      <c r="C3768" s="33"/>
      <c r="D3768" s="27"/>
    </row>
    <row r="3769" spans="1:4" x14ac:dyDescent="0.2">
      <c r="A3769" s="26"/>
      <c r="B3769" s="27"/>
      <c r="C3769" s="33"/>
      <c r="D3769" s="27"/>
    </row>
    <row r="3770" spans="1:4" x14ac:dyDescent="0.2">
      <c r="A3770" s="26"/>
      <c r="B3770" s="27"/>
      <c r="C3770" s="33"/>
      <c r="D3770" s="27"/>
    </row>
    <row r="3771" spans="1:4" x14ac:dyDescent="0.2">
      <c r="A3771" s="26"/>
      <c r="B3771" s="27"/>
      <c r="C3771" s="33"/>
      <c r="D3771" s="27"/>
    </row>
    <row r="3772" spans="1:4" x14ac:dyDescent="0.2">
      <c r="A3772" s="26"/>
      <c r="B3772" s="27"/>
      <c r="C3772" s="33"/>
      <c r="D3772" s="27"/>
    </row>
    <row r="3773" spans="1:4" x14ac:dyDescent="0.2">
      <c r="A3773" s="26"/>
      <c r="B3773" s="27"/>
      <c r="C3773" s="33"/>
      <c r="D3773" s="27"/>
    </row>
    <row r="3774" spans="1:4" x14ac:dyDescent="0.2">
      <c r="A3774" s="26"/>
      <c r="B3774" s="27"/>
      <c r="C3774" s="33"/>
      <c r="D3774" s="27"/>
    </row>
    <row r="3775" spans="1:4" x14ac:dyDescent="0.2">
      <c r="A3775" s="26"/>
      <c r="B3775" s="27"/>
      <c r="C3775" s="33"/>
      <c r="D3775" s="27"/>
    </row>
    <row r="3776" spans="1:4" x14ac:dyDescent="0.2">
      <c r="A3776" s="26"/>
      <c r="B3776" s="27"/>
      <c r="C3776" s="33"/>
      <c r="D3776" s="27"/>
    </row>
    <row r="3777" spans="1:4" x14ac:dyDescent="0.2">
      <c r="A3777" s="26"/>
      <c r="B3777" s="27"/>
      <c r="C3777" s="33"/>
      <c r="D3777" s="27"/>
    </row>
    <row r="3778" spans="1:4" x14ac:dyDescent="0.2">
      <c r="A3778" s="26"/>
      <c r="B3778" s="27"/>
      <c r="C3778" s="33"/>
      <c r="D3778" s="27"/>
    </row>
    <row r="3779" spans="1:4" x14ac:dyDescent="0.2">
      <c r="A3779" s="26"/>
      <c r="B3779" s="27"/>
      <c r="C3779" s="33"/>
      <c r="D3779" s="27"/>
    </row>
    <row r="3780" spans="1:4" x14ac:dyDescent="0.2">
      <c r="A3780" s="26"/>
      <c r="B3780" s="27"/>
      <c r="C3780" s="33"/>
      <c r="D3780" s="27"/>
    </row>
    <row r="3781" spans="1:4" x14ac:dyDescent="0.2">
      <c r="A3781" s="26"/>
      <c r="B3781" s="27"/>
      <c r="C3781" s="33"/>
      <c r="D3781" s="27"/>
    </row>
    <row r="3782" spans="1:4" x14ac:dyDescent="0.2">
      <c r="A3782" s="26"/>
      <c r="B3782" s="27"/>
      <c r="C3782" s="33"/>
      <c r="D3782" s="27"/>
    </row>
    <row r="3783" spans="1:4" x14ac:dyDescent="0.2">
      <c r="A3783" s="26"/>
      <c r="B3783" s="27"/>
      <c r="C3783" s="33"/>
      <c r="D3783" s="27"/>
    </row>
    <row r="3784" spans="1:4" x14ac:dyDescent="0.2">
      <c r="A3784" s="26"/>
      <c r="B3784" s="27"/>
      <c r="C3784" s="33"/>
      <c r="D3784" s="27"/>
    </row>
    <row r="3785" spans="1:4" x14ac:dyDescent="0.2">
      <c r="A3785" s="26"/>
      <c r="B3785" s="27"/>
      <c r="C3785" s="33"/>
      <c r="D3785" s="27"/>
    </row>
    <row r="3786" spans="1:4" x14ac:dyDescent="0.2">
      <c r="A3786" s="26"/>
      <c r="B3786" s="27"/>
      <c r="C3786" s="33"/>
      <c r="D3786" s="27"/>
    </row>
    <row r="3787" spans="1:4" x14ac:dyDescent="0.2">
      <c r="A3787" s="26"/>
      <c r="B3787" s="27"/>
      <c r="C3787" s="33"/>
      <c r="D3787" s="27"/>
    </row>
    <row r="3788" spans="1:4" x14ac:dyDescent="0.2">
      <c r="A3788" s="26"/>
      <c r="B3788" s="27"/>
      <c r="C3788" s="33"/>
      <c r="D3788" s="27"/>
    </row>
    <row r="3789" spans="1:4" x14ac:dyDescent="0.2">
      <c r="A3789" s="26"/>
      <c r="B3789" s="27"/>
      <c r="C3789" s="33"/>
      <c r="D3789" s="27"/>
    </row>
    <row r="3790" spans="1:4" x14ac:dyDescent="0.2">
      <c r="A3790" s="26"/>
      <c r="B3790" s="27"/>
      <c r="C3790" s="33"/>
      <c r="D3790" s="27"/>
    </row>
    <row r="3791" spans="1:4" x14ac:dyDescent="0.2">
      <c r="A3791" s="26"/>
      <c r="B3791" s="27"/>
      <c r="C3791" s="33"/>
      <c r="D3791" s="27"/>
    </row>
    <row r="3792" spans="1:4" x14ac:dyDescent="0.2">
      <c r="A3792" s="26"/>
      <c r="B3792" s="27"/>
      <c r="C3792" s="33"/>
      <c r="D3792" s="27"/>
    </row>
    <row r="3793" spans="1:4" x14ac:dyDescent="0.2">
      <c r="A3793" s="26"/>
      <c r="B3793" s="27"/>
      <c r="C3793" s="33"/>
      <c r="D3793" s="27"/>
    </row>
    <row r="3794" spans="1:4" x14ac:dyDescent="0.2">
      <c r="A3794" s="26"/>
      <c r="B3794" s="27"/>
      <c r="C3794" s="33"/>
      <c r="D3794" s="27"/>
    </row>
    <row r="3795" spans="1:4" x14ac:dyDescent="0.2">
      <c r="A3795" s="26"/>
      <c r="B3795" s="27"/>
      <c r="C3795" s="33"/>
      <c r="D3795" s="27"/>
    </row>
    <row r="3796" spans="1:4" x14ac:dyDescent="0.2">
      <c r="A3796" s="26"/>
      <c r="B3796" s="27"/>
      <c r="C3796" s="33"/>
      <c r="D3796" s="27"/>
    </row>
    <row r="3797" spans="1:4" x14ac:dyDescent="0.2">
      <c r="A3797" s="26"/>
      <c r="B3797" s="27"/>
      <c r="C3797" s="33"/>
      <c r="D3797" s="27"/>
    </row>
    <row r="3798" spans="1:4" x14ac:dyDescent="0.2">
      <c r="A3798" s="26"/>
      <c r="B3798" s="27"/>
      <c r="C3798" s="33"/>
      <c r="D3798" s="27"/>
    </row>
    <row r="3799" spans="1:4" x14ac:dyDescent="0.2">
      <c r="A3799" s="26"/>
      <c r="B3799" s="27"/>
      <c r="C3799" s="33"/>
      <c r="D3799" s="27"/>
    </row>
    <row r="3800" spans="1:4" x14ac:dyDescent="0.2">
      <c r="A3800" s="26"/>
      <c r="B3800" s="27"/>
      <c r="C3800" s="33"/>
      <c r="D3800" s="27"/>
    </row>
    <row r="3801" spans="1:4" x14ac:dyDescent="0.2">
      <c r="A3801" s="26"/>
      <c r="B3801" s="27"/>
      <c r="C3801" s="33"/>
      <c r="D3801" s="27"/>
    </row>
    <row r="3802" spans="1:4" x14ac:dyDescent="0.2">
      <c r="A3802" s="26"/>
      <c r="B3802" s="27"/>
      <c r="C3802" s="33"/>
      <c r="D3802" s="27"/>
    </row>
    <row r="3803" spans="1:4" x14ac:dyDescent="0.2">
      <c r="A3803" s="26"/>
      <c r="B3803" s="27"/>
      <c r="C3803" s="33"/>
      <c r="D3803" s="27"/>
    </row>
    <row r="3804" spans="1:4" x14ac:dyDescent="0.2">
      <c r="A3804" s="26"/>
      <c r="B3804" s="27"/>
      <c r="C3804" s="33"/>
      <c r="D3804" s="27"/>
    </row>
    <row r="3805" spans="1:4" x14ac:dyDescent="0.2">
      <c r="A3805" s="26"/>
      <c r="B3805" s="27"/>
      <c r="C3805" s="33"/>
      <c r="D3805" s="27"/>
    </row>
    <row r="3806" spans="1:4" x14ac:dyDescent="0.2">
      <c r="A3806" s="26"/>
      <c r="B3806" s="27"/>
      <c r="C3806" s="33"/>
      <c r="D3806" s="27"/>
    </row>
    <row r="3807" spans="1:4" x14ac:dyDescent="0.2">
      <c r="A3807" s="26"/>
      <c r="B3807" s="27"/>
      <c r="C3807" s="33"/>
      <c r="D3807" s="27"/>
    </row>
    <row r="3808" spans="1:4" x14ac:dyDescent="0.2">
      <c r="A3808" s="26"/>
      <c r="B3808" s="27"/>
      <c r="C3808" s="33"/>
      <c r="D3808" s="27"/>
    </row>
    <row r="3809" spans="1:4" x14ac:dyDescent="0.2">
      <c r="A3809" s="26"/>
      <c r="B3809" s="27"/>
      <c r="C3809" s="33"/>
      <c r="D3809" s="27"/>
    </row>
    <row r="3810" spans="1:4" x14ac:dyDescent="0.2">
      <c r="A3810" s="26"/>
      <c r="B3810" s="27"/>
      <c r="C3810" s="33"/>
      <c r="D3810" s="27"/>
    </row>
    <row r="3811" spans="1:4" x14ac:dyDescent="0.2">
      <c r="A3811" s="26"/>
      <c r="B3811" s="27"/>
      <c r="C3811" s="33"/>
      <c r="D3811" s="27"/>
    </row>
    <row r="3812" spans="1:4" x14ac:dyDescent="0.2">
      <c r="A3812" s="26"/>
      <c r="B3812" s="27"/>
      <c r="C3812" s="33"/>
      <c r="D3812" s="27"/>
    </row>
    <row r="3813" spans="1:4" x14ac:dyDescent="0.2">
      <c r="A3813" s="26"/>
      <c r="B3813" s="27"/>
      <c r="C3813" s="33"/>
      <c r="D3813" s="27"/>
    </row>
    <row r="3814" spans="1:4" x14ac:dyDescent="0.2">
      <c r="A3814" s="26"/>
      <c r="B3814" s="27"/>
      <c r="C3814" s="33"/>
      <c r="D3814" s="27"/>
    </row>
    <row r="3815" spans="1:4" x14ac:dyDescent="0.2">
      <c r="A3815" s="26"/>
      <c r="B3815" s="27"/>
      <c r="C3815" s="33"/>
      <c r="D3815" s="27"/>
    </row>
    <row r="3816" spans="1:4" x14ac:dyDescent="0.2">
      <c r="A3816" s="26"/>
      <c r="B3816" s="27"/>
      <c r="C3816" s="33"/>
      <c r="D3816" s="27"/>
    </row>
    <row r="3817" spans="1:4" x14ac:dyDescent="0.2">
      <c r="A3817" s="26"/>
      <c r="B3817" s="27"/>
      <c r="C3817" s="33"/>
      <c r="D3817" s="27"/>
    </row>
    <row r="3818" spans="1:4" x14ac:dyDescent="0.2">
      <c r="A3818" s="26"/>
      <c r="B3818" s="27"/>
      <c r="C3818" s="33"/>
      <c r="D3818" s="27"/>
    </row>
    <row r="3819" spans="1:4" x14ac:dyDescent="0.2">
      <c r="A3819" s="26"/>
      <c r="B3819" s="27"/>
      <c r="C3819" s="33"/>
      <c r="D3819" s="27"/>
    </row>
    <row r="3820" spans="1:4" x14ac:dyDescent="0.2">
      <c r="A3820" s="26"/>
      <c r="B3820" s="27"/>
      <c r="C3820" s="33"/>
      <c r="D3820" s="27"/>
    </row>
    <row r="3821" spans="1:4" x14ac:dyDescent="0.2">
      <c r="A3821" s="26"/>
      <c r="B3821" s="27"/>
      <c r="C3821" s="33"/>
      <c r="D3821" s="27"/>
    </row>
    <row r="3822" spans="1:4" x14ac:dyDescent="0.2">
      <c r="A3822" s="26"/>
      <c r="B3822" s="27"/>
      <c r="C3822" s="33"/>
      <c r="D3822" s="27"/>
    </row>
    <row r="3823" spans="1:4" x14ac:dyDescent="0.2">
      <c r="A3823" s="26"/>
      <c r="B3823" s="27"/>
      <c r="C3823" s="33"/>
      <c r="D3823" s="27"/>
    </row>
    <row r="3824" spans="1:4" x14ac:dyDescent="0.2">
      <c r="A3824" s="26"/>
      <c r="B3824" s="27"/>
      <c r="C3824" s="33"/>
      <c r="D3824" s="27"/>
    </row>
    <row r="3825" spans="1:4" x14ac:dyDescent="0.2">
      <c r="A3825" s="26"/>
      <c r="B3825" s="27"/>
      <c r="C3825" s="33"/>
      <c r="D3825" s="27"/>
    </row>
    <row r="3826" spans="1:4" x14ac:dyDescent="0.2">
      <c r="A3826" s="26"/>
      <c r="B3826" s="27"/>
      <c r="C3826" s="33"/>
      <c r="D3826" s="27"/>
    </row>
    <row r="3827" spans="1:4" x14ac:dyDescent="0.2">
      <c r="A3827" s="26"/>
      <c r="B3827" s="27"/>
      <c r="C3827" s="33"/>
      <c r="D3827" s="27"/>
    </row>
    <row r="3828" spans="1:4" x14ac:dyDescent="0.2">
      <c r="A3828" s="26"/>
      <c r="B3828" s="27"/>
      <c r="C3828" s="33"/>
      <c r="D3828" s="27"/>
    </row>
    <row r="3829" spans="1:4" x14ac:dyDescent="0.2">
      <c r="A3829" s="26"/>
      <c r="B3829" s="27"/>
      <c r="C3829" s="33"/>
      <c r="D3829" s="27"/>
    </row>
    <row r="3830" spans="1:4" x14ac:dyDescent="0.2">
      <c r="A3830" s="26"/>
      <c r="B3830" s="27"/>
      <c r="C3830" s="33"/>
      <c r="D3830" s="27"/>
    </row>
    <row r="3831" spans="1:4" x14ac:dyDescent="0.2">
      <c r="A3831" s="26"/>
      <c r="B3831" s="27"/>
      <c r="C3831" s="33"/>
      <c r="D3831" s="27"/>
    </row>
    <row r="3832" spans="1:4" x14ac:dyDescent="0.2">
      <c r="A3832" s="26"/>
      <c r="B3832" s="27"/>
      <c r="C3832" s="33"/>
      <c r="D3832" s="27"/>
    </row>
    <row r="3833" spans="1:4" x14ac:dyDescent="0.2">
      <c r="A3833" s="26"/>
      <c r="B3833" s="27"/>
      <c r="C3833" s="33"/>
      <c r="D3833" s="27"/>
    </row>
    <row r="3834" spans="1:4" x14ac:dyDescent="0.2">
      <c r="A3834" s="26"/>
      <c r="B3834" s="27"/>
      <c r="C3834" s="33"/>
      <c r="D3834" s="27"/>
    </row>
    <row r="3835" spans="1:4" x14ac:dyDescent="0.2">
      <c r="A3835" s="26"/>
      <c r="B3835" s="27"/>
      <c r="C3835" s="33"/>
      <c r="D3835" s="27"/>
    </row>
    <row r="3836" spans="1:4" x14ac:dyDescent="0.2">
      <c r="A3836" s="26"/>
      <c r="B3836" s="27"/>
      <c r="C3836" s="33"/>
      <c r="D3836" s="27"/>
    </row>
    <row r="3837" spans="1:4" x14ac:dyDescent="0.2">
      <c r="A3837" s="26"/>
      <c r="B3837" s="27"/>
      <c r="C3837" s="33"/>
      <c r="D3837" s="27"/>
    </row>
    <row r="3838" spans="1:4" x14ac:dyDescent="0.2">
      <c r="A3838" s="26"/>
      <c r="B3838" s="27"/>
      <c r="C3838" s="33"/>
      <c r="D3838" s="27"/>
    </row>
    <row r="3839" spans="1:4" x14ac:dyDescent="0.2">
      <c r="A3839" s="26"/>
      <c r="B3839" s="27"/>
      <c r="C3839" s="33"/>
      <c r="D3839" s="27"/>
    </row>
    <row r="3840" spans="1:4" x14ac:dyDescent="0.2">
      <c r="A3840" s="26"/>
      <c r="B3840" s="27"/>
      <c r="C3840" s="33"/>
      <c r="D3840" s="27"/>
    </row>
    <row r="3841" spans="1:4" x14ac:dyDescent="0.2">
      <c r="A3841" s="26"/>
      <c r="B3841" s="27"/>
      <c r="C3841" s="33"/>
      <c r="D3841" s="27"/>
    </row>
    <row r="3842" spans="1:4" x14ac:dyDescent="0.2">
      <c r="A3842" s="26"/>
      <c r="B3842" s="27"/>
      <c r="C3842" s="33"/>
      <c r="D3842" s="27"/>
    </row>
    <row r="3843" spans="1:4" x14ac:dyDescent="0.2">
      <c r="A3843" s="26"/>
      <c r="B3843" s="27"/>
      <c r="C3843" s="33"/>
      <c r="D3843" s="27"/>
    </row>
    <row r="3844" spans="1:4" x14ac:dyDescent="0.2">
      <c r="A3844" s="26"/>
      <c r="B3844" s="27"/>
      <c r="C3844" s="33"/>
      <c r="D3844" s="27"/>
    </row>
    <row r="3845" spans="1:4" x14ac:dyDescent="0.2">
      <c r="A3845" s="26"/>
      <c r="B3845" s="27"/>
      <c r="C3845" s="33"/>
      <c r="D3845" s="27"/>
    </row>
    <row r="3846" spans="1:4" x14ac:dyDescent="0.2">
      <c r="A3846" s="26"/>
      <c r="B3846" s="27"/>
      <c r="C3846" s="33"/>
      <c r="D3846" s="27"/>
    </row>
    <row r="3847" spans="1:4" x14ac:dyDescent="0.2">
      <c r="A3847" s="26"/>
      <c r="B3847" s="27"/>
      <c r="C3847" s="33"/>
      <c r="D3847" s="27"/>
    </row>
    <row r="3848" spans="1:4" x14ac:dyDescent="0.2">
      <c r="A3848" s="26"/>
      <c r="B3848" s="27"/>
      <c r="C3848" s="33"/>
      <c r="D3848" s="27"/>
    </row>
    <row r="3849" spans="1:4" x14ac:dyDescent="0.2">
      <c r="A3849" s="26"/>
      <c r="B3849" s="27"/>
      <c r="C3849" s="33"/>
      <c r="D3849" s="27"/>
    </row>
    <row r="3850" spans="1:4" x14ac:dyDescent="0.2">
      <c r="A3850" s="26"/>
      <c r="B3850" s="27"/>
      <c r="C3850" s="33"/>
      <c r="D3850" s="27"/>
    </row>
    <row r="3851" spans="1:4" x14ac:dyDescent="0.2">
      <c r="A3851" s="26"/>
      <c r="B3851" s="27"/>
      <c r="C3851" s="33"/>
      <c r="D3851" s="27"/>
    </row>
    <row r="3852" spans="1:4" x14ac:dyDescent="0.2">
      <c r="A3852" s="26"/>
      <c r="B3852" s="27"/>
      <c r="C3852" s="33"/>
      <c r="D3852" s="27"/>
    </row>
    <row r="3853" spans="1:4" x14ac:dyDescent="0.2">
      <c r="A3853" s="26"/>
      <c r="B3853" s="27"/>
      <c r="C3853" s="33"/>
      <c r="D3853" s="27"/>
    </row>
    <row r="3854" spans="1:4" x14ac:dyDescent="0.2">
      <c r="A3854" s="26"/>
      <c r="B3854" s="27"/>
      <c r="C3854" s="33"/>
      <c r="D3854" s="27"/>
    </row>
    <row r="3855" spans="1:4" x14ac:dyDescent="0.2">
      <c r="A3855" s="26"/>
      <c r="B3855" s="27"/>
      <c r="C3855" s="33"/>
      <c r="D3855" s="27"/>
    </row>
    <row r="3856" spans="1:4" x14ac:dyDescent="0.2">
      <c r="A3856" s="26"/>
      <c r="B3856" s="27"/>
      <c r="C3856" s="33"/>
      <c r="D3856" s="27"/>
    </row>
    <row r="3857" spans="1:4" x14ac:dyDescent="0.2">
      <c r="A3857" s="26"/>
      <c r="B3857" s="27"/>
      <c r="C3857" s="33"/>
      <c r="D3857" s="27"/>
    </row>
    <row r="3858" spans="1:4" x14ac:dyDescent="0.2">
      <c r="A3858" s="26"/>
      <c r="B3858" s="27"/>
      <c r="C3858" s="33"/>
      <c r="D3858" s="27"/>
    </row>
    <row r="3859" spans="1:4" x14ac:dyDescent="0.2">
      <c r="A3859" s="26"/>
      <c r="B3859" s="27"/>
      <c r="C3859" s="33"/>
      <c r="D3859" s="27"/>
    </row>
    <row r="3860" spans="1:4" x14ac:dyDescent="0.2">
      <c r="A3860" s="26"/>
      <c r="B3860" s="27"/>
      <c r="C3860" s="33"/>
      <c r="D3860" s="27"/>
    </row>
    <row r="3861" spans="1:4" x14ac:dyDescent="0.2">
      <c r="A3861" s="26"/>
      <c r="B3861" s="27"/>
      <c r="C3861" s="33"/>
      <c r="D3861" s="27"/>
    </row>
    <row r="3862" spans="1:4" x14ac:dyDescent="0.2">
      <c r="A3862" s="26"/>
      <c r="B3862" s="27"/>
      <c r="C3862" s="33"/>
      <c r="D3862" s="27"/>
    </row>
    <row r="3863" spans="1:4" x14ac:dyDescent="0.2">
      <c r="A3863" s="26"/>
      <c r="B3863" s="27"/>
      <c r="C3863" s="33"/>
      <c r="D3863" s="27"/>
    </row>
    <row r="3864" spans="1:4" x14ac:dyDescent="0.2">
      <c r="A3864" s="26"/>
      <c r="B3864" s="27"/>
      <c r="C3864" s="33"/>
      <c r="D3864" s="27"/>
    </row>
    <row r="3865" spans="1:4" x14ac:dyDescent="0.2">
      <c r="A3865" s="26"/>
      <c r="B3865" s="27"/>
      <c r="C3865" s="33"/>
      <c r="D3865" s="27"/>
    </row>
    <row r="3866" spans="1:4" x14ac:dyDescent="0.2">
      <c r="A3866" s="26"/>
      <c r="B3866" s="27"/>
      <c r="C3866" s="33"/>
      <c r="D3866" s="27"/>
    </row>
    <row r="3867" spans="1:4" x14ac:dyDescent="0.2">
      <c r="A3867" s="26"/>
      <c r="B3867" s="27"/>
      <c r="C3867" s="33"/>
      <c r="D3867" s="27"/>
    </row>
    <row r="3868" spans="1:4" x14ac:dyDescent="0.2">
      <c r="A3868" s="26"/>
      <c r="B3868" s="27"/>
      <c r="C3868" s="33"/>
      <c r="D3868" s="27"/>
    </row>
    <row r="3869" spans="1:4" x14ac:dyDescent="0.2">
      <c r="A3869" s="26"/>
      <c r="B3869" s="27"/>
      <c r="C3869" s="33"/>
      <c r="D3869" s="27"/>
    </row>
    <row r="3870" spans="1:4" x14ac:dyDescent="0.2">
      <c r="A3870" s="26"/>
      <c r="B3870" s="27"/>
      <c r="C3870" s="33"/>
      <c r="D3870" s="27"/>
    </row>
    <row r="3871" spans="1:4" x14ac:dyDescent="0.2">
      <c r="A3871" s="26"/>
      <c r="B3871" s="27"/>
      <c r="C3871" s="33"/>
      <c r="D3871" s="27"/>
    </row>
    <row r="3872" spans="1:4" x14ac:dyDescent="0.2">
      <c r="A3872" s="26"/>
      <c r="B3872" s="27"/>
      <c r="C3872" s="33"/>
      <c r="D3872" s="27"/>
    </row>
    <row r="3873" spans="1:4" x14ac:dyDescent="0.2">
      <c r="A3873" s="26"/>
      <c r="B3873" s="27"/>
      <c r="C3873" s="33"/>
      <c r="D3873" s="27"/>
    </row>
    <row r="3874" spans="1:4" x14ac:dyDescent="0.2">
      <c r="A3874" s="26"/>
      <c r="B3874" s="27"/>
      <c r="C3874" s="33"/>
      <c r="D3874" s="27"/>
    </row>
    <row r="3875" spans="1:4" x14ac:dyDescent="0.2">
      <c r="A3875" s="26"/>
      <c r="B3875" s="27"/>
      <c r="C3875" s="33"/>
      <c r="D3875" s="27"/>
    </row>
    <row r="3876" spans="1:4" x14ac:dyDescent="0.2">
      <c r="A3876" s="26"/>
      <c r="B3876" s="27"/>
      <c r="C3876" s="33"/>
      <c r="D3876" s="27"/>
    </row>
    <row r="3877" spans="1:4" x14ac:dyDescent="0.2">
      <c r="A3877" s="26"/>
      <c r="B3877" s="27"/>
      <c r="C3877" s="33"/>
      <c r="D3877" s="27"/>
    </row>
    <row r="3878" spans="1:4" x14ac:dyDescent="0.2">
      <c r="A3878" s="26"/>
      <c r="B3878" s="27"/>
      <c r="C3878" s="33"/>
      <c r="D3878" s="27"/>
    </row>
    <row r="3879" spans="1:4" x14ac:dyDescent="0.2">
      <c r="A3879" s="26"/>
      <c r="B3879" s="27"/>
      <c r="C3879" s="33"/>
      <c r="D3879" s="27"/>
    </row>
    <row r="3880" spans="1:4" x14ac:dyDescent="0.2">
      <c r="A3880" s="26"/>
      <c r="B3880" s="27"/>
      <c r="C3880" s="33"/>
      <c r="D3880" s="27"/>
    </row>
    <row r="3881" spans="1:4" x14ac:dyDescent="0.2">
      <c r="A3881" s="26"/>
      <c r="B3881" s="27"/>
      <c r="C3881" s="33"/>
      <c r="D3881" s="27"/>
    </row>
    <row r="3882" spans="1:4" x14ac:dyDescent="0.2">
      <c r="A3882" s="26"/>
      <c r="B3882" s="27"/>
      <c r="C3882" s="33"/>
      <c r="D3882" s="27"/>
    </row>
    <row r="3883" spans="1:4" x14ac:dyDescent="0.2">
      <c r="A3883" s="26"/>
      <c r="B3883" s="27"/>
      <c r="C3883" s="33"/>
      <c r="D3883" s="27"/>
    </row>
    <row r="3884" spans="1:4" x14ac:dyDescent="0.2">
      <c r="A3884" s="26"/>
      <c r="B3884" s="27"/>
      <c r="C3884" s="33"/>
      <c r="D3884" s="27"/>
    </row>
    <row r="3885" spans="1:4" x14ac:dyDescent="0.2">
      <c r="A3885" s="26"/>
      <c r="B3885" s="27"/>
      <c r="C3885" s="33"/>
      <c r="D3885" s="27"/>
    </row>
    <row r="3886" spans="1:4" x14ac:dyDescent="0.2">
      <c r="A3886" s="26"/>
      <c r="B3886" s="27"/>
      <c r="C3886" s="33"/>
      <c r="D3886" s="27"/>
    </row>
    <row r="3887" spans="1:4" x14ac:dyDescent="0.2">
      <c r="A3887" s="26"/>
      <c r="B3887" s="27"/>
      <c r="C3887" s="33"/>
      <c r="D3887" s="27"/>
    </row>
    <row r="3888" spans="1:4" x14ac:dyDescent="0.2">
      <c r="A3888" s="26"/>
      <c r="B3888" s="27"/>
      <c r="C3888" s="33"/>
      <c r="D3888" s="27"/>
    </row>
    <row r="3889" spans="1:4" x14ac:dyDescent="0.2">
      <c r="A3889" s="26"/>
      <c r="B3889" s="27"/>
      <c r="C3889" s="33"/>
      <c r="D3889" s="27"/>
    </row>
    <row r="3890" spans="1:4" x14ac:dyDescent="0.2">
      <c r="A3890" s="26"/>
      <c r="B3890" s="27"/>
      <c r="C3890" s="33"/>
      <c r="D3890" s="27"/>
    </row>
    <row r="3891" spans="1:4" x14ac:dyDescent="0.2">
      <c r="A3891" s="26"/>
      <c r="B3891" s="27"/>
      <c r="C3891" s="33"/>
      <c r="D3891" s="27"/>
    </row>
    <row r="3892" spans="1:4" x14ac:dyDescent="0.2">
      <c r="A3892" s="26"/>
      <c r="B3892" s="27"/>
      <c r="C3892" s="33"/>
      <c r="D3892" s="27"/>
    </row>
    <row r="3893" spans="1:4" x14ac:dyDescent="0.2">
      <c r="A3893" s="26"/>
      <c r="B3893" s="27"/>
      <c r="C3893" s="33"/>
      <c r="D3893" s="27"/>
    </row>
    <row r="3894" spans="1:4" x14ac:dyDescent="0.2">
      <c r="A3894" s="26"/>
      <c r="B3894" s="27"/>
      <c r="C3894" s="33"/>
      <c r="D3894" s="27"/>
    </row>
    <row r="3895" spans="1:4" x14ac:dyDescent="0.2">
      <c r="A3895" s="26"/>
      <c r="B3895" s="27"/>
      <c r="C3895" s="33"/>
      <c r="D3895" s="27"/>
    </row>
    <row r="3896" spans="1:4" x14ac:dyDescent="0.2">
      <c r="A3896" s="26"/>
      <c r="B3896" s="27"/>
      <c r="C3896" s="33"/>
      <c r="D3896" s="27"/>
    </row>
    <row r="3897" spans="1:4" x14ac:dyDescent="0.2">
      <c r="A3897" s="26"/>
      <c r="B3897" s="27"/>
      <c r="C3897" s="33"/>
      <c r="D3897" s="27"/>
    </row>
    <row r="3898" spans="1:4" x14ac:dyDescent="0.2">
      <c r="A3898" s="26"/>
      <c r="B3898" s="27"/>
      <c r="C3898" s="33"/>
      <c r="D3898" s="27"/>
    </row>
    <row r="3899" spans="1:4" x14ac:dyDescent="0.2">
      <c r="A3899" s="26"/>
      <c r="B3899" s="27"/>
      <c r="C3899" s="33"/>
      <c r="D3899" s="27"/>
    </row>
    <row r="3900" spans="1:4" x14ac:dyDescent="0.2">
      <c r="A3900" s="26"/>
      <c r="B3900" s="27"/>
      <c r="C3900" s="33"/>
      <c r="D3900" s="27"/>
    </row>
    <row r="3901" spans="1:4" x14ac:dyDescent="0.2">
      <c r="A3901" s="26"/>
      <c r="B3901" s="27"/>
      <c r="C3901" s="33"/>
      <c r="D3901" s="27"/>
    </row>
    <row r="3902" spans="1:4" x14ac:dyDescent="0.2">
      <c r="A3902" s="26"/>
      <c r="B3902" s="27"/>
      <c r="C3902" s="33"/>
      <c r="D3902" s="27"/>
    </row>
    <row r="3903" spans="1:4" x14ac:dyDescent="0.2">
      <c r="A3903" s="26"/>
      <c r="B3903" s="27"/>
      <c r="C3903" s="33"/>
      <c r="D3903" s="27"/>
    </row>
    <row r="3904" spans="1:4" x14ac:dyDescent="0.2">
      <c r="A3904" s="26"/>
      <c r="B3904" s="27"/>
      <c r="C3904" s="33"/>
      <c r="D3904" s="27"/>
    </row>
    <row r="3905" spans="1:4" x14ac:dyDescent="0.2">
      <c r="A3905" s="26"/>
      <c r="B3905" s="27"/>
      <c r="C3905" s="33"/>
      <c r="D3905" s="27"/>
    </row>
    <row r="3906" spans="1:4" x14ac:dyDescent="0.2">
      <c r="A3906" s="26"/>
      <c r="B3906" s="27"/>
      <c r="C3906" s="33"/>
      <c r="D3906" s="27"/>
    </row>
    <row r="3907" spans="1:4" x14ac:dyDescent="0.2">
      <c r="A3907" s="26"/>
      <c r="B3907" s="27"/>
      <c r="C3907" s="33"/>
      <c r="D3907" s="27"/>
    </row>
    <row r="3908" spans="1:4" x14ac:dyDescent="0.2">
      <c r="A3908" s="26"/>
      <c r="B3908" s="27"/>
      <c r="C3908" s="33"/>
      <c r="D3908" s="27"/>
    </row>
    <row r="3909" spans="1:4" x14ac:dyDescent="0.2">
      <c r="A3909" s="26"/>
      <c r="B3909" s="27"/>
      <c r="C3909" s="33"/>
      <c r="D3909" s="27"/>
    </row>
    <row r="3910" spans="1:4" x14ac:dyDescent="0.2">
      <c r="A3910" s="26"/>
      <c r="B3910" s="27"/>
      <c r="C3910" s="33"/>
      <c r="D3910" s="27"/>
    </row>
    <row r="3911" spans="1:4" x14ac:dyDescent="0.2">
      <c r="A3911" s="26"/>
      <c r="B3911" s="27"/>
      <c r="C3911" s="33"/>
      <c r="D3911" s="27"/>
    </row>
    <row r="3912" spans="1:4" x14ac:dyDescent="0.2">
      <c r="A3912" s="26"/>
      <c r="B3912" s="27"/>
      <c r="C3912" s="33"/>
      <c r="D3912" s="27"/>
    </row>
    <row r="3913" spans="1:4" x14ac:dyDescent="0.2">
      <c r="A3913" s="26"/>
      <c r="B3913" s="27"/>
      <c r="C3913" s="33"/>
      <c r="D3913" s="27"/>
    </row>
    <row r="3914" spans="1:4" x14ac:dyDescent="0.2">
      <c r="A3914" s="26"/>
      <c r="B3914" s="27"/>
      <c r="C3914" s="33"/>
      <c r="D3914" s="27"/>
    </row>
    <row r="3915" spans="1:4" x14ac:dyDescent="0.2">
      <c r="A3915" s="26"/>
      <c r="B3915" s="27"/>
      <c r="C3915" s="33"/>
      <c r="D3915" s="27"/>
    </row>
    <row r="3916" spans="1:4" x14ac:dyDescent="0.2">
      <c r="A3916" s="26"/>
      <c r="B3916" s="27"/>
      <c r="C3916" s="33"/>
      <c r="D3916" s="27"/>
    </row>
    <row r="3917" spans="1:4" x14ac:dyDescent="0.2">
      <c r="A3917" s="26"/>
      <c r="B3917" s="27"/>
      <c r="C3917" s="33"/>
      <c r="D3917" s="27"/>
    </row>
    <row r="3918" spans="1:4" x14ac:dyDescent="0.2">
      <c r="A3918" s="26"/>
      <c r="B3918" s="27"/>
      <c r="C3918" s="33"/>
      <c r="D3918" s="27"/>
    </row>
    <row r="3919" spans="1:4" x14ac:dyDescent="0.2">
      <c r="A3919" s="26"/>
      <c r="B3919" s="27"/>
      <c r="C3919" s="33"/>
      <c r="D3919" s="27"/>
    </row>
    <row r="3920" spans="1:4" x14ac:dyDescent="0.2">
      <c r="A3920" s="26"/>
      <c r="B3920" s="27"/>
      <c r="C3920" s="33"/>
      <c r="D3920" s="27"/>
    </row>
    <row r="3921" spans="1:4" x14ac:dyDescent="0.2">
      <c r="A3921" s="26"/>
      <c r="B3921" s="27"/>
      <c r="C3921" s="33"/>
      <c r="D3921" s="27"/>
    </row>
    <row r="3922" spans="1:4" x14ac:dyDescent="0.2">
      <c r="A3922" s="26"/>
      <c r="B3922" s="27"/>
      <c r="C3922" s="33"/>
      <c r="D3922" s="27"/>
    </row>
    <row r="3923" spans="1:4" x14ac:dyDescent="0.2">
      <c r="A3923" s="26"/>
      <c r="B3923" s="27"/>
      <c r="C3923" s="33"/>
      <c r="D3923" s="27"/>
    </row>
    <row r="3924" spans="1:4" x14ac:dyDescent="0.2">
      <c r="A3924" s="26"/>
      <c r="B3924" s="27"/>
      <c r="C3924" s="33"/>
      <c r="D3924" s="27"/>
    </row>
    <row r="3925" spans="1:4" x14ac:dyDescent="0.2">
      <c r="A3925" s="26"/>
      <c r="B3925" s="27"/>
      <c r="C3925" s="33"/>
      <c r="D3925" s="27"/>
    </row>
    <row r="3926" spans="1:4" x14ac:dyDescent="0.2">
      <c r="A3926" s="26"/>
      <c r="B3926" s="27"/>
      <c r="C3926" s="33"/>
      <c r="D3926" s="27"/>
    </row>
    <row r="3927" spans="1:4" x14ac:dyDescent="0.2">
      <c r="A3927" s="26"/>
      <c r="B3927" s="27"/>
      <c r="C3927" s="33"/>
      <c r="D3927" s="27"/>
    </row>
    <row r="3928" spans="1:4" x14ac:dyDescent="0.2">
      <c r="A3928" s="26"/>
      <c r="B3928" s="27"/>
      <c r="C3928" s="33"/>
      <c r="D3928" s="27"/>
    </row>
    <row r="3929" spans="1:4" x14ac:dyDescent="0.2">
      <c r="A3929" s="26"/>
      <c r="B3929" s="27"/>
      <c r="C3929" s="33"/>
      <c r="D3929" s="27"/>
    </row>
    <row r="3930" spans="1:4" x14ac:dyDescent="0.2">
      <c r="A3930" s="26"/>
      <c r="B3930" s="27"/>
      <c r="C3930" s="33"/>
      <c r="D3930" s="27"/>
    </row>
    <row r="3931" spans="1:4" x14ac:dyDescent="0.2">
      <c r="A3931" s="26"/>
      <c r="B3931" s="27"/>
      <c r="C3931" s="33"/>
      <c r="D3931" s="27"/>
    </row>
    <row r="3932" spans="1:4" x14ac:dyDescent="0.2">
      <c r="A3932" s="26"/>
      <c r="B3932" s="27"/>
      <c r="C3932" s="33"/>
      <c r="D3932" s="27"/>
    </row>
    <row r="3933" spans="1:4" x14ac:dyDescent="0.2">
      <c r="A3933" s="26"/>
      <c r="B3933" s="27"/>
      <c r="C3933" s="33"/>
      <c r="D3933" s="27"/>
    </row>
    <row r="3934" spans="1:4" x14ac:dyDescent="0.2">
      <c r="A3934" s="26"/>
      <c r="B3934" s="27"/>
      <c r="C3934" s="33"/>
      <c r="D3934" s="27"/>
    </row>
    <row r="3935" spans="1:4" x14ac:dyDescent="0.2">
      <c r="A3935" s="26"/>
      <c r="B3935" s="27"/>
      <c r="C3935" s="33"/>
      <c r="D3935" s="27"/>
    </row>
    <row r="3936" spans="1:4" x14ac:dyDescent="0.2">
      <c r="A3936" s="26"/>
      <c r="B3936" s="27"/>
      <c r="C3936" s="33"/>
      <c r="D3936" s="27"/>
    </row>
    <row r="3937" spans="1:4" x14ac:dyDescent="0.2">
      <c r="A3937" s="26"/>
      <c r="B3937" s="27"/>
      <c r="C3937" s="33"/>
      <c r="D3937" s="27"/>
    </row>
    <row r="3938" spans="1:4" x14ac:dyDescent="0.2">
      <c r="A3938" s="26"/>
      <c r="B3938" s="27"/>
      <c r="C3938" s="33"/>
      <c r="D3938" s="27"/>
    </row>
    <row r="3939" spans="1:4" x14ac:dyDescent="0.2">
      <c r="A3939" s="26"/>
      <c r="B3939" s="27"/>
      <c r="C3939" s="33"/>
      <c r="D3939" s="27"/>
    </row>
    <row r="3940" spans="1:4" x14ac:dyDescent="0.2">
      <c r="A3940" s="26"/>
      <c r="B3940" s="27"/>
      <c r="C3940" s="33"/>
      <c r="D3940" s="27"/>
    </row>
    <row r="3941" spans="1:4" x14ac:dyDescent="0.2">
      <c r="A3941" s="26"/>
      <c r="B3941" s="27"/>
      <c r="C3941" s="33"/>
      <c r="D3941" s="27"/>
    </row>
    <row r="3942" spans="1:4" x14ac:dyDescent="0.2">
      <c r="A3942" s="26"/>
      <c r="B3942" s="27"/>
      <c r="C3942" s="33"/>
      <c r="D3942" s="27"/>
    </row>
    <row r="3943" spans="1:4" x14ac:dyDescent="0.2">
      <c r="A3943" s="26"/>
      <c r="B3943" s="27"/>
      <c r="C3943" s="33"/>
      <c r="D3943" s="27"/>
    </row>
    <row r="3944" spans="1:4" x14ac:dyDescent="0.2">
      <c r="A3944" s="26"/>
      <c r="B3944" s="27"/>
      <c r="C3944" s="33"/>
      <c r="D3944" s="27"/>
    </row>
    <row r="3945" spans="1:4" x14ac:dyDescent="0.2">
      <c r="A3945" s="26"/>
      <c r="B3945" s="27"/>
      <c r="C3945" s="33"/>
      <c r="D3945" s="27"/>
    </row>
    <row r="3946" spans="1:4" x14ac:dyDescent="0.2">
      <c r="A3946" s="26"/>
      <c r="B3946" s="27"/>
      <c r="C3946" s="33"/>
      <c r="D3946" s="27"/>
    </row>
    <row r="3947" spans="1:4" x14ac:dyDescent="0.2">
      <c r="A3947" s="26"/>
      <c r="B3947" s="27"/>
      <c r="C3947" s="33"/>
      <c r="D3947" s="27"/>
    </row>
    <row r="3948" spans="1:4" x14ac:dyDescent="0.2">
      <c r="A3948" s="26"/>
      <c r="B3948" s="27"/>
      <c r="C3948" s="33"/>
      <c r="D3948" s="27"/>
    </row>
    <row r="3949" spans="1:4" x14ac:dyDescent="0.2">
      <c r="A3949" s="26"/>
      <c r="B3949" s="27"/>
      <c r="C3949" s="33"/>
      <c r="D3949" s="27"/>
    </row>
    <row r="3950" spans="1:4" x14ac:dyDescent="0.2">
      <c r="A3950" s="26"/>
      <c r="B3950" s="27"/>
      <c r="C3950" s="33"/>
      <c r="D3950" s="27"/>
    </row>
    <row r="3951" spans="1:4" x14ac:dyDescent="0.2">
      <c r="A3951" s="26"/>
      <c r="B3951" s="27"/>
      <c r="C3951" s="33"/>
      <c r="D3951" s="27"/>
    </row>
    <row r="3952" spans="1:4" x14ac:dyDescent="0.2">
      <c r="A3952" s="26"/>
      <c r="B3952" s="27"/>
      <c r="C3952" s="33"/>
      <c r="D3952" s="27"/>
    </row>
    <row r="3953" spans="1:4" x14ac:dyDescent="0.2">
      <c r="A3953" s="26"/>
      <c r="B3953" s="27"/>
      <c r="C3953" s="33"/>
      <c r="D3953" s="27"/>
    </row>
    <row r="3954" spans="1:4" x14ac:dyDescent="0.2">
      <c r="A3954" s="26"/>
      <c r="B3954" s="27"/>
      <c r="C3954" s="33"/>
      <c r="D3954" s="27"/>
    </row>
    <row r="3955" spans="1:4" x14ac:dyDescent="0.2">
      <c r="A3955" s="26"/>
      <c r="B3955" s="27"/>
      <c r="C3955" s="33"/>
      <c r="D3955" s="27"/>
    </row>
    <row r="3956" spans="1:4" x14ac:dyDescent="0.2">
      <c r="A3956" s="26"/>
      <c r="B3956" s="27"/>
      <c r="C3956" s="33"/>
      <c r="D3956" s="27"/>
    </row>
    <row r="3957" spans="1:4" x14ac:dyDescent="0.2">
      <c r="A3957" s="26"/>
      <c r="B3957" s="27"/>
      <c r="C3957" s="33"/>
      <c r="D3957" s="27"/>
    </row>
    <row r="3958" spans="1:4" x14ac:dyDescent="0.2">
      <c r="A3958" s="26"/>
      <c r="B3958" s="27"/>
      <c r="C3958" s="33"/>
      <c r="D3958" s="27"/>
    </row>
    <row r="3959" spans="1:4" x14ac:dyDescent="0.2">
      <c r="A3959" s="26"/>
      <c r="B3959" s="27"/>
      <c r="C3959" s="33"/>
      <c r="D3959" s="27"/>
    </row>
    <row r="3960" spans="1:4" x14ac:dyDescent="0.2">
      <c r="A3960" s="26"/>
      <c r="B3960" s="27"/>
      <c r="C3960" s="33"/>
      <c r="D3960" s="27"/>
    </row>
    <row r="3961" spans="1:4" x14ac:dyDescent="0.2">
      <c r="A3961" s="26"/>
      <c r="B3961" s="27"/>
      <c r="C3961" s="33"/>
      <c r="D3961" s="27"/>
    </row>
    <row r="3962" spans="1:4" x14ac:dyDescent="0.2">
      <c r="A3962" s="26"/>
      <c r="B3962" s="27"/>
      <c r="C3962" s="33"/>
      <c r="D3962" s="27"/>
    </row>
    <row r="3963" spans="1:4" x14ac:dyDescent="0.2">
      <c r="A3963" s="26"/>
      <c r="B3963" s="27"/>
      <c r="C3963" s="33"/>
      <c r="D3963" s="27"/>
    </row>
    <row r="3964" spans="1:4" x14ac:dyDescent="0.2">
      <c r="A3964" s="26"/>
      <c r="B3964" s="27"/>
      <c r="C3964" s="33"/>
      <c r="D3964" s="27"/>
    </row>
    <row r="3965" spans="1:4" x14ac:dyDescent="0.2">
      <c r="A3965" s="26"/>
      <c r="B3965" s="27"/>
      <c r="C3965" s="33"/>
      <c r="D3965" s="27"/>
    </row>
    <row r="3966" spans="1:4" x14ac:dyDescent="0.2">
      <c r="A3966" s="26"/>
      <c r="B3966" s="27"/>
      <c r="C3966" s="33"/>
      <c r="D3966" s="27"/>
    </row>
    <row r="3967" spans="1:4" x14ac:dyDescent="0.2">
      <c r="A3967" s="26"/>
      <c r="B3967" s="27"/>
      <c r="C3967" s="33"/>
      <c r="D3967" s="27"/>
    </row>
    <row r="3968" spans="1:4" x14ac:dyDescent="0.2">
      <c r="A3968" s="26"/>
      <c r="B3968" s="27"/>
      <c r="C3968" s="33"/>
      <c r="D3968" s="27"/>
    </row>
    <row r="3969" spans="1:4" x14ac:dyDescent="0.2">
      <c r="A3969" s="26"/>
      <c r="B3969" s="27"/>
      <c r="C3969" s="33"/>
      <c r="D3969" s="27"/>
    </row>
    <row r="3970" spans="1:4" x14ac:dyDescent="0.2">
      <c r="A3970" s="26"/>
      <c r="B3970" s="27"/>
      <c r="C3970" s="33"/>
      <c r="D3970" s="27"/>
    </row>
    <row r="3971" spans="1:4" x14ac:dyDescent="0.2">
      <c r="A3971" s="26"/>
      <c r="B3971" s="27"/>
      <c r="C3971" s="33"/>
      <c r="D3971" s="27"/>
    </row>
    <row r="3972" spans="1:4" x14ac:dyDescent="0.2">
      <c r="A3972" s="26"/>
      <c r="B3972" s="27"/>
      <c r="C3972" s="33"/>
      <c r="D3972" s="27"/>
    </row>
    <row r="3973" spans="1:4" x14ac:dyDescent="0.2">
      <c r="A3973" s="26"/>
      <c r="B3973" s="27"/>
      <c r="C3973" s="33"/>
      <c r="D3973" s="27"/>
    </row>
    <row r="3974" spans="1:4" x14ac:dyDescent="0.2">
      <c r="A3974" s="26"/>
      <c r="B3974" s="27"/>
      <c r="C3974" s="33"/>
      <c r="D3974" s="27"/>
    </row>
    <row r="3975" spans="1:4" x14ac:dyDescent="0.2">
      <c r="A3975" s="26"/>
      <c r="B3975" s="27"/>
      <c r="C3975" s="33"/>
      <c r="D3975" s="27"/>
    </row>
    <row r="3976" spans="1:4" x14ac:dyDescent="0.2">
      <c r="A3976" s="26"/>
      <c r="B3976" s="27"/>
      <c r="C3976" s="33"/>
      <c r="D3976" s="27"/>
    </row>
    <row r="3977" spans="1:4" x14ac:dyDescent="0.2">
      <c r="A3977" s="26"/>
      <c r="B3977" s="27"/>
      <c r="C3977" s="33"/>
      <c r="D3977" s="27"/>
    </row>
    <row r="3978" spans="1:4" x14ac:dyDescent="0.2">
      <c r="A3978" s="26"/>
      <c r="B3978" s="27"/>
      <c r="C3978" s="33"/>
      <c r="D3978" s="27"/>
    </row>
    <row r="3979" spans="1:4" x14ac:dyDescent="0.2">
      <c r="A3979" s="26"/>
      <c r="B3979" s="27"/>
      <c r="C3979" s="33"/>
      <c r="D3979" s="27"/>
    </row>
    <row r="3980" spans="1:4" x14ac:dyDescent="0.2">
      <c r="A3980" s="26"/>
      <c r="B3980" s="27"/>
      <c r="C3980" s="33"/>
      <c r="D3980" s="27"/>
    </row>
    <row r="3981" spans="1:4" x14ac:dyDescent="0.2">
      <c r="A3981" s="26"/>
      <c r="B3981" s="27"/>
      <c r="C3981" s="33"/>
      <c r="D3981" s="27"/>
    </row>
    <row r="3982" spans="1:4" x14ac:dyDescent="0.2">
      <c r="A3982" s="26"/>
      <c r="B3982" s="27"/>
      <c r="C3982" s="33"/>
      <c r="D3982" s="27"/>
    </row>
    <row r="3983" spans="1:4" x14ac:dyDescent="0.2">
      <c r="A3983" s="26"/>
      <c r="B3983" s="27"/>
      <c r="C3983" s="33"/>
      <c r="D3983" s="27"/>
    </row>
    <row r="3984" spans="1:4" x14ac:dyDescent="0.2">
      <c r="A3984" s="26"/>
      <c r="B3984" s="27"/>
      <c r="C3984" s="33"/>
      <c r="D3984" s="27"/>
    </row>
    <row r="3985" spans="1:4" x14ac:dyDescent="0.2">
      <c r="A3985" s="26"/>
      <c r="B3985" s="27"/>
      <c r="C3985" s="33"/>
      <c r="D3985" s="27"/>
    </row>
    <row r="3986" spans="1:4" x14ac:dyDescent="0.2">
      <c r="A3986" s="26"/>
      <c r="B3986" s="27"/>
      <c r="C3986" s="33"/>
      <c r="D3986" s="27"/>
    </row>
    <row r="3987" spans="1:4" x14ac:dyDescent="0.2">
      <c r="A3987" s="26"/>
      <c r="B3987" s="27"/>
      <c r="C3987" s="33"/>
      <c r="D3987" s="27"/>
    </row>
    <row r="3988" spans="1:4" x14ac:dyDescent="0.2">
      <c r="A3988" s="26"/>
      <c r="B3988" s="27"/>
      <c r="C3988" s="33"/>
      <c r="D3988" s="27"/>
    </row>
    <row r="3989" spans="1:4" x14ac:dyDescent="0.2">
      <c r="A3989" s="26"/>
      <c r="B3989" s="27"/>
      <c r="C3989" s="33"/>
      <c r="D3989" s="27"/>
    </row>
    <row r="3990" spans="1:4" x14ac:dyDescent="0.2">
      <c r="A3990" s="26"/>
      <c r="B3990" s="27"/>
      <c r="C3990" s="33"/>
      <c r="D3990" s="27"/>
    </row>
    <row r="3991" spans="1:4" x14ac:dyDescent="0.2">
      <c r="A3991" s="26"/>
      <c r="B3991" s="27"/>
      <c r="C3991" s="33"/>
      <c r="D3991" s="27"/>
    </row>
    <row r="3992" spans="1:4" x14ac:dyDescent="0.2">
      <c r="A3992" s="26"/>
      <c r="B3992" s="27"/>
      <c r="C3992" s="33"/>
      <c r="D3992" s="27"/>
    </row>
    <row r="3993" spans="1:4" x14ac:dyDescent="0.2">
      <c r="A3993" s="26"/>
      <c r="B3993" s="27"/>
      <c r="C3993" s="33"/>
      <c r="D3993" s="27"/>
    </row>
    <row r="3994" spans="1:4" x14ac:dyDescent="0.2">
      <c r="A3994" s="26"/>
      <c r="B3994" s="27"/>
      <c r="C3994" s="33"/>
      <c r="D3994" s="27"/>
    </row>
    <row r="3995" spans="1:4" x14ac:dyDescent="0.2">
      <c r="A3995" s="26"/>
      <c r="B3995" s="27"/>
      <c r="C3995" s="33"/>
      <c r="D3995" s="27"/>
    </row>
    <row r="3996" spans="1:4" x14ac:dyDescent="0.2">
      <c r="A3996" s="26"/>
      <c r="B3996" s="27"/>
      <c r="C3996" s="33"/>
      <c r="D3996" s="27"/>
    </row>
    <row r="3997" spans="1:4" x14ac:dyDescent="0.2">
      <c r="A3997" s="26"/>
      <c r="B3997" s="27"/>
      <c r="C3997" s="33"/>
      <c r="D3997" s="27"/>
    </row>
    <row r="3998" spans="1:4" x14ac:dyDescent="0.2">
      <c r="A3998" s="26"/>
      <c r="B3998" s="27"/>
      <c r="C3998" s="33"/>
      <c r="D3998" s="27"/>
    </row>
    <row r="3999" spans="1:4" x14ac:dyDescent="0.2">
      <c r="A3999" s="26"/>
      <c r="B3999" s="27"/>
      <c r="C3999" s="33"/>
      <c r="D3999" s="27"/>
    </row>
    <row r="4000" spans="1:4" x14ac:dyDescent="0.2">
      <c r="A4000" s="26"/>
      <c r="B4000" s="27"/>
      <c r="C4000" s="33"/>
      <c r="D4000" s="27"/>
    </row>
    <row r="4001" spans="1:4" x14ac:dyDescent="0.2">
      <c r="A4001" s="26"/>
      <c r="B4001" s="27"/>
      <c r="C4001" s="33"/>
      <c r="D4001" s="27"/>
    </row>
    <row r="4002" spans="1:4" x14ac:dyDescent="0.2">
      <c r="A4002" s="26"/>
      <c r="B4002" s="27"/>
      <c r="C4002" s="33"/>
      <c r="D4002" s="27"/>
    </row>
    <row r="4003" spans="1:4" x14ac:dyDescent="0.2">
      <c r="A4003" s="26"/>
      <c r="B4003" s="27"/>
      <c r="C4003" s="33"/>
      <c r="D4003" s="27"/>
    </row>
    <row r="4004" spans="1:4" x14ac:dyDescent="0.2">
      <c r="A4004" s="26"/>
      <c r="B4004" s="27"/>
      <c r="C4004" s="33"/>
      <c r="D4004" s="27"/>
    </row>
    <row r="4005" spans="1:4" x14ac:dyDescent="0.2">
      <c r="A4005" s="26"/>
      <c r="B4005" s="27"/>
      <c r="C4005" s="33"/>
      <c r="D4005" s="27"/>
    </row>
    <row r="4006" spans="1:4" x14ac:dyDescent="0.2">
      <c r="A4006" s="26"/>
      <c r="B4006" s="27"/>
      <c r="C4006" s="33"/>
      <c r="D4006" s="27"/>
    </row>
    <row r="4007" spans="1:4" x14ac:dyDescent="0.2">
      <c r="A4007" s="26"/>
      <c r="B4007" s="27"/>
      <c r="C4007" s="33"/>
      <c r="D4007" s="27"/>
    </row>
    <row r="4008" spans="1:4" x14ac:dyDescent="0.2">
      <c r="A4008" s="26"/>
      <c r="B4008" s="27"/>
      <c r="C4008" s="33"/>
      <c r="D4008" s="27"/>
    </row>
    <row r="4009" spans="1:4" x14ac:dyDescent="0.2">
      <c r="A4009" s="26"/>
      <c r="B4009" s="27"/>
      <c r="C4009" s="33"/>
      <c r="D4009" s="27"/>
    </row>
    <row r="4010" spans="1:4" x14ac:dyDescent="0.2">
      <c r="A4010" s="26"/>
      <c r="B4010" s="27"/>
      <c r="C4010" s="33"/>
      <c r="D4010" s="27"/>
    </row>
    <row r="4011" spans="1:4" x14ac:dyDescent="0.2">
      <c r="A4011" s="26"/>
      <c r="B4011" s="27"/>
      <c r="C4011" s="33"/>
      <c r="D4011" s="27"/>
    </row>
    <row r="4012" spans="1:4" x14ac:dyDescent="0.2">
      <c r="A4012" s="26"/>
      <c r="B4012" s="27"/>
      <c r="C4012" s="33"/>
      <c r="D4012" s="27"/>
    </row>
    <row r="4013" spans="1:4" x14ac:dyDescent="0.2">
      <c r="A4013" s="26"/>
      <c r="B4013" s="27"/>
      <c r="C4013" s="33"/>
      <c r="D4013" s="27"/>
    </row>
    <row r="4014" spans="1:4" x14ac:dyDescent="0.2">
      <c r="A4014" s="26"/>
      <c r="B4014" s="27"/>
      <c r="C4014" s="33"/>
      <c r="D4014" s="27"/>
    </row>
    <row r="4015" spans="1:4" x14ac:dyDescent="0.2">
      <c r="A4015" s="26"/>
      <c r="B4015" s="27"/>
      <c r="C4015" s="33"/>
      <c r="D4015" s="27"/>
    </row>
    <row r="4016" spans="1:4" x14ac:dyDescent="0.2">
      <c r="A4016" s="26"/>
      <c r="B4016" s="27"/>
      <c r="C4016" s="33"/>
      <c r="D4016" s="27"/>
    </row>
    <row r="4017" spans="1:4" x14ac:dyDescent="0.2">
      <c r="A4017" s="26"/>
      <c r="B4017" s="27"/>
      <c r="C4017" s="33"/>
      <c r="D4017" s="27"/>
    </row>
    <row r="4018" spans="1:4" x14ac:dyDescent="0.2">
      <c r="A4018" s="26"/>
      <c r="B4018" s="27"/>
      <c r="C4018" s="33"/>
      <c r="D4018" s="27"/>
    </row>
    <row r="4019" spans="1:4" x14ac:dyDescent="0.2">
      <c r="A4019" s="26"/>
      <c r="B4019" s="27"/>
      <c r="C4019" s="33"/>
      <c r="D4019" s="27"/>
    </row>
    <row r="4020" spans="1:4" x14ac:dyDescent="0.2">
      <c r="A4020" s="26"/>
      <c r="B4020" s="27"/>
      <c r="C4020" s="33"/>
      <c r="D4020" s="27"/>
    </row>
    <row r="4021" spans="1:4" x14ac:dyDescent="0.2">
      <c r="A4021" s="26"/>
      <c r="B4021" s="27"/>
      <c r="C4021" s="33"/>
      <c r="D4021" s="27"/>
    </row>
    <row r="4022" spans="1:4" x14ac:dyDescent="0.2">
      <c r="A4022" s="26"/>
      <c r="B4022" s="27"/>
      <c r="C4022" s="33"/>
      <c r="D4022" s="27"/>
    </row>
    <row r="4023" spans="1:4" x14ac:dyDescent="0.2">
      <c r="A4023" s="26"/>
      <c r="B4023" s="27"/>
      <c r="C4023" s="33"/>
      <c r="D4023" s="27"/>
    </row>
    <row r="4024" spans="1:4" x14ac:dyDescent="0.2">
      <c r="A4024" s="26"/>
      <c r="B4024" s="27"/>
      <c r="C4024" s="33"/>
      <c r="D4024" s="27"/>
    </row>
    <row r="4025" spans="1:4" x14ac:dyDescent="0.2">
      <c r="A4025" s="26"/>
      <c r="B4025" s="27"/>
      <c r="C4025" s="33"/>
      <c r="D4025" s="27"/>
    </row>
    <row r="4026" spans="1:4" x14ac:dyDescent="0.2">
      <c r="A4026" s="26"/>
      <c r="B4026" s="27"/>
      <c r="C4026" s="33"/>
      <c r="D4026" s="27"/>
    </row>
    <row r="4027" spans="1:4" x14ac:dyDescent="0.2">
      <c r="A4027" s="26"/>
      <c r="B4027" s="27"/>
      <c r="C4027" s="33"/>
      <c r="D4027" s="27"/>
    </row>
    <row r="4028" spans="1:4" x14ac:dyDescent="0.2">
      <c r="A4028" s="26"/>
      <c r="B4028" s="27"/>
      <c r="C4028" s="33"/>
      <c r="D4028" s="27"/>
    </row>
    <row r="4029" spans="1:4" x14ac:dyDescent="0.2">
      <c r="A4029" s="26"/>
      <c r="B4029" s="27"/>
      <c r="C4029" s="33"/>
      <c r="D4029" s="27"/>
    </row>
    <row r="4030" spans="1:4" x14ac:dyDescent="0.2">
      <c r="A4030" s="26"/>
      <c r="B4030" s="27"/>
      <c r="C4030" s="33"/>
      <c r="D4030" s="27"/>
    </row>
    <row r="4031" spans="1:4" x14ac:dyDescent="0.2">
      <c r="A4031" s="26"/>
      <c r="B4031" s="27"/>
      <c r="C4031" s="33"/>
      <c r="D4031" s="27"/>
    </row>
    <row r="4032" spans="1:4" x14ac:dyDescent="0.2">
      <c r="A4032" s="26"/>
      <c r="B4032" s="27"/>
      <c r="C4032" s="33"/>
      <c r="D4032" s="27"/>
    </row>
    <row r="4033" spans="1:4" x14ac:dyDescent="0.2">
      <c r="A4033" s="26"/>
      <c r="B4033" s="27"/>
      <c r="C4033" s="33"/>
      <c r="D4033" s="27"/>
    </row>
    <row r="4034" spans="1:4" x14ac:dyDescent="0.2">
      <c r="A4034" s="26"/>
      <c r="B4034" s="27"/>
      <c r="C4034" s="33"/>
      <c r="D4034" s="27"/>
    </row>
    <row r="4035" spans="1:4" x14ac:dyDescent="0.2">
      <c r="A4035" s="26"/>
      <c r="B4035" s="27"/>
      <c r="C4035" s="33"/>
      <c r="D4035" s="27"/>
    </row>
    <row r="4036" spans="1:4" x14ac:dyDescent="0.2">
      <c r="A4036" s="26"/>
      <c r="B4036" s="27"/>
      <c r="C4036" s="33"/>
      <c r="D4036" s="27"/>
    </row>
    <row r="4037" spans="1:4" x14ac:dyDescent="0.2">
      <c r="A4037" s="26"/>
      <c r="B4037" s="27"/>
      <c r="C4037" s="33"/>
      <c r="D4037" s="27"/>
    </row>
    <row r="4038" spans="1:4" x14ac:dyDescent="0.2">
      <c r="A4038" s="26"/>
      <c r="B4038" s="27"/>
      <c r="C4038" s="33"/>
      <c r="D4038" s="27"/>
    </row>
    <row r="4039" spans="1:4" x14ac:dyDescent="0.2">
      <c r="A4039" s="26"/>
      <c r="B4039" s="27"/>
      <c r="C4039" s="33"/>
      <c r="D4039" s="27"/>
    </row>
    <row r="4040" spans="1:4" x14ac:dyDescent="0.2">
      <c r="A4040" s="26"/>
      <c r="B4040" s="27"/>
      <c r="C4040" s="33"/>
      <c r="D4040" s="27"/>
    </row>
    <row r="4041" spans="1:4" x14ac:dyDescent="0.2">
      <c r="A4041" s="26"/>
      <c r="B4041" s="27"/>
      <c r="C4041" s="33"/>
      <c r="D4041" s="27"/>
    </row>
    <row r="4042" spans="1:4" x14ac:dyDescent="0.2">
      <c r="A4042" s="26"/>
      <c r="B4042" s="27"/>
      <c r="C4042" s="33"/>
      <c r="D4042" s="27"/>
    </row>
    <row r="4043" spans="1:4" x14ac:dyDescent="0.2">
      <c r="A4043" s="26"/>
      <c r="B4043" s="27"/>
      <c r="C4043" s="33"/>
      <c r="D4043" s="27"/>
    </row>
    <row r="4044" spans="1:4" x14ac:dyDescent="0.2">
      <c r="A4044" s="26"/>
      <c r="B4044" s="27"/>
      <c r="C4044" s="33"/>
      <c r="D4044" s="27"/>
    </row>
    <row r="4045" spans="1:4" x14ac:dyDescent="0.2">
      <c r="A4045" s="26"/>
      <c r="B4045" s="27"/>
      <c r="C4045" s="33"/>
      <c r="D4045" s="27"/>
    </row>
    <row r="4046" spans="1:4" x14ac:dyDescent="0.2">
      <c r="A4046" s="26"/>
      <c r="B4046" s="27"/>
      <c r="C4046" s="33"/>
      <c r="D4046" s="27"/>
    </row>
    <row r="4047" spans="1:4" x14ac:dyDescent="0.2">
      <c r="A4047" s="26"/>
      <c r="B4047" s="27"/>
      <c r="C4047" s="33"/>
      <c r="D4047" s="27"/>
    </row>
    <row r="4048" spans="1:4" x14ac:dyDescent="0.2">
      <c r="A4048" s="26"/>
      <c r="B4048" s="27"/>
      <c r="C4048" s="33"/>
      <c r="D4048" s="27"/>
    </row>
    <row r="4049" spans="1:4" x14ac:dyDescent="0.2">
      <c r="A4049" s="26"/>
      <c r="B4049" s="27"/>
      <c r="C4049" s="33"/>
      <c r="D4049" s="27"/>
    </row>
    <row r="4050" spans="1:4" x14ac:dyDescent="0.2">
      <c r="A4050" s="26"/>
      <c r="B4050" s="27"/>
      <c r="C4050" s="33"/>
      <c r="D4050" s="27"/>
    </row>
    <row r="4051" spans="1:4" x14ac:dyDescent="0.2">
      <c r="A4051" s="26"/>
      <c r="B4051" s="27"/>
      <c r="C4051" s="33"/>
      <c r="D4051" s="27"/>
    </row>
    <row r="4052" spans="1:4" x14ac:dyDescent="0.2">
      <c r="A4052" s="26"/>
      <c r="B4052" s="27"/>
      <c r="C4052" s="33"/>
      <c r="D4052" s="27"/>
    </row>
    <row r="4053" spans="1:4" x14ac:dyDescent="0.2">
      <c r="A4053" s="26"/>
      <c r="B4053" s="27"/>
      <c r="C4053" s="33"/>
      <c r="D4053" s="27"/>
    </row>
    <row r="4054" spans="1:4" x14ac:dyDescent="0.2">
      <c r="A4054" s="26"/>
      <c r="B4054" s="27"/>
      <c r="C4054" s="33"/>
      <c r="D4054" s="27"/>
    </row>
    <row r="4055" spans="1:4" x14ac:dyDescent="0.2">
      <c r="A4055" s="26"/>
      <c r="B4055" s="27"/>
      <c r="C4055" s="33"/>
      <c r="D4055" s="27"/>
    </row>
    <row r="4056" spans="1:4" x14ac:dyDescent="0.2">
      <c r="A4056" s="26"/>
      <c r="B4056" s="27"/>
      <c r="C4056" s="33"/>
      <c r="D4056" s="27"/>
    </row>
    <row r="4057" spans="1:4" x14ac:dyDescent="0.2">
      <c r="A4057" s="26"/>
      <c r="B4057" s="27"/>
      <c r="C4057" s="33"/>
      <c r="D4057" s="27"/>
    </row>
    <row r="4058" spans="1:4" x14ac:dyDescent="0.2">
      <c r="A4058" s="26"/>
      <c r="B4058" s="27"/>
      <c r="C4058" s="33"/>
      <c r="D4058" s="27"/>
    </row>
    <row r="4059" spans="1:4" x14ac:dyDescent="0.2">
      <c r="A4059" s="26"/>
      <c r="B4059" s="27"/>
      <c r="C4059" s="33"/>
      <c r="D4059" s="27"/>
    </row>
    <row r="4060" spans="1:4" x14ac:dyDescent="0.2">
      <c r="A4060" s="26"/>
      <c r="B4060" s="27"/>
      <c r="C4060" s="33"/>
      <c r="D4060" s="27"/>
    </row>
    <row r="4061" spans="1:4" x14ac:dyDescent="0.2">
      <c r="A4061" s="26"/>
      <c r="B4061" s="27"/>
      <c r="C4061" s="33"/>
      <c r="D4061" s="27"/>
    </row>
    <row r="4062" spans="1:4" x14ac:dyDescent="0.2">
      <c r="A4062" s="26"/>
      <c r="B4062" s="27"/>
      <c r="C4062" s="33"/>
      <c r="D4062" s="27"/>
    </row>
    <row r="4063" spans="1:4" x14ac:dyDescent="0.2">
      <c r="A4063" s="26"/>
      <c r="B4063" s="27"/>
      <c r="C4063" s="33"/>
      <c r="D4063" s="27"/>
    </row>
    <row r="4064" spans="1:4" x14ac:dyDescent="0.2">
      <c r="A4064" s="26"/>
      <c r="B4064" s="27"/>
      <c r="C4064" s="33"/>
      <c r="D4064" s="27"/>
    </row>
    <row r="4065" spans="1:4" x14ac:dyDescent="0.2">
      <c r="A4065" s="26"/>
      <c r="B4065" s="27"/>
      <c r="C4065" s="33"/>
      <c r="D4065" s="27"/>
    </row>
    <row r="4066" spans="1:4" x14ac:dyDescent="0.2">
      <c r="A4066" s="26"/>
      <c r="B4066" s="27"/>
      <c r="C4066" s="33"/>
      <c r="D4066" s="27"/>
    </row>
    <row r="4067" spans="1:4" x14ac:dyDescent="0.2">
      <c r="A4067" s="26"/>
      <c r="B4067" s="27"/>
      <c r="C4067" s="33"/>
      <c r="D4067" s="27"/>
    </row>
    <row r="4068" spans="1:4" x14ac:dyDescent="0.2">
      <c r="A4068" s="26"/>
      <c r="B4068" s="27"/>
      <c r="C4068" s="33"/>
      <c r="D4068" s="27"/>
    </row>
    <row r="4069" spans="1:4" x14ac:dyDescent="0.2">
      <c r="A4069" s="26"/>
      <c r="B4069" s="27"/>
      <c r="C4069" s="33"/>
      <c r="D4069" s="27"/>
    </row>
    <row r="4070" spans="1:4" x14ac:dyDescent="0.2">
      <c r="A4070" s="26"/>
      <c r="B4070" s="27"/>
      <c r="C4070" s="33"/>
      <c r="D4070" s="27"/>
    </row>
    <row r="4071" spans="1:4" x14ac:dyDescent="0.2">
      <c r="A4071" s="26"/>
      <c r="B4071" s="27"/>
      <c r="C4071" s="33"/>
      <c r="D4071" s="27"/>
    </row>
    <row r="4072" spans="1:4" x14ac:dyDescent="0.2">
      <c r="A4072" s="26"/>
      <c r="B4072" s="27"/>
      <c r="C4072" s="33"/>
      <c r="D4072" s="27"/>
    </row>
    <row r="4073" spans="1:4" x14ac:dyDescent="0.2">
      <c r="A4073" s="26"/>
      <c r="B4073" s="27"/>
      <c r="C4073" s="33"/>
      <c r="D4073" s="27"/>
    </row>
    <row r="4074" spans="1:4" x14ac:dyDescent="0.2">
      <c r="A4074" s="26"/>
      <c r="B4074" s="27"/>
      <c r="C4074" s="33"/>
      <c r="D4074" s="27"/>
    </row>
    <row r="4075" spans="1:4" x14ac:dyDescent="0.2">
      <c r="A4075" s="26"/>
      <c r="B4075" s="27"/>
      <c r="C4075" s="33"/>
      <c r="D4075" s="27"/>
    </row>
    <row r="4076" spans="1:4" x14ac:dyDescent="0.2">
      <c r="A4076" s="26"/>
      <c r="B4076" s="27"/>
      <c r="C4076" s="33"/>
      <c r="D4076" s="27"/>
    </row>
    <row r="4077" spans="1:4" x14ac:dyDescent="0.2">
      <c r="A4077" s="26"/>
      <c r="B4077" s="27"/>
      <c r="C4077" s="33"/>
      <c r="D4077" s="27"/>
    </row>
    <row r="4078" spans="1:4" x14ac:dyDescent="0.2">
      <c r="A4078" s="26"/>
      <c r="B4078" s="27"/>
      <c r="C4078" s="33"/>
      <c r="D4078" s="27"/>
    </row>
    <row r="4079" spans="1:4" x14ac:dyDescent="0.2">
      <c r="A4079" s="26"/>
      <c r="B4079" s="27"/>
      <c r="C4079" s="33"/>
      <c r="D4079" s="27"/>
    </row>
    <row r="4080" spans="1:4" x14ac:dyDescent="0.2">
      <c r="A4080" s="26"/>
      <c r="B4080" s="27"/>
      <c r="C4080" s="33"/>
      <c r="D4080" s="27"/>
    </row>
    <row r="4081" spans="1:4" x14ac:dyDescent="0.2">
      <c r="A4081" s="26"/>
      <c r="B4081" s="27"/>
      <c r="C4081" s="33"/>
      <c r="D4081" s="27"/>
    </row>
    <row r="4082" spans="1:4" x14ac:dyDescent="0.2">
      <c r="A4082" s="26"/>
      <c r="B4082" s="27"/>
      <c r="C4082" s="33"/>
      <c r="D4082" s="27"/>
    </row>
    <row r="4083" spans="1:4" x14ac:dyDescent="0.2">
      <c r="A4083" s="26"/>
      <c r="B4083" s="27"/>
      <c r="C4083" s="33"/>
      <c r="D4083" s="27"/>
    </row>
    <row r="4084" spans="1:4" x14ac:dyDescent="0.2">
      <c r="A4084" s="26"/>
      <c r="B4084" s="27"/>
      <c r="C4084" s="33"/>
      <c r="D4084" s="27"/>
    </row>
    <row r="4085" spans="1:4" x14ac:dyDescent="0.2">
      <c r="A4085" s="26"/>
      <c r="B4085" s="27"/>
      <c r="C4085" s="33"/>
      <c r="D4085" s="27"/>
    </row>
    <row r="4086" spans="1:4" x14ac:dyDescent="0.2">
      <c r="A4086" s="26"/>
      <c r="B4086" s="27"/>
      <c r="C4086" s="33"/>
      <c r="D4086" s="27"/>
    </row>
    <row r="4087" spans="1:4" x14ac:dyDescent="0.2">
      <c r="A4087" s="26"/>
      <c r="B4087" s="27"/>
      <c r="C4087" s="33"/>
      <c r="D4087" s="27"/>
    </row>
    <row r="4088" spans="1:4" x14ac:dyDescent="0.2">
      <c r="A4088" s="26"/>
      <c r="B4088" s="27"/>
      <c r="C4088" s="33"/>
      <c r="D4088" s="27"/>
    </row>
    <row r="4089" spans="1:4" x14ac:dyDescent="0.2">
      <c r="A4089" s="26"/>
      <c r="B4089" s="27"/>
      <c r="C4089" s="33"/>
      <c r="D4089" s="27"/>
    </row>
    <row r="4090" spans="1:4" x14ac:dyDescent="0.2">
      <c r="A4090" s="26"/>
      <c r="B4090" s="27"/>
      <c r="C4090" s="33"/>
      <c r="D4090" s="27"/>
    </row>
    <row r="4091" spans="1:4" x14ac:dyDescent="0.2">
      <c r="A4091" s="26"/>
      <c r="B4091" s="27"/>
      <c r="C4091" s="33"/>
      <c r="D4091" s="27"/>
    </row>
    <row r="4092" spans="1:4" x14ac:dyDescent="0.2">
      <c r="A4092" s="26"/>
      <c r="B4092" s="27"/>
      <c r="C4092" s="33"/>
      <c r="D4092" s="27"/>
    </row>
    <row r="4093" spans="1:4" x14ac:dyDescent="0.2">
      <c r="A4093" s="26"/>
      <c r="B4093" s="27"/>
      <c r="C4093" s="33"/>
      <c r="D4093" s="27"/>
    </row>
    <row r="4094" spans="1:4" x14ac:dyDescent="0.2">
      <c r="A4094" s="26"/>
      <c r="B4094" s="27"/>
      <c r="C4094" s="33"/>
      <c r="D4094" s="27"/>
    </row>
    <row r="4095" spans="1:4" x14ac:dyDescent="0.2">
      <c r="A4095" s="26"/>
      <c r="B4095" s="27"/>
      <c r="C4095" s="33"/>
      <c r="D4095" s="27"/>
    </row>
    <row r="4096" spans="1:4" x14ac:dyDescent="0.2">
      <c r="A4096" s="26"/>
      <c r="B4096" s="27"/>
      <c r="C4096" s="33"/>
      <c r="D4096" s="27"/>
    </row>
    <row r="4097" spans="1:4" x14ac:dyDescent="0.2">
      <c r="A4097" s="26"/>
      <c r="B4097" s="27"/>
      <c r="C4097" s="33"/>
      <c r="D4097" s="27"/>
    </row>
    <row r="4098" spans="1:4" x14ac:dyDescent="0.2">
      <c r="A4098" s="26"/>
      <c r="B4098" s="27"/>
      <c r="C4098" s="33"/>
      <c r="D4098" s="27"/>
    </row>
    <row r="4099" spans="1:4" x14ac:dyDescent="0.2">
      <c r="A4099" s="26"/>
      <c r="B4099" s="27"/>
      <c r="C4099" s="33"/>
      <c r="D4099" s="27"/>
    </row>
    <row r="4100" spans="1:4" x14ac:dyDescent="0.2">
      <c r="A4100" s="26"/>
      <c r="B4100" s="27"/>
      <c r="C4100" s="33"/>
      <c r="D4100" s="27"/>
    </row>
    <row r="4101" spans="1:4" x14ac:dyDescent="0.2">
      <c r="A4101" s="26"/>
      <c r="B4101" s="27"/>
      <c r="C4101" s="33"/>
      <c r="D4101" s="27"/>
    </row>
    <row r="4102" spans="1:4" x14ac:dyDescent="0.2">
      <c r="A4102" s="26"/>
      <c r="B4102" s="27"/>
      <c r="C4102" s="33"/>
      <c r="D4102" s="27"/>
    </row>
    <row r="4103" spans="1:4" x14ac:dyDescent="0.2">
      <c r="A4103" s="26"/>
      <c r="B4103" s="27"/>
      <c r="C4103" s="33"/>
      <c r="D4103" s="27"/>
    </row>
    <row r="4104" spans="1:4" x14ac:dyDescent="0.2">
      <c r="A4104" s="26"/>
      <c r="B4104" s="27"/>
      <c r="C4104" s="33"/>
      <c r="D4104" s="27"/>
    </row>
    <row r="4105" spans="1:4" x14ac:dyDescent="0.2">
      <c r="A4105" s="26"/>
      <c r="B4105" s="27"/>
      <c r="C4105" s="33"/>
      <c r="D4105" s="27"/>
    </row>
    <row r="4106" spans="1:4" x14ac:dyDescent="0.2">
      <c r="A4106" s="26"/>
      <c r="B4106" s="27"/>
      <c r="C4106" s="33"/>
      <c r="D4106" s="27"/>
    </row>
    <row r="4107" spans="1:4" x14ac:dyDescent="0.2">
      <c r="A4107" s="26"/>
      <c r="B4107" s="27"/>
      <c r="C4107" s="33"/>
      <c r="D4107" s="27"/>
    </row>
    <row r="4108" spans="1:4" x14ac:dyDescent="0.2">
      <c r="A4108" s="26"/>
      <c r="B4108" s="27"/>
      <c r="C4108" s="33"/>
      <c r="D4108" s="27"/>
    </row>
    <row r="4109" spans="1:4" x14ac:dyDescent="0.2">
      <c r="A4109" s="26"/>
      <c r="B4109" s="27"/>
      <c r="C4109" s="33"/>
      <c r="D4109" s="27"/>
    </row>
    <row r="4110" spans="1:4" x14ac:dyDescent="0.2">
      <c r="A4110" s="26"/>
      <c r="B4110" s="27"/>
      <c r="C4110" s="33"/>
      <c r="D4110" s="27"/>
    </row>
    <row r="4111" spans="1:4" x14ac:dyDescent="0.2">
      <c r="A4111" s="26"/>
      <c r="B4111" s="27"/>
      <c r="C4111" s="33"/>
      <c r="D4111" s="27"/>
    </row>
    <row r="4112" spans="1:4" x14ac:dyDescent="0.2">
      <c r="A4112" s="26"/>
      <c r="B4112" s="27"/>
      <c r="C4112" s="33"/>
      <c r="D4112" s="27"/>
    </row>
    <row r="4113" spans="1:4" x14ac:dyDescent="0.2">
      <c r="A4113" s="26"/>
      <c r="B4113" s="27"/>
      <c r="C4113" s="33"/>
      <c r="D4113" s="27"/>
    </row>
    <row r="4114" spans="1:4" x14ac:dyDescent="0.2">
      <c r="A4114" s="26"/>
      <c r="B4114" s="27"/>
      <c r="C4114" s="33"/>
      <c r="D4114" s="27"/>
    </row>
    <row r="4115" spans="1:4" x14ac:dyDescent="0.2">
      <c r="A4115" s="26"/>
      <c r="B4115" s="27"/>
      <c r="C4115" s="33"/>
      <c r="D4115" s="27"/>
    </row>
    <row r="4116" spans="1:4" x14ac:dyDescent="0.2">
      <c r="A4116" s="26"/>
      <c r="B4116" s="27"/>
      <c r="C4116" s="33"/>
      <c r="D4116" s="27"/>
    </row>
    <row r="4117" spans="1:4" x14ac:dyDescent="0.2">
      <c r="A4117" s="26"/>
      <c r="B4117" s="27"/>
      <c r="C4117" s="33"/>
      <c r="D4117" s="27"/>
    </row>
    <row r="4118" spans="1:4" x14ac:dyDescent="0.2">
      <c r="A4118" s="26"/>
      <c r="B4118" s="27"/>
      <c r="C4118" s="33"/>
      <c r="D4118" s="27"/>
    </row>
    <row r="4119" spans="1:4" x14ac:dyDescent="0.2">
      <c r="A4119" s="26"/>
      <c r="B4119" s="27"/>
      <c r="C4119" s="33"/>
      <c r="D4119" s="27"/>
    </row>
    <row r="4120" spans="1:4" x14ac:dyDescent="0.2">
      <c r="A4120" s="26"/>
      <c r="B4120" s="27"/>
      <c r="C4120" s="33"/>
      <c r="D4120" s="27"/>
    </row>
    <row r="4121" spans="1:4" x14ac:dyDescent="0.2">
      <c r="A4121" s="26"/>
      <c r="B4121" s="27"/>
      <c r="C4121" s="33"/>
      <c r="D4121" s="27"/>
    </row>
    <row r="4122" spans="1:4" x14ac:dyDescent="0.2">
      <c r="A4122" s="26"/>
      <c r="B4122" s="27"/>
      <c r="C4122" s="33"/>
      <c r="D4122" s="27"/>
    </row>
    <row r="4123" spans="1:4" x14ac:dyDescent="0.2">
      <c r="A4123" s="26"/>
      <c r="B4123" s="27"/>
      <c r="C4123" s="33"/>
      <c r="D4123" s="27"/>
    </row>
    <row r="4124" spans="1:4" x14ac:dyDescent="0.2">
      <c r="A4124" s="26"/>
      <c r="B4124" s="27"/>
      <c r="C4124" s="33"/>
      <c r="D4124" s="27"/>
    </row>
    <row r="4125" spans="1:4" x14ac:dyDescent="0.2">
      <c r="A4125" s="26"/>
      <c r="B4125" s="27"/>
      <c r="C4125" s="33"/>
      <c r="D4125" s="27"/>
    </row>
    <row r="4126" spans="1:4" x14ac:dyDescent="0.2">
      <c r="A4126" s="26"/>
      <c r="B4126" s="27"/>
      <c r="C4126" s="33"/>
      <c r="D4126" s="27"/>
    </row>
    <row r="4127" spans="1:4" x14ac:dyDescent="0.2">
      <c r="A4127" s="26"/>
      <c r="B4127" s="27"/>
      <c r="C4127" s="33"/>
      <c r="D4127" s="27"/>
    </row>
    <row r="4128" spans="1:4" x14ac:dyDescent="0.2">
      <c r="A4128" s="26"/>
      <c r="B4128" s="27"/>
      <c r="C4128" s="33"/>
      <c r="D4128" s="27"/>
    </row>
    <row r="4129" spans="1:4" x14ac:dyDescent="0.2">
      <c r="A4129" s="26"/>
      <c r="B4129" s="27"/>
      <c r="C4129" s="33"/>
      <c r="D4129" s="27"/>
    </row>
    <row r="4130" spans="1:4" x14ac:dyDescent="0.2">
      <c r="A4130" s="26"/>
      <c r="B4130" s="27"/>
      <c r="C4130" s="33"/>
      <c r="D4130" s="27"/>
    </row>
    <row r="4131" spans="1:4" x14ac:dyDescent="0.2">
      <c r="A4131" s="26"/>
      <c r="B4131" s="27"/>
      <c r="C4131" s="33"/>
      <c r="D4131" s="27"/>
    </row>
    <row r="4132" spans="1:4" x14ac:dyDescent="0.2">
      <c r="A4132" s="26"/>
      <c r="B4132" s="27"/>
      <c r="C4132" s="33"/>
      <c r="D4132" s="27"/>
    </row>
    <row r="4133" spans="1:4" x14ac:dyDescent="0.2">
      <c r="A4133" s="26"/>
      <c r="B4133" s="27"/>
      <c r="C4133" s="33"/>
      <c r="D4133" s="27"/>
    </row>
    <row r="4134" spans="1:4" x14ac:dyDescent="0.2">
      <c r="A4134" s="26"/>
      <c r="B4134" s="27"/>
      <c r="C4134" s="33"/>
      <c r="D4134" s="27"/>
    </row>
    <row r="4135" spans="1:4" x14ac:dyDescent="0.2">
      <c r="A4135" s="26"/>
      <c r="B4135" s="27"/>
      <c r="C4135" s="33"/>
      <c r="D4135" s="27"/>
    </row>
    <row r="4136" spans="1:4" x14ac:dyDescent="0.2">
      <c r="A4136" s="26"/>
      <c r="B4136" s="27"/>
      <c r="C4136" s="33"/>
      <c r="D4136" s="27"/>
    </row>
    <row r="4137" spans="1:4" x14ac:dyDescent="0.2">
      <c r="A4137" s="26"/>
      <c r="B4137" s="27"/>
      <c r="C4137" s="33"/>
      <c r="D4137" s="27"/>
    </row>
    <row r="4138" spans="1:4" x14ac:dyDescent="0.2">
      <c r="A4138" s="26"/>
      <c r="B4138" s="27"/>
      <c r="C4138" s="33"/>
      <c r="D4138" s="27"/>
    </row>
    <row r="4139" spans="1:4" x14ac:dyDescent="0.2">
      <c r="A4139" s="26"/>
      <c r="B4139" s="27"/>
      <c r="C4139" s="33"/>
      <c r="D4139" s="27"/>
    </row>
    <row r="4140" spans="1:4" x14ac:dyDescent="0.2">
      <c r="A4140" s="26"/>
      <c r="B4140" s="27"/>
      <c r="C4140" s="33"/>
      <c r="D4140" s="27"/>
    </row>
    <row r="4141" spans="1:4" x14ac:dyDescent="0.2">
      <c r="A4141" s="26"/>
      <c r="B4141" s="27"/>
      <c r="C4141" s="33"/>
      <c r="D4141" s="27"/>
    </row>
    <row r="4142" spans="1:4" x14ac:dyDescent="0.2">
      <c r="A4142" s="26"/>
      <c r="B4142" s="27"/>
      <c r="C4142" s="33"/>
      <c r="D4142" s="27"/>
    </row>
    <row r="4143" spans="1:4" x14ac:dyDescent="0.2">
      <c r="A4143" s="26"/>
      <c r="B4143" s="27"/>
      <c r="C4143" s="33"/>
      <c r="D4143" s="27"/>
    </row>
    <row r="4144" spans="1:4" x14ac:dyDescent="0.2">
      <c r="A4144" s="26"/>
      <c r="B4144" s="27"/>
      <c r="C4144" s="33"/>
      <c r="D4144" s="27"/>
    </row>
    <row r="4145" spans="1:4" x14ac:dyDescent="0.2">
      <c r="A4145" s="26"/>
      <c r="B4145" s="27"/>
      <c r="C4145" s="33"/>
      <c r="D4145" s="27"/>
    </row>
    <row r="4146" spans="1:4" x14ac:dyDescent="0.2">
      <c r="A4146" s="26"/>
      <c r="B4146" s="27"/>
      <c r="C4146" s="33"/>
      <c r="D4146" s="27"/>
    </row>
    <row r="4147" spans="1:4" x14ac:dyDescent="0.2">
      <c r="A4147" s="26"/>
      <c r="B4147" s="27"/>
      <c r="C4147" s="33"/>
      <c r="D4147" s="27"/>
    </row>
    <row r="4148" spans="1:4" x14ac:dyDescent="0.2">
      <c r="A4148" s="26"/>
      <c r="B4148" s="27"/>
      <c r="C4148" s="33"/>
      <c r="D4148" s="27"/>
    </row>
    <row r="4149" spans="1:4" x14ac:dyDescent="0.2">
      <c r="A4149" s="26"/>
      <c r="B4149" s="27"/>
      <c r="C4149" s="33"/>
      <c r="D4149" s="27"/>
    </row>
    <row r="4150" spans="1:4" x14ac:dyDescent="0.2">
      <c r="A4150" s="26"/>
      <c r="B4150" s="27"/>
      <c r="C4150" s="33"/>
      <c r="D4150" s="27"/>
    </row>
    <row r="4151" spans="1:4" x14ac:dyDescent="0.2">
      <c r="A4151" s="26"/>
      <c r="B4151" s="27"/>
      <c r="C4151" s="33"/>
      <c r="D4151" s="27"/>
    </row>
    <row r="4152" spans="1:4" x14ac:dyDescent="0.2">
      <c r="A4152" s="26"/>
      <c r="B4152" s="27"/>
      <c r="C4152" s="33"/>
      <c r="D4152" s="27"/>
    </row>
    <row r="4153" spans="1:4" x14ac:dyDescent="0.2">
      <c r="A4153" s="26"/>
      <c r="B4153" s="27"/>
      <c r="C4153" s="33"/>
      <c r="D4153" s="27"/>
    </row>
    <row r="4154" spans="1:4" x14ac:dyDescent="0.2">
      <c r="A4154" s="26"/>
      <c r="B4154" s="27"/>
      <c r="C4154" s="33"/>
      <c r="D4154" s="27"/>
    </row>
    <row r="4155" spans="1:4" x14ac:dyDescent="0.2">
      <c r="A4155" s="26"/>
      <c r="B4155" s="27"/>
      <c r="C4155" s="33"/>
      <c r="D4155" s="27"/>
    </row>
    <row r="4156" spans="1:4" x14ac:dyDescent="0.2">
      <c r="A4156" s="26"/>
      <c r="B4156" s="27"/>
      <c r="C4156" s="33"/>
      <c r="D4156" s="27"/>
    </row>
    <row r="4157" spans="1:4" x14ac:dyDescent="0.2">
      <c r="A4157" s="26"/>
      <c r="B4157" s="27"/>
      <c r="C4157" s="33"/>
      <c r="D4157" s="27"/>
    </row>
    <row r="4158" spans="1:4" x14ac:dyDescent="0.2">
      <c r="A4158" s="26"/>
      <c r="B4158" s="27"/>
      <c r="C4158" s="33"/>
      <c r="D4158" s="27"/>
    </row>
    <row r="4159" spans="1:4" x14ac:dyDescent="0.2">
      <c r="A4159" s="26"/>
      <c r="B4159" s="27"/>
      <c r="C4159" s="33"/>
      <c r="D4159" s="27"/>
    </row>
    <row r="4160" spans="1:4" x14ac:dyDescent="0.2">
      <c r="A4160" s="26"/>
      <c r="B4160" s="27"/>
      <c r="C4160" s="33"/>
      <c r="D4160" s="27"/>
    </row>
    <row r="4161" spans="1:4" x14ac:dyDescent="0.2">
      <c r="A4161" s="26"/>
      <c r="B4161" s="27"/>
      <c r="C4161" s="33"/>
      <c r="D4161" s="27"/>
    </row>
    <row r="4162" spans="1:4" x14ac:dyDescent="0.2">
      <c r="A4162" s="26"/>
      <c r="B4162" s="27"/>
      <c r="C4162" s="33"/>
      <c r="D4162" s="27"/>
    </row>
    <row r="4163" spans="1:4" x14ac:dyDescent="0.2">
      <c r="A4163" s="26"/>
      <c r="B4163" s="27"/>
      <c r="C4163" s="33"/>
      <c r="D4163" s="27"/>
    </row>
    <row r="4164" spans="1:4" x14ac:dyDescent="0.2">
      <c r="A4164" s="26"/>
      <c r="B4164" s="27"/>
      <c r="C4164" s="33"/>
      <c r="D4164" s="27"/>
    </row>
    <row r="4165" spans="1:4" x14ac:dyDescent="0.2">
      <c r="A4165" s="26"/>
      <c r="B4165" s="27"/>
      <c r="C4165" s="33"/>
      <c r="D4165" s="27"/>
    </row>
    <row r="4166" spans="1:4" x14ac:dyDescent="0.2">
      <c r="A4166" s="26"/>
      <c r="B4166" s="27"/>
      <c r="C4166" s="33"/>
      <c r="D4166" s="27"/>
    </row>
    <row r="4167" spans="1:4" x14ac:dyDescent="0.2">
      <c r="A4167" s="26"/>
      <c r="B4167" s="27"/>
      <c r="C4167" s="33"/>
      <c r="D4167" s="27"/>
    </row>
    <row r="4168" spans="1:4" x14ac:dyDescent="0.2">
      <c r="A4168" s="26"/>
      <c r="B4168" s="27"/>
      <c r="C4168" s="33"/>
      <c r="D4168" s="27"/>
    </row>
    <row r="4169" spans="1:4" x14ac:dyDescent="0.2">
      <c r="A4169" s="26"/>
      <c r="B4169" s="27"/>
      <c r="C4169" s="33"/>
      <c r="D4169" s="27"/>
    </row>
    <row r="4170" spans="1:4" x14ac:dyDescent="0.2">
      <c r="A4170" s="26"/>
      <c r="B4170" s="27"/>
      <c r="C4170" s="33"/>
      <c r="D4170" s="27"/>
    </row>
    <row r="4171" spans="1:4" x14ac:dyDescent="0.2">
      <c r="A4171" s="26"/>
      <c r="B4171" s="27"/>
      <c r="C4171" s="33"/>
      <c r="D4171" s="27"/>
    </row>
    <row r="4172" spans="1:4" x14ac:dyDescent="0.2">
      <c r="A4172" s="26"/>
      <c r="B4172" s="27"/>
      <c r="C4172" s="33"/>
      <c r="D4172" s="27"/>
    </row>
    <row r="4173" spans="1:4" x14ac:dyDescent="0.2">
      <c r="A4173" s="26"/>
      <c r="B4173" s="27"/>
      <c r="C4173" s="33"/>
      <c r="D4173" s="27"/>
    </row>
    <row r="4174" spans="1:4" x14ac:dyDescent="0.2">
      <c r="A4174" s="26"/>
      <c r="B4174" s="27"/>
      <c r="C4174" s="33"/>
      <c r="D4174" s="27"/>
    </row>
    <row r="4175" spans="1:4" x14ac:dyDescent="0.2">
      <c r="A4175" s="26"/>
      <c r="B4175" s="27"/>
      <c r="C4175" s="33"/>
      <c r="D4175" s="27"/>
    </row>
    <row r="4176" spans="1:4" x14ac:dyDescent="0.2">
      <c r="A4176" s="26"/>
      <c r="B4176" s="27"/>
      <c r="C4176" s="33"/>
      <c r="D4176" s="27"/>
    </row>
    <row r="4177" spans="1:4" x14ac:dyDescent="0.2">
      <c r="A4177" s="26"/>
      <c r="B4177" s="27"/>
      <c r="C4177" s="33"/>
      <c r="D4177" s="27"/>
    </row>
    <row r="4178" spans="1:4" x14ac:dyDescent="0.2">
      <c r="A4178" s="26"/>
      <c r="B4178" s="27"/>
      <c r="C4178" s="33"/>
      <c r="D4178" s="27"/>
    </row>
    <row r="4179" spans="1:4" x14ac:dyDescent="0.2">
      <c r="A4179" s="26"/>
      <c r="B4179" s="27"/>
      <c r="C4179" s="33"/>
      <c r="D4179" s="27"/>
    </row>
    <row r="4180" spans="1:4" x14ac:dyDescent="0.2">
      <c r="A4180" s="26"/>
      <c r="B4180" s="27"/>
      <c r="C4180" s="33"/>
      <c r="D4180" s="27"/>
    </row>
    <row r="4181" spans="1:4" x14ac:dyDescent="0.2">
      <c r="A4181" s="26"/>
      <c r="B4181" s="27"/>
      <c r="C4181" s="33"/>
      <c r="D4181" s="27"/>
    </row>
    <row r="4182" spans="1:4" x14ac:dyDescent="0.2">
      <c r="A4182" s="26"/>
      <c r="B4182" s="27"/>
      <c r="C4182" s="33"/>
      <c r="D4182" s="27"/>
    </row>
    <row r="4183" spans="1:4" x14ac:dyDescent="0.2">
      <c r="A4183" s="26"/>
      <c r="B4183" s="27"/>
      <c r="C4183" s="33"/>
      <c r="D4183" s="27"/>
    </row>
    <row r="4184" spans="1:4" x14ac:dyDescent="0.2">
      <c r="A4184" s="26"/>
      <c r="B4184" s="27"/>
      <c r="C4184" s="33"/>
      <c r="D4184" s="27"/>
    </row>
    <row r="4185" spans="1:4" x14ac:dyDescent="0.2">
      <c r="A4185" s="26"/>
      <c r="B4185" s="27"/>
      <c r="C4185" s="33"/>
      <c r="D4185" s="27"/>
    </row>
    <row r="4186" spans="1:4" x14ac:dyDescent="0.2">
      <c r="A4186" s="26"/>
      <c r="B4186" s="27"/>
      <c r="C4186" s="33"/>
      <c r="D4186" s="27"/>
    </row>
    <row r="4187" spans="1:4" x14ac:dyDescent="0.2">
      <c r="A4187" s="26"/>
      <c r="B4187" s="27"/>
      <c r="C4187" s="33"/>
      <c r="D4187" s="27"/>
    </row>
    <row r="4188" spans="1:4" x14ac:dyDescent="0.2">
      <c r="A4188" s="26"/>
      <c r="B4188" s="27"/>
      <c r="C4188" s="33"/>
      <c r="D4188" s="27"/>
    </row>
    <row r="4189" spans="1:4" x14ac:dyDescent="0.2">
      <c r="A4189" s="26"/>
      <c r="B4189" s="27"/>
      <c r="C4189" s="33"/>
      <c r="D4189" s="27"/>
    </row>
    <row r="4190" spans="1:4" x14ac:dyDescent="0.2">
      <c r="A4190" s="26"/>
      <c r="B4190" s="27"/>
      <c r="C4190" s="33"/>
      <c r="D4190" s="27"/>
    </row>
    <row r="4191" spans="1:4" x14ac:dyDescent="0.2">
      <c r="A4191" s="26"/>
      <c r="B4191" s="27"/>
      <c r="C4191" s="33"/>
      <c r="D4191" s="27"/>
    </row>
    <row r="4192" spans="1:4" x14ac:dyDescent="0.2">
      <c r="A4192" s="26"/>
      <c r="B4192" s="27"/>
      <c r="C4192" s="33"/>
      <c r="D4192" s="27"/>
    </row>
    <row r="4193" spans="1:4" x14ac:dyDescent="0.2">
      <c r="A4193" s="26"/>
      <c r="B4193" s="27"/>
      <c r="C4193" s="33"/>
      <c r="D4193" s="27"/>
    </row>
    <row r="4194" spans="1:4" x14ac:dyDescent="0.2">
      <c r="A4194" s="26"/>
      <c r="B4194" s="27"/>
      <c r="C4194" s="33"/>
      <c r="D4194" s="27"/>
    </row>
    <row r="4195" spans="1:4" x14ac:dyDescent="0.2">
      <c r="A4195" s="26"/>
      <c r="B4195" s="27"/>
      <c r="C4195" s="33"/>
      <c r="D4195" s="27"/>
    </row>
    <row r="4196" spans="1:4" x14ac:dyDescent="0.2">
      <c r="A4196" s="26"/>
      <c r="B4196" s="27"/>
      <c r="C4196" s="33"/>
      <c r="D4196" s="27"/>
    </row>
    <row r="4197" spans="1:4" x14ac:dyDescent="0.2">
      <c r="A4197" s="26"/>
      <c r="B4197" s="27"/>
      <c r="C4197" s="33"/>
      <c r="D4197" s="27"/>
    </row>
    <row r="4198" spans="1:4" x14ac:dyDescent="0.2">
      <c r="A4198" s="26"/>
      <c r="B4198" s="27"/>
      <c r="C4198" s="33"/>
      <c r="D4198" s="27"/>
    </row>
    <row r="4199" spans="1:4" x14ac:dyDescent="0.2">
      <c r="A4199" s="26"/>
      <c r="B4199" s="27"/>
      <c r="C4199" s="33"/>
      <c r="D4199" s="27"/>
    </row>
    <row r="4200" spans="1:4" x14ac:dyDescent="0.2">
      <c r="A4200" s="26"/>
      <c r="B4200" s="27"/>
      <c r="C4200" s="33"/>
      <c r="D4200" s="27"/>
    </row>
    <row r="4201" spans="1:4" x14ac:dyDescent="0.2">
      <c r="A4201" s="26"/>
      <c r="B4201" s="27"/>
      <c r="C4201" s="33"/>
      <c r="D4201" s="27"/>
    </row>
    <row r="4202" spans="1:4" x14ac:dyDescent="0.2">
      <c r="A4202" s="26"/>
      <c r="B4202" s="27"/>
      <c r="C4202" s="33"/>
      <c r="D4202" s="27"/>
    </row>
    <row r="4203" spans="1:4" x14ac:dyDescent="0.2">
      <c r="A4203" s="26"/>
      <c r="B4203" s="27"/>
      <c r="C4203" s="33"/>
      <c r="D4203" s="27"/>
    </row>
    <row r="4204" spans="1:4" x14ac:dyDescent="0.2">
      <c r="A4204" s="26"/>
      <c r="B4204" s="27"/>
      <c r="C4204" s="33"/>
      <c r="D4204" s="27"/>
    </row>
    <row r="4205" spans="1:4" x14ac:dyDescent="0.2">
      <c r="A4205" s="26"/>
      <c r="B4205" s="27"/>
      <c r="C4205" s="33"/>
      <c r="D4205" s="27"/>
    </row>
    <row r="4206" spans="1:4" x14ac:dyDescent="0.2">
      <c r="A4206" s="26"/>
      <c r="B4206" s="27"/>
      <c r="C4206" s="33"/>
      <c r="D4206" s="27"/>
    </row>
    <row r="4207" spans="1:4" x14ac:dyDescent="0.2">
      <c r="A4207" s="26"/>
      <c r="B4207" s="27"/>
      <c r="C4207" s="33"/>
      <c r="D4207" s="27"/>
    </row>
    <row r="4208" spans="1:4" x14ac:dyDescent="0.2">
      <c r="A4208" s="26"/>
      <c r="B4208" s="27"/>
      <c r="C4208" s="33"/>
      <c r="D4208" s="27"/>
    </row>
    <row r="4209" spans="1:4" x14ac:dyDescent="0.2">
      <c r="A4209" s="26"/>
      <c r="B4209" s="27"/>
      <c r="C4209" s="33"/>
      <c r="D4209" s="27"/>
    </row>
    <row r="4210" spans="1:4" x14ac:dyDescent="0.2">
      <c r="A4210" s="26"/>
      <c r="B4210" s="27"/>
      <c r="C4210" s="33"/>
      <c r="D4210" s="27"/>
    </row>
    <row r="4211" spans="1:4" x14ac:dyDescent="0.2">
      <c r="A4211" s="26"/>
      <c r="B4211" s="27"/>
      <c r="C4211" s="33"/>
      <c r="D4211" s="27"/>
    </row>
    <row r="4212" spans="1:4" x14ac:dyDescent="0.2">
      <c r="A4212" s="26"/>
      <c r="B4212" s="27"/>
      <c r="C4212" s="33"/>
      <c r="D4212" s="27"/>
    </row>
    <row r="4213" spans="1:4" x14ac:dyDescent="0.2">
      <c r="A4213" s="26"/>
      <c r="B4213" s="27"/>
      <c r="C4213" s="33"/>
      <c r="D4213" s="27"/>
    </row>
    <row r="4214" spans="1:4" x14ac:dyDescent="0.2">
      <c r="A4214" s="26"/>
      <c r="B4214" s="27"/>
      <c r="C4214" s="33"/>
      <c r="D4214" s="27"/>
    </row>
    <row r="4215" spans="1:4" x14ac:dyDescent="0.2">
      <c r="A4215" s="26"/>
      <c r="B4215" s="27"/>
      <c r="C4215" s="33"/>
      <c r="D4215" s="27"/>
    </row>
    <row r="4216" spans="1:4" x14ac:dyDescent="0.2">
      <c r="A4216" s="26"/>
      <c r="B4216" s="27"/>
      <c r="C4216" s="33"/>
      <c r="D4216" s="27"/>
    </row>
    <row r="4217" spans="1:4" x14ac:dyDescent="0.2">
      <c r="A4217" s="26"/>
      <c r="B4217" s="27"/>
      <c r="C4217" s="33"/>
      <c r="D4217" s="27"/>
    </row>
    <row r="4218" spans="1:4" x14ac:dyDescent="0.2">
      <c r="A4218" s="26"/>
      <c r="B4218" s="27"/>
      <c r="C4218" s="33"/>
      <c r="D4218" s="27"/>
    </row>
    <row r="4219" spans="1:4" x14ac:dyDescent="0.2">
      <c r="A4219" s="26"/>
      <c r="B4219" s="27"/>
      <c r="C4219" s="33"/>
      <c r="D4219" s="27"/>
    </row>
    <row r="4220" spans="1:4" x14ac:dyDescent="0.2">
      <c r="A4220" s="26"/>
      <c r="B4220" s="27"/>
      <c r="C4220" s="33"/>
      <c r="D4220" s="27"/>
    </row>
    <row r="4221" spans="1:4" x14ac:dyDescent="0.2">
      <c r="A4221" s="26"/>
      <c r="B4221" s="27"/>
      <c r="C4221" s="33"/>
      <c r="D4221" s="27"/>
    </row>
    <row r="4222" spans="1:4" x14ac:dyDescent="0.2">
      <c r="A4222" s="26"/>
      <c r="B4222" s="27"/>
      <c r="C4222" s="33"/>
      <c r="D4222" s="27"/>
    </row>
    <row r="4223" spans="1:4" x14ac:dyDescent="0.2">
      <c r="A4223" s="26"/>
      <c r="B4223" s="27"/>
      <c r="C4223" s="33"/>
      <c r="D4223" s="27"/>
    </row>
    <row r="4224" spans="1:4" x14ac:dyDescent="0.2">
      <c r="A4224" s="26"/>
      <c r="B4224" s="27"/>
      <c r="C4224" s="33"/>
      <c r="D4224" s="27"/>
    </row>
    <row r="4225" spans="1:4" x14ac:dyDescent="0.2">
      <c r="A4225" s="26"/>
      <c r="B4225" s="27"/>
      <c r="C4225" s="33"/>
      <c r="D4225" s="27"/>
    </row>
    <row r="4226" spans="1:4" x14ac:dyDescent="0.2">
      <c r="A4226" s="26"/>
      <c r="B4226" s="27"/>
      <c r="C4226" s="33"/>
      <c r="D4226" s="27"/>
    </row>
    <row r="4227" spans="1:4" x14ac:dyDescent="0.2">
      <c r="A4227" s="26"/>
      <c r="B4227" s="27"/>
      <c r="C4227" s="33"/>
      <c r="D4227" s="27"/>
    </row>
    <row r="4228" spans="1:4" x14ac:dyDescent="0.2">
      <c r="A4228" s="26"/>
      <c r="B4228" s="27"/>
      <c r="C4228" s="33"/>
      <c r="D4228" s="27"/>
    </row>
    <row r="4229" spans="1:4" x14ac:dyDescent="0.2">
      <c r="A4229" s="26"/>
      <c r="B4229" s="27"/>
      <c r="C4229" s="33"/>
      <c r="D4229" s="27"/>
    </row>
    <row r="4230" spans="1:4" x14ac:dyDescent="0.2">
      <c r="A4230" s="26"/>
      <c r="B4230" s="27"/>
      <c r="C4230" s="33"/>
      <c r="D4230" s="27"/>
    </row>
    <row r="4231" spans="1:4" x14ac:dyDescent="0.2">
      <c r="A4231" s="26"/>
      <c r="B4231" s="27"/>
      <c r="C4231" s="33"/>
      <c r="D4231" s="27"/>
    </row>
    <row r="4232" spans="1:4" x14ac:dyDescent="0.2">
      <c r="A4232" s="26"/>
      <c r="B4232" s="27"/>
      <c r="C4232" s="33"/>
      <c r="D4232" s="27"/>
    </row>
    <row r="4233" spans="1:4" x14ac:dyDescent="0.2">
      <c r="A4233" s="26"/>
      <c r="B4233" s="27"/>
      <c r="C4233" s="33"/>
      <c r="D4233" s="27"/>
    </row>
    <row r="4234" spans="1:4" x14ac:dyDescent="0.2">
      <c r="A4234" s="26"/>
      <c r="B4234" s="27"/>
      <c r="C4234" s="33"/>
      <c r="D4234" s="27"/>
    </row>
    <row r="4235" spans="1:4" x14ac:dyDescent="0.2">
      <c r="A4235" s="26"/>
      <c r="B4235" s="27"/>
      <c r="C4235" s="33"/>
      <c r="D4235" s="27"/>
    </row>
    <row r="4236" spans="1:4" x14ac:dyDescent="0.2">
      <c r="A4236" s="26"/>
      <c r="B4236" s="27"/>
      <c r="C4236" s="33"/>
      <c r="D4236" s="27"/>
    </row>
    <row r="4237" spans="1:4" x14ac:dyDescent="0.2">
      <c r="A4237" s="26"/>
      <c r="B4237" s="27"/>
      <c r="C4237" s="33"/>
      <c r="D4237" s="27"/>
    </row>
    <row r="4238" spans="1:4" x14ac:dyDescent="0.2">
      <c r="A4238" s="26"/>
      <c r="B4238" s="27"/>
      <c r="C4238" s="33"/>
      <c r="D4238" s="27"/>
    </row>
    <row r="4239" spans="1:4" x14ac:dyDescent="0.2">
      <c r="A4239" s="26"/>
      <c r="B4239" s="27"/>
      <c r="C4239" s="33"/>
      <c r="D4239" s="27"/>
    </row>
    <row r="4240" spans="1:4" x14ac:dyDescent="0.2">
      <c r="A4240" s="26"/>
      <c r="B4240" s="27"/>
      <c r="C4240" s="33"/>
      <c r="D4240" s="27"/>
    </row>
    <row r="4241" spans="1:4" x14ac:dyDescent="0.2">
      <c r="A4241" s="26"/>
      <c r="B4241" s="27"/>
      <c r="C4241" s="33"/>
      <c r="D4241" s="27"/>
    </row>
    <row r="4242" spans="1:4" x14ac:dyDescent="0.2">
      <c r="A4242" s="26"/>
      <c r="B4242" s="27"/>
      <c r="C4242" s="33"/>
      <c r="D4242" s="27"/>
    </row>
    <row r="4243" spans="1:4" x14ac:dyDescent="0.2">
      <c r="A4243" s="26"/>
      <c r="B4243" s="27"/>
      <c r="C4243" s="33"/>
      <c r="D4243" s="27"/>
    </row>
    <row r="4244" spans="1:4" x14ac:dyDescent="0.2">
      <c r="A4244" s="26"/>
      <c r="B4244" s="27"/>
      <c r="C4244" s="33"/>
      <c r="D4244" s="27"/>
    </row>
    <row r="4245" spans="1:4" x14ac:dyDescent="0.2">
      <c r="A4245" s="26"/>
      <c r="B4245" s="27"/>
      <c r="C4245" s="33"/>
      <c r="D4245" s="27"/>
    </row>
    <row r="4246" spans="1:4" x14ac:dyDescent="0.2">
      <c r="A4246" s="26"/>
      <c r="B4246" s="27"/>
      <c r="C4246" s="33"/>
      <c r="D4246" s="27"/>
    </row>
    <row r="4247" spans="1:4" x14ac:dyDescent="0.2">
      <c r="A4247" s="26"/>
      <c r="B4247" s="27"/>
      <c r="C4247" s="33"/>
      <c r="D4247" s="27"/>
    </row>
    <row r="4248" spans="1:4" x14ac:dyDescent="0.2">
      <c r="A4248" s="26"/>
      <c r="B4248" s="27"/>
      <c r="C4248" s="33"/>
      <c r="D4248" s="27"/>
    </row>
    <row r="4249" spans="1:4" x14ac:dyDescent="0.2">
      <c r="A4249" s="26"/>
      <c r="B4249" s="27"/>
      <c r="C4249" s="33"/>
      <c r="D4249" s="27"/>
    </row>
    <row r="4250" spans="1:4" x14ac:dyDescent="0.2">
      <c r="A4250" s="26"/>
      <c r="B4250" s="27"/>
      <c r="C4250" s="33"/>
      <c r="D4250" s="27"/>
    </row>
    <row r="4251" spans="1:4" x14ac:dyDescent="0.2">
      <c r="A4251" s="26"/>
      <c r="B4251" s="27"/>
      <c r="C4251" s="33"/>
      <c r="D4251" s="27"/>
    </row>
    <row r="4252" spans="1:4" x14ac:dyDescent="0.2">
      <c r="A4252" s="26"/>
      <c r="B4252" s="27"/>
      <c r="C4252" s="33"/>
      <c r="D4252" s="27"/>
    </row>
    <row r="4253" spans="1:4" x14ac:dyDescent="0.2">
      <c r="A4253" s="26"/>
      <c r="B4253" s="27"/>
      <c r="C4253" s="33"/>
      <c r="D4253" s="27"/>
    </row>
    <row r="4254" spans="1:4" x14ac:dyDescent="0.2">
      <c r="A4254" s="26"/>
      <c r="B4254" s="27"/>
      <c r="C4254" s="33"/>
      <c r="D4254" s="27"/>
    </row>
    <row r="4255" spans="1:4" x14ac:dyDescent="0.2">
      <c r="A4255" s="26"/>
      <c r="B4255" s="27"/>
      <c r="C4255" s="33"/>
      <c r="D4255" s="27"/>
    </row>
    <row r="4256" spans="1:4" x14ac:dyDescent="0.2">
      <c r="A4256" s="26"/>
      <c r="B4256" s="27"/>
      <c r="C4256" s="33"/>
      <c r="D4256" s="27"/>
    </row>
    <row r="4257" spans="1:4" x14ac:dyDescent="0.2">
      <c r="A4257" s="26"/>
      <c r="B4257" s="27"/>
      <c r="C4257" s="33"/>
      <c r="D4257" s="27"/>
    </row>
    <row r="4258" spans="1:4" x14ac:dyDescent="0.2">
      <c r="A4258" s="26"/>
      <c r="B4258" s="27"/>
      <c r="C4258" s="33"/>
      <c r="D4258" s="27"/>
    </row>
    <row r="4259" spans="1:4" x14ac:dyDescent="0.2">
      <c r="A4259" s="26"/>
      <c r="B4259" s="27"/>
      <c r="C4259" s="33"/>
      <c r="D4259" s="27"/>
    </row>
    <row r="4260" spans="1:4" x14ac:dyDescent="0.2">
      <c r="A4260" s="26"/>
      <c r="B4260" s="27"/>
      <c r="C4260" s="33"/>
      <c r="D4260" s="27"/>
    </row>
    <row r="4261" spans="1:4" x14ac:dyDescent="0.2">
      <c r="A4261" s="26"/>
      <c r="B4261" s="27"/>
      <c r="C4261" s="33"/>
      <c r="D4261" s="27"/>
    </row>
    <row r="4262" spans="1:4" x14ac:dyDescent="0.2">
      <c r="A4262" s="26"/>
      <c r="B4262" s="27"/>
      <c r="C4262" s="33"/>
      <c r="D4262" s="27"/>
    </row>
    <row r="4263" spans="1:4" x14ac:dyDescent="0.2">
      <c r="A4263" s="26"/>
      <c r="B4263" s="27"/>
      <c r="C4263" s="33"/>
      <c r="D4263" s="27"/>
    </row>
    <row r="4264" spans="1:4" x14ac:dyDescent="0.2">
      <c r="A4264" s="26"/>
      <c r="B4264" s="27"/>
      <c r="C4264" s="33"/>
      <c r="D4264" s="27"/>
    </row>
    <row r="4265" spans="1:4" x14ac:dyDescent="0.2">
      <c r="A4265" s="26"/>
      <c r="B4265" s="27"/>
      <c r="C4265" s="33"/>
      <c r="D4265" s="27"/>
    </row>
    <row r="4266" spans="1:4" x14ac:dyDescent="0.2">
      <c r="A4266" s="26"/>
      <c r="B4266" s="27"/>
      <c r="C4266" s="33"/>
      <c r="D4266" s="27"/>
    </row>
    <row r="4267" spans="1:4" x14ac:dyDescent="0.2">
      <c r="A4267" s="26"/>
      <c r="B4267" s="27"/>
      <c r="C4267" s="33"/>
      <c r="D4267" s="27"/>
    </row>
    <row r="4268" spans="1:4" x14ac:dyDescent="0.2">
      <c r="A4268" s="26"/>
      <c r="B4268" s="27"/>
      <c r="C4268" s="33"/>
      <c r="D4268" s="27"/>
    </row>
    <row r="4269" spans="1:4" x14ac:dyDescent="0.2">
      <c r="A4269" s="26"/>
      <c r="B4269" s="27"/>
      <c r="C4269" s="33"/>
      <c r="D4269" s="27"/>
    </row>
    <row r="4270" spans="1:4" x14ac:dyDescent="0.2">
      <c r="A4270" s="26"/>
      <c r="B4270" s="27"/>
      <c r="C4270" s="33"/>
      <c r="D4270" s="27"/>
    </row>
    <row r="4271" spans="1:4" x14ac:dyDescent="0.2">
      <c r="A4271" s="26"/>
      <c r="B4271" s="27"/>
      <c r="C4271" s="33"/>
      <c r="D4271" s="27"/>
    </row>
    <row r="4272" spans="1:4" x14ac:dyDescent="0.2">
      <c r="A4272" s="26"/>
      <c r="B4272" s="27"/>
      <c r="C4272" s="33"/>
      <c r="D4272" s="27"/>
    </row>
    <row r="4273" spans="1:4" x14ac:dyDescent="0.2">
      <c r="A4273" s="26"/>
      <c r="B4273" s="27"/>
      <c r="C4273" s="33"/>
      <c r="D4273" s="27"/>
    </row>
    <row r="4274" spans="1:4" x14ac:dyDescent="0.2">
      <c r="A4274" s="26"/>
      <c r="B4274" s="27"/>
      <c r="C4274" s="33"/>
      <c r="D4274" s="27"/>
    </row>
    <row r="4275" spans="1:4" x14ac:dyDescent="0.2">
      <c r="A4275" s="26"/>
      <c r="B4275" s="27"/>
      <c r="C4275" s="33"/>
      <c r="D4275" s="27"/>
    </row>
    <row r="4276" spans="1:4" x14ac:dyDescent="0.2">
      <c r="A4276" s="26"/>
      <c r="B4276" s="27"/>
      <c r="C4276" s="33"/>
      <c r="D4276" s="27"/>
    </row>
    <row r="4277" spans="1:4" x14ac:dyDescent="0.2">
      <c r="A4277" s="26"/>
      <c r="B4277" s="27"/>
      <c r="C4277" s="33"/>
      <c r="D4277" s="27"/>
    </row>
    <row r="4278" spans="1:4" x14ac:dyDescent="0.2">
      <c r="A4278" s="26"/>
      <c r="B4278" s="27"/>
      <c r="C4278" s="33"/>
      <c r="D4278" s="27"/>
    </row>
    <row r="4279" spans="1:4" x14ac:dyDescent="0.2">
      <c r="A4279" s="26"/>
      <c r="B4279" s="27"/>
      <c r="C4279" s="33"/>
      <c r="D4279" s="27"/>
    </row>
    <row r="4280" spans="1:4" x14ac:dyDescent="0.2">
      <c r="A4280" s="26"/>
      <c r="B4280" s="27"/>
      <c r="C4280" s="33"/>
      <c r="D4280" s="27"/>
    </row>
    <row r="4281" spans="1:4" x14ac:dyDescent="0.2">
      <c r="A4281" s="26"/>
      <c r="B4281" s="27"/>
      <c r="C4281" s="33"/>
      <c r="D4281" s="27"/>
    </row>
    <row r="4282" spans="1:4" x14ac:dyDescent="0.2">
      <c r="A4282" s="26"/>
      <c r="B4282" s="27"/>
      <c r="C4282" s="33"/>
      <c r="D4282" s="27"/>
    </row>
    <row r="4283" spans="1:4" x14ac:dyDescent="0.2">
      <c r="A4283" s="26"/>
      <c r="B4283" s="27"/>
      <c r="C4283" s="33"/>
      <c r="D4283" s="27"/>
    </row>
    <row r="4284" spans="1:4" x14ac:dyDescent="0.2">
      <c r="A4284" s="26"/>
      <c r="B4284" s="27"/>
      <c r="C4284" s="33"/>
      <c r="D4284" s="27"/>
    </row>
    <row r="4285" spans="1:4" x14ac:dyDescent="0.2">
      <c r="A4285" s="26"/>
      <c r="B4285" s="27"/>
      <c r="C4285" s="33"/>
      <c r="D4285" s="27"/>
    </row>
    <row r="4286" spans="1:4" x14ac:dyDescent="0.2">
      <c r="A4286" s="26"/>
      <c r="B4286" s="27"/>
      <c r="C4286" s="33"/>
      <c r="D4286" s="27"/>
    </row>
    <row r="4287" spans="1:4" x14ac:dyDescent="0.2">
      <c r="A4287" s="26"/>
      <c r="B4287" s="27"/>
      <c r="C4287" s="33"/>
      <c r="D4287" s="27"/>
    </row>
    <row r="4288" spans="1:4" x14ac:dyDescent="0.2">
      <c r="A4288" s="26"/>
      <c r="B4288" s="27"/>
      <c r="C4288" s="33"/>
      <c r="D4288" s="27"/>
    </row>
    <row r="4289" spans="1:4" x14ac:dyDescent="0.2">
      <c r="A4289" s="26"/>
      <c r="B4289" s="27"/>
      <c r="C4289" s="33"/>
      <c r="D4289" s="27"/>
    </row>
    <row r="4290" spans="1:4" x14ac:dyDescent="0.2">
      <c r="A4290" s="26"/>
      <c r="B4290" s="27"/>
      <c r="C4290" s="33"/>
      <c r="D4290" s="27"/>
    </row>
    <row r="4291" spans="1:4" x14ac:dyDescent="0.2">
      <c r="A4291" s="26"/>
      <c r="B4291" s="27"/>
      <c r="C4291" s="33"/>
      <c r="D4291" s="27"/>
    </row>
    <row r="4292" spans="1:4" x14ac:dyDescent="0.2">
      <c r="A4292" s="26"/>
      <c r="B4292" s="27"/>
      <c r="C4292" s="33"/>
      <c r="D4292" s="27"/>
    </row>
    <row r="4293" spans="1:4" x14ac:dyDescent="0.2">
      <c r="A4293" s="26"/>
      <c r="B4293" s="27"/>
      <c r="C4293" s="33"/>
      <c r="D4293" s="27"/>
    </row>
    <row r="4294" spans="1:4" x14ac:dyDescent="0.2">
      <c r="A4294" s="26"/>
      <c r="B4294" s="27"/>
      <c r="C4294" s="33"/>
      <c r="D4294" s="27"/>
    </row>
    <row r="4295" spans="1:4" x14ac:dyDescent="0.2">
      <c r="A4295" s="26"/>
      <c r="B4295" s="27"/>
      <c r="C4295" s="33"/>
      <c r="D4295" s="27"/>
    </row>
    <row r="4296" spans="1:4" x14ac:dyDescent="0.2">
      <c r="A4296" s="26"/>
      <c r="B4296" s="27"/>
      <c r="C4296" s="33"/>
      <c r="D4296" s="27"/>
    </row>
    <row r="4297" spans="1:4" x14ac:dyDescent="0.2">
      <c r="A4297" s="26"/>
      <c r="B4297" s="27"/>
      <c r="C4297" s="33"/>
      <c r="D4297" s="27"/>
    </row>
    <row r="4298" spans="1:4" x14ac:dyDescent="0.2">
      <c r="A4298" s="26"/>
      <c r="B4298" s="27"/>
      <c r="C4298" s="33"/>
      <c r="D4298" s="27"/>
    </row>
    <row r="4299" spans="1:4" x14ac:dyDescent="0.2">
      <c r="A4299" s="26"/>
      <c r="B4299" s="27"/>
      <c r="C4299" s="33"/>
      <c r="D4299" s="27"/>
    </row>
    <row r="4300" spans="1:4" x14ac:dyDescent="0.2">
      <c r="A4300" s="26"/>
      <c r="B4300" s="27"/>
      <c r="C4300" s="33"/>
      <c r="D4300" s="27"/>
    </row>
    <row r="4301" spans="1:4" x14ac:dyDescent="0.2">
      <c r="A4301" s="26"/>
      <c r="B4301" s="27"/>
      <c r="C4301" s="33"/>
      <c r="D4301" s="27"/>
    </row>
    <row r="4302" spans="1:4" x14ac:dyDescent="0.2">
      <c r="A4302" s="26"/>
      <c r="B4302" s="27"/>
      <c r="C4302" s="33"/>
      <c r="D4302" s="27"/>
    </row>
    <row r="4303" spans="1:4" x14ac:dyDescent="0.2">
      <c r="A4303" s="26"/>
      <c r="B4303" s="27"/>
      <c r="C4303" s="33"/>
      <c r="D4303" s="27"/>
    </row>
    <row r="4304" spans="1:4" x14ac:dyDescent="0.2">
      <c r="A4304" s="26"/>
      <c r="B4304" s="27"/>
      <c r="C4304" s="33"/>
      <c r="D4304" s="27"/>
    </row>
    <row r="4305" spans="1:4" x14ac:dyDescent="0.2">
      <c r="A4305" s="26"/>
      <c r="B4305" s="27"/>
      <c r="C4305" s="33"/>
      <c r="D4305" s="27"/>
    </row>
    <row r="4306" spans="1:4" x14ac:dyDescent="0.2">
      <c r="A4306" s="26"/>
      <c r="B4306" s="27"/>
      <c r="C4306" s="33"/>
      <c r="D4306" s="27"/>
    </row>
    <row r="4307" spans="1:4" x14ac:dyDescent="0.2">
      <c r="A4307" s="26"/>
      <c r="B4307" s="27"/>
      <c r="C4307" s="33"/>
      <c r="D4307" s="27"/>
    </row>
    <row r="4308" spans="1:4" x14ac:dyDescent="0.2">
      <c r="A4308" s="26"/>
      <c r="B4308" s="27"/>
      <c r="C4308" s="33"/>
      <c r="D4308" s="27"/>
    </row>
    <row r="4309" spans="1:4" x14ac:dyDescent="0.2">
      <c r="A4309" s="26"/>
      <c r="B4309" s="27"/>
      <c r="C4309" s="33"/>
      <c r="D4309" s="27"/>
    </row>
    <row r="4310" spans="1:4" x14ac:dyDescent="0.2">
      <c r="A4310" s="26"/>
      <c r="B4310" s="27"/>
      <c r="C4310" s="33"/>
      <c r="D4310" s="27"/>
    </row>
    <row r="4311" spans="1:4" x14ac:dyDescent="0.2">
      <c r="A4311" s="26"/>
      <c r="B4311" s="27"/>
      <c r="C4311" s="33"/>
      <c r="D4311" s="27"/>
    </row>
    <row r="4312" spans="1:4" x14ac:dyDescent="0.2">
      <c r="A4312" s="26"/>
      <c r="B4312" s="27"/>
      <c r="C4312" s="33"/>
      <c r="D4312" s="27"/>
    </row>
    <row r="4313" spans="1:4" x14ac:dyDescent="0.2">
      <c r="A4313" s="26"/>
      <c r="B4313" s="27"/>
      <c r="C4313" s="33"/>
      <c r="D4313" s="27"/>
    </row>
    <row r="4314" spans="1:4" x14ac:dyDescent="0.2">
      <c r="A4314" s="26"/>
      <c r="B4314" s="27"/>
      <c r="C4314" s="33"/>
      <c r="D4314" s="27"/>
    </row>
    <row r="4315" spans="1:4" x14ac:dyDescent="0.2">
      <c r="A4315" s="26"/>
      <c r="B4315" s="27"/>
      <c r="C4315" s="33"/>
      <c r="D4315" s="27"/>
    </row>
    <row r="4316" spans="1:4" x14ac:dyDescent="0.2">
      <c r="A4316" s="26"/>
      <c r="B4316" s="27"/>
      <c r="C4316" s="33"/>
      <c r="D4316" s="27"/>
    </row>
    <row r="4317" spans="1:4" x14ac:dyDescent="0.2">
      <c r="A4317" s="26"/>
      <c r="B4317" s="27"/>
      <c r="C4317" s="33"/>
      <c r="D4317" s="27"/>
    </row>
    <row r="4318" spans="1:4" x14ac:dyDescent="0.2">
      <c r="A4318" s="26"/>
      <c r="B4318" s="27"/>
      <c r="C4318" s="33"/>
      <c r="D4318" s="27"/>
    </row>
    <row r="4319" spans="1:4" x14ac:dyDescent="0.2">
      <c r="A4319" s="26"/>
      <c r="B4319" s="27"/>
      <c r="C4319" s="33"/>
      <c r="D4319" s="27"/>
    </row>
    <row r="4320" spans="1:4" x14ac:dyDescent="0.2">
      <c r="A4320" s="26"/>
      <c r="B4320" s="27"/>
      <c r="C4320" s="33"/>
      <c r="D4320" s="27"/>
    </row>
    <row r="4321" spans="1:4" x14ac:dyDescent="0.2">
      <c r="A4321" s="26"/>
      <c r="B4321" s="27"/>
      <c r="C4321" s="33"/>
      <c r="D4321" s="27"/>
    </row>
    <row r="4322" spans="1:4" x14ac:dyDescent="0.2">
      <c r="A4322" s="26"/>
      <c r="B4322" s="27"/>
      <c r="C4322" s="33"/>
      <c r="D4322" s="27"/>
    </row>
    <row r="4323" spans="1:4" x14ac:dyDescent="0.2">
      <c r="A4323" s="26"/>
      <c r="B4323" s="27"/>
      <c r="C4323" s="33"/>
      <c r="D4323" s="27"/>
    </row>
    <row r="4324" spans="1:4" x14ac:dyDescent="0.2">
      <c r="A4324" s="26"/>
      <c r="B4324" s="27"/>
      <c r="C4324" s="33"/>
      <c r="D4324" s="27"/>
    </row>
    <row r="4325" spans="1:4" x14ac:dyDescent="0.2">
      <c r="A4325" s="26"/>
      <c r="B4325" s="27"/>
      <c r="C4325" s="33"/>
      <c r="D4325" s="27"/>
    </row>
    <row r="4326" spans="1:4" x14ac:dyDescent="0.2">
      <c r="A4326" s="26"/>
      <c r="B4326" s="27"/>
      <c r="C4326" s="33"/>
      <c r="D4326" s="27"/>
    </row>
    <row r="4327" spans="1:4" x14ac:dyDescent="0.2">
      <c r="A4327" s="26"/>
      <c r="B4327" s="27"/>
      <c r="C4327" s="33"/>
      <c r="D4327" s="27"/>
    </row>
    <row r="4328" spans="1:4" x14ac:dyDescent="0.2">
      <c r="A4328" s="26"/>
      <c r="B4328" s="27"/>
      <c r="C4328" s="33"/>
      <c r="D4328" s="27"/>
    </row>
    <row r="4329" spans="1:4" x14ac:dyDescent="0.2">
      <c r="A4329" s="26"/>
      <c r="B4329" s="27"/>
      <c r="C4329" s="33"/>
      <c r="D4329" s="27"/>
    </row>
    <row r="4330" spans="1:4" x14ac:dyDescent="0.2">
      <c r="A4330" s="26"/>
      <c r="B4330" s="27"/>
      <c r="C4330" s="33"/>
      <c r="D4330" s="27"/>
    </row>
    <row r="4331" spans="1:4" x14ac:dyDescent="0.2">
      <c r="A4331" s="26"/>
      <c r="B4331" s="27"/>
      <c r="C4331" s="33"/>
      <c r="D4331" s="27"/>
    </row>
    <row r="4332" spans="1:4" x14ac:dyDescent="0.2">
      <c r="A4332" s="26"/>
      <c r="B4332" s="27"/>
      <c r="C4332" s="33"/>
      <c r="D4332" s="27"/>
    </row>
    <row r="4333" spans="1:4" x14ac:dyDescent="0.2">
      <c r="A4333" s="26"/>
      <c r="B4333" s="27"/>
      <c r="C4333" s="33"/>
      <c r="D4333" s="27"/>
    </row>
    <row r="4334" spans="1:4" x14ac:dyDescent="0.2">
      <c r="A4334" s="26"/>
      <c r="B4334" s="27"/>
      <c r="C4334" s="33"/>
      <c r="D4334" s="27"/>
    </row>
    <row r="4335" spans="1:4" x14ac:dyDescent="0.2">
      <c r="A4335" s="26"/>
      <c r="B4335" s="27"/>
      <c r="C4335" s="33"/>
      <c r="D4335" s="27"/>
    </row>
    <row r="4336" spans="1:4" x14ac:dyDescent="0.2">
      <c r="A4336" s="26"/>
      <c r="B4336" s="27"/>
      <c r="C4336" s="33"/>
      <c r="D4336" s="27"/>
    </row>
    <row r="4337" spans="1:4" x14ac:dyDescent="0.2">
      <c r="A4337" s="26"/>
      <c r="B4337" s="27"/>
      <c r="C4337" s="33"/>
      <c r="D4337" s="27"/>
    </row>
    <row r="4338" spans="1:4" x14ac:dyDescent="0.2">
      <c r="A4338" s="26"/>
      <c r="B4338" s="27"/>
      <c r="C4338" s="33"/>
      <c r="D4338" s="27"/>
    </row>
    <row r="4339" spans="1:4" x14ac:dyDescent="0.2">
      <c r="A4339" s="26"/>
      <c r="B4339" s="27"/>
      <c r="C4339" s="33"/>
      <c r="D4339" s="27"/>
    </row>
    <row r="4340" spans="1:4" x14ac:dyDescent="0.2">
      <c r="A4340" s="26"/>
      <c r="B4340" s="27"/>
      <c r="C4340" s="33"/>
      <c r="D4340" s="27"/>
    </row>
    <row r="4341" spans="1:4" x14ac:dyDescent="0.2">
      <c r="A4341" s="26"/>
      <c r="B4341" s="27"/>
      <c r="C4341" s="33"/>
      <c r="D4341" s="27"/>
    </row>
    <row r="4342" spans="1:4" x14ac:dyDescent="0.2">
      <c r="A4342" s="26"/>
      <c r="B4342" s="27"/>
      <c r="C4342" s="33"/>
      <c r="D4342" s="27"/>
    </row>
    <row r="4343" spans="1:4" x14ac:dyDescent="0.2">
      <c r="A4343" s="26"/>
      <c r="B4343" s="27"/>
      <c r="C4343" s="33"/>
      <c r="D4343" s="27"/>
    </row>
    <row r="4344" spans="1:4" x14ac:dyDescent="0.2">
      <c r="A4344" s="26"/>
      <c r="B4344" s="27"/>
      <c r="C4344" s="33"/>
      <c r="D4344" s="27"/>
    </row>
    <row r="4345" spans="1:4" x14ac:dyDescent="0.2">
      <c r="A4345" s="26"/>
      <c r="B4345" s="27"/>
      <c r="C4345" s="33"/>
      <c r="D4345" s="27"/>
    </row>
    <row r="4346" spans="1:4" x14ac:dyDescent="0.2">
      <c r="A4346" s="26"/>
      <c r="B4346" s="27"/>
      <c r="C4346" s="33"/>
      <c r="D4346" s="27"/>
    </row>
    <row r="4347" spans="1:4" x14ac:dyDescent="0.2">
      <c r="A4347" s="26"/>
      <c r="B4347" s="27"/>
      <c r="C4347" s="33"/>
      <c r="D4347" s="27"/>
    </row>
    <row r="4348" spans="1:4" x14ac:dyDescent="0.2">
      <c r="A4348" s="26"/>
      <c r="B4348" s="27"/>
      <c r="C4348" s="33"/>
      <c r="D4348" s="27"/>
    </row>
    <row r="4349" spans="1:4" x14ac:dyDescent="0.2">
      <c r="A4349" s="26"/>
      <c r="B4349" s="27"/>
      <c r="C4349" s="33"/>
      <c r="D4349" s="27"/>
    </row>
    <row r="4350" spans="1:4" x14ac:dyDescent="0.2">
      <c r="A4350" s="26"/>
      <c r="B4350" s="27"/>
      <c r="C4350" s="33"/>
      <c r="D4350" s="27"/>
    </row>
    <row r="4351" spans="1:4" x14ac:dyDescent="0.2">
      <c r="A4351" s="26"/>
      <c r="B4351" s="27"/>
      <c r="C4351" s="33"/>
      <c r="D4351" s="27"/>
    </row>
    <row r="4352" spans="1:4" x14ac:dyDescent="0.2">
      <c r="A4352" s="26"/>
      <c r="B4352" s="27"/>
      <c r="C4352" s="33"/>
      <c r="D4352" s="27"/>
    </row>
    <row r="4353" spans="1:4" x14ac:dyDescent="0.2">
      <c r="A4353" s="26"/>
      <c r="B4353" s="27"/>
      <c r="C4353" s="33"/>
      <c r="D4353" s="27"/>
    </row>
    <row r="4354" spans="1:4" x14ac:dyDescent="0.2">
      <c r="A4354" s="26"/>
      <c r="B4354" s="27"/>
      <c r="C4354" s="33"/>
      <c r="D4354" s="27"/>
    </row>
    <row r="4355" spans="1:4" x14ac:dyDescent="0.2">
      <c r="A4355" s="26"/>
      <c r="B4355" s="27"/>
      <c r="C4355" s="33"/>
      <c r="D4355" s="27"/>
    </row>
    <row r="4356" spans="1:4" x14ac:dyDescent="0.2">
      <c r="A4356" s="26"/>
      <c r="B4356" s="27"/>
      <c r="C4356" s="33"/>
      <c r="D4356" s="27"/>
    </row>
    <row r="4357" spans="1:4" x14ac:dyDescent="0.2">
      <c r="A4357" s="26"/>
      <c r="B4357" s="27"/>
      <c r="C4357" s="33"/>
      <c r="D4357" s="27"/>
    </row>
    <row r="4358" spans="1:4" x14ac:dyDescent="0.2">
      <c r="A4358" s="26"/>
      <c r="B4358" s="27"/>
      <c r="C4358" s="33"/>
      <c r="D4358" s="27"/>
    </row>
    <row r="4359" spans="1:4" x14ac:dyDescent="0.2">
      <c r="A4359" s="26"/>
      <c r="B4359" s="27"/>
      <c r="C4359" s="33"/>
      <c r="D4359" s="27"/>
    </row>
    <row r="4360" spans="1:4" x14ac:dyDescent="0.2">
      <c r="A4360" s="26"/>
      <c r="B4360" s="27"/>
      <c r="C4360" s="33"/>
      <c r="D4360" s="27"/>
    </row>
    <row r="4361" spans="1:4" x14ac:dyDescent="0.2">
      <c r="A4361" s="26"/>
      <c r="B4361" s="27"/>
      <c r="C4361" s="33"/>
      <c r="D4361" s="27"/>
    </row>
    <row r="4362" spans="1:4" x14ac:dyDescent="0.2">
      <c r="A4362" s="26"/>
      <c r="B4362" s="27"/>
      <c r="C4362" s="33"/>
      <c r="D4362" s="27"/>
    </row>
    <row r="4363" spans="1:4" x14ac:dyDescent="0.2">
      <c r="A4363" s="26"/>
      <c r="B4363" s="27"/>
      <c r="C4363" s="33"/>
      <c r="D4363" s="27"/>
    </row>
    <row r="4364" spans="1:4" x14ac:dyDescent="0.2">
      <c r="A4364" s="26"/>
      <c r="B4364" s="27"/>
      <c r="C4364" s="33"/>
      <c r="D4364" s="27"/>
    </row>
    <row r="4365" spans="1:4" x14ac:dyDescent="0.2">
      <c r="A4365" s="26"/>
      <c r="B4365" s="27"/>
      <c r="C4365" s="33"/>
      <c r="D4365" s="27"/>
    </row>
    <row r="4366" spans="1:4" x14ac:dyDescent="0.2">
      <c r="A4366" s="26"/>
      <c r="B4366" s="27"/>
      <c r="C4366" s="33"/>
      <c r="D4366" s="27"/>
    </row>
    <row r="4367" spans="1:4" x14ac:dyDescent="0.2">
      <c r="A4367" s="26"/>
      <c r="B4367" s="27"/>
      <c r="C4367" s="33"/>
      <c r="D4367" s="27"/>
    </row>
    <row r="4368" spans="1:4" x14ac:dyDescent="0.2">
      <c r="A4368" s="26"/>
      <c r="B4368" s="27"/>
      <c r="C4368" s="33"/>
      <c r="D4368" s="27"/>
    </row>
    <row r="4369" spans="1:4" x14ac:dyDescent="0.2">
      <c r="A4369" s="26"/>
      <c r="B4369" s="27"/>
      <c r="C4369" s="33"/>
      <c r="D4369" s="27"/>
    </row>
    <row r="4370" spans="1:4" x14ac:dyDescent="0.2">
      <c r="A4370" s="26"/>
      <c r="B4370" s="27"/>
      <c r="C4370" s="33"/>
      <c r="D4370" s="27"/>
    </row>
    <row r="4371" spans="1:4" x14ac:dyDescent="0.2">
      <c r="A4371" s="26"/>
      <c r="B4371" s="27"/>
      <c r="C4371" s="33"/>
      <c r="D4371" s="27"/>
    </row>
    <row r="4372" spans="1:4" x14ac:dyDescent="0.2">
      <c r="A4372" s="26"/>
      <c r="B4372" s="27"/>
      <c r="C4372" s="33"/>
      <c r="D4372" s="27"/>
    </row>
    <row r="4373" spans="1:4" x14ac:dyDescent="0.2">
      <c r="A4373" s="26"/>
      <c r="B4373" s="27"/>
      <c r="C4373" s="33"/>
      <c r="D4373" s="27"/>
    </row>
    <row r="4374" spans="1:4" x14ac:dyDescent="0.2">
      <c r="A4374" s="26"/>
      <c r="B4374" s="27"/>
      <c r="C4374" s="33"/>
      <c r="D4374" s="27"/>
    </row>
    <row r="4375" spans="1:4" x14ac:dyDescent="0.2">
      <c r="A4375" s="26"/>
      <c r="B4375" s="27"/>
      <c r="C4375" s="33"/>
      <c r="D4375" s="27"/>
    </row>
    <row r="4376" spans="1:4" x14ac:dyDescent="0.2">
      <c r="A4376" s="26"/>
      <c r="B4376" s="27"/>
      <c r="C4376" s="33"/>
      <c r="D4376" s="27"/>
    </row>
    <row r="4377" spans="1:4" x14ac:dyDescent="0.2">
      <c r="A4377" s="26"/>
      <c r="B4377" s="27"/>
      <c r="C4377" s="33"/>
      <c r="D4377" s="27"/>
    </row>
    <row r="4378" spans="1:4" x14ac:dyDescent="0.2">
      <c r="A4378" s="26"/>
      <c r="B4378" s="27"/>
      <c r="C4378" s="33"/>
      <c r="D4378" s="27"/>
    </row>
    <row r="4379" spans="1:4" x14ac:dyDescent="0.2">
      <c r="A4379" s="26"/>
      <c r="B4379" s="27"/>
      <c r="C4379" s="33"/>
      <c r="D4379" s="27"/>
    </row>
    <row r="4380" spans="1:4" x14ac:dyDescent="0.2">
      <c r="A4380" s="26"/>
      <c r="B4380" s="27"/>
      <c r="C4380" s="33"/>
      <c r="D4380" s="27"/>
    </row>
    <row r="4381" spans="1:4" x14ac:dyDescent="0.2">
      <c r="A4381" s="26"/>
      <c r="B4381" s="27"/>
      <c r="C4381" s="33"/>
      <c r="D4381" s="27"/>
    </row>
    <row r="4382" spans="1:4" x14ac:dyDescent="0.2">
      <c r="A4382" s="26"/>
      <c r="B4382" s="27"/>
      <c r="C4382" s="33"/>
      <c r="D4382" s="27"/>
    </row>
    <row r="4383" spans="1:4" x14ac:dyDescent="0.2">
      <c r="A4383" s="26"/>
      <c r="B4383" s="27"/>
      <c r="C4383" s="33"/>
      <c r="D4383" s="27"/>
    </row>
    <row r="4384" spans="1:4" x14ac:dyDescent="0.2">
      <c r="A4384" s="26"/>
      <c r="B4384" s="27"/>
      <c r="C4384" s="33"/>
      <c r="D4384" s="27"/>
    </row>
    <row r="4385" spans="1:4" x14ac:dyDescent="0.2">
      <c r="A4385" s="26"/>
      <c r="B4385" s="27"/>
      <c r="C4385" s="33"/>
      <c r="D4385" s="27"/>
    </row>
    <row r="4386" spans="1:4" x14ac:dyDescent="0.2">
      <c r="A4386" s="26"/>
      <c r="B4386" s="27"/>
      <c r="C4386" s="33"/>
      <c r="D4386" s="27"/>
    </row>
    <row r="4387" spans="1:4" x14ac:dyDescent="0.2">
      <c r="A4387" s="26"/>
      <c r="B4387" s="27"/>
      <c r="C4387" s="33"/>
      <c r="D4387" s="27"/>
    </row>
    <row r="4388" spans="1:4" x14ac:dyDescent="0.2">
      <c r="A4388" s="26"/>
      <c r="B4388" s="27"/>
      <c r="C4388" s="33"/>
      <c r="D4388" s="27"/>
    </row>
    <row r="4389" spans="1:4" x14ac:dyDescent="0.2">
      <c r="A4389" s="26"/>
      <c r="B4389" s="27"/>
      <c r="C4389" s="33"/>
      <c r="D4389" s="27"/>
    </row>
    <row r="4390" spans="1:4" x14ac:dyDescent="0.2">
      <c r="A4390" s="26"/>
      <c r="B4390" s="27"/>
      <c r="C4390" s="33"/>
      <c r="D4390" s="27"/>
    </row>
    <row r="4391" spans="1:4" x14ac:dyDescent="0.2">
      <c r="A4391" s="26"/>
      <c r="B4391" s="27"/>
      <c r="C4391" s="33"/>
      <c r="D4391" s="27"/>
    </row>
    <row r="4392" spans="1:4" x14ac:dyDescent="0.2">
      <c r="A4392" s="26"/>
      <c r="B4392" s="27"/>
      <c r="C4392" s="33"/>
      <c r="D4392" s="27"/>
    </row>
    <row r="4393" spans="1:4" x14ac:dyDescent="0.2">
      <c r="A4393" s="26"/>
      <c r="B4393" s="27"/>
      <c r="C4393" s="33"/>
      <c r="D4393" s="27"/>
    </row>
    <row r="4394" spans="1:4" x14ac:dyDescent="0.2">
      <c r="A4394" s="26"/>
      <c r="B4394" s="27"/>
      <c r="C4394" s="33"/>
      <c r="D4394" s="27"/>
    </row>
    <row r="4395" spans="1:4" x14ac:dyDescent="0.2">
      <c r="A4395" s="26"/>
      <c r="B4395" s="27"/>
      <c r="C4395" s="33"/>
      <c r="D4395" s="27"/>
    </row>
    <row r="4396" spans="1:4" x14ac:dyDescent="0.2">
      <c r="A4396" s="26"/>
      <c r="B4396" s="27"/>
      <c r="C4396" s="33"/>
      <c r="D4396" s="27"/>
    </row>
    <row r="4397" spans="1:4" x14ac:dyDescent="0.2">
      <c r="A4397" s="26"/>
      <c r="B4397" s="27"/>
      <c r="C4397" s="33"/>
      <c r="D4397" s="27"/>
    </row>
    <row r="4398" spans="1:4" x14ac:dyDescent="0.2">
      <c r="A4398" s="26"/>
      <c r="B4398" s="27"/>
      <c r="C4398" s="33"/>
      <c r="D4398" s="27"/>
    </row>
    <row r="4399" spans="1:4" x14ac:dyDescent="0.2">
      <c r="A4399" s="26"/>
      <c r="B4399" s="27"/>
      <c r="C4399" s="33"/>
      <c r="D4399" s="27"/>
    </row>
    <row r="4400" spans="1:4" x14ac:dyDescent="0.2">
      <c r="A4400" s="26"/>
      <c r="B4400" s="27"/>
      <c r="C4400" s="33"/>
      <c r="D4400" s="27"/>
    </row>
    <row r="4401" spans="1:4" x14ac:dyDescent="0.2">
      <c r="A4401" s="26"/>
      <c r="B4401" s="27"/>
      <c r="C4401" s="33"/>
      <c r="D4401" s="27"/>
    </row>
    <row r="4402" spans="1:4" x14ac:dyDescent="0.2">
      <c r="A4402" s="26"/>
      <c r="B4402" s="27"/>
      <c r="C4402" s="33"/>
      <c r="D4402" s="27"/>
    </row>
    <row r="4403" spans="1:4" x14ac:dyDescent="0.2">
      <c r="A4403" s="26"/>
      <c r="B4403" s="27"/>
      <c r="C4403" s="33"/>
      <c r="D4403" s="27"/>
    </row>
    <row r="4404" spans="1:4" x14ac:dyDescent="0.2">
      <c r="A4404" s="26"/>
      <c r="B4404" s="27"/>
      <c r="C4404" s="33"/>
      <c r="D4404" s="27"/>
    </row>
    <row r="4405" spans="1:4" x14ac:dyDescent="0.2">
      <c r="A4405" s="26"/>
      <c r="B4405" s="27"/>
      <c r="C4405" s="33"/>
      <c r="D4405" s="27"/>
    </row>
    <row r="4406" spans="1:4" x14ac:dyDescent="0.2">
      <c r="A4406" s="26"/>
      <c r="B4406" s="27"/>
      <c r="C4406" s="33"/>
      <c r="D4406" s="27"/>
    </row>
    <row r="4407" spans="1:4" x14ac:dyDescent="0.2">
      <c r="A4407" s="26"/>
      <c r="B4407" s="27"/>
      <c r="C4407" s="33"/>
      <c r="D4407" s="27"/>
    </row>
    <row r="4408" spans="1:4" x14ac:dyDescent="0.2">
      <c r="A4408" s="26"/>
      <c r="B4408" s="27"/>
      <c r="C4408" s="33"/>
      <c r="D4408" s="27"/>
    </row>
    <row r="4409" spans="1:4" x14ac:dyDescent="0.2">
      <c r="A4409" s="26"/>
      <c r="B4409" s="27"/>
      <c r="C4409" s="33"/>
      <c r="D4409" s="27"/>
    </row>
    <row r="4410" spans="1:4" x14ac:dyDescent="0.2">
      <c r="A4410" s="26"/>
      <c r="B4410" s="27"/>
      <c r="C4410" s="33"/>
      <c r="D4410" s="27"/>
    </row>
    <row r="4411" spans="1:4" x14ac:dyDescent="0.2">
      <c r="A4411" s="26"/>
      <c r="B4411" s="27"/>
      <c r="C4411" s="33"/>
      <c r="D4411" s="27"/>
    </row>
    <row r="4412" spans="1:4" x14ac:dyDescent="0.2">
      <c r="A4412" s="26"/>
      <c r="B4412" s="27"/>
      <c r="C4412" s="33"/>
      <c r="D4412" s="27"/>
    </row>
    <row r="4413" spans="1:4" x14ac:dyDescent="0.2">
      <c r="A4413" s="26"/>
      <c r="B4413" s="27"/>
      <c r="C4413" s="33"/>
      <c r="D4413" s="27"/>
    </row>
    <row r="4414" spans="1:4" x14ac:dyDescent="0.2">
      <c r="A4414" s="26"/>
      <c r="B4414" s="27"/>
      <c r="C4414" s="33"/>
      <c r="D4414" s="27"/>
    </row>
    <row r="4415" spans="1:4" x14ac:dyDescent="0.2">
      <c r="A4415" s="26"/>
      <c r="B4415" s="27"/>
      <c r="C4415" s="33"/>
      <c r="D4415" s="27"/>
    </row>
    <row r="4416" spans="1:4" x14ac:dyDescent="0.2">
      <c r="A4416" s="26"/>
      <c r="B4416" s="27"/>
      <c r="C4416" s="33"/>
      <c r="D4416" s="27"/>
    </row>
    <row r="4417" spans="1:4" x14ac:dyDescent="0.2">
      <c r="A4417" s="26"/>
      <c r="B4417" s="27"/>
      <c r="C4417" s="33"/>
      <c r="D4417" s="27"/>
    </row>
    <row r="4418" spans="1:4" x14ac:dyDescent="0.2">
      <c r="A4418" s="26"/>
      <c r="B4418" s="27"/>
      <c r="C4418" s="33"/>
      <c r="D4418" s="27"/>
    </row>
    <row r="4419" spans="1:4" x14ac:dyDescent="0.2">
      <c r="A4419" s="26"/>
      <c r="B4419" s="27"/>
      <c r="C4419" s="33"/>
      <c r="D4419" s="27"/>
    </row>
    <row r="4420" spans="1:4" x14ac:dyDescent="0.2">
      <c r="A4420" s="26"/>
      <c r="B4420" s="27"/>
      <c r="C4420" s="33"/>
      <c r="D4420" s="27"/>
    </row>
    <row r="4421" spans="1:4" x14ac:dyDescent="0.2">
      <c r="A4421" s="26"/>
      <c r="B4421" s="27"/>
      <c r="C4421" s="33"/>
      <c r="D4421" s="27"/>
    </row>
    <row r="4422" spans="1:4" x14ac:dyDescent="0.2">
      <c r="A4422" s="26"/>
      <c r="B4422" s="27"/>
      <c r="C4422" s="33"/>
      <c r="D4422" s="27"/>
    </row>
    <row r="4423" spans="1:4" x14ac:dyDescent="0.2">
      <c r="A4423" s="26"/>
      <c r="B4423" s="27"/>
      <c r="C4423" s="33"/>
      <c r="D4423" s="27"/>
    </row>
    <row r="4424" spans="1:4" x14ac:dyDescent="0.2">
      <c r="A4424" s="26"/>
      <c r="B4424" s="27"/>
      <c r="C4424" s="33"/>
      <c r="D4424" s="27"/>
    </row>
    <row r="4425" spans="1:4" x14ac:dyDescent="0.2">
      <c r="A4425" s="26"/>
      <c r="B4425" s="27"/>
      <c r="C4425" s="33"/>
      <c r="D4425" s="27"/>
    </row>
    <row r="4426" spans="1:4" x14ac:dyDescent="0.2">
      <c r="A4426" s="26"/>
      <c r="B4426" s="27"/>
      <c r="C4426" s="33"/>
      <c r="D4426" s="27"/>
    </row>
    <row r="4427" spans="1:4" x14ac:dyDescent="0.2">
      <c r="A4427" s="26"/>
      <c r="B4427" s="27"/>
      <c r="C4427" s="33"/>
      <c r="D4427" s="27"/>
    </row>
    <row r="4428" spans="1:4" x14ac:dyDescent="0.2">
      <c r="A4428" s="26"/>
      <c r="B4428" s="27"/>
      <c r="C4428" s="33"/>
      <c r="D4428" s="27"/>
    </row>
    <row r="4429" spans="1:4" x14ac:dyDescent="0.2">
      <c r="A4429" s="26"/>
      <c r="B4429" s="27"/>
      <c r="C4429" s="33"/>
      <c r="D4429" s="27"/>
    </row>
    <row r="4430" spans="1:4" x14ac:dyDescent="0.2">
      <c r="A4430" s="26"/>
      <c r="B4430" s="27"/>
      <c r="C4430" s="33"/>
      <c r="D4430" s="27"/>
    </row>
    <row r="4431" spans="1:4" x14ac:dyDescent="0.2">
      <c r="A4431" s="26"/>
      <c r="B4431" s="27"/>
      <c r="C4431" s="33"/>
      <c r="D4431" s="27"/>
    </row>
    <row r="4432" spans="1:4" x14ac:dyDescent="0.2">
      <c r="A4432" s="26"/>
      <c r="B4432" s="27"/>
      <c r="C4432" s="33"/>
      <c r="D4432" s="27"/>
    </row>
    <row r="4433" spans="1:4" x14ac:dyDescent="0.2">
      <c r="A4433" s="26"/>
      <c r="B4433" s="27"/>
      <c r="C4433" s="33"/>
      <c r="D4433" s="27"/>
    </row>
    <row r="4434" spans="1:4" x14ac:dyDescent="0.2">
      <c r="A4434" s="26"/>
      <c r="B4434" s="27"/>
      <c r="C4434" s="33"/>
      <c r="D4434" s="27"/>
    </row>
    <row r="4435" spans="1:4" x14ac:dyDescent="0.2">
      <c r="A4435" s="26"/>
      <c r="B4435" s="27"/>
      <c r="C4435" s="33"/>
      <c r="D4435" s="27"/>
    </row>
    <row r="4436" spans="1:4" x14ac:dyDescent="0.2">
      <c r="A4436" s="26"/>
      <c r="B4436" s="27"/>
      <c r="C4436" s="33"/>
      <c r="D4436" s="27"/>
    </row>
    <row r="4437" spans="1:4" x14ac:dyDescent="0.2">
      <c r="A4437" s="26"/>
      <c r="B4437" s="27"/>
      <c r="C4437" s="33"/>
      <c r="D4437" s="27"/>
    </row>
    <row r="4438" spans="1:4" x14ac:dyDescent="0.2">
      <c r="A4438" s="26"/>
    </row>
    <row r="4439" spans="1:4" x14ac:dyDescent="0.2">
      <c r="A4439" s="26"/>
    </row>
    <row r="4440" spans="1:4" x14ac:dyDescent="0.2">
      <c r="A4440" s="26"/>
    </row>
    <row r="4441" spans="1:4" x14ac:dyDescent="0.2">
      <c r="A4441" s="26"/>
    </row>
    <row r="4442" spans="1:4" x14ac:dyDescent="0.2">
      <c r="A4442" s="26"/>
    </row>
    <row r="4443" spans="1:4" x14ac:dyDescent="0.2">
      <c r="A4443" s="26"/>
    </row>
    <row r="4444" spans="1:4" x14ac:dyDescent="0.2">
      <c r="A4444" s="26"/>
    </row>
    <row r="4445" spans="1:4" x14ac:dyDescent="0.2">
      <c r="A4445" s="26"/>
    </row>
    <row r="4446" spans="1:4" x14ac:dyDescent="0.2">
      <c r="A4446" s="26"/>
    </row>
    <row r="4447" spans="1:4" x14ac:dyDescent="0.2">
      <c r="A4447" s="26"/>
    </row>
    <row r="4448" spans="1:4" x14ac:dyDescent="0.2">
      <c r="A4448" s="26"/>
    </row>
    <row r="4449" spans="1:1" x14ac:dyDescent="0.2">
      <c r="A4449" s="26"/>
    </row>
    <row r="4450" spans="1:1" x14ac:dyDescent="0.2">
      <c r="A4450" s="26"/>
    </row>
    <row r="4451" spans="1:1" x14ac:dyDescent="0.2">
      <c r="A4451" s="26"/>
    </row>
    <row r="4452" spans="1:1" x14ac:dyDescent="0.2">
      <c r="A4452" s="26"/>
    </row>
    <row r="4453" spans="1:1" x14ac:dyDescent="0.2">
      <c r="A4453" s="26"/>
    </row>
    <row r="4454" spans="1:1" x14ac:dyDescent="0.2">
      <c r="A4454" s="26"/>
    </row>
    <row r="4455" spans="1:1" x14ac:dyDescent="0.2">
      <c r="A4455" s="26"/>
    </row>
    <row r="4456" spans="1:1" x14ac:dyDescent="0.2">
      <c r="A4456" s="26"/>
    </row>
    <row r="4457" spans="1:1" x14ac:dyDescent="0.2">
      <c r="A4457" s="26"/>
    </row>
    <row r="4458" spans="1:1" x14ac:dyDescent="0.2">
      <c r="A4458" s="26"/>
    </row>
    <row r="4459" spans="1:1" x14ac:dyDescent="0.2">
      <c r="A4459" s="26"/>
    </row>
    <row r="4460" spans="1:1" x14ac:dyDescent="0.2">
      <c r="A4460" s="26"/>
    </row>
    <row r="4461" spans="1:1" x14ac:dyDescent="0.2">
      <c r="A4461" s="26"/>
    </row>
  </sheetData>
  <autoFilter ref="A1:D1" xr:uid="{10835696-7F04-8942-B0C3-EBFE30808FB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F97EF-F3DA-E04C-8376-EDD3A99F916D}">
  <dimension ref="A1:R2180"/>
  <sheetViews>
    <sheetView zoomScale="132" workbookViewId="0">
      <pane ySplit="1" topLeftCell="A1991" activePane="bottomLeft" state="frozen"/>
      <selection pane="bottomLeft" activeCell="F2013" sqref="F2013"/>
    </sheetView>
  </sheetViews>
  <sheetFormatPr baseColWidth="10" defaultRowHeight="16" x14ac:dyDescent="0.2"/>
  <cols>
    <col min="2" max="2" width="11.5" bestFit="1" customWidth="1"/>
    <col min="3" max="3" width="12.6640625" bestFit="1" customWidth="1"/>
    <col min="4" max="4" width="11.1640625" bestFit="1" customWidth="1"/>
    <col min="5" max="5" width="13.6640625" bestFit="1" customWidth="1"/>
    <col min="6" max="6" width="24.5" bestFit="1" customWidth="1"/>
    <col min="7" max="7" width="27.33203125" bestFit="1" customWidth="1"/>
    <col min="8" max="8" width="25.6640625" bestFit="1" customWidth="1"/>
    <col min="9" max="9" width="28.5" bestFit="1" customWidth="1"/>
    <col min="11" max="12" width="13" bestFit="1" customWidth="1"/>
    <col min="13" max="14" width="12.6640625" bestFit="1" customWidth="1"/>
    <col min="15" max="15" width="13.33203125" bestFit="1" customWidth="1"/>
    <col min="16" max="16" width="11.5" bestFit="1" customWidth="1"/>
    <col min="17" max="17" width="19.1640625" bestFit="1" customWidth="1"/>
  </cols>
  <sheetData>
    <row r="1" spans="1:9" ht="24" x14ac:dyDescent="0.3">
      <c r="A1" s="4" t="s">
        <v>0</v>
      </c>
      <c r="B1" s="4" t="s">
        <v>7</v>
      </c>
      <c r="C1" s="4" t="s">
        <v>8</v>
      </c>
      <c r="D1" s="4" t="s">
        <v>9</v>
      </c>
      <c r="E1" s="4" t="s">
        <v>33</v>
      </c>
      <c r="F1" s="31" t="s">
        <v>22</v>
      </c>
      <c r="G1" s="31" t="s">
        <v>23</v>
      </c>
      <c r="H1" s="31" t="s">
        <v>24</v>
      </c>
      <c r="I1" s="31" t="s">
        <v>34</v>
      </c>
    </row>
    <row r="2" spans="1:9" x14ac:dyDescent="0.2">
      <c r="A2" s="5">
        <v>44617</v>
      </c>
      <c r="B2" s="37">
        <v>38289.1</v>
      </c>
      <c r="C2" s="37">
        <v>2614.6999999999998</v>
      </c>
      <c r="D2" s="40">
        <v>104.1</v>
      </c>
      <c r="E2" s="40">
        <f>B2+C2+D2</f>
        <v>41007.899999999994</v>
      </c>
      <c r="F2" s="51">
        <f>B2/$B$2013</f>
        <v>65.981561261416516</v>
      </c>
      <c r="G2" s="51">
        <f>C2/$C$2013</f>
        <v>238.13296903460835</v>
      </c>
      <c r="H2" s="51">
        <f>D2/$D$2013</f>
        <v>27.109375</v>
      </c>
      <c r="I2" s="51">
        <f>E2/$E$2013</f>
        <v>68.906943137518468</v>
      </c>
    </row>
    <row r="3" spans="1:9" x14ac:dyDescent="0.2">
      <c r="A3" s="5">
        <v>44616</v>
      </c>
      <c r="B3" s="37">
        <v>38380</v>
      </c>
      <c r="C3" s="37">
        <v>2600.1</v>
      </c>
      <c r="D3" s="40">
        <v>104.2</v>
      </c>
      <c r="E3" s="40">
        <f t="shared" ref="E3:E66" si="0">B3+C3+D3</f>
        <v>41084.299999999996</v>
      </c>
      <c r="F3" s="51">
        <f t="shared" ref="F3:F66" si="1">B3/$B$2013</f>
        <v>66.138204377046364</v>
      </c>
      <c r="G3" s="51">
        <f t="shared" ref="G3:G66" si="2">C3/$C$2013</f>
        <v>236.80327868852459</v>
      </c>
      <c r="H3" s="51">
        <f t="shared" ref="H3:H66" si="3">D3/$D$2013</f>
        <v>27.135416666666668</v>
      </c>
      <c r="I3" s="51">
        <f t="shared" ref="I3:I66" si="4">E3/$E$2013</f>
        <v>69.03532060760854</v>
      </c>
    </row>
    <row r="4" spans="1:9" x14ac:dyDescent="0.2">
      <c r="A4" s="5">
        <v>44615</v>
      </c>
      <c r="B4" s="37">
        <v>37292</v>
      </c>
      <c r="C4" s="37">
        <v>2581.3000000000002</v>
      </c>
      <c r="D4" s="40">
        <v>105.4</v>
      </c>
      <c r="E4" s="40">
        <f t="shared" si="0"/>
        <v>39978.700000000004</v>
      </c>
      <c r="F4" s="51">
        <f t="shared" si="1"/>
        <v>64.263312079958652</v>
      </c>
      <c r="G4" s="51">
        <f t="shared" si="2"/>
        <v>235.09107468123861</v>
      </c>
      <c r="H4" s="51">
        <f t="shared" si="3"/>
        <v>27.447916666666668</v>
      </c>
      <c r="I4" s="51">
        <f t="shared" si="4"/>
        <v>67.177544024734516</v>
      </c>
    </row>
    <row r="5" spans="1:9" x14ac:dyDescent="0.2">
      <c r="A5" s="5">
        <v>44614</v>
      </c>
      <c r="B5" s="37">
        <v>38299</v>
      </c>
      <c r="C5" s="37">
        <v>2640.3</v>
      </c>
      <c r="D5" s="40">
        <v>107.4</v>
      </c>
      <c r="E5" s="40">
        <f t="shared" si="0"/>
        <v>41046.700000000004</v>
      </c>
      <c r="F5" s="51">
        <f t="shared" si="1"/>
        <v>65.998621402722733</v>
      </c>
      <c r="G5" s="51">
        <f t="shared" si="2"/>
        <v>240.46448087431693</v>
      </c>
      <c r="H5" s="51">
        <f t="shared" si="3"/>
        <v>27.968750000000004</v>
      </c>
      <c r="I5" s="51">
        <f t="shared" si="4"/>
        <v>68.972140072590406</v>
      </c>
    </row>
    <row r="6" spans="1:9" x14ac:dyDescent="0.2">
      <c r="A6" s="5">
        <v>44613</v>
      </c>
      <c r="B6" s="37">
        <v>37054</v>
      </c>
      <c r="C6" s="37">
        <v>2569</v>
      </c>
      <c r="D6" s="40">
        <v>102.9</v>
      </c>
      <c r="E6" s="40">
        <f t="shared" si="0"/>
        <v>39725.9</v>
      </c>
      <c r="F6" s="51">
        <f t="shared" si="1"/>
        <v>63.853179389970713</v>
      </c>
      <c r="G6" s="51">
        <f t="shared" si="2"/>
        <v>233.97085610200364</v>
      </c>
      <c r="H6" s="51">
        <f t="shared" si="3"/>
        <v>26.796875000000004</v>
      </c>
      <c r="I6" s="51">
        <f t="shared" si="4"/>
        <v>66.752755746740149</v>
      </c>
    </row>
    <row r="7" spans="1:9" x14ac:dyDescent="0.2">
      <c r="A7" s="5">
        <v>44612</v>
      </c>
      <c r="B7" s="37">
        <v>38420</v>
      </c>
      <c r="C7" s="37">
        <v>2624.1</v>
      </c>
      <c r="D7" s="40">
        <v>110.6</v>
      </c>
      <c r="E7" s="40">
        <f t="shared" si="0"/>
        <v>41154.699999999997</v>
      </c>
      <c r="F7" s="51">
        <f t="shared" si="1"/>
        <v>66.20713424090988</v>
      </c>
      <c r="G7" s="51">
        <f t="shared" si="2"/>
        <v>238.98907103825135</v>
      </c>
      <c r="H7" s="51">
        <f t="shared" si="3"/>
        <v>28.802083333333332</v>
      </c>
      <c r="I7" s="51">
        <f t="shared" si="4"/>
        <v>69.15361607742976</v>
      </c>
    </row>
    <row r="8" spans="1:9" x14ac:dyDescent="0.2">
      <c r="A8" s="5">
        <v>44611</v>
      </c>
      <c r="B8" s="37">
        <v>40141</v>
      </c>
      <c r="C8" s="37">
        <v>2766.9</v>
      </c>
      <c r="D8" s="40">
        <v>115.6</v>
      </c>
      <c r="E8" s="40">
        <f t="shared" si="0"/>
        <v>43023.5</v>
      </c>
      <c r="F8" s="51">
        <f t="shared" si="1"/>
        <v>69.172841633637773</v>
      </c>
      <c r="G8" s="51">
        <f t="shared" si="2"/>
        <v>251.99453551912569</v>
      </c>
      <c r="H8" s="51">
        <f t="shared" si="3"/>
        <v>30.104166666666668</v>
      </c>
      <c r="I8" s="51">
        <f t="shared" si="4"/>
        <v>72.293823094501946</v>
      </c>
    </row>
    <row r="9" spans="1:9" x14ac:dyDescent="0.2">
      <c r="A9" s="5">
        <v>44610</v>
      </c>
      <c r="B9" s="37">
        <v>40037</v>
      </c>
      <c r="C9" s="37">
        <v>2781.9</v>
      </c>
      <c r="D9" s="40">
        <v>114.9</v>
      </c>
      <c r="E9" s="40">
        <f t="shared" si="0"/>
        <v>42933.8</v>
      </c>
      <c r="F9" s="51">
        <f t="shared" si="1"/>
        <v>68.993623987592628</v>
      </c>
      <c r="G9" s="51">
        <f t="shared" si="2"/>
        <v>253.36065573770492</v>
      </c>
      <c r="H9" s="51">
        <f t="shared" si="3"/>
        <v>29.921875000000004</v>
      </c>
      <c r="I9" s="51">
        <f t="shared" si="4"/>
        <v>72.143097190482592</v>
      </c>
    </row>
    <row r="10" spans="1:9" x14ac:dyDescent="0.2">
      <c r="A10" s="5">
        <v>44609</v>
      </c>
      <c r="B10" s="37">
        <v>40556</v>
      </c>
      <c r="C10" s="37">
        <v>2896.6</v>
      </c>
      <c r="D10" s="40">
        <v>116.3</v>
      </c>
      <c r="E10" s="40">
        <f t="shared" si="0"/>
        <v>43568.9</v>
      </c>
      <c r="F10" s="51">
        <f t="shared" si="1"/>
        <v>69.887988971221787</v>
      </c>
      <c r="G10" s="51">
        <f t="shared" si="2"/>
        <v>263.80692167577411</v>
      </c>
      <c r="H10" s="51">
        <f t="shared" si="3"/>
        <v>30.286458333333332</v>
      </c>
      <c r="I10" s="51">
        <f t="shared" si="4"/>
        <v>73.210276918940721</v>
      </c>
    </row>
    <row r="11" spans="1:9" x14ac:dyDescent="0.2">
      <c r="A11" s="5">
        <v>44608</v>
      </c>
      <c r="B11" s="37">
        <v>43885</v>
      </c>
      <c r="C11" s="37">
        <v>3122.58</v>
      </c>
      <c r="D11" s="40">
        <v>127.6</v>
      </c>
      <c r="E11" s="40">
        <f t="shared" si="0"/>
        <v>47135.18</v>
      </c>
      <c r="F11" s="51">
        <f t="shared" si="1"/>
        <v>75.62467689126315</v>
      </c>
      <c r="G11" s="51">
        <f t="shared" si="2"/>
        <v>284.38797814207646</v>
      </c>
      <c r="H11" s="51">
        <f t="shared" si="3"/>
        <v>33.229166666666664</v>
      </c>
      <c r="I11" s="51">
        <f t="shared" si="4"/>
        <v>79.202816238741761</v>
      </c>
    </row>
    <row r="12" spans="1:9" x14ac:dyDescent="0.2">
      <c r="A12" s="5">
        <v>44607</v>
      </c>
      <c r="B12" s="37">
        <v>44559.9</v>
      </c>
      <c r="C12" s="37">
        <v>3186.1</v>
      </c>
      <c r="D12" s="40">
        <v>131.69999999999999</v>
      </c>
      <c r="E12" s="40">
        <f t="shared" si="0"/>
        <v>47877.7</v>
      </c>
      <c r="F12" s="51">
        <f t="shared" si="1"/>
        <v>76.78769601930037</v>
      </c>
      <c r="G12" s="51">
        <f t="shared" si="2"/>
        <v>290.17304189435333</v>
      </c>
      <c r="H12" s="51">
        <f t="shared" si="3"/>
        <v>34.296875</v>
      </c>
      <c r="I12" s="51">
        <f t="shared" si="4"/>
        <v>80.450497378679927</v>
      </c>
    </row>
    <row r="13" spans="1:9" x14ac:dyDescent="0.2">
      <c r="A13" s="5">
        <v>44606</v>
      </c>
      <c r="B13" s="37">
        <v>42559.9</v>
      </c>
      <c r="C13" s="37">
        <v>2932</v>
      </c>
      <c r="D13" s="40">
        <v>124.5</v>
      </c>
      <c r="E13" s="40">
        <f t="shared" si="0"/>
        <v>45616.4</v>
      </c>
      <c r="F13" s="51">
        <f t="shared" si="1"/>
        <v>73.34120282612443</v>
      </c>
      <c r="G13" s="51">
        <f t="shared" si="2"/>
        <v>267.03096539162112</v>
      </c>
      <c r="H13" s="51">
        <f t="shared" si="3"/>
        <v>32.421875</v>
      </c>
      <c r="I13" s="51">
        <f t="shared" si="4"/>
        <v>76.650759510686925</v>
      </c>
    </row>
    <row r="14" spans="1:9" x14ac:dyDescent="0.2">
      <c r="A14" s="5">
        <v>44605</v>
      </c>
      <c r="B14" s="37">
        <v>42091</v>
      </c>
      <c r="C14" s="37">
        <v>2872.9</v>
      </c>
      <c r="D14" s="40">
        <v>125.6</v>
      </c>
      <c r="E14" s="40">
        <f t="shared" si="0"/>
        <v>45089.5</v>
      </c>
      <c r="F14" s="51">
        <f t="shared" si="1"/>
        <v>72.533172496984321</v>
      </c>
      <c r="G14" s="51">
        <f t="shared" si="2"/>
        <v>261.64845173041897</v>
      </c>
      <c r="H14" s="51">
        <f t="shared" si="3"/>
        <v>32.708333333333336</v>
      </c>
      <c r="I14" s="51">
        <f t="shared" si="4"/>
        <v>75.765391853743779</v>
      </c>
    </row>
    <row r="15" spans="1:9" x14ac:dyDescent="0.2">
      <c r="A15" s="5">
        <v>44604</v>
      </c>
      <c r="B15" s="37">
        <v>42239.1</v>
      </c>
      <c r="C15" s="37">
        <v>2918.2</v>
      </c>
      <c r="D15" s="40">
        <v>126.7</v>
      </c>
      <c r="E15" s="40">
        <f t="shared" si="0"/>
        <v>45283.999999999993</v>
      </c>
      <c r="F15" s="51">
        <f t="shared" si="1"/>
        <v>72.788385317939003</v>
      </c>
      <c r="G15" s="51">
        <f t="shared" si="2"/>
        <v>265.77413479052819</v>
      </c>
      <c r="H15" s="51">
        <f t="shared" si="3"/>
        <v>32.994791666666671</v>
      </c>
      <c r="I15" s="51">
        <f t="shared" si="4"/>
        <v>76.09221669579243</v>
      </c>
    </row>
    <row r="16" spans="1:9" x14ac:dyDescent="0.2">
      <c r="A16" s="5">
        <v>44603</v>
      </c>
      <c r="B16" s="37">
        <v>42418</v>
      </c>
      <c r="C16" s="37">
        <v>2929.9</v>
      </c>
      <c r="D16" s="40">
        <v>125.8</v>
      </c>
      <c r="E16" s="40">
        <f t="shared" si="0"/>
        <v>45473.700000000004</v>
      </c>
      <c r="F16" s="51">
        <f t="shared" si="1"/>
        <v>73.096674134068593</v>
      </c>
      <c r="G16" s="51">
        <f t="shared" si="2"/>
        <v>266.83970856102002</v>
      </c>
      <c r="H16" s="51">
        <f t="shared" si="3"/>
        <v>32.760416666666664</v>
      </c>
      <c r="I16" s="51">
        <f t="shared" si="4"/>
        <v>76.410975937626034</v>
      </c>
    </row>
    <row r="17" spans="1:9" x14ac:dyDescent="0.2">
      <c r="A17" s="5">
        <v>44602</v>
      </c>
      <c r="B17" s="37">
        <v>43545</v>
      </c>
      <c r="C17" s="37">
        <v>3075.9</v>
      </c>
      <c r="D17" s="40">
        <v>134.6</v>
      </c>
      <c r="E17" s="40">
        <f t="shared" si="0"/>
        <v>46755.5</v>
      </c>
      <c r="F17" s="51">
        <f t="shared" si="1"/>
        <v>75.038773048423238</v>
      </c>
      <c r="G17" s="51">
        <f t="shared" si="2"/>
        <v>280.1366120218579</v>
      </c>
      <c r="H17" s="51">
        <f t="shared" si="3"/>
        <v>35.052083333333336</v>
      </c>
      <c r="I17" s="51">
        <f t="shared" si="4"/>
        <v>78.564827261728723</v>
      </c>
    </row>
    <row r="18" spans="1:9" x14ac:dyDescent="0.2">
      <c r="A18" s="5">
        <v>44601</v>
      </c>
      <c r="B18" s="37">
        <v>44432</v>
      </c>
      <c r="C18" s="37">
        <v>3248.5</v>
      </c>
      <c r="D18" s="40">
        <v>140.1</v>
      </c>
      <c r="E18" s="40">
        <f t="shared" si="0"/>
        <v>47820.6</v>
      </c>
      <c r="F18" s="51">
        <f t="shared" si="1"/>
        <v>76.567292779596769</v>
      </c>
      <c r="G18" s="51">
        <f t="shared" si="2"/>
        <v>295.856102003643</v>
      </c>
      <c r="H18" s="51">
        <f t="shared" si="3"/>
        <v>36.484375</v>
      </c>
      <c r="I18" s="51">
        <f t="shared" si="4"/>
        <v>80.354550342788002</v>
      </c>
    </row>
    <row r="19" spans="1:9" x14ac:dyDescent="0.2">
      <c r="A19" s="5">
        <v>44600</v>
      </c>
      <c r="B19" s="37">
        <v>44060.5</v>
      </c>
      <c r="C19" s="37">
        <v>3118</v>
      </c>
      <c r="D19" s="40">
        <v>133.5</v>
      </c>
      <c r="E19" s="40">
        <f t="shared" si="0"/>
        <v>47312</v>
      </c>
      <c r="F19" s="51">
        <f t="shared" si="1"/>
        <v>75.927106668964328</v>
      </c>
      <c r="G19" s="51">
        <f t="shared" si="2"/>
        <v>283.97085610200361</v>
      </c>
      <c r="H19" s="51">
        <f t="shared" si="3"/>
        <v>34.765625</v>
      </c>
      <c r="I19" s="51">
        <f t="shared" si="4"/>
        <v>79.499932786664871</v>
      </c>
    </row>
    <row r="20" spans="1:9" x14ac:dyDescent="0.2">
      <c r="A20" s="5">
        <v>44599</v>
      </c>
      <c r="B20" s="37">
        <v>43865</v>
      </c>
      <c r="C20" s="37">
        <v>3141.6</v>
      </c>
      <c r="D20" s="40">
        <v>137.1</v>
      </c>
      <c r="E20" s="40">
        <f t="shared" si="0"/>
        <v>47143.7</v>
      </c>
      <c r="F20" s="51">
        <f t="shared" si="1"/>
        <v>75.590211959331384</v>
      </c>
      <c r="G20" s="51">
        <f t="shared" si="2"/>
        <v>286.12021857923497</v>
      </c>
      <c r="H20" s="51">
        <f t="shared" si="3"/>
        <v>35.703125</v>
      </c>
      <c r="I20" s="51">
        <f t="shared" si="4"/>
        <v>79.217132679123537</v>
      </c>
    </row>
    <row r="21" spans="1:9" x14ac:dyDescent="0.2">
      <c r="A21" s="5">
        <v>44598</v>
      </c>
      <c r="B21" s="37">
        <v>42423</v>
      </c>
      <c r="C21" s="37">
        <v>3058.9</v>
      </c>
      <c r="D21" s="40">
        <v>127.6</v>
      </c>
      <c r="E21" s="40">
        <f t="shared" si="0"/>
        <v>45609.5</v>
      </c>
      <c r="F21" s="51">
        <f t="shared" si="1"/>
        <v>73.105290367051538</v>
      </c>
      <c r="G21" s="51">
        <f t="shared" si="2"/>
        <v>278.58834244080145</v>
      </c>
      <c r="H21" s="51">
        <f t="shared" si="3"/>
        <v>33.229166666666664</v>
      </c>
      <c r="I21" s="51">
        <f t="shared" si="4"/>
        <v>76.63916521037774</v>
      </c>
    </row>
    <row r="22" spans="1:9" x14ac:dyDescent="0.2">
      <c r="A22" s="5">
        <v>44597</v>
      </c>
      <c r="B22" s="37">
        <v>41454</v>
      </c>
      <c r="C22" s="37">
        <v>3018.1</v>
      </c>
      <c r="D22" s="40">
        <v>121.8</v>
      </c>
      <c r="E22" s="40">
        <f t="shared" si="0"/>
        <v>44593.9</v>
      </c>
      <c r="F22" s="51">
        <f t="shared" si="1"/>
        <v>71.435464414957792</v>
      </c>
      <c r="G22" s="51">
        <f t="shared" si="2"/>
        <v>274.87249544626593</v>
      </c>
      <c r="H22" s="51">
        <f t="shared" si="3"/>
        <v>31.71875</v>
      </c>
      <c r="I22" s="51">
        <f t="shared" si="4"/>
        <v>74.932618631536499</v>
      </c>
    </row>
    <row r="23" spans="1:9" x14ac:dyDescent="0.2">
      <c r="A23" s="5">
        <v>44596</v>
      </c>
      <c r="B23" s="37">
        <v>41562.699999999997</v>
      </c>
      <c r="C23" s="37">
        <v>2997.6</v>
      </c>
      <c r="D23" s="40">
        <v>121.3</v>
      </c>
      <c r="E23" s="40">
        <f t="shared" si="0"/>
        <v>44681.599999999999</v>
      </c>
      <c r="F23" s="51">
        <f t="shared" si="1"/>
        <v>71.622781320006894</v>
      </c>
      <c r="G23" s="51">
        <f t="shared" si="2"/>
        <v>273.00546448087431</v>
      </c>
      <c r="H23" s="51">
        <f t="shared" si="3"/>
        <v>31.588541666666668</v>
      </c>
      <c r="I23" s="51">
        <f t="shared" si="4"/>
        <v>75.079983868799573</v>
      </c>
    </row>
    <row r="24" spans="1:9" x14ac:dyDescent="0.2">
      <c r="A24" s="5">
        <v>44595</v>
      </c>
      <c r="B24" s="37">
        <v>37331</v>
      </c>
      <c r="C24" s="37">
        <v>2694.7</v>
      </c>
      <c r="D24" s="40">
        <v>110.9</v>
      </c>
      <c r="E24" s="40">
        <f t="shared" si="0"/>
        <v>40136.6</v>
      </c>
      <c r="F24" s="51">
        <f t="shared" si="1"/>
        <v>64.330518697225571</v>
      </c>
      <c r="G24" s="51">
        <f t="shared" si="2"/>
        <v>245.41894353369761</v>
      </c>
      <c r="H24" s="51">
        <f t="shared" si="3"/>
        <v>28.880208333333336</v>
      </c>
      <c r="I24" s="51">
        <f t="shared" si="4"/>
        <v>67.442868665143166</v>
      </c>
    </row>
    <row r="25" spans="1:9" x14ac:dyDescent="0.2">
      <c r="A25" s="5">
        <v>44594</v>
      </c>
      <c r="B25" s="37">
        <v>36925</v>
      </c>
      <c r="C25" s="37">
        <v>2682.8</v>
      </c>
      <c r="D25" s="40">
        <v>108.3</v>
      </c>
      <c r="E25" s="40">
        <f t="shared" si="0"/>
        <v>39716.100000000006</v>
      </c>
      <c r="F25" s="51">
        <f t="shared" si="1"/>
        <v>63.630880579010864</v>
      </c>
      <c r="G25" s="51">
        <f t="shared" si="2"/>
        <v>244.3351548269581</v>
      </c>
      <c r="H25" s="51">
        <f t="shared" si="3"/>
        <v>28.203125</v>
      </c>
      <c r="I25" s="51">
        <f t="shared" si="4"/>
        <v>66.736288479634368</v>
      </c>
    </row>
    <row r="26" spans="1:9" x14ac:dyDescent="0.2">
      <c r="A26" s="5">
        <v>44593</v>
      </c>
      <c r="B26" s="37">
        <v>38733</v>
      </c>
      <c r="C26" s="37">
        <v>2789.46</v>
      </c>
      <c r="D26" s="40">
        <v>115.1</v>
      </c>
      <c r="E26" s="40">
        <f t="shared" si="0"/>
        <v>41637.56</v>
      </c>
      <c r="F26" s="51">
        <f t="shared" si="1"/>
        <v>66.746510425641915</v>
      </c>
      <c r="G26" s="51">
        <f t="shared" si="2"/>
        <v>254.04918032786884</v>
      </c>
      <c r="H26" s="51">
        <f t="shared" si="3"/>
        <v>29.973958333333332</v>
      </c>
      <c r="I26" s="51">
        <f t="shared" si="4"/>
        <v>69.964981852399518</v>
      </c>
    </row>
    <row r="27" spans="1:9" x14ac:dyDescent="0.2">
      <c r="A27" s="5">
        <v>44592</v>
      </c>
      <c r="B27" s="37">
        <v>38526</v>
      </c>
      <c r="C27" s="37">
        <v>2689.7</v>
      </c>
      <c r="D27" s="40">
        <v>109.4</v>
      </c>
      <c r="E27" s="40">
        <f t="shared" si="0"/>
        <v>41325.1</v>
      </c>
      <c r="F27" s="51">
        <f t="shared" si="1"/>
        <v>66.389798380148207</v>
      </c>
      <c r="G27" s="51">
        <f t="shared" si="2"/>
        <v>244.96357012750454</v>
      </c>
      <c r="H27" s="51">
        <f t="shared" si="3"/>
        <v>28.489583333333336</v>
      </c>
      <c r="I27" s="51">
        <f t="shared" si="4"/>
        <v>69.439944885065188</v>
      </c>
    </row>
    <row r="28" spans="1:9" x14ac:dyDescent="0.2">
      <c r="A28" s="5">
        <v>44591</v>
      </c>
      <c r="B28" s="37">
        <v>37939</v>
      </c>
      <c r="C28" s="37">
        <v>2605.9</v>
      </c>
      <c r="D28" s="40">
        <v>108.6</v>
      </c>
      <c r="E28" s="40">
        <f t="shared" si="0"/>
        <v>40653.5</v>
      </c>
      <c r="F28" s="51">
        <f t="shared" si="1"/>
        <v>65.378252627951071</v>
      </c>
      <c r="G28" s="51">
        <f t="shared" si="2"/>
        <v>237.33151183970855</v>
      </c>
      <c r="H28" s="51">
        <f t="shared" si="3"/>
        <v>28.28125</v>
      </c>
      <c r="I28" s="51">
        <f t="shared" si="4"/>
        <v>68.311432988304873</v>
      </c>
    </row>
    <row r="29" spans="1:9" x14ac:dyDescent="0.2">
      <c r="A29" s="5">
        <v>44590</v>
      </c>
      <c r="B29" s="37">
        <v>38197</v>
      </c>
      <c r="C29" s="37">
        <v>2599.8000000000002</v>
      </c>
      <c r="D29" s="40">
        <v>110.8</v>
      </c>
      <c r="E29" s="40">
        <f t="shared" si="0"/>
        <v>40907.600000000006</v>
      </c>
      <c r="F29" s="51">
        <f t="shared" si="1"/>
        <v>65.822850249870768</v>
      </c>
      <c r="G29" s="51">
        <f t="shared" si="2"/>
        <v>236.77595628415301</v>
      </c>
      <c r="H29" s="51">
        <f t="shared" si="3"/>
        <v>28.854166666666668</v>
      </c>
      <c r="I29" s="51">
        <f t="shared" si="4"/>
        <v>68.73840569969083</v>
      </c>
    </row>
    <row r="30" spans="1:9" x14ac:dyDescent="0.2">
      <c r="A30" s="5">
        <v>44589</v>
      </c>
      <c r="B30" s="37">
        <v>37759.800000000003</v>
      </c>
      <c r="C30" s="37">
        <v>2547.15</v>
      </c>
      <c r="D30" s="40">
        <v>109.5</v>
      </c>
      <c r="E30" s="40">
        <f t="shared" si="0"/>
        <v>40416.450000000004</v>
      </c>
      <c r="F30" s="51">
        <f t="shared" si="1"/>
        <v>65.069446837842506</v>
      </c>
      <c r="G30" s="51">
        <f t="shared" si="2"/>
        <v>231.98087431693989</v>
      </c>
      <c r="H30" s="51">
        <f t="shared" si="3"/>
        <v>28.515625</v>
      </c>
      <c r="I30" s="51">
        <f t="shared" si="4"/>
        <v>67.913109961016275</v>
      </c>
    </row>
    <row r="31" spans="1:9" x14ac:dyDescent="0.2">
      <c r="A31" s="5">
        <v>44588</v>
      </c>
      <c r="B31" s="37">
        <v>37217</v>
      </c>
      <c r="C31" s="37">
        <v>2426</v>
      </c>
      <c r="D31" s="40">
        <v>107</v>
      </c>
      <c r="E31" s="40">
        <f t="shared" si="0"/>
        <v>39750</v>
      </c>
      <c r="F31" s="51">
        <f t="shared" si="1"/>
        <v>64.13406858521455</v>
      </c>
      <c r="G31" s="51">
        <f t="shared" si="2"/>
        <v>220.94717668488158</v>
      </c>
      <c r="H31" s="51">
        <f t="shared" si="3"/>
        <v>27.864583333333336</v>
      </c>
      <c r="I31" s="51">
        <f t="shared" si="4"/>
        <v>66.793251781153387</v>
      </c>
    </row>
    <row r="32" spans="1:9" x14ac:dyDescent="0.2">
      <c r="A32" s="5">
        <v>44587</v>
      </c>
      <c r="B32" s="37">
        <v>36830.800000000003</v>
      </c>
      <c r="C32" s="37">
        <v>2463.25</v>
      </c>
      <c r="D32" s="40">
        <v>106.8</v>
      </c>
      <c r="E32" s="40">
        <f t="shared" si="0"/>
        <v>39400.850000000006</v>
      </c>
      <c r="F32" s="51">
        <f t="shared" si="1"/>
        <v>63.468550749612277</v>
      </c>
      <c r="G32" s="51">
        <f t="shared" si="2"/>
        <v>224.33970856102002</v>
      </c>
      <c r="H32" s="51">
        <f t="shared" si="3"/>
        <v>27.8125</v>
      </c>
      <c r="I32" s="51">
        <f t="shared" si="4"/>
        <v>66.206563382175034</v>
      </c>
    </row>
    <row r="33" spans="1:18" x14ac:dyDescent="0.2">
      <c r="A33" s="5">
        <v>44586</v>
      </c>
      <c r="B33" s="37">
        <v>36994</v>
      </c>
      <c r="C33" s="37">
        <v>2460.4</v>
      </c>
      <c r="D33" s="40">
        <v>107.9</v>
      </c>
      <c r="E33" s="40">
        <f t="shared" si="0"/>
        <v>39562.300000000003</v>
      </c>
      <c r="F33" s="51">
        <f t="shared" si="1"/>
        <v>63.749784594175431</v>
      </c>
      <c r="G33" s="51">
        <f t="shared" si="2"/>
        <v>224.08014571948999</v>
      </c>
      <c r="H33" s="51">
        <f t="shared" si="3"/>
        <v>28.098958333333336</v>
      </c>
      <c r="I33" s="51">
        <f t="shared" si="4"/>
        <v>66.477853206076091</v>
      </c>
      <c r="M33" s="23" t="s">
        <v>25</v>
      </c>
      <c r="N33" s="23" t="s">
        <v>26</v>
      </c>
      <c r="O33" s="23" t="s">
        <v>27</v>
      </c>
      <c r="P33" s="47" t="s">
        <v>33</v>
      </c>
      <c r="Q33" s="47" t="s">
        <v>35</v>
      </c>
    </row>
    <row r="34" spans="1:18" x14ac:dyDescent="0.2">
      <c r="A34" s="5">
        <v>44585</v>
      </c>
      <c r="B34" s="37">
        <v>36702</v>
      </c>
      <c r="C34" s="37">
        <v>2442</v>
      </c>
      <c r="D34" s="40">
        <v>109.5</v>
      </c>
      <c r="E34" s="40">
        <f t="shared" si="0"/>
        <v>39253.5</v>
      </c>
      <c r="F34" s="51">
        <f t="shared" si="1"/>
        <v>63.246596587971744</v>
      </c>
      <c r="G34" s="51">
        <f t="shared" si="2"/>
        <v>222.40437158469945</v>
      </c>
      <c r="H34" s="51">
        <f t="shared" si="3"/>
        <v>28.515625</v>
      </c>
      <c r="I34" s="51">
        <f t="shared" si="4"/>
        <v>65.958966258905761</v>
      </c>
      <c r="L34" s="43" t="s">
        <v>0</v>
      </c>
      <c r="M34" s="23"/>
      <c r="N34" s="23"/>
      <c r="O34" s="23"/>
      <c r="P34" s="23"/>
      <c r="Q34" s="23"/>
    </row>
    <row r="35" spans="1:18" x14ac:dyDescent="0.2">
      <c r="A35" s="5">
        <v>44584</v>
      </c>
      <c r="B35" s="37">
        <v>36308</v>
      </c>
      <c r="C35" s="37">
        <v>2542.9</v>
      </c>
      <c r="D35" s="40">
        <v>112.3</v>
      </c>
      <c r="E35" s="40">
        <f t="shared" si="0"/>
        <v>38963.200000000004</v>
      </c>
      <c r="F35" s="51">
        <f t="shared" si="1"/>
        <v>62.567637428916086</v>
      </c>
      <c r="G35" s="51">
        <f t="shared" si="2"/>
        <v>231.59380692167576</v>
      </c>
      <c r="H35" s="51">
        <f t="shared" si="3"/>
        <v>29.244791666666668</v>
      </c>
      <c r="I35" s="51">
        <f t="shared" si="4"/>
        <v>65.47116547923109</v>
      </c>
      <c r="L35" s="5">
        <v>42767</v>
      </c>
      <c r="M35" s="53">
        <f>VLOOKUP(L35,$A$1:$D$2180,2,FALSE)</f>
        <v>983.7</v>
      </c>
      <c r="N35" s="53">
        <f t="shared" ref="N35:N40" si="5">VLOOKUP(L35,$A$1:$D$2180,3,FALSE)</f>
        <v>10.71</v>
      </c>
      <c r="O35" s="53">
        <f t="shared" ref="O35:O40" si="6">VLOOKUP(L35,$A$1:$D$2180,4,FALSE)</f>
        <v>4.08</v>
      </c>
      <c r="P35" s="6">
        <f>VLOOKUP(L35,A2:E2013,5,FALSE)</f>
        <v>998.49000000000012</v>
      </c>
    </row>
    <row r="36" spans="1:18" x14ac:dyDescent="0.2">
      <c r="A36" s="5">
        <v>44583</v>
      </c>
      <c r="B36" s="37">
        <v>35103</v>
      </c>
      <c r="C36" s="37">
        <v>2415.6999999999998</v>
      </c>
      <c r="D36" s="40">
        <v>108.3</v>
      </c>
      <c r="E36" s="40">
        <f t="shared" si="0"/>
        <v>37627</v>
      </c>
      <c r="F36" s="51">
        <f t="shared" si="1"/>
        <v>60.491125280027575</v>
      </c>
      <c r="G36" s="51">
        <f t="shared" si="2"/>
        <v>220.00910746812383</v>
      </c>
      <c r="H36" s="51">
        <f t="shared" si="3"/>
        <v>28.203125</v>
      </c>
      <c r="I36" s="51">
        <f t="shared" si="4"/>
        <v>63.225904019357444</v>
      </c>
      <c r="L36" s="5">
        <f t="shared" ref="L36:L42" si="7">DATE(YEAR(L35)+1,MONTH(L35),DAY(L35))</f>
        <v>43132</v>
      </c>
      <c r="M36" s="53">
        <f t="shared" ref="M36:M40" si="8">VLOOKUP(L36,$A$1:$D$2180,2,FALSE)</f>
        <v>9181.1</v>
      </c>
      <c r="N36" s="53">
        <f t="shared" si="5"/>
        <v>1036.3</v>
      </c>
      <c r="O36" s="53">
        <f t="shared" si="6"/>
        <v>142.52799999999999</v>
      </c>
      <c r="P36" s="6">
        <f>VLOOKUP(L36,A3:E2014,5,FALSE)</f>
        <v>10359.928</v>
      </c>
      <c r="Q36" s="6">
        <f>$M$40/M35+$N$40/N35+$O$40/O35</f>
        <v>437.2437837593103</v>
      </c>
    </row>
    <row r="37" spans="1:18" x14ac:dyDescent="0.2">
      <c r="A37" s="5">
        <v>44582</v>
      </c>
      <c r="B37" s="37">
        <v>36501</v>
      </c>
      <c r="C37" s="37">
        <v>2572</v>
      </c>
      <c r="D37" s="40">
        <v>114.7</v>
      </c>
      <c r="E37" s="40">
        <f t="shared" si="0"/>
        <v>39187.699999999997</v>
      </c>
      <c r="F37" s="51">
        <f t="shared" si="1"/>
        <v>62.900224022057564</v>
      </c>
      <c r="G37" s="51">
        <f t="shared" si="2"/>
        <v>234.24408014571949</v>
      </c>
      <c r="H37" s="51">
        <f t="shared" si="3"/>
        <v>29.869791666666668</v>
      </c>
      <c r="I37" s="51">
        <f t="shared" si="4"/>
        <v>65.848400322624002</v>
      </c>
      <c r="L37" s="5">
        <f t="shared" si="7"/>
        <v>43497</v>
      </c>
      <c r="M37" s="53">
        <f t="shared" si="8"/>
        <v>3536.2</v>
      </c>
      <c r="N37" s="53">
        <f t="shared" si="5"/>
        <v>109.02</v>
      </c>
      <c r="O37" s="53">
        <f t="shared" si="6"/>
        <v>32.753999999999998</v>
      </c>
      <c r="P37" s="6">
        <f>VLOOKUP(L37,A4:E2015,5,FALSE)</f>
        <v>3677.9739999999997</v>
      </c>
      <c r="Q37" s="6">
        <f>$M$40/M36+$N$40/N36+$O$40/O36</f>
        <v>9.8946284319204025</v>
      </c>
    </row>
    <row r="38" spans="1:18" x14ac:dyDescent="0.2">
      <c r="A38" s="5">
        <v>44581</v>
      </c>
      <c r="B38" s="37">
        <v>40740</v>
      </c>
      <c r="C38" s="37">
        <v>3006.8</v>
      </c>
      <c r="D38" s="40">
        <v>129.80000000000001</v>
      </c>
      <c r="E38" s="40">
        <f t="shared" si="0"/>
        <v>43876.600000000006</v>
      </c>
      <c r="F38" s="51">
        <f t="shared" si="1"/>
        <v>70.20506634499398</v>
      </c>
      <c r="G38" s="51">
        <f t="shared" si="2"/>
        <v>273.8433515482696</v>
      </c>
      <c r="H38" s="51">
        <f t="shared" si="3"/>
        <v>33.802083333333336</v>
      </c>
      <c r="I38" s="51">
        <f t="shared" si="4"/>
        <v>73.72731549939509</v>
      </c>
      <c r="L38" s="5">
        <f t="shared" si="7"/>
        <v>43862</v>
      </c>
      <c r="M38" s="53">
        <f t="shared" si="8"/>
        <v>9410.6</v>
      </c>
      <c r="N38" s="53">
        <f t="shared" si="5"/>
        <v>184.07</v>
      </c>
      <c r="O38" s="53">
        <f t="shared" si="6"/>
        <v>70.751000000000005</v>
      </c>
      <c r="P38" s="6">
        <f t="shared" ref="P38:P40" si="9">VLOOKUP(L38,A5:E2016,5,FALSE)</f>
        <v>9665.4210000000003</v>
      </c>
      <c r="Q38" s="6">
        <f>$M$40/M37+$N$40/N37+$O$40/O37</f>
        <v>52.66283753432748</v>
      </c>
    </row>
    <row r="39" spans="1:18" x14ac:dyDescent="0.2">
      <c r="A39" s="5">
        <v>44580</v>
      </c>
      <c r="B39" s="37">
        <v>41676</v>
      </c>
      <c r="C39" s="37">
        <v>3082.2</v>
      </c>
      <c r="D39" s="40">
        <v>136.19999999999999</v>
      </c>
      <c r="E39" s="40">
        <f t="shared" si="0"/>
        <v>44894.399999999994</v>
      </c>
      <c r="F39" s="51">
        <f t="shared" si="1"/>
        <v>71.818025159400321</v>
      </c>
      <c r="G39" s="51">
        <f t="shared" si="2"/>
        <v>280.71038251366116</v>
      </c>
      <c r="H39" s="51">
        <f t="shared" si="3"/>
        <v>35.46875</v>
      </c>
      <c r="I39" s="51">
        <f t="shared" si="4"/>
        <v>75.437558811668225</v>
      </c>
      <c r="L39" s="5">
        <f>DATE(YEAR(L38)+1,MONTH(L38),DAY(L38))</f>
        <v>44228</v>
      </c>
      <c r="M39" s="53">
        <f t="shared" si="8"/>
        <v>33559</v>
      </c>
      <c r="N39" s="53">
        <f t="shared" si="5"/>
        <v>1376.4</v>
      </c>
      <c r="O39" s="53">
        <f t="shared" si="6"/>
        <v>132.04900000000001</v>
      </c>
      <c r="P39" s="6">
        <f t="shared" si="9"/>
        <v>35067.449000000001</v>
      </c>
      <c r="Q39" s="6">
        <f>$M$40/M38+$N$40/N38+$O$40/O38</f>
        <v>27.671599113852196</v>
      </c>
    </row>
    <row r="40" spans="1:18" x14ac:dyDescent="0.2">
      <c r="A40" s="5">
        <v>44579</v>
      </c>
      <c r="B40" s="37">
        <v>42390</v>
      </c>
      <c r="C40" s="37">
        <v>3162.8</v>
      </c>
      <c r="D40" s="40">
        <v>141.4</v>
      </c>
      <c r="E40" s="40">
        <f t="shared" si="0"/>
        <v>45694.200000000004</v>
      </c>
      <c r="F40" s="51">
        <f t="shared" si="1"/>
        <v>73.048423229364133</v>
      </c>
      <c r="G40" s="51">
        <f t="shared" si="2"/>
        <v>288.05100182149363</v>
      </c>
      <c r="H40" s="51">
        <f t="shared" si="3"/>
        <v>36.822916666666671</v>
      </c>
      <c r="I40" s="51">
        <f t="shared" si="4"/>
        <v>76.781489447506388</v>
      </c>
      <c r="L40" s="5">
        <f>DATE(YEAR(L39)+1,MONTH(L39)-1,DAY(L39))</f>
        <v>44562</v>
      </c>
      <c r="M40" s="53">
        <f t="shared" si="8"/>
        <v>47755</v>
      </c>
      <c r="N40" s="53">
        <f t="shared" si="5"/>
        <v>3767.1</v>
      </c>
      <c r="O40" s="53">
        <f t="shared" si="6"/>
        <v>150.80000000000001</v>
      </c>
      <c r="P40" s="6">
        <f t="shared" si="9"/>
        <v>51672.9</v>
      </c>
      <c r="Q40" s="6">
        <f>$M$40/M39+$N$40/N39+$O$40/O39</f>
        <v>5.3019389047992913</v>
      </c>
      <c r="R40">
        <f>VLOOKUP(L40,A2:I2013,8,FALSE)</f>
        <v>39.270833333333336</v>
      </c>
    </row>
    <row r="41" spans="1:18" x14ac:dyDescent="0.2">
      <c r="A41" s="5">
        <v>44578</v>
      </c>
      <c r="B41" s="37">
        <v>42242</v>
      </c>
      <c r="C41" s="37">
        <v>3211.7</v>
      </c>
      <c r="D41" s="40">
        <v>151.1</v>
      </c>
      <c r="E41" s="40">
        <f t="shared" si="0"/>
        <v>45604.799999999996</v>
      </c>
      <c r="F41" s="51">
        <f t="shared" si="1"/>
        <v>72.793382733069109</v>
      </c>
      <c r="G41" s="51">
        <f t="shared" si="2"/>
        <v>292.50455373406191</v>
      </c>
      <c r="H41" s="51">
        <f t="shared" si="3"/>
        <v>39.348958333333336</v>
      </c>
      <c r="I41" s="51">
        <f t="shared" si="4"/>
        <v>76.631267643500465</v>
      </c>
    </row>
    <row r="42" spans="1:18" x14ac:dyDescent="0.2">
      <c r="A42" s="5">
        <v>44577</v>
      </c>
      <c r="B42" s="37">
        <v>43084</v>
      </c>
      <c r="C42" s="37">
        <v>3349</v>
      </c>
      <c r="D42" s="40">
        <v>146.4</v>
      </c>
      <c r="E42" s="40">
        <f t="shared" si="0"/>
        <v>46579.4</v>
      </c>
      <c r="F42" s="51">
        <f t="shared" si="1"/>
        <v>74.244356367396179</v>
      </c>
      <c r="G42" s="51">
        <f t="shared" si="2"/>
        <v>305.00910746812383</v>
      </c>
      <c r="H42" s="51">
        <f t="shared" si="3"/>
        <v>38.125</v>
      </c>
      <c r="I42" s="51">
        <f t="shared" si="4"/>
        <v>78.268920553837887</v>
      </c>
      <c r="L42" s="1"/>
      <c r="M42" s="23" t="s">
        <v>25</v>
      </c>
      <c r="N42" s="23" t="s">
        <v>26</v>
      </c>
      <c r="O42" s="23" t="s">
        <v>27</v>
      </c>
      <c r="P42" s="47" t="s">
        <v>33</v>
      </c>
      <c r="Q42" s="52" t="s">
        <v>35</v>
      </c>
    </row>
    <row r="43" spans="1:18" ht="19" x14ac:dyDescent="0.25">
      <c r="A43" s="5">
        <v>44576</v>
      </c>
      <c r="B43" s="37">
        <v>43069</v>
      </c>
      <c r="C43" s="37">
        <v>3328.4</v>
      </c>
      <c r="D43" s="40">
        <v>147.69999999999999</v>
      </c>
      <c r="E43" s="40">
        <f t="shared" si="0"/>
        <v>46545.1</v>
      </c>
      <c r="F43" s="51">
        <f t="shared" si="1"/>
        <v>74.218507668447359</v>
      </c>
      <c r="G43" s="51">
        <f t="shared" si="2"/>
        <v>303.13296903460838</v>
      </c>
      <c r="H43" s="51">
        <f t="shared" si="3"/>
        <v>38.463541666666664</v>
      </c>
      <c r="I43" s="51">
        <f t="shared" si="4"/>
        <v>78.211285118967595</v>
      </c>
      <c r="L43" s="44" t="s">
        <v>32</v>
      </c>
      <c r="M43" s="45">
        <f>(M40/M35)^(1/5)-1</f>
        <v>1.1738583191475627</v>
      </c>
      <c r="N43" s="45">
        <f>(N40/N35)^(1/5)-1</f>
        <v>2.2303050446411956</v>
      </c>
      <c r="O43" s="45">
        <f>(O40/O35)^(1/5)-1</f>
        <v>1.0584875074207956</v>
      </c>
      <c r="P43" s="54">
        <f>($P$40/P35)^(1/5) -1</f>
        <v>1.201830195279852</v>
      </c>
      <c r="Q43" s="42">
        <f>($Q$40/Q36)^(1/5)-1</f>
        <v>-0.58624599081895501</v>
      </c>
    </row>
    <row r="44" spans="1:18" ht="19" x14ac:dyDescent="0.25">
      <c r="A44" s="5">
        <v>44575</v>
      </c>
      <c r="B44" s="37">
        <v>43091</v>
      </c>
      <c r="C44" s="37">
        <v>3309.4</v>
      </c>
      <c r="D44" s="40">
        <v>144.69999999999999</v>
      </c>
      <c r="E44" s="40">
        <f t="shared" si="0"/>
        <v>46545.1</v>
      </c>
      <c r="F44" s="51">
        <f t="shared" si="1"/>
        <v>74.256419093572291</v>
      </c>
      <c r="G44" s="51">
        <f t="shared" si="2"/>
        <v>301.40255009107466</v>
      </c>
      <c r="H44" s="51">
        <f t="shared" si="3"/>
        <v>37.682291666666664</v>
      </c>
      <c r="I44" s="51">
        <f t="shared" si="4"/>
        <v>78.211285118967595</v>
      </c>
      <c r="L44" s="44" t="s">
        <v>31</v>
      </c>
      <c r="M44" s="45">
        <f>(M40/M36)^(1/4)-1</f>
        <v>0.51018806220916746</v>
      </c>
      <c r="N44" s="45">
        <f>(N40/N36)^(1/4)-1</f>
        <v>0.38079883739614528</v>
      </c>
      <c r="O44" s="45">
        <f>(O40/O36)^(1/4)-1</f>
        <v>1.4203926590362403E-2</v>
      </c>
      <c r="P44" s="54">
        <f>($P$40/P36)^(1/4) -1</f>
        <v>0.49443326017190992</v>
      </c>
      <c r="Q44" s="42">
        <f>($Q$40/Q37)^(1/4)-1</f>
        <v>-0.14442357902866509</v>
      </c>
    </row>
    <row r="45" spans="1:18" ht="19" x14ac:dyDescent="0.25">
      <c r="A45" s="5">
        <v>44574</v>
      </c>
      <c r="B45" s="37">
        <v>42562</v>
      </c>
      <c r="C45" s="37">
        <v>3239.5</v>
      </c>
      <c r="D45" s="40">
        <v>136.5</v>
      </c>
      <c r="E45" s="40">
        <f t="shared" si="0"/>
        <v>45938</v>
      </c>
      <c r="F45" s="51">
        <f t="shared" si="1"/>
        <v>73.344821643977255</v>
      </c>
      <c r="G45" s="51">
        <f t="shared" si="2"/>
        <v>295.03642987249543</v>
      </c>
      <c r="H45" s="51">
        <f t="shared" si="3"/>
        <v>35.546875</v>
      </c>
      <c r="I45" s="51">
        <f t="shared" si="4"/>
        <v>77.191154725097462</v>
      </c>
      <c r="L45" s="44" t="s">
        <v>30</v>
      </c>
      <c r="M45" s="45">
        <f>(M40/M37)^(1/3)-1</f>
        <v>1.3813725498556932</v>
      </c>
      <c r="N45" s="45">
        <f>(N40/N37)^(1/3)-1</f>
        <v>2.2571192335097443</v>
      </c>
      <c r="O45" s="45">
        <f>(O40/O37)^(1/3)-1</f>
        <v>0.66358756568249766</v>
      </c>
      <c r="P45" s="54">
        <f>($P$40/P37)^(1/3) -1</f>
        <v>1.4129670620580081</v>
      </c>
      <c r="Q45" s="42">
        <f>($Q$40/Q38)^(1/3)-1</f>
        <v>-0.53479594916125617</v>
      </c>
    </row>
    <row r="46" spans="1:18" ht="19" x14ac:dyDescent="0.25">
      <c r="A46" s="5">
        <v>44573</v>
      </c>
      <c r="B46" s="37">
        <v>43909</v>
      </c>
      <c r="C46" s="37">
        <v>3371.3</v>
      </c>
      <c r="D46" s="40">
        <v>141.9</v>
      </c>
      <c r="E46" s="40">
        <f t="shared" si="0"/>
        <v>47422.200000000004</v>
      </c>
      <c r="F46" s="51">
        <f t="shared" si="1"/>
        <v>75.666034809581262</v>
      </c>
      <c r="G46" s="51">
        <f t="shared" si="2"/>
        <v>307.04007285974501</v>
      </c>
      <c r="H46" s="51">
        <f t="shared" si="3"/>
        <v>36.953125</v>
      </c>
      <c r="I46" s="51">
        <f t="shared" si="4"/>
        <v>79.685105524936148</v>
      </c>
      <c r="L46" s="44" t="s">
        <v>29</v>
      </c>
      <c r="M46" s="45">
        <f>(M40/M38)^(1/2)-1</f>
        <v>1.252686558610741</v>
      </c>
      <c r="N46" s="45">
        <f>(N40/N38)^(1/2)-1</f>
        <v>3.5238903330335365</v>
      </c>
      <c r="O46" s="45">
        <f>(O40/O38)^(1/2)-1</f>
        <v>0.4599378881282612</v>
      </c>
      <c r="P46" s="54">
        <f>($P$40/P38)^(1/2) -1</f>
        <v>1.3121767517219065</v>
      </c>
      <c r="Q46" s="42">
        <f>($Q$40/Q38)^(1/2)-1</f>
        <v>-0.68270353646853055</v>
      </c>
    </row>
    <row r="47" spans="1:18" ht="19" x14ac:dyDescent="0.25">
      <c r="A47" s="5">
        <v>44572</v>
      </c>
      <c r="B47" s="37">
        <v>42743</v>
      </c>
      <c r="C47" s="37">
        <v>3239.9</v>
      </c>
      <c r="D47" s="40">
        <v>131.5</v>
      </c>
      <c r="E47" s="40">
        <f t="shared" si="0"/>
        <v>46114.400000000001</v>
      </c>
      <c r="F47" s="51">
        <f t="shared" si="1"/>
        <v>73.656729277959684</v>
      </c>
      <c r="G47" s="51">
        <f t="shared" si="2"/>
        <v>295.07285974499086</v>
      </c>
      <c r="H47" s="51">
        <f t="shared" si="3"/>
        <v>34.244791666666671</v>
      </c>
      <c r="I47" s="51">
        <f t="shared" si="4"/>
        <v>77.487565533001742</v>
      </c>
      <c r="L47" s="44" t="s">
        <v>28</v>
      </c>
      <c r="M47" s="45">
        <f>(M40/M39)^(1/1)-1</f>
        <v>0.42301618045829725</v>
      </c>
      <c r="N47" s="45">
        <f>(N40/N39)^(1/1)-1</f>
        <v>1.7369224062772446</v>
      </c>
      <c r="O47" s="45">
        <f>(O40/O39)^(1/1)-1</f>
        <v>0.14200031806374902</v>
      </c>
      <c r="P47" s="54">
        <f>($P$40/P39)^(1/1) -1</f>
        <v>0.47352891281028175</v>
      </c>
      <c r="Q47" s="42">
        <f>($Q$40/Q39)^(1/1)-1</f>
        <v>-0.80839781311571612</v>
      </c>
    </row>
    <row r="48" spans="1:18" x14ac:dyDescent="0.2">
      <c r="A48" s="5">
        <v>44571</v>
      </c>
      <c r="B48" s="37">
        <v>41839</v>
      </c>
      <c r="C48" s="37">
        <v>3085.8</v>
      </c>
      <c r="D48" s="40">
        <v>126.5</v>
      </c>
      <c r="E48" s="40">
        <f t="shared" si="0"/>
        <v>45051.3</v>
      </c>
      <c r="F48" s="51">
        <f t="shared" si="1"/>
        <v>72.098914354644151</v>
      </c>
      <c r="G48" s="51">
        <f t="shared" si="2"/>
        <v>281.03825136612022</v>
      </c>
      <c r="H48" s="51">
        <f t="shared" si="3"/>
        <v>32.942708333333336</v>
      </c>
      <c r="I48" s="51">
        <f t="shared" si="4"/>
        <v>75.701203118698757</v>
      </c>
    </row>
    <row r="49" spans="1:9" x14ac:dyDescent="0.2">
      <c r="A49" s="5">
        <v>44570</v>
      </c>
      <c r="B49" s="37">
        <v>41850</v>
      </c>
      <c r="C49" s="37">
        <v>3148.7</v>
      </c>
      <c r="D49" s="40">
        <v>130.80000000000001</v>
      </c>
      <c r="E49" s="40">
        <f t="shared" si="0"/>
        <v>45129.5</v>
      </c>
      <c r="F49" s="51">
        <f t="shared" si="1"/>
        <v>72.117870067206624</v>
      </c>
      <c r="G49" s="51">
        <f t="shared" si="2"/>
        <v>286.7668488160291</v>
      </c>
      <c r="H49" s="51">
        <f t="shared" si="3"/>
        <v>34.062500000000007</v>
      </c>
      <c r="I49" s="51">
        <f t="shared" si="4"/>
        <v>75.832605188869465</v>
      </c>
    </row>
    <row r="50" spans="1:9" x14ac:dyDescent="0.2">
      <c r="A50" s="5">
        <v>44569</v>
      </c>
      <c r="B50" s="37">
        <v>41679</v>
      </c>
      <c r="C50" s="37">
        <v>3080.8</v>
      </c>
      <c r="D50" s="40">
        <v>129.4</v>
      </c>
      <c r="E50" s="40">
        <f t="shared" si="0"/>
        <v>44889.200000000004</v>
      </c>
      <c r="F50" s="51">
        <f t="shared" si="1"/>
        <v>71.823194899190085</v>
      </c>
      <c r="G50" s="51">
        <f t="shared" si="2"/>
        <v>280.58287795992715</v>
      </c>
      <c r="H50" s="51">
        <f t="shared" si="3"/>
        <v>33.697916666666671</v>
      </c>
      <c r="I50" s="51">
        <f t="shared" si="4"/>
        <v>75.428821078101905</v>
      </c>
    </row>
    <row r="51" spans="1:9" x14ac:dyDescent="0.2">
      <c r="A51" s="5">
        <v>44568</v>
      </c>
      <c r="B51" s="37">
        <v>41518</v>
      </c>
      <c r="C51" s="37">
        <v>3194.2</v>
      </c>
      <c r="D51" s="40">
        <v>131.19999999999999</v>
      </c>
      <c r="E51" s="40">
        <f t="shared" si="0"/>
        <v>44843.399999999994</v>
      </c>
      <c r="F51" s="51">
        <f t="shared" si="1"/>
        <v>71.545752197139421</v>
      </c>
      <c r="G51" s="51">
        <f t="shared" si="2"/>
        <v>290.91074681238615</v>
      </c>
      <c r="H51" s="51">
        <f t="shared" si="3"/>
        <v>34.166666666666664</v>
      </c>
      <c r="I51" s="51">
        <f t="shared" si="4"/>
        <v>75.351861809382967</v>
      </c>
    </row>
    <row r="52" spans="1:9" x14ac:dyDescent="0.2">
      <c r="A52" s="5">
        <v>44567</v>
      </c>
      <c r="B52" s="37">
        <v>43111</v>
      </c>
      <c r="C52" s="37">
        <v>3409</v>
      </c>
      <c r="D52" s="40">
        <v>136.1</v>
      </c>
      <c r="E52" s="40">
        <f t="shared" si="0"/>
        <v>46656.1</v>
      </c>
      <c r="F52" s="51">
        <f t="shared" si="1"/>
        <v>74.290884025504056</v>
      </c>
      <c r="G52" s="51">
        <f t="shared" si="2"/>
        <v>310.47358834244079</v>
      </c>
      <c r="H52" s="51">
        <f t="shared" si="3"/>
        <v>35.442708333333336</v>
      </c>
      <c r="I52" s="51">
        <f t="shared" si="4"/>
        <v>78.397802123941389</v>
      </c>
    </row>
    <row r="53" spans="1:9" x14ac:dyDescent="0.2">
      <c r="A53" s="5">
        <v>44566</v>
      </c>
      <c r="B53" s="37">
        <v>43418</v>
      </c>
      <c r="C53" s="37">
        <v>3536.6</v>
      </c>
      <c r="D53" s="40">
        <v>135.1</v>
      </c>
      <c r="E53" s="40">
        <f t="shared" si="0"/>
        <v>47089.7</v>
      </c>
      <c r="F53" s="51">
        <f t="shared" si="1"/>
        <v>74.819920730656563</v>
      </c>
      <c r="G53" s="51">
        <f t="shared" si="2"/>
        <v>322.09471766848816</v>
      </c>
      <c r="H53" s="51">
        <f t="shared" si="3"/>
        <v>35.182291666666664</v>
      </c>
      <c r="I53" s="51">
        <f t="shared" si="4"/>
        <v>79.126394676703853</v>
      </c>
    </row>
    <row r="54" spans="1:9" x14ac:dyDescent="0.2">
      <c r="A54" s="5">
        <v>44565</v>
      </c>
      <c r="B54" s="37">
        <v>45830</v>
      </c>
      <c r="C54" s="37">
        <v>3785.4</v>
      </c>
      <c r="D54" s="40">
        <v>146.6</v>
      </c>
      <c r="E54" s="40">
        <f t="shared" si="0"/>
        <v>49762</v>
      </c>
      <c r="F54" s="51">
        <f t="shared" si="1"/>
        <v>78.976391521626752</v>
      </c>
      <c r="G54" s="51">
        <f t="shared" si="2"/>
        <v>344.75409836065575</v>
      </c>
      <c r="H54" s="51">
        <f t="shared" si="3"/>
        <v>38.177083333333336</v>
      </c>
      <c r="I54" s="51">
        <f t="shared" si="4"/>
        <v>83.616749563113316</v>
      </c>
    </row>
    <row r="55" spans="1:9" x14ac:dyDescent="0.2">
      <c r="A55" s="5">
        <v>44564</v>
      </c>
      <c r="B55" s="37">
        <v>46445</v>
      </c>
      <c r="C55" s="37">
        <v>3763.7</v>
      </c>
      <c r="D55" s="40">
        <v>148.4</v>
      </c>
      <c r="E55" s="40">
        <f t="shared" si="0"/>
        <v>50357.1</v>
      </c>
      <c r="F55" s="51">
        <f t="shared" si="1"/>
        <v>80.036188178528349</v>
      </c>
      <c r="G55" s="51">
        <f t="shared" si="2"/>
        <v>342.77777777777777</v>
      </c>
      <c r="H55" s="51">
        <f t="shared" si="3"/>
        <v>38.645833333333336</v>
      </c>
      <c r="I55" s="51">
        <f t="shared" si="4"/>
        <v>84.616715956445759</v>
      </c>
    </row>
    <row r="56" spans="1:9" x14ac:dyDescent="0.2">
      <c r="A56" s="5">
        <v>44563</v>
      </c>
      <c r="B56" s="37">
        <v>47314</v>
      </c>
      <c r="C56" s="37">
        <v>3831.7</v>
      </c>
      <c r="D56" s="40">
        <v>151.19999999999999</v>
      </c>
      <c r="E56" s="40">
        <f t="shared" si="0"/>
        <v>51296.899999999994</v>
      </c>
      <c r="F56" s="51">
        <f t="shared" si="1"/>
        <v>81.533689470963296</v>
      </c>
      <c r="G56" s="51">
        <f t="shared" si="2"/>
        <v>348.97085610200361</v>
      </c>
      <c r="H56" s="51">
        <f t="shared" si="3"/>
        <v>39.375</v>
      </c>
      <c r="I56" s="51">
        <f>E56/$E$2013</f>
        <v>86.195893265223816</v>
      </c>
    </row>
    <row r="57" spans="1:9" x14ac:dyDescent="0.2">
      <c r="A57" s="5">
        <v>44562</v>
      </c>
      <c r="B57" s="37">
        <v>47755</v>
      </c>
      <c r="C57" s="37">
        <v>3767.1</v>
      </c>
      <c r="D57" s="40">
        <v>150.80000000000001</v>
      </c>
      <c r="E57" s="40">
        <f t="shared" si="0"/>
        <v>51672.9</v>
      </c>
      <c r="F57" s="51">
        <f t="shared" si="1"/>
        <v>82.293641220058603</v>
      </c>
      <c r="G57" s="51">
        <f t="shared" si="2"/>
        <v>343.08743169398906</v>
      </c>
      <c r="H57" s="51">
        <f t="shared" si="3"/>
        <v>39.270833333333336</v>
      </c>
      <c r="I57" s="51">
        <f>E57/$E$2013</f>
        <v>86.827698615405296</v>
      </c>
    </row>
    <row r="58" spans="1:9" x14ac:dyDescent="0.2">
      <c r="A58" s="5">
        <v>44561</v>
      </c>
      <c r="B58" s="37">
        <v>46218</v>
      </c>
      <c r="C58" s="37">
        <v>3678.2</v>
      </c>
      <c r="D58" s="40">
        <v>146.30000000000001</v>
      </c>
      <c r="E58" s="40">
        <f t="shared" si="0"/>
        <v>50042.5</v>
      </c>
      <c r="F58" s="51">
        <f t="shared" si="1"/>
        <v>79.645011201102889</v>
      </c>
      <c r="G58" s="51">
        <f t="shared" si="2"/>
        <v>334.99089253187611</v>
      </c>
      <c r="H58" s="51">
        <f t="shared" si="3"/>
        <v>38.098958333333336</v>
      </c>
      <c r="I58" s="51">
        <f t="shared" si="4"/>
        <v>84.088083075682221</v>
      </c>
    </row>
    <row r="59" spans="1:9" x14ac:dyDescent="0.2">
      <c r="A59" s="5">
        <v>44560</v>
      </c>
      <c r="B59" s="37">
        <v>47156</v>
      </c>
      <c r="C59" s="37">
        <v>3712.1</v>
      </c>
      <c r="D59" s="40">
        <v>148.1</v>
      </c>
      <c r="E59" s="40">
        <f t="shared" si="0"/>
        <v>51016.2</v>
      </c>
      <c r="F59" s="51">
        <f t="shared" si="1"/>
        <v>81.261416508702396</v>
      </c>
      <c r="G59" s="51">
        <f t="shared" si="2"/>
        <v>338.07832422586517</v>
      </c>
      <c r="H59" s="51">
        <f t="shared" si="3"/>
        <v>38.567708333333336</v>
      </c>
      <c r="I59" s="51">
        <f t="shared" si="4"/>
        <v>85.724223685979297</v>
      </c>
    </row>
    <row r="60" spans="1:9" x14ac:dyDescent="0.2">
      <c r="A60" s="5">
        <v>44559</v>
      </c>
      <c r="B60" s="37">
        <v>46465</v>
      </c>
      <c r="C60" s="37">
        <v>3628.15</v>
      </c>
      <c r="D60" s="40">
        <v>145.4</v>
      </c>
      <c r="E60" s="40">
        <f t="shared" si="0"/>
        <v>50238.55</v>
      </c>
      <c r="F60" s="51">
        <f t="shared" si="1"/>
        <v>80.070653110460114</v>
      </c>
      <c r="G60" s="51">
        <f t="shared" si="2"/>
        <v>330.43260473588344</v>
      </c>
      <c r="H60" s="51">
        <f t="shared" si="3"/>
        <v>37.864583333333336</v>
      </c>
      <c r="I60" s="51">
        <f t="shared" si="4"/>
        <v>84.417512434467</v>
      </c>
    </row>
    <row r="61" spans="1:9" x14ac:dyDescent="0.2">
      <c r="A61" s="5">
        <v>44558</v>
      </c>
      <c r="B61" s="37">
        <v>47554</v>
      </c>
      <c r="C61" s="37">
        <v>3793.1</v>
      </c>
      <c r="D61" s="40">
        <v>145.69999999999999</v>
      </c>
      <c r="E61" s="40">
        <f t="shared" si="0"/>
        <v>51492.799999999996</v>
      </c>
      <c r="F61" s="51">
        <f t="shared" si="1"/>
        <v>81.947268654144409</v>
      </c>
      <c r="G61" s="51">
        <f t="shared" si="2"/>
        <v>345.45537340619308</v>
      </c>
      <c r="H61" s="51">
        <f t="shared" si="3"/>
        <v>37.942708333333329</v>
      </c>
      <c r="I61" s="51">
        <f t="shared" si="4"/>
        <v>86.525070574001873</v>
      </c>
    </row>
    <row r="62" spans="1:9" x14ac:dyDescent="0.2">
      <c r="A62" s="5">
        <v>44557</v>
      </c>
      <c r="B62" s="37">
        <v>50684</v>
      </c>
      <c r="C62" s="37">
        <v>4038.47</v>
      </c>
      <c r="D62" s="40">
        <v>155.9</v>
      </c>
      <c r="E62" s="40">
        <f t="shared" si="0"/>
        <v>54878.37</v>
      </c>
      <c r="F62" s="51">
        <f t="shared" si="1"/>
        <v>87.341030501464772</v>
      </c>
      <c r="G62" s="51">
        <f t="shared" si="2"/>
        <v>367.80236794171219</v>
      </c>
      <c r="H62" s="51">
        <f t="shared" si="3"/>
        <v>40.598958333333336</v>
      </c>
      <c r="I62" s="51">
        <f t="shared" si="4"/>
        <v>92.213956849038851</v>
      </c>
    </row>
    <row r="63" spans="1:9" x14ac:dyDescent="0.2">
      <c r="A63" s="5">
        <v>44556</v>
      </c>
      <c r="B63" s="37">
        <v>50797</v>
      </c>
      <c r="C63" s="37">
        <v>4063.2</v>
      </c>
      <c r="D63" s="40">
        <v>155.80000000000001</v>
      </c>
      <c r="E63" s="40">
        <f t="shared" si="0"/>
        <v>55016</v>
      </c>
      <c r="F63" s="51">
        <f t="shared" si="1"/>
        <v>87.53575736687921</v>
      </c>
      <c r="G63" s="51">
        <f t="shared" si="2"/>
        <v>370.05464480874315</v>
      </c>
      <c r="H63" s="51">
        <f t="shared" si="3"/>
        <v>40.572916666666671</v>
      </c>
      <c r="I63" s="51">
        <f t="shared" si="4"/>
        <v>92.445221131872557</v>
      </c>
    </row>
    <row r="64" spans="1:9" x14ac:dyDescent="0.2">
      <c r="A64" s="5">
        <v>44555</v>
      </c>
      <c r="B64" s="37">
        <v>50437</v>
      </c>
      <c r="C64" s="37">
        <v>4098.1000000000004</v>
      </c>
      <c r="D64" s="40">
        <v>157.69999999999999</v>
      </c>
      <c r="E64" s="40">
        <f t="shared" si="0"/>
        <v>54692.799999999996</v>
      </c>
      <c r="F64" s="51">
        <f t="shared" si="1"/>
        <v>86.915388592107533</v>
      </c>
      <c r="G64" s="51">
        <f t="shared" si="2"/>
        <v>373.23315118397085</v>
      </c>
      <c r="H64" s="51">
        <f t="shared" si="3"/>
        <v>41.067708333333329</v>
      </c>
      <c r="I64" s="51">
        <f t="shared" si="4"/>
        <v>91.902137384056985</v>
      </c>
    </row>
    <row r="65" spans="1:9" x14ac:dyDescent="0.2">
      <c r="A65" s="5">
        <v>44554</v>
      </c>
      <c r="B65" s="37">
        <v>50815</v>
      </c>
      <c r="C65" s="37">
        <v>4043.8</v>
      </c>
      <c r="D65" s="40">
        <v>161</v>
      </c>
      <c r="E65" s="40">
        <f t="shared" si="0"/>
        <v>55019.8</v>
      </c>
      <c r="F65" s="51">
        <f t="shared" si="1"/>
        <v>87.566775805617795</v>
      </c>
      <c r="G65" s="51">
        <f t="shared" si="2"/>
        <v>368.28779599271405</v>
      </c>
      <c r="H65" s="51">
        <f t="shared" si="3"/>
        <v>41.927083333333336</v>
      </c>
      <c r="I65" s="51">
        <f t="shared" si="4"/>
        <v>92.451606398709515</v>
      </c>
    </row>
    <row r="66" spans="1:9" x14ac:dyDescent="0.2">
      <c r="A66" s="5">
        <v>44553</v>
      </c>
      <c r="B66" s="37">
        <v>50812</v>
      </c>
      <c r="C66" s="37">
        <v>4112.8999999999996</v>
      </c>
      <c r="D66" s="40">
        <v>163.5</v>
      </c>
      <c r="E66" s="40">
        <f t="shared" si="0"/>
        <v>55088.4</v>
      </c>
      <c r="F66" s="51">
        <f t="shared" si="1"/>
        <v>87.56160606582803</v>
      </c>
      <c r="G66" s="51">
        <f t="shared" si="2"/>
        <v>374.5810564663023</v>
      </c>
      <c r="H66" s="51">
        <f t="shared" si="3"/>
        <v>42.578125</v>
      </c>
      <c r="I66" s="51">
        <f t="shared" si="4"/>
        <v>92.566877268450057</v>
      </c>
    </row>
    <row r="67" spans="1:9" x14ac:dyDescent="0.2">
      <c r="A67" s="5">
        <v>44552</v>
      </c>
      <c r="B67" s="37">
        <v>48626</v>
      </c>
      <c r="C67" s="37">
        <v>3981.8</v>
      </c>
      <c r="D67" s="40">
        <v>155.4</v>
      </c>
      <c r="E67" s="40">
        <f t="shared" ref="E67:E130" si="10">B67+C67+D67</f>
        <v>52763.200000000004</v>
      </c>
      <c r="F67" s="51">
        <f t="shared" ref="F67:F130" si="11">B67/$B$2013</f>
        <v>83.794589005686717</v>
      </c>
      <c r="G67" s="51">
        <f t="shared" ref="G67:G130" si="12">C67/$C$2013</f>
        <v>362.64116575591987</v>
      </c>
      <c r="H67" s="51">
        <f t="shared" ref="H67:H130" si="13">D67/$D$2013</f>
        <v>40.46875</v>
      </c>
      <c r="I67" s="51">
        <f t="shared" ref="I67:I130" si="14">E67/$E$2013</f>
        <v>88.659766097593774</v>
      </c>
    </row>
    <row r="68" spans="1:9" x14ac:dyDescent="0.2">
      <c r="A68" s="5">
        <v>44551</v>
      </c>
      <c r="B68" s="37">
        <v>48923</v>
      </c>
      <c r="C68" s="37">
        <v>4018.4</v>
      </c>
      <c r="D68" s="40">
        <v>154.80000000000001</v>
      </c>
      <c r="E68" s="40">
        <f t="shared" si="10"/>
        <v>53096.200000000004</v>
      </c>
      <c r="F68" s="51">
        <f t="shared" si="11"/>
        <v>84.306393244873348</v>
      </c>
      <c r="G68" s="51">
        <f t="shared" si="12"/>
        <v>365.97449908925319</v>
      </c>
      <c r="H68" s="51">
        <f t="shared" si="13"/>
        <v>40.312500000000007</v>
      </c>
      <c r="I68" s="51">
        <f t="shared" si="14"/>
        <v>89.219317112515128</v>
      </c>
    </row>
    <row r="69" spans="1:9" x14ac:dyDescent="0.2">
      <c r="A69" s="5">
        <v>44550</v>
      </c>
      <c r="B69" s="37">
        <v>46898</v>
      </c>
      <c r="C69" s="37">
        <v>3941</v>
      </c>
      <c r="D69" s="40">
        <v>152.6</v>
      </c>
      <c r="E69" s="40">
        <f t="shared" si="10"/>
        <v>50991.6</v>
      </c>
      <c r="F69" s="51">
        <f t="shared" si="11"/>
        <v>80.816818886782698</v>
      </c>
      <c r="G69" s="51">
        <f t="shared" si="12"/>
        <v>358.92531876138435</v>
      </c>
      <c r="H69" s="51">
        <f t="shared" si="13"/>
        <v>39.739583333333336</v>
      </c>
      <c r="I69" s="51">
        <f t="shared" si="14"/>
        <v>85.682887484877</v>
      </c>
    </row>
    <row r="70" spans="1:9" x14ac:dyDescent="0.2">
      <c r="A70" s="5">
        <v>44549</v>
      </c>
      <c r="B70" s="37">
        <v>46716.5</v>
      </c>
      <c r="C70" s="37">
        <v>3926.86</v>
      </c>
      <c r="D70" s="40">
        <v>153.30000000000001</v>
      </c>
      <c r="E70" s="40">
        <f t="shared" si="10"/>
        <v>50796.66</v>
      </c>
      <c r="F70" s="51">
        <f t="shared" si="11"/>
        <v>80.504049629501992</v>
      </c>
      <c r="G70" s="51">
        <f t="shared" si="12"/>
        <v>357.63752276867029</v>
      </c>
      <c r="H70" s="51">
        <f t="shared" si="13"/>
        <v>39.921875000000007</v>
      </c>
      <c r="I70" s="51">
        <f t="shared" si="14"/>
        <v>85.355323296141961</v>
      </c>
    </row>
    <row r="71" spans="1:9" x14ac:dyDescent="0.2">
      <c r="A71" s="5">
        <v>44548</v>
      </c>
      <c r="B71" s="37">
        <v>46879</v>
      </c>
      <c r="C71" s="37">
        <v>3965.3</v>
      </c>
      <c r="D71" s="40">
        <v>148.69999999999999</v>
      </c>
      <c r="E71" s="40">
        <f t="shared" si="10"/>
        <v>50993</v>
      </c>
      <c r="F71" s="51">
        <f t="shared" si="11"/>
        <v>80.784077201447531</v>
      </c>
      <c r="G71" s="51">
        <f t="shared" si="12"/>
        <v>361.13843351548269</v>
      </c>
      <c r="H71" s="51">
        <f t="shared" si="13"/>
        <v>38.723958333333329</v>
      </c>
      <c r="I71" s="51">
        <f t="shared" si="14"/>
        <v>85.685239951606391</v>
      </c>
    </row>
    <row r="72" spans="1:9" x14ac:dyDescent="0.2">
      <c r="A72" s="5">
        <v>44547</v>
      </c>
      <c r="B72" s="37">
        <v>46193</v>
      </c>
      <c r="C72" s="37">
        <v>3878.6</v>
      </c>
      <c r="D72" s="40">
        <v>144.1</v>
      </c>
      <c r="E72" s="40">
        <f t="shared" si="10"/>
        <v>50215.7</v>
      </c>
      <c r="F72" s="51">
        <f t="shared" si="11"/>
        <v>79.601930036188179</v>
      </c>
      <c r="G72" s="51">
        <f t="shared" si="12"/>
        <v>353.24225865209468</v>
      </c>
      <c r="H72" s="51">
        <f t="shared" si="13"/>
        <v>37.526041666666664</v>
      </c>
      <c r="I72" s="51">
        <f t="shared" si="14"/>
        <v>84.379116816776445</v>
      </c>
    </row>
    <row r="73" spans="1:9" x14ac:dyDescent="0.2">
      <c r="A73" s="5">
        <v>44546</v>
      </c>
      <c r="B73" s="37">
        <v>47675</v>
      </c>
      <c r="C73" s="37">
        <v>3958.7</v>
      </c>
      <c r="D73" s="40">
        <v>148.9</v>
      </c>
      <c r="E73" s="40">
        <f t="shared" si="10"/>
        <v>51782.6</v>
      </c>
      <c r="F73" s="51">
        <f t="shared" si="11"/>
        <v>82.155781492331556</v>
      </c>
      <c r="G73" s="51">
        <f t="shared" si="12"/>
        <v>360.53734061930783</v>
      </c>
      <c r="H73" s="51">
        <f t="shared" si="13"/>
        <v>38.776041666666671</v>
      </c>
      <c r="I73" s="51">
        <f t="shared" si="14"/>
        <v>87.0120311869875</v>
      </c>
    </row>
    <row r="74" spans="1:9" x14ac:dyDescent="0.2">
      <c r="A74" s="5">
        <v>44545</v>
      </c>
      <c r="B74" s="37">
        <v>48901</v>
      </c>
      <c r="C74" s="37">
        <v>4023.15</v>
      </c>
      <c r="D74" s="40">
        <v>153.5</v>
      </c>
      <c r="E74" s="40">
        <f t="shared" si="10"/>
        <v>53077.65</v>
      </c>
      <c r="F74" s="51">
        <f t="shared" si="11"/>
        <v>84.268481819748416</v>
      </c>
      <c r="G74" s="51">
        <f t="shared" si="12"/>
        <v>366.40710382513663</v>
      </c>
      <c r="H74" s="51">
        <f t="shared" si="13"/>
        <v>39.973958333333336</v>
      </c>
      <c r="I74" s="51">
        <f t="shared" si="14"/>
        <v>89.188146928350591</v>
      </c>
    </row>
    <row r="75" spans="1:9" x14ac:dyDescent="0.2">
      <c r="A75" s="5">
        <v>44544</v>
      </c>
      <c r="B75" s="37">
        <v>48408</v>
      </c>
      <c r="C75" s="37">
        <v>3863.4</v>
      </c>
      <c r="D75" s="40">
        <v>150.6</v>
      </c>
      <c r="E75" s="40">
        <f t="shared" si="10"/>
        <v>52422</v>
      </c>
      <c r="F75" s="51">
        <f t="shared" si="11"/>
        <v>83.418921247630536</v>
      </c>
      <c r="G75" s="51">
        <f t="shared" si="12"/>
        <v>351.85792349726773</v>
      </c>
      <c r="H75" s="51">
        <f t="shared" si="13"/>
        <v>39.21875</v>
      </c>
      <c r="I75" s="51">
        <f t="shared" si="14"/>
        <v>88.086436348971631</v>
      </c>
    </row>
    <row r="76" spans="1:9" x14ac:dyDescent="0.2">
      <c r="A76" s="5">
        <v>44543</v>
      </c>
      <c r="B76" s="37">
        <v>46777</v>
      </c>
      <c r="C76" s="37">
        <v>3788.3</v>
      </c>
      <c r="D76" s="40">
        <v>144.5</v>
      </c>
      <c r="E76" s="40">
        <f t="shared" si="10"/>
        <v>50709.8</v>
      </c>
      <c r="F76" s="51">
        <f t="shared" si="11"/>
        <v>80.608306048595566</v>
      </c>
      <c r="G76" s="51">
        <f t="shared" si="12"/>
        <v>345.01821493624772</v>
      </c>
      <c r="H76" s="51">
        <f t="shared" si="13"/>
        <v>37.630208333333336</v>
      </c>
      <c r="I76" s="51">
        <f t="shared" si="14"/>
        <v>85.209369538916519</v>
      </c>
    </row>
    <row r="77" spans="1:9" x14ac:dyDescent="0.2">
      <c r="A77" s="5">
        <v>44542</v>
      </c>
      <c r="B77" s="37">
        <v>50123</v>
      </c>
      <c r="C77" s="37">
        <v>4135.3</v>
      </c>
      <c r="D77" s="40">
        <v>159.1</v>
      </c>
      <c r="E77" s="40">
        <f t="shared" si="10"/>
        <v>54417.4</v>
      </c>
      <c r="F77" s="51">
        <f t="shared" si="11"/>
        <v>86.374289160778915</v>
      </c>
      <c r="G77" s="51">
        <f t="shared" si="12"/>
        <v>376.62112932604737</v>
      </c>
      <c r="H77" s="51">
        <f t="shared" si="13"/>
        <v>41.432291666666664</v>
      </c>
      <c r="I77" s="51">
        <f t="shared" si="14"/>
        <v>91.439373571716629</v>
      </c>
    </row>
    <row r="78" spans="1:9" x14ac:dyDescent="0.2">
      <c r="A78" s="5">
        <v>44541</v>
      </c>
      <c r="B78" s="37">
        <v>49363.1</v>
      </c>
      <c r="C78" s="37">
        <v>4080.3</v>
      </c>
      <c r="D78" s="40">
        <v>157.6</v>
      </c>
      <c r="E78" s="40">
        <f t="shared" si="10"/>
        <v>53601</v>
      </c>
      <c r="F78" s="51">
        <f t="shared" si="11"/>
        <v>85.064794072031717</v>
      </c>
      <c r="G78" s="51">
        <f t="shared" si="12"/>
        <v>371.61202185792348</v>
      </c>
      <c r="H78" s="51">
        <f t="shared" si="13"/>
        <v>41.041666666666664</v>
      </c>
      <c r="I78" s="51">
        <f t="shared" si="14"/>
        <v>90.067549401801315</v>
      </c>
    </row>
    <row r="79" spans="1:9" x14ac:dyDescent="0.2">
      <c r="A79" s="5">
        <v>44540</v>
      </c>
      <c r="B79" s="37">
        <v>47170</v>
      </c>
      <c r="C79" s="37">
        <v>3901.8</v>
      </c>
      <c r="D79" s="40">
        <v>148.4</v>
      </c>
      <c r="E79" s="40">
        <f t="shared" si="10"/>
        <v>51220.200000000004</v>
      </c>
      <c r="F79" s="51">
        <f t="shared" si="11"/>
        <v>81.285541961054633</v>
      </c>
      <c r="G79" s="51">
        <f t="shared" si="12"/>
        <v>355.35519125683061</v>
      </c>
      <c r="H79" s="51">
        <f t="shared" si="13"/>
        <v>38.645833333333336</v>
      </c>
      <c r="I79" s="51">
        <f t="shared" si="14"/>
        <v>86.067011695120314</v>
      </c>
    </row>
    <row r="80" spans="1:9" x14ac:dyDescent="0.2">
      <c r="A80" s="5">
        <v>44539</v>
      </c>
      <c r="B80" s="37">
        <v>47611</v>
      </c>
      <c r="C80" s="37">
        <v>4109.8999999999996</v>
      </c>
      <c r="D80" s="40">
        <v>151.5</v>
      </c>
      <c r="E80" s="40">
        <f t="shared" si="10"/>
        <v>51872.4</v>
      </c>
      <c r="F80" s="51">
        <f t="shared" si="11"/>
        <v>82.045493710149927</v>
      </c>
      <c r="G80" s="51">
        <f t="shared" si="12"/>
        <v>374.3078324225865</v>
      </c>
      <c r="H80" s="51">
        <f t="shared" si="13"/>
        <v>39.453125</v>
      </c>
      <c r="I80" s="51">
        <f t="shared" si="14"/>
        <v>87.162925124344667</v>
      </c>
    </row>
    <row r="81" spans="1:9" x14ac:dyDescent="0.2">
      <c r="A81" s="5">
        <v>44538</v>
      </c>
      <c r="B81" s="37">
        <v>50503.4</v>
      </c>
      <c r="C81" s="37">
        <v>4440.8</v>
      </c>
      <c r="D81" s="40">
        <v>165</v>
      </c>
      <c r="E81" s="40">
        <f t="shared" si="10"/>
        <v>55109.200000000004</v>
      </c>
      <c r="F81" s="51">
        <f t="shared" si="11"/>
        <v>87.029812166120976</v>
      </c>
      <c r="G81" s="51">
        <f t="shared" si="12"/>
        <v>404.44444444444446</v>
      </c>
      <c r="H81" s="51">
        <f t="shared" si="13"/>
        <v>42.96875</v>
      </c>
      <c r="I81" s="51">
        <f t="shared" si="14"/>
        <v>92.601828202715424</v>
      </c>
    </row>
    <row r="82" spans="1:9" x14ac:dyDescent="0.2">
      <c r="A82" s="5">
        <v>44537</v>
      </c>
      <c r="B82" s="37">
        <v>50634</v>
      </c>
      <c r="C82" s="37">
        <v>4309.2</v>
      </c>
      <c r="D82" s="40">
        <v>161.9</v>
      </c>
      <c r="E82" s="40">
        <f t="shared" si="10"/>
        <v>55105.1</v>
      </c>
      <c r="F82" s="51">
        <f t="shared" si="11"/>
        <v>87.254868171635366</v>
      </c>
      <c r="G82" s="51">
        <f t="shared" si="12"/>
        <v>392.4590163934426</v>
      </c>
      <c r="H82" s="51">
        <f t="shared" si="13"/>
        <v>42.161458333333336</v>
      </c>
      <c r="I82" s="51">
        <f t="shared" si="14"/>
        <v>92.594938835865037</v>
      </c>
    </row>
    <row r="83" spans="1:9" x14ac:dyDescent="0.2">
      <c r="A83" s="5">
        <v>44536</v>
      </c>
      <c r="B83" s="37">
        <v>50566.6</v>
      </c>
      <c r="C83" s="37">
        <v>4358.3999999999996</v>
      </c>
      <c r="D83" s="40">
        <v>161.6</v>
      </c>
      <c r="E83" s="40">
        <f t="shared" si="10"/>
        <v>55086.6</v>
      </c>
      <c r="F83" s="51">
        <f t="shared" si="11"/>
        <v>87.138721351025339</v>
      </c>
      <c r="G83" s="51">
        <f t="shared" si="12"/>
        <v>396.93989071038249</v>
      </c>
      <c r="H83" s="51">
        <f t="shared" si="13"/>
        <v>42.083333333333336</v>
      </c>
      <c r="I83" s="51">
        <f t="shared" si="14"/>
        <v>92.563852668369407</v>
      </c>
    </row>
    <row r="84" spans="1:9" x14ac:dyDescent="0.2">
      <c r="A84" s="5">
        <v>44535</v>
      </c>
      <c r="B84" s="37">
        <v>49469</v>
      </c>
      <c r="C84" s="37">
        <v>4202.8</v>
      </c>
      <c r="D84" s="40">
        <v>156.19999999999999</v>
      </c>
      <c r="E84" s="40">
        <f t="shared" si="10"/>
        <v>53828</v>
      </c>
      <c r="F84" s="51">
        <f t="shared" si="11"/>
        <v>85.247285886610385</v>
      </c>
      <c r="G84" s="51">
        <f t="shared" si="12"/>
        <v>382.76867030965394</v>
      </c>
      <c r="H84" s="51">
        <f t="shared" si="13"/>
        <v>40.677083333333329</v>
      </c>
      <c r="I84" s="51">
        <f t="shared" si="14"/>
        <v>90.448985078639595</v>
      </c>
    </row>
    <row r="85" spans="1:9" x14ac:dyDescent="0.2">
      <c r="A85" s="5">
        <v>44534</v>
      </c>
      <c r="B85" s="37">
        <v>49272</v>
      </c>
      <c r="C85" s="37">
        <v>4127.7</v>
      </c>
      <c r="D85" s="40">
        <v>162.9</v>
      </c>
      <c r="E85" s="40">
        <f t="shared" si="10"/>
        <v>53562.6</v>
      </c>
      <c r="F85" s="51">
        <f t="shared" si="11"/>
        <v>84.907806307082552</v>
      </c>
      <c r="G85" s="51">
        <f t="shared" si="12"/>
        <v>375.92896174863387</v>
      </c>
      <c r="H85" s="51">
        <f t="shared" si="13"/>
        <v>42.421875</v>
      </c>
      <c r="I85" s="51">
        <f t="shared" si="14"/>
        <v>90.00302460008065</v>
      </c>
    </row>
    <row r="86" spans="1:9" x14ac:dyDescent="0.2">
      <c r="A86" s="5">
        <v>44533</v>
      </c>
      <c r="B86" s="37">
        <v>53709</v>
      </c>
      <c r="C86" s="37">
        <v>4223.5</v>
      </c>
      <c r="D86" s="40">
        <v>188</v>
      </c>
      <c r="E86" s="40">
        <f t="shared" si="10"/>
        <v>58120.5</v>
      </c>
      <c r="F86" s="51">
        <f t="shared" si="11"/>
        <v>92.553851456143377</v>
      </c>
      <c r="G86" s="51">
        <f t="shared" si="12"/>
        <v>384.65391621129322</v>
      </c>
      <c r="H86" s="51">
        <f t="shared" si="13"/>
        <v>48.958333333333336</v>
      </c>
      <c r="I86" s="51">
        <f t="shared" si="14"/>
        <v>97.661816104315093</v>
      </c>
    </row>
    <row r="87" spans="1:9" x14ac:dyDescent="0.2">
      <c r="A87" s="5">
        <v>44532</v>
      </c>
      <c r="B87" s="37">
        <v>56517</v>
      </c>
      <c r="C87" s="37">
        <v>4516</v>
      </c>
      <c r="D87" s="40">
        <v>203.5</v>
      </c>
      <c r="E87" s="40">
        <f t="shared" si="10"/>
        <v>61236.5</v>
      </c>
      <c r="F87" s="51">
        <f t="shared" si="11"/>
        <v>97.392727899362413</v>
      </c>
      <c r="G87" s="51">
        <f t="shared" si="12"/>
        <v>411.2932604735883</v>
      </c>
      <c r="H87" s="51">
        <f t="shared" si="13"/>
        <v>52.994791666666671</v>
      </c>
      <c r="I87" s="51">
        <f t="shared" si="14"/>
        <v>102.89773491060626</v>
      </c>
    </row>
    <row r="88" spans="1:9" x14ac:dyDescent="0.2">
      <c r="A88" s="5">
        <v>44531</v>
      </c>
      <c r="B88" s="37">
        <v>57250</v>
      </c>
      <c r="C88" s="37">
        <v>4589.5200000000004</v>
      </c>
      <c r="D88" s="40">
        <v>208.8</v>
      </c>
      <c r="E88" s="40">
        <f t="shared" si="10"/>
        <v>62048.320000000007</v>
      </c>
      <c r="F88" s="51">
        <f t="shared" si="11"/>
        <v>98.655867654661392</v>
      </c>
      <c r="G88" s="51">
        <f t="shared" si="12"/>
        <v>417.98907103825138</v>
      </c>
      <c r="H88" s="51">
        <f t="shared" si="13"/>
        <v>54.375000000000007</v>
      </c>
      <c r="I88" s="51">
        <f t="shared" si="14"/>
        <v>104.2618631536497</v>
      </c>
    </row>
    <row r="89" spans="1:9" x14ac:dyDescent="0.2">
      <c r="A89" s="5">
        <v>44530</v>
      </c>
      <c r="B89" s="37">
        <v>56938</v>
      </c>
      <c r="C89" s="37">
        <v>4625.8999999999996</v>
      </c>
      <c r="D89" s="40">
        <v>208.1</v>
      </c>
      <c r="E89" s="40">
        <f t="shared" si="10"/>
        <v>61772</v>
      </c>
      <c r="F89" s="51">
        <f t="shared" si="11"/>
        <v>98.118214716525941</v>
      </c>
      <c r="G89" s="51">
        <f t="shared" si="12"/>
        <v>421.30236794171213</v>
      </c>
      <c r="H89" s="51">
        <f t="shared" si="13"/>
        <v>54.192708333333336</v>
      </c>
      <c r="I89" s="51">
        <f t="shared" si="14"/>
        <v>103.79755343460143</v>
      </c>
    </row>
    <row r="90" spans="1:9" x14ac:dyDescent="0.2">
      <c r="A90" s="5">
        <v>44529</v>
      </c>
      <c r="B90" s="37">
        <v>57845</v>
      </c>
      <c r="C90" s="37">
        <v>4447.2</v>
      </c>
      <c r="D90" s="40">
        <v>205.5</v>
      </c>
      <c r="E90" s="40">
        <f t="shared" si="10"/>
        <v>62497.7</v>
      </c>
      <c r="F90" s="51">
        <f t="shared" si="11"/>
        <v>99.681199379631238</v>
      </c>
      <c r="G90" s="51">
        <f t="shared" si="12"/>
        <v>405.02732240437155</v>
      </c>
      <c r="H90" s="51">
        <f t="shared" si="13"/>
        <v>53.515625</v>
      </c>
      <c r="I90" s="51">
        <f t="shared" si="14"/>
        <v>105.01697136711923</v>
      </c>
    </row>
    <row r="91" spans="1:9" x14ac:dyDescent="0.2">
      <c r="A91" s="5">
        <v>44528</v>
      </c>
      <c r="B91" s="37">
        <v>57325</v>
      </c>
      <c r="C91" s="37">
        <v>4298.3</v>
      </c>
      <c r="D91" s="40">
        <v>199.6</v>
      </c>
      <c r="E91" s="40">
        <f t="shared" si="10"/>
        <v>61822.9</v>
      </c>
      <c r="F91" s="51">
        <f t="shared" si="11"/>
        <v>98.785111149405495</v>
      </c>
      <c r="G91" s="51">
        <f t="shared" si="12"/>
        <v>391.46630236794169</v>
      </c>
      <c r="H91" s="51">
        <f t="shared" si="13"/>
        <v>51.979166666666664</v>
      </c>
      <c r="I91" s="51">
        <f t="shared" si="14"/>
        <v>103.88308240354887</v>
      </c>
    </row>
    <row r="92" spans="1:9" x14ac:dyDescent="0.2">
      <c r="A92" s="5">
        <v>44527</v>
      </c>
      <c r="B92" s="37">
        <v>54836</v>
      </c>
      <c r="C92" s="37">
        <v>4101.5</v>
      </c>
      <c r="D92" s="40">
        <v>195.2</v>
      </c>
      <c r="E92" s="40">
        <f t="shared" si="10"/>
        <v>59132.7</v>
      </c>
      <c r="F92" s="51">
        <f t="shared" si="11"/>
        <v>94.495950370498022</v>
      </c>
      <c r="G92" s="51">
        <f t="shared" si="12"/>
        <v>373.54280510018214</v>
      </c>
      <c r="H92" s="51">
        <f t="shared" si="13"/>
        <v>50.833333333333336</v>
      </c>
      <c r="I92" s="51">
        <f t="shared" si="14"/>
        <v>99.36264954967065</v>
      </c>
    </row>
    <row r="93" spans="1:9" x14ac:dyDescent="0.2">
      <c r="A93" s="5">
        <v>44526</v>
      </c>
      <c r="B93" s="37">
        <v>53738</v>
      </c>
      <c r="C93" s="37">
        <v>4040.5</v>
      </c>
      <c r="D93" s="40">
        <v>195.1</v>
      </c>
      <c r="E93" s="40">
        <f t="shared" si="10"/>
        <v>57973.599999999999</v>
      </c>
      <c r="F93" s="51">
        <f t="shared" si="11"/>
        <v>92.603825607444435</v>
      </c>
      <c r="G93" s="51">
        <f t="shared" si="12"/>
        <v>367.98724954462659</v>
      </c>
      <c r="H93" s="51">
        <f t="shared" si="13"/>
        <v>50.807291666666664</v>
      </c>
      <c r="I93" s="51">
        <f t="shared" si="14"/>
        <v>97.414975131066001</v>
      </c>
    </row>
    <row r="94" spans="1:9" x14ac:dyDescent="0.2">
      <c r="A94" s="5">
        <v>44525</v>
      </c>
      <c r="B94" s="37">
        <v>58995</v>
      </c>
      <c r="C94" s="37">
        <v>4524.6000000000004</v>
      </c>
      <c r="D94" s="40">
        <v>222.7</v>
      </c>
      <c r="E94" s="40">
        <f t="shared" si="10"/>
        <v>63742.299999999996</v>
      </c>
      <c r="F94" s="51">
        <f t="shared" si="11"/>
        <v>101.6629329657074</v>
      </c>
      <c r="G94" s="51">
        <f t="shared" si="12"/>
        <v>412.07650273224044</v>
      </c>
      <c r="H94" s="51">
        <f t="shared" si="13"/>
        <v>57.994791666666664</v>
      </c>
      <c r="I94" s="51">
        <f t="shared" si="14"/>
        <v>107.10831428955504</v>
      </c>
    </row>
    <row r="95" spans="1:9" x14ac:dyDescent="0.2">
      <c r="A95" s="5">
        <v>44524</v>
      </c>
      <c r="B95" s="37">
        <v>57209</v>
      </c>
      <c r="C95" s="37">
        <v>4274</v>
      </c>
      <c r="D95" s="40">
        <v>212.2</v>
      </c>
      <c r="E95" s="40">
        <f t="shared" si="10"/>
        <v>61695.199999999997</v>
      </c>
      <c r="F95" s="51">
        <f t="shared" si="11"/>
        <v>98.585214544201278</v>
      </c>
      <c r="G95" s="51">
        <f t="shared" si="12"/>
        <v>389.25318761384335</v>
      </c>
      <c r="H95" s="51">
        <f t="shared" si="13"/>
        <v>55.260416666666664</v>
      </c>
      <c r="I95" s="51">
        <f t="shared" si="14"/>
        <v>103.66850383116009</v>
      </c>
    </row>
    <row r="96" spans="1:9" x14ac:dyDescent="0.2">
      <c r="A96" s="5">
        <v>44523</v>
      </c>
      <c r="B96" s="37">
        <v>57602</v>
      </c>
      <c r="C96" s="37">
        <v>4341.8999999999996</v>
      </c>
      <c r="D96" s="40">
        <v>216.4</v>
      </c>
      <c r="E96" s="40">
        <f t="shared" si="10"/>
        <v>62160.3</v>
      </c>
      <c r="F96" s="51">
        <f t="shared" si="11"/>
        <v>99.26245045666036</v>
      </c>
      <c r="G96" s="51">
        <f t="shared" si="12"/>
        <v>395.4371584699453</v>
      </c>
      <c r="H96" s="51">
        <f t="shared" si="13"/>
        <v>56.354166666666671</v>
      </c>
      <c r="I96" s="51">
        <f t="shared" si="14"/>
        <v>104.45002688533405</v>
      </c>
    </row>
    <row r="97" spans="1:9" x14ac:dyDescent="0.2">
      <c r="A97" s="5">
        <v>44522</v>
      </c>
      <c r="B97" s="37">
        <v>56299</v>
      </c>
      <c r="C97" s="37">
        <v>4093.2</v>
      </c>
      <c r="D97" s="40">
        <v>209.1</v>
      </c>
      <c r="E97" s="40">
        <f t="shared" si="10"/>
        <v>60601.299999999996</v>
      </c>
      <c r="F97" s="51">
        <f t="shared" si="11"/>
        <v>97.017060141306231</v>
      </c>
      <c r="G97" s="51">
        <f t="shared" si="12"/>
        <v>372.7868852459016</v>
      </c>
      <c r="H97" s="51">
        <f t="shared" si="13"/>
        <v>54.453125</v>
      </c>
      <c r="I97" s="51">
        <f t="shared" si="14"/>
        <v>101.83038714881032</v>
      </c>
    </row>
    <row r="98" spans="1:9" x14ac:dyDescent="0.2">
      <c r="A98" s="5">
        <v>44521</v>
      </c>
      <c r="B98" s="37">
        <v>58790</v>
      </c>
      <c r="C98" s="37">
        <v>4274.3999999999996</v>
      </c>
      <c r="D98" s="40">
        <v>221.9</v>
      </c>
      <c r="E98" s="40">
        <f t="shared" si="10"/>
        <v>63286.3</v>
      </c>
      <c r="F98" s="51">
        <f t="shared" si="11"/>
        <v>101.30966741340687</v>
      </c>
      <c r="G98" s="51">
        <f t="shared" si="12"/>
        <v>389.28961748633873</v>
      </c>
      <c r="H98" s="51">
        <f t="shared" si="13"/>
        <v>57.786458333333336</v>
      </c>
      <c r="I98" s="51">
        <f t="shared" si="14"/>
        <v>106.3420822691222</v>
      </c>
    </row>
    <row r="99" spans="1:9" x14ac:dyDescent="0.2">
      <c r="A99" s="5">
        <v>44520</v>
      </c>
      <c r="B99" s="37">
        <v>59739</v>
      </c>
      <c r="C99" s="37">
        <v>4413.3</v>
      </c>
      <c r="D99" s="40">
        <v>226.8</v>
      </c>
      <c r="E99" s="40">
        <f t="shared" si="10"/>
        <v>64379.100000000006</v>
      </c>
      <c r="F99" s="51">
        <f t="shared" si="11"/>
        <v>102.94502843356885</v>
      </c>
      <c r="G99" s="51">
        <f t="shared" si="12"/>
        <v>401.93989071038254</v>
      </c>
      <c r="H99" s="51">
        <f t="shared" si="13"/>
        <v>59.062500000000007</v>
      </c>
      <c r="I99" s="51">
        <f t="shared" si="14"/>
        <v>108.17835058475602</v>
      </c>
    </row>
    <row r="100" spans="1:9" x14ac:dyDescent="0.2">
      <c r="A100" s="5">
        <v>44519</v>
      </c>
      <c r="B100" s="37">
        <v>58130</v>
      </c>
      <c r="C100" s="37">
        <v>4299.2</v>
      </c>
      <c r="D100" s="40">
        <v>217.9</v>
      </c>
      <c r="E100" s="40">
        <f t="shared" si="10"/>
        <v>62647.1</v>
      </c>
      <c r="F100" s="51">
        <f t="shared" si="11"/>
        <v>100.1723246596588</v>
      </c>
      <c r="G100" s="51">
        <f t="shared" si="12"/>
        <v>391.54826958105645</v>
      </c>
      <c r="H100" s="51">
        <f t="shared" si="13"/>
        <v>56.744791666666671</v>
      </c>
      <c r="I100" s="51">
        <f t="shared" si="14"/>
        <v>105.26801317381369</v>
      </c>
    </row>
    <row r="101" spans="1:9" x14ac:dyDescent="0.2">
      <c r="A101" s="5">
        <v>44518</v>
      </c>
      <c r="B101" s="37">
        <v>57014</v>
      </c>
      <c r="C101" s="37">
        <v>4008.9</v>
      </c>
      <c r="D101" s="40">
        <v>204.7</v>
      </c>
      <c r="E101" s="40">
        <f t="shared" si="10"/>
        <v>61227.6</v>
      </c>
      <c r="F101" s="51">
        <f t="shared" si="11"/>
        <v>98.249181457866626</v>
      </c>
      <c r="G101" s="51">
        <f t="shared" si="12"/>
        <v>365.10928961748635</v>
      </c>
      <c r="H101" s="51">
        <f t="shared" si="13"/>
        <v>53.307291666666664</v>
      </c>
      <c r="I101" s="51">
        <f t="shared" si="14"/>
        <v>102.8827799435408</v>
      </c>
    </row>
    <row r="102" spans="1:9" x14ac:dyDescent="0.2">
      <c r="A102" s="5">
        <v>44517</v>
      </c>
      <c r="B102" s="37">
        <v>60386.1</v>
      </c>
      <c r="C102" s="37">
        <v>4291.78</v>
      </c>
      <c r="D102" s="40">
        <v>229.8</v>
      </c>
      <c r="E102" s="40">
        <f t="shared" si="10"/>
        <v>64907.68</v>
      </c>
      <c r="F102" s="51">
        <f t="shared" si="11"/>
        <v>104.06014130622093</v>
      </c>
      <c r="G102" s="51">
        <f t="shared" si="12"/>
        <v>390.87249544626587</v>
      </c>
      <c r="H102" s="51">
        <f t="shared" si="13"/>
        <v>59.843750000000007</v>
      </c>
      <c r="I102" s="51">
        <f t="shared" si="14"/>
        <v>109.06654120177443</v>
      </c>
    </row>
    <row r="103" spans="1:9" x14ac:dyDescent="0.2">
      <c r="A103" s="5">
        <v>44516</v>
      </c>
      <c r="B103" s="37">
        <v>60124</v>
      </c>
      <c r="C103" s="37">
        <v>4209.8999999999996</v>
      </c>
      <c r="D103" s="40">
        <v>230.2</v>
      </c>
      <c r="E103" s="40">
        <f t="shared" si="10"/>
        <v>64564.1</v>
      </c>
      <c r="F103" s="51">
        <f t="shared" si="11"/>
        <v>103.60847837325522</v>
      </c>
      <c r="G103" s="51">
        <f t="shared" si="12"/>
        <v>383.41530054644807</v>
      </c>
      <c r="H103" s="51">
        <f t="shared" si="13"/>
        <v>59.947916666666664</v>
      </c>
      <c r="I103" s="51">
        <f t="shared" si="14"/>
        <v>108.48921225971232</v>
      </c>
    </row>
    <row r="104" spans="1:9" x14ac:dyDescent="0.2">
      <c r="A104" s="5">
        <v>44515</v>
      </c>
      <c r="B104" s="37">
        <v>63562</v>
      </c>
      <c r="C104" s="37">
        <v>4560.1000000000004</v>
      </c>
      <c r="D104" s="40">
        <v>262.7</v>
      </c>
      <c r="E104" s="40">
        <f t="shared" si="10"/>
        <v>68384.800000000003</v>
      </c>
      <c r="F104" s="51">
        <f t="shared" si="11"/>
        <v>109.53300017232466</v>
      </c>
      <c r="G104" s="51">
        <f t="shared" si="12"/>
        <v>415.30965391621129</v>
      </c>
      <c r="H104" s="51">
        <f t="shared" si="13"/>
        <v>68.411458333333329</v>
      </c>
      <c r="I104" s="51">
        <f t="shared" si="14"/>
        <v>114.90926199758033</v>
      </c>
    </row>
    <row r="105" spans="1:9" x14ac:dyDescent="0.2">
      <c r="A105" s="5">
        <v>44514</v>
      </c>
      <c r="B105" s="37">
        <v>65471</v>
      </c>
      <c r="C105" s="37">
        <v>4625.45</v>
      </c>
      <c r="D105" s="40">
        <v>279.39999999999998</v>
      </c>
      <c r="E105" s="40">
        <f t="shared" si="10"/>
        <v>70375.849999999991</v>
      </c>
      <c r="F105" s="51">
        <f t="shared" si="11"/>
        <v>112.82267792521111</v>
      </c>
      <c r="G105" s="51">
        <f t="shared" si="12"/>
        <v>421.26138433515479</v>
      </c>
      <c r="H105" s="51">
        <f t="shared" si="13"/>
        <v>72.760416666666657</v>
      </c>
      <c r="I105" s="51">
        <f t="shared" si="14"/>
        <v>118.25488977013038</v>
      </c>
    </row>
    <row r="106" spans="1:9" x14ac:dyDescent="0.2">
      <c r="A106" s="5">
        <v>44513</v>
      </c>
      <c r="B106" s="37">
        <v>64406</v>
      </c>
      <c r="C106" s="37">
        <v>4647.1000000000004</v>
      </c>
      <c r="D106" s="40">
        <v>257.7</v>
      </c>
      <c r="E106" s="40">
        <f t="shared" si="10"/>
        <v>69310.8</v>
      </c>
      <c r="F106" s="51">
        <f t="shared" si="11"/>
        <v>110.98742029984491</v>
      </c>
      <c r="G106" s="51">
        <f t="shared" si="12"/>
        <v>423.23315118397085</v>
      </c>
      <c r="H106" s="51">
        <f t="shared" si="13"/>
        <v>67.109375</v>
      </c>
      <c r="I106" s="51">
        <f t="shared" si="14"/>
        <v>116.46525070574002</v>
      </c>
    </row>
    <row r="107" spans="1:9" x14ac:dyDescent="0.2">
      <c r="A107" s="5">
        <v>44512</v>
      </c>
      <c r="B107" s="37">
        <v>64156</v>
      </c>
      <c r="C107" s="37">
        <v>4668.1000000000004</v>
      </c>
      <c r="D107" s="40">
        <v>251.4</v>
      </c>
      <c r="E107" s="40">
        <f t="shared" si="10"/>
        <v>69075.5</v>
      </c>
      <c r="F107" s="51">
        <f t="shared" si="11"/>
        <v>110.55660865069792</v>
      </c>
      <c r="G107" s="51">
        <f t="shared" si="12"/>
        <v>425.14571948998179</v>
      </c>
      <c r="H107" s="51">
        <f t="shared" si="13"/>
        <v>65.46875</v>
      </c>
      <c r="I107" s="51">
        <f t="shared" si="14"/>
        <v>116.06986826186315</v>
      </c>
    </row>
    <row r="108" spans="1:9" x14ac:dyDescent="0.2">
      <c r="A108" s="5">
        <v>44511</v>
      </c>
      <c r="B108" s="37">
        <v>64801</v>
      </c>
      <c r="C108" s="37">
        <v>4721.3999999999996</v>
      </c>
      <c r="D108" s="40">
        <v>262.5</v>
      </c>
      <c r="E108" s="40">
        <f t="shared" si="10"/>
        <v>69784.899999999994</v>
      </c>
      <c r="F108" s="51">
        <f t="shared" si="11"/>
        <v>111.66810270549716</v>
      </c>
      <c r="G108" s="51">
        <f t="shared" si="12"/>
        <v>429.99999999999994</v>
      </c>
      <c r="H108" s="51">
        <f t="shared" si="13"/>
        <v>68.359375</v>
      </c>
      <c r="I108" s="51">
        <f t="shared" si="14"/>
        <v>117.26189676031724</v>
      </c>
    </row>
    <row r="109" spans="1:9" x14ac:dyDescent="0.2">
      <c r="A109" s="5">
        <v>44510</v>
      </c>
      <c r="B109" s="37">
        <v>64954</v>
      </c>
      <c r="C109" s="37">
        <v>4633.5</v>
      </c>
      <c r="D109" s="40">
        <v>260.5</v>
      </c>
      <c r="E109" s="40">
        <f t="shared" si="10"/>
        <v>69848</v>
      </c>
      <c r="F109" s="51">
        <f t="shared" si="11"/>
        <v>111.93175943477513</v>
      </c>
      <c r="G109" s="51">
        <f t="shared" si="12"/>
        <v>421.99453551912569</v>
      </c>
      <c r="H109" s="51">
        <f t="shared" si="13"/>
        <v>67.838541666666671</v>
      </c>
      <c r="I109" s="51">
        <f t="shared" si="14"/>
        <v>117.36792579647802</v>
      </c>
    </row>
    <row r="110" spans="1:9" x14ac:dyDescent="0.2">
      <c r="A110" s="5">
        <v>44509</v>
      </c>
      <c r="B110" s="37">
        <v>66935</v>
      </c>
      <c r="C110" s="37">
        <v>4733.1000000000004</v>
      </c>
      <c r="D110" s="40">
        <v>262.2</v>
      </c>
      <c r="E110" s="40">
        <f t="shared" si="10"/>
        <v>71930.3</v>
      </c>
      <c r="F110" s="51">
        <f t="shared" si="11"/>
        <v>115.3455109426159</v>
      </c>
      <c r="G110" s="51">
        <f t="shared" si="12"/>
        <v>431.06557377049182</v>
      </c>
      <c r="H110" s="51">
        <f t="shared" si="13"/>
        <v>68.28125</v>
      </c>
      <c r="I110" s="51">
        <f t="shared" si="14"/>
        <v>120.86688398978357</v>
      </c>
    </row>
    <row r="111" spans="1:9" x14ac:dyDescent="0.2">
      <c r="A111" s="5">
        <v>44508</v>
      </c>
      <c r="B111" s="37">
        <v>67526</v>
      </c>
      <c r="C111" s="37">
        <v>4807.3</v>
      </c>
      <c r="D111" s="40">
        <v>228.9</v>
      </c>
      <c r="E111" s="40">
        <f t="shared" si="10"/>
        <v>72562.2</v>
      </c>
      <c r="F111" s="51">
        <f t="shared" si="11"/>
        <v>116.36394968119939</v>
      </c>
      <c r="G111" s="51">
        <f t="shared" si="12"/>
        <v>437.82331511839709</v>
      </c>
      <c r="H111" s="51">
        <f t="shared" si="13"/>
        <v>59.609375000000007</v>
      </c>
      <c r="I111" s="51">
        <f t="shared" si="14"/>
        <v>121.92868665143163</v>
      </c>
    </row>
    <row r="112" spans="1:9" x14ac:dyDescent="0.2">
      <c r="A112" s="5">
        <v>44507</v>
      </c>
      <c r="B112" s="37">
        <v>63259.1</v>
      </c>
      <c r="C112" s="37">
        <v>4613.6000000000004</v>
      </c>
      <c r="D112" s="40">
        <v>201.9</v>
      </c>
      <c r="E112" s="40">
        <f t="shared" si="10"/>
        <v>68074.599999999991</v>
      </c>
      <c r="F112" s="51">
        <f t="shared" si="11"/>
        <v>109.01102877821818</v>
      </c>
      <c r="G112" s="51">
        <f t="shared" si="12"/>
        <v>420.18214936247728</v>
      </c>
      <c r="H112" s="51">
        <f t="shared" si="13"/>
        <v>52.578125</v>
      </c>
      <c r="I112" s="51">
        <f t="shared" si="14"/>
        <v>114.38802258368058</v>
      </c>
    </row>
    <row r="113" spans="1:9" x14ac:dyDescent="0.2">
      <c r="A113" s="5">
        <v>44506</v>
      </c>
      <c r="B113" s="37">
        <v>61496</v>
      </c>
      <c r="C113" s="37">
        <v>4520</v>
      </c>
      <c r="D113" s="40">
        <v>197.6</v>
      </c>
      <c r="E113" s="40">
        <f t="shared" si="10"/>
        <v>66213.600000000006</v>
      </c>
      <c r="F113" s="51">
        <f t="shared" si="11"/>
        <v>105.97277270377391</v>
      </c>
      <c r="G113" s="51">
        <f t="shared" si="12"/>
        <v>411.6575591985428</v>
      </c>
      <c r="H113" s="51">
        <f t="shared" si="13"/>
        <v>51.458333333333336</v>
      </c>
      <c r="I113" s="51">
        <f t="shared" si="14"/>
        <v>111.26092216695794</v>
      </c>
    </row>
    <row r="114" spans="1:9" x14ac:dyDescent="0.2">
      <c r="A114" s="5">
        <v>44505</v>
      </c>
      <c r="B114" s="37">
        <v>61016.4</v>
      </c>
      <c r="C114" s="37">
        <v>4479.2</v>
      </c>
      <c r="D114" s="40">
        <v>200.279</v>
      </c>
      <c r="E114" s="40">
        <f t="shared" si="10"/>
        <v>65695.879000000001</v>
      </c>
      <c r="F114" s="51">
        <f t="shared" si="11"/>
        <v>105.14630363605033</v>
      </c>
      <c r="G114" s="51">
        <f t="shared" si="12"/>
        <v>407.94171220400727</v>
      </c>
      <c r="H114" s="51">
        <f t="shared" si="13"/>
        <v>52.155989583333337</v>
      </c>
      <c r="I114" s="51">
        <f t="shared" si="14"/>
        <v>110.39097829009276</v>
      </c>
    </row>
    <row r="115" spans="1:9" x14ac:dyDescent="0.2">
      <c r="A115" s="5">
        <v>44504</v>
      </c>
      <c r="B115" s="37">
        <v>61422.8</v>
      </c>
      <c r="C115" s="37">
        <v>4535.7</v>
      </c>
      <c r="D115" s="40">
        <v>202.74600000000001</v>
      </c>
      <c r="E115" s="40">
        <f t="shared" si="10"/>
        <v>66161.245999999999</v>
      </c>
      <c r="F115" s="51">
        <f t="shared" si="11"/>
        <v>105.84663105290369</v>
      </c>
      <c r="G115" s="51">
        <f t="shared" si="12"/>
        <v>413.08743169398906</v>
      </c>
      <c r="H115" s="51">
        <f t="shared" si="13"/>
        <v>52.798437500000006</v>
      </c>
      <c r="I115" s="51">
        <f t="shared" si="14"/>
        <v>111.17294999327866</v>
      </c>
    </row>
    <row r="116" spans="1:9" x14ac:dyDescent="0.2">
      <c r="A116" s="5">
        <v>44503</v>
      </c>
      <c r="B116" s="37">
        <v>62904</v>
      </c>
      <c r="C116" s="37">
        <v>4600.3999999999996</v>
      </c>
      <c r="D116" s="40">
        <v>206.654</v>
      </c>
      <c r="E116" s="40">
        <f t="shared" si="10"/>
        <v>67711.053999999989</v>
      </c>
      <c r="F116" s="51">
        <f t="shared" si="11"/>
        <v>108.39910391176979</v>
      </c>
      <c r="G116" s="51">
        <f t="shared" si="12"/>
        <v>418.97996357012744</v>
      </c>
      <c r="H116" s="51">
        <f t="shared" si="13"/>
        <v>53.816145833333337</v>
      </c>
      <c r="I116" s="51">
        <f t="shared" si="14"/>
        <v>113.77714410539049</v>
      </c>
    </row>
    <row r="117" spans="1:9" x14ac:dyDescent="0.2">
      <c r="A117" s="5">
        <v>44502</v>
      </c>
      <c r="B117" s="37">
        <v>63249</v>
      </c>
      <c r="C117" s="37">
        <v>4589.6000000000004</v>
      </c>
      <c r="D117" s="40">
        <v>200.41399999999999</v>
      </c>
      <c r="E117" s="40">
        <f t="shared" si="10"/>
        <v>68039.01400000001</v>
      </c>
      <c r="F117" s="51">
        <f t="shared" si="11"/>
        <v>108.99362398759263</v>
      </c>
      <c r="G117" s="51">
        <f t="shared" si="12"/>
        <v>417.99635701275048</v>
      </c>
      <c r="H117" s="51">
        <f t="shared" si="13"/>
        <v>52.19114583333333</v>
      </c>
      <c r="I117" s="51">
        <f t="shared" si="14"/>
        <v>114.32822624008605</v>
      </c>
    </row>
    <row r="118" spans="1:9" x14ac:dyDescent="0.2">
      <c r="A118" s="5">
        <v>44501</v>
      </c>
      <c r="B118" s="37">
        <v>60927</v>
      </c>
      <c r="C118" s="37">
        <v>4321.5</v>
      </c>
      <c r="D118" s="40">
        <v>197.27799999999999</v>
      </c>
      <c r="E118" s="40">
        <f t="shared" si="10"/>
        <v>65445.777999999998</v>
      </c>
      <c r="F118" s="51">
        <f t="shared" si="11"/>
        <v>104.99224539031536</v>
      </c>
      <c r="G118" s="51">
        <f t="shared" si="12"/>
        <v>393.57923497267757</v>
      </c>
      <c r="H118" s="51">
        <f t="shared" si="13"/>
        <v>51.374479166666667</v>
      </c>
      <c r="I118" s="51">
        <f t="shared" si="14"/>
        <v>109.97072523188601</v>
      </c>
    </row>
    <row r="119" spans="1:9" x14ac:dyDescent="0.2">
      <c r="A119" s="5">
        <v>44500</v>
      </c>
      <c r="B119" s="37">
        <v>61330</v>
      </c>
      <c r="C119" s="37">
        <v>4287.3999999999996</v>
      </c>
      <c r="D119" s="40">
        <v>191.74299999999999</v>
      </c>
      <c r="E119" s="40">
        <f t="shared" si="10"/>
        <v>65809.142999999996</v>
      </c>
      <c r="F119" s="51">
        <f t="shared" si="11"/>
        <v>105.68671376874032</v>
      </c>
      <c r="G119" s="51">
        <f t="shared" si="12"/>
        <v>390.47358834244073</v>
      </c>
      <c r="H119" s="51">
        <f t="shared" si="13"/>
        <v>49.933072916666667</v>
      </c>
      <c r="I119" s="51">
        <f t="shared" si="14"/>
        <v>110.58129956983464</v>
      </c>
    </row>
    <row r="120" spans="1:9" x14ac:dyDescent="0.2">
      <c r="A120" s="5">
        <v>44499</v>
      </c>
      <c r="B120" s="37">
        <v>61838.8</v>
      </c>
      <c r="C120" s="37">
        <v>4319.8999999999996</v>
      </c>
      <c r="D120" s="40">
        <v>189.55199999999999</v>
      </c>
      <c r="E120" s="40">
        <f t="shared" si="10"/>
        <v>66348.251999999993</v>
      </c>
      <c r="F120" s="51">
        <f t="shared" si="11"/>
        <v>106.56350163708429</v>
      </c>
      <c r="G120" s="51">
        <f t="shared" si="12"/>
        <v>393.43351548269578</v>
      </c>
      <c r="H120" s="51">
        <f t="shared" si="13"/>
        <v>49.362499999999997</v>
      </c>
      <c r="I120" s="51">
        <f t="shared" si="14"/>
        <v>111.48718241699152</v>
      </c>
    </row>
    <row r="121" spans="1:9" x14ac:dyDescent="0.2">
      <c r="A121" s="5">
        <v>44498</v>
      </c>
      <c r="B121" s="37">
        <v>62235</v>
      </c>
      <c r="C121" s="37">
        <v>4414</v>
      </c>
      <c r="D121" s="40">
        <v>196.49799999999999</v>
      </c>
      <c r="E121" s="40">
        <f t="shared" si="10"/>
        <v>66845.498000000007</v>
      </c>
      <c r="F121" s="51">
        <f t="shared" si="11"/>
        <v>107.24625193865243</v>
      </c>
      <c r="G121" s="51">
        <f t="shared" si="12"/>
        <v>402.00364298724952</v>
      </c>
      <c r="H121" s="51">
        <f t="shared" si="13"/>
        <v>51.171354166666667</v>
      </c>
      <c r="I121" s="51">
        <f t="shared" si="14"/>
        <v>112.32272146793925</v>
      </c>
    </row>
    <row r="122" spans="1:9" x14ac:dyDescent="0.2">
      <c r="A122" s="5">
        <v>44497</v>
      </c>
      <c r="B122" s="37">
        <v>60598</v>
      </c>
      <c r="C122" s="37">
        <v>4286.04</v>
      </c>
      <c r="D122" s="40">
        <v>190.31899999999999</v>
      </c>
      <c r="E122" s="40">
        <f t="shared" si="10"/>
        <v>65074.359000000004</v>
      </c>
      <c r="F122" s="51">
        <f t="shared" si="11"/>
        <v>104.42529726003792</v>
      </c>
      <c r="G122" s="51">
        <f t="shared" si="12"/>
        <v>390.34972677595624</v>
      </c>
      <c r="H122" s="51">
        <f t="shared" si="13"/>
        <v>49.56223958333333</v>
      </c>
      <c r="I122" s="51">
        <f t="shared" si="14"/>
        <v>109.3466174889098</v>
      </c>
    </row>
    <row r="123" spans="1:9" x14ac:dyDescent="0.2">
      <c r="A123" s="5">
        <v>44496</v>
      </c>
      <c r="B123" s="37">
        <v>58453</v>
      </c>
      <c r="C123" s="37">
        <v>3923.3</v>
      </c>
      <c r="D123" s="40">
        <v>179.685</v>
      </c>
      <c r="E123" s="40">
        <f t="shared" si="10"/>
        <v>62555.985000000001</v>
      </c>
      <c r="F123" s="51">
        <f t="shared" si="11"/>
        <v>100.72893331035672</v>
      </c>
      <c r="G123" s="51">
        <f t="shared" si="12"/>
        <v>357.31329690346087</v>
      </c>
      <c r="H123" s="51">
        <f t="shared" si="13"/>
        <v>46.79296875</v>
      </c>
      <c r="I123" s="51">
        <f t="shared" si="14"/>
        <v>105.11490959806426</v>
      </c>
    </row>
    <row r="124" spans="1:9" x14ac:dyDescent="0.2">
      <c r="A124" s="5">
        <v>44495</v>
      </c>
      <c r="B124" s="37">
        <v>60290</v>
      </c>
      <c r="C124" s="37">
        <v>4129.8</v>
      </c>
      <c r="D124" s="40">
        <v>197.53</v>
      </c>
      <c r="E124" s="40">
        <f t="shared" si="10"/>
        <v>64617.33</v>
      </c>
      <c r="F124" s="51">
        <f t="shared" si="11"/>
        <v>103.89453730828882</v>
      </c>
      <c r="G124" s="51">
        <f t="shared" si="12"/>
        <v>376.12021857923497</v>
      </c>
      <c r="H124" s="51">
        <f t="shared" si="13"/>
        <v>51.440104166666671</v>
      </c>
      <c r="I124" s="51">
        <f t="shared" si="14"/>
        <v>108.57865640543083</v>
      </c>
    </row>
    <row r="125" spans="1:9" x14ac:dyDescent="0.2">
      <c r="A125" s="5">
        <v>44494</v>
      </c>
      <c r="B125" s="37">
        <v>63100</v>
      </c>
      <c r="C125" s="37">
        <v>4220.1000000000004</v>
      </c>
      <c r="D125" s="40">
        <v>195.42099999999999</v>
      </c>
      <c r="E125" s="40">
        <f t="shared" si="10"/>
        <v>67515.521000000008</v>
      </c>
      <c r="F125" s="51">
        <f t="shared" si="11"/>
        <v>108.73686024470102</v>
      </c>
      <c r="G125" s="51">
        <f t="shared" si="12"/>
        <v>384.34426229508199</v>
      </c>
      <c r="H125" s="51">
        <f t="shared" si="13"/>
        <v>50.89088541666667</v>
      </c>
      <c r="I125" s="51">
        <f t="shared" si="14"/>
        <v>113.44858347896223</v>
      </c>
    </row>
    <row r="126" spans="1:9" x14ac:dyDescent="0.2">
      <c r="A126" s="5">
        <v>44493</v>
      </c>
      <c r="B126" s="37">
        <v>60847</v>
      </c>
      <c r="C126" s="37">
        <v>4082.9</v>
      </c>
      <c r="D126" s="40">
        <v>190.441</v>
      </c>
      <c r="E126" s="40">
        <f t="shared" si="10"/>
        <v>65120.341</v>
      </c>
      <c r="F126" s="51">
        <f t="shared" si="11"/>
        <v>104.85438566258833</v>
      </c>
      <c r="G126" s="51">
        <f t="shared" si="12"/>
        <v>371.8488160291439</v>
      </c>
      <c r="H126" s="51">
        <f t="shared" si="13"/>
        <v>49.59401041666667</v>
      </c>
      <c r="I126" s="51">
        <f t="shared" si="14"/>
        <v>109.42388257830353</v>
      </c>
    </row>
    <row r="127" spans="1:9" x14ac:dyDescent="0.2">
      <c r="A127" s="5">
        <v>44492</v>
      </c>
      <c r="B127" s="37">
        <v>61302</v>
      </c>
      <c r="C127" s="37">
        <v>4168.2</v>
      </c>
      <c r="D127" s="40">
        <v>196.35</v>
      </c>
      <c r="E127" s="40">
        <f t="shared" si="10"/>
        <v>65666.55</v>
      </c>
      <c r="F127" s="51">
        <f t="shared" si="11"/>
        <v>105.63846286403586</v>
      </c>
      <c r="G127" s="51">
        <f t="shared" si="12"/>
        <v>379.61748633879779</v>
      </c>
      <c r="H127" s="51">
        <f t="shared" si="13"/>
        <v>51.1328125</v>
      </c>
      <c r="I127" s="51">
        <f t="shared" si="14"/>
        <v>110.34169579244522</v>
      </c>
    </row>
    <row r="128" spans="1:9" x14ac:dyDescent="0.2">
      <c r="A128" s="5">
        <v>44491</v>
      </c>
      <c r="B128" s="37">
        <v>60708</v>
      </c>
      <c r="C128" s="37">
        <v>3971.2</v>
      </c>
      <c r="D128" s="40">
        <v>190.93</v>
      </c>
      <c r="E128" s="40">
        <f t="shared" si="10"/>
        <v>64870.13</v>
      </c>
      <c r="F128" s="51">
        <f t="shared" si="11"/>
        <v>104.6148543856626</v>
      </c>
      <c r="G128" s="51">
        <f t="shared" si="12"/>
        <v>361.67577413479052</v>
      </c>
      <c r="H128" s="51">
        <f t="shared" si="13"/>
        <v>49.721354166666671</v>
      </c>
      <c r="I128" s="51">
        <f t="shared" si="14"/>
        <v>109.00344468342519</v>
      </c>
    </row>
    <row r="129" spans="1:9" x14ac:dyDescent="0.2">
      <c r="A129" s="5">
        <v>44490</v>
      </c>
      <c r="B129" s="37">
        <v>62200</v>
      </c>
      <c r="C129" s="37">
        <v>4054.3</v>
      </c>
      <c r="D129" s="40">
        <v>196.74100000000001</v>
      </c>
      <c r="E129" s="40">
        <f t="shared" si="10"/>
        <v>66451.040999999997</v>
      </c>
      <c r="F129" s="51">
        <f t="shared" si="11"/>
        <v>107.18593830777185</v>
      </c>
      <c r="G129" s="51">
        <f t="shared" si="12"/>
        <v>369.24408014571947</v>
      </c>
      <c r="H129" s="51">
        <f t="shared" si="13"/>
        <v>51.23463541666667</v>
      </c>
      <c r="I129" s="51">
        <f t="shared" si="14"/>
        <v>111.65990220459739</v>
      </c>
    </row>
    <row r="130" spans="1:9" x14ac:dyDescent="0.2">
      <c r="A130" s="5">
        <v>44489</v>
      </c>
      <c r="B130" s="37">
        <v>65988</v>
      </c>
      <c r="C130" s="37">
        <v>4160.8</v>
      </c>
      <c r="D130" s="40">
        <v>207.31200000000001</v>
      </c>
      <c r="E130" s="40">
        <f t="shared" si="10"/>
        <v>70356.112000000008</v>
      </c>
      <c r="F130" s="51">
        <f t="shared" si="11"/>
        <v>113.71359641564709</v>
      </c>
      <c r="G130" s="51">
        <f t="shared" si="12"/>
        <v>378.94353369763206</v>
      </c>
      <c r="H130" s="51">
        <f t="shared" si="13"/>
        <v>53.987500000000004</v>
      </c>
      <c r="I130" s="51">
        <f t="shared" si="14"/>
        <v>118.22172334991264</v>
      </c>
    </row>
    <row r="131" spans="1:9" x14ac:dyDescent="0.2">
      <c r="A131" s="5">
        <v>44488</v>
      </c>
      <c r="B131" s="37">
        <v>64237</v>
      </c>
      <c r="C131" s="37">
        <v>3876.5</v>
      </c>
      <c r="D131" s="40">
        <v>188.75</v>
      </c>
      <c r="E131" s="40">
        <f t="shared" ref="E131:E194" si="15">B131+C131+D131</f>
        <v>68302.25</v>
      </c>
      <c r="F131" s="51">
        <f t="shared" ref="F131:F194" si="16">B131/$B$2013</f>
        <v>110.69619162502156</v>
      </c>
      <c r="G131" s="51">
        <f t="shared" ref="G131:G194" si="17">C131/$C$2013</f>
        <v>353.05100182149363</v>
      </c>
      <c r="H131" s="51">
        <f t="shared" ref="H131:H194" si="18">D131/$D$2013</f>
        <v>49.153645833333336</v>
      </c>
      <c r="I131" s="51">
        <f t="shared" ref="I131:I194" si="19">E131/$E$2013</f>
        <v>114.77055047721468</v>
      </c>
    </row>
    <row r="132" spans="1:9" x14ac:dyDescent="0.2">
      <c r="A132" s="5">
        <v>44487</v>
      </c>
      <c r="B132" s="37">
        <v>62034</v>
      </c>
      <c r="C132" s="37">
        <v>3747.5</v>
      </c>
      <c r="D132" s="40">
        <v>185.55</v>
      </c>
      <c r="E132" s="40">
        <f t="shared" si="15"/>
        <v>65967.05</v>
      </c>
      <c r="F132" s="51">
        <f t="shared" si="16"/>
        <v>106.89987937273824</v>
      </c>
      <c r="G132" s="51">
        <f t="shared" si="17"/>
        <v>341.30236794171219</v>
      </c>
      <c r="H132" s="51">
        <f t="shared" si="18"/>
        <v>48.320312500000007</v>
      </c>
      <c r="I132" s="51">
        <f t="shared" si="19"/>
        <v>110.84663597257696</v>
      </c>
    </row>
    <row r="133" spans="1:9" x14ac:dyDescent="0.2">
      <c r="A133" s="5">
        <v>44486</v>
      </c>
      <c r="B133" s="37">
        <v>61511</v>
      </c>
      <c r="C133" s="37">
        <v>3845.5</v>
      </c>
      <c r="D133" s="40">
        <v>183.73</v>
      </c>
      <c r="E133" s="40">
        <f t="shared" si="15"/>
        <v>65540.23</v>
      </c>
      <c r="F133" s="51">
        <f t="shared" si="16"/>
        <v>105.99862140272273</v>
      </c>
      <c r="G133" s="51">
        <f t="shared" si="17"/>
        <v>350.22768670309654</v>
      </c>
      <c r="H133" s="51">
        <f t="shared" si="18"/>
        <v>47.846354166666664</v>
      </c>
      <c r="I133" s="51">
        <f t="shared" si="19"/>
        <v>110.12943608011828</v>
      </c>
    </row>
    <row r="134" spans="1:9" x14ac:dyDescent="0.2">
      <c r="A134" s="5">
        <v>44485</v>
      </c>
      <c r="B134" s="37">
        <v>60867.5</v>
      </c>
      <c r="C134" s="37">
        <v>3826</v>
      </c>
      <c r="D134" s="40">
        <v>185.64099999999999</v>
      </c>
      <c r="E134" s="40">
        <f t="shared" si="15"/>
        <v>64879.141000000003</v>
      </c>
      <c r="F134" s="51">
        <f t="shared" si="16"/>
        <v>104.88971221781838</v>
      </c>
      <c r="G134" s="51">
        <f t="shared" si="17"/>
        <v>348.4517304189435</v>
      </c>
      <c r="H134" s="51">
        <f t="shared" si="18"/>
        <v>48.344010416666663</v>
      </c>
      <c r="I134" s="51">
        <f t="shared" si="19"/>
        <v>109.01858616749564</v>
      </c>
    </row>
    <row r="135" spans="1:9" x14ac:dyDescent="0.2">
      <c r="A135" s="5">
        <v>44484</v>
      </c>
      <c r="B135" s="37">
        <v>61709</v>
      </c>
      <c r="C135" s="37">
        <v>3870</v>
      </c>
      <c r="D135" s="40">
        <v>189.74600000000001</v>
      </c>
      <c r="E135" s="40">
        <f t="shared" si="15"/>
        <v>65768.745999999999</v>
      </c>
      <c r="F135" s="51">
        <f t="shared" si="16"/>
        <v>106.33982422884715</v>
      </c>
      <c r="G135" s="51">
        <f t="shared" si="17"/>
        <v>352.4590163934426</v>
      </c>
      <c r="H135" s="51">
        <f t="shared" si="18"/>
        <v>49.413020833333334</v>
      </c>
      <c r="I135" s="51">
        <f t="shared" si="19"/>
        <v>110.51341914235785</v>
      </c>
    </row>
    <row r="136" spans="1:9" x14ac:dyDescent="0.2">
      <c r="A136" s="5">
        <v>44483</v>
      </c>
      <c r="B136" s="37">
        <v>57354</v>
      </c>
      <c r="C136" s="37">
        <v>3790.6</v>
      </c>
      <c r="D136" s="40">
        <v>181.11500000000001</v>
      </c>
      <c r="E136" s="40">
        <f t="shared" si="15"/>
        <v>61325.714999999997</v>
      </c>
      <c r="F136" s="51">
        <f t="shared" si="16"/>
        <v>98.835085300706538</v>
      </c>
      <c r="G136" s="51">
        <f t="shared" si="17"/>
        <v>345.22768670309654</v>
      </c>
      <c r="H136" s="51">
        <f t="shared" si="18"/>
        <v>47.165364583333336</v>
      </c>
      <c r="I136" s="51">
        <f t="shared" si="19"/>
        <v>103.04764585293722</v>
      </c>
    </row>
    <row r="137" spans="1:9" x14ac:dyDescent="0.2">
      <c r="A137" s="5">
        <v>44482</v>
      </c>
      <c r="B137" s="37">
        <v>57381</v>
      </c>
      <c r="C137" s="37">
        <v>3607.5</v>
      </c>
      <c r="D137" s="40">
        <v>177.53</v>
      </c>
      <c r="E137" s="40">
        <f t="shared" si="15"/>
        <v>61166.03</v>
      </c>
      <c r="F137" s="51">
        <f t="shared" si="16"/>
        <v>98.881612958814415</v>
      </c>
      <c r="G137" s="51">
        <f t="shared" si="17"/>
        <v>328.55191256830602</v>
      </c>
      <c r="H137" s="51">
        <f t="shared" si="18"/>
        <v>46.231770833333336</v>
      </c>
      <c r="I137" s="51">
        <f t="shared" si="19"/>
        <v>102.77932181744858</v>
      </c>
    </row>
    <row r="138" spans="1:9" x14ac:dyDescent="0.2">
      <c r="A138" s="5">
        <v>44481</v>
      </c>
      <c r="B138" s="37">
        <v>55967</v>
      </c>
      <c r="C138" s="37">
        <v>3491</v>
      </c>
      <c r="D138" s="40">
        <v>172.62899999999999</v>
      </c>
      <c r="E138" s="40">
        <f t="shared" si="15"/>
        <v>59630.629000000001</v>
      </c>
      <c r="F138" s="51">
        <f t="shared" si="16"/>
        <v>96.444942271239029</v>
      </c>
      <c r="G138" s="51">
        <f t="shared" si="17"/>
        <v>317.94171220400727</v>
      </c>
      <c r="H138" s="51">
        <f t="shared" si="18"/>
        <v>44.955468750000001</v>
      </c>
      <c r="I138" s="51">
        <f t="shared" si="19"/>
        <v>100.19933626831563</v>
      </c>
    </row>
    <row r="139" spans="1:9" x14ac:dyDescent="0.2">
      <c r="A139" s="5">
        <v>44480</v>
      </c>
      <c r="B139" s="37">
        <v>57468</v>
      </c>
      <c r="C139" s="37">
        <v>3544.5</v>
      </c>
      <c r="D139" s="40">
        <v>179.26</v>
      </c>
      <c r="E139" s="40">
        <f t="shared" si="15"/>
        <v>61191.76</v>
      </c>
      <c r="F139" s="51">
        <f t="shared" si="16"/>
        <v>99.031535412717574</v>
      </c>
      <c r="G139" s="51">
        <f t="shared" si="17"/>
        <v>322.8142076502732</v>
      </c>
      <c r="H139" s="51">
        <f t="shared" si="18"/>
        <v>46.682291666666664</v>
      </c>
      <c r="I139" s="51">
        <f t="shared" si="19"/>
        <v>102.82255679526818</v>
      </c>
    </row>
    <row r="140" spans="1:9" x14ac:dyDescent="0.2">
      <c r="A140" s="5">
        <v>44479</v>
      </c>
      <c r="B140" s="37">
        <v>54701</v>
      </c>
      <c r="C140" s="37">
        <v>3416.1</v>
      </c>
      <c r="D140" s="40">
        <v>174.84</v>
      </c>
      <c r="E140" s="40">
        <f t="shared" si="15"/>
        <v>58291.939999999995</v>
      </c>
      <c r="F140" s="51">
        <f t="shared" si="16"/>
        <v>94.263312079958652</v>
      </c>
      <c r="G140" s="51">
        <f t="shared" si="17"/>
        <v>311.12021857923497</v>
      </c>
      <c r="H140" s="51">
        <f t="shared" si="18"/>
        <v>45.53125</v>
      </c>
      <c r="I140" s="51">
        <f t="shared" si="19"/>
        <v>97.949892458663797</v>
      </c>
    </row>
    <row r="141" spans="1:9" x14ac:dyDescent="0.2">
      <c r="A141" s="5">
        <v>44478</v>
      </c>
      <c r="B141" s="37">
        <v>54978</v>
      </c>
      <c r="C141" s="37">
        <v>3576.6</v>
      </c>
      <c r="D141" s="40">
        <v>179.81</v>
      </c>
      <c r="E141" s="40">
        <f t="shared" si="15"/>
        <v>58734.409999999996</v>
      </c>
      <c r="F141" s="51">
        <f t="shared" si="16"/>
        <v>94.740651387213518</v>
      </c>
      <c r="G141" s="51">
        <f t="shared" si="17"/>
        <v>325.73770491803276</v>
      </c>
      <c r="H141" s="51">
        <f t="shared" si="18"/>
        <v>46.825520833333336</v>
      </c>
      <c r="I141" s="51">
        <f t="shared" si="19"/>
        <v>98.693389568490375</v>
      </c>
    </row>
    <row r="142" spans="1:9" x14ac:dyDescent="0.2">
      <c r="A142" s="5">
        <v>44477</v>
      </c>
      <c r="B142" s="37">
        <v>53925</v>
      </c>
      <c r="C142" s="37">
        <v>3562.5</v>
      </c>
      <c r="D142" s="40">
        <v>175.751</v>
      </c>
      <c r="E142" s="40">
        <f t="shared" si="15"/>
        <v>57663.250999999997</v>
      </c>
      <c r="F142" s="51">
        <f t="shared" si="16"/>
        <v>92.926072721006378</v>
      </c>
      <c r="G142" s="51">
        <f t="shared" si="17"/>
        <v>324.45355191256829</v>
      </c>
      <c r="H142" s="51">
        <f t="shared" si="18"/>
        <v>45.768489583333334</v>
      </c>
      <c r="I142" s="51">
        <f t="shared" si="19"/>
        <v>96.893485347492941</v>
      </c>
    </row>
    <row r="143" spans="1:9" x14ac:dyDescent="0.2">
      <c r="A143" s="5">
        <v>44476</v>
      </c>
      <c r="B143" s="37">
        <v>53793</v>
      </c>
      <c r="C143" s="37">
        <v>3586.4</v>
      </c>
      <c r="D143" s="40">
        <v>178.46</v>
      </c>
      <c r="E143" s="40">
        <f t="shared" si="15"/>
        <v>57557.86</v>
      </c>
      <c r="F143" s="51">
        <f t="shared" si="16"/>
        <v>92.698604170256772</v>
      </c>
      <c r="G143" s="51">
        <f t="shared" si="17"/>
        <v>326.6302367941712</v>
      </c>
      <c r="H143" s="51">
        <f t="shared" si="18"/>
        <v>46.473958333333336</v>
      </c>
      <c r="I143" s="51">
        <f t="shared" si="19"/>
        <v>96.71639333243715</v>
      </c>
    </row>
    <row r="144" spans="1:9" x14ac:dyDescent="0.2">
      <c r="A144" s="5">
        <v>44475</v>
      </c>
      <c r="B144" s="37">
        <v>55331</v>
      </c>
      <c r="C144" s="37">
        <v>3577.4</v>
      </c>
      <c r="D144" s="40">
        <v>178.43799999999999</v>
      </c>
      <c r="E144" s="40">
        <f t="shared" si="15"/>
        <v>59086.838000000003</v>
      </c>
      <c r="F144" s="51">
        <f t="shared" si="16"/>
        <v>95.348957435809069</v>
      </c>
      <c r="G144" s="51">
        <f t="shared" si="17"/>
        <v>325.81056466302368</v>
      </c>
      <c r="H144" s="51">
        <f t="shared" si="18"/>
        <v>46.468229166666667</v>
      </c>
      <c r="I144" s="51">
        <f t="shared" si="19"/>
        <v>99.285586100282302</v>
      </c>
    </row>
    <row r="145" spans="1:9" x14ac:dyDescent="0.2">
      <c r="A145" s="5">
        <v>44474</v>
      </c>
      <c r="B145" s="37">
        <v>51508</v>
      </c>
      <c r="C145" s="37">
        <v>3516.8</v>
      </c>
      <c r="D145" s="40">
        <v>173.73099999999999</v>
      </c>
      <c r="E145" s="40">
        <f t="shared" si="15"/>
        <v>55198.531000000003</v>
      </c>
      <c r="F145" s="51">
        <f t="shared" si="16"/>
        <v>88.760985697053258</v>
      </c>
      <c r="G145" s="51">
        <f t="shared" si="17"/>
        <v>320.29143897996357</v>
      </c>
      <c r="H145" s="51">
        <f t="shared" si="18"/>
        <v>45.24244791666667</v>
      </c>
      <c r="I145" s="51">
        <f t="shared" si="19"/>
        <v>92.751934063718252</v>
      </c>
    </row>
    <row r="146" spans="1:9" x14ac:dyDescent="0.2">
      <c r="A146" s="5">
        <v>44473</v>
      </c>
      <c r="B146" s="37">
        <v>49252</v>
      </c>
      <c r="C146" s="37">
        <v>3387.9</v>
      </c>
      <c r="D146" s="40">
        <v>167.63900000000001</v>
      </c>
      <c r="E146" s="40">
        <f t="shared" si="15"/>
        <v>52807.539000000004</v>
      </c>
      <c r="F146" s="51">
        <f t="shared" si="16"/>
        <v>84.873341375150787</v>
      </c>
      <c r="G146" s="51">
        <f t="shared" si="17"/>
        <v>308.55191256830602</v>
      </c>
      <c r="H146" s="51">
        <f t="shared" si="18"/>
        <v>43.655989583333337</v>
      </c>
      <c r="I146" s="51">
        <f t="shared" si="19"/>
        <v>88.734270399247222</v>
      </c>
    </row>
    <row r="147" spans="1:9" x14ac:dyDescent="0.2">
      <c r="A147" s="5">
        <v>44472</v>
      </c>
      <c r="B147" s="37">
        <v>48243</v>
      </c>
      <c r="C147" s="37">
        <v>3419.67</v>
      </c>
      <c r="D147" s="40">
        <v>170.499</v>
      </c>
      <c r="E147" s="40">
        <f t="shared" si="15"/>
        <v>51833.169000000002</v>
      </c>
      <c r="F147" s="51">
        <f t="shared" si="16"/>
        <v>83.134585559193525</v>
      </c>
      <c r="G147" s="51">
        <f t="shared" si="17"/>
        <v>311.44535519125685</v>
      </c>
      <c r="H147" s="51">
        <f t="shared" si="18"/>
        <v>44.400781250000001</v>
      </c>
      <c r="I147" s="51">
        <f t="shared" si="19"/>
        <v>87.097003965586779</v>
      </c>
    </row>
    <row r="148" spans="1:9" x14ac:dyDescent="0.2">
      <c r="A148" s="5">
        <v>44471</v>
      </c>
      <c r="B148" s="37">
        <v>47675</v>
      </c>
      <c r="C148" s="37">
        <v>3391.1</v>
      </c>
      <c r="D148" s="40">
        <v>169.04</v>
      </c>
      <c r="E148" s="40">
        <f t="shared" si="15"/>
        <v>51235.14</v>
      </c>
      <c r="F148" s="51">
        <f t="shared" si="16"/>
        <v>82.155781492331556</v>
      </c>
      <c r="G148" s="51">
        <f t="shared" si="17"/>
        <v>308.84335154826954</v>
      </c>
      <c r="H148" s="51">
        <f t="shared" si="18"/>
        <v>44.020833333333336</v>
      </c>
      <c r="I148" s="51">
        <f t="shared" si="19"/>
        <v>86.092115875789759</v>
      </c>
    </row>
    <row r="149" spans="1:9" x14ac:dyDescent="0.2">
      <c r="A149" s="5">
        <v>44470</v>
      </c>
      <c r="B149" s="37">
        <v>48157</v>
      </c>
      <c r="C149" s="37">
        <v>3309.9</v>
      </c>
      <c r="D149" s="40">
        <v>166.13</v>
      </c>
      <c r="E149" s="40">
        <f t="shared" si="15"/>
        <v>51633.03</v>
      </c>
      <c r="F149" s="51">
        <f t="shared" si="16"/>
        <v>82.986386351886964</v>
      </c>
      <c r="G149" s="51">
        <f t="shared" si="17"/>
        <v>301.44808743169398</v>
      </c>
      <c r="H149" s="51">
        <f t="shared" si="18"/>
        <v>43.263020833333336</v>
      </c>
      <c r="I149" s="51">
        <f t="shared" si="19"/>
        <v>86.760703723618761</v>
      </c>
    </row>
    <row r="150" spans="1:9" x14ac:dyDescent="0.2">
      <c r="A150" s="5">
        <v>44469</v>
      </c>
      <c r="B150" s="37">
        <v>43830</v>
      </c>
      <c r="C150" s="37">
        <v>3002.9</v>
      </c>
      <c r="D150" s="40">
        <v>153.33000000000001</v>
      </c>
      <c r="E150" s="40">
        <f t="shared" si="15"/>
        <v>46986.23</v>
      </c>
      <c r="F150" s="51">
        <f t="shared" si="16"/>
        <v>75.529898328450813</v>
      </c>
      <c r="G150" s="51">
        <f t="shared" si="17"/>
        <v>273.48816029143899</v>
      </c>
      <c r="H150" s="51">
        <f t="shared" si="18"/>
        <v>39.929687500000007</v>
      </c>
      <c r="I150" s="51">
        <f t="shared" si="19"/>
        <v>78.952530582067482</v>
      </c>
    </row>
    <row r="151" spans="1:9" x14ac:dyDescent="0.2">
      <c r="A151" s="5">
        <v>44468</v>
      </c>
      <c r="B151" s="37">
        <v>41551</v>
      </c>
      <c r="C151" s="37">
        <v>2851.9</v>
      </c>
      <c r="D151" s="40">
        <v>144.85</v>
      </c>
      <c r="E151" s="40">
        <f t="shared" si="15"/>
        <v>44547.75</v>
      </c>
      <c r="F151" s="51">
        <f t="shared" si="16"/>
        <v>71.602619334826812</v>
      </c>
      <c r="G151" s="51">
        <f t="shared" si="17"/>
        <v>259.73588342440803</v>
      </c>
      <c r="H151" s="51">
        <f t="shared" si="18"/>
        <v>37.721354166666664</v>
      </c>
      <c r="I151" s="51">
        <f t="shared" si="19"/>
        <v>74.855071246135239</v>
      </c>
    </row>
    <row r="152" spans="1:9" x14ac:dyDescent="0.2">
      <c r="A152" s="5">
        <v>44467</v>
      </c>
      <c r="B152" s="37">
        <v>41064</v>
      </c>
      <c r="C152" s="37">
        <v>2809</v>
      </c>
      <c r="D152" s="40">
        <v>140.62899999999999</v>
      </c>
      <c r="E152" s="40">
        <f t="shared" si="15"/>
        <v>44013.629000000001</v>
      </c>
      <c r="F152" s="51">
        <f t="shared" si="16"/>
        <v>70.763398242288474</v>
      </c>
      <c r="G152" s="51">
        <f t="shared" si="17"/>
        <v>255.8287795992714</v>
      </c>
      <c r="H152" s="51">
        <f t="shared" si="18"/>
        <v>36.622135416666666</v>
      </c>
      <c r="I152" s="51">
        <f t="shared" si="19"/>
        <v>73.957569901868538</v>
      </c>
    </row>
    <row r="153" spans="1:9" x14ac:dyDescent="0.2">
      <c r="A153" s="5">
        <v>44466</v>
      </c>
      <c r="B153" s="37">
        <v>42191</v>
      </c>
      <c r="C153" s="37">
        <v>2928.2</v>
      </c>
      <c r="D153" s="40">
        <v>145.05000000000001</v>
      </c>
      <c r="E153" s="40">
        <f t="shared" si="15"/>
        <v>45264.25</v>
      </c>
      <c r="F153" s="51">
        <f t="shared" si="16"/>
        <v>72.705497156643119</v>
      </c>
      <c r="G153" s="51">
        <f t="shared" si="17"/>
        <v>266.68488160291434</v>
      </c>
      <c r="H153" s="51">
        <f t="shared" si="18"/>
        <v>37.773437500000007</v>
      </c>
      <c r="I153" s="51">
        <f t="shared" si="19"/>
        <v>76.059030111574131</v>
      </c>
    </row>
    <row r="154" spans="1:9" x14ac:dyDescent="0.2">
      <c r="A154" s="5">
        <v>44465</v>
      </c>
      <c r="B154" s="37">
        <v>43180</v>
      </c>
      <c r="C154" s="37">
        <v>3063</v>
      </c>
      <c r="D154" s="40">
        <v>150.84899999999999</v>
      </c>
      <c r="E154" s="40">
        <f t="shared" si="15"/>
        <v>46393.849000000002</v>
      </c>
      <c r="F154" s="51">
        <f t="shared" si="16"/>
        <v>74.40978804066863</v>
      </c>
      <c r="G154" s="51">
        <f t="shared" si="17"/>
        <v>278.96174863387978</v>
      </c>
      <c r="H154" s="51">
        <f t="shared" si="18"/>
        <v>39.283593750000001</v>
      </c>
      <c r="I154" s="51">
        <f t="shared" si="19"/>
        <v>77.957133015190223</v>
      </c>
    </row>
    <row r="155" spans="1:9" x14ac:dyDescent="0.2">
      <c r="A155" s="5">
        <v>44464</v>
      </c>
      <c r="B155" s="37">
        <v>42711</v>
      </c>
      <c r="C155" s="37">
        <v>2924.3</v>
      </c>
      <c r="D155" s="40">
        <v>150.94</v>
      </c>
      <c r="E155" s="40">
        <f t="shared" si="15"/>
        <v>45786.240000000005</v>
      </c>
      <c r="F155" s="51">
        <f t="shared" si="16"/>
        <v>73.601585386868862</v>
      </c>
      <c r="G155" s="51">
        <f t="shared" si="17"/>
        <v>266.32969034608379</v>
      </c>
      <c r="H155" s="51">
        <f t="shared" si="18"/>
        <v>39.307291666666664</v>
      </c>
      <c r="I155" s="51">
        <f t="shared" si="19"/>
        <v>76.936147331630607</v>
      </c>
    </row>
    <row r="156" spans="1:9" x14ac:dyDescent="0.2">
      <c r="A156" s="5">
        <v>44463</v>
      </c>
      <c r="B156" s="37">
        <v>42878</v>
      </c>
      <c r="C156" s="37">
        <v>2932.9</v>
      </c>
      <c r="D156" s="40">
        <v>152.02099999999999</v>
      </c>
      <c r="E156" s="40">
        <f t="shared" si="15"/>
        <v>45962.921000000002</v>
      </c>
      <c r="F156" s="51">
        <f t="shared" si="16"/>
        <v>73.889367568499054</v>
      </c>
      <c r="G156" s="51">
        <f t="shared" si="17"/>
        <v>267.11293260473587</v>
      </c>
      <c r="H156" s="51">
        <f t="shared" si="18"/>
        <v>39.588802083333334</v>
      </c>
      <c r="I156" s="51">
        <f t="shared" si="19"/>
        <v>77.233030313214144</v>
      </c>
    </row>
    <row r="157" spans="1:9" x14ac:dyDescent="0.2">
      <c r="A157" s="5">
        <v>44462</v>
      </c>
      <c r="B157" s="37">
        <v>44882</v>
      </c>
      <c r="C157" s="37">
        <v>3152.8</v>
      </c>
      <c r="D157" s="40">
        <v>163.84</v>
      </c>
      <c r="E157" s="40">
        <f t="shared" si="15"/>
        <v>48198.64</v>
      </c>
      <c r="F157" s="51">
        <f t="shared" si="16"/>
        <v>77.342753748061355</v>
      </c>
      <c r="G157" s="51">
        <f t="shared" si="17"/>
        <v>287.14025500910748</v>
      </c>
      <c r="H157" s="51">
        <f t="shared" si="18"/>
        <v>42.666666666666671</v>
      </c>
      <c r="I157" s="51">
        <f t="shared" si="19"/>
        <v>80.98978357306089</v>
      </c>
    </row>
    <row r="158" spans="1:9" x14ac:dyDescent="0.2">
      <c r="A158" s="5">
        <v>44461</v>
      </c>
      <c r="B158" s="37">
        <v>43582.6</v>
      </c>
      <c r="C158" s="37">
        <v>3077.8</v>
      </c>
      <c r="D158" s="40">
        <v>161.46</v>
      </c>
      <c r="E158" s="40">
        <f t="shared" si="15"/>
        <v>46821.86</v>
      </c>
      <c r="F158" s="51">
        <f t="shared" si="16"/>
        <v>75.10356712045494</v>
      </c>
      <c r="G158" s="51">
        <f t="shared" si="17"/>
        <v>280.30965391621129</v>
      </c>
      <c r="H158" s="51">
        <f t="shared" si="18"/>
        <v>42.046875000000007</v>
      </c>
      <c r="I158" s="51">
        <f t="shared" si="19"/>
        <v>78.676334184702242</v>
      </c>
    </row>
    <row r="159" spans="1:9" x14ac:dyDescent="0.2">
      <c r="A159" s="5">
        <v>44460</v>
      </c>
      <c r="B159" s="37">
        <v>40664</v>
      </c>
      <c r="C159" s="37">
        <v>2759.8</v>
      </c>
      <c r="D159" s="40">
        <v>148.13200000000001</v>
      </c>
      <c r="E159" s="40">
        <f t="shared" si="15"/>
        <v>43571.932000000001</v>
      </c>
      <c r="F159" s="51">
        <f t="shared" si="16"/>
        <v>70.074099603653295</v>
      </c>
      <c r="G159" s="51">
        <f t="shared" si="17"/>
        <v>251.34790528233151</v>
      </c>
      <c r="H159" s="51">
        <f t="shared" si="18"/>
        <v>38.576041666666669</v>
      </c>
      <c r="I159" s="51">
        <f t="shared" si="19"/>
        <v>73.21537168974325</v>
      </c>
    </row>
    <row r="160" spans="1:9" x14ac:dyDescent="0.2">
      <c r="A160" s="5">
        <v>44459</v>
      </c>
      <c r="B160" s="37">
        <v>43002</v>
      </c>
      <c r="C160" s="37">
        <v>2977.2</v>
      </c>
      <c r="D160" s="40">
        <v>156.99</v>
      </c>
      <c r="E160" s="40">
        <f t="shared" si="15"/>
        <v>46136.189999999995</v>
      </c>
      <c r="F160" s="51">
        <f t="shared" si="16"/>
        <v>74.103050146475965</v>
      </c>
      <c r="G160" s="51">
        <f t="shared" si="17"/>
        <v>271.14754098360652</v>
      </c>
      <c r="H160" s="51">
        <f t="shared" si="18"/>
        <v>40.882812500000007</v>
      </c>
      <c r="I160" s="51">
        <f t="shared" si="19"/>
        <v>77.524179997311464</v>
      </c>
    </row>
    <row r="161" spans="1:9" x14ac:dyDescent="0.2">
      <c r="A161" s="5">
        <v>44458</v>
      </c>
      <c r="B161" s="37">
        <v>47239</v>
      </c>
      <c r="C161" s="37">
        <v>3328.4</v>
      </c>
      <c r="D161" s="40">
        <v>175.56</v>
      </c>
      <c r="E161" s="40">
        <f t="shared" si="15"/>
        <v>50742.96</v>
      </c>
      <c r="F161" s="51">
        <f t="shared" si="16"/>
        <v>81.404445976219208</v>
      </c>
      <c r="G161" s="51">
        <f t="shared" si="17"/>
        <v>303.13296903460838</v>
      </c>
      <c r="H161" s="51">
        <f t="shared" si="18"/>
        <v>45.71875</v>
      </c>
      <c r="I161" s="51">
        <f t="shared" si="19"/>
        <v>85.265089393735721</v>
      </c>
    </row>
    <row r="162" spans="1:9" x14ac:dyDescent="0.2">
      <c r="A162" s="5">
        <v>44457</v>
      </c>
      <c r="B162" s="37">
        <v>48309</v>
      </c>
      <c r="C162" s="37">
        <v>3437.3</v>
      </c>
      <c r="D162" s="40">
        <v>181.33099999999999</v>
      </c>
      <c r="E162" s="40">
        <f t="shared" si="15"/>
        <v>51927.631000000001</v>
      </c>
      <c r="F162" s="51">
        <f t="shared" si="16"/>
        <v>83.248319834568335</v>
      </c>
      <c r="G162" s="51">
        <f t="shared" si="17"/>
        <v>313.05100182149363</v>
      </c>
      <c r="H162" s="51">
        <f t="shared" si="18"/>
        <v>47.221614583333334</v>
      </c>
      <c r="I162" s="51">
        <f t="shared" si="19"/>
        <v>87.255731617152847</v>
      </c>
    </row>
    <row r="163" spans="1:9" x14ac:dyDescent="0.2">
      <c r="A163" s="5">
        <v>44456</v>
      </c>
      <c r="B163" s="37">
        <v>47292</v>
      </c>
      <c r="C163" s="37">
        <v>3400.1</v>
      </c>
      <c r="D163" s="40">
        <v>179.81</v>
      </c>
      <c r="E163" s="40">
        <f t="shared" si="15"/>
        <v>50871.909999999996</v>
      </c>
      <c r="F163" s="51">
        <f t="shared" si="16"/>
        <v>81.495778045838364</v>
      </c>
      <c r="G163" s="51">
        <f t="shared" si="17"/>
        <v>309.66302367941711</v>
      </c>
      <c r="H163" s="51">
        <f t="shared" si="18"/>
        <v>46.825520833333336</v>
      </c>
      <c r="I163" s="51">
        <f t="shared" si="19"/>
        <v>85.48176838284715</v>
      </c>
    </row>
    <row r="164" spans="1:9" x14ac:dyDescent="0.2">
      <c r="A164" s="5">
        <v>44455</v>
      </c>
      <c r="B164" s="37">
        <v>47786</v>
      </c>
      <c r="C164" s="37">
        <v>3569.9</v>
      </c>
      <c r="D164" s="40">
        <v>185.251</v>
      </c>
      <c r="E164" s="40">
        <f t="shared" si="15"/>
        <v>51541.150999999998</v>
      </c>
      <c r="F164" s="51">
        <f t="shared" si="16"/>
        <v>82.347061864552828</v>
      </c>
      <c r="G164" s="51">
        <f t="shared" si="17"/>
        <v>325.12750455373407</v>
      </c>
      <c r="H164" s="51">
        <f t="shared" si="18"/>
        <v>48.24244791666667</v>
      </c>
      <c r="I164" s="51">
        <f t="shared" si="19"/>
        <v>86.606316373168426</v>
      </c>
    </row>
    <row r="165" spans="1:9" x14ac:dyDescent="0.2">
      <c r="A165" s="5">
        <v>44454</v>
      </c>
      <c r="B165" s="37">
        <v>48136</v>
      </c>
      <c r="C165" s="37">
        <v>3612.9</v>
      </c>
      <c r="D165" s="40">
        <v>188.971</v>
      </c>
      <c r="E165" s="40">
        <f t="shared" si="15"/>
        <v>51937.870999999999</v>
      </c>
      <c r="F165" s="51">
        <f t="shared" si="16"/>
        <v>82.950198173358615</v>
      </c>
      <c r="G165" s="51">
        <f t="shared" si="17"/>
        <v>329.04371584699453</v>
      </c>
      <c r="H165" s="51">
        <f t="shared" si="18"/>
        <v>49.21119791666667</v>
      </c>
      <c r="I165" s="51">
        <f t="shared" si="19"/>
        <v>87.272938230945016</v>
      </c>
    </row>
    <row r="166" spans="1:9" x14ac:dyDescent="0.2">
      <c r="A166" s="5">
        <v>44453</v>
      </c>
      <c r="B166" s="37">
        <v>47078</v>
      </c>
      <c r="C166" s="37">
        <v>3430.3</v>
      </c>
      <c r="D166" s="40">
        <v>182.88900000000001</v>
      </c>
      <c r="E166" s="40">
        <f t="shared" si="15"/>
        <v>50691.189000000006</v>
      </c>
      <c r="F166" s="51">
        <f t="shared" si="16"/>
        <v>81.127003274168544</v>
      </c>
      <c r="G166" s="51">
        <f t="shared" si="17"/>
        <v>312.41347905282333</v>
      </c>
      <c r="H166" s="51">
        <f t="shared" si="18"/>
        <v>47.627343750000001</v>
      </c>
      <c r="I166" s="51">
        <f t="shared" si="19"/>
        <v>85.178096854415926</v>
      </c>
    </row>
    <row r="167" spans="1:9" x14ac:dyDescent="0.2">
      <c r="A167" s="5">
        <v>44452</v>
      </c>
      <c r="B167" s="37">
        <v>44960</v>
      </c>
      <c r="C167" s="37">
        <v>3284.5</v>
      </c>
      <c r="D167" s="40">
        <v>179.26900000000001</v>
      </c>
      <c r="E167" s="40">
        <f t="shared" si="15"/>
        <v>48423.769</v>
      </c>
      <c r="F167" s="51">
        <f t="shared" si="16"/>
        <v>77.477166982595222</v>
      </c>
      <c r="G167" s="51">
        <f t="shared" si="17"/>
        <v>299.13479052823311</v>
      </c>
      <c r="H167" s="51">
        <f t="shared" si="18"/>
        <v>46.684635416666673</v>
      </c>
      <c r="I167" s="51">
        <f t="shared" si="19"/>
        <v>81.368075346148672</v>
      </c>
    </row>
    <row r="168" spans="1:9" x14ac:dyDescent="0.2">
      <c r="A168" s="5">
        <v>44451</v>
      </c>
      <c r="B168" s="37">
        <v>46069</v>
      </c>
      <c r="C168" s="37">
        <v>3407.8</v>
      </c>
      <c r="D168" s="40">
        <v>183.239</v>
      </c>
      <c r="E168" s="40">
        <f t="shared" si="15"/>
        <v>49660.039000000004</v>
      </c>
      <c r="F168" s="51">
        <f t="shared" si="16"/>
        <v>79.388247458211282</v>
      </c>
      <c r="G168" s="51">
        <f t="shared" si="17"/>
        <v>310.36429872495449</v>
      </c>
      <c r="H168" s="51">
        <f t="shared" si="18"/>
        <v>47.718489583333337</v>
      </c>
      <c r="I168" s="51">
        <f t="shared" si="19"/>
        <v>83.445421091544574</v>
      </c>
    </row>
    <row r="169" spans="1:9" x14ac:dyDescent="0.2">
      <c r="A169" s="5">
        <v>44450</v>
      </c>
      <c r="B169" s="37">
        <v>45169</v>
      </c>
      <c r="C169" s="37">
        <v>3267.4</v>
      </c>
      <c r="D169" s="40">
        <v>178.52</v>
      </c>
      <c r="E169" s="40">
        <f t="shared" si="15"/>
        <v>48614.92</v>
      </c>
      <c r="F169" s="51">
        <f t="shared" si="16"/>
        <v>77.837325521282096</v>
      </c>
      <c r="G169" s="51">
        <f t="shared" si="17"/>
        <v>297.57741347905284</v>
      </c>
      <c r="H169" s="51">
        <f t="shared" si="18"/>
        <v>46.489583333333336</v>
      </c>
      <c r="I169" s="51">
        <f t="shared" si="19"/>
        <v>81.689272751713943</v>
      </c>
    </row>
    <row r="170" spans="1:9" x14ac:dyDescent="0.2">
      <c r="A170" s="5">
        <v>44449</v>
      </c>
      <c r="B170" s="37">
        <v>44852</v>
      </c>
      <c r="C170" s="37">
        <v>3207.4</v>
      </c>
      <c r="D170" s="40">
        <v>174.041</v>
      </c>
      <c r="E170" s="40">
        <f t="shared" si="15"/>
        <v>48233.440999999999</v>
      </c>
      <c r="F170" s="51">
        <f t="shared" si="16"/>
        <v>77.291056350163714</v>
      </c>
      <c r="G170" s="51">
        <f t="shared" si="17"/>
        <v>292.11293260473587</v>
      </c>
      <c r="H170" s="51">
        <f t="shared" si="18"/>
        <v>45.323177083333334</v>
      </c>
      <c r="I170" s="51">
        <f t="shared" si="19"/>
        <v>81.048260854953625</v>
      </c>
    </row>
    <row r="171" spans="1:9" x14ac:dyDescent="0.2">
      <c r="A171" s="5">
        <v>44448</v>
      </c>
      <c r="B171" s="37">
        <v>46389</v>
      </c>
      <c r="C171" s="37">
        <v>3424.3</v>
      </c>
      <c r="D171" s="40">
        <v>180.3</v>
      </c>
      <c r="E171" s="40">
        <f t="shared" si="15"/>
        <v>49993.600000000006</v>
      </c>
      <c r="F171" s="51">
        <f t="shared" si="16"/>
        <v>79.939686369119428</v>
      </c>
      <c r="G171" s="51">
        <f t="shared" si="17"/>
        <v>311.86703096539162</v>
      </c>
      <c r="H171" s="51">
        <f t="shared" si="18"/>
        <v>46.953125000000007</v>
      </c>
      <c r="I171" s="51">
        <f t="shared" si="19"/>
        <v>84.005914773491071</v>
      </c>
    </row>
    <row r="172" spans="1:9" x14ac:dyDescent="0.2">
      <c r="A172" s="5">
        <v>44447</v>
      </c>
      <c r="B172" s="37">
        <v>46088</v>
      </c>
      <c r="C172" s="37">
        <v>3500.2</v>
      </c>
      <c r="D172" s="40">
        <v>179.56700000000001</v>
      </c>
      <c r="E172" s="40">
        <f t="shared" si="15"/>
        <v>49767.767</v>
      </c>
      <c r="F172" s="51">
        <f t="shared" si="16"/>
        <v>79.42098914354645</v>
      </c>
      <c r="G172" s="51">
        <f t="shared" si="17"/>
        <v>318.7795992714025</v>
      </c>
      <c r="H172" s="51">
        <f t="shared" si="18"/>
        <v>46.76223958333334</v>
      </c>
      <c r="I172" s="51">
        <f t="shared" si="19"/>
        <v>83.626440045705067</v>
      </c>
    </row>
    <row r="173" spans="1:9" x14ac:dyDescent="0.2">
      <c r="A173" s="5">
        <v>44446</v>
      </c>
      <c r="B173" s="37">
        <v>46778</v>
      </c>
      <c r="C173" s="37">
        <v>3426.9</v>
      </c>
      <c r="D173" s="40">
        <v>177.94800000000001</v>
      </c>
      <c r="E173" s="40">
        <f t="shared" si="15"/>
        <v>50382.847999999998</v>
      </c>
      <c r="F173" s="51">
        <f t="shared" si="16"/>
        <v>80.610029295192149</v>
      </c>
      <c r="G173" s="51">
        <f t="shared" si="17"/>
        <v>312.10382513661204</v>
      </c>
      <c r="H173" s="51">
        <f t="shared" si="18"/>
        <v>46.340625000000003</v>
      </c>
      <c r="I173" s="51">
        <f t="shared" si="19"/>
        <v>84.659981180266158</v>
      </c>
    </row>
    <row r="174" spans="1:9" x14ac:dyDescent="0.2">
      <c r="A174" s="5">
        <v>44445</v>
      </c>
      <c r="B174" s="37">
        <v>52676</v>
      </c>
      <c r="C174" s="37">
        <v>3927.2</v>
      </c>
      <c r="D174" s="40">
        <v>219.42</v>
      </c>
      <c r="E174" s="40">
        <f t="shared" si="15"/>
        <v>56822.619999999995</v>
      </c>
      <c r="F174" s="51">
        <f t="shared" si="16"/>
        <v>90.773737721868002</v>
      </c>
      <c r="G174" s="51">
        <f t="shared" si="17"/>
        <v>357.66848816029142</v>
      </c>
      <c r="H174" s="51">
        <f t="shared" si="18"/>
        <v>57.140625</v>
      </c>
      <c r="I174" s="51">
        <f t="shared" si="19"/>
        <v>95.480945019491855</v>
      </c>
    </row>
    <row r="175" spans="1:9" x14ac:dyDescent="0.2">
      <c r="A175" s="5">
        <v>44444</v>
      </c>
      <c r="B175" s="37">
        <v>51762</v>
      </c>
      <c r="C175" s="37">
        <v>3952</v>
      </c>
      <c r="D175" s="40">
        <v>231.53</v>
      </c>
      <c r="E175" s="40">
        <f t="shared" si="15"/>
        <v>55945.53</v>
      </c>
      <c r="F175" s="51">
        <f t="shared" si="16"/>
        <v>89.198690332586594</v>
      </c>
      <c r="G175" s="51">
        <f t="shared" si="17"/>
        <v>359.92714025500908</v>
      </c>
      <c r="H175" s="51">
        <f t="shared" si="18"/>
        <v>60.294270833333336</v>
      </c>
      <c r="I175" s="51">
        <f t="shared" si="19"/>
        <v>94.007141416857095</v>
      </c>
    </row>
    <row r="176" spans="1:9" x14ac:dyDescent="0.2">
      <c r="A176" s="5">
        <v>44443</v>
      </c>
      <c r="B176" s="37">
        <v>49899</v>
      </c>
      <c r="C176" s="37">
        <v>3884.4</v>
      </c>
      <c r="D176" s="40">
        <v>212.239</v>
      </c>
      <c r="E176" s="40">
        <f t="shared" si="15"/>
        <v>53995.639000000003</v>
      </c>
      <c r="F176" s="51">
        <f t="shared" si="16"/>
        <v>85.988281923143205</v>
      </c>
      <c r="G176" s="51">
        <f t="shared" si="17"/>
        <v>353.77049180327867</v>
      </c>
      <c r="H176" s="51">
        <f t="shared" si="18"/>
        <v>55.270572916666673</v>
      </c>
      <c r="I176" s="51">
        <f t="shared" si="19"/>
        <v>90.730674485817985</v>
      </c>
    </row>
    <row r="177" spans="1:9" x14ac:dyDescent="0.2">
      <c r="A177" s="5">
        <v>44442</v>
      </c>
      <c r="B177" s="37">
        <v>50000</v>
      </c>
      <c r="C177" s="37">
        <v>3936.3</v>
      </c>
      <c r="D177" s="40">
        <v>212.7</v>
      </c>
      <c r="E177" s="40">
        <f t="shared" si="15"/>
        <v>54149</v>
      </c>
      <c r="F177" s="51">
        <f t="shared" si="16"/>
        <v>86.162329829398587</v>
      </c>
      <c r="G177" s="51">
        <f t="shared" si="17"/>
        <v>358.49726775956282</v>
      </c>
      <c r="H177" s="51">
        <f t="shared" si="18"/>
        <v>55.390625</v>
      </c>
      <c r="I177" s="51">
        <f t="shared" si="19"/>
        <v>90.988372093023258</v>
      </c>
    </row>
    <row r="178" spans="1:9" x14ac:dyDescent="0.2">
      <c r="A178" s="5">
        <v>44441</v>
      </c>
      <c r="B178" s="37">
        <v>49291</v>
      </c>
      <c r="C178" s="37">
        <v>3787.6</v>
      </c>
      <c r="D178" s="40">
        <v>183.5</v>
      </c>
      <c r="E178" s="40">
        <f t="shared" si="15"/>
        <v>53262.1</v>
      </c>
      <c r="F178" s="51">
        <f t="shared" si="16"/>
        <v>84.94054799241772</v>
      </c>
      <c r="G178" s="51">
        <f t="shared" si="17"/>
        <v>344.95446265938068</v>
      </c>
      <c r="H178" s="51">
        <f t="shared" si="18"/>
        <v>47.786458333333336</v>
      </c>
      <c r="I178" s="51">
        <f t="shared" si="19"/>
        <v>89.49808441994891</v>
      </c>
    </row>
    <row r="179" spans="1:9" x14ac:dyDescent="0.2">
      <c r="A179" s="5">
        <v>44440</v>
      </c>
      <c r="B179" s="37">
        <v>48844</v>
      </c>
      <c r="C179" s="37">
        <v>3831.7</v>
      </c>
      <c r="D179" s="40">
        <v>180.84100000000001</v>
      </c>
      <c r="E179" s="40">
        <f t="shared" si="15"/>
        <v>52856.540999999997</v>
      </c>
      <c r="F179" s="51">
        <f t="shared" si="16"/>
        <v>84.170256763742898</v>
      </c>
      <c r="G179" s="51">
        <f t="shared" si="17"/>
        <v>348.97085610200361</v>
      </c>
      <c r="H179" s="51">
        <f t="shared" si="18"/>
        <v>47.09401041666667</v>
      </c>
      <c r="I179" s="51">
        <f t="shared" si="19"/>
        <v>88.816610095442925</v>
      </c>
    </row>
    <row r="180" spans="1:9" x14ac:dyDescent="0.2">
      <c r="A180" s="5">
        <v>44439</v>
      </c>
      <c r="B180" s="37">
        <v>47157</v>
      </c>
      <c r="C180" s="37">
        <v>3432.5</v>
      </c>
      <c r="D180" s="40">
        <v>171.49</v>
      </c>
      <c r="E180" s="40">
        <f t="shared" si="15"/>
        <v>50760.99</v>
      </c>
      <c r="F180" s="51">
        <f t="shared" si="16"/>
        <v>81.263139755298994</v>
      </c>
      <c r="G180" s="51">
        <f t="shared" si="17"/>
        <v>312.61384335154827</v>
      </c>
      <c r="H180" s="51">
        <f t="shared" si="18"/>
        <v>44.658854166666671</v>
      </c>
      <c r="I180" s="51">
        <f t="shared" si="19"/>
        <v>85.295385804543614</v>
      </c>
    </row>
    <row r="181" spans="1:9" x14ac:dyDescent="0.2">
      <c r="A181" s="5">
        <v>44438</v>
      </c>
      <c r="B181" s="37">
        <v>47008</v>
      </c>
      <c r="C181" s="37">
        <v>3226.4</v>
      </c>
      <c r="D181" s="40">
        <v>167.32900000000001</v>
      </c>
      <c r="E181" s="40">
        <f t="shared" si="15"/>
        <v>50401.728999999999</v>
      </c>
      <c r="F181" s="51">
        <f t="shared" si="16"/>
        <v>81.006376012407387</v>
      </c>
      <c r="G181" s="51">
        <f t="shared" si="17"/>
        <v>293.8433515482696</v>
      </c>
      <c r="H181" s="51">
        <f t="shared" si="18"/>
        <v>43.575260416666673</v>
      </c>
      <c r="I181" s="51">
        <f t="shared" si="19"/>
        <v>84.691707554778873</v>
      </c>
    </row>
    <row r="182" spans="1:9" x14ac:dyDescent="0.2">
      <c r="A182" s="5">
        <v>44437</v>
      </c>
      <c r="B182" s="37">
        <v>48800</v>
      </c>
      <c r="C182" s="37">
        <v>3225.8</v>
      </c>
      <c r="D182" s="40">
        <v>174.292</v>
      </c>
      <c r="E182" s="40">
        <f t="shared" si="15"/>
        <v>52200.092000000004</v>
      </c>
      <c r="F182" s="51">
        <f t="shared" si="16"/>
        <v>84.094433913493035</v>
      </c>
      <c r="G182" s="51">
        <f t="shared" si="17"/>
        <v>293.78870673952639</v>
      </c>
      <c r="H182" s="51">
        <f t="shared" si="18"/>
        <v>45.388541666666669</v>
      </c>
      <c r="I182" s="51">
        <f t="shared" si="19"/>
        <v>87.71355692969486</v>
      </c>
    </row>
    <row r="183" spans="1:9" x14ac:dyDescent="0.2">
      <c r="A183" s="5">
        <v>44436</v>
      </c>
      <c r="B183" s="37">
        <v>48914</v>
      </c>
      <c r="C183" s="37">
        <v>3245.6</v>
      </c>
      <c r="D183" s="40">
        <v>175.46</v>
      </c>
      <c r="E183" s="40">
        <f t="shared" si="15"/>
        <v>52335.06</v>
      </c>
      <c r="F183" s="51">
        <f t="shared" si="16"/>
        <v>84.290884025504056</v>
      </c>
      <c r="G183" s="51">
        <f t="shared" si="17"/>
        <v>295.59198542805098</v>
      </c>
      <c r="H183" s="51">
        <f t="shared" si="18"/>
        <v>45.692708333333336</v>
      </c>
      <c r="I183" s="51">
        <f t="shared" si="19"/>
        <v>87.940348165075946</v>
      </c>
    </row>
    <row r="184" spans="1:9" x14ac:dyDescent="0.2">
      <c r="A184" s="5">
        <v>44435</v>
      </c>
      <c r="B184" s="37">
        <v>49076.1</v>
      </c>
      <c r="C184" s="37">
        <v>3276.2</v>
      </c>
      <c r="D184" s="40">
        <v>176.12</v>
      </c>
      <c r="E184" s="40">
        <f t="shared" si="15"/>
        <v>52528.42</v>
      </c>
      <c r="F184" s="51">
        <f t="shared" si="16"/>
        <v>84.570222298810961</v>
      </c>
      <c r="G184" s="51">
        <f t="shared" si="17"/>
        <v>298.37887067395263</v>
      </c>
      <c r="H184" s="51">
        <f t="shared" si="18"/>
        <v>45.864583333333336</v>
      </c>
      <c r="I184" s="51">
        <f t="shared" si="19"/>
        <v>88.265257427073522</v>
      </c>
    </row>
    <row r="185" spans="1:9" x14ac:dyDescent="0.2">
      <c r="A185" s="5">
        <v>44434</v>
      </c>
      <c r="B185" s="37">
        <v>46832</v>
      </c>
      <c r="C185" s="37">
        <v>3090.9</v>
      </c>
      <c r="D185" s="40">
        <v>167.61</v>
      </c>
      <c r="E185" s="40">
        <f t="shared" si="15"/>
        <v>50090.51</v>
      </c>
      <c r="F185" s="51">
        <f t="shared" si="16"/>
        <v>80.703084611407903</v>
      </c>
      <c r="G185" s="51">
        <f t="shared" si="17"/>
        <v>281.50273224043718</v>
      </c>
      <c r="H185" s="51">
        <f t="shared" si="18"/>
        <v>43.648437500000007</v>
      </c>
      <c r="I185" s="51">
        <f t="shared" si="19"/>
        <v>84.168755881166831</v>
      </c>
    </row>
    <row r="186" spans="1:9" x14ac:dyDescent="0.2">
      <c r="A186" s="5">
        <v>44433</v>
      </c>
      <c r="B186" s="37">
        <v>48989</v>
      </c>
      <c r="C186" s="37">
        <v>3228.84</v>
      </c>
      <c r="D186" s="40">
        <v>177.839</v>
      </c>
      <c r="E186" s="40">
        <f t="shared" si="15"/>
        <v>52395.678999999996</v>
      </c>
      <c r="F186" s="51">
        <f t="shared" si="16"/>
        <v>84.420127520248158</v>
      </c>
      <c r="G186" s="51">
        <f t="shared" si="17"/>
        <v>294.06557377049182</v>
      </c>
      <c r="H186" s="51">
        <f t="shared" si="18"/>
        <v>46.312239583333337</v>
      </c>
      <c r="I186" s="51">
        <f t="shared" si="19"/>
        <v>88.042208294125544</v>
      </c>
    </row>
    <row r="187" spans="1:9" x14ac:dyDescent="0.2">
      <c r="A187" s="5">
        <v>44432</v>
      </c>
      <c r="B187" s="37">
        <v>47714</v>
      </c>
      <c r="C187" s="37">
        <v>3173.2</v>
      </c>
      <c r="D187" s="40">
        <v>173.6</v>
      </c>
      <c r="E187" s="40">
        <f t="shared" si="15"/>
        <v>51060.799999999996</v>
      </c>
      <c r="F187" s="51">
        <f t="shared" si="16"/>
        <v>82.222988109598489</v>
      </c>
      <c r="G187" s="51">
        <f t="shared" si="17"/>
        <v>288.99817850637521</v>
      </c>
      <c r="H187" s="51">
        <f t="shared" si="18"/>
        <v>45.208333333333336</v>
      </c>
      <c r="I187" s="51">
        <f t="shared" si="19"/>
        <v>85.79916655464443</v>
      </c>
    </row>
    <row r="188" spans="1:9" x14ac:dyDescent="0.2">
      <c r="A188" s="5">
        <v>44431</v>
      </c>
      <c r="B188" s="37">
        <v>49539</v>
      </c>
      <c r="C188" s="37">
        <v>3323</v>
      </c>
      <c r="D188" s="40">
        <v>187.01300000000001</v>
      </c>
      <c r="E188" s="40">
        <f t="shared" si="15"/>
        <v>53049.012999999999</v>
      </c>
      <c r="F188" s="51">
        <f t="shared" si="16"/>
        <v>85.367913148371542</v>
      </c>
      <c r="G188" s="51">
        <f t="shared" si="17"/>
        <v>302.64116575591981</v>
      </c>
      <c r="H188" s="51">
        <f t="shared" si="18"/>
        <v>48.701302083333339</v>
      </c>
      <c r="I188" s="51">
        <f t="shared" si="19"/>
        <v>89.140027221400729</v>
      </c>
    </row>
    <row r="189" spans="1:9" x14ac:dyDescent="0.2">
      <c r="A189" s="5">
        <v>44430</v>
      </c>
      <c r="B189" s="37">
        <v>49264</v>
      </c>
      <c r="C189" s="37">
        <v>3240.7</v>
      </c>
      <c r="D189" s="40">
        <v>185.929</v>
      </c>
      <c r="E189" s="40">
        <f t="shared" si="15"/>
        <v>52690.628999999994</v>
      </c>
      <c r="F189" s="51">
        <f t="shared" si="16"/>
        <v>84.894020334309843</v>
      </c>
      <c r="G189" s="51">
        <f t="shared" si="17"/>
        <v>295.14571948998173</v>
      </c>
      <c r="H189" s="51">
        <f t="shared" si="18"/>
        <v>48.419010416666666</v>
      </c>
      <c r="I189" s="51">
        <f t="shared" si="19"/>
        <v>88.537822624008598</v>
      </c>
    </row>
    <row r="190" spans="1:9" x14ac:dyDescent="0.2">
      <c r="A190" s="5">
        <v>44429</v>
      </c>
      <c r="B190" s="37">
        <v>48868</v>
      </c>
      <c r="C190" s="37">
        <v>3226.5</v>
      </c>
      <c r="D190" s="40">
        <v>179.69800000000001</v>
      </c>
      <c r="E190" s="40">
        <f t="shared" si="15"/>
        <v>52274.197999999997</v>
      </c>
      <c r="F190" s="51">
        <f t="shared" si="16"/>
        <v>84.211614682061011</v>
      </c>
      <c r="G190" s="51">
        <f t="shared" si="17"/>
        <v>293.85245901639342</v>
      </c>
      <c r="H190" s="51">
        <f t="shared" si="18"/>
        <v>46.796354166666667</v>
      </c>
      <c r="I190" s="51">
        <f t="shared" si="19"/>
        <v>87.838079715015454</v>
      </c>
    </row>
    <row r="191" spans="1:9" x14ac:dyDescent="0.2">
      <c r="A191" s="5">
        <v>44428</v>
      </c>
      <c r="B191" s="37">
        <v>49332</v>
      </c>
      <c r="C191" s="37">
        <v>3287.5</v>
      </c>
      <c r="D191" s="40">
        <v>183.56800000000001</v>
      </c>
      <c r="E191" s="40">
        <f t="shared" si="15"/>
        <v>52803.067999999999</v>
      </c>
      <c r="F191" s="51">
        <f t="shared" si="16"/>
        <v>85.011201102877834</v>
      </c>
      <c r="G191" s="51">
        <f t="shared" si="17"/>
        <v>299.40801457194897</v>
      </c>
      <c r="H191" s="51">
        <f t="shared" si="18"/>
        <v>47.804166666666674</v>
      </c>
      <c r="I191" s="51">
        <f t="shared" si="19"/>
        <v>88.726757628713528</v>
      </c>
    </row>
    <row r="192" spans="1:9" x14ac:dyDescent="0.2">
      <c r="A192" s="5">
        <v>44427</v>
      </c>
      <c r="B192" s="37">
        <v>46765</v>
      </c>
      <c r="C192" s="37">
        <v>3186.4</v>
      </c>
      <c r="D192" s="40">
        <v>175.68</v>
      </c>
      <c r="E192" s="40">
        <f t="shared" si="15"/>
        <v>50127.08</v>
      </c>
      <c r="F192" s="51">
        <f t="shared" si="16"/>
        <v>80.587627089436509</v>
      </c>
      <c r="G192" s="51">
        <f t="shared" si="17"/>
        <v>290.20036429872493</v>
      </c>
      <c r="H192" s="51">
        <f t="shared" si="18"/>
        <v>45.75</v>
      </c>
      <c r="I192" s="51">
        <f t="shared" si="19"/>
        <v>84.230205672805482</v>
      </c>
    </row>
    <row r="193" spans="1:9" x14ac:dyDescent="0.2">
      <c r="A193" s="5">
        <v>44426</v>
      </c>
      <c r="B193" s="37">
        <v>44744</v>
      </c>
      <c r="C193" s="37">
        <v>3019.8</v>
      </c>
      <c r="D193" s="40">
        <v>166.78200000000001</v>
      </c>
      <c r="E193" s="40">
        <f t="shared" si="15"/>
        <v>47930.582000000002</v>
      </c>
      <c r="F193" s="51">
        <f t="shared" si="16"/>
        <v>77.104945717732207</v>
      </c>
      <c r="G193" s="51">
        <f t="shared" si="17"/>
        <v>275.0273224043716</v>
      </c>
      <c r="H193" s="51">
        <f t="shared" si="18"/>
        <v>43.432812500000004</v>
      </c>
      <c r="I193" s="51">
        <f t="shared" si="19"/>
        <v>80.539356768382845</v>
      </c>
    </row>
    <row r="194" spans="1:9" x14ac:dyDescent="0.2">
      <c r="A194" s="5">
        <v>44425</v>
      </c>
      <c r="B194" s="37">
        <v>44698</v>
      </c>
      <c r="C194" s="37">
        <v>3013</v>
      </c>
      <c r="D194" s="40">
        <v>168.77600000000001</v>
      </c>
      <c r="E194" s="40">
        <f t="shared" si="15"/>
        <v>47879.775999999998</v>
      </c>
      <c r="F194" s="51">
        <f t="shared" si="16"/>
        <v>77.025676374289162</v>
      </c>
      <c r="G194" s="51">
        <f t="shared" si="17"/>
        <v>274.40801457194897</v>
      </c>
      <c r="H194" s="51">
        <f t="shared" si="18"/>
        <v>43.952083333333334</v>
      </c>
      <c r="I194" s="51">
        <f t="shared" si="19"/>
        <v>80.453985750772944</v>
      </c>
    </row>
    <row r="195" spans="1:9" x14ac:dyDescent="0.2">
      <c r="A195" s="5">
        <v>44424</v>
      </c>
      <c r="B195" s="37">
        <v>45940</v>
      </c>
      <c r="C195" s="37">
        <v>3148.3</v>
      </c>
      <c r="D195" s="40">
        <v>178.048</v>
      </c>
      <c r="E195" s="40">
        <f t="shared" ref="E195:E258" si="20">B195+C195+D195</f>
        <v>49266.348000000005</v>
      </c>
      <c r="F195" s="51">
        <f t="shared" ref="F195:F258" si="21">B195/$B$2013</f>
        <v>79.165948647251426</v>
      </c>
      <c r="G195" s="51">
        <f t="shared" ref="G195:G258" si="22">C195/$C$2013</f>
        <v>286.73041894353372</v>
      </c>
      <c r="H195" s="51">
        <f t="shared" ref="H195:H258" si="23">D195/$D$2013</f>
        <v>46.366666666666667</v>
      </c>
      <c r="I195" s="51">
        <f t="shared" ref="I195:I258" si="24">E195/$E$2013</f>
        <v>82.783888963570377</v>
      </c>
    </row>
    <row r="196" spans="1:9" x14ac:dyDescent="0.2">
      <c r="A196" s="5">
        <v>44423</v>
      </c>
      <c r="B196" s="37">
        <v>47031</v>
      </c>
      <c r="C196" s="37">
        <v>3312.4</v>
      </c>
      <c r="D196" s="40">
        <v>184.72900000000001</v>
      </c>
      <c r="E196" s="40">
        <f t="shared" si="20"/>
        <v>50528.129000000001</v>
      </c>
      <c r="F196" s="51">
        <f t="shared" si="21"/>
        <v>81.046010684128902</v>
      </c>
      <c r="G196" s="51">
        <f t="shared" si="22"/>
        <v>301.67577413479052</v>
      </c>
      <c r="H196" s="51">
        <f t="shared" si="23"/>
        <v>48.106510416666673</v>
      </c>
      <c r="I196" s="51">
        <f t="shared" si="24"/>
        <v>84.904101693776042</v>
      </c>
    </row>
    <row r="197" spans="1:9" x14ac:dyDescent="0.2">
      <c r="A197" s="5">
        <v>44422</v>
      </c>
      <c r="B197" s="37">
        <v>47084</v>
      </c>
      <c r="C197" s="37">
        <v>3265.6</v>
      </c>
      <c r="D197" s="40">
        <v>182.71</v>
      </c>
      <c r="E197" s="40">
        <f t="shared" si="20"/>
        <v>50532.31</v>
      </c>
      <c r="F197" s="51">
        <f t="shared" si="21"/>
        <v>81.137342753748072</v>
      </c>
      <c r="G197" s="51">
        <f t="shared" si="22"/>
        <v>297.41347905282328</v>
      </c>
      <c r="H197" s="51">
        <f t="shared" si="23"/>
        <v>47.580729166666671</v>
      </c>
      <c r="I197" s="51">
        <f t="shared" si="24"/>
        <v>84.911127167630056</v>
      </c>
    </row>
    <row r="198" spans="1:9" x14ac:dyDescent="0.2">
      <c r="A198" s="5">
        <v>44421</v>
      </c>
      <c r="B198" s="37">
        <v>47842</v>
      </c>
      <c r="C198" s="37">
        <v>3324.4</v>
      </c>
      <c r="D198" s="40">
        <v>183.27</v>
      </c>
      <c r="E198" s="40">
        <f t="shared" si="20"/>
        <v>51349.67</v>
      </c>
      <c r="F198" s="51">
        <f t="shared" si="21"/>
        <v>82.443563673961748</v>
      </c>
      <c r="G198" s="51">
        <f t="shared" si="22"/>
        <v>302.76867030965388</v>
      </c>
      <c r="H198" s="51">
        <f t="shared" si="23"/>
        <v>47.726562500000007</v>
      </c>
      <c r="I198" s="51">
        <f t="shared" si="24"/>
        <v>86.284564457588388</v>
      </c>
    </row>
    <row r="199" spans="1:9" x14ac:dyDescent="0.2">
      <c r="A199" s="5">
        <v>44420</v>
      </c>
      <c r="B199" s="37">
        <v>44423</v>
      </c>
      <c r="C199" s="37">
        <v>3046.2</v>
      </c>
      <c r="D199" s="40">
        <v>165.35599999999999</v>
      </c>
      <c r="E199" s="40">
        <f t="shared" si="20"/>
        <v>47634.555999999997</v>
      </c>
      <c r="F199" s="51">
        <f t="shared" si="21"/>
        <v>76.551783560227477</v>
      </c>
      <c r="G199" s="51">
        <f t="shared" si="22"/>
        <v>277.43169398907099</v>
      </c>
      <c r="H199" s="51">
        <f t="shared" si="23"/>
        <v>43.061458333333334</v>
      </c>
      <c r="I199" s="51">
        <f t="shared" si="24"/>
        <v>80.041934399784907</v>
      </c>
    </row>
    <row r="200" spans="1:9" x14ac:dyDescent="0.2">
      <c r="A200" s="5">
        <v>44419</v>
      </c>
      <c r="B200" s="37">
        <v>45546</v>
      </c>
      <c r="C200" s="37">
        <v>3163</v>
      </c>
      <c r="D200" s="40">
        <v>170.78899999999999</v>
      </c>
      <c r="E200" s="40">
        <f t="shared" si="20"/>
        <v>48879.788999999997</v>
      </c>
      <c r="F200" s="51">
        <f t="shared" si="21"/>
        <v>78.486989488195761</v>
      </c>
      <c r="G200" s="51">
        <f t="shared" si="22"/>
        <v>288.06921675774134</v>
      </c>
      <c r="H200" s="51">
        <f t="shared" si="23"/>
        <v>44.47630208333333</v>
      </c>
      <c r="I200" s="51">
        <f t="shared" si="24"/>
        <v>82.134340973249081</v>
      </c>
    </row>
    <row r="201" spans="1:9" x14ac:dyDescent="0.2">
      <c r="A201" s="5">
        <v>44418</v>
      </c>
      <c r="B201" s="37">
        <v>45612</v>
      </c>
      <c r="C201" s="37">
        <v>3139.9</v>
      </c>
      <c r="D201" s="40">
        <v>165.33199999999999</v>
      </c>
      <c r="E201" s="40">
        <f t="shared" si="20"/>
        <v>48917.232000000004</v>
      </c>
      <c r="F201" s="51">
        <f t="shared" si="21"/>
        <v>78.600723763570571</v>
      </c>
      <c r="G201" s="51">
        <f t="shared" si="22"/>
        <v>285.9653916211293</v>
      </c>
      <c r="H201" s="51">
        <f t="shared" si="23"/>
        <v>43.055208333333333</v>
      </c>
      <c r="I201" s="51">
        <f t="shared" si="24"/>
        <v>82.197257695926879</v>
      </c>
    </row>
    <row r="202" spans="1:9" x14ac:dyDescent="0.2">
      <c r="A202" s="5">
        <v>44417</v>
      </c>
      <c r="B202" s="37">
        <v>46293</v>
      </c>
      <c r="C202" s="37">
        <v>3165.9</v>
      </c>
      <c r="D202" s="40">
        <v>166.441</v>
      </c>
      <c r="E202" s="40">
        <f t="shared" si="20"/>
        <v>49625.341</v>
      </c>
      <c r="F202" s="51">
        <f t="shared" si="21"/>
        <v>79.774254695846977</v>
      </c>
      <c r="G202" s="51">
        <f t="shared" si="22"/>
        <v>288.33333333333331</v>
      </c>
      <c r="H202" s="51">
        <f t="shared" si="23"/>
        <v>43.34401041666667</v>
      </c>
      <c r="I202" s="51">
        <f t="shared" si="24"/>
        <v>83.38711688398979</v>
      </c>
    </row>
    <row r="203" spans="1:9" x14ac:dyDescent="0.2">
      <c r="A203" s="5">
        <v>44416</v>
      </c>
      <c r="B203" s="37">
        <v>43770</v>
      </c>
      <c r="C203" s="37">
        <v>3009.7</v>
      </c>
      <c r="D203" s="40">
        <v>149.65299999999999</v>
      </c>
      <c r="E203" s="40">
        <f t="shared" si="20"/>
        <v>46929.352999999996</v>
      </c>
      <c r="F203" s="51">
        <f t="shared" si="21"/>
        <v>75.426503532655531</v>
      </c>
      <c r="G203" s="51">
        <f t="shared" si="22"/>
        <v>274.10746812386157</v>
      </c>
      <c r="H203" s="51">
        <f t="shared" si="23"/>
        <v>38.972135416666667</v>
      </c>
      <c r="I203" s="51">
        <f t="shared" si="24"/>
        <v>78.85695826051888</v>
      </c>
    </row>
    <row r="204" spans="1:9" x14ac:dyDescent="0.2">
      <c r="A204" s="5">
        <v>44415</v>
      </c>
      <c r="B204" s="37">
        <v>44589</v>
      </c>
      <c r="C204" s="37">
        <v>3159.5</v>
      </c>
      <c r="D204" s="40">
        <v>156.05699999999999</v>
      </c>
      <c r="E204" s="40">
        <f t="shared" si="20"/>
        <v>47904.557000000001</v>
      </c>
      <c r="F204" s="51">
        <f t="shared" si="21"/>
        <v>76.837842495261071</v>
      </c>
      <c r="G204" s="51">
        <f t="shared" si="22"/>
        <v>287.75045537340617</v>
      </c>
      <c r="H204" s="51">
        <f t="shared" si="23"/>
        <v>40.639843749999997</v>
      </c>
      <c r="I204" s="51">
        <f t="shared" si="24"/>
        <v>80.495626092216696</v>
      </c>
    </row>
    <row r="205" spans="1:9" x14ac:dyDescent="0.2">
      <c r="A205" s="5">
        <v>44414</v>
      </c>
      <c r="B205" s="37">
        <v>42830</v>
      </c>
      <c r="C205" s="37">
        <v>2891</v>
      </c>
      <c r="D205" s="40">
        <v>147.77099999999999</v>
      </c>
      <c r="E205" s="40">
        <f t="shared" si="20"/>
        <v>45868.771000000001</v>
      </c>
      <c r="F205" s="51">
        <f t="shared" si="21"/>
        <v>73.806651731862829</v>
      </c>
      <c r="G205" s="51">
        <f t="shared" si="22"/>
        <v>263.29690346083788</v>
      </c>
      <c r="H205" s="51">
        <f t="shared" si="23"/>
        <v>38.482031249999999</v>
      </c>
      <c r="I205" s="51">
        <f t="shared" si="24"/>
        <v>77.074826925662052</v>
      </c>
    </row>
    <row r="206" spans="1:9" x14ac:dyDescent="0.2">
      <c r="A206" s="5">
        <v>44413</v>
      </c>
      <c r="B206" s="37">
        <v>40887</v>
      </c>
      <c r="C206" s="37">
        <v>2829.1</v>
      </c>
      <c r="D206" s="40">
        <v>143.36000000000001</v>
      </c>
      <c r="E206" s="40">
        <f t="shared" si="20"/>
        <v>43859.46</v>
      </c>
      <c r="F206" s="51">
        <f t="shared" si="21"/>
        <v>70.458383594692407</v>
      </c>
      <c r="G206" s="51">
        <f t="shared" si="22"/>
        <v>257.65938069216753</v>
      </c>
      <c r="H206" s="51">
        <f t="shared" si="23"/>
        <v>37.333333333333336</v>
      </c>
      <c r="I206" s="51">
        <f t="shared" si="24"/>
        <v>73.698514585293722</v>
      </c>
    </row>
    <row r="207" spans="1:9" x14ac:dyDescent="0.2">
      <c r="A207" s="5">
        <v>44412</v>
      </c>
      <c r="B207" s="37">
        <v>39754</v>
      </c>
      <c r="C207" s="37">
        <v>2725.4</v>
      </c>
      <c r="D207" s="40">
        <v>142.58799999999999</v>
      </c>
      <c r="E207" s="40">
        <f t="shared" si="20"/>
        <v>42621.988000000005</v>
      </c>
      <c r="F207" s="51">
        <f t="shared" si="21"/>
        <v>68.505945200758234</v>
      </c>
      <c r="G207" s="51">
        <f t="shared" si="22"/>
        <v>248.21493624772313</v>
      </c>
      <c r="H207" s="51">
        <f t="shared" si="23"/>
        <v>37.132291666666667</v>
      </c>
      <c r="I207" s="51">
        <f t="shared" si="24"/>
        <v>71.619149079177319</v>
      </c>
    </row>
    <row r="208" spans="1:9" x14ac:dyDescent="0.2">
      <c r="A208" s="5">
        <v>44411</v>
      </c>
      <c r="B208" s="37">
        <v>38207</v>
      </c>
      <c r="C208" s="37">
        <v>2509</v>
      </c>
      <c r="D208" s="40">
        <v>138.25</v>
      </c>
      <c r="E208" s="40">
        <f t="shared" si="20"/>
        <v>40854.25</v>
      </c>
      <c r="F208" s="51">
        <f t="shared" si="21"/>
        <v>65.840082715836644</v>
      </c>
      <c r="G208" s="51">
        <f t="shared" si="22"/>
        <v>228.5063752276867</v>
      </c>
      <c r="H208" s="51">
        <f t="shared" si="23"/>
        <v>36.002604166666671</v>
      </c>
      <c r="I208" s="51">
        <f t="shared" si="24"/>
        <v>68.648759913966927</v>
      </c>
    </row>
    <row r="209" spans="1:9" x14ac:dyDescent="0.2">
      <c r="A209" s="5">
        <v>44410</v>
      </c>
      <c r="B209" s="37">
        <v>39156</v>
      </c>
      <c r="C209" s="37">
        <v>2607.3000000000002</v>
      </c>
      <c r="D209" s="40">
        <v>141.41</v>
      </c>
      <c r="E209" s="40">
        <f t="shared" si="20"/>
        <v>41904.710000000006</v>
      </c>
      <c r="F209" s="51">
        <f t="shared" si="21"/>
        <v>67.475443735998624</v>
      </c>
      <c r="G209" s="51">
        <f t="shared" si="22"/>
        <v>237.45901639344262</v>
      </c>
      <c r="H209" s="51">
        <f t="shared" si="23"/>
        <v>36.825520833333336</v>
      </c>
      <c r="I209" s="51">
        <f t="shared" si="24"/>
        <v>70.41388291437022</v>
      </c>
    </row>
    <row r="210" spans="1:9" x14ac:dyDescent="0.2">
      <c r="A210" s="5">
        <v>44409</v>
      </c>
      <c r="B210" s="37">
        <v>39922</v>
      </c>
      <c r="C210" s="37">
        <v>2559.3000000000002</v>
      </c>
      <c r="D210" s="40">
        <v>140.35</v>
      </c>
      <c r="E210" s="40">
        <f t="shared" si="20"/>
        <v>42621.65</v>
      </c>
      <c r="F210" s="51">
        <f t="shared" si="21"/>
        <v>68.795450628985009</v>
      </c>
      <c r="G210" s="51">
        <f t="shared" si="22"/>
        <v>233.08743169398909</v>
      </c>
      <c r="H210" s="51">
        <f t="shared" si="23"/>
        <v>36.549479166666664</v>
      </c>
      <c r="I210" s="51">
        <f t="shared" si="24"/>
        <v>71.618581126495499</v>
      </c>
    </row>
    <row r="211" spans="1:9" x14ac:dyDescent="0.2">
      <c r="A211" s="5">
        <v>44408</v>
      </c>
      <c r="B211" s="37">
        <v>41409</v>
      </c>
      <c r="C211" s="37">
        <v>2526.8000000000002</v>
      </c>
      <c r="D211" s="40">
        <v>144.691</v>
      </c>
      <c r="E211" s="40">
        <f t="shared" si="20"/>
        <v>44080.491000000002</v>
      </c>
      <c r="F211" s="51">
        <f t="shared" si="21"/>
        <v>71.357918318111331</v>
      </c>
      <c r="G211" s="51">
        <f t="shared" si="22"/>
        <v>230.12750455373407</v>
      </c>
      <c r="H211" s="51">
        <f t="shared" si="23"/>
        <v>37.67994791666667</v>
      </c>
      <c r="I211" s="51">
        <f t="shared" si="24"/>
        <v>74.069920352197883</v>
      </c>
    </row>
    <row r="212" spans="1:9" x14ac:dyDescent="0.2">
      <c r="A212" s="5">
        <v>44407</v>
      </c>
      <c r="B212" s="37">
        <v>42169</v>
      </c>
      <c r="C212" s="37">
        <v>2460</v>
      </c>
      <c r="D212" s="40">
        <v>145.58000000000001</v>
      </c>
      <c r="E212" s="40">
        <f t="shared" si="20"/>
        <v>44774.58</v>
      </c>
      <c r="F212" s="51">
        <f t="shared" si="21"/>
        <v>72.667585731518187</v>
      </c>
      <c r="G212" s="51">
        <f t="shared" si="22"/>
        <v>224.04371584699453</v>
      </c>
      <c r="H212" s="51">
        <f t="shared" si="23"/>
        <v>37.911458333333336</v>
      </c>
      <c r="I212" s="51">
        <f t="shared" si="24"/>
        <v>75.236221266299239</v>
      </c>
    </row>
    <row r="213" spans="1:9" x14ac:dyDescent="0.2">
      <c r="A213" s="5">
        <v>44406</v>
      </c>
      <c r="B213" s="37">
        <v>40041</v>
      </c>
      <c r="C213" s="37">
        <v>2383.1999999999998</v>
      </c>
      <c r="D213" s="40">
        <v>141.29</v>
      </c>
      <c r="E213" s="40">
        <f t="shared" si="20"/>
        <v>42565.49</v>
      </c>
      <c r="F213" s="51">
        <f t="shared" si="21"/>
        <v>69.000516973978975</v>
      </c>
      <c r="G213" s="51">
        <f t="shared" si="22"/>
        <v>217.04918032786884</v>
      </c>
      <c r="H213" s="51">
        <f t="shared" si="23"/>
        <v>36.794270833333336</v>
      </c>
      <c r="I213" s="51">
        <f t="shared" si="24"/>
        <v>71.524213603979021</v>
      </c>
    </row>
    <row r="214" spans="1:9" x14ac:dyDescent="0.2">
      <c r="A214" s="5">
        <v>44405</v>
      </c>
      <c r="B214" s="37">
        <v>40004</v>
      </c>
      <c r="C214" s="37">
        <v>2299</v>
      </c>
      <c r="D214" s="40">
        <v>139.9</v>
      </c>
      <c r="E214" s="40">
        <f t="shared" si="20"/>
        <v>42442.9</v>
      </c>
      <c r="F214" s="51">
        <f t="shared" si="21"/>
        <v>68.936756849905223</v>
      </c>
      <c r="G214" s="51">
        <f t="shared" si="22"/>
        <v>209.38069216757739</v>
      </c>
      <c r="H214" s="51">
        <f t="shared" si="23"/>
        <v>36.432291666666671</v>
      </c>
      <c r="I214" s="51">
        <f t="shared" si="24"/>
        <v>71.318221535152574</v>
      </c>
    </row>
    <row r="215" spans="1:9" x14ac:dyDescent="0.2">
      <c r="A215" s="5">
        <v>44404</v>
      </c>
      <c r="B215" s="37">
        <v>39563</v>
      </c>
      <c r="C215" s="37">
        <v>2303.6999999999998</v>
      </c>
      <c r="D215" s="40">
        <v>134.72900000000001</v>
      </c>
      <c r="E215" s="40">
        <f t="shared" si="20"/>
        <v>42001.428999999996</v>
      </c>
      <c r="F215" s="51">
        <f t="shared" si="21"/>
        <v>68.176805100809929</v>
      </c>
      <c r="G215" s="51">
        <f t="shared" si="22"/>
        <v>209.80874316939889</v>
      </c>
      <c r="H215" s="51">
        <f t="shared" si="23"/>
        <v>35.085677083333337</v>
      </c>
      <c r="I215" s="51">
        <f t="shared" si="24"/>
        <v>70.576403078370745</v>
      </c>
    </row>
    <row r="216" spans="1:9" x14ac:dyDescent="0.2">
      <c r="A216" s="5">
        <v>44403</v>
      </c>
      <c r="B216" s="37">
        <v>37296</v>
      </c>
      <c r="C216" s="37">
        <v>2231.1</v>
      </c>
      <c r="D216" s="40">
        <v>131.09399999999999</v>
      </c>
      <c r="E216" s="40">
        <f t="shared" si="20"/>
        <v>39658.193999999996</v>
      </c>
      <c r="F216" s="51">
        <f t="shared" si="21"/>
        <v>64.270205066345</v>
      </c>
      <c r="G216" s="51">
        <f t="shared" si="22"/>
        <v>203.19672131147539</v>
      </c>
      <c r="H216" s="51">
        <f t="shared" si="23"/>
        <v>34.139062500000001</v>
      </c>
      <c r="I216" s="51">
        <f t="shared" si="24"/>
        <v>66.638987095039653</v>
      </c>
    </row>
    <row r="217" spans="1:9" x14ac:dyDescent="0.2">
      <c r="A217" s="5">
        <v>44402</v>
      </c>
      <c r="B217" s="37">
        <v>35407</v>
      </c>
      <c r="C217" s="37">
        <v>2191.9</v>
      </c>
      <c r="D217" s="40">
        <v>127.59</v>
      </c>
      <c r="E217" s="40">
        <f t="shared" si="20"/>
        <v>37726.49</v>
      </c>
      <c r="F217" s="51">
        <f t="shared" si="21"/>
        <v>61.014992245390317</v>
      </c>
      <c r="G217" s="51">
        <f t="shared" si="22"/>
        <v>199.62659380692168</v>
      </c>
      <c r="H217" s="51">
        <f t="shared" si="23"/>
        <v>33.2265625</v>
      </c>
      <c r="I217" s="51">
        <f t="shared" si="24"/>
        <v>63.393080387148807</v>
      </c>
    </row>
    <row r="218" spans="1:9" x14ac:dyDescent="0.2">
      <c r="A218" s="5">
        <v>44401</v>
      </c>
      <c r="B218" s="37">
        <v>33845</v>
      </c>
      <c r="C218" s="37">
        <v>2155.1</v>
      </c>
      <c r="D218" s="40">
        <v>125.53100000000001</v>
      </c>
      <c r="E218" s="40">
        <f t="shared" si="20"/>
        <v>36125.631000000001</v>
      </c>
      <c r="F218" s="51">
        <f t="shared" si="21"/>
        <v>58.323281061519907</v>
      </c>
      <c r="G218" s="51">
        <f t="shared" si="22"/>
        <v>196.27504553734062</v>
      </c>
      <c r="H218" s="51">
        <f t="shared" si="23"/>
        <v>32.690364583333334</v>
      </c>
      <c r="I218" s="51">
        <f t="shared" si="24"/>
        <v>60.703103575749431</v>
      </c>
    </row>
    <row r="219" spans="1:9" x14ac:dyDescent="0.2">
      <c r="A219" s="5">
        <v>44400</v>
      </c>
      <c r="B219" s="37">
        <v>33597.1</v>
      </c>
      <c r="C219" s="37">
        <v>2123.0300000000002</v>
      </c>
      <c r="D219" s="40">
        <v>124.23699999999999</v>
      </c>
      <c r="E219" s="40">
        <f t="shared" si="20"/>
        <v>35844.366999999998</v>
      </c>
      <c r="F219" s="51">
        <f t="shared" si="21"/>
        <v>57.89608823022575</v>
      </c>
      <c r="G219" s="51">
        <f t="shared" si="22"/>
        <v>193.35428051001821</v>
      </c>
      <c r="H219" s="51">
        <f t="shared" si="23"/>
        <v>32.353385416666669</v>
      </c>
      <c r="I219" s="51">
        <f t="shared" si="24"/>
        <v>60.230486288479632</v>
      </c>
    </row>
    <row r="220" spans="1:9" x14ac:dyDescent="0.2">
      <c r="A220" s="5">
        <v>44399</v>
      </c>
      <c r="B220" s="37">
        <v>32320</v>
      </c>
      <c r="C220" s="37">
        <v>2025.3</v>
      </c>
      <c r="D220" s="40">
        <v>120.718</v>
      </c>
      <c r="E220" s="40">
        <f t="shared" si="20"/>
        <v>34466.018000000004</v>
      </c>
      <c r="F220" s="51">
        <f t="shared" si="21"/>
        <v>55.695330001723249</v>
      </c>
      <c r="G220" s="51">
        <f t="shared" si="22"/>
        <v>184.45355191256829</v>
      </c>
      <c r="H220" s="51">
        <f t="shared" si="23"/>
        <v>31.436979166666667</v>
      </c>
      <c r="I220" s="51">
        <f t="shared" si="24"/>
        <v>57.914400457050682</v>
      </c>
    </row>
    <row r="221" spans="1:9" x14ac:dyDescent="0.2">
      <c r="A221" s="5">
        <v>44398</v>
      </c>
      <c r="B221" s="37">
        <v>32141</v>
      </c>
      <c r="C221" s="37">
        <v>1994.7</v>
      </c>
      <c r="D221" s="40">
        <v>117.61499999999999</v>
      </c>
      <c r="E221" s="40">
        <f t="shared" si="20"/>
        <v>34253.314999999995</v>
      </c>
      <c r="F221" s="51">
        <f t="shared" si="21"/>
        <v>55.386868860934001</v>
      </c>
      <c r="G221" s="51">
        <f t="shared" si="22"/>
        <v>181.66666666666666</v>
      </c>
      <c r="H221" s="51">
        <f t="shared" si="23"/>
        <v>30.62890625</v>
      </c>
      <c r="I221" s="51">
        <f t="shared" si="24"/>
        <v>57.556988506519687</v>
      </c>
    </row>
    <row r="222" spans="1:9" x14ac:dyDescent="0.2">
      <c r="A222" s="5">
        <v>44397</v>
      </c>
      <c r="B222" s="37">
        <v>29806.1</v>
      </c>
      <c r="C222" s="37">
        <v>1787.8</v>
      </c>
      <c r="D222" s="40">
        <v>107.27</v>
      </c>
      <c r="E222" s="40">
        <f t="shared" si="20"/>
        <v>31701.17</v>
      </c>
      <c r="F222" s="51">
        <f t="shared" si="21"/>
        <v>51.363260382560746</v>
      </c>
      <c r="G222" s="51">
        <f t="shared" si="22"/>
        <v>162.82331511839706</v>
      </c>
      <c r="H222" s="51">
        <f t="shared" si="23"/>
        <v>27.934895833333332</v>
      </c>
      <c r="I222" s="51">
        <f t="shared" si="24"/>
        <v>53.268534077160908</v>
      </c>
    </row>
    <row r="223" spans="1:9" x14ac:dyDescent="0.2">
      <c r="A223" s="5">
        <v>44396</v>
      </c>
      <c r="B223" s="37">
        <v>30847</v>
      </c>
      <c r="C223" s="37">
        <v>1818.2</v>
      </c>
      <c r="D223" s="40">
        <v>113.098</v>
      </c>
      <c r="E223" s="40">
        <f t="shared" si="20"/>
        <v>32778.298000000003</v>
      </c>
      <c r="F223" s="51">
        <f t="shared" si="21"/>
        <v>53.156987764949172</v>
      </c>
      <c r="G223" s="51">
        <f t="shared" si="22"/>
        <v>165.591985428051</v>
      </c>
      <c r="H223" s="51">
        <f t="shared" si="23"/>
        <v>29.452604166666667</v>
      </c>
      <c r="I223" s="51">
        <f t="shared" si="24"/>
        <v>55.078468208092488</v>
      </c>
    </row>
    <row r="224" spans="1:9" x14ac:dyDescent="0.2">
      <c r="A224" s="5">
        <v>44395</v>
      </c>
      <c r="B224" s="37">
        <v>31824</v>
      </c>
      <c r="C224" s="37">
        <v>1892.9</v>
      </c>
      <c r="D224" s="40">
        <v>119.172</v>
      </c>
      <c r="E224" s="40">
        <f t="shared" si="20"/>
        <v>33836.072</v>
      </c>
      <c r="F224" s="51">
        <f t="shared" si="21"/>
        <v>54.840599689815619</v>
      </c>
      <c r="G224" s="51">
        <f t="shared" si="22"/>
        <v>172.39526411657559</v>
      </c>
      <c r="H224" s="51">
        <f t="shared" si="23"/>
        <v>31.034375000000001</v>
      </c>
      <c r="I224" s="51">
        <f t="shared" si="24"/>
        <v>56.855881166823501</v>
      </c>
    </row>
    <row r="225" spans="1:9" x14ac:dyDescent="0.2">
      <c r="A225" s="5">
        <v>44394</v>
      </c>
      <c r="B225" s="37">
        <v>31559</v>
      </c>
      <c r="C225" s="37">
        <v>1900.86</v>
      </c>
      <c r="D225" s="40">
        <v>119.87</v>
      </c>
      <c r="E225" s="40">
        <f t="shared" si="20"/>
        <v>33579.730000000003</v>
      </c>
      <c r="F225" s="51">
        <f t="shared" si="21"/>
        <v>54.383939341719802</v>
      </c>
      <c r="G225" s="51">
        <f t="shared" si="22"/>
        <v>173.12021857923494</v>
      </c>
      <c r="H225" s="51">
        <f t="shared" si="23"/>
        <v>31.216145833333336</v>
      </c>
      <c r="I225" s="51">
        <f t="shared" si="24"/>
        <v>56.425141148003767</v>
      </c>
    </row>
    <row r="226" spans="1:9" x14ac:dyDescent="0.2">
      <c r="A226" s="5">
        <v>44393</v>
      </c>
      <c r="B226" s="37">
        <v>31429</v>
      </c>
      <c r="C226" s="37">
        <v>1878.2</v>
      </c>
      <c r="D226" s="40">
        <v>120.59399999999999</v>
      </c>
      <c r="E226" s="40">
        <f t="shared" si="20"/>
        <v>33427.793999999994</v>
      </c>
      <c r="F226" s="51">
        <f t="shared" si="21"/>
        <v>54.15991728416337</v>
      </c>
      <c r="G226" s="51">
        <f t="shared" si="22"/>
        <v>171.05646630236794</v>
      </c>
      <c r="H226" s="51">
        <f t="shared" si="23"/>
        <v>31.404687499999998</v>
      </c>
      <c r="I226" s="51">
        <f t="shared" si="24"/>
        <v>56.169838015862339</v>
      </c>
    </row>
    <row r="227" spans="1:9" x14ac:dyDescent="0.2">
      <c r="A227" s="5">
        <v>44392</v>
      </c>
      <c r="B227" s="37">
        <v>31857</v>
      </c>
      <c r="C227" s="37">
        <v>1918</v>
      </c>
      <c r="D227" s="40">
        <v>125.642</v>
      </c>
      <c r="E227" s="40">
        <f t="shared" si="20"/>
        <v>33900.642</v>
      </c>
      <c r="F227" s="51">
        <f t="shared" si="21"/>
        <v>54.897466827503017</v>
      </c>
      <c r="G227" s="51">
        <f t="shared" si="22"/>
        <v>174.68123861566482</v>
      </c>
      <c r="H227" s="51">
        <f t="shared" si="23"/>
        <v>32.719270833333333</v>
      </c>
      <c r="I227" s="51">
        <f t="shared" si="24"/>
        <v>56.964380293050141</v>
      </c>
    </row>
    <row r="228" spans="1:9" x14ac:dyDescent="0.2">
      <c r="A228" s="5">
        <v>44391</v>
      </c>
      <c r="B228" s="37">
        <v>32822.6</v>
      </c>
      <c r="C228" s="37">
        <v>1995</v>
      </c>
      <c r="D228" s="40">
        <v>131.05600000000001</v>
      </c>
      <c r="E228" s="40">
        <f t="shared" si="20"/>
        <v>34948.655999999995</v>
      </c>
      <c r="F228" s="51">
        <f t="shared" si="21"/>
        <v>56.561433741168365</v>
      </c>
      <c r="G228" s="51">
        <f t="shared" si="22"/>
        <v>181.69398907103823</v>
      </c>
      <c r="H228" s="51">
        <f t="shared" si="23"/>
        <v>34.12916666666667</v>
      </c>
      <c r="I228" s="51">
        <f t="shared" si="24"/>
        <v>58.72539319801048</v>
      </c>
    </row>
    <row r="229" spans="1:9" x14ac:dyDescent="0.2">
      <c r="A229" s="5">
        <v>44390</v>
      </c>
      <c r="B229" s="37">
        <v>32727</v>
      </c>
      <c r="C229" s="37">
        <v>1940.6</v>
      </c>
      <c r="D229" s="40">
        <v>131.41</v>
      </c>
      <c r="E229" s="40">
        <f t="shared" si="20"/>
        <v>34799.01</v>
      </c>
      <c r="F229" s="51">
        <f t="shared" si="21"/>
        <v>56.396691366534554</v>
      </c>
      <c r="G229" s="51">
        <f t="shared" si="22"/>
        <v>176.73952641165755</v>
      </c>
      <c r="H229" s="51">
        <f t="shared" si="23"/>
        <v>34.221354166666664</v>
      </c>
      <c r="I229" s="51">
        <f t="shared" si="24"/>
        <v>58.473938029305017</v>
      </c>
    </row>
    <row r="230" spans="1:9" x14ac:dyDescent="0.2">
      <c r="A230" s="5">
        <v>44389</v>
      </c>
      <c r="B230" s="37">
        <v>33090</v>
      </c>
      <c r="C230" s="37">
        <v>2031.7</v>
      </c>
      <c r="D230" s="40">
        <v>133.42400000000001</v>
      </c>
      <c r="E230" s="40">
        <f t="shared" si="20"/>
        <v>35255.123999999996</v>
      </c>
      <c r="F230" s="51">
        <f t="shared" si="21"/>
        <v>57.022229881095988</v>
      </c>
      <c r="G230" s="51">
        <f t="shared" si="22"/>
        <v>185.03642987249543</v>
      </c>
      <c r="H230" s="51">
        <f t="shared" si="23"/>
        <v>34.745833333333337</v>
      </c>
      <c r="I230" s="51">
        <f t="shared" si="24"/>
        <v>59.240361607742969</v>
      </c>
    </row>
    <row r="231" spans="1:9" x14ac:dyDescent="0.2">
      <c r="A231" s="5">
        <v>44388</v>
      </c>
      <c r="B231" s="37">
        <v>34239</v>
      </c>
      <c r="C231" s="37">
        <v>2139.6</v>
      </c>
      <c r="D231" s="40">
        <v>134.16</v>
      </c>
      <c r="E231" s="40">
        <f t="shared" si="20"/>
        <v>36512.76</v>
      </c>
      <c r="F231" s="51">
        <f t="shared" si="21"/>
        <v>59.002240220575572</v>
      </c>
      <c r="G231" s="51">
        <f t="shared" si="22"/>
        <v>194.86338797814207</v>
      </c>
      <c r="H231" s="51">
        <f t="shared" si="23"/>
        <v>34.9375</v>
      </c>
      <c r="I231" s="51">
        <f t="shared" si="24"/>
        <v>61.35360935609625</v>
      </c>
    </row>
    <row r="232" spans="1:9" x14ac:dyDescent="0.2">
      <c r="A232" s="5">
        <v>44387</v>
      </c>
      <c r="B232" s="37">
        <v>33506</v>
      </c>
      <c r="C232" s="37">
        <v>2110.8000000000002</v>
      </c>
      <c r="D232" s="40">
        <v>133.982</v>
      </c>
      <c r="E232" s="40">
        <f t="shared" si="20"/>
        <v>35750.782000000007</v>
      </c>
      <c r="F232" s="51">
        <f t="shared" si="21"/>
        <v>57.739100465276586</v>
      </c>
      <c r="G232" s="51">
        <f t="shared" si="22"/>
        <v>192.24043715846994</v>
      </c>
      <c r="H232" s="51">
        <f t="shared" si="23"/>
        <v>34.891145833333333</v>
      </c>
      <c r="I232" s="51">
        <f t="shared" si="24"/>
        <v>60.073232289286203</v>
      </c>
    </row>
    <row r="233" spans="1:9" x14ac:dyDescent="0.2">
      <c r="A233" s="5">
        <v>44386</v>
      </c>
      <c r="B233" s="37">
        <v>33769</v>
      </c>
      <c r="C233" s="37">
        <v>2143.3000000000002</v>
      </c>
      <c r="D233" s="40">
        <v>134.535</v>
      </c>
      <c r="E233" s="40">
        <f t="shared" si="20"/>
        <v>36046.835000000006</v>
      </c>
      <c r="F233" s="51">
        <f t="shared" si="21"/>
        <v>58.192314320179221</v>
      </c>
      <c r="G233" s="51">
        <f t="shared" si="22"/>
        <v>195.20036429872496</v>
      </c>
      <c r="H233" s="51">
        <f t="shared" si="23"/>
        <v>35.03515625</v>
      </c>
      <c r="I233" s="51">
        <f t="shared" si="24"/>
        <v>60.570700026885348</v>
      </c>
    </row>
    <row r="234" spans="1:9" x14ac:dyDescent="0.2">
      <c r="A234" s="5">
        <v>44385</v>
      </c>
      <c r="B234" s="37">
        <v>32873.9</v>
      </c>
      <c r="C234" s="37">
        <v>2115.6</v>
      </c>
      <c r="D234" s="40">
        <v>130.53</v>
      </c>
      <c r="E234" s="40">
        <f t="shared" si="20"/>
        <v>35120.03</v>
      </c>
      <c r="F234" s="51">
        <f t="shared" si="21"/>
        <v>56.64983629157333</v>
      </c>
      <c r="G234" s="51">
        <f t="shared" si="22"/>
        <v>192.67759562841528</v>
      </c>
      <c r="H234" s="51">
        <f t="shared" si="23"/>
        <v>33.9921875</v>
      </c>
      <c r="I234" s="51">
        <f t="shared" si="24"/>
        <v>59.013358650356231</v>
      </c>
    </row>
    <row r="235" spans="1:9" x14ac:dyDescent="0.2">
      <c r="A235" s="5">
        <v>44384</v>
      </c>
      <c r="B235" s="37">
        <v>33886</v>
      </c>
      <c r="C235" s="37">
        <v>2316.9</v>
      </c>
      <c r="D235" s="40">
        <v>137.38999999999999</v>
      </c>
      <c r="E235" s="40">
        <f t="shared" si="20"/>
        <v>36340.29</v>
      </c>
      <c r="F235" s="51">
        <f t="shared" si="21"/>
        <v>58.393934171980014</v>
      </c>
      <c r="G235" s="51">
        <f t="shared" si="22"/>
        <v>211.01092896174865</v>
      </c>
      <c r="H235" s="51">
        <f t="shared" si="23"/>
        <v>35.778645833333329</v>
      </c>
      <c r="I235" s="51">
        <f t="shared" si="24"/>
        <v>61.063802258368064</v>
      </c>
    </row>
    <row r="236" spans="1:9" x14ac:dyDescent="0.2">
      <c r="A236" s="5">
        <v>44383</v>
      </c>
      <c r="B236" s="37">
        <v>34140</v>
      </c>
      <c r="C236" s="37">
        <v>2311.1999999999998</v>
      </c>
      <c r="D236" s="40">
        <v>138.91300000000001</v>
      </c>
      <c r="E236" s="40">
        <f t="shared" si="20"/>
        <v>36590.112999999998</v>
      </c>
      <c r="F236" s="51">
        <f t="shared" si="21"/>
        <v>58.831638807513357</v>
      </c>
      <c r="G236" s="51">
        <f t="shared" si="22"/>
        <v>210.49180327868851</v>
      </c>
      <c r="H236" s="51">
        <f t="shared" si="23"/>
        <v>36.175260416666674</v>
      </c>
      <c r="I236" s="51">
        <f t="shared" si="24"/>
        <v>61.483588183895684</v>
      </c>
    </row>
    <row r="237" spans="1:9" x14ac:dyDescent="0.2">
      <c r="A237" s="5">
        <v>44382</v>
      </c>
      <c r="B237" s="37">
        <v>33668</v>
      </c>
      <c r="C237" s="37">
        <v>2194.9699999999998</v>
      </c>
      <c r="D237" s="40">
        <v>137.744</v>
      </c>
      <c r="E237" s="40">
        <f t="shared" si="20"/>
        <v>36000.714</v>
      </c>
      <c r="F237" s="51">
        <f t="shared" si="21"/>
        <v>58.01826641392384</v>
      </c>
      <c r="G237" s="51">
        <f t="shared" si="22"/>
        <v>199.90619307832421</v>
      </c>
      <c r="H237" s="51">
        <f t="shared" si="23"/>
        <v>35.870833333333337</v>
      </c>
      <c r="I237" s="51">
        <f t="shared" si="24"/>
        <v>60.493201371152033</v>
      </c>
    </row>
    <row r="238" spans="1:9" x14ac:dyDescent="0.2">
      <c r="A238" s="5">
        <v>44381</v>
      </c>
      <c r="B238" s="37">
        <v>35289</v>
      </c>
      <c r="C238" s="37">
        <v>2322.4299999999998</v>
      </c>
      <c r="D238" s="40">
        <v>144.90100000000001</v>
      </c>
      <c r="E238" s="40">
        <f t="shared" si="20"/>
        <v>37756.330999999998</v>
      </c>
      <c r="F238" s="51">
        <f t="shared" si="21"/>
        <v>60.811649146992941</v>
      </c>
      <c r="G238" s="51">
        <f t="shared" si="22"/>
        <v>211.51457194899817</v>
      </c>
      <c r="H238" s="51">
        <f t="shared" si="23"/>
        <v>37.73463541666667</v>
      </c>
      <c r="I238" s="51">
        <f t="shared" si="24"/>
        <v>63.443223215485951</v>
      </c>
    </row>
    <row r="239" spans="1:9" x14ac:dyDescent="0.2">
      <c r="A239" s="5">
        <v>44380</v>
      </c>
      <c r="B239" s="37">
        <v>34758</v>
      </c>
      <c r="C239" s="37">
        <v>2226.14</v>
      </c>
      <c r="D239" s="40">
        <v>140.00800000000001</v>
      </c>
      <c r="E239" s="40">
        <f t="shared" si="20"/>
        <v>37124.148000000001</v>
      </c>
      <c r="F239" s="51">
        <f t="shared" si="21"/>
        <v>59.896605204204725</v>
      </c>
      <c r="G239" s="51">
        <f t="shared" si="22"/>
        <v>202.74499089253186</v>
      </c>
      <c r="H239" s="51">
        <f t="shared" si="23"/>
        <v>36.460416666666667</v>
      </c>
      <c r="I239" s="51">
        <f t="shared" si="24"/>
        <v>62.380945019491868</v>
      </c>
    </row>
    <row r="240" spans="1:9" x14ac:dyDescent="0.2">
      <c r="A240" s="5">
        <v>44379</v>
      </c>
      <c r="B240" s="37">
        <v>33816</v>
      </c>
      <c r="C240" s="37">
        <v>2156.8000000000002</v>
      </c>
      <c r="D240" s="40">
        <v>136.84</v>
      </c>
      <c r="E240" s="40">
        <f t="shared" si="20"/>
        <v>36109.64</v>
      </c>
      <c r="F240" s="51">
        <f t="shared" si="21"/>
        <v>58.273306910218857</v>
      </c>
      <c r="G240" s="51">
        <f t="shared" si="22"/>
        <v>196.42987249544626</v>
      </c>
      <c r="H240" s="51">
        <f t="shared" si="23"/>
        <v>35.635416666666671</v>
      </c>
      <c r="I240" s="51">
        <f t="shared" si="24"/>
        <v>60.676233364699556</v>
      </c>
    </row>
    <row r="241" spans="1:9" x14ac:dyDescent="0.2">
      <c r="A241" s="5">
        <v>44378</v>
      </c>
      <c r="B241" s="37">
        <v>33554.400000000001</v>
      </c>
      <c r="C241" s="37">
        <v>2107.9899999999998</v>
      </c>
      <c r="D241" s="40">
        <v>137.16200000000001</v>
      </c>
      <c r="E241" s="40">
        <f t="shared" si="20"/>
        <v>35799.551999999996</v>
      </c>
      <c r="F241" s="51">
        <f t="shared" si="21"/>
        <v>57.822505600551445</v>
      </c>
      <c r="G241" s="51">
        <f t="shared" si="22"/>
        <v>191.98451730418941</v>
      </c>
      <c r="H241" s="51">
        <f t="shared" si="23"/>
        <v>35.719270833333333</v>
      </c>
      <c r="I241" s="51">
        <f t="shared" si="24"/>
        <v>60.155182148138181</v>
      </c>
    </row>
    <row r="242" spans="1:9" x14ac:dyDescent="0.2">
      <c r="A242" s="5">
        <v>44377</v>
      </c>
      <c r="B242" s="37">
        <v>35043.5</v>
      </c>
      <c r="C242" s="37">
        <v>2274.6999999999998</v>
      </c>
      <c r="D242" s="40">
        <v>144.15</v>
      </c>
      <c r="E242" s="40">
        <f t="shared" si="20"/>
        <v>37462.35</v>
      </c>
      <c r="F242" s="51">
        <f t="shared" si="21"/>
        <v>60.388592107530592</v>
      </c>
      <c r="G242" s="51">
        <f t="shared" si="22"/>
        <v>207.16757741347902</v>
      </c>
      <c r="H242" s="51">
        <f t="shared" si="23"/>
        <v>37.5390625</v>
      </c>
      <c r="I242" s="51">
        <f t="shared" si="24"/>
        <v>62.949237128646324</v>
      </c>
    </row>
    <row r="243" spans="1:9" x14ac:dyDescent="0.2">
      <c r="A243" s="5">
        <v>44376</v>
      </c>
      <c r="B243" s="37">
        <v>35895.9</v>
      </c>
      <c r="C243" s="37">
        <v>2163.5</v>
      </c>
      <c r="D243" s="40">
        <v>143.66</v>
      </c>
      <c r="E243" s="40">
        <f t="shared" si="20"/>
        <v>38203.060000000005</v>
      </c>
      <c r="F243" s="51">
        <f t="shared" si="21"/>
        <v>61.857487506462185</v>
      </c>
      <c r="G243" s="51">
        <f t="shared" si="22"/>
        <v>197.04007285974498</v>
      </c>
      <c r="H243" s="51">
        <f t="shared" si="23"/>
        <v>37.411458333333336</v>
      </c>
      <c r="I243" s="51">
        <f t="shared" si="24"/>
        <v>64.193876865170054</v>
      </c>
    </row>
    <row r="244" spans="1:9" x14ac:dyDescent="0.2">
      <c r="A244" s="5">
        <v>44375</v>
      </c>
      <c r="B244" s="37">
        <v>34484</v>
      </c>
      <c r="C244" s="37">
        <v>2082.8000000000002</v>
      </c>
      <c r="D244" s="40">
        <v>137.57</v>
      </c>
      <c r="E244" s="40">
        <f t="shared" si="20"/>
        <v>36704.370000000003</v>
      </c>
      <c r="F244" s="51">
        <f t="shared" si="21"/>
        <v>59.424435636739624</v>
      </c>
      <c r="G244" s="51">
        <f t="shared" si="22"/>
        <v>189.69034608378871</v>
      </c>
      <c r="H244" s="51">
        <f t="shared" si="23"/>
        <v>35.825520833333336</v>
      </c>
      <c r="I244" s="51">
        <f t="shared" si="24"/>
        <v>61.675578034682083</v>
      </c>
    </row>
    <row r="245" spans="1:9" x14ac:dyDescent="0.2">
      <c r="A245" s="5">
        <v>44374</v>
      </c>
      <c r="B245" s="37">
        <v>34717</v>
      </c>
      <c r="C245" s="37">
        <v>1982.1</v>
      </c>
      <c r="D245" s="40">
        <v>132.482</v>
      </c>
      <c r="E245" s="40">
        <f t="shared" si="20"/>
        <v>36831.582000000002</v>
      </c>
      <c r="F245" s="51">
        <f t="shared" si="21"/>
        <v>59.825952093744618</v>
      </c>
      <c r="G245" s="51">
        <f t="shared" si="22"/>
        <v>180.51912568306008</v>
      </c>
      <c r="H245" s="51">
        <f t="shared" si="23"/>
        <v>34.500520833333333</v>
      </c>
      <c r="I245" s="51">
        <f t="shared" si="24"/>
        <v>61.889336604382315</v>
      </c>
    </row>
    <row r="246" spans="1:9" x14ac:dyDescent="0.2">
      <c r="A246" s="5">
        <v>44373</v>
      </c>
      <c r="B246" s="37">
        <v>32359</v>
      </c>
      <c r="C246" s="37">
        <v>1833.4</v>
      </c>
      <c r="D246" s="40">
        <v>126.81399999999999</v>
      </c>
      <c r="E246" s="40">
        <f t="shared" si="20"/>
        <v>34319.214</v>
      </c>
      <c r="F246" s="51">
        <f t="shared" si="21"/>
        <v>55.762536618990183</v>
      </c>
      <c r="G246" s="51">
        <f t="shared" si="22"/>
        <v>166.97632058287797</v>
      </c>
      <c r="H246" s="51">
        <f t="shared" si="23"/>
        <v>33.024479166666666</v>
      </c>
      <c r="I246" s="51">
        <f t="shared" si="24"/>
        <v>57.667720795805884</v>
      </c>
    </row>
    <row r="247" spans="1:9" x14ac:dyDescent="0.2">
      <c r="A247" s="5">
        <v>44372</v>
      </c>
      <c r="B247" s="37">
        <v>31584</v>
      </c>
      <c r="C247" s="37">
        <v>1810.21</v>
      </c>
      <c r="D247" s="40">
        <v>125.21299999999999</v>
      </c>
      <c r="E247" s="40">
        <f t="shared" si="20"/>
        <v>33519.423000000003</v>
      </c>
      <c r="F247" s="51">
        <f t="shared" si="21"/>
        <v>54.427020506634506</v>
      </c>
      <c r="G247" s="51">
        <f t="shared" si="22"/>
        <v>164.86429872495447</v>
      </c>
      <c r="H247" s="51">
        <f t="shared" si="23"/>
        <v>32.607552083333331</v>
      </c>
      <c r="I247" s="51">
        <f t="shared" si="24"/>
        <v>56.323805282968145</v>
      </c>
    </row>
    <row r="248" spans="1:9" x14ac:dyDescent="0.2">
      <c r="A248" s="5">
        <v>44371</v>
      </c>
      <c r="B248" s="37">
        <v>34656.6</v>
      </c>
      <c r="C248" s="37">
        <v>1990.3</v>
      </c>
      <c r="D248" s="40">
        <v>134.548</v>
      </c>
      <c r="E248" s="40">
        <f t="shared" si="20"/>
        <v>36781.448000000004</v>
      </c>
      <c r="F248" s="51">
        <f t="shared" si="21"/>
        <v>59.721867999310703</v>
      </c>
      <c r="G248" s="51">
        <f t="shared" si="22"/>
        <v>181.26593806921676</v>
      </c>
      <c r="H248" s="51">
        <f t="shared" si="23"/>
        <v>35.038541666666667</v>
      </c>
      <c r="I248" s="51">
        <f t="shared" si="24"/>
        <v>61.805094770802533</v>
      </c>
    </row>
    <row r="249" spans="1:9" x14ac:dyDescent="0.2">
      <c r="A249" s="5">
        <v>44370</v>
      </c>
      <c r="B249" s="37">
        <v>33703</v>
      </c>
      <c r="C249" s="37">
        <v>1970.32</v>
      </c>
      <c r="D249" s="40">
        <v>128.96799999999999</v>
      </c>
      <c r="E249" s="40">
        <f t="shared" si="20"/>
        <v>35802.288</v>
      </c>
      <c r="F249" s="51">
        <f t="shared" si="21"/>
        <v>58.078580044804418</v>
      </c>
      <c r="G249" s="51">
        <f t="shared" si="22"/>
        <v>179.44626593806922</v>
      </c>
      <c r="H249" s="51">
        <f t="shared" si="23"/>
        <v>33.585416666666667</v>
      </c>
      <c r="I249" s="51">
        <f t="shared" si="24"/>
        <v>60.159779540260786</v>
      </c>
    </row>
    <row r="250" spans="1:9" x14ac:dyDescent="0.2">
      <c r="A250" s="5">
        <v>44369</v>
      </c>
      <c r="B250" s="37">
        <v>32553</v>
      </c>
      <c r="C250" s="37">
        <v>1881.3</v>
      </c>
      <c r="D250" s="40">
        <v>119.557</v>
      </c>
      <c r="E250" s="40">
        <f t="shared" si="20"/>
        <v>34553.857000000004</v>
      </c>
      <c r="F250" s="51">
        <f t="shared" si="21"/>
        <v>56.096846458728251</v>
      </c>
      <c r="G250" s="51">
        <f t="shared" si="22"/>
        <v>171.33879781420765</v>
      </c>
      <c r="H250" s="51">
        <f t="shared" si="23"/>
        <v>31.134635416666669</v>
      </c>
      <c r="I250" s="51">
        <f t="shared" si="24"/>
        <v>58.061999260653316</v>
      </c>
    </row>
    <row r="251" spans="1:9" x14ac:dyDescent="0.2">
      <c r="A251" s="5">
        <v>44368</v>
      </c>
      <c r="B251" s="37">
        <v>31761</v>
      </c>
      <c r="C251" s="37">
        <v>1895.7</v>
      </c>
      <c r="D251" s="40">
        <v>124.74299999999999</v>
      </c>
      <c r="E251" s="40">
        <f t="shared" si="20"/>
        <v>33781.442999999999</v>
      </c>
      <c r="F251" s="51">
        <f t="shared" si="21"/>
        <v>54.732035154230573</v>
      </c>
      <c r="G251" s="51">
        <f t="shared" si="22"/>
        <v>172.6502732240437</v>
      </c>
      <c r="H251" s="51">
        <f t="shared" si="23"/>
        <v>32.485156250000003</v>
      </c>
      <c r="I251" s="51">
        <f t="shared" si="24"/>
        <v>56.764086234708962</v>
      </c>
    </row>
    <row r="252" spans="1:9" x14ac:dyDescent="0.2">
      <c r="A252" s="5">
        <v>44367</v>
      </c>
      <c r="B252" s="37">
        <v>35631</v>
      </c>
      <c r="C252" s="37">
        <v>2246.5100000000002</v>
      </c>
      <c r="D252" s="40">
        <v>154.79900000000001</v>
      </c>
      <c r="E252" s="40">
        <f t="shared" si="20"/>
        <v>38032.309000000001</v>
      </c>
      <c r="F252" s="51">
        <f t="shared" si="21"/>
        <v>61.400999483026027</v>
      </c>
      <c r="G252" s="51">
        <f t="shared" si="22"/>
        <v>204.6001821493625</v>
      </c>
      <c r="H252" s="51">
        <f t="shared" si="23"/>
        <v>40.312239583333337</v>
      </c>
      <c r="I252" s="51">
        <f t="shared" si="24"/>
        <v>63.906958260518891</v>
      </c>
    </row>
    <row r="253" spans="1:9" x14ac:dyDescent="0.2">
      <c r="A253" s="5">
        <v>44366</v>
      </c>
      <c r="B253" s="37">
        <v>35585.800000000003</v>
      </c>
      <c r="C253" s="37">
        <v>2170.1</v>
      </c>
      <c r="D253" s="40">
        <v>152.566</v>
      </c>
      <c r="E253" s="40">
        <f t="shared" si="20"/>
        <v>37908.466</v>
      </c>
      <c r="F253" s="51">
        <f t="shared" si="21"/>
        <v>61.323108736860256</v>
      </c>
      <c r="G253" s="51">
        <f t="shared" si="22"/>
        <v>197.64116575591984</v>
      </c>
      <c r="H253" s="51">
        <f t="shared" si="23"/>
        <v>39.73072916666667</v>
      </c>
      <c r="I253" s="51">
        <f t="shared" si="24"/>
        <v>63.698860733969617</v>
      </c>
    </row>
    <row r="254" spans="1:9" x14ac:dyDescent="0.2">
      <c r="A254" s="5">
        <v>44365</v>
      </c>
      <c r="B254" s="37">
        <v>35802</v>
      </c>
      <c r="C254" s="37">
        <v>2233.1</v>
      </c>
      <c r="D254" s="40">
        <v>156</v>
      </c>
      <c r="E254" s="40">
        <f t="shared" si="20"/>
        <v>38191.1</v>
      </c>
      <c r="F254" s="51">
        <f t="shared" si="21"/>
        <v>61.695674651042566</v>
      </c>
      <c r="G254" s="51">
        <f t="shared" si="22"/>
        <v>203.37887067395263</v>
      </c>
      <c r="H254" s="51">
        <f t="shared" si="23"/>
        <v>40.625</v>
      </c>
      <c r="I254" s="51">
        <f t="shared" si="24"/>
        <v>64.173780077967464</v>
      </c>
    </row>
    <row r="255" spans="1:9" x14ac:dyDescent="0.2">
      <c r="A255" s="5">
        <v>44364</v>
      </c>
      <c r="B255" s="37">
        <v>38061</v>
      </c>
      <c r="C255" s="37">
        <v>2372</v>
      </c>
      <c r="D255" s="40">
        <v>167.017</v>
      </c>
      <c r="E255" s="40">
        <f t="shared" si="20"/>
        <v>40600.017</v>
      </c>
      <c r="F255" s="51">
        <f t="shared" si="21"/>
        <v>65.588488712734801</v>
      </c>
      <c r="G255" s="51">
        <f t="shared" si="22"/>
        <v>216.02914389799633</v>
      </c>
      <c r="H255" s="51">
        <f t="shared" si="23"/>
        <v>43.494010416666669</v>
      </c>
      <c r="I255" s="51">
        <f t="shared" si="24"/>
        <v>68.221563718241697</v>
      </c>
    </row>
    <row r="256" spans="1:9" x14ac:dyDescent="0.2">
      <c r="A256" s="5">
        <v>44363</v>
      </c>
      <c r="B256" s="37">
        <v>38332</v>
      </c>
      <c r="C256" s="37">
        <v>2366.6999999999998</v>
      </c>
      <c r="D256" s="40">
        <v>166.559</v>
      </c>
      <c r="E256" s="40">
        <f t="shared" si="20"/>
        <v>40865.258999999998</v>
      </c>
      <c r="F256" s="51">
        <f t="shared" si="21"/>
        <v>66.055488540410138</v>
      </c>
      <c r="G256" s="51">
        <f t="shared" si="22"/>
        <v>215.54644808743166</v>
      </c>
      <c r="H256" s="51">
        <f t="shared" si="23"/>
        <v>43.374739583333337</v>
      </c>
      <c r="I256" s="51">
        <f t="shared" si="24"/>
        <v>68.667258704126894</v>
      </c>
    </row>
    <row r="257" spans="1:9" x14ac:dyDescent="0.2">
      <c r="A257" s="5">
        <v>44362</v>
      </c>
      <c r="B257" s="37">
        <v>40139</v>
      </c>
      <c r="C257" s="37">
        <v>2541.8000000000002</v>
      </c>
      <c r="D257" s="40">
        <v>175.22399999999999</v>
      </c>
      <c r="E257" s="40">
        <f t="shared" si="20"/>
        <v>42856.024000000005</v>
      </c>
      <c r="F257" s="51">
        <f t="shared" si="21"/>
        <v>69.169395140444607</v>
      </c>
      <c r="G257" s="51">
        <f t="shared" si="22"/>
        <v>231.4936247723133</v>
      </c>
      <c r="H257" s="51">
        <f t="shared" si="23"/>
        <v>45.631250000000001</v>
      </c>
      <c r="I257" s="51">
        <f t="shared" si="24"/>
        <v>72.012407581664206</v>
      </c>
    </row>
    <row r="258" spans="1:9" x14ac:dyDescent="0.2">
      <c r="A258" s="5">
        <v>44361</v>
      </c>
      <c r="B258" s="37">
        <v>40500</v>
      </c>
      <c r="C258" s="37">
        <v>2581.8000000000002</v>
      </c>
      <c r="D258" s="40">
        <v>179.893</v>
      </c>
      <c r="E258" s="40">
        <f t="shared" si="20"/>
        <v>43261.692999999999</v>
      </c>
      <c r="F258" s="51">
        <f t="shared" si="21"/>
        <v>69.791487161812867</v>
      </c>
      <c r="G258" s="51">
        <f t="shared" si="22"/>
        <v>235.13661202185793</v>
      </c>
      <c r="H258" s="51">
        <f t="shared" si="23"/>
        <v>46.847135416666667</v>
      </c>
      <c r="I258" s="51">
        <f t="shared" si="24"/>
        <v>72.694066742841784</v>
      </c>
    </row>
    <row r="259" spans="1:9" x14ac:dyDescent="0.2">
      <c r="A259" s="5">
        <v>44360</v>
      </c>
      <c r="B259" s="37">
        <v>39004</v>
      </c>
      <c r="C259" s="37">
        <v>2508.25</v>
      </c>
      <c r="D259" s="40">
        <v>170.84399999999999</v>
      </c>
      <c r="E259" s="40">
        <f t="shared" ref="E259:E322" si="25">B259+C259+D259</f>
        <v>41683.093999999997</v>
      </c>
      <c r="F259" s="51">
        <f t="shared" ref="F259:F322" si="26">B259/$B$2013</f>
        <v>67.213510253317253</v>
      </c>
      <c r="G259" s="51">
        <f t="shared" ref="G259:G322" si="27">C259/$C$2013</f>
        <v>228.43806921675773</v>
      </c>
      <c r="H259" s="51">
        <f t="shared" ref="H259:H322" si="28">D259/$D$2013</f>
        <v>44.490625000000001</v>
      </c>
      <c r="I259" s="51">
        <f t="shared" ref="I259:I322" si="29">E259/$E$2013</f>
        <v>70.041494152439839</v>
      </c>
    </row>
    <row r="260" spans="1:9" x14ac:dyDescent="0.2">
      <c r="A260" s="5">
        <v>44359</v>
      </c>
      <c r="B260" s="37">
        <v>35531</v>
      </c>
      <c r="C260" s="37">
        <v>2368.6999999999998</v>
      </c>
      <c r="D260" s="40">
        <v>161.63300000000001</v>
      </c>
      <c r="E260" s="40">
        <f t="shared" si="25"/>
        <v>38061.332999999999</v>
      </c>
      <c r="F260" s="51">
        <f t="shared" si="26"/>
        <v>61.228674823367228</v>
      </c>
      <c r="G260" s="51">
        <f t="shared" si="27"/>
        <v>215.7285974499089</v>
      </c>
      <c r="H260" s="51">
        <f t="shared" si="28"/>
        <v>42.091927083333339</v>
      </c>
      <c r="I260" s="51">
        <f t="shared" si="29"/>
        <v>63.955728256486083</v>
      </c>
    </row>
    <row r="261" spans="1:9" x14ac:dyDescent="0.2">
      <c r="A261" s="5">
        <v>44358</v>
      </c>
      <c r="B261" s="37">
        <v>37338</v>
      </c>
      <c r="C261" s="37">
        <v>2352.9</v>
      </c>
      <c r="D261" s="40">
        <v>162.833</v>
      </c>
      <c r="E261" s="40">
        <f t="shared" si="25"/>
        <v>39853.733</v>
      </c>
      <c r="F261" s="51">
        <f t="shared" si="26"/>
        <v>64.342581423401697</v>
      </c>
      <c r="G261" s="51">
        <f t="shared" si="27"/>
        <v>214.28961748633878</v>
      </c>
      <c r="H261" s="51">
        <f t="shared" si="28"/>
        <v>42.404427083333331</v>
      </c>
      <c r="I261" s="51">
        <f t="shared" si="29"/>
        <v>66.96755780346821</v>
      </c>
    </row>
    <row r="262" spans="1:9" x14ac:dyDescent="0.2">
      <c r="A262" s="5">
        <v>44357</v>
      </c>
      <c r="B262" s="37">
        <v>36649.199999999997</v>
      </c>
      <c r="C262" s="37">
        <v>2470.38</v>
      </c>
      <c r="D262" s="40">
        <v>168.024</v>
      </c>
      <c r="E262" s="40">
        <f t="shared" si="25"/>
        <v>39287.603999999992</v>
      </c>
      <c r="F262" s="51">
        <f t="shared" si="26"/>
        <v>63.155609167671891</v>
      </c>
      <c r="G262" s="51">
        <f t="shared" si="27"/>
        <v>224.98907103825135</v>
      </c>
      <c r="H262" s="51">
        <f t="shared" si="28"/>
        <v>43.756250000000001</v>
      </c>
      <c r="I262" s="51">
        <f t="shared" si="29"/>
        <v>66.016272348433915</v>
      </c>
    </row>
    <row r="263" spans="1:9" x14ac:dyDescent="0.2">
      <c r="A263" s="5">
        <v>44356</v>
      </c>
      <c r="B263" s="37">
        <v>37347</v>
      </c>
      <c r="C263" s="37">
        <v>2608.4</v>
      </c>
      <c r="D263" s="40">
        <v>172.35499999999999</v>
      </c>
      <c r="E263" s="40">
        <f t="shared" si="25"/>
        <v>40127.755000000005</v>
      </c>
      <c r="F263" s="51">
        <f t="shared" si="26"/>
        <v>64.358090642770989</v>
      </c>
      <c r="G263" s="51">
        <f t="shared" si="27"/>
        <v>237.55919854280509</v>
      </c>
      <c r="H263" s="51">
        <f t="shared" si="28"/>
        <v>44.884114583333336</v>
      </c>
      <c r="I263" s="51">
        <f t="shared" si="29"/>
        <v>67.428006116413499</v>
      </c>
    </row>
    <row r="264" spans="1:9" x14ac:dyDescent="0.2">
      <c r="A264" s="5">
        <v>44355</v>
      </c>
      <c r="B264" s="37">
        <v>33415</v>
      </c>
      <c r="C264" s="37">
        <v>2508.8000000000002</v>
      </c>
      <c r="D264" s="40">
        <v>160.62799999999999</v>
      </c>
      <c r="E264" s="40">
        <f t="shared" si="25"/>
        <v>36084.428</v>
      </c>
      <c r="F264" s="51">
        <f t="shared" si="26"/>
        <v>57.58228502498708</v>
      </c>
      <c r="G264" s="51">
        <f t="shared" si="27"/>
        <v>228.48816029143899</v>
      </c>
      <c r="H264" s="51">
        <f t="shared" si="28"/>
        <v>41.830208333333331</v>
      </c>
      <c r="I264" s="51">
        <f t="shared" si="29"/>
        <v>60.633868799569832</v>
      </c>
    </row>
    <row r="265" spans="1:9" x14ac:dyDescent="0.2">
      <c r="A265" s="5">
        <v>44354</v>
      </c>
      <c r="B265" s="37">
        <v>33596</v>
      </c>
      <c r="C265" s="37">
        <v>2593.1</v>
      </c>
      <c r="D265" s="40">
        <v>161.93899999999999</v>
      </c>
      <c r="E265" s="40">
        <f t="shared" si="25"/>
        <v>36351.038999999997</v>
      </c>
      <c r="F265" s="51">
        <f t="shared" si="26"/>
        <v>57.894192658969502</v>
      </c>
      <c r="G265" s="51">
        <f t="shared" si="27"/>
        <v>236.16575591985426</v>
      </c>
      <c r="H265" s="51">
        <f t="shared" si="28"/>
        <v>42.17161458333333</v>
      </c>
      <c r="I265" s="51">
        <f t="shared" si="29"/>
        <v>61.081864161849708</v>
      </c>
    </row>
    <row r="266" spans="1:9" x14ac:dyDescent="0.2">
      <c r="A266" s="5">
        <v>44353</v>
      </c>
      <c r="B266" s="37">
        <v>35782</v>
      </c>
      <c r="C266" s="37">
        <v>2709.3</v>
      </c>
      <c r="D266" s="40">
        <v>176.29</v>
      </c>
      <c r="E266" s="40">
        <f t="shared" si="25"/>
        <v>38667.590000000004</v>
      </c>
      <c r="F266" s="51">
        <f t="shared" si="26"/>
        <v>61.661209719110808</v>
      </c>
      <c r="G266" s="51">
        <f t="shared" si="27"/>
        <v>246.74863387978144</v>
      </c>
      <c r="H266" s="51">
        <f t="shared" si="28"/>
        <v>45.908854166666664</v>
      </c>
      <c r="I266" s="51">
        <f t="shared" si="29"/>
        <v>64.974442129318462</v>
      </c>
    </row>
    <row r="267" spans="1:9" x14ac:dyDescent="0.2">
      <c r="A267" s="5">
        <v>44352</v>
      </c>
      <c r="B267" s="37">
        <v>35543</v>
      </c>
      <c r="C267" s="37">
        <v>2629.4</v>
      </c>
      <c r="D267" s="40">
        <v>172.99</v>
      </c>
      <c r="E267" s="40">
        <f t="shared" si="25"/>
        <v>38345.39</v>
      </c>
      <c r="F267" s="51">
        <f t="shared" si="26"/>
        <v>61.249353782526285</v>
      </c>
      <c r="G267" s="51">
        <f t="shared" si="27"/>
        <v>239.47176684881603</v>
      </c>
      <c r="H267" s="51">
        <f t="shared" si="28"/>
        <v>45.049479166666671</v>
      </c>
      <c r="I267" s="51">
        <f t="shared" si="29"/>
        <v>64.433038714881036</v>
      </c>
    </row>
    <row r="268" spans="1:9" x14ac:dyDescent="0.2">
      <c r="A268" s="5">
        <v>44351</v>
      </c>
      <c r="B268" s="37">
        <v>36854</v>
      </c>
      <c r="C268" s="37">
        <v>2692</v>
      </c>
      <c r="D268" s="40">
        <v>178.60900000000001</v>
      </c>
      <c r="E268" s="40">
        <f t="shared" si="25"/>
        <v>39724.608999999997</v>
      </c>
      <c r="F268" s="51">
        <f t="shared" si="26"/>
        <v>63.508530070653116</v>
      </c>
      <c r="G268" s="51">
        <f t="shared" si="27"/>
        <v>245.17304189435336</v>
      </c>
      <c r="H268" s="51">
        <f t="shared" si="28"/>
        <v>46.512760416666673</v>
      </c>
      <c r="I268" s="51">
        <f t="shared" si="29"/>
        <v>66.750586436348968</v>
      </c>
    </row>
    <row r="269" spans="1:9" x14ac:dyDescent="0.2">
      <c r="A269" s="5">
        <v>44350</v>
      </c>
      <c r="B269" s="37">
        <v>39209</v>
      </c>
      <c r="C269" s="37">
        <v>2852.9</v>
      </c>
      <c r="D269" s="40">
        <v>192.95</v>
      </c>
      <c r="E269" s="40">
        <f t="shared" si="25"/>
        <v>42254.85</v>
      </c>
      <c r="F269" s="51">
        <f t="shared" si="26"/>
        <v>67.566775805617795</v>
      </c>
      <c r="G269" s="51">
        <f t="shared" si="27"/>
        <v>259.82695810564661</v>
      </c>
      <c r="H269" s="51">
        <f t="shared" si="28"/>
        <v>50.247395833333336</v>
      </c>
      <c r="I269" s="51">
        <f t="shared" si="29"/>
        <v>71.002234843392927</v>
      </c>
    </row>
    <row r="270" spans="1:9" x14ac:dyDescent="0.2">
      <c r="A270" s="5">
        <v>44349</v>
      </c>
      <c r="B270" s="37">
        <v>37590</v>
      </c>
      <c r="C270" s="37">
        <v>2706.68</v>
      </c>
      <c r="D270" s="40">
        <v>187.22499999999999</v>
      </c>
      <c r="E270" s="40">
        <f t="shared" si="25"/>
        <v>40483.904999999999</v>
      </c>
      <c r="F270" s="51">
        <f t="shared" si="26"/>
        <v>64.776839565741867</v>
      </c>
      <c r="G270" s="51">
        <f t="shared" si="27"/>
        <v>246.51001821493622</v>
      </c>
      <c r="H270" s="51">
        <f t="shared" si="28"/>
        <v>48.756510416666664</v>
      </c>
      <c r="I270" s="51">
        <f t="shared" si="29"/>
        <v>68.026456849038851</v>
      </c>
    </row>
    <row r="271" spans="1:9" x14ac:dyDescent="0.2">
      <c r="A271" s="5">
        <v>44348</v>
      </c>
      <c r="B271" s="37">
        <v>36672.6</v>
      </c>
      <c r="C271" s="37">
        <v>2632.8</v>
      </c>
      <c r="D271" s="40">
        <v>182.93199999999999</v>
      </c>
      <c r="E271" s="40">
        <f t="shared" si="25"/>
        <v>39488.332000000002</v>
      </c>
      <c r="F271" s="51">
        <f t="shared" si="26"/>
        <v>63.195933138032053</v>
      </c>
      <c r="G271" s="51">
        <f t="shared" si="27"/>
        <v>239.78142076502732</v>
      </c>
      <c r="H271" s="51">
        <f t="shared" si="28"/>
        <v>47.638541666666669</v>
      </c>
      <c r="I271" s="51">
        <f t="shared" si="29"/>
        <v>66.35356230676166</v>
      </c>
    </row>
    <row r="272" spans="1:9" x14ac:dyDescent="0.2">
      <c r="A272" s="5">
        <v>44347</v>
      </c>
      <c r="B272" s="37">
        <v>37305</v>
      </c>
      <c r="C272" s="37">
        <v>2705</v>
      </c>
      <c r="D272" s="40">
        <v>188.16900000000001</v>
      </c>
      <c r="E272" s="40">
        <f t="shared" si="25"/>
        <v>40198.169000000002</v>
      </c>
      <c r="F272" s="51">
        <f t="shared" si="26"/>
        <v>64.285714285714292</v>
      </c>
      <c r="G272" s="51">
        <f t="shared" si="27"/>
        <v>246.35701275045537</v>
      </c>
      <c r="H272" s="51">
        <f t="shared" si="28"/>
        <v>49.002343750000001</v>
      </c>
      <c r="I272" s="51">
        <f t="shared" si="29"/>
        <v>67.546325110902004</v>
      </c>
    </row>
    <row r="273" spans="1:9" x14ac:dyDescent="0.2">
      <c r="A273" s="5">
        <v>44346</v>
      </c>
      <c r="B273" s="37">
        <v>35615</v>
      </c>
      <c r="C273" s="37">
        <v>2382.9</v>
      </c>
      <c r="D273" s="40">
        <v>170.50299999999999</v>
      </c>
      <c r="E273" s="40">
        <f t="shared" si="25"/>
        <v>38168.402999999998</v>
      </c>
      <c r="F273" s="51">
        <f t="shared" si="26"/>
        <v>61.373427537480616</v>
      </c>
      <c r="G273" s="51">
        <f t="shared" si="27"/>
        <v>217.02185792349727</v>
      </c>
      <c r="H273" s="51">
        <f t="shared" si="28"/>
        <v>44.401822916666667</v>
      </c>
      <c r="I273" s="51">
        <f t="shared" si="29"/>
        <v>64.135641551283769</v>
      </c>
    </row>
    <row r="274" spans="1:9" x14ac:dyDescent="0.2">
      <c r="A274" s="5">
        <v>44345</v>
      </c>
      <c r="B274" s="37">
        <v>34570</v>
      </c>
      <c r="C274" s="37">
        <v>2272.6999999999998</v>
      </c>
      <c r="D274" s="40">
        <v>163.501</v>
      </c>
      <c r="E274" s="40">
        <f t="shared" si="25"/>
        <v>37006.200999999994</v>
      </c>
      <c r="F274" s="51">
        <f t="shared" si="26"/>
        <v>59.572634844046185</v>
      </c>
      <c r="G274" s="51">
        <f t="shared" si="27"/>
        <v>206.9854280510018</v>
      </c>
      <c r="H274" s="51">
        <f t="shared" si="28"/>
        <v>42.57838541666667</v>
      </c>
      <c r="I274" s="51">
        <f t="shared" si="29"/>
        <v>62.182754738540112</v>
      </c>
    </row>
    <row r="275" spans="1:9" x14ac:dyDescent="0.2">
      <c r="A275" s="5">
        <v>44344</v>
      </c>
      <c r="B275" s="37">
        <v>35667</v>
      </c>
      <c r="C275" s="37">
        <v>2411.4</v>
      </c>
      <c r="D275" s="40">
        <v>177.29599999999999</v>
      </c>
      <c r="E275" s="40">
        <f t="shared" si="25"/>
        <v>38255.696000000004</v>
      </c>
      <c r="F275" s="51">
        <f t="shared" si="26"/>
        <v>61.463036360503196</v>
      </c>
      <c r="G275" s="51">
        <f t="shared" si="27"/>
        <v>219.61748633879782</v>
      </c>
      <c r="H275" s="51">
        <f t="shared" si="28"/>
        <v>46.170833333333334</v>
      </c>
      <c r="I275" s="51">
        <f t="shared" si="29"/>
        <v>64.282322892861956</v>
      </c>
    </row>
    <row r="276" spans="1:9" x14ac:dyDescent="0.2">
      <c r="A276" s="5">
        <v>44343</v>
      </c>
      <c r="B276" s="37">
        <v>38435</v>
      </c>
      <c r="C276" s="37">
        <v>2734.7</v>
      </c>
      <c r="D276" s="40">
        <v>193.255</v>
      </c>
      <c r="E276" s="40">
        <f t="shared" si="25"/>
        <v>41362.954999999994</v>
      </c>
      <c r="F276" s="51">
        <f t="shared" si="26"/>
        <v>66.232982939858701</v>
      </c>
      <c r="G276" s="51">
        <f t="shared" si="27"/>
        <v>249.06193078324225</v>
      </c>
      <c r="H276" s="51">
        <f t="shared" si="28"/>
        <v>50.326822916666664</v>
      </c>
      <c r="I276" s="51">
        <f t="shared" si="29"/>
        <v>69.503553905094762</v>
      </c>
    </row>
    <row r="277" spans="1:9" x14ac:dyDescent="0.2">
      <c r="A277" s="5">
        <v>44342</v>
      </c>
      <c r="B277" s="37">
        <v>39301</v>
      </c>
      <c r="C277" s="37">
        <v>2888.1</v>
      </c>
      <c r="D277" s="40">
        <v>198.791</v>
      </c>
      <c r="E277" s="40">
        <f t="shared" si="25"/>
        <v>42387.890999999996</v>
      </c>
      <c r="F277" s="51">
        <f t="shared" si="26"/>
        <v>67.725314492503884</v>
      </c>
      <c r="G277" s="51">
        <f t="shared" si="27"/>
        <v>263.03278688524586</v>
      </c>
      <c r="H277" s="51">
        <f t="shared" si="28"/>
        <v>51.768489583333334</v>
      </c>
      <c r="I277" s="51">
        <f t="shared" si="29"/>
        <v>71.225788076354348</v>
      </c>
    </row>
    <row r="278" spans="1:9" x14ac:dyDescent="0.2">
      <c r="A278" s="5">
        <v>44341</v>
      </c>
      <c r="B278" s="37">
        <v>38363</v>
      </c>
      <c r="C278" s="37">
        <v>2705.6</v>
      </c>
      <c r="D278" s="40">
        <v>183.80500000000001</v>
      </c>
      <c r="E278" s="40">
        <f t="shared" si="25"/>
        <v>41252.404999999999</v>
      </c>
      <c r="F278" s="51">
        <f t="shared" si="26"/>
        <v>66.108909184904363</v>
      </c>
      <c r="G278" s="51">
        <f t="shared" si="27"/>
        <v>246.41165755919852</v>
      </c>
      <c r="H278" s="51">
        <f t="shared" si="28"/>
        <v>47.865885416666671</v>
      </c>
      <c r="I278" s="51">
        <f t="shared" si="29"/>
        <v>69.317793050141148</v>
      </c>
    </row>
    <row r="279" spans="1:9" x14ac:dyDescent="0.2">
      <c r="A279" s="5">
        <v>44340</v>
      </c>
      <c r="B279" s="37">
        <v>38772.9</v>
      </c>
      <c r="C279" s="37">
        <v>2645.4</v>
      </c>
      <c r="D279" s="40">
        <v>184.209</v>
      </c>
      <c r="E279" s="40">
        <f t="shared" si="25"/>
        <v>41602.509000000005</v>
      </c>
      <c r="F279" s="51">
        <f t="shared" si="26"/>
        <v>66.815267964845773</v>
      </c>
      <c r="G279" s="51">
        <f t="shared" si="27"/>
        <v>240.92896174863387</v>
      </c>
      <c r="H279" s="51">
        <f t="shared" si="28"/>
        <v>47.971093750000001</v>
      </c>
      <c r="I279" s="51">
        <f t="shared" si="29"/>
        <v>69.906084487162261</v>
      </c>
    </row>
    <row r="280" spans="1:9" x14ac:dyDescent="0.2">
      <c r="A280" s="5">
        <v>44339</v>
      </c>
      <c r="B280" s="37">
        <v>34730.300000000003</v>
      </c>
      <c r="C280" s="37">
        <v>2098.6</v>
      </c>
      <c r="D280" s="40">
        <v>142.54499999999999</v>
      </c>
      <c r="E280" s="40">
        <f t="shared" si="25"/>
        <v>36971.445</v>
      </c>
      <c r="F280" s="51">
        <f t="shared" si="26"/>
        <v>59.848871273479247</v>
      </c>
      <c r="G280" s="51">
        <f t="shared" si="27"/>
        <v>191.12932604735883</v>
      </c>
      <c r="H280" s="51">
        <f t="shared" si="28"/>
        <v>37.12109375</v>
      </c>
      <c r="I280" s="51">
        <f t="shared" si="29"/>
        <v>62.124353071649416</v>
      </c>
    </row>
    <row r="281" spans="1:9" x14ac:dyDescent="0.2">
      <c r="A281" s="5">
        <v>44338</v>
      </c>
      <c r="B281" s="37">
        <v>37585</v>
      </c>
      <c r="C281" s="37">
        <v>2302.9</v>
      </c>
      <c r="D281" s="40">
        <v>169.416</v>
      </c>
      <c r="E281" s="40">
        <f t="shared" si="25"/>
        <v>40057.315999999999</v>
      </c>
      <c r="F281" s="51">
        <f t="shared" si="26"/>
        <v>64.768223332758922</v>
      </c>
      <c r="G281" s="51">
        <f t="shared" si="27"/>
        <v>209.735883424408</v>
      </c>
      <c r="H281" s="51">
        <f t="shared" si="28"/>
        <v>44.118749999999999</v>
      </c>
      <c r="I281" s="51">
        <f t="shared" si="29"/>
        <v>67.309645113590534</v>
      </c>
    </row>
    <row r="282" spans="1:9" x14ac:dyDescent="0.2">
      <c r="A282" s="5">
        <v>44337</v>
      </c>
      <c r="B282" s="37">
        <v>37415</v>
      </c>
      <c r="C282" s="37">
        <v>2439.1999999999998</v>
      </c>
      <c r="D282" s="40">
        <v>180.07499999999999</v>
      </c>
      <c r="E282" s="40">
        <f t="shared" si="25"/>
        <v>40034.274999999994</v>
      </c>
      <c r="F282" s="51">
        <f t="shared" si="26"/>
        <v>64.475271411338966</v>
      </c>
      <c r="G282" s="51">
        <f t="shared" si="27"/>
        <v>222.14936247723131</v>
      </c>
      <c r="H282" s="51">
        <f t="shared" si="28"/>
        <v>46.89453125</v>
      </c>
      <c r="I282" s="51">
        <f t="shared" si="29"/>
        <v>67.270928552224746</v>
      </c>
    </row>
    <row r="283" spans="1:9" x14ac:dyDescent="0.2">
      <c r="A283" s="5">
        <v>44336</v>
      </c>
      <c r="B283" s="37">
        <v>40578</v>
      </c>
      <c r="C283" s="37">
        <v>2770.1</v>
      </c>
      <c r="D283" s="40">
        <v>211.77</v>
      </c>
      <c r="E283" s="40">
        <f t="shared" si="25"/>
        <v>43559.869999999995</v>
      </c>
      <c r="F283" s="51">
        <f t="shared" si="26"/>
        <v>69.925900396346719</v>
      </c>
      <c r="G283" s="51">
        <f t="shared" si="27"/>
        <v>252.28597449908924</v>
      </c>
      <c r="H283" s="51">
        <f t="shared" si="28"/>
        <v>55.148437500000007</v>
      </c>
      <c r="I283" s="51">
        <f t="shared" si="29"/>
        <v>73.195103508536079</v>
      </c>
    </row>
    <row r="284" spans="1:9" x14ac:dyDescent="0.2">
      <c r="A284" s="5">
        <v>44335</v>
      </c>
      <c r="B284" s="37">
        <v>36755</v>
      </c>
      <c r="C284" s="37">
        <v>2442.1999999999998</v>
      </c>
      <c r="D284" s="40">
        <v>186.89599999999999</v>
      </c>
      <c r="E284" s="40">
        <f t="shared" si="25"/>
        <v>39384.095999999998</v>
      </c>
      <c r="F284" s="51">
        <f t="shared" si="26"/>
        <v>63.337928657590908</v>
      </c>
      <c r="G284" s="51">
        <f t="shared" si="27"/>
        <v>222.42258652094716</v>
      </c>
      <c r="H284" s="51">
        <f t="shared" si="28"/>
        <v>48.670833333333334</v>
      </c>
      <c r="I284" s="51">
        <f t="shared" si="29"/>
        <v>66.178411076757627</v>
      </c>
    </row>
    <row r="285" spans="1:9" x14ac:dyDescent="0.2">
      <c r="A285" s="5">
        <v>44334</v>
      </c>
      <c r="B285" s="37">
        <v>42935</v>
      </c>
      <c r="C285" s="37">
        <v>3378.6</v>
      </c>
      <c r="D285" s="40">
        <v>294.38499999999999</v>
      </c>
      <c r="E285" s="40">
        <f t="shared" si="25"/>
        <v>46607.985000000001</v>
      </c>
      <c r="F285" s="51">
        <f t="shared" si="26"/>
        <v>73.987592624504572</v>
      </c>
      <c r="G285" s="51">
        <f t="shared" si="27"/>
        <v>307.70491803278685</v>
      </c>
      <c r="H285" s="51">
        <f t="shared" si="28"/>
        <v>76.662760416666671</v>
      </c>
      <c r="I285" s="51">
        <f t="shared" si="29"/>
        <v>78.316952883452075</v>
      </c>
    </row>
    <row r="286" spans="1:9" x14ac:dyDescent="0.2">
      <c r="A286" s="5">
        <v>44333</v>
      </c>
      <c r="B286" s="37">
        <v>43544</v>
      </c>
      <c r="C286" s="37">
        <v>3281.9</v>
      </c>
      <c r="D286" s="40">
        <v>281.26400000000001</v>
      </c>
      <c r="E286" s="40">
        <f t="shared" si="25"/>
        <v>47107.164000000004</v>
      </c>
      <c r="F286" s="51">
        <f t="shared" si="26"/>
        <v>75.03704980182664</v>
      </c>
      <c r="G286" s="51">
        <f t="shared" si="27"/>
        <v>298.89799635701274</v>
      </c>
      <c r="H286" s="51">
        <f t="shared" si="28"/>
        <v>73.245833333333337</v>
      </c>
      <c r="I286" s="51">
        <f t="shared" si="29"/>
        <v>79.155740018819742</v>
      </c>
    </row>
    <row r="287" spans="1:9" x14ac:dyDescent="0.2">
      <c r="A287" s="5">
        <v>44332</v>
      </c>
      <c r="B287" s="37">
        <v>46582.9</v>
      </c>
      <c r="C287" s="37">
        <v>3594.2</v>
      </c>
      <c r="D287" s="40">
        <v>296.20100000000002</v>
      </c>
      <c r="E287" s="40">
        <f t="shared" si="25"/>
        <v>50473.300999999999</v>
      </c>
      <c r="F287" s="51">
        <f t="shared" si="26"/>
        <v>80.273823884197839</v>
      </c>
      <c r="G287" s="51">
        <f t="shared" si="27"/>
        <v>327.34061930783241</v>
      </c>
      <c r="H287" s="51">
        <f t="shared" si="28"/>
        <v>77.135677083333348</v>
      </c>
      <c r="I287" s="51">
        <f t="shared" si="29"/>
        <v>84.811972375319257</v>
      </c>
    </row>
    <row r="288" spans="1:9" x14ac:dyDescent="0.2">
      <c r="A288" s="5">
        <v>44331</v>
      </c>
      <c r="B288" s="37">
        <v>46784.9</v>
      </c>
      <c r="C288" s="37">
        <v>3645.9</v>
      </c>
      <c r="D288" s="40">
        <v>299.5</v>
      </c>
      <c r="E288" s="40">
        <f t="shared" si="25"/>
        <v>50730.3</v>
      </c>
      <c r="F288" s="51">
        <f t="shared" si="26"/>
        <v>80.621919696708602</v>
      </c>
      <c r="G288" s="51">
        <f t="shared" si="27"/>
        <v>332.04918032786884</v>
      </c>
      <c r="H288" s="51">
        <f t="shared" si="28"/>
        <v>77.994791666666671</v>
      </c>
      <c r="I288" s="51">
        <f t="shared" si="29"/>
        <v>85.243816373168443</v>
      </c>
    </row>
    <row r="289" spans="1:9" x14ac:dyDescent="0.2">
      <c r="A289" s="5">
        <v>44330</v>
      </c>
      <c r="B289" s="37">
        <v>49917</v>
      </c>
      <c r="C289" s="37">
        <v>4082.3</v>
      </c>
      <c r="D289" s="40">
        <v>326.20999999999998</v>
      </c>
      <c r="E289" s="40">
        <f t="shared" si="25"/>
        <v>54325.51</v>
      </c>
      <c r="F289" s="51">
        <f t="shared" si="26"/>
        <v>86.01930036188179</v>
      </c>
      <c r="G289" s="51">
        <f t="shared" si="27"/>
        <v>371.79417122040076</v>
      </c>
      <c r="H289" s="51">
        <f t="shared" si="28"/>
        <v>84.950520833333329</v>
      </c>
      <c r="I289" s="51">
        <f t="shared" si="29"/>
        <v>91.284967737599146</v>
      </c>
    </row>
    <row r="290" spans="1:9" x14ac:dyDescent="0.2">
      <c r="A290" s="5">
        <v>44329</v>
      </c>
      <c r="B290" s="37">
        <v>49747</v>
      </c>
      <c r="C290" s="37">
        <v>3722.8</v>
      </c>
      <c r="D290" s="40">
        <v>317.51</v>
      </c>
      <c r="E290" s="40">
        <f t="shared" si="25"/>
        <v>53787.310000000005</v>
      </c>
      <c r="F290" s="51">
        <f t="shared" si="26"/>
        <v>85.726348440461834</v>
      </c>
      <c r="G290" s="51">
        <f t="shared" si="27"/>
        <v>339.05282331511842</v>
      </c>
      <c r="H290" s="51">
        <f t="shared" si="28"/>
        <v>82.684895833333329</v>
      </c>
      <c r="I290" s="51">
        <f t="shared" si="29"/>
        <v>90.380612313482999</v>
      </c>
    </row>
    <row r="291" spans="1:9" x14ac:dyDescent="0.2">
      <c r="A291" s="5">
        <v>44328</v>
      </c>
      <c r="B291" s="37">
        <v>49725</v>
      </c>
      <c r="C291" s="37">
        <v>3831.9</v>
      </c>
      <c r="D291" s="40">
        <v>302.33</v>
      </c>
      <c r="E291" s="40">
        <f t="shared" si="25"/>
        <v>53859.23</v>
      </c>
      <c r="F291" s="51">
        <f t="shared" si="26"/>
        <v>85.688437015336902</v>
      </c>
      <c r="G291" s="51">
        <f t="shared" si="27"/>
        <v>348.98907103825138</v>
      </c>
      <c r="H291" s="51">
        <f t="shared" si="28"/>
        <v>78.731770833333329</v>
      </c>
      <c r="I291" s="51">
        <f t="shared" si="29"/>
        <v>90.501461890038982</v>
      </c>
    </row>
    <row r="292" spans="1:9" x14ac:dyDescent="0.2">
      <c r="A292" s="5">
        <v>44327</v>
      </c>
      <c r="B292" s="37">
        <v>56715</v>
      </c>
      <c r="C292" s="37">
        <v>4172.2</v>
      </c>
      <c r="D292" s="40">
        <v>377.36900000000003</v>
      </c>
      <c r="E292" s="40">
        <f t="shared" si="25"/>
        <v>61264.568999999996</v>
      </c>
      <c r="F292" s="51">
        <f t="shared" si="26"/>
        <v>97.733930725486829</v>
      </c>
      <c r="G292" s="51">
        <f t="shared" si="27"/>
        <v>379.98178506375223</v>
      </c>
      <c r="H292" s="51">
        <f t="shared" si="28"/>
        <v>98.273177083333351</v>
      </c>
      <c r="I292" s="51">
        <f t="shared" si="29"/>
        <v>102.94490018819734</v>
      </c>
    </row>
    <row r="293" spans="1:9" x14ac:dyDescent="0.2">
      <c r="A293" s="5">
        <v>44326</v>
      </c>
      <c r="B293" s="37">
        <v>55851</v>
      </c>
      <c r="C293" s="37">
        <v>3947.1</v>
      </c>
      <c r="D293" s="40">
        <v>359.10599999999999</v>
      </c>
      <c r="E293" s="40">
        <f t="shared" si="25"/>
        <v>60157.205999999998</v>
      </c>
      <c r="F293" s="51">
        <f t="shared" si="26"/>
        <v>96.245045666034812</v>
      </c>
      <c r="G293" s="51">
        <f t="shared" si="27"/>
        <v>359.48087431693989</v>
      </c>
      <c r="H293" s="51">
        <f t="shared" si="28"/>
        <v>93.517187500000006</v>
      </c>
      <c r="I293" s="51">
        <f t="shared" si="29"/>
        <v>101.08416117757763</v>
      </c>
    </row>
    <row r="294" spans="1:9" x14ac:dyDescent="0.2">
      <c r="A294" s="5">
        <v>44325</v>
      </c>
      <c r="B294" s="37">
        <v>58276</v>
      </c>
      <c r="C294" s="37">
        <v>3925.2</v>
      </c>
      <c r="D294" s="40">
        <v>386.82</v>
      </c>
      <c r="E294" s="40">
        <f t="shared" si="25"/>
        <v>62588.02</v>
      </c>
      <c r="F294" s="51">
        <f t="shared" si="26"/>
        <v>100.42391866276066</v>
      </c>
      <c r="G294" s="51">
        <f t="shared" si="27"/>
        <v>357.4863387978142</v>
      </c>
      <c r="H294" s="51">
        <f t="shared" si="28"/>
        <v>100.734375</v>
      </c>
      <c r="I294" s="51">
        <f t="shared" si="29"/>
        <v>105.16873907783304</v>
      </c>
    </row>
    <row r="295" spans="1:9" x14ac:dyDescent="0.2">
      <c r="A295" s="5">
        <v>44324</v>
      </c>
      <c r="B295" s="37">
        <v>58894</v>
      </c>
      <c r="C295" s="37">
        <v>3910.4</v>
      </c>
      <c r="D295" s="40">
        <v>347.03</v>
      </c>
      <c r="E295" s="40">
        <f t="shared" si="25"/>
        <v>63151.43</v>
      </c>
      <c r="F295" s="51">
        <f t="shared" si="26"/>
        <v>101.48888505945202</v>
      </c>
      <c r="G295" s="51">
        <f t="shared" si="27"/>
        <v>356.13843351548269</v>
      </c>
      <c r="H295" s="51">
        <f t="shared" si="28"/>
        <v>90.372395833333329</v>
      </c>
      <c r="I295" s="51">
        <f t="shared" si="29"/>
        <v>106.11545570641215</v>
      </c>
    </row>
    <row r="296" spans="1:9" x14ac:dyDescent="0.2">
      <c r="A296" s="5">
        <v>44323</v>
      </c>
      <c r="B296" s="37">
        <v>57349</v>
      </c>
      <c r="C296" s="37">
        <v>3481.49</v>
      </c>
      <c r="D296" s="40">
        <v>345.53699999999998</v>
      </c>
      <c r="E296" s="40">
        <f t="shared" si="25"/>
        <v>61176.026999999995</v>
      </c>
      <c r="F296" s="51">
        <f t="shared" si="26"/>
        <v>98.826469067723593</v>
      </c>
      <c r="G296" s="51">
        <f t="shared" si="27"/>
        <v>317.07559198542799</v>
      </c>
      <c r="H296" s="51">
        <f t="shared" si="28"/>
        <v>89.983593749999997</v>
      </c>
      <c r="I296" s="51">
        <f t="shared" si="29"/>
        <v>102.79612011022986</v>
      </c>
    </row>
    <row r="297" spans="1:9" x14ac:dyDescent="0.2">
      <c r="A297" s="5">
        <v>44322</v>
      </c>
      <c r="B297" s="37">
        <v>56451</v>
      </c>
      <c r="C297" s="37">
        <v>3491.4</v>
      </c>
      <c r="D297" s="40">
        <v>353.38</v>
      </c>
      <c r="E297" s="40">
        <f t="shared" si="25"/>
        <v>60295.78</v>
      </c>
      <c r="F297" s="51">
        <f t="shared" si="26"/>
        <v>97.278993623987603</v>
      </c>
      <c r="G297" s="51">
        <f t="shared" si="27"/>
        <v>317.97814207650271</v>
      </c>
      <c r="H297" s="51">
        <f t="shared" si="28"/>
        <v>92.026041666666671</v>
      </c>
      <c r="I297" s="51">
        <f t="shared" si="29"/>
        <v>101.31701169512031</v>
      </c>
    </row>
    <row r="298" spans="1:9" x14ac:dyDescent="0.2">
      <c r="A298" s="5">
        <v>44321</v>
      </c>
      <c r="B298" s="37">
        <v>57477</v>
      </c>
      <c r="C298" s="37">
        <v>3524</v>
      </c>
      <c r="D298" s="40">
        <v>355.95699999999999</v>
      </c>
      <c r="E298" s="40">
        <f t="shared" si="25"/>
        <v>61356.957000000002</v>
      </c>
      <c r="F298" s="51">
        <f t="shared" si="26"/>
        <v>99.047044632086866</v>
      </c>
      <c r="G298" s="51">
        <f t="shared" si="27"/>
        <v>320.94717668488158</v>
      </c>
      <c r="H298" s="51">
        <f t="shared" si="28"/>
        <v>92.697135416666669</v>
      </c>
      <c r="I298" s="51">
        <f t="shared" si="29"/>
        <v>103.10014282833714</v>
      </c>
    </row>
    <row r="299" spans="1:9" x14ac:dyDescent="0.2">
      <c r="A299" s="5">
        <v>44320</v>
      </c>
      <c r="B299" s="37">
        <v>53264</v>
      </c>
      <c r="C299" s="37">
        <v>3236</v>
      </c>
      <c r="D299" s="40">
        <v>305.32799999999997</v>
      </c>
      <c r="E299" s="40">
        <f t="shared" si="25"/>
        <v>56805.328000000001</v>
      </c>
      <c r="F299" s="51">
        <f t="shared" si="26"/>
        <v>91.787006720661736</v>
      </c>
      <c r="G299" s="51">
        <f t="shared" si="27"/>
        <v>294.71766848816026</v>
      </c>
      <c r="H299" s="51">
        <f t="shared" si="28"/>
        <v>79.512500000000003</v>
      </c>
      <c r="I299" s="51">
        <f t="shared" si="29"/>
        <v>95.451888694717027</v>
      </c>
    </row>
    <row r="300" spans="1:9" x14ac:dyDescent="0.2">
      <c r="A300" s="5">
        <v>44319</v>
      </c>
      <c r="B300" s="37">
        <v>57147</v>
      </c>
      <c r="C300" s="37">
        <v>3429</v>
      </c>
      <c r="D300" s="40">
        <v>294.43099999999998</v>
      </c>
      <c r="E300" s="40">
        <f t="shared" si="25"/>
        <v>60870.430999999997</v>
      </c>
      <c r="F300" s="51">
        <f t="shared" si="26"/>
        <v>98.47837325521283</v>
      </c>
      <c r="G300" s="51">
        <f t="shared" si="27"/>
        <v>312.29508196721309</v>
      </c>
      <c r="H300" s="51">
        <f t="shared" si="28"/>
        <v>76.674739583333334</v>
      </c>
      <c r="I300" s="51">
        <f t="shared" si="29"/>
        <v>102.28261695120311</v>
      </c>
    </row>
    <row r="301" spans="1:9" x14ac:dyDescent="0.2">
      <c r="A301" s="5">
        <v>44318</v>
      </c>
      <c r="B301" s="37">
        <v>56605</v>
      </c>
      <c r="C301" s="37">
        <v>2949.7</v>
      </c>
      <c r="D301" s="40">
        <v>268.86</v>
      </c>
      <c r="E301" s="40">
        <f t="shared" si="25"/>
        <v>59823.56</v>
      </c>
      <c r="F301" s="51">
        <f t="shared" si="26"/>
        <v>97.544373599862155</v>
      </c>
      <c r="G301" s="51">
        <f t="shared" si="27"/>
        <v>268.6429872495446</v>
      </c>
      <c r="H301" s="51">
        <f t="shared" si="28"/>
        <v>70.015625</v>
      </c>
      <c r="I301" s="51">
        <f t="shared" si="29"/>
        <v>100.52352466729398</v>
      </c>
    </row>
    <row r="302" spans="1:9" x14ac:dyDescent="0.2">
      <c r="A302" s="5">
        <v>44317</v>
      </c>
      <c r="B302" s="37">
        <v>57774</v>
      </c>
      <c r="C302" s="37">
        <v>2943.8</v>
      </c>
      <c r="D302" s="40">
        <v>276.75</v>
      </c>
      <c r="E302" s="40">
        <f t="shared" si="25"/>
        <v>60994.55</v>
      </c>
      <c r="F302" s="51">
        <f t="shared" si="26"/>
        <v>99.558848871273483</v>
      </c>
      <c r="G302" s="51">
        <f t="shared" si="27"/>
        <v>268.10564663023678</v>
      </c>
      <c r="H302" s="51">
        <f t="shared" si="28"/>
        <v>72.0703125</v>
      </c>
      <c r="I302" s="51">
        <f t="shared" si="29"/>
        <v>102.49117824976476</v>
      </c>
    </row>
    <row r="303" spans="1:9" x14ac:dyDescent="0.2">
      <c r="A303" s="5">
        <v>44316</v>
      </c>
      <c r="B303" s="37">
        <v>57637</v>
      </c>
      <c r="C303" s="37">
        <v>2769.4</v>
      </c>
      <c r="D303" s="40">
        <v>271.08</v>
      </c>
      <c r="E303" s="40">
        <f t="shared" si="25"/>
        <v>60677.48</v>
      </c>
      <c r="F303" s="51">
        <f t="shared" si="26"/>
        <v>99.322764087540932</v>
      </c>
      <c r="G303" s="51">
        <f t="shared" si="27"/>
        <v>252.22222222222223</v>
      </c>
      <c r="H303" s="51">
        <f t="shared" si="28"/>
        <v>70.59375</v>
      </c>
      <c r="I303" s="51">
        <f t="shared" si="29"/>
        <v>101.9583949455572</v>
      </c>
    </row>
    <row r="304" spans="1:9" x14ac:dyDescent="0.2">
      <c r="A304" s="5">
        <v>44315</v>
      </c>
      <c r="B304" s="37">
        <v>53566</v>
      </c>
      <c r="C304" s="37">
        <v>2758.6</v>
      </c>
      <c r="D304" s="40">
        <v>255.37899999999999</v>
      </c>
      <c r="E304" s="40">
        <f t="shared" si="25"/>
        <v>56579.978999999999</v>
      </c>
      <c r="F304" s="51">
        <f t="shared" si="26"/>
        <v>92.307427192831298</v>
      </c>
      <c r="G304" s="51">
        <f t="shared" si="27"/>
        <v>251.23861566484516</v>
      </c>
      <c r="H304" s="51">
        <f t="shared" si="28"/>
        <v>66.504947916666666</v>
      </c>
      <c r="I304" s="51">
        <f t="shared" si="29"/>
        <v>95.073227248286059</v>
      </c>
    </row>
    <row r="305" spans="1:9" x14ac:dyDescent="0.2">
      <c r="A305" s="5">
        <v>44314</v>
      </c>
      <c r="B305" s="37">
        <v>54860</v>
      </c>
      <c r="C305" s="37">
        <v>2747.9</v>
      </c>
      <c r="D305" s="40">
        <v>258.75700000000001</v>
      </c>
      <c r="E305" s="40">
        <f t="shared" si="25"/>
        <v>57866.656999999999</v>
      </c>
      <c r="F305" s="51">
        <f t="shared" si="26"/>
        <v>94.537308288816135</v>
      </c>
      <c r="G305" s="51">
        <f t="shared" si="27"/>
        <v>250.26411657559197</v>
      </c>
      <c r="H305" s="51">
        <f t="shared" si="28"/>
        <v>67.384635416666669</v>
      </c>
      <c r="I305" s="51">
        <f t="shared" si="29"/>
        <v>97.235275238607343</v>
      </c>
    </row>
    <row r="306" spans="1:9" x14ac:dyDescent="0.2">
      <c r="A306" s="5">
        <v>44313</v>
      </c>
      <c r="B306" s="37">
        <v>55044</v>
      </c>
      <c r="C306" s="37">
        <v>2665.7</v>
      </c>
      <c r="D306" s="40">
        <v>259.83</v>
      </c>
      <c r="E306" s="40">
        <f t="shared" si="25"/>
        <v>57969.53</v>
      </c>
      <c r="F306" s="51">
        <f t="shared" si="26"/>
        <v>94.854385662588328</v>
      </c>
      <c r="G306" s="51">
        <f t="shared" si="27"/>
        <v>242.77777777777774</v>
      </c>
      <c r="H306" s="51">
        <f t="shared" si="28"/>
        <v>67.6640625</v>
      </c>
      <c r="I306" s="51">
        <f t="shared" si="29"/>
        <v>97.408136174216963</v>
      </c>
    </row>
    <row r="307" spans="1:9" x14ac:dyDescent="0.2">
      <c r="A307" s="5">
        <v>44312</v>
      </c>
      <c r="B307" s="37">
        <v>54103</v>
      </c>
      <c r="C307" s="37">
        <v>2537.35</v>
      </c>
      <c r="D307" s="40">
        <v>247.49</v>
      </c>
      <c r="E307" s="40">
        <f t="shared" si="25"/>
        <v>56887.839999999997</v>
      </c>
      <c r="F307" s="51">
        <f t="shared" si="26"/>
        <v>93.232810615199043</v>
      </c>
      <c r="G307" s="51">
        <f t="shared" si="27"/>
        <v>231.08834244080143</v>
      </c>
      <c r="H307" s="51">
        <f t="shared" si="28"/>
        <v>64.450520833333343</v>
      </c>
      <c r="I307" s="51">
        <f t="shared" si="29"/>
        <v>95.590536362414298</v>
      </c>
    </row>
    <row r="308" spans="1:9" x14ac:dyDescent="0.2">
      <c r="A308" s="5">
        <v>44311</v>
      </c>
      <c r="B308" s="37">
        <v>49116.3</v>
      </c>
      <c r="C308" s="37">
        <v>2322.4</v>
      </c>
      <c r="D308" s="40">
        <v>223.57</v>
      </c>
      <c r="E308" s="40">
        <f t="shared" si="25"/>
        <v>51662.270000000004</v>
      </c>
      <c r="F308" s="51">
        <f t="shared" si="26"/>
        <v>84.639496811993808</v>
      </c>
      <c r="G308" s="51">
        <f t="shared" si="27"/>
        <v>211.51183970856101</v>
      </c>
      <c r="H308" s="51">
        <f t="shared" si="28"/>
        <v>58.221354166666664</v>
      </c>
      <c r="I308" s="51">
        <f t="shared" si="29"/>
        <v>86.809836671595647</v>
      </c>
    </row>
    <row r="309" spans="1:9" x14ac:dyDescent="0.2">
      <c r="A309" s="5">
        <v>44310</v>
      </c>
      <c r="B309" s="37">
        <v>50167</v>
      </c>
      <c r="C309" s="37">
        <v>2219.6</v>
      </c>
      <c r="D309" s="40">
        <v>225.197</v>
      </c>
      <c r="E309" s="40">
        <f t="shared" si="25"/>
        <v>52611.796999999999</v>
      </c>
      <c r="F309" s="51">
        <f t="shared" si="26"/>
        <v>86.450112011028779</v>
      </c>
      <c r="G309" s="51">
        <f t="shared" si="27"/>
        <v>202.14936247723131</v>
      </c>
      <c r="H309" s="51">
        <f t="shared" si="28"/>
        <v>58.645052083333333</v>
      </c>
      <c r="I309" s="51">
        <f t="shared" si="29"/>
        <v>88.405358583142899</v>
      </c>
    </row>
    <row r="310" spans="1:9" x14ac:dyDescent="0.2">
      <c r="A310" s="5">
        <v>44309</v>
      </c>
      <c r="B310" s="37">
        <v>51139</v>
      </c>
      <c r="C310" s="37">
        <v>2367.9</v>
      </c>
      <c r="D310" s="40">
        <v>241.399</v>
      </c>
      <c r="E310" s="40">
        <f t="shared" si="25"/>
        <v>53748.298999999999</v>
      </c>
      <c r="F310" s="51">
        <f t="shared" si="26"/>
        <v>88.125107702912288</v>
      </c>
      <c r="G310" s="51">
        <f t="shared" si="27"/>
        <v>215.65573770491804</v>
      </c>
      <c r="H310" s="51">
        <f t="shared" si="28"/>
        <v>62.864322916666666</v>
      </c>
      <c r="I310" s="51">
        <f t="shared" si="29"/>
        <v>90.315060828068283</v>
      </c>
    </row>
    <row r="311" spans="1:9" x14ac:dyDescent="0.2">
      <c r="A311" s="5">
        <v>44308</v>
      </c>
      <c r="B311" s="37">
        <v>51781.3</v>
      </c>
      <c r="C311" s="37">
        <v>2402.3000000000002</v>
      </c>
      <c r="D311" s="40">
        <v>252.999</v>
      </c>
      <c r="E311" s="40">
        <f t="shared" si="25"/>
        <v>54436.599000000009</v>
      </c>
      <c r="F311" s="51">
        <f t="shared" si="26"/>
        <v>89.231948991900751</v>
      </c>
      <c r="G311" s="51">
        <f t="shared" si="27"/>
        <v>218.78870673952642</v>
      </c>
      <c r="H311" s="51">
        <f t="shared" si="28"/>
        <v>65.885156249999994</v>
      </c>
      <c r="I311" s="51">
        <f t="shared" si="29"/>
        <v>91.471634292243593</v>
      </c>
    </row>
    <row r="312" spans="1:9" x14ac:dyDescent="0.2">
      <c r="A312" s="5">
        <v>44307</v>
      </c>
      <c r="B312" s="37">
        <v>53822</v>
      </c>
      <c r="C312" s="37">
        <v>2357.9</v>
      </c>
      <c r="D312" s="40">
        <v>257.87</v>
      </c>
      <c r="E312" s="40">
        <f t="shared" si="25"/>
        <v>56437.770000000004</v>
      </c>
      <c r="F312" s="51">
        <f t="shared" si="26"/>
        <v>92.748578321557815</v>
      </c>
      <c r="G312" s="51">
        <f t="shared" si="27"/>
        <v>214.74499089253189</v>
      </c>
      <c r="H312" s="51">
        <f t="shared" si="28"/>
        <v>67.153645833333343</v>
      </c>
      <c r="I312" s="51">
        <f t="shared" si="29"/>
        <v>94.834268718913833</v>
      </c>
    </row>
    <row r="313" spans="1:9" x14ac:dyDescent="0.2">
      <c r="A313" s="5">
        <v>44306</v>
      </c>
      <c r="B313" s="37">
        <v>56476</v>
      </c>
      <c r="C313" s="37">
        <v>2330.8000000000002</v>
      </c>
      <c r="D313" s="40">
        <v>260.97800000000001</v>
      </c>
      <c r="E313" s="40">
        <f t="shared" si="25"/>
        <v>59067.778000000006</v>
      </c>
      <c r="F313" s="51">
        <f t="shared" si="26"/>
        <v>97.322074788902299</v>
      </c>
      <c r="G313" s="51">
        <f t="shared" si="27"/>
        <v>212.27686703096541</v>
      </c>
      <c r="H313" s="51">
        <f t="shared" si="28"/>
        <v>67.963020833333331</v>
      </c>
      <c r="I313" s="51">
        <f t="shared" si="29"/>
        <v>99.253558946094913</v>
      </c>
    </row>
    <row r="314" spans="1:9" x14ac:dyDescent="0.2">
      <c r="A314" s="5">
        <v>44305</v>
      </c>
      <c r="B314" s="37">
        <v>55639</v>
      </c>
      <c r="C314" s="37">
        <v>2160.8000000000002</v>
      </c>
      <c r="D314" s="40">
        <v>261.30700000000002</v>
      </c>
      <c r="E314" s="40">
        <f t="shared" si="25"/>
        <v>58061.107000000004</v>
      </c>
      <c r="F314" s="51">
        <f t="shared" si="26"/>
        <v>95.879717387558173</v>
      </c>
      <c r="G314" s="51">
        <f t="shared" si="27"/>
        <v>196.79417122040073</v>
      </c>
      <c r="H314" s="51">
        <f t="shared" si="28"/>
        <v>68.048697916666669</v>
      </c>
      <c r="I314" s="51">
        <f t="shared" si="29"/>
        <v>97.562016063987102</v>
      </c>
    </row>
    <row r="315" spans="1:9" x14ac:dyDescent="0.2">
      <c r="A315" s="5">
        <v>44304</v>
      </c>
      <c r="B315" s="37">
        <v>56163</v>
      </c>
      <c r="C315" s="37">
        <v>2237.1999999999998</v>
      </c>
      <c r="D315" s="40">
        <v>273.60300000000001</v>
      </c>
      <c r="E315" s="40">
        <f t="shared" si="25"/>
        <v>58673.803</v>
      </c>
      <c r="F315" s="51">
        <f t="shared" si="26"/>
        <v>96.782698604170264</v>
      </c>
      <c r="G315" s="51">
        <f t="shared" si="27"/>
        <v>203.75227686703093</v>
      </c>
      <c r="H315" s="51">
        <f t="shared" si="28"/>
        <v>71.250781250000003</v>
      </c>
      <c r="I315" s="51">
        <f t="shared" si="29"/>
        <v>98.591549603441322</v>
      </c>
    </row>
    <row r="316" spans="1:9" x14ac:dyDescent="0.2">
      <c r="A316" s="5">
        <v>44303</v>
      </c>
      <c r="B316" s="37">
        <v>59970</v>
      </c>
      <c r="C316" s="37">
        <v>2315.1</v>
      </c>
      <c r="D316" s="40">
        <v>300.92700000000002</v>
      </c>
      <c r="E316" s="40">
        <f t="shared" si="25"/>
        <v>62586.027000000002</v>
      </c>
      <c r="F316" s="51">
        <f t="shared" si="26"/>
        <v>103.34309839738067</v>
      </c>
      <c r="G316" s="51">
        <f t="shared" si="27"/>
        <v>210.84699453551912</v>
      </c>
      <c r="H316" s="51">
        <f t="shared" si="28"/>
        <v>78.366406250000011</v>
      </c>
      <c r="I316" s="51">
        <f t="shared" si="29"/>
        <v>105.1653901734104</v>
      </c>
    </row>
    <row r="317" spans="1:9" x14ac:dyDescent="0.2">
      <c r="A317" s="5">
        <v>44302</v>
      </c>
      <c r="B317" s="37">
        <v>61325</v>
      </c>
      <c r="C317" s="37">
        <v>2421.5</v>
      </c>
      <c r="D317" s="40">
        <v>308.17399999999998</v>
      </c>
      <c r="E317" s="40">
        <f t="shared" si="25"/>
        <v>64054.673999999999</v>
      </c>
      <c r="F317" s="51">
        <f t="shared" si="26"/>
        <v>105.67809753575737</v>
      </c>
      <c r="G317" s="51">
        <f t="shared" si="27"/>
        <v>220.53734061930783</v>
      </c>
      <c r="H317" s="51">
        <f t="shared" si="28"/>
        <v>80.253645833333337</v>
      </c>
      <c r="I317" s="51">
        <f t="shared" si="29"/>
        <v>107.63320674821884</v>
      </c>
    </row>
    <row r="318" spans="1:9" x14ac:dyDescent="0.2">
      <c r="A318" s="5">
        <v>44301</v>
      </c>
      <c r="B318" s="37">
        <v>63196</v>
      </c>
      <c r="C318" s="37">
        <v>2515.5</v>
      </c>
      <c r="D318" s="40">
        <v>285.75400000000002</v>
      </c>
      <c r="E318" s="40">
        <f t="shared" si="25"/>
        <v>65997.254000000001</v>
      </c>
      <c r="F318" s="51">
        <f t="shared" si="26"/>
        <v>108.90229191797347</v>
      </c>
      <c r="G318" s="51">
        <f t="shared" si="27"/>
        <v>229.09836065573771</v>
      </c>
      <c r="H318" s="51">
        <f t="shared" si="28"/>
        <v>74.41510416666668</v>
      </c>
      <c r="I318" s="51">
        <f t="shared" si="29"/>
        <v>110.89738876193037</v>
      </c>
    </row>
    <row r="319" spans="1:9" x14ac:dyDescent="0.2">
      <c r="A319" s="5">
        <v>44300</v>
      </c>
      <c r="B319" s="37">
        <v>62942.7</v>
      </c>
      <c r="C319" s="37">
        <v>2430.1</v>
      </c>
      <c r="D319" s="40">
        <v>278.40800000000002</v>
      </c>
      <c r="E319" s="40">
        <f t="shared" si="25"/>
        <v>65651.207999999999</v>
      </c>
      <c r="F319" s="51">
        <f t="shared" si="26"/>
        <v>108.46579355505773</v>
      </c>
      <c r="G319" s="51">
        <f t="shared" si="27"/>
        <v>221.32058287795991</v>
      </c>
      <c r="H319" s="51">
        <f t="shared" si="28"/>
        <v>72.502083333333346</v>
      </c>
      <c r="I319" s="51">
        <f t="shared" si="29"/>
        <v>110.31591611775777</v>
      </c>
    </row>
    <row r="320" spans="1:9" x14ac:dyDescent="0.2">
      <c r="A320" s="5">
        <v>44299</v>
      </c>
      <c r="B320" s="37">
        <v>63518</v>
      </c>
      <c r="C320" s="37">
        <v>2297</v>
      </c>
      <c r="D320" s="40">
        <v>267.17</v>
      </c>
      <c r="E320" s="40">
        <f t="shared" si="25"/>
        <v>66082.17</v>
      </c>
      <c r="F320" s="51">
        <f t="shared" si="26"/>
        <v>109.4571773220748</v>
      </c>
      <c r="G320" s="51">
        <f t="shared" si="27"/>
        <v>209.19854280510017</v>
      </c>
      <c r="H320" s="51">
        <f t="shared" si="28"/>
        <v>69.575520833333343</v>
      </c>
      <c r="I320" s="51">
        <f t="shared" si="29"/>
        <v>111.04007595106869</v>
      </c>
    </row>
    <row r="321" spans="1:9" x14ac:dyDescent="0.2">
      <c r="A321" s="5">
        <v>44298</v>
      </c>
      <c r="B321" s="37">
        <v>59900</v>
      </c>
      <c r="C321" s="37">
        <v>2139.1999999999998</v>
      </c>
      <c r="D321" s="40">
        <v>244.655</v>
      </c>
      <c r="E321" s="40">
        <f t="shared" si="25"/>
        <v>62283.854999999996</v>
      </c>
      <c r="F321" s="51">
        <f t="shared" si="26"/>
        <v>103.22247113561951</v>
      </c>
      <c r="G321" s="51">
        <f t="shared" si="27"/>
        <v>194.82695810564661</v>
      </c>
      <c r="H321" s="51">
        <f t="shared" si="28"/>
        <v>63.712239583333336</v>
      </c>
      <c r="I321" s="51">
        <f t="shared" si="29"/>
        <v>104.65764047587041</v>
      </c>
    </row>
    <row r="322" spans="1:9" x14ac:dyDescent="0.2">
      <c r="A322" s="5">
        <v>44297</v>
      </c>
      <c r="B322" s="37">
        <v>60034.8</v>
      </c>
      <c r="C322" s="37">
        <v>2152.5</v>
      </c>
      <c r="D322" s="40">
        <v>252.375</v>
      </c>
      <c r="E322" s="40">
        <f t="shared" si="25"/>
        <v>62439.675000000003</v>
      </c>
      <c r="F322" s="51">
        <f t="shared" si="26"/>
        <v>103.45476477683958</v>
      </c>
      <c r="G322" s="51">
        <f t="shared" si="27"/>
        <v>196.03825136612022</v>
      </c>
      <c r="H322" s="51">
        <f t="shared" si="28"/>
        <v>65.72265625</v>
      </c>
      <c r="I322" s="51">
        <f t="shared" si="29"/>
        <v>104.91947002285254</v>
      </c>
    </row>
    <row r="323" spans="1:9" x14ac:dyDescent="0.2">
      <c r="A323" s="5">
        <v>44296</v>
      </c>
      <c r="B323" s="37">
        <v>59823.8</v>
      </c>
      <c r="C323" s="37">
        <v>2136.6</v>
      </c>
      <c r="D323" s="40">
        <v>256.26900000000001</v>
      </c>
      <c r="E323" s="40">
        <f t="shared" ref="E323:E386" si="30">B323+C323+D323</f>
        <v>62216.669000000002</v>
      </c>
      <c r="F323" s="51">
        <f t="shared" ref="F323:F386" si="31">B323/$B$2013</f>
        <v>103.09115974495951</v>
      </c>
      <c r="G323" s="51">
        <f t="shared" ref="G323:G386" si="32">C323/$C$2013</f>
        <v>194.59016393442622</v>
      </c>
      <c r="H323" s="51">
        <f t="shared" ref="H323:H386" si="33">D323/$D$2013</f>
        <v>66.736718750000009</v>
      </c>
      <c r="I323" s="51">
        <f t="shared" ref="I323:I386" si="34">E323/$E$2013</f>
        <v>104.54474559752656</v>
      </c>
    </row>
    <row r="324" spans="1:9" x14ac:dyDescent="0.2">
      <c r="A324" s="5">
        <v>44295</v>
      </c>
      <c r="B324" s="37">
        <v>58114</v>
      </c>
      <c r="C324" s="37">
        <v>2067.4</v>
      </c>
      <c r="D324" s="40">
        <v>220.87899999999999</v>
      </c>
      <c r="E324" s="40">
        <f t="shared" si="30"/>
        <v>60402.279000000002</v>
      </c>
      <c r="F324" s="51">
        <f t="shared" si="31"/>
        <v>100.14475271411339</v>
      </c>
      <c r="G324" s="51">
        <f t="shared" si="32"/>
        <v>188.28779599271402</v>
      </c>
      <c r="H324" s="51">
        <f t="shared" si="33"/>
        <v>57.520572916666666</v>
      </c>
      <c r="I324" s="51">
        <f t="shared" si="34"/>
        <v>101.49596551955908</v>
      </c>
    </row>
    <row r="325" spans="1:9" x14ac:dyDescent="0.2">
      <c r="A325" s="5">
        <v>44294</v>
      </c>
      <c r="B325" s="37">
        <v>58110</v>
      </c>
      <c r="C325" s="37">
        <v>2081.4</v>
      </c>
      <c r="D325" s="40">
        <v>226.48</v>
      </c>
      <c r="E325" s="40">
        <f t="shared" si="30"/>
        <v>60417.880000000005</v>
      </c>
      <c r="F325" s="51">
        <f t="shared" si="31"/>
        <v>100.13785972772705</v>
      </c>
      <c r="G325" s="51">
        <f t="shared" si="32"/>
        <v>189.56284153005464</v>
      </c>
      <c r="H325" s="51">
        <f t="shared" si="33"/>
        <v>58.979166666666664</v>
      </c>
      <c r="I325" s="51">
        <f t="shared" si="34"/>
        <v>101.52218040059148</v>
      </c>
    </row>
    <row r="326" spans="1:9" x14ac:dyDescent="0.2">
      <c r="A326" s="5">
        <v>44293</v>
      </c>
      <c r="B326" s="37">
        <v>55960</v>
      </c>
      <c r="C326" s="37">
        <v>1961.2</v>
      </c>
      <c r="D326" s="40">
        <v>218.97399999999999</v>
      </c>
      <c r="E326" s="40">
        <f t="shared" si="30"/>
        <v>58140.173999999999</v>
      </c>
      <c r="F326" s="51">
        <f t="shared" si="31"/>
        <v>96.432879545062903</v>
      </c>
      <c r="G326" s="51">
        <f t="shared" si="32"/>
        <v>178.61566484517303</v>
      </c>
      <c r="H326" s="51">
        <f t="shared" si="33"/>
        <v>57.024479166666666</v>
      </c>
      <c r="I326" s="51">
        <f t="shared" si="34"/>
        <v>97.694874983196669</v>
      </c>
    </row>
    <row r="327" spans="1:9" x14ac:dyDescent="0.2">
      <c r="A327" s="5">
        <v>44292</v>
      </c>
      <c r="B327" s="37">
        <v>57991</v>
      </c>
      <c r="C327" s="37">
        <v>2112.1</v>
      </c>
      <c r="D327" s="40">
        <v>236.827</v>
      </c>
      <c r="E327" s="40">
        <f t="shared" si="30"/>
        <v>60339.926999999996</v>
      </c>
      <c r="F327" s="51">
        <f t="shared" si="31"/>
        <v>99.932793382733081</v>
      </c>
      <c r="G327" s="51">
        <f t="shared" si="32"/>
        <v>192.35883424408013</v>
      </c>
      <c r="H327" s="51">
        <f t="shared" si="33"/>
        <v>61.673697916666669</v>
      </c>
      <c r="I327" s="51">
        <f t="shared" si="34"/>
        <v>101.39119337276514</v>
      </c>
    </row>
    <row r="328" spans="1:9" x14ac:dyDescent="0.2">
      <c r="A328" s="5">
        <v>44291</v>
      </c>
      <c r="B328" s="37">
        <v>59145</v>
      </c>
      <c r="C328" s="37">
        <v>2107.8000000000002</v>
      </c>
      <c r="D328" s="40">
        <v>221.45599999999999</v>
      </c>
      <c r="E328" s="40">
        <f t="shared" si="30"/>
        <v>61474.256000000001</v>
      </c>
      <c r="F328" s="51">
        <f t="shared" si="31"/>
        <v>101.9214199551956</v>
      </c>
      <c r="G328" s="51">
        <f t="shared" si="32"/>
        <v>191.96721311475412</v>
      </c>
      <c r="H328" s="51">
        <f t="shared" si="33"/>
        <v>57.670833333333334</v>
      </c>
      <c r="I328" s="51">
        <f t="shared" si="34"/>
        <v>103.29724425325985</v>
      </c>
    </row>
    <row r="329" spans="1:9" x14ac:dyDescent="0.2">
      <c r="A329" s="5">
        <v>44290</v>
      </c>
      <c r="B329" s="37">
        <v>58240</v>
      </c>
      <c r="C329" s="37">
        <v>2077.4</v>
      </c>
      <c r="D329" s="40">
        <v>202.291</v>
      </c>
      <c r="E329" s="40">
        <f t="shared" si="30"/>
        <v>60519.690999999999</v>
      </c>
      <c r="F329" s="51">
        <f t="shared" si="31"/>
        <v>100.36188178528349</v>
      </c>
      <c r="G329" s="51">
        <f t="shared" si="32"/>
        <v>189.19854280510017</v>
      </c>
      <c r="H329" s="51">
        <f t="shared" si="33"/>
        <v>52.67994791666667</v>
      </c>
      <c r="I329" s="51">
        <f t="shared" si="34"/>
        <v>101.69325682215351</v>
      </c>
    </row>
    <row r="330" spans="1:9" x14ac:dyDescent="0.2">
      <c r="A330" s="5">
        <v>44289</v>
      </c>
      <c r="B330" s="37">
        <v>57023</v>
      </c>
      <c r="C330" s="37">
        <v>2008.1</v>
      </c>
      <c r="D330" s="40">
        <v>195.23099999999999</v>
      </c>
      <c r="E330" s="40">
        <f t="shared" si="30"/>
        <v>59226.330999999998</v>
      </c>
      <c r="F330" s="51">
        <f t="shared" si="31"/>
        <v>98.264690677235919</v>
      </c>
      <c r="G330" s="51">
        <f t="shared" si="32"/>
        <v>182.8870673952641</v>
      </c>
      <c r="H330" s="51">
        <f t="shared" si="33"/>
        <v>50.841406249999999</v>
      </c>
      <c r="I330" s="51">
        <f t="shared" si="34"/>
        <v>99.51998084419948</v>
      </c>
    </row>
    <row r="331" spans="1:9" x14ac:dyDescent="0.2">
      <c r="A331" s="5">
        <v>44288</v>
      </c>
      <c r="B331" s="37">
        <v>58959</v>
      </c>
      <c r="C331" s="37">
        <v>2133.1999999999998</v>
      </c>
      <c r="D331" s="40">
        <v>211.84</v>
      </c>
      <c r="E331" s="40">
        <f t="shared" si="30"/>
        <v>61304.039999999994</v>
      </c>
      <c r="F331" s="51">
        <f t="shared" si="31"/>
        <v>101.60089608823023</v>
      </c>
      <c r="G331" s="51">
        <f t="shared" si="32"/>
        <v>194.28051001821493</v>
      </c>
      <c r="H331" s="51">
        <f t="shared" si="33"/>
        <v>55.166666666666671</v>
      </c>
      <c r="I331" s="51">
        <f t="shared" si="34"/>
        <v>103.01122462696598</v>
      </c>
    </row>
    <row r="332" spans="1:9" x14ac:dyDescent="0.2">
      <c r="A332" s="5">
        <v>44287</v>
      </c>
      <c r="B332" s="37">
        <v>58727.4</v>
      </c>
      <c r="C332" s="37">
        <v>1967.3</v>
      </c>
      <c r="D332" s="40">
        <v>202.352</v>
      </c>
      <c r="E332" s="40">
        <f t="shared" si="30"/>
        <v>60897.052000000003</v>
      </c>
      <c r="F332" s="51">
        <f t="shared" si="31"/>
        <v>101.20179217646046</v>
      </c>
      <c r="G332" s="51">
        <f t="shared" si="32"/>
        <v>179.1712204007286</v>
      </c>
      <c r="H332" s="51">
        <f t="shared" si="33"/>
        <v>52.695833333333333</v>
      </c>
      <c r="I332" s="51">
        <f t="shared" si="34"/>
        <v>102.32734910606264</v>
      </c>
    </row>
    <row r="333" spans="1:9" x14ac:dyDescent="0.2">
      <c r="A333" s="5">
        <v>44286</v>
      </c>
      <c r="B333" s="37">
        <v>58796</v>
      </c>
      <c r="C333" s="37">
        <v>1918.8</v>
      </c>
      <c r="D333" s="40">
        <v>196.661</v>
      </c>
      <c r="E333" s="40">
        <f t="shared" si="30"/>
        <v>60911.461000000003</v>
      </c>
      <c r="F333" s="51">
        <f t="shared" si="31"/>
        <v>101.3200068929864</v>
      </c>
      <c r="G333" s="51">
        <f t="shared" si="32"/>
        <v>174.75409836065572</v>
      </c>
      <c r="H333" s="51">
        <f t="shared" si="33"/>
        <v>51.213802083333334</v>
      </c>
      <c r="I333" s="51">
        <f t="shared" si="34"/>
        <v>102.35156102970829</v>
      </c>
    </row>
    <row r="334" spans="1:9" x14ac:dyDescent="0.2">
      <c r="A334" s="5">
        <v>44285</v>
      </c>
      <c r="B334" s="37">
        <v>58841</v>
      </c>
      <c r="C334" s="37">
        <v>1843.9</v>
      </c>
      <c r="D334" s="40">
        <v>195.77099999999999</v>
      </c>
      <c r="E334" s="40">
        <f t="shared" si="30"/>
        <v>60880.671000000002</v>
      </c>
      <c r="F334" s="51">
        <f t="shared" si="31"/>
        <v>101.39755298983285</v>
      </c>
      <c r="G334" s="51">
        <f t="shared" si="32"/>
        <v>167.93260473588342</v>
      </c>
      <c r="H334" s="51">
        <f t="shared" si="33"/>
        <v>50.982031249999999</v>
      </c>
      <c r="I334" s="51">
        <f t="shared" si="34"/>
        <v>102.29982356499529</v>
      </c>
    </row>
    <row r="335" spans="1:9" x14ac:dyDescent="0.2">
      <c r="A335" s="5">
        <v>44284</v>
      </c>
      <c r="B335" s="37">
        <v>57672.3</v>
      </c>
      <c r="C335" s="37">
        <v>1818.2</v>
      </c>
      <c r="D335" s="40">
        <v>193.762</v>
      </c>
      <c r="E335" s="40">
        <f t="shared" si="30"/>
        <v>59684.262000000002</v>
      </c>
      <c r="F335" s="51">
        <f t="shared" si="31"/>
        <v>99.383594692400493</v>
      </c>
      <c r="G335" s="51">
        <f t="shared" si="32"/>
        <v>165.591985428051</v>
      </c>
      <c r="H335" s="51">
        <f t="shared" si="33"/>
        <v>50.458854166666669</v>
      </c>
      <c r="I335" s="51">
        <f t="shared" si="34"/>
        <v>100.28945758838555</v>
      </c>
    </row>
    <row r="336" spans="1:9" x14ac:dyDescent="0.2">
      <c r="A336" s="5">
        <v>44283</v>
      </c>
      <c r="B336" s="37">
        <v>55773</v>
      </c>
      <c r="C336" s="37">
        <v>1687</v>
      </c>
      <c r="D336" s="40">
        <v>184.239</v>
      </c>
      <c r="E336" s="40">
        <f t="shared" si="30"/>
        <v>57644.239000000001</v>
      </c>
      <c r="F336" s="51">
        <f t="shared" si="31"/>
        <v>96.11063243150096</v>
      </c>
      <c r="G336" s="51">
        <f t="shared" si="32"/>
        <v>153.64298724954463</v>
      </c>
      <c r="H336" s="51">
        <f t="shared" si="33"/>
        <v>47.978906250000001</v>
      </c>
      <c r="I336" s="51">
        <f t="shared" si="34"/>
        <v>96.861538849307706</v>
      </c>
    </row>
    <row r="337" spans="1:9" x14ac:dyDescent="0.2">
      <c r="A337" s="5">
        <v>44282</v>
      </c>
      <c r="B337" s="37">
        <v>55886</v>
      </c>
      <c r="C337" s="37">
        <v>1713.8</v>
      </c>
      <c r="D337" s="40">
        <v>184.06100000000001</v>
      </c>
      <c r="E337" s="40">
        <f t="shared" si="30"/>
        <v>57783.861000000004</v>
      </c>
      <c r="F337" s="51">
        <f t="shared" si="31"/>
        <v>96.305359296915398</v>
      </c>
      <c r="G337" s="51">
        <f t="shared" si="32"/>
        <v>156.08378870673951</v>
      </c>
      <c r="H337" s="51">
        <f t="shared" si="33"/>
        <v>47.932552083333334</v>
      </c>
      <c r="I337" s="51">
        <f t="shared" si="34"/>
        <v>97.09615035623068</v>
      </c>
    </row>
    <row r="338" spans="1:9" x14ac:dyDescent="0.2">
      <c r="A338" s="5">
        <v>44281</v>
      </c>
      <c r="B338" s="37">
        <v>54992.9</v>
      </c>
      <c r="C338" s="37">
        <v>1698.4</v>
      </c>
      <c r="D338" s="40">
        <v>183.40100000000001</v>
      </c>
      <c r="E338" s="40">
        <f t="shared" si="30"/>
        <v>56874.701000000001</v>
      </c>
      <c r="F338" s="51">
        <f t="shared" si="31"/>
        <v>94.76632776150268</v>
      </c>
      <c r="G338" s="51">
        <f t="shared" si="32"/>
        <v>154.68123861566485</v>
      </c>
      <c r="H338" s="51">
        <f t="shared" si="33"/>
        <v>47.760677083333334</v>
      </c>
      <c r="I338" s="51">
        <f t="shared" si="34"/>
        <v>95.568458462158887</v>
      </c>
    </row>
    <row r="339" spans="1:9" x14ac:dyDescent="0.2">
      <c r="A339" s="5">
        <v>44280</v>
      </c>
      <c r="B339" s="37">
        <v>51363</v>
      </c>
      <c r="C339" s="37">
        <v>1588.4</v>
      </c>
      <c r="D339" s="40">
        <v>171.66</v>
      </c>
      <c r="E339" s="40">
        <f t="shared" si="30"/>
        <v>53123.060000000005</v>
      </c>
      <c r="F339" s="51">
        <f t="shared" si="31"/>
        <v>88.511114940547998</v>
      </c>
      <c r="G339" s="51">
        <f t="shared" si="32"/>
        <v>144.66302367941714</v>
      </c>
      <c r="H339" s="51">
        <f t="shared" si="33"/>
        <v>44.703125</v>
      </c>
      <c r="I339" s="51">
        <f t="shared" si="34"/>
        <v>89.264450867052034</v>
      </c>
    </row>
    <row r="340" spans="1:9" x14ac:dyDescent="0.2">
      <c r="A340" s="5">
        <v>44279</v>
      </c>
      <c r="B340" s="37">
        <v>52347.199999999997</v>
      </c>
      <c r="C340" s="37">
        <v>1585.8</v>
      </c>
      <c r="D340" s="40">
        <v>176.2</v>
      </c>
      <c r="E340" s="40">
        <f t="shared" si="30"/>
        <v>54109.2</v>
      </c>
      <c r="F340" s="51">
        <f t="shared" si="31"/>
        <v>90.20713424090988</v>
      </c>
      <c r="G340" s="51">
        <f t="shared" si="32"/>
        <v>144.42622950819671</v>
      </c>
      <c r="H340" s="51">
        <f t="shared" si="33"/>
        <v>45.885416666666664</v>
      </c>
      <c r="I340" s="51">
        <f t="shared" si="34"/>
        <v>90.921494824573188</v>
      </c>
    </row>
    <row r="341" spans="1:9" x14ac:dyDescent="0.2">
      <c r="A341" s="5">
        <v>44278</v>
      </c>
      <c r="B341" s="37">
        <v>54331</v>
      </c>
      <c r="C341" s="37">
        <v>1669.1</v>
      </c>
      <c r="D341" s="40">
        <v>186.19</v>
      </c>
      <c r="E341" s="40">
        <f t="shared" si="30"/>
        <v>56186.29</v>
      </c>
      <c r="F341" s="51">
        <f t="shared" si="31"/>
        <v>93.625710839221099</v>
      </c>
      <c r="G341" s="51">
        <f t="shared" si="32"/>
        <v>152.01275045537338</v>
      </c>
      <c r="H341" s="51">
        <f t="shared" si="33"/>
        <v>48.486979166666671</v>
      </c>
      <c r="I341" s="51">
        <f t="shared" si="34"/>
        <v>94.411698480978629</v>
      </c>
    </row>
    <row r="342" spans="1:9" x14ac:dyDescent="0.2">
      <c r="A342" s="5">
        <v>44277</v>
      </c>
      <c r="B342" s="37">
        <v>54074</v>
      </c>
      <c r="C342" s="37">
        <v>1682</v>
      </c>
      <c r="D342" s="40">
        <v>185.63900000000001</v>
      </c>
      <c r="E342" s="40">
        <f t="shared" si="30"/>
        <v>55941.639000000003</v>
      </c>
      <c r="F342" s="51">
        <f t="shared" si="31"/>
        <v>93.182836463897985</v>
      </c>
      <c r="G342" s="51">
        <f t="shared" si="32"/>
        <v>153.18761384335156</v>
      </c>
      <c r="H342" s="51">
        <f t="shared" si="33"/>
        <v>48.343489583333337</v>
      </c>
      <c r="I342" s="51">
        <f t="shared" si="34"/>
        <v>94.000603239682761</v>
      </c>
    </row>
    <row r="343" spans="1:9" x14ac:dyDescent="0.2">
      <c r="A343" s="5">
        <v>44276</v>
      </c>
      <c r="B343" s="37">
        <v>57368</v>
      </c>
      <c r="C343" s="37">
        <v>1784.3</v>
      </c>
      <c r="D343" s="40">
        <v>195.38</v>
      </c>
      <c r="E343" s="40">
        <f t="shared" si="30"/>
        <v>59347.68</v>
      </c>
      <c r="F343" s="51">
        <f t="shared" si="31"/>
        <v>98.859210753058775</v>
      </c>
      <c r="G343" s="51">
        <f t="shared" si="32"/>
        <v>162.50455373406191</v>
      </c>
      <c r="H343" s="51">
        <f t="shared" si="33"/>
        <v>50.880208333333336</v>
      </c>
      <c r="I343" s="51">
        <f t="shared" si="34"/>
        <v>99.723887619303667</v>
      </c>
    </row>
    <row r="344" spans="1:9" x14ac:dyDescent="0.2">
      <c r="A344" s="5">
        <v>44275</v>
      </c>
      <c r="B344" s="37">
        <v>58087</v>
      </c>
      <c r="C344" s="37">
        <v>1804.6</v>
      </c>
      <c r="D344" s="40">
        <v>199.99100000000001</v>
      </c>
      <c r="E344" s="40">
        <f t="shared" si="30"/>
        <v>60091.591</v>
      </c>
      <c r="F344" s="51">
        <f t="shared" si="31"/>
        <v>100.09822505600552</v>
      </c>
      <c r="G344" s="51">
        <f t="shared" si="32"/>
        <v>164.35336976320582</v>
      </c>
      <c r="H344" s="51">
        <f t="shared" si="33"/>
        <v>52.080989583333341</v>
      </c>
      <c r="I344" s="51">
        <f t="shared" si="34"/>
        <v>100.97390610297083</v>
      </c>
    </row>
    <row r="345" spans="1:9" x14ac:dyDescent="0.2">
      <c r="A345" s="5">
        <v>44274</v>
      </c>
      <c r="B345" s="37">
        <v>58074</v>
      </c>
      <c r="C345" s="37">
        <v>1810</v>
      </c>
      <c r="D345" s="40">
        <v>200.27600000000001</v>
      </c>
      <c r="E345" s="40">
        <f t="shared" si="30"/>
        <v>60084.275999999998</v>
      </c>
      <c r="F345" s="51">
        <f t="shared" si="31"/>
        <v>100.07582285024988</v>
      </c>
      <c r="G345" s="51">
        <f t="shared" si="32"/>
        <v>164.84517304189436</v>
      </c>
      <c r="H345" s="51">
        <f t="shared" si="33"/>
        <v>52.155208333333341</v>
      </c>
      <c r="I345" s="51">
        <f t="shared" si="34"/>
        <v>100.96161446430972</v>
      </c>
    </row>
    <row r="346" spans="1:9" x14ac:dyDescent="0.2">
      <c r="A346" s="5">
        <v>44273</v>
      </c>
      <c r="B346" s="37">
        <v>57640</v>
      </c>
      <c r="C346" s="37">
        <v>1775.3</v>
      </c>
      <c r="D346" s="40">
        <v>199.733</v>
      </c>
      <c r="E346" s="40">
        <f t="shared" si="30"/>
        <v>59615.033000000003</v>
      </c>
      <c r="F346" s="51">
        <f t="shared" si="31"/>
        <v>99.327933827330696</v>
      </c>
      <c r="G346" s="51">
        <f t="shared" si="32"/>
        <v>161.68488160291437</v>
      </c>
      <c r="H346" s="51">
        <f t="shared" si="33"/>
        <v>52.013802083333339</v>
      </c>
      <c r="I346" s="51">
        <f t="shared" si="34"/>
        <v>100.17312978895013</v>
      </c>
    </row>
    <row r="347" spans="1:9" x14ac:dyDescent="0.2">
      <c r="A347" s="5">
        <v>44272</v>
      </c>
      <c r="B347" s="37">
        <v>58870</v>
      </c>
      <c r="C347" s="37">
        <v>1820.9</v>
      </c>
      <c r="D347" s="40">
        <v>206.11</v>
      </c>
      <c r="E347" s="40">
        <f t="shared" si="30"/>
        <v>60897.01</v>
      </c>
      <c r="F347" s="51">
        <f t="shared" si="31"/>
        <v>101.4475271411339</v>
      </c>
      <c r="G347" s="51">
        <f t="shared" si="32"/>
        <v>165.83788706739526</v>
      </c>
      <c r="H347" s="51">
        <f t="shared" si="33"/>
        <v>53.674479166666671</v>
      </c>
      <c r="I347" s="51">
        <f t="shared" si="34"/>
        <v>102.32727853206076</v>
      </c>
    </row>
    <row r="348" spans="1:9" x14ac:dyDescent="0.2">
      <c r="A348" s="5">
        <v>44271</v>
      </c>
      <c r="B348" s="37">
        <v>56924</v>
      </c>
      <c r="C348" s="37">
        <v>1805.7</v>
      </c>
      <c r="D348" s="40">
        <v>201.69800000000001</v>
      </c>
      <c r="E348" s="40">
        <f t="shared" si="30"/>
        <v>58931.397999999994</v>
      </c>
      <c r="F348" s="51">
        <f t="shared" si="31"/>
        <v>98.094089264173718</v>
      </c>
      <c r="G348" s="51">
        <f t="shared" si="32"/>
        <v>164.45355191256832</v>
      </c>
      <c r="H348" s="51">
        <f t="shared" si="33"/>
        <v>52.525520833333339</v>
      </c>
      <c r="I348" s="51">
        <f t="shared" si="34"/>
        <v>99.024395079983861</v>
      </c>
    </row>
    <row r="349" spans="1:9" x14ac:dyDescent="0.2">
      <c r="A349" s="5">
        <v>44270</v>
      </c>
      <c r="B349" s="37">
        <v>55644</v>
      </c>
      <c r="C349" s="37">
        <v>1795.8</v>
      </c>
      <c r="D349" s="40">
        <v>200.46199999999999</v>
      </c>
      <c r="E349" s="40">
        <f t="shared" si="30"/>
        <v>57640.262000000002</v>
      </c>
      <c r="F349" s="51">
        <f t="shared" si="31"/>
        <v>95.888333620541104</v>
      </c>
      <c r="G349" s="51">
        <f t="shared" si="32"/>
        <v>163.55191256830599</v>
      </c>
      <c r="H349" s="51">
        <f t="shared" si="33"/>
        <v>52.203645833333333</v>
      </c>
      <c r="I349" s="51">
        <f t="shared" si="34"/>
        <v>96.854856163462841</v>
      </c>
    </row>
    <row r="350" spans="1:9" x14ac:dyDescent="0.2">
      <c r="A350" s="5">
        <v>44269</v>
      </c>
      <c r="B350" s="37">
        <v>59005</v>
      </c>
      <c r="C350" s="37">
        <v>1847</v>
      </c>
      <c r="D350" s="40">
        <v>214.226</v>
      </c>
      <c r="E350" s="40">
        <f t="shared" si="30"/>
        <v>61066.226000000002</v>
      </c>
      <c r="F350" s="51">
        <f t="shared" si="31"/>
        <v>101.68016543167327</v>
      </c>
      <c r="G350" s="51">
        <f t="shared" si="32"/>
        <v>168.21493624772313</v>
      </c>
      <c r="H350" s="51">
        <f t="shared" si="33"/>
        <v>55.788020833333334</v>
      </c>
      <c r="I350" s="51">
        <f t="shared" si="34"/>
        <v>102.61161782497648</v>
      </c>
    </row>
    <row r="351" spans="1:9" x14ac:dyDescent="0.2">
      <c r="A351" s="5">
        <v>44268</v>
      </c>
      <c r="B351" s="37">
        <v>61207</v>
      </c>
      <c r="C351" s="37">
        <v>1922.1</v>
      </c>
      <c r="D351" s="40">
        <v>226.208</v>
      </c>
      <c r="E351" s="40">
        <f t="shared" si="30"/>
        <v>63355.307999999997</v>
      </c>
      <c r="F351" s="51">
        <f t="shared" si="31"/>
        <v>105.47475443735999</v>
      </c>
      <c r="G351" s="51">
        <f t="shared" si="32"/>
        <v>175.05464480874315</v>
      </c>
      <c r="H351" s="51">
        <f t="shared" si="33"/>
        <v>58.908333333333339</v>
      </c>
      <c r="I351" s="51">
        <f t="shared" si="34"/>
        <v>106.45803871488103</v>
      </c>
    </row>
    <row r="352" spans="1:9" x14ac:dyDescent="0.2">
      <c r="A352" s="5">
        <v>44267</v>
      </c>
      <c r="B352" s="37">
        <v>57315</v>
      </c>
      <c r="C352" s="37">
        <v>1768.7</v>
      </c>
      <c r="D352" s="40">
        <v>220.61</v>
      </c>
      <c r="E352" s="40">
        <f t="shared" si="30"/>
        <v>59304.31</v>
      </c>
      <c r="F352" s="51">
        <f t="shared" si="31"/>
        <v>98.767878683439605</v>
      </c>
      <c r="G352" s="51">
        <f t="shared" si="32"/>
        <v>161.08378870673951</v>
      </c>
      <c r="H352" s="51">
        <f t="shared" si="33"/>
        <v>57.450520833333336</v>
      </c>
      <c r="I352" s="51">
        <f t="shared" si="34"/>
        <v>99.651011560693632</v>
      </c>
    </row>
    <row r="353" spans="1:9" x14ac:dyDescent="0.2">
      <c r="A353" s="5">
        <v>44266</v>
      </c>
      <c r="B353" s="37">
        <v>57869</v>
      </c>
      <c r="C353" s="37">
        <v>1829.9</v>
      </c>
      <c r="D353" s="40">
        <v>201.32900000000001</v>
      </c>
      <c r="E353" s="40">
        <f t="shared" si="30"/>
        <v>59900.228999999999</v>
      </c>
      <c r="F353" s="51">
        <f t="shared" si="31"/>
        <v>99.722557297949351</v>
      </c>
      <c r="G353" s="51">
        <f t="shared" si="32"/>
        <v>166.6575591985428</v>
      </c>
      <c r="H353" s="51">
        <f t="shared" si="33"/>
        <v>52.429427083333337</v>
      </c>
      <c r="I353" s="51">
        <f t="shared" si="34"/>
        <v>100.65235414706278</v>
      </c>
    </row>
    <row r="354" spans="1:9" x14ac:dyDescent="0.2">
      <c r="A354" s="5">
        <v>44265</v>
      </c>
      <c r="B354" s="37">
        <v>55955.199999999997</v>
      </c>
      <c r="C354" s="37">
        <v>1797.1</v>
      </c>
      <c r="D354" s="40">
        <v>200.13300000000001</v>
      </c>
      <c r="E354" s="40">
        <f t="shared" si="30"/>
        <v>57952.432999999997</v>
      </c>
      <c r="F354" s="51">
        <f t="shared" si="31"/>
        <v>96.424607961399275</v>
      </c>
      <c r="G354" s="51">
        <f t="shared" si="32"/>
        <v>163.67030965391621</v>
      </c>
      <c r="H354" s="51">
        <f t="shared" si="33"/>
        <v>52.117968750000003</v>
      </c>
      <c r="I354" s="51">
        <f t="shared" si="34"/>
        <v>97.379407514450861</v>
      </c>
    </row>
    <row r="355" spans="1:9" x14ac:dyDescent="0.2">
      <c r="A355" s="5">
        <v>44264</v>
      </c>
      <c r="B355" s="37">
        <v>54949.4</v>
      </c>
      <c r="C355" s="37">
        <v>1871.1</v>
      </c>
      <c r="D355" s="40">
        <v>203.751</v>
      </c>
      <c r="E355" s="40">
        <f t="shared" si="30"/>
        <v>57024.250999999997</v>
      </c>
      <c r="F355" s="51">
        <f t="shared" si="31"/>
        <v>94.691366534551108</v>
      </c>
      <c r="G355" s="51">
        <f t="shared" si="32"/>
        <v>170.40983606557376</v>
      </c>
      <c r="H355" s="51">
        <f t="shared" si="33"/>
        <v>53.060156250000006</v>
      </c>
      <c r="I355" s="51">
        <f t="shared" si="34"/>
        <v>95.819752318860054</v>
      </c>
    </row>
    <row r="356" spans="1:9" x14ac:dyDescent="0.2">
      <c r="A356" s="5">
        <v>44263</v>
      </c>
      <c r="B356" s="37">
        <v>52395</v>
      </c>
      <c r="C356" s="37">
        <v>1832.9</v>
      </c>
      <c r="D356" s="40">
        <v>191.595</v>
      </c>
      <c r="E356" s="40">
        <f t="shared" si="30"/>
        <v>54419.495000000003</v>
      </c>
      <c r="F356" s="51">
        <f t="shared" si="31"/>
        <v>90.289505428226789</v>
      </c>
      <c r="G356" s="51">
        <f t="shared" si="32"/>
        <v>166.93078324225866</v>
      </c>
      <c r="H356" s="51">
        <f t="shared" si="33"/>
        <v>49.89453125</v>
      </c>
      <c r="I356" s="51">
        <f t="shared" si="34"/>
        <v>91.442893870143834</v>
      </c>
    </row>
    <row r="357" spans="1:9" x14ac:dyDescent="0.2">
      <c r="A357" s="5">
        <v>44262</v>
      </c>
      <c r="B357" s="37">
        <v>51031.199999999997</v>
      </c>
      <c r="C357" s="37">
        <v>1727.9</v>
      </c>
      <c r="D357" s="40">
        <v>190.75899999999999</v>
      </c>
      <c r="E357" s="40">
        <f t="shared" si="30"/>
        <v>52949.858999999997</v>
      </c>
      <c r="F357" s="51">
        <f t="shared" si="31"/>
        <v>87.939341719800112</v>
      </c>
      <c r="G357" s="51">
        <f t="shared" si="32"/>
        <v>157.36794171220401</v>
      </c>
      <c r="H357" s="51">
        <f t="shared" si="33"/>
        <v>49.676822916666666</v>
      </c>
      <c r="I357" s="51">
        <f t="shared" si="34"/>
        <v>88.973415445624411</v>
      </c>
    </row>
    <row r="358" spans="1:9" x14ac:dyDescent="0.2">
      <c r="A358" s="5">
        <v>44261</v>
      </c>
      <c r="B358" s="37">
        <v>48895</v>
      </c>
      <c r="C358" s="37">
        <v>1651.2</v>
      </c>
      <c r="D358" s="40">
        <v>182.816</v>
      </c>
      <c r="E358" s="40">
        <f t="shared" si="30"/>
        <v>50729.015999999996</v>
      </c>
      <c r="F358" s="51">
        <f t="shared" si="31"/>
        <v>84.258142340168888</v>
      </c>
      <c r="G358" s="51">
        <f t="shared" si="32"/>
        <v>150.38251366120218</v>
      </c>
      <c r="H358" s="51">
        <f t="shared" si="33"/>
        <v>47.608333333333334</v>
      </c>
      <c r="I358" s="51">
        <f t="shared" si="34"/>
        <v>85.241658825110889</v>
      </c>
    </row>
    <row r="359" spans="1:9" x14ac:dyDescent="0.2">
      <c r="A359" s="5">
        <v>44260</v>
      </c>
      <c r="B359" s="37">
        <v>48811</v>
      </c>
      <c r="C359" s="37">
        <v>1531.6</v>
      </c>
      <c r="D359" s="40">
        <v>180.142</v>
      </c>
      <c r="E359" s="40">
        <f t="shared" si="30"/>
        <v>50522.741999999998</v>
      </c>
      <c r="F359" s="51">
        <f t="shared" si="31"/>
        <v>84.113389626055493</v>
      </c>
      <c r="G359" s="51">
        <f t="shared" si="32"/>
        <v>139.48998178506375</v>
      </c>
      <c r="H359" s="51">
        <f t="shared" si="33"/>
        <v>46.911979166666669</v>
      </c>
      <c r="I359" s="51">
        <f t="shared" si="34"/>
        <v>84.895049737867993</v>
      </c>
    </row>
    <row r="360" spans="1:9" x14ac:dyDescent="0.2">
      <c r="A360" s="5">
        <v>44259</v>
      </c>
      <c r="B360" s="37">
        <v>48368</v>
      </c>
      <c r="C360" s="37">
        <v>1539.6</v>
      </c>
      <c r="D360" s="40">
        <v>180.65700000000001</v>
      </c>
      <c r="E360" s="40">
        <f t="shared" si="30"/>
        <v>50088.256999999998</v>
      </c>
      <c r="F360" s="51">
        <f t="shared" si="31"/>
        <v>83.349991383767019</v>
      </c>
      <c r="G360" s="51">
        <f t="shared" si="32"/>
        <v>140.21857923497265</v>
      </c>
      <c r="H360" s="51">
        <f t="shared" si="33"/>
        <v>47.046093750000004</v>
      </c>
      <c r="I360" s="51">
        <f t="shared" si="34"/>
        <v>84.164970090065864</v>
      </c>
    </row>
    <row r="361" spans="1:9" x14ac:dyDescent="0.2">
      <c r="A361" s="5">
        <v>44258</v>
      </c>
      <c r="B361" s="37">
        <v>50425</v>
      </c>
      <c r="C361" s="37">
        <v>1570</v>
      </c>
      <c r="D361" s="40">
        <v>187.81200000000001</v>
      </c>
      <c r="E361" s="40">
        <f t="shared" si="30"/>
        <v>52182.811999999998</v>
      </c>
      <c r="F361" s="51">
        <f t="shared" si="31"/>
        <v>86.894709632948476</v>
      </c>
      <c r="G361" s="51">
        <f t="shared" si="32"/>
        <v>142.98724954462659</v>
      </c>
      <c r="H361" s="51">
        <f t="shared" si="33"/>
        <v>48.909375000000004</v>
      </c>
      <c r="I361" s="51">
        <f t="shared" si="34"/>
        <v>87.684520768920549</v>
      </c>
    </row>
    <row r="362" spans="1:9" x14ac:dyDescent="0.2">
      <c r="A362" s="5">
        <v>44257</v>
      </c>
      <c r="B362" s="37">
        <v>48526</v>
      </c>
      <c r="C362" s="37">
        <v>1489.6</v>
      </c>
      <c r="D362" s="40">
        <v>178.32</v>
      </c>
      <c r="E362" s="40">
        <f t="shared" si="30"/>
        <v>50193.919999999998</v>
      </c>
      <c r="F362" s="51">
        <f t="shared" si="31"/>
        <v>83.622264346027919</v>
      </c>
      <c r="G362" s="51">
        <f t="shared" si="32"/>
        <v>135.66484517304187</v>
      </c>
      <c r="H362" s="51">
        <f t="shared" si="33"/>
        <v>46.4375</v>
      </c>
      <c r="I362" s="51">
        <f t="shared" si="34"/>
        <v>84.342519155800503</v>
      </c>
    </row>
    <row r="363" spans="1:9" x14ac:dyDescent="0.2">
      <c r="A363" s="5">
        <v>44256</v>
      </c>
      <c r="B363" s="37">
        <v>49572</v>
      </c>
      <c r="C363" s="37">
        <v>1569.7</v>
      </c>
      <c r="D363" s="40">
        <v>175.97800000000001</v>
      </c>
      <c r="E363" s="40">
        <f t="shared" si="30"/>
        <v>51317.678</v>
      </c>
      <c r="F363" s="51">
        <f t="shared" si="31"/>
        <v>85.424780286058947</v>
      </c>
      <c r="G363" s="51">
        <f t="shared" si="32"/>
        <v>142.95992714025502</v>
      </c>
      <c r="H363" s="51">
        <f t="shared" si="33"/>
        <v>45.827604166666667</v>
      </c>
      <c r="I363" s="51">
        <f t="shared" si="34"/>
        <v>86.230807232154859</v>
      </c>
    </row>
    <row r="364" spans="1:9" x14ac:dyDescent="0.2">
      <c r="A364" s="5">
        <v>44255</v>
      </c>
      <c r="B364" s="37">
        <v>45300</v>
      </c>
      <c r="C364" s="37">
        <v>1422.2</v>
      </c>
      <c r="D364" s="40">
        <v>165.119</v>
      </c>
      <c r="E364" s="40">
        <f t="shared" si="30"/>
        <v>46887.318999999996</v>
      </c>
      <c r="F364" s="51">
        <f t="shared" si="31"/>
        <v>78.063070825435119</v>
      </c>
      <c r="G364" s="51">
        <f t="shared" si="32"/>
        <v>129.52641165755921</v>
      </c>
      <c r="H364" s="51">
        <f t="shared" si="33"/>
        <v>42.999739583333337</v>
      </c>
      <c r="I364" s="51">
        <f t="shared" si="34"/>
        <v>78.786327127302044</v>
      </c>
    </row>
    <row r="365" spans="1:9" x14ac:dyDescent="0.2">
      <c r="A365" s="5">
        <v>44254</v>
      </c>
      <c r="B365" s="37">
        <v>46217</v>
      </c>
      <c r="C365" s="37">
        <v>1460</v>
      </c>
      <c r="D365" s="40">
        <v>171.86799999999999</v>
      </c>
      <c r="E365" s="40">
        <f t="shared" si="30"/>
        <v>47848.868000000002</v>
      </c>
      <c r="F365" s="51">
        <f t="shared" si="31"/>
        <v>79.643287954506292</v>
      </c>
      <c r="G365" s="51">
        <f t="shared" si="32"/>
        <v>132.96903460837888</v>
      </c>
      <c r="H365" s="51">
        <f t="shared" si="33"/>
        <v>44.757291666666667</v>
      </c>
      <c r="I365" s="51">
        <f t="shared" si="34"/>
        <v>80.402050006721339</v>
      </c>
    </row>
    <row r="366" spans="1:9" x14ac:dyDescent="0.2">
      <c r="A366" s="5">
        <v>44253</v>
      </c>
      <c r="B366" s="37">
        <v>46319</v>
      </c>
      <c r="C366" s="37">
        <v>1446.2</v>
      </c>
      <c r="D366" s="40">
        <v>170.02</v>
      </c>
      <c r="E366" s="40">
        <f t="shared" si="30"/>
        <v>47935.219999999994</v>
      </c>
      <c r="F366" s="51">
        <f t="shared" si="31"/>
        <v>79.819059107358271</v>
      </c>
      <c r="G366" s="51">
        <f t="shared" si="32"/>
        <v>131.71220400728598</v>
      </c>
      <c r="H366" s="51">
        <f t="shared" si="33"/>
        <v>44.276041666666671</v>
      </c>
      <c r="I366" s="51">
        <f t="shared" si="34"/>
        <v>80.547150154590653</v>
      </c>
    </row>
    <row r="367" spans="1:9" x14ac:dyDescent="0.2">
      <c r="A367" s="5">
        <v>44252</v>
      </c>
      <c r="B367" s="37">
        <v>47144</v>
      </c>
      <c r="C367" s="37">
        <v>1480.2</v>
      </c>
      <c r="D367" s="40">
        <v>179.50700000000001</v>
      </c>
      <c r="E367" s="40">
        <f t="shared" si="30"/>
        <v>48803.706999999995</v>
      </c>
      <c r="F367" s="51">
        <f t="shared" si="31"/>
        <v>81.24073754954334</v>
      </c>
      <c r="G367" s="51">
        <f t="shared" si="32"/>
        <v>134.80874316939889</v>
      </c>
      <c r="H367" s="51">
        <f t="shared" si="33"/>
        <v>46.746614583333333</v>
      </c>
      <c r="I367" s="51">
        <f t="shared" si="34"/>
        <v>82.006497849173272</v>
      </c>
    </row>
    <row r="368" spans="1:9" x14ac:dyDescent="0.2">
      <c r="A368" s="5">
        <v>44251</v>
      </c>
      <c r="B368" s="37">
        <v>49715</v>
      </c>
      <c r="C368" s="37">
        <v>1624.6</v>
      </c>
      <c r="D368" s="40">
        <v>181.499</v>
      </c>
      <c r="E368" s="40">
        <f t="shared" si="30"/>
        <v>51521.099000000002</v>
      </c>
      <c r="F368" s="51">
        <f t="shared" si="31"/>
        <v>85.671204549371026</v>
      </c>
      <c r="G368" s="51">
        <f t="shared" si="32"/>
        <v>147.95992714025499</v>
      </c>
      <c r="H368" s="51">
        <f t="shared" si="33"/>
        <v>47.265364583333337</v>
      </c>
      <c r="I368" s="51">
        <f t="shared" si="34"/>
        <v>86.572622328269929</v>
      </c>
    </row>
    <row r="369" spans="1:9" x14ac:dyDescent="0.2">
      <c r="A369" s="5">
        <v>44250</v>
      </c>
      <c r="B369" s="37">
        <v>48888</v>
      </c>
      <c r="C369" s="37">
        <v>1578.96</v>
      </c>
      <c r="D369" s="40">
        <v>177.53800000000001</v>
      </c>
      <c r="E369" s="40">
        <f t="shared" si="30"/>
        <v>50644.498</v>
      </c>
      <c r="F369" s="51">
        <f t="shared" si="31"/>
        <v>84.246079613992762</v>
      </c>
      <c r="G369" s="51">
        <f t="shared" si="32"/>
        <v>143.80327868852459</v>
      </c>
      <c r="H369" s="51">
        <f t="shared" si="33"/>
        <v>46.233854166666674</v>
      </c>
      <c r="I369" s="51">
        <f t="shared" si="34"/>
        <v>85.099640408657081</v>
      </c>
    </row>
    <row r="370" spans="1:9" x14ac:dyDescent="0.2">
      <c r="A370" s="5">
        <v>44249</v>
      </c>
      <c r="B370" s="37">
        <v>54078</v>
      </c>
      <c r="C370" s="37">
        <v>1774.2</v>
      </c>
      <c r="D370" s="40">
        <v>208.03899999999999</v>
      </c>
      <c r="E370" s="40">
        <f t="shared" si="30"/>
        <v>56060.238999999994</v>
      </c>
      <c r="F370" s="51">
        <f t="shared" si="31"/>
        <v>93.189729450284347</v>
      </c>
      <c r="G370" s="51">
        <f t="shared" si="32"/>
        <v>161.58469945355191</v>
      </c>
      <c r="H370" s="51">
        <f t="shared" si="33"/>
        <v>54.176822916666666</v>
      </c>
      <c r="I370" s="51">
        <f t="shared" si="34"/>
        <v>94.199890778330413</v>
      </c>
    </row>
    <row r="371" spans="1:9" x14ac:dyDescent="0.2">
      <c r="A371" s="5">
        <v>44248</v>
      </c>
      <c r="B371" s="37">
        <v>57376</v>
      </c>
      <c r="C371" s="37">
        <v>1932.9</v>
      </c>
      <c r="D371" s="40">
        <v>227.21899999999999</v>
      </c>
      <c r="E371" s="40">
        <f t="shared" si="30"/>
        <v>59536.118999999999</v>
      </c>
      <c r="F371" s="51">
        <f t="shared" si="31"/>
        <v>98.87299672583147</v>
      </c>
      <c r="G371" s="51">
        <f t="shared" si="32"/>
        <v>176.03825136612022</v>
      </c>
      <c r="H371" s="51">
        <f t="shared" si="33"/>
        <v>59.171614583333337</v>
      </c>
      <c r="I371" s="51">
        <f t="shared" si="34"/>
        <v>100.04052796074741</v>
      </c>
    </row>
    <row r="372" spans="1:9" x14ac:dyDescent="0.2">
      <c r="A372" s="5">
        <v>44247</v>
      </c>
      <c r="B372" s="37">
        <v>55838</v>
      </c>
      <c r="C372" s="37">
        <v>1912.9</v>
      </c>
      <c r="D372" s="40">
        <v>227.5</v>
      </c>
      <c r="E372" s="40">
        <f t="shared" si="30"/>
        <v>57978.400000000001</v>
      </c>
      <c r="F372" s="51">
        <f t="shared" si="31"/>
        <v>96.222643460279173</v>
      </c>
      <c r="G372" s="51">
        <f t="shared" si="32"/>
        <v>174.21675774134792</v>
      </c>
      <c r="H372" s="51">
        <f t="shared" si="33"/>
        <v>59.244791666666671</v>
      </c>
      <c r="I372" s="51">
        <f t="shared" si="34"/>
        <v>97.423040731281091</v>
      </c>
    </row>
    <row r="373" spans="1:9" x14ac:dyDescent="0.2">
      <c r="A373" s="5">
        <v>44246</v>
      </c>
      <c r="B373" s="37">
        <v>55847</v>
      </c>
      <c r="C373" s="37">
        <v>1956.2</v>
      </c>
      <c r="D373" s="40">
        <v>236.69399999999999</v>
      </c>
      <c r="E373" s="40">
        <f t="shared" si="30"/>
        <v>58039.894</v>
      </c>
      <c r="F373" s="51">
        <f t="shared" si="31"/>
        <v>96.238152679648465</v>
      </c>
      <c r="G373" s="51">
        <f t="shared" si="32"/>
        <v>178.16029143897995</v>
      </c>
      <c r="H373" s="51">
        <f t="shared" si="33"/>
        <v>61.639062500000001</v>
      </c>
      <c r="I373" s="51">
        <f t="shared" si="34"/>
        <v>97.52637115203656</v>
      </c>
    </row>
    <row r="374" spans="1:9" x14ac:dyDescent="0.2">
      <c r="A374" s="5">
        <v>44245</v>
      </c>
      <c r="B374" s="37">
        <v>51566</v>
      </c>
      <c r="C374" s="37">
        <v>1938.1</v>
      </c>
      <c r="D374" s="40">
        <v>226.58</v>
      </c>
      <c r="E374" s="40">
        <f t="shared" si="30"/>
        <v>53730.68</v>
      </c>
      <c r="F374" s="51">
        <f t="shared" si="31"/>
        <v>88.860933999655359</v>
      </c>
      <c r="G374" s="51">
        <f t="shared" si="32"/>
        <v>176.51183970856101</v>
      </c>
      <c r="H374" s="51">
        <f t="shared" si="33"/>
        <v>59.005208333333336</v>
      </c>
      <c r="I374" s="51">
        <f t="shared" si="34"/>
        <v>90.285455034278797</v>
      </c>
    </row>
    <row r="375" spans="1:9" x14ac:dyDescent="0.2">
      <c r="A375" s="5">
        <v>44244</v>
      </c>
      <c r="B375" s="37">
        <v>52060</v>
      </c>
      <c r="C375" s="37">
        <v>1847.6</v>
      </c>
      <c r="D375" s="40">
        <v>237.066</v>
      </c>
      <c r="E375" s="40">
        <f t="shared" si="30"/>
        <v>54144.665999999997</v>
      </c>
      <c r="F375" s="51">
        <f t="shared" si="31"/>
        <v>89.712217818369822</v>
      </c>
      <c r="G375" s="51">
        <f t="shared" si="32"/>
        <v>168.26958105646628</v>
      </c>
      <c r="H375" s="51">
        <f t="shared" si="33"/>
        <v>61.735937500000006</v>
      </c>
      <c r="I375" s="51">
        <f t="shared" si="34"/>
        <v>90.981089528162386</v>
      </c>
    </row>
    <row r="376" spans="1:9" x14ac:dyDescent="0.2">
      <c r="A376" s="5">
        <v>44243</v>
      </c>
      <c r="B376" s="37">
        <v>49225</v>
      </c>
      <c r="C376" s="37">
        <v>1784.56</v>
      </c>
      <c r="D376" s="40">
        <v>210.38900000000001</v>
      </c>
      <c r="E376" s="40">
        <f t="shared" si="30"/>
        <v>51219.949000000001</v>
      </c>
      <c r="F376" s="51">
        <f t="shared" si="31"/>
        <v>84.82681371704291</v>
      </c>
      <c r="G376" s="51">
        <f t="shared" si="32"/>
        <v>162.52823315118397</v>
      </c>
      <c r="H376" s="51">
        <f t="shared" si="33"/>
        <v>54.788802083333337</v>
      </c>
      <c r="I376" s="51">
        <f t="shared" si="34"/>
        <v>86.066589931442394</v>
      </c>
    </row>
    <row r="377" spans="1:9" x14ac:dyDescent="0.2">
      <c r="A377" s="5">
        <v>44242</v>
      </c>
      <c r="B377" s="37">
        <v>47941</v>
      </c>
      <c r="C377" s="37">
        <v>1778.44</v>
      </c>
      <c r="D377" s="40">
        <v>207.709</v>
      </c>
      <c r="E377" s="40">
        <f t="shared" si="30"/>
        <v>49927.149000000005</v>
      </c>
      <c r="F377" s="51">
        <f t="shared" si="31"/>
        <v>82.614165087023963</v>
      </c>
      <c r="G377" s="51">
        <f t="shared" si="32"/>
        <v>161.97085610200364</v>
      </c>
      <c r="H377" s="51">
        <f t="shared" si="33"/>
        <v>54.090885416666673</v>
      </c>
      <c r="I377" s="51">
        <f t="shared" si="34"/>
        <v>83.894254940180133</v>
      </c>
    </row>
    <row r="378" spans="1:9" x14ac:dyDescent="0.2">
      <c r="A378" s="5">
        <v>44241</v>
      </c>
      <c r="B378" s="37">
        <v>48587</v>
      </c>
      <c r="C378" s="37">
        <v>1801.2</v>
      </c>
      <c r="D378" s="40">
        <v>213.589</v>
      </c>
      <c r="E378" s="40">
        <f t="shared" si="30"/>
        <v>50601.788999999997</v>
      </c>
      <c r="F378" s="51">
        <f t="shared" si="31"/>
        <v>83.727382388419784</v>
      </c>
      <c r="G378" s="51">
        <f t="shared" si="32"/>
        <v>164.04371584699453</v>
      </c>
      <c r="H378" s="51">
        <f t="shared" si="33"/>
        <v>55.622135416666666</v>
      </c>
      <c r="I378" s="51">
        <f t="shared" si="34"/>
        <v>85.027875050409989</v>
      </c>
    </row>
    <row r="379" spans="1:9" x14ac:dyDescent="0.2">
      <c r="A379" s="5">
        <v>44240</v>
      </c>
      <c r="B379" s="37">
        <v>47177</v>
      </c>
      <c r="C379" s="37">
        <v>1814.8</v>
      </c>
      <c r="D379" s="40">
        <v>225.94200000000001</v>
      </c>
      <c r="E379" s="40">
        <f t="shared" si="30"/>
        <v>49217.742000000006</v>
      </c>
      <c r="F379" s="51">
        <f t="shared" si="31"/>
        <v>81.297604687230745</v>
      </c>
      <c r="G379" s="51">
        <f t="shared" si="32"/>
        <v>165.28233151183969</v>
      </c>
      <c r="H379" s="51">
        <f t="shared" si="33"/>
        <v>58.839062500000004</v>
      </c>
      <c r="I379" s="51">
        <f t="shared" si="34"/>
        <v>82.702214679392398</v>
      </c>
    </row>
    <row r="380" spans="1:9" x14ac:dyDescent="0.2">
      <c r="A380" s="5">
        <v>44239</v>
      </c>
      <c r="B380" s="37">
        <v>47389</v>
      </c>
      <c r="C380" s="37">
        <v>1842.1</v>
      </c>
      <c r="D380" s="40">
        <v>196.38200000000001</v>
      </c>
      <c r="E380" s="40">
        <f t="shared" si="30"/>
        <v>49427.481999999996</v>
      </c>
      <c r="F380" s="51">
        <f t="shared" si="31"/>
        <v>81.662932965707398</v>
      </c>
      <c r="G380" s="51">
        <f t="shared" si="32"/>
        <v>167.76867030965391</v>
      </c>
      <c r="H380" s="51">
        <f t="shared" si="33"/>
        <v>51.14114583333334</v>
      </c>
      <c r="I380" s="51">
        <f t="shared" si="34"/>
        <v>83.054647802123938</v>
      </c>
    </row>
    <row r="381" spans="1:9" x14ac:dyDescent="0.2">
      <c r="A381" s="5">
        <v>44238</v>
      </c>
      <c r="B381" s="37">
        <v>47966</v>
      </c>
      <c r="C381" s="37">
        <v>1786.8</v>
      </c>
      <c r="D381" s="40">
        <v>183.75700000000001</v>
      </c>
      <c r="E381" s="40">
        <f t="shared" si="30"/>
        <v>49936.557000000001</v>
      </c>
      <c r="F381" s="51">
        <f t="shared" si="31"/>
        <v>82.657246251938659</v>
      </c>
      <c r="G381" s="51">
        <f t="shared" si="32"/>
        <v>162.73224043715845</v>
      </c>
      <c r="H381" s="51">
        <f t="shared" si="33"/>
        <v>47.853385416666669</v>
      </c>
      <c r="I381" s="51">
        <f t="shared" si="34"/>
        <v>83.910063516601696</v>
      </c>
    </row>
    <row r="382" spans="1:9" x14ac:dyDescent="0.2">
      <c r="A382" s="5">
        <v>44237</v>
      </c>
      <c r="B382" s="37">
        <v>44835</v>
      </c>
      <c r="C382" s="37">
        <v>1743.15</v>
      </c>
      <c r="D382" s="40">
        <v>181.55099999999999</v>
      </c>
      <c r="E382" s="40">
        <f t="shared" si="30"/>
        <v>46759.701000000001</v>
      </c>
      <c r="F382" s="51">
        <f t="shared" si="31"/>
        <v>77.261761158021713</v>
      </c>
      <c r="G382" s="51">
        <f t="shared" si="32"/>
        <v>158.7568306010929</v>
      </c>
      <c r="H382" s="51">
        <f t="shared" si="33"/>
        <v>47.278906249999999</v>
      </c>
      <c r="I382" s="51">
        <f t="shared" si="34"/>
        <v>78.571886342250309</v>
      </c>
    </row>
    <row r="383" spans="1:9" x14ac:dyDescent="0.2">
      <c r="A383" s="5">
        <v>44236</v>
      </c>
      <c r="B383" s="37">
        <v>46486</v>
      </c>
      <c r="C383" s="37">
        <v>1771.6</v>
      </c>
      <c r="D383" s="40">
        <v>181.44200000000001</v>
      </c>
      <c r="E383" s="40">
        <f t="shared" si="30"/>
        <v>48439.042000000001</v>
      </c>
      <c r="F383" s="51">
        <f t="shared" si="31"/>
        <v>80.106841288988463</v>
      </c>
      <c r="G383" s="51">
        <f t="shared" si="32"/>
        <v>161.34790528233151</v>
      </c>
      <c r="H383" s="51">
        <f t="shared" si="33"/>
        <v>47.25052083333334</v>
      </c>
      <c r="I383" s="51">
        <f t="shared" si="34"/>
        <v>81.393739077833047</v>
      </c>
    </row>
    <row r="384" spans="1:9" x14ac:dyDescent="0.2">
      <c r="A384" s="5">
        <v>44235</v>
      </c>
      <c r="B384" s="37">
        <v>46440</v>
      </c>
      <c r="C384" s="37">
        <v>1753.3</v>
      </c>
      <c r="D384" s="40">
        <v>167.351</v>
      </c>
      <c r="E384" s="40">
        <f t="shared" si="30"/>
        <v>48360.651000000005</v>
      </c>
      <c r="F384" s="51">
        <f t="shared" si="31"/>
        <v>80.027571945545418</v>
      </c>
      <c r="G384" s="51">
        <f t="shared" si="32"/>
        <v>159.68123861566482</v>
      </c>
      <c r="H384" s="51">
        <f t="shared" si="33"/>
        <v>43.580989583333334</v>
      </c>
      <c r="I384" s="51">
        <f t="shared" si="34"/>
        <v>81.262016063987105</v>
      </c>
    </row>
    <row r="385" spans="1:9" x14ac:dyDescent="0.2">
      <c r="A385" s="5">
        <v>44234</v>
      </c>
      <c r="B385" s="37">
        <v>38841</v>
      </c>
      <c r="C385" s="37">
        <v>1613.5</v>
      </c>
      <c r="D385" s="40">
        <v>150.73099999999999</v>
      </c>
      <c r="E385" s="40">
        <f t="shared" si="30"/>
        <v>40605.231</v>
      </c>
      <c r="F385" s="51">
        <f t="shared" si="31"/>
        <v>66.932621058073408</v>
      </c>
      <c r="G385" s="51">
        <f t="shared" si="32"/>
        <v>146.94899817850637</v>
      </c>
      <c r="H385" s="51">
        <f t="shared" si="33"/>
        <v>39.252864583333334</v>
      </c>
      <c r="I385" s="51">
        <f t="shared" si="34"/>
        <v>68.23032497647533</v>
      </c>
    </row>
    <row r="386" spans="1:9" x14ac:dyDescent="0.2">
      <c r="A386" s="5">
        <v>44233</v>
      </c>
      <c r="B386" s="37">
        <v>39257</v>
      </c>
      <c r="C386" s="37">
        <v>1677</v>
      </c>
      <c r="D386" s="40">
        <v>155.393</v>
      </c>
      <c r="E386" s="40">
        <f t="shared" si="30"/>
        <v>41089.392999999996</v>
      </c>
      <c r="F386" s="51">
        <f t="shared" si="31"/>
        <v>67.649491642254006</v>
      </c>
      <c r="G386" s="51">
        <f t="shared" si="32"/>
        <v>152.73224043715845</v>
      </c>
      <c r="H386" s="51">
        <f t="shared" si="33"/>
        <v>40.466927083333339</v>
      </c>
      <c r="I386" s="51">
        <f t="shared" si="34"/>
        <v>69.043878545503418</v>
      </c>
    </row>
    <row r="387" spans="1:9" x14ac:dyDescent="0.2">
      <c r="A387" s="5">
        <v>44232</v>
      </c>
      <c r="B387" s="37">
        <v>38260</v>
      </c>
      <c r="C387" s="37">
        <v>1718.2</v>
      </c>
      <c r="D387" s="40">
        <v>155.02600000000001</v>
      </c>
      <c r="E387" s="40">
        <f t="shared" ref="E387:E450" si="35">B387+C387+D387</f>
        <v>40133.225999999995</v>
      </c>
      <c r="F387" s="51">
        <f t="shared" ref="F387:F450" si="36">B387/$B$2013</f>
        <v>65.9314147854558</v>
      </c>
      <c r="G387" s="51">
        <f t="shared" ref="G387:G450" si="37">C387/$C$2013</f>
        <v>156.48451730418944</v>
      </c>
      <c r="H387" s="51">
        <f t="shared" ref="H387:H450" si="38">D387/$D$2013</f>
        <v>40.37135416666667</v>
      </c>
      <c r="I387" s="51">
        <f t="shared" ref="I387:I450" si="39">E387/$E$2013</f>
        <v>67.437199220325297</v>
      </c>
    </row>
    <row r="388" spans="1:9" x14ac:dyDescent="0.2">
      <c r="A388" s="5">
        <v>44231</v>
      </c>
      <c r="B388" s="37">
        <v>36975</v>
      </c>
      <c r="C388" s="37">
        <v>1596.22</v>
      </c>
      <c r="D388" s="40">
        <v>143.71</v>
      </c>
      <c r="E388" s="40">
        <f t="shared" si="35"/>
        <v>38714.93</v>
      </c>
      <c r="F388" s="51">
        <f t="shared" si="36"/>
        <v>63.717042908840263</v>
      </c>
      <c r="G388" s="51">
        <f t="shared" si="37"/>
        <v>145.37522768670308</v>
      </c>
      <c r="H388" s="51">
        <f t="shared" si="38"/>
        <v>37.424479166666671</v>
      </c>
      <c r="I388" s="51">
        <f t="shared" si="39"/>
        <v>65.053989111439705</v>
      </c>
    </row>
    <row r="389" spans="1:9" x14ac:dyDescent="0.2">
      <c r="A389" s="5">
        <v>44230</v>
      </c>
      <c r="B389" s="37">
        <v>37677</v>
      </c>
      <c r="C389" s="37">
        <v>1662.5</v>
      </c>
      <c r="D389" s="40">
        <v>155.941</v>
      </c>
      <c r="E389" s="40">
        <f t="shared" si="35"/>
        <v>39495.440999999999</v>
      </c>
      <c r="F389" s="51">
        <f t="shared" si="36"/>
        <v>64.926762019645011</v>
      </c>
      <c r="G389" s="51">
        <f t="shared" si="37"/>
        <v>151.41165755919855</v>
      </c>
      <c r="H389" s="51">
        <f t="shared" si="38"/>
        <v>40.60963541666667</v>
      </c>
      <c r="I389" s="51">
        <f t="shared" si="39"/>
        <v>66.365507796746869</v>
      </c>
    </row>
    <row r="390" spans="1:9" x14ac:dyDescent="0.2">
      <c r="A390" s="5">
        <v>44229</v>
      </c>
      <c r="B390" s="37">
        <v>35563</v>
      </c>
      <c r="C390" s="37">
        <v>1514</v>
      </c>
      <c r="D390" s="40">
        <v>141.916</v>
      </c>
      <c r="E390" s="40">
        <f t="shared" si="35"/>
        <v>37218.915999999997</v>
      </c>
      <c r="F390" s="51">
        <f t="shared" si="36"/>
        <v>61.283818714458043</v>
      </c>
      <c r="G390" s="51">
        <f t="shared" si="37"/>
        <v>137.8870673952641</v>
      </c>
      <c r="H390" s="51">
        <f t="shared" si="38"/>
        <v>36.95729166666667</v>
      </c>
      <c r="I390" s="51">
        <f t="shared" si="39"/>
        <v>62.540186853071646</v>
      </c>
    </row>
    <row r="391" spans="1:9" x14ac:dyDescent="0.2">
      <c r="A391" s="5">
        <v>44228</v>
      </c>
      <c r="B391" s="37">
        <v>33559</v>
      </c>
      <c r="C391" s="37">
        <v>1376.4</v>
      </c>
      <c r="D391" s="40">
        <v>132.04900000000001</v>
      </c>
      <c r="E391" s="40">
        <f t="shared" si="35"/>
        <v>35067.449000000001</v>
      </c>
      <c r="F391" s="51">
        <f t="shared" si="36"/>
        <v>57.830432534895749</v>
      </c>
      <c r="G391" s="51">
        <f t="shared" si="37"/>
        <v>125.35519125683061</v>
      </c>
      <c r="H391" s="51">
        <f t="shared" si="38"/>
        <v>34.387760416666673</v>
      </c>
      <c r="I391" s="51">
        <f t="shared" si="39"/>
        <v>58.925005041000134</v>
      </c>
    </row>
    <row r="392" spans="1:9" x14ac:dyDescent="0.2">
      <c r="A392" s="5">
        <v>44227</v>
      </c>
      <c r="B392" s="37">
        <v>33141</v>
      </c>
      <c r="C392" s="37">
        <v>1314.23</v>
      </c>
      <c r="D392" s="40">
        <v>129.4</v>
      </c>
      <c r="E392" s="40">
        <f t="shared" si="35"/>
        <v>34584.630000000005</v>
      </c>
      <c r="F392" s="51">
        <f t="shared" si="36"/>
        <v>57.110115457521978</v>
      </c>
      <c r="G392" s="51">
        <f t="shared" si="37"/>
        <v>119.69307832422587</v>
      </c>
      <c r="H392" s="51">
        <f t="shared" si="38"/>
        <v>33.697916666666671</v>
      </c>
      <c r="I392" s="51">
        <f t="shared" si="39"/>
        <v>58.113708159698895</v>
      </c>
    </row>
    <row r="393" spans="1:9" x14ac:dyDescent="0.2">
      <c r="A393" s="5">
        <v>44226</v>
      </c>
      <c r="B393" s="37">
        <v>34334</v>
      </c>
      <c r="C393" s="37">
        <v>1379.7</v>
      </c>
      <c r="D393" s="40">
        <v>133.34899999999999</v>
      </c>
      <c r="E393" s="40">
        <f t="shared" si="35"/>
        <v>35847.048999999999</v>
      </c>
      <c r="F393" s="51">
        <f t="shared" si="36"/>
        <v>59.165948647251426</v>
      </c>
      <c r="G393" s="51">
        <f t="shared" si="37"/>
        <v>125.65573770491804</v>
      </c>
      <c r="H393" s="51">
        <f t="shared" si="38"/>
        <v>34.72630208333333</v>
      </c>
      <c r="I393" s="51">
        <f t="shared" si="39"/>
        <v>60.23499294259981</v>
      </c>
    </row>
    <row r="394" spans="1:9" x14ac:dyDescent="0.2">
      <c r="A394" s="5">
        <v>44225</v>
      </c>
      <c r="B394" s="37">
        <v>34280.699999999997</v>
      </c>
      <c r="C394" s="37">
        <v>1379.1</v>
      </c>
      <c r="D394" s="40">
        <v>134.673</v>
      </c>
      <c r="E394" s="40">
        <f t="shared" si="35"/>
        <v>35794.472999999998</v>
      </c>
      <c r="F394" s="51">
        <f t="shared" si="36"/>
        <v>59.074099603653281</v>
      </c>
      <c r="G394" s="51">
        <f t="shared" si="37"/>
        <v>125.60109289617485</v>
      </c>
      <c r="H394" s="51">
        <f t="shared" si="38"/>
        <v>35.071093750000003</v>
      </c>
      <c r="I394" s="51">
        <f t="shared" si="39"/>
        <v>60.146647734910601</v>
      </c>
    </row>
    <row r="395" spans="1:9" x14ac:dyDescent="0.2">
      <c r="A395" s="5">
        <v>44224</v>
      </c>
      <c r="B395" s="37">
        <v>33331</v>
      </c>
      <c r="C395" s="37">
        <v>1327.6</v>
      </c>
      <c r="D395" s="40">
        <v>133.21700000000001</v>
      </c>
      <c r="E395" s="40">
        <f t="shared" si="35"/>
        <v>34791.816999999995</v>
      </c>
      <c r="F395" s="51">
        <f t="shared" si="36"/>
        <v>57.437532310873692</v>
      </c>
      <c r="G395" s="51">
        <f t="shared" si="37"/>
        <v>120.91074681238614</v>
      </c>
      <c r="H395" s="51">
        <f t="shared" si="38"/>
        <v>34.69192708333334</v>
      </c>
      <c r="I395" s="51">
        <f t="shared" si="39"/>
        <v>58.461851391316031</v>
      </c>
    </row>
    <row r="396" spans="1:9" x14ac:dyDescent="0.2">
      <c r="A396" s="5">
        <v>44223</v>
      </c>
      <c r="B396" s="37">
        <v>30454</v>
      </c>
      <c r="C396" s="37">
        <v>1242.7</v>
      </c>
      <c r="D396" s="40">
        <v>122.44</v>
      </c>
      <c r="E396" s="40">
        <f t="shared" si="35"/>
        <v>31819.14</v>
      </c>
      <c r="F396" s="51">
        <f t="shared" si="36"/>
        <v>52.479751852490097</v>
      </c>
      <c r="G396" s="51">
        <f t="shared" si="37"/>
        <v>113.17850637522768</v>
      </c>
      <c r="H396" s="51">
        <f t="shared" si="38"/>
        <v>31.885416666666668</v>
      </c>
      <c r="I396" s="51">
        <f t="shared" si="39"/>
        <v>53.466763005780344</v>
      </c>
    </row>
    <row r="397" spans="1:9" x14ac:dyDescent="0.2">
      <c r="A397" s="5">
        <v>44222</v>
      </c>
      <c r="B397" s="37">
        <v>32519</v>
      </c>
      <c r="C397" s="37">
        <v>1368</v>
      </c>
      <c r="D397" s="40">
        <v>134.709</v>
      </c>
      <c r="E397" s="40">
        <f t="shared" si="35"/>
        <v>34021.709000000003</v>
      </c>
      <c r="F397" s="51">
        <f t="shared" si="36"/>
        <v>56.038256074444256</v>
      </c>
      <c r="G397" s="51">
        <f t="shared" si="37"/>
        <v>124.59016393442623</v>
      </c>
      <c r="H397" s="51">
        <f t="shared" si="38"/>
        <v>35.080468750000001</v>
      </c>
      <c r="I397" s="51">
        <f t="shared" si="39"/>
        <v>57.167813214141688</v>
      </c>
    </row>
    <row r="398" spans="1:9" x14ac:dyDescent="0.2">
      <c r="A398" s="5">
        <v>44221</v>
      </c>
      <c r="B398" s="37">
        <v>32268.1</v>
      </c>
      <c r="C398" s="37">
        <v>1318.3</v>
      </c>
      <c r="D398" s="40">
        <v>137.11000000000001</v>
      </c>
      <c r="E398" s="40">
        <f t="shared" si="35"/>
        <v>33723.51</v>
      </c>
      <c r="F398" s="51">
        <f t="shared" si="36"/>
        <v>55.605893503360335</v>
      </c>
      <c r="G398" s="51">
        <f t="shared" si="37"/>
        <v>120.06375227686702</v>
      </c>
      <c r="H398" s="51">
        <f t="shared" si="38"/>
        <v>35.705729166666671</v>
      </c>
      <c r="I398" s="51">
        <f t="shared" si="39"/>
        <v>56.666739481113055</v>
      </c>
    </row>
    <row r="399" spans="1:9" x14ac:dyDescent="0.2">
      <c r="A399" s="5">
        <v>44220</v>
      </c>
      <c r="B399" s="37">
        <v>32298</v>
      </c>
      <c r="C399" s="37">
        <v>1392.7</v>
      </c>
      <c r="D399" s="40">
        <v>140.97</v>
      </c>
      <c r="E399" s="40">
        <f t="shared" si="35"/>
        <v>33831.67</v>
      </c>
      <c r="F399" s="51">
        <f t="shared" si="36"/>
        <v>55.657418576598317</v>
      </c>
      <c r="G399" s="51">
        <f t="shared" si="37"/>
        <v>126.83970856102003</v>
      </c>
      <c r="H399" s="51">
        <f t="shared" si="38"/>
        <v>36.7109375</v>
      </c>
      <c r="I399" s="51">
        <f t="shared" si="39"/>
        <v>56.848484339292909</v>
      </c>
    </row>
    <row r="400" spans="1:9" x14ac:dyDescent="0.2">
      <c r="A400" s="5">
        <v>44219</v>
      </c>
      <c r="B400" s="37">
        <v>32099</v>
      </c>
      <c r="C400" s="37">
        <v>1233.4000000000001</v>
      </c>
      <c r="D400" s="40">
        <v>137.642</v>
      </c>
      <c r="E400" s="40">
        <f t="shared" si="35"/>
        <v>33470.042000000001</v>
      </c>
      <c r="F400" s="51">
        <f t="shared" si="36"/>
        <v>55.314492503877311</v>
      </c>
      <c r="G400" s="51">
        <f t="shared" si="37"/>
        <v>112.33151183970857</v>
      </c>
      <c r="H400" s="51">
        <f t="shared" si="38"/>
        <v>35.844270833333333</v>
      </c>
      <c r="I400" s="51">
        <f t="shared" si="39"/>
        <v>56.240828740422103</v>
      </c>
    </row>
    <row r="401" spans="1:9" x14ac:dyDescent="0.2">
      <c r="A401" s="5">
        <v>44218</v>
      </c>
      <c r="B401" s="37">
        <v>33062</v>
      </c>
      <c r="C401" s="37">
        <v>1236.7</v>
      </c>
      <c r="D401" s="40">
        <v>137.821</v>
      </c>
      <c r="E401" s="40">
        <f t="shared" si="35"/>
        <v>34436.521000000001</v>
      </c>
      <c r="F401" s="51">
        <f t="shared" si="36"/>
        <v>56.973978976391528</v>
      </c>
      <c r="G401" s="51">
        <f t="shared" si="37"/>
        <v>112.632058287796</v>
      </c>
      <c r="H401" s="51">
        <f t="shared" si="38"/>
        <v>35.89088541666667</v>
      </c>
      <c r="I401" s="51">
        <f t="shared" si="39"/>
        <v>57.864835663395617</v>
      </c>
    </row>
    <row r="402" spans="1:9" x14ac:dyDescent="0.2">
      <c r="A402" s="5">
        <v>44217</v>
      </c>
      <c r="B402" s="37">
        <v>30873</v>
      </c>
      <c r="C402" s="37">
        <v>1113.9000000000001</v>
      </c>
      <c r="D402" s="40">
        <v>129.542</v>
      </c>
      <c r="E402" s="40">
        <f t="shared" si="35"/>
        <v>32116.442000000003</v>
      </c>
      <c r="F402" s="51">
        <f t="shared" si="36"/>
        <v>53.201792176460458</v>
      </c>
      <c r="G402" s="51">
        <f t="shared" si="37"/>
        <v>101.44808743169399</v>
      </c>
      <c r="H402" s="51">
        <f t="shared" si="38"/>
        <v>33.734895833333333</v>
      </c>
      <c r="I402" s="51">
        <f t="shared" si="39"/>
        <v>53.966329479768788</v>
      </c>
    </row>
    <row r="403" spans="1:9" x14ac:dyDescent="0.2">
      <c r="A403" s="5">
        <v>44216</v>
      </c>
      <c r="B403" s="37">
        <v>35521.1</v>
      </c>
      <c r="C403" s="37">
        <v>1378.5</v>
      </c>
      <c r="D403" s="40">
        <v>149.71</v>
      </c>
      <c r="E403" s="40">
        <f t="shared" si="35"/>
        <v>37049.31</v>
      </c>
      <c r="F403" s="51">
        <f t="shared" si="36"/>
        <v>61.211614682061004</v>
      </c>
      <c r="G403" s="51">
        <f t="shared" si="37"/>
        <v>125.54644808743168</v>
      </c>
      <c r="H403" s="51">
        <f t="shared" si="38"/>
        <v>38.986979166666671</v>
      </c>
      <c r="I403" s="51">
        <f t="shared" si="39"/>
        <v>62.255192230138455</v>
      </c>
    </row>
    <row r="404" spans="1:9" x14ac:dyDescent="0.2">
      <c r="A404" s="5">
        <v>44215</v>
      </c>
      <c r="B404" s="37">
        <v>35958</v>
      </c>
      <c r="C404" s="37">
        <v>1369</v>
      </c>
      <c r="D404" s="40">
        <v>151.893</v>
      </c>
      <c r="E404" s="40">
        <f t="shared" si="35"/>
        <v>37478.892999999996</v>
      </c>
      <c r="F404" s="51">
        <f t="shared" si="36"/>
        <v>61.964501120110292</v>
      </c>
      <c r="G404" s="51">
        <f t="shared" si="37"/>
        <v>124.68123861566484</v>
      </c>
      <c r="H404" s="51">
        <f t="shared" si="38"/>
        <v>39.555468750000003</v>
      </c>
      <c r="I404" s="51">
        <f t="shared" si="39"/>
        <v>62.977034883720926</v>
      </c>
    </row>
    <row r="405" spans="1:9" x14ac:dyDescent="0.2">
      <c r="A405" s="5">
        <v>44214</v>
      </c>
      <c r="B405" s="37">
        <v>36699</v>
      </c>
      <c r="C405" s="37">
        <v>1261.29</v>
      </c>
      <c r="D405" s="40">
        <v>151.94900000000001</v>
      </c>
      <c r="E405" s="40">
        <f t="shared" si="35"/>
        <v>38112.239000000001</v>
      </c>
      <c r="F405" s="51">
        <f t="shared" si="36"/>
        <v>63.24142684818198</v>
      </c>
      <c r="G405" s="51">
        <f t="shared" si="37"/>
        <v>114.87158469945355</v>
      </c>
      <c r="H405" s="51">
        <f t="shared" si="38"/>
        <v>39.570052083333337</v>
      </c>
      <c r="I405" s="51">
        <f t="shared" si="39"/>
        <v>64.041267307433799</v>
      </c>
    </row>
    <row r="406" spans="1:9" x14ac:dyDescent="0.2">
      <c r="A406" s="5">
        <v>44213</v>
      </c>
      <c r="B406" s="37">
        <v>35903</v>
      </c>
      <c r="C406" s="37">
        <v>1235.2</v>
      </c>
      <c r="D406" s="40">
        <v>142.881</v>
      </c>
      <c r="E406" s="40">
        <f t="shared" si="35"/>
        <v>37281.080999999998</v>
      </c>
      <c r="F406" s="51">
        <f t="shared" si="36"/>
        <v>61.869722557297955</v>
      </c>
      <c r="G406" s="51">
        <f t="shared" si="37"/>
        <v>112.49544626593807</v>
      </c>
      <c r="H406" s="51">
        <f t="shared" si="38"/>
        <v>37.208593749999999</v>
      </c>
      <c r="I406" s="51">
        <f t="shared" si="39"/>
        <v>62.644644777523858</v>
      </c>
    </row>
    <row r="407" spans="1:9" x14ac:dyDescent="0.2">
      <c r="A407" s="5">
        <v>44212</v>
      </c>
      <c r="B407" s="37">
        <v>36055</v>
      </c>
      <c r="C407" s="37">
        <v>1228.8</v>
      </c>
      <c r="D407" s="40">
        <v>143.53100000000001</v>
      </c>
      <c r="E407" s="40">
        <f t="shared" si="35"/>
        <v>37427.331000000006</v>
      </c>
      <c r="F407" s="51">
        <f t="shared" si="36"/>
        <v>62.131656039979326</v>
      </c>
      <c r="G407" s="51">
        <f t="shared" si="37"/>
        <v>111.91256830601093</v>
      </c>
      <c r="H407" s="51">
        <f t="shared" si="38"/>
        <v>37.377864583333334</v>
      </c>
      <c r="I407" s="51">
        <f t="shared" si="39"/>
        <v>62.89039353407717</v>
      </c>
    </row>
    <row r="408" spans="1:9" x14ac:dyDescent="0.2">
      <c r="A408" s="5">
        <v>44211</v>
      </c>
      <c r="B408" s="37">
        <v>36741</v>
      </c>
      <c r="C408" s="37">
        <v>1168.9000000000001</v>
      </c>
      <c r="D408" s="40">
        <v>143.77199999999999</v>
      </c>
      <c r="E408" s="40">
        <f t="shared" si="35"/>
        <v>38053.671999999999</v>
      </c>
      <c r="F408" s="51">
        <f t="shared" si="36"/>
        <v>63.313803205238678</v>
      </c>
      <c r="G408" s="51">
        <f t="shared" si="37"/>
        <v>106.45719489981785</v>
      </c>
      <c r="H408" s="51">
        <f t="shared" si="38"/>
        <v>37.440624999999997</v>
      </c>
      <c r="I408" s="51">
        <f t="shared" si="39"/>
        <v>63.942855222476133</v>
      </c>
    </row>
    <row r="409" spans="1:9" x14ac:dyDescent="0.2">
      <c r="A409" s="5">
        <v>44210</v>
      </c>
      <c r="B409" s="37">
        <v>39170</v>
      </c>
      <c r="C409" s="37">
        <v>1231.5</v>
      </c>
      <c r="D409" s="40">
        <v>152.61099999999999</v>
      </c>
      <c r="E409" s="40">
        <f t="shared" si="35"/>
        <v>40554.110999999997</v>
      </c>
      <c r="F409" s="51">
        <f t="shared" si="36"/>
        <v>67.499569188350861</v>
      </c>
      <c r="G409" s="51">
        <f t="shared" si="37"/>
        <v>112.15846994535519</v>
      </c>
      <c r="H409" s="51">
        <f t="shared" si="38"/>
        <v>39.742447916666663</v>
      </c>
      <c r="I409" s="51">
        <f t="shared" si="39"/>
        <v>68.144426334184701</v>
      </c>
    </row>
    <row r="410" spans="1:9" x14ac:dyDescent="0.2">
      <c r="A410" s="5">
        <v>44209</v>
      </c>
      <c r="B410" s="37">
        <v>37375</v>
      </c>
      <c r="C410" s="37">
        <v>1127.5999999999999</v>
      </c>
      <c r="D410" s="40">
        <v>147.34</v>
      </c>
      <c r="E410" s="40">
        <f t="shared" si="35"/>
        <v>38649.939999999995</v>
      </c>
      <c r="F410" s="51">
        <f t="shared" si="36"/>
        <v>64.406341547475449</v>
      </c>
      <c r="G410" s="51">
        <f t="shared" si="37"/>
        <v>102.69581056466301</v>
      </c>
      <c r="H410" s="51">
        <f t="shared" si="38"/>
        <v>38.369791666666671</v>
      </c>
      <c r="I410" s="51">
        <f t="shared" si="39"/>
        <v>64.944784245194242</v>
      </c>
    </row>
    <row r="411" spans="1:9" x14ac:dyDescent="0.2">
      <c r="A411" s="5">
        <v>44208</v>
      </c>
      <c r="B411" s="37">
        <v>34103</v>
      </c>
      <c r="C411" s="37">
        <v>1051.5999999999999</v>
      </c>
      <c r="D411" s="40">
        <v>133.38999999999999</v>
      </c>
      <c r="E411" s="40">
        <f t="shared" si="35"/>
        <v>35287.99</v>
      </c>
      <c r="F411" s="51">
        <f t="shared" si="36"/>
        <v>58.767878683439605</v>
      </c>
      <c r="G411" s="51">
        <f t="shared" si="37"/>
        <v>95.774134790528223</v>
      </c>
      <c r="H411" s="51">
        <f t="shared" si="38"/>
        <v>34.736979166666664</v>
      </c>
      <c r="I411" s="51">
        <f t="shared" si="39"/>
        <v>59.295587444548993</v>
      </c>
    </row>
    <row r="412" spans="1:9" x14ac:dyDescent="0.2">
      <c r="A412" s="5">
        <v>44207</v>
      </c>
      <c r="B412" s="37">
        <v>35476</v>
      </c>
      <c r="C412" s="37">
        <v>1087.8</v>
      </c>
      <c r="D412" s="40">
        <v>138.96799999999999</v>
      </c>
      <c r="E412" s="40">
        <f t="shared" si="35"/>
        <v>36702.768000000004</v>
      </c>
      <c r="F412" s="51">
        <f t="shared" si="36"/>
        <v>61.133896260554891</v>
      </c>
      <c r="G412" s="51">
        <f t="shared" si="37"/>
        <v>99.071038251366119</v>
      </c>
      <c r="H412" s="51">
        <f t="shared" si="38"/>
        <v>36.189583333333331</v>
      </c>
      <c r="I412" s="51">
        <f t="shared" si="39"/>
        <v>61.672886140610302</v>
      </c>
    </row>
    <row r="413" spans="1:9" x14ac:dyDescent="0.2">
      <c r="A413" s="5">
        <v>44206</v>
      </c>
      <c r="B413" s="37">
        <v>38226</v>
      </c>
      <c r="C413" s="37">
        <v>1257.3</v>
      </c>
      <c r="D413" s="40">
        <v>170.16200000000001</v>
      </c>
      <c r="E413" s="40">
        <f t="shared" si="35"/>
        <v>39653.462</v>
      </c>
      <c r="F413" s="51">
        <f t="shared" si="36"/>
        <v>65.872824401171812</v>
      </c>
      <c r="G413" s="51">
        <f t="shared" si="37"/>
        <v>114.50819672131146</v>
      </c>
      <c r="H413" s="51">
        <f t="shared" si="38"/>
        <v>44.31302083333334</v>
      </c>
      <c r="I413" s="51">
        <f t="shared" si="39"/>
        <v>66.631035757494288</v>
      </c>
    </row>
    <row r="414" spans="1:9" x14ac:dyDescent="0.2">
      <c r="A414" s="5">
        <v>44205</v>
      </c>
      <c r="B414" s="37">
        <v>40171</v>
      </c>
      <c r="C414" s="37">
        <v>1278.5999999999999</v>
      </c>
      <c r="D414" s="40">
        <v>177.179</v>
      </c>
      <c r="E414" s="40">
        <f t="shared" si="35"/>
        <v>41626.778999999995</v>
      </c>
      <c r="F414" s="51">
        <f t="shared" si="36"/>
        <v>69.224539031535414</v>
      </c>
      <c r="G414" s="51">
        <f t="shared" si="37"/>
        <v>116.44808743169398</v>
      </c>
      <c r="H414" s="51">
        <f t="shared" si="38"/>
        <v>46.140364583333337</v>
      </c>
      <c r="I414" s="51">
        <f t="shared" si="39"/>
        <v>69.946866178249749</v>
      </c>
    </row>
    <row r="415" spans="1:9" x14ac:dyDescent="0.2">
      <c r="A415" s="5">
        <v>44204</v>
      </c>
      <c r="B415" s="37">
        <v>40509</v>
      </c>
      <c r="C415" s="37">
        <v>1214.7</v>
      </c>
      <c r="D415" s="40">
        <v>172.16900000000001</v>
      </c>
      <c r="E415" s="40">
        <f t="shared" si="35"/>
        <v>41895.868999999999</v>
      </c>
      <c r="F415" s="51">
        <f t="shared" si="36"/>
        <v>69.806996381182159</v>
      </c>
      <c r="G415" s="51">
        <f t="shared" si="37"/>
        <v>110.62841530054645</v>
      </c>
      <c r="H415" s="51">
        <f t="shared" si="38"/>
        <v>44.835677083333337</v>
      </c>
      <c r="I415" s="51">
        <f t="shared" si="39"/>
        <v>70.399027086974058</v>
      </c>
    </row>
    <row r="416" spans="1:9" x14ac:dyDescent="0.2">
      <c r="A416" s="5">
        <v>44203</v>
      </c>
      <c r="B416" s="37">
        <v>39407</v>
      </c>
      <c r="C416" s="37">
        <v>1222</v>
      </c>
      <c r="D416" s="40">
        <v>169.53100000000001</v>
      </c>
      <c r="E416" s="40">
        <f t="shared" si="35"/>
        <v>40798.531000000003</v>
      </c>
      <c r="F416" s="51">
        <f t="shared" si="36"/>
        <v>67.90797863174221</v>
      </c>
      <c r="G416" s="51">
        <f t="shared" si="37"/>
        <v>111.29326047358833</v>
      </c>
      <c r="H416" s="51">
        <f t="shared" si="38"/>
        <v>44.14869791666667</v>
      </c>
      <c r="I416" s="51">
        <f t="shared" si="39"/>
        <v>68.555133418470234</v>
      </c>
    </row>
    <row r="417" spans="1:9" x14ac:dyDescent="0.2">
      <c r="A417" s="5">
        <v>44202</v>
      </c>
      <c r="B417" s="37">
        <v>36755</v>
      </c>
      <c r="C417" s="37">
        <v>1206.5999999999999</v>
      </c>
      <c r="D417" s="40">
        <v>168.76400000000001</v>
      </c>
      <c r="E417" s="40">
        <f t="shared" si="35"/>
        <v>38130.364000000001</v>
      </c>
      <c r="F417" s="51">
        <f t="shared" si="36"/>
        <v>63.337928657590908</v>
      </c>
      <c r="G417" s="51">
        <f t="shared" si="37"/>
        <v>109.89071038251365</v>
      </c>
      <c r="H417" s="51">
        <f t="shared" si="38"/>
        <v>43.948958333333337</v>
      </c>
      <c r="I417" s="51">
        <f t="shared" si="39"/>
        <v>64.071723349912631</v>
      </c>
    </row>
    <row r="418" spans="1:9" x14ac:dyDescent="0.2">
      <c r="A418" s="5">
        <v>44201</v>
      </c>
      <c r="B418" s="37">
        <v>33996</v>
      </c>
      <c r="C418" s="37">
        <v>1102.7</v>
      </c>
      <c r="D418" s="40">
        <v>158.43199999999999</v>
      </c>
      <c r="E418" s="40">
        <f t="shared" si="35"/>
        <v>35257.131999999998</v>
      </c>
      <c r="F418" s="51">
        <f t="shared" si="36"/>
        <v>58.583491297604695</v>
      </c>
      <c r="G418" s="51">
        <f t="shared" si="37"/>
        <v>100.42805100182149</v>
      </c>
      <c r="H418" s="51">
        <f t="shared" si="38"/>
        <v>41.258333333333333</v>
      </c>
      <c r="I418" s="51">
        <f t="shared" si="39"/>
        <v>59.243735717166281</v>
      </c>
    </row>
    <row r="419" spans="1:9" x14ac:dyDescent="0.2">
      <c r="A419" s="5">
        <v>44200</v>
      </c>
      <c r="B419" s="37">
        <v>32020</v>
      </c>
      <c r="C419" s="37">
        <v>1044.2</v>
      </c>
      <c r="D419" s="40">
        <v>155.518</v>
      </c>
      <c r="E419" s="40">
        <f t="shared" si="35"/>
        <v>33219.717999999993</v>
      </c>
      <c r="F419" s="51">
        <f t="shared" si="36"/>
        <v>55.178356022746861</v>
      </c>
      <c r="G419" s="51">
        <f t="shared" si="37"/>
        <v>95.100182149362482</v>
      </c>
      <c r="H419" s="51">
        <f t="shared" si="38"/>
        <v>40.499479166666667</v>
      </c>
      <c r="I419" s="51">
        <f t="shared" si="39"/>
        <v>55.820200967872012</v>
      </c>
    </row>
    <row r="420" spans="1:9" x14ac:dyDescent="0.2">
      <c r="A420" s="5">
        <v>44199</v>
      </c>
      <c r="B420" s="37">
        <v>32971</v>
      </c>
      <c r="C420" s="37">
        <v>976.84</v>
      </c>
      <c r="D420" s="40">
        <v>161.15100000000001</v>
      </c>
      <c r="E420" s="40">
        <f t="shared" si="35"/>
        <v>34108.990999999995</v>
      </c>
      <c r="F420" s="51">
        <f t="shared" si="36"/>
        <v>56.817163536102022</v>
      </c>
      <c r="G420" s="51">
        <f t="shared" si="37"/>
        <v>88.965391621129328</v>
      </c>
      <c r="H420" s="51">
        <f t="shared" si="38"/>
        <v>41.966406250000006</v>
      </c>
      <c r="I420" s="51">
        <f t="shared" si="39"/>
        <v>57.314476072052685</v>
      </c>
    </row>
    <row r="421" spans="1:9" x14ac:dyDescent="0.2">
      <c r="A421" s="5">
        <v>44198</v>
      </c>
      <c r="B421" s="37">
        <v>32185</v>
      </c>
      <c r="C421" s="37">
        <v>774.11</v>
      </c>
      <c r="D421" s="40">
        <v>136.78100000000001</v>
      </c>
      <c r="E421" s="40">
        <f t="shared" si="35"/>
        <v>33095.891000000003</v>
      </c>
      <c r="F421" s="51">
        <f t="shared" si="36"/>
        <v>55.462691711183872</v>
      </c>
      <c r="G421" s="51">
        <f t="shared" si="37"/>
        <v>70.501821493624774</v>
      </c>
      <c r="H421" s="51">
        <f t="shared" si="38"/>
        <v>35.620052083333334</v>
      </c>
      <c r="I421" s="51">
        <f t="shared" si="39"/>
        <v>55.612130326656811</v>
      </c>
    </row>
    <row r="422" spans="1:9" x14ac:dyDescent="0.2">
      <c r="A422" s="5">
        <v>44197</v>
      </c>
      <c r="B422" s="37">
        <v>29346</v>
      </c>
      <c r="C422" s="37">
        <v>729.46</v>
      </c>
      <c r="D422" s="40">
        <v>126.30200000000001</v>
      </c>
      <c r="E422" s="40">
        <f t="shared" si="35"/>
        <v>30201.761999999999</v>
      </c>
      <c r="F422" s="51">
        <f t="shared" si="36"/>
        <v>50.570394623470619</v>
      </c>
      <c r="G422" s="51">
        <f t="shared" si="37"/>
        <v>66.435336976320585</v>
      </c>
      <c r="H422" s="51">
        <f t="shared" si="38"/>
        <v>32.891145833333333</v>
      </c>
      <c r="I422" s="51">
        <f t="shared" si="39"/>
        <v>50.749028767307429</v>
      </c>
    </row>
    <row r="423" spans="1:9" x14ac:dyDescent="0.2">
      <c r="A423" s="5">
        <v>44196</v>
      </c>
      <c r="B423" s="37">
        <v>28933</v>
      </c>
      <c r="C423" s="37">
        <v>735.88</v>
      </c>
      <c r="D423" s="40">
        <v>124.16200000000001</v>
      </c>
      <c r="E423" s="40">
        <f t="shared" si="35"/>
        <v>29793.042000000001</v>
      </c>
      <c r="F423" s="51">
        <f t="shared" si="36"/>
        <v>49.858693779079793</v>
      </c>
      <c r="G423" s="51">
        <f t="shared" si="37"/>
        <v>67.020036429872491</v>
      </c>
      <c r="H423" s="51">
        <f t="shared" si="38"/>
        <v>32.333854166666669</v>
      </c>
      <c r="I423" s="51">
        <f t="shared" si="39"/>
        <v>50.062242908993149</v>
      </c>
    </row>
    <row r="424" spans="1:9" x14ac:dyDescent="0.2">
      <c r="A424" s="5">
        <v>44195</v>
      </c>
      <c r="B424" s="37">
        <v>28880</v>
      </c>
      <c r="C424" s="37">
        <v>752.25</v>
      </c>
      <c r="D424" s="40">
        <v>130.036</v>
      </c>
      <c r="E424" s="40">
        <f t="shared" si="35"/>
        <v>29762.286</v>
      </c>
      <c r="F424" s="51">
        <f t="shared" si="36"/>
        <v>49.76736170946063</v>
      </c>
      <c r="G424" s="51">
        <f t="shared" si="37"/>
        <v>68.510928961748633</v>
      </c>
      <c r="H424" s="51">
        <f t="shared" si="38"/>
        <v>33.86354166666667</v>
      </c>
      <c r="I424" s="51">
        <f t="shared" si="39"/>
        <v>50.010562575615005</v>
      </c>
    </row>
    <row r="425" spans="1:9" x14ac:dyDescent="0.2">
      <c r="A425" s="5">
        <v>44194</v>
      </c>
      <c r="B425" s="37">
        <v>27315</v>
      </c>
      <c r="C425" s="37">
        <v>730.17</v>
      </c>
      <c r="D425" s="40">
        <v>128.751</v>
      </c>
      <c r="E425" s="40">
        <f t="shared" si="35"/>
        <v>28173.920999999998</v>
      </c>
      <c r="F425" s="51">
        <f t="shared" si="36"/>
        <v>47.070480785800449</v>
      </c>
      <c r="G425" s="51">
        <f t="shared" si="37"/>
        <v>66.5</v>
      </c>
      <c r="H425" s="51">
        <f t="shared" si="38"/>
        <v>33.528906250000006</v>
      </c>
      <c r="I425" s="51">
        <f t="shared" si="39"/>
        <v>47.341579849442127</v>
      </c>
    </row>
    <row r="426" spans="1:9" x14ac:dyDescent="0.2">
      <c r="A426" s="5">
        <v>44193</v>
      </c>
      <c r="B426" s="37">
        <v>27058</v>
      </c>
      <c r="C426" s="37">
        <v>729.55</v>
      </c>
      <c r="D426" s="40">
        <v>129.822</v>
      </c>
      <c r="E426" s="40">
        <f t="shared" si="35"/>
        <v>27917.371999999999</v>
      </c>
      <c r="F426" s="51">
        <f t="shared" si="36"/>
        <v>46.627606410477341</v>
      </c>
      <c r="G426" s="51">
        <f t="shared" si="37"/>
        <v>66.443533697632049</v>
      </c>
      <c r="H426" s="51">
        <f t="shared" si="38"/>
        <v>33.807812500000004</v>
      </c>
      <c r="I426" s="51">
        <f t="shared" si="39"/>
        <v>46.910492001613122</v>
      </c>
    </row>
    <row r="427" spans="1:9" x14ac:dyDescent="0.2">
      <c r="A427" s="5">
        <v>44192</v>
      </c>
      <c r="B427" s="37">
        <v>26241</v>
      </c>
      <c r="C427" s="37">
        <v>683.93</v>
      </c>
      <c r="D427" s="40">
        <v>127.812</v>
      </c>
      <c r="E427" s="40">
        <f t="shared" si="35"/>
        <v>27052.742000000002</v>
      </c>
      <c r="F427" s="51">
        <f t="shared" si="36"/>
        <v>45.219713941064967</v>
      </c>
      <c r="G427" s="51">
        <f t="shared" si="37"/>
        <v>62.288706739526404</v>
      </c>
      <c r="H427" s="51">
        <f t="shared" si="38"/>
        <v>33.284374999999997</v>
      </c>
      <c r="I427" s="51">
        <f t="shared" si="39"/>
        <v>45.457625352870011</v>
      </c>
    </row>
    <row r="428" spans="1:9" x14ac:dyDescent="0.2">
      <c r="A428" s="5">
        <v>44191</v>
      </c>
      <c r="B428" s="37">
        <v>26412</v>
      </c>
      <c r="C428" s="37">
        <v>635.23</v>
      </c>
      <c r="D428" s="40">
        <v>129.62</v>
      </c>
      <c r="E428" s="40">
        <f t="shared" si="35"/>
        <v>27176.85</v>
      </c>
      <c r="F428" s="51">
        <f t="shared" si="36"/>
        <v>45.514389109081513</v>
      </c>
      <c r="G428" s="51">
        <f t="shared" si="37"/>
        <v>57.853369763205826</v>
      </c>
      <c r="H428" s="51">
        <f t="shared" si="38"/>
        <v>33.755208333333336</v>
      </c>
      <c r="I428" s="51">
        <f t="shared" si="39"/>
        <v>45.666168167764482</v>
      </c>
    </row>
    <row r="429" spans="1:9" x14ac:dyDescent="0.2">
      <c r="A429" s="5">
        <v>44190</v>
      </c>
      <c r="B429" s="37">
        <v>24717</v>
      </c>
      <c r="C429" s="37">
        <v>627.51</v>
      </c>
      <c r="D429" s="40">
        <v>127.643</v>
      </c>
      <c r="E429" s="40">
        <f t="shared" si="35"/>
        <v>25472.152999999998</v>
      </c>
      <c r="F429" s="51">
        <f t="shared" si="36"/>
        <v>42.5934861278649</v>
      </c>
      <c r="G429" s="51">
        <f t="shared" si="37"/>
        <v>57.150273224043715</v>
      </c>
      <c r="H429" s="51">
        <f t="shared" si="38"/>
        <v>33.240364583333331</v>
      </c>
      <c r="I429" s="51">
        <f t="shared" si="39"/>
        <v>42.801708899045565</v>
      </c>
    </row>
    <row r="430" spans="1:9" x14ac:dyDescent="0.2">
      <c r="A430" s="5">
        <v>44189</v>
      </c>
      <c r="B430" s="37">
        <v>23735</v>
      </c>
      <c r="C430" s="37">
        <v>612.51</v>
      </c>
      <c r="D430" s="40">
        <v>111.291</v>
      </c>
      <c r="E430" s="40">
        <f t="shared" si="35"/>
        <v>24458.800999999999</v>
      </c>
      <c r="F430" s="51">
        <f t="shared" si="36"/>
        <v>40.901257970015514</v>
      </c>
      <c r="G430" s="51">
        <f t="shared" si="37"/>
        <v>55.784153005464475</v>
      </c>
      <c r="H430" s="51">
        <f t="shared" si="38"/>
        <v>28.982031249999999</v>
      </c>
      <c r="I430" s="51">
        <f t="shared" si="39"/>
        <v>41.098939709638394</v>
      </c>
    </row>
    <row r="431" spans="1:9" x14ac:dyDescent="0.2">
      <c r="A431" s="5">
        <v>44188</v>
      </c>
      <c r="B431" s="37">
        <v>23234</v>
      </c>
      <c r="C431" s="37">
        <v>585.27</v>
      </c>
      <c r="D431" s="40">
        <v>102.488</v>
      </c>
      <c r="E431" s="40">
        <f t="shared" si="35"/>
        <v>23921.758000000002</v>
      </c>
      <c r="F431" s="51">
        <f t="shared" si="36"/>
        <v>40.037911425124939</v>
      </c>
      <c r="G431" s="51">
        <f t="shared" si="37"/>
        <v>53.303278688524586</v>
      </c>
      <c r="H431" s="51">
        <f t="shared" si="38"/>
        <v>26.689583333333335</v>
      </c>
      <c r="I431" s="51">
        <f t="shared" si="39"/>
        <v>40.196528431240758</v>
      </c>
    </row>
    <row r="432" spans="1:9" x14ac:dyDescent="0.2">
      <c r="A432" s="5">
        <v>44187</v>
      </c>
      <c r="B432" s="37">
        <v>23805</v>
      </c>
      <c r="C432" s="37">
        <v>636.79999999999995</v>
      </c>
      <c r="D432" s="40">
        <v>114.45</v>
      </c>
      <c r="E432" s="40">
        <f t="shared" si="35"/>
        <v>24556.25</v>
      </c>
      <c r="F432" s="51">
        <f t="shared" si="36"/>
        <v>41.021885231776672</v>
      </c>
      <c r="G432" s="51">
        <f t="shared" si="37"/>
        <v>57.996357012750451</v>
      </c>
      <c r="H432" s="51">
        <f t="shared" si="38"/>
        <v>29.804687500000004</v>
      </c>
      <c r="I432" s="51">
        <f t="shared" si="39"/>
        <v>41.262686517004973</v>
      </c>
    </row>
    <row r="433" spans="1:9" x14ac:dyDescent="0.2">
      <c r="A433" s="5">
        <v>44186</v>
      </c>
      <c r="B433" s="37">
        <v>22701</v>
      </c>
      <c r="C433" s="37">
        <v>607.16999999999996</v>
      </c>
      <c r="D433" s="40">
        <v>104.41200000000001</v>
      </c>
      <c r="E433" s="40">
        <f t="shared" si="35"/>
        <v>23412.581999999999</v>
      </c>
      <c r="F433" s="51">
        <f t="shared" si="36"/>
        <v>39.119420989143549</v>
      </c>
      <c r="G433" s="51">
        <f t="shared" si="37"/>
        <v>55.297814207650269</v>
      </c>
      <c r="H433" s="51">
        <f t="shared" si="38"/>
        <v>27.190625000000004</v>
      </c>
      <c r="I433" s="51">
        <f t="shared" si="39"/>
        <v>39.340943003091809</v>
      </c>
    </row>
    <row r="434" spans="1:9" x14ac:dyDescent="0.2">
      <c r="A434" s="5">
        <v>44185</v>
      </c>
      <c r="B434" s="37">
        <v>23427</v>
      </c>
      <c r="C434" s="37">
        <v>637.05999999999995</v>
      </c>
      <c r="D434" s="40">
        <v>114.631</v>
      </c>
      <c r="E434" s="40">
        <f t="shared" si="35"/>
        <v>24178.691000000003</v>
      </c>
      <c r="F434" s="51">
        <f t="shared" si="36"/>
        <v>40.370498018266417</v>
      </c>
      <c r="G434" s="51">
        <f t="shared" si="37"/>
        <v>58.020036429872491</v>
      </c>
      <c r="H434" s="51">
        <f t="shared" si="38"/>
        <v>29.851822916666666</v>
      </c>
      <c r="I434" s="51">
        <f t="shared" si="39"/>
        <v>40.628261527086977</v>
      </c>
    </row>
    <row r="435" spans="1:9" x14ac:dyDescent="0.2">
      <c r="A435" s="5">
        <v>44184</v>
      </c>
      <c r="B435" s="37">
        <v>23804</v>
      </c>
      <c r="C435" s="37">
        <v>658.12</v>
      </c>
      <c r="D435" s="40">
        <v>119.84</v>
      </c>
      <c r="E435" s="40">
        <f t="shared" si="35"/>
        <v>24581.96</v>
      </c>
      <c r="F435" s="51">
        <f t="shared" si="36"/>
        <v>41.020161985180081</v>
      </c>
      <c r="G435" s="51">
        <f t="shared" si="37"/>
        <v>59.938069216757739</v>
      </c>
      <c r="H435" s="51">
        <f t="shared" si="38"/>
        <v>31.208333333333336</v>
      </c>
      <c r="I435" s="51">
        <f t="shared" si="39"/>
        <v>41.30588788815701</v>
      </c>
    </row>
    <row r="436" spans="1:9" x14ac:dyDescent="0.2">
      <c r="A436" s="5">
        <v>44183</v>
      </c>
      <c r="B436" s="37">
        <v>23127</v>
      </c>
      <c r="C436" s="37">
        <v>654.75</v>
      </c>
      <c r="D436" s="40">
        <v>109.351</v>
      </c>
      <c r="E436" s="40">
        <f t="shared" si="35"/>
        <v>23891.100999999999</v>
      </c>
      <c r="F436" s="51">
        <f t="shared" si="36"/>
        <v>39.853524039290022</v>
      </c>
      <c r="G436" s="51">
        <f t="shared" si="37"/>
        <v>59.631147540983605</v>
      </c>
      <c r="H436" s="51">
        <f t="shared" si="38"/>
        <v>28.476822916666666</v>
      </c>
      <c r="I436" s="51">
        <f t="shared" si="39"/>
        <v>40.145014450867052</v>
      </c>
    </row>
    <row r="437" spans="1:9" x14ac:dyDescent="0.2">
      <c r="A437" s="5">
        <v>44182</v>
      </c>
      <c r="B437" s="37">
        <v>22806.6</v>
      </c>
      <c r="C437" s="37">
        <v>642.27</v>
      </c>
      <c r="D437" s="40">
        <v>101.149</v>
      </c>
      <c r="E437" s="40">
        <f t="shared" si="35"/>
        <v>23550.019</v>
      </c>
      <c r="F437" s="51">
        <f t="shared" si="36"/>
        <v>39.301395829743235</v>
      </c>
      <c r="G437" s="51">
        <f t="shared" si="37"/>
        <v>58.494535519125677</v>
      </c>
      <c r="H437" s="51">
        <f t="shared" si="38"/>
        <v>26.340885416666669</v>
      </c>
      <c r="I437" s="51">
        <f t="shared" si="39"/>
        <v>39.571882981583549</v>
      </c>
    </row>
    <row r="438" spans="1:9" x14ac:dyDescent="0.2">
      <c r="A438" s="5">
        <v>44181</v>
      </c>
      <c r="B438" s="37">
        <v>21322</v>
      </c>
      <c r="C438" s="37">
        <v>636.27</v>
      </c>
      <c r="D438" s="40">
        <v>93.134</v>
      </c>
      <c r="E438" s="40">
        <f t="shared" si="35"/>
        <v>22051.403999999999</v>
      </c>
      <c r="F438" s="51">
        <f t="shared" si="36"/>
        <v>36.743063932448734</v>
      </c>
      <c r="G438" s="51">
        <f t="shared" si="37"/>
        <v>57.948087431693985</v>
      </c>
      <c r="H438" s="51">
        <f t="shared" si="38"/>
        <v>24.253645833333334</v>
      </c>
      <c r="I438" s="51">
        <f t="shared" si="39"/>
        <v>37.053710176098939</v>
      </c>
    </row>
    <row r="439" spans="1:9" x14ac:dyDescent="0.2">
      <c r="A439" s="5">
        <v>44180</v>
      </c>
      <c r="B439" s="37">
        <v>19459</v>
      </c>
      <c r="C439" s="37">
        <v>589.64</v>
      </c>
      <c r="D439" s="40">
        <v>81.332999999999998</v>
      </c>
      <c r="E439" s="40">
        <f t="shared" si="35"/>
        <v>20129.972999999998</v>
      </c>
      <c r="F439" s="51">
        <f t="shared" si="36"/>
        <v>33.532655523005346</v>
      </c>
      <c r="G439" s="51">
        <f t="shared" si="37"/>
        <v>53.701275045537336</v>
      </c>
      <c r="H439" s="51">
        <f t="shared" si="38"/>
        <v>21.180468749999999</v>
      </c>
      <c r="I439" s="51">
        <f t="shared" si="39"/>
        <v>33.825065533001741</v>
      </c>
    </row>
    <row r="440" spans="1:9" x14ac:dyDescent="0.2">
      <c r="A440" s="5">
        <v>44179</v>
      </c>
      <c r="B440" s="37">
        <v>19281</v>
      </c>
      <c r="C440" s="37">
        <v>586.52</v>
      </c>
      <c r="D440" s="40">
        <v>82.361000000000004</v>
      </c>
      <c r="E440" s="40">
        <f t="shared" si="35"/>
        <v>19949.881000000001</v>
      </c>
      <c r="F440" s="51">
        <f t="shared" si="36"/>
        <v>33.225917628812688</v>
      </c>
      <c r="G440" s="51">
        <f t="shared" si="37"/>
        <v>53.417122040072854</v>
      </c>
      <c r="H440" s="51">
        <f t="shared" si="38"/>
        <v>21.448177083333334</v>
      </c>
      <c r="I440" s="51">
        <f t="shared" si="39"/>
        <v>33.522450934265358</v>
      </c>
    </row>
    <row r="441" spans="1:9" x14ac:dyDescent="0.2">
      <c r="A441" s="5">
        <v>44178</v>
      </c>
      <c r="B441" s="37">
        <v>19180</v>
      </c>
      <c r="C441" s="37">
        <v>591.33000000000004</v>
      </c>
      <c r="D441" s="40">
        <v>82.322999999999993</v>
      </c>
      <c r="E441" s="40">
        <f t="shared" si="35"/>
        <v>19853.653000000002</v>
      </c>
      <c r="F441" s="51">
        <f t="shared" si="36"/>
        <v>33.051869722557299</v>
      </c>
      <c r="G441" s="51">
        <f t="shared" si="37"/>
        <v>53.855191256830601</v>
      </c>
      <c r="H441" s="51">
        <f t="shared" si="38"/>
        <v>21.438281249999999</v>
      </c>
      <c r="I441" s="51">
        <f t="shared" si="39"/>
        <v>33.360755813953489</v>
      </c>
    </row>
    <row r="442" spans="1:9" x14ac:dyDescent="0.2">
      <c r="A442" s="5">
        <v>44177</v>
      </c>
      <c r="B442" s="37">
        <v>18810.599999999999</v>
      </c>
      <c r="C442" s="37">
        <v>568.16</v>
      </c>
      <c r="D442" s="40">
        <v>76.656000000000006</v>
      </c>
      <c r="E442" s="40">
        <f t="shared" si="35"/>
        <v>19455.415999999997</v>
      </c>
      <c r="F442" s="51">
        <f t="shared" si="36"/>
        <v>32.415302429777704</v>
      </c>
      <c r="G442" s="51">
        <f t="shared" si="37"/>
        <v>51.744990892531874</v>
      </c>
      <c r="H442" s="51">
        <f t="shared" si="38"/>
        <v>19.962500000000002</v>
      </c>
      <c r="I442" s="51">
        <f t="shared" si="39"/>
        <v>32.691584890442257</v>
      </c>
    </row>
    <row r="443" spans="1:9" x14ac:dyDescent="0.2">
      <c r="A443" s="5">
        <v>44176</v>
      </c>
      <c r="B443" s="37">
        <v>18050</v>
      </c>
      <c r="C443" s="37">
        <v>544.79999999999995</v>
      </c>
      <c r="D443" s="40">
        <v>72.180999999999997</v>
      </c>
      <c r="E443" s="40">
        <f t="shared" si="35"/>
        <v>18666.981</v>
      </c>
      <c r="F443" s="51">
        <f t="shared" si="36"/>
        <v>31.104601068412894</v>
      </c>
      <c r="G443" s="51">
        <f t="shared" si="37"/>
        <v>49.617486338797811</v>
      </c>
      <c r="H443" s="51">
        <f t="shared" si="38"/>
        <v>18.797135416666666</v>
      </c>
      <c r="I443" s="51">
        <f t="shared" si="39"/>
        <v>31.3667512434467</v>
      </c>
    </row>
    <row r="444" spans="1:9" x14ac:dyDescent="0.2">
      <c r="A444" s="5">
        <v>44175</v>
      </c>
      <c r="B444" s="37">
        <v>18260</v>
      </c>
      <c r="C444" s="37">
        <v>558.47</v>
      </c>
      <c r="D444" s="40">
        <v>74.632999999999996</v>
      </c>
      <c r="E444" s="40">
        <f t="shared" si="35"/>
        <v>18893.103000000003</v>
      </c>
      <c r="F444" s="51">
        <f t="shared" si="36"/>
        <v>31.466482853696366</v>
      </c>
      <c r="G444" s="51">
        <f t="shared" si="37"/>
        <v>50.862477231329692</v>
      </c>
      <c r="H444" s="51">
        <f t="shared" si="38"/>
        <v>19.435677083333331</v>
      </c>
      <c r="I444" s="51">
        <f t="shared" si="39"/>
        <v>31.746711587578979</v>
      </c>
    </row>
    <row r="445" spans="1:9" x14ac:dyDescent="0.2">
      <c r="A445" s="5">
        <v>44174</v>
      </c>
      <c r="B445" s="37">
        <v>18560</v>
      </c>
      <c r="C445" s="37">
        <v>573.64</v>
      </c>
      <c r="D445" s="40">
        <v>77.397000000000006</v>
      </c>
      <c r="E445" s="40">
        <f t="shared" si="35"/>
        <v>19211.037</v>
      </c>
      <c r="F445" s="51">
        <f t="shared" si="36"/>
        <v>31.983456832672758</v>
      </c>
      <c r="G445" s="51">
        <f t="shared" si="37"/>
        <v>52.244080145719487</v>
      </c>
      <c r="H445" s="51">
        <f t="shared" si="38"/>
        <v>20.155468750000001</v>
      </c>
      <c r="I445" s="51">
        <f t="shared" si="39"/>
        <v>32.280946699825243</v>
      </c>
    </row>
    <row r="446" spans="1:9" x14ac:dyDescent="0.2">
      <c r="A446" s="5">
        <v>44173</v>
      </c>
      <c r="B446" s="37">
        <v>18335</v>
      </c>
      <c r="C446" s="37">
        <v>555.42999999999995</v>
      </c>
      <c r="D446" s="40">
        <v>76.765000000000001</v>
      </c>
      <c r="E446" s="40">
        <f t="shared" si="35"/>
        <v>18967.195</v>
      </c>
      <c r="F446" s="51">
        <f t="shared" si="36"/>
        <v>31.595726348440465</v>
      </c>
      <c r="G446" s="51">
        <f t="shared" si="37"/>
        <v>50.585610200364293</v>
      </c>
      <c r="H446" s="51">
        <f t="shared" si="38"/>
        <v>19.990885416666668</v>
      </c>
      <c r="I446" s="51">
        <f t="shared" si="39"/>
        <v>31.871210848232288</v>
      </c>
    </row>
    <row r="447" spans="1:9" x14ac:dyDescent="0.2">
      <c r="A447" s="5">
        <v>44172</v>
      </c>
      <c r="B447" s="37">
        <v>19196</v>
      </c>
      <c r="C447" s="37">
        <v>591.82000000000005</v>
      </c>
      <c r="D447" s="40">
        <v>83.403999999999996</v>
      </c>
      <c r="E447" s="40">
        <f t="shared" si="35"/>
        <v>19871.223999999998</v>
      </c>
      <c r="F447" s="51">
        <f t="shared" si="36"/>
        <v>33.07944166810271</v>
      </c>
      <c r="G447" s="51">
        <f t="shared" si="37"/>
        <v>53.899817850637525</v>
      </c>
      <c r="H447" s="51">
        <f t="shared" si="38"/>
        <v>21.719791666666666</v>
      </c>
      <c r="I447" s="51">
        <f t="shared" si="39"/>
        <v>33.39028095174082</v>
      </c>
    </row>
    <row r="448" spans="1:9" x14ac:dyDescent="0.2">
      <c r="A448" s="5">
        <v>44171</v>
      </c>
      <c r="B448" s="37">
        <v>19410</v>
      </c>
      <c r="C448" s="37">
        <v>602.69000000000005</v>
      </c>
      <c r="D448" s="40">
        <v>83.573999999999998</v>
      </c>
      <c r="E448" s="40">
        <f t="shared" si="35"/>
        <v>20096.263999999999</v>
      </c>
      <c r="F448" s="51">
        <f t="shared" si="36"/>
        <v>33.448216439772537</v>
      </c>
      <c r="G448" s="51">
        <f t="shared" si="37"/>
        <v>54.88979963570128</v>
      </c>
      <c r="H448" s="51">
        <f t="shared" si="38"/>
        <v>21.764062500000001</v>
      </c>
      <c r="I448" s="51">
        <f t="shared" si="39"/>
        <v>33.768423175157949</v>
      </c>
    </row>
    <row r="449" spans="1:9" x14ac:dyDescent="0.2">
      <c r="A449" s="5">
        <v>44170</v>
      </c>
      <c r="B449" s="37">
        <v>19157</v>
      </c>
      <c r="C449" s="37">
        <v>597.46</v>
      </c>
      <c r="D449" s="40">
        <v>83.153999999999996</v>
      </c>
      <c r="E449" s="40">
        <f t="shared" si="35"/>
        <v>19837.613999999998</v>
      </c>
      <c r="F449" s="51">
        <f t="shared" si="36"/>
        <v>33.012235050835777</v>
      </c>
      <c r="G449" s="51">
        <f t="shared" si="37"/>
        <v>54.41347905282332</v>
      </c>
      <c r="H449" s="51">
        <f t="shared" si="38"/>
        <v>21.654687500000001</v>
      </c>
      <c r="I449" s="51">
        <f t="shared" si="39"/>
        <v>33.333804946901459</v>
      </c>
    </row>
    <row r="450" spans="1:9" x14ac:dyDescent="0.2">
      <c r="A450" s="5">
        <v>44169</v>
      </c>
      <c r="B450" s="37">
        <v>18657</v>
      </c>
      <c r="C450" s="37">
        <v>567.67999999999995</v>
      </c>
      <c r="D450" s="40">
        <v>79.573999999999998</v>
      </c>
      <c r="E450" s="40">
        <f t="shared" si="35"/>
        <v>19304.254000000001</v>
      </c>
      <c r="F450" s="51">
        <f t="shared" si="36"/>
        <v>32.150611752541792</v>
      </c>
      <c r="G450" s="51">
        <f t="shared" si="37"/>
        <v>51.701275045537336</v>
      </c>
      <c r="H450" s="51">
        <f t="shared" si="38"/>
        <v>20.722395833333334</v>
      </c>
      <c r="I450" s="51">
        <f t="shared" si="39"/>
        <v>32.437582336335531</v>
      </c>
    </row>
    <row r="451" spans="1:9" x14ac:dyDescent="0.2">
      <c r="A451" s="5">
        <v>44168</v>
      </c>
      <c r="B451" s="37">
        <v>19447</v>
      </c>
      <c r="C451" s="37">
        <v>616.53</v>
      </c>
      <c r="D451" s="40">
        <v>89.022999999999996</v>
      </c>
      <c r="E451" s="40">
        <f t="shared" ref="E451:E514" si="40">B451+C451+D451</f>
        <v>20152.553</v>
      </c>
      <c r="F451" s="51">
        <f t="shared" ref="F451:F514" si="41">B451/$B$2013</f>
        <v>33.511976563846289</v>
      </c>
      <c r="G451" s="51">
        <f t="shared" ref="G451:G514" si="42">C451/$C$2013</f>
        <v>56.150273224043708</v>
      </c>
      <c r="H451" s="51">
        <f t="shared" ref="H451:H514" si="43">D451/$D$2013</f>
        <v>23.183072916666667</v>
      </c>
      <c r="I451" s="51">
        <f t="shared" ref="I451:I514" si="44">E451/$E$2013</f>
        <v>33.863007460680201</v>
      </c>
    </row>
    <row r="452" spans="1:9" x14ac:dyDescent="0.2">
      <c r="A452" s="5">
        <v>44167</v>
      </c>
      <c r="B452" s="37">
        <v>19241</v>
      </c>
      <c r="C452" s="37">
        <v>598.6</v>
      </c>
      <c r="D452" s="40">
        <v>88.998000000000005</v>
      </c>
      <c r="E452" s="40">
        <f t="shared" si="40"/>
        <v>19928.597999999998</v>
      </c>
      <c r="F452" s="51">
        <f t="shared" si="41"/>
        <v>33.156987764949164</v>
      </c>
      <c r="G452" s="51">
        <f t="shared" si="42"/>
        <v>54.517304189435336</v>
      </c>
      <c r="H452" s="51">
        <f t="shared" si="43"/>
        <v>23.176562500000003</v>
      </c>
      <c r="I452" s="51">
        <f t="shared" si="44"/>
        <v>33.486688398978352</v>
      </c>
    </row>
    <row r="453" spans="1:9" x14ac:dyDescent="0.2">
      <c r="A453" s="5">
        <v>44166</v>
      </c>
      <c r="B453" s="37">
        <v>18807</v>
      </c>
      <c r="C453" s="37">
        <v>587.03</v>
      </c>
      <c r="D453" s="40">
        <v>85.088999999999999</v>
      </c>
      <c r="E453" s="40">
        <f t="shared" si="40"/>
        <v>19479.118999999999</v>
      </c>
      <c r="F453" s="51">
        <f t="shared" si="41"/>
        <v>32.40909874202999</v>
      </c>
      <c r="G453" s="51">
        <f t="shared" si="42"/>
        <v>53.463570127504546</v>
      </c>
      <c r="H453" s="51">
        <f t="shared" si="43"/>
        <v>22.158593750000001</v>
      </c>
      <c r="I453" s="51">
        <f t="shared" si="44"/>
        <v>32.731413832504366</v>
      </c>
    </row>
    <row r="454" spans="1:9" x14ac:dyDescent="0.2">
      <c r="A454" s="5">
        <v>44165</v>
      </c>
      <c r="B454" s="37">
        <v>19686</v>
      </c>
      <c r="C454" s="37">
        <v>615.91</v>
      </c>
      <c r="D454" s="40">
        <v>87.664000000000001</v>
      </c>
      <c r="E454" s="40">
        <f t="shared" si="40"/>
        <v>20389.574000000001</v>
      </c>
      <c r="F454" s="51">
        <f t="shared" si="41"/>
        <v>33.923832500430812</v>
      </c>
      <c r="G454" s="51">
        <f t="shared" si="42"/>
        <v>56.093806921675771</v>
      </c>
      <c r="H454" s="51">
        <f t="shared" si="43"/>
        <v>22.829166666666669</v>
      </c>
      <c r="I454" s="51">
        <f t="shared" si="44"/>
        <v>34.261281758300846</v>
      </c>
    </row>
    <row r="455" spans="1:9" x14ac:dyDescent="0.2">
      <c r="A455" s="5">
        <v>44164</v>
      </c>
      <c r="B455" s="37">
        <v>18196</v>
      </c>
      <c r="C455" s="37">
        <v>576.16</v>
      </c>
      <c r="D455" s="40">
        <v>78.900999999999996</v>
      </c>
      <c r="E455" s="40">
        <f t="shared" si="40"/>
        <v>18851.061000000002</v>
      </c>
      <c r="F455" s="51">
        <f t="shared" si="41"/>
        <v>31.356195071514737</v>
      </c>
      <c r="G455" s="51">
        <f t="shared" si="42"/>
        <v>52.473588342440799</v>
      </c>
      <c r="H455" s="51">
        <f t="shared" si="43"/>
        <v>20.547135416666666</v>
      </c>
      <c r="I455" s="51">
        <f t="shared" si="44"/>
        <v>31.676067011695121</v>
      </c>
    </row>
    <row r="456" spans="1:9" x14ac:dyDescent="0.2">
      <c r="A456" s="5">
        <v>44163</v>
      </c>
      <c r="B456" s="37">
        <v>17746</v>
      </c>
      <c r="C456" s="37">
        <v>538.32000000000005</v>
      </c>
      <c r="D456" s="40">
        <v>72.683000000000007</v>
      </c>
      <c r="E456" s="40">
        <f t="shared" si="40"/>
        <v>18357.003000000001</v>
      </c>
      <c r="F456" s="51">
        <f t="shared" si="41"/>
        <v>30.580734103050148</v>
      </c>
      <c r="G456" s="51">
        <f t="shared" si="42"/>
        <v>49.027322404371589</v>
      </c>
      <c r="H456" s="51">
        <f t="shared" si="43"/>
        <v>18.927864583333335</v>
      </c>
      <c r="I456" s="51">
        <f t="shared" si="44"/>
        <v>30.845884863556929</v>
      </c>
    </row>
    <row r="457" spans="1:9" x14ac:dyDescent="0.2">
      <c r="A457" s="5">
        <v>44162</v>
      </c>
      <c r="B457" s="37">
        <v>17169.3</v>
      </c>
      <c r="C457" s="37">
        <v>519.54999999999995</v>
      </c>
      <c r="D457" s="40">
        <v>69.147000000000006</v>
      </c>
      <c r="E457" s="40">
        <f t="shared" si="40"/>
        <v>17757.996999999999</v>
      </c>
      <c r="F457" s="51">
        <f t="shared" si="41"/>
        <v>29.586937790797865</v>
      </c>
      <c r="G457" s="51">
        <f t="shared" si="42"/>
        <v>47.31785063752276</v>
      </c>
      <c r="H457" s="51">
        <f t="shared" si="43"/>
        <v>18.007031250000001</v>
      </c>
      <c r="I457" s="51">
        <f t="shared" si="44"/>
        <v>29.839355088049469</v>
      </c>
    </row>
    <row r="458" spans="1:9" x14ac:dyDescent="0.2">
      <c r="A458" s="5">
        <v>44161</v>
      </c>
      <c r="B458" s="37">
        <v>17219</v>
      </c>
      <c r="C458" s="37">
        <v>521.25</v>
      </c>
      <c r="D458" s="40">
        <v>70.938999999999993</v>
      </c>
      <c r="E458" s="40">
        <f t="shared" si="40"/>
        <v>17811.188999999998</v>
      </c>
      <c r="F458" s="51">
        <f t="shared" si="41"/>
        <v>29.672583146648289</v>
      </c>
      <c r="G458" s="51">
        <f t="shared" si="42"/>
        <v>47.472677595628411</v>
      </c>
      <c r="H458" s="51">
        <f t="shared" si="43"/>
        <v>18.473697916666666</v>
      </c>
      <c r="I458" s="51">
        <f t="shared" si="44"/>
        <v>29.928735381099607</v>
      </c>
    </row>
    <row r="459" spans="1:9" x14ac:dyDescent="0.2">
      <c r="A459" s="5">
        <v>44160</v>
      </c>
      <c r="B459" s="37">
        <v>18730</v>
      </c>
      <c r="C459" s="37">
        <v>569.71</v>
      </c>
      <c r="D459" s="40">
        <v>81.772000000000006</v>
      </c>
      <c r="E459" s="40">
        <f t="shared" si="40"/>
        <v>19381.482</v>
      </c>
      <c r="F459" s="51">
        <f t="shared" si="41"/>
        <v>32.276408754092714</v>
      </c>
      <c r="G459" s="51">
        <f t="shared" si="42"/>
        <v>51.886156648451731</v>
      </c>
      <c r="H459" s="51">
        <f t="shared" si="43"/>
        <v>21.294791666666669</v>
      </c>
      <c r="I459" s="51">
        <f t="shared" si="44"/>
        <v>32.567351122462696</v>
      </c>
    </row>
    <row r="460" spans="1:9" x14ac:dyDescent="0.2">
      <c r="A460" s="5">
        <v>44159</v>
      </c>
      <c r="B460" s="37">
        <v>19134.8</v>
      </c>
      <c r="C460" s="37">
        <v>604.29999999999995</v>
      </c>
      <c r="D460" s="40">
        <v>89.230999999999995</v>
      </c>
      <c r="E460" s="40">
        <f t="shared" si="40"/>
        <v>19828.330999999998</v>
      </c>
      <c r="F460" s="51">
        <f t="shared" si="41"/>
        <v>32.973978976391521</v>
      </c>
      <c r="G460" s="51">
        <f t="shared" si="42"/>
        <v>55.036429872495439</v>
      </c>
      <c r="H460" s="51">
        <f t="shared" si="43"/>
        <v>23.237239583333334</v>
      </c>
      <c r="I460" s="51">
        <f t="shared" si="44"/>
        <v>33.318206412152165</v>
      </c>
    </row>
    <row r="461" spans="1:9" x14ac:dyDescent="0.2">
      <c r="A461" s="5">
        <v>44158</v>
      </c>
      <c r="B461" s="37">
        <v>18373</v>
      </c>
      <c r="C461" s="37">
        <v>608.29999999999995</v>
      </c>
      <c r="D461" s="40">
        <v>89.097999999999999</v>
      </c>
      <c r="E461" s="40">
        <f t="shared" si="40"/>
        <v>19070.398000000001</v>
      </c>
      <c r="F461" s="51">
        <f t="shared" si="41"/>
        <v>31.661209719110808</v>
      </c>
      <c r="G461" s="51">
        <f t="shared" si="42"/>
        <v>55.400728597449906</v>
      </c>
      <c r="H461" s="51">
        <f t="shared" si="43"/>
        <v>23.202604166666667</v>
      </c>
      <c r="I461" s="51">
        <f t="shared" si="44"/>
        <v>32.044626293856702</v>
      </c>
    </row>
    <row r="462" spans="1:9" x14ac:dyDescent="0.2">
      <c r="A462" s="5">
        <v>44157</v>
      </c>
      <c r="B462" s="37">
        <v>18399</v>
      </c>
      <c r="C462" s="37">
        <v>559.41</v>
      </c>
      <c r="D462" s="40">
        <v>82.882999999999996</v>
      </c>
      <c r="E462" s="40">
        <f t="shared" si="40"/>
        <v>19041.293000000001</v>
      </c>
      <c r="F462" s="51">
        <f t="shared" si="41"/>
        <v>31.706014130622094</v>
      </c>
      <c r="G462" s="51">
        <f t="shared" si="42"/>
        <v>50.948087431693985</v>
      </c>
      <c r="H462" s="51">
        <f t="shared" si="43"/>
        <v>21.584114583333331</v>
      </c>
      <c r="I462" s="51">
        <f t="shared" si="44"/>
        <v>31.995720190885873</v>
      </c>
    </row>
    <row r="463" spans="1:9" x14ac:dyDescent="0.2">
      <c r="A463" s="5">
        <v>44156</v>
      </c>
      <c r="B463" s="37">
        <v>18660</v>
      </c>
      <c r="C463" s="37">
        <v>550.87</v>
      </c>
      <c r="D463" s="40">
        <v>87.149000000000001</v>
      </c>
      <c r="E463" s="40">
        <f t="shared" si="40"/>
        <v>19298.019</v>
      </c>
      <c r="F463" s="51">
        <f t="shared" si="41"/>
        <v>32.155781492331556</v>
      </c>
      <c r="G463" s="51">
        <f t="shared" si="42"/>
        <v>50.170309653916213</v>
      </c>
      <c r="H463" s="51">
        <f t="shared" si="43"/>
        <v>22.695052083333334</v>
      </c>
      <c r="I463" s="51">
        <f t="shared" si="44"/>
        <v>32.42710545772281</v>
      </c>
    </row>
    <row r="464" spans="1:9" x14ac:dyDescent="0.2">
      <c r="A464" s="5">
        <v>44155</v>
      </c>
      <c r="B464" s="37">
        <v>18669</v>
      </c>
      <c r="C464" s="37">
        <v>510.48</v>
      </c>
      <c r="D464" s="40">
        <v>82.504999999999995</v>
      </c>
      <c r="E464" s="40">
        <f t="shared" si="40"/>
        <v>19261.985000000001</v>
      </c>
      <c r="F464" s="51">
        <f t="shared" si="41"/>
        <v>32.171290711700848</v>
      </c>
      <c r="G464" s="51">
        <f t="shared" si="42"/>
        <v>46.491803278688522</v>
      </c>
      <c r="H464" s="51">
        <f t="shared" si="43"/>
        <v>21.485677083333332</v>
      </c>
      <c r="I464" s="51">
        <f t="shared" si="44"/>
        <v>32.366556324774834</v>
      </c>
    </row>
    <row r="465" spans="1:9" x14ac:dyDescent="0.2">
      <c r="A465" s="5">
        <v>44154</v>
      </c>
      <c r="B465" s="37">
        <v>17810</v>
      </c>
      <c r="C465" s="37">
        <v>471.22</v>
      </c>
      <c r="D465" s="40">
        <v>81.527000000000001</v>
      </c>
      <c r="E465" s="40">
        <f t="shared" si="40"/>
        <v>18362.746999999999</v>
      </c>
      <c r="F465" s="51">
        <f t="shared" si="41"/>
        <v>30.69102188523178</v>
      </c>
      <c r="G465" s="51">
        <f t="shared" si="42"/>
        <v>42.916211293260474</v>
      </c>
      <c r="H465" s="51">
        <f t="shared" si="43"/>
        <v>21.230989583333333</v>
      </c>
      <c r="I465" s="51">
        <f t="shared" si="44"/>
        <v>30.855536698480979</v>
      </c>
    </row>
    <row r="466" spans="1:9" x14ac:dyDescent="0.2">
      <c r="A466" s="5">
        <v>44153</v>
      </c>
      <c r="B466" s="37">
        <v>17773</v>
      </c>
      <c r="C466" s="37">
        <v>478.46</v>
      </c>
      <c r="D466" s="40">
        <v>73.376000000000005</v>
      </c>
      <c r="E466" s="40">
        <f t="shared" si="40"/>
        <v>18324.835999999999</v>
      </c>
      <c r="F466" s="51">
        <f t="shared" si="41"/>
        <v>30.627261761158024</v>
      </c>
      <c r="G466" s="51">
        <f t="shared" si="42"/>
        <v>43.575591985428048</v>
      </c>
      <c r="H466" s="51">
        <f t="shared" si="43"/>
        <v>19.108333333333334</v>
      </c>
      <c r="I466" s="51">
        <f t="shared" si="44"/>
        <v>30.791833579782228</v>
      </c>
    </row>
    <row r="467" spans="1:9" x14ac:dyDescent="0.2">
      <c r="A467" s="5">
        <v>44152</v>
      </c>
      <c r="B467" s="37">
        <v>17674.900000000001</v>
      </c>
      <c r="C467" s="37">
        <v>482.51</v>
      </c>
      <c r="D467" s="40">
        <v>76.375</v>
      </c>
      <c r="E467" s="40">
        <f t="shared" si="40"/>
        <v>18233.785</v>
      </c>
      <c r="F467" s="51">
        <f t="shared" si="41"/>
        <v>30.458211270032745</v>
      </c>
      <c r="G467" s="51">
        <f t="shared" si="42"/>
        <v>43.944444444444443</v>
      </c>
      <c r="H467" s="51">
        <f t="shared" si="43"/>
        <v>19.889322916666668</v>
      </c>
      <c r="I467" s="51">
        <f t="shared" si="44"/>
        <v>30.638837545369</v>
      </c>
    </row>
    <row r="468" spans="1:9" x14ac:dyDescent="0.2">
      <c r="A468" s="5">
        <v>44151</v>
      </c>
      <c r="B468" s="37">
        <v>16710</v>
      </c>
      <c r="C468" s="37">
        <v>460.45</v>
      </c>
      <c r="D468" s="40">
        <v>73.704999999999998</v>
      </c>
      <c r="E468" s="40">
        <f t="shared" si="40"/>
        <v>17244.155000000002</v>
      </c>
      <c r="F468" s="51">
        <f t="shared" si="41"/>
        <v>28.795450628985009</v>
      </c>
      <c r="G468" s="51">
        <f t="shared" si="42"/>
        <v>41.935336976320578</v>
      </c>
      <c r="H468" s="51">
        <f t="shared" si="43"/>
        <v>19.194010416666668</v>
      </c>
      <c r="I468" s="51">
        <f t="shared" si="44"/>
        <v>28.975929224358115</v>
      </c>
    </row>
    <row r="469" spans="1:9" x14ac:dyDescent="0.2">
      <c r="A469" s="5">
        <v>44150</v>
      </c>
      <c r="B469" s="37">
        <v>15962.2</v>
      </c>
      <c r="C469" s="37">
        <v>448.5</v>
      </c>
      <c r="D469" s="40">
        <v>62.332000000000001</v>
      </c>
      <c r="E469" s="40">
        <f t="shared" si="40"/>
        <v>16473.031999999999</v>
      </c>
      <c r="F469" s="51">
        <f t="shared" si="41"/>
        <v>27.506806824056525</v>
      </c>
      <c r="G469" s="51">
        <f t="shared" si="42"/>
        <v>40.846994535519123</v>
      </c>
      <c r="H469" s="51">
        <f t="shared" si="43"/>
        <v>16.232291666666669</v>
      </c>
      <c r="I469" s="51">
        <f t="shared" si="44"/>
        <v>27.680185508804946</v>
      </c>
    </row>
    <row r="470" spans="1:9" x14ac:dyDescent="0.2">
      <c r="A470" s="5">
        <v>44149</v>
      </c>
      <c r="B470" s="37">
        <v>16058.3</v>
      </c>
      <c r="C470" s="37">
        <v>460.53</v>
      </c>
      <c r="D470" s="40">
        <v>63.786999999999999</v>
      </c>
      <c r="E470" s="40">
        <f t="shared" si="40"/>
        <v>16582.616999999998</v>
      </c>
      <c r="F470" s="51">
        <f t="shared" si="41"/>
        <v>27.672410821988628</v>
      </c>
      <c r="G470" s="51">
        <f t="shared" si="42"/>
        <v>41.942622950819668</v>
      </c>
      <c r="H470" s="51">
        <f t="shared" si="43"/>
        <v>16.611197916666669</v>
      </c>
      <c r="I470" s="51">
        <f t="shared" si="44"/>
        <v>27.86432484204866</v>
      </c>
    </row>
    <row r="471" spans="1:9" x14ac:dyDescent="0.2">
      <c r="A471" s="5">
        <v>44148</v>
      </c>
      <c r="B471" s="37">
        <v>16310</v>
      </c>
      <c r="C471" s="37">
        <v>476.35</v>
      </c>
      <c r="D471" s="40">
        <v>65.912999999999997</v>
      </c>
      <c r="E471" s="40">
        <f t="shared" si="40"/>
        <v>16852.262999999999</v>
      </c>
      <c r="F471" s="51">
        <f t="shared" si="41"/>
        <v>28.106151990349822</v>
      </c>
      <c r="G471" s="51">
        <f t="shared" si="42"/>
        <v>43.383424408014569</v>
      </c>
      <c r="H471" s="51">
        <f t="shared" si="43"/>
        <v>17.164843749999999</v>
      </c>
      <c r="I471" s="51">
        <f t="shared" si="44"/>
        <v>28.317420016131198</v>
      </c>
    </row>
    <row r="472" spans="1:9" x14ac:dyDescent="0.2">
      <c r="A472" s="5">
        <v>44147</v>
      </c>
      <c r="B472" s="37">
        <v>16294</v>
      </c>
      <c r="C472" s="37">
        <v>462.63</v>
      </c>
      <c r="D472" s="40">
        <v>60.744</v>
      </c>
      <c r="E472" s="40">
        <f t="shared" si="40"/>
        <v>16817.374</v>
      </c>
      <c r="F472" s="51">
        <f t="shared" si="41"/>
        <v>28.078580044804415</v>
      </c>
      <c r="G472" s="51">
        <f t="shared" si="42"/>
        <v>42.13387978142076</v>
      </c>
      <c r="H472" s="51">
        <f t="shared" si="43"/>
        <v>15.81875</v>
      </c>
      <c r="I472" s="51">
        <f t="shared" si="44"/>
        <v>28.258794864901194</v>
      </c>
    </row>
    <row r="473" spans="1:9" x14ac:dyDescent="0.2">
      <c r="A473" s="5">
        <v>44146</v>
      </c>
      <c r="B473" s="37">
        <v>15710</v>
      </c>
      <c r="C473" s="37">
        <v>463.83</v>
      </c>
      <c r="D473" s="40">
        <v>59.32</v>
      </c>
      <c r="E473" s="40">
        <f t="shared" si="40"/>
        <v>16233.15</v>
      </c>
      <c r="F473" s="51">
        <f t="shared" si="41"/>
        <v>27.072204032397039</v>
      </c>
      <c r="G473" s="51">
        <f t="shared" si="42"/>
        <v>42.243169398907099</v>
      </c>
      <c r="H473" s="51">
        <f t="shared" si="43"/>
        <v>15.447916666666668</v>
      </c>
      <c r="I473" s="51">
        <f t="shared" si="44"/>
        <v>27.277103777389435</v>
      </c>
    </row>
    <row r="474" spans="1:9" x14ac:dyDescent="0.2">
      <c r="A474" s="5">
        <v>44145</v>
      </c>
      <c r="B474" s="37">
        <v>15312</v>
      </c>
      <c r="C474" s="37">
        <v>450.65</v>
      </c>
      <c r="D474" s="40">
        <v>57.843000000000004</v>
      </c>
      <c r="E474" s="40">
        <f t="shared" si="40"/>
        <v>15820.493</v>
      </c>
      <c r="F474" s="51">
        <f t="shared" si="41"/>
        <v>26.386351886955026</v>
      </c>
      <c r="G474" s="51">
        <f t="shared" si="42"/>
        <v>41.042805100182143</v>
      </c>
      <c r="H474" s="51">
        <f t="shared" si="43"/>
        <v>15.063281250000001</v>
      </c>
      <c r="I474" s="51">
        <f t="shared" si="44"/>
        <v>26.5837024465654</v>
      </c>
    </row>
    <row r="475" spans="1:9" x14ac:dyDescent="0.2">
      <c r="A475" s="5">
        <v>44144</v>
      </c>
      <c r="B475" s="37">
        <v>15329</v>
      </c>
      <c r="C475" s="37">
        <v>444.53</v>
      </c>
      <c r="D475" s="40">
        <v>59.231999999999999</v>
      </c>
      <c r="E475" s="40">
        <f t="shared" si="40"/>
        <v>15832.762000000001</v>
      </c>
      <c r="F475" s="51">
        <f t="shared" si="41"/>
        <v>26.41564707909702</v>
      </c>
      <c r="G475" s="51">
        <f t="shared" si="42"/>
        <v>40.485428051001819</v>
      </c>
      <c r="H475" s="51">
        <f t="shared" si="43"/>
        <v>15.425000000000001</v>
      </c>
      <c r="I475" s="51">
        <f t="shared" si="44"/>
        <v>26.604318456781826</v>
      </c>
    </row>
    <row r="476" spans="1:9" x14ac:dyDescent="0.2">
      <c r="A476" s="5">
        <v>44143</v>
      </c>
      <c r="B476" s="37">
        <v>15501</v>
      </c>
      <c r="C476" s="37">
        <v>455.17</v>
      </c>
      <c r="D476" s="40">
        <v>61.027000000000001</v>
      </c>
      <c r="E476" s="40">
        <f t="shared" si="40"/>
        <v>16017.197</v>
      </c>
      <c r="F476" s="51">
        <f t="shared" si="41"/>
        <v>26.712045493710153</v>
      </c>
      <c r="G476" s="51">
        <f t="shared" si="42"/>
        <v>41.454462659380695</v>
      </c>
      <c r="H476" s="51">
        <f t="shared" si="43"/>
        <v>15.892447916666667</v>
      </c>
      <c r="I476" s="51">
        <f t="shared" si="44"/>
        <v>26.914230743379488</v>
      </c>
    </row>
    <row r="477" spans="1:9" x14ac:dyDescent="0.2">
      <c r="A477" s="5">
        <v>44142</v>
      </c>
      <c r="B477" s="37">
        <v>14844.1</v>
      </c>
      <c r="C477" s="37">
        <v>435.96</v>
      </c>
      <c r="D477" s="40">
        <v>58.856000000000002</v>
      </c>
      <c r="E477" s="40">
        <f t="shared" si="40"/>
        <v>15338.915999999999</v>
      </c>
      <c r="F477" s="51">
        <f t="shared" si="41"/>
        <v>25.580044804411514</v>
      </c>
      <c r="G477" s="51">
        <f t="shared" si="42"/>
        <v>39.704918032786885</v>
      </c>
      <c r="H477" s="51">
        <f t="shared" si="43"/>
        <v>15.327083333333334</v>
      </c>
      <c r="I477" s="51">
        <f t="shared" si="44"/>
        <v>25.774492539319798</v>
      </c>
    </row>
    <row r="478" spans="1:9" x14ac:dyDescent="0.2">
      <c r="A478" s="5">
        <v>44141</v>
      </c>
      <c r="B478" s="37">
        <v>15571.7</v>
      </c>
      <c r="C478" s="37">
        <v>455.59</v>
      </c>
      <c r="D478" s="40">
        <v>63.13</v>
      </c>
      <c r="E478" s="40">
        <f t="shared" si="40"/>
        <v>16090.42</v>
      </c>
      <c r="F478" s="51">
        <f t="shared" si="41"/>
        <v>26.833879028088923</v>
      </c>
      <c r="G478" s="51">
        <f t="shared" si="42"/>
        <v>41.492714025500909</v>
      </c>
      <c r="H478" s="51">
        <f t="shared" si="43"/>
        <v>16.440104166666668</v>
      </c>
      <c r="I478" s="51">
        <f t="shared" si="44"/>
        <v>27.037269794327194</v>
      </c>
    </row>
    <row r="479" spans="1:9" x14ac:dyDescent="0.2">
      <c r="A479" s="5">
        <v>44140</v>
      </c>
      <c r="B479" s="37">
        <v>15574</v>
      </c>
      <c r="C479" s="37">
        <v>416.29</v>
      </c>
      <c r="D479" s="40">
        <v>58.960999999999999</v>
      </c>
      <c r="E479" s="40">
        <f t="shared" si="40"/>
        <v>16049.251</v>
      </c>
      <c r="F479" s="51">
        <f t="shared" si="41"/>
        <v>26.837842495261075</v>
      </c>
      <c r="G479" s="51">
        <f t="shared" si="42"/>
        <v>37.913479052823313</v>
      </c>
      <c r="H479" s="51">
        <f t="shared" si="43"/>
        <v>15.354427083333334</v>
      </c>
      <c r="I479" s="51">
        <f t="shared" si="44"/>
        <v>26.968092149482459</v>
      </c>
    </row>
    <row r="480" spans="1:9" x14ac:dyDescent="0.2">
      <c r="A480" s="5">
        <v>44139</v>
      </c>
      <c r="B480" s="37">
        <v>14160</v>
      </c>
      <c r="C480" s="37">
        <v>402.47</v>
      </c>
      <c r="D480" s="40">
        <v>54.603000000000002</v>
      </c>
      <c r="E480" s="40">
        <f t="shared" si="40"/>
        <v>14617.072999999999</v>
      </c>
      <c r="F480" s="51">
        <f t="shared" si="41"/>
        <v>24.401171807685682</v>
      </c>
      <c r="G480" s="51">
        <f t="shared" si="42"/>
        <v>36.654826958105645</v>
      </c>
      <c r="H480" s="51">
        <f t="shared" si="43"/>
        <v>14.219531250000001</v>
      </c>
      <c r="I480" s="51">
        <f t="shared" si="44"/>
        <v>24.561555652641481</v>
      </c>
    </row>
    <row r="481" spans="1:9" x14ac:dyDescent="0.2">
      <c r="A481" s="5">
        <v>44138</v>
      </c>
      <c r="B481" s="37">
        <v>14025</v>
      </c>
      <c r="C481" s="37">
        <v>388.23</v>
      </c>
      <c r="D481" s="40">
        <v>53.887999999999998</v>
      </c>
      <c r="E481" s="40">
        <f t="shared" si="40"/>
        <v>14467.118</v>
      </c>
      <c r="F481" s="51">
        <f t="shared" si="41"/>
        <v>24.168533517146304</v>
      </c>
      <c r="G481" s="51">
        <f t="shared" si="42"/>
        <v>35.357923497267763</v>
      </c>
      <c r="H481" s="51">
        <f t="shared" si="43"/>
        <v>14.033333333333333</v>
      </c>
      <c r="I481" s="51">
        <f t="shared" si="44"/>
        <v>24.309581260922169</v>
      </c>
    </row>
    <row r="482" spans="1:9" x14ac:dyDescent="0.2">
      <c r="A482" s="5">
        <v>44137</v>
      </c>
      <c r="B482" s="37">
        <v>13563</v>
      </c>
      <c r="C482" s="37">
        <v>383.35</v>
      </c>
      <c r="D482" s="40">
        <v>53.814999999999998</v>
      </c>
      <c r="E482" s="40">
        <f t="shared" si="40"/>
        <v>14000.165000000001</v>
      </c>
      <c r="F482" s="51">
        <f t="shared" si="41"/>
        <v>23.372393589522662</v>
      </c>
      <c r="G482" s="51">
        <f t="shared" si="42"/>
        <v>34.913479052823313</v>
      </c>
      <c r="H482" s="51">
        <f t="shared" si="43"/>
        <v>14.014322916666666</v>
      </c>
      <c r="I482" s="51">
        <f t="shared" si="44"/>
        <v>23.524944548998523</v>
      </c>
    </row>
    <row r="483" spans="1:9" x14ac:dyDescent="0.2">
      <c r="A483" s="5">
        <v>44136</v>
      </c>
      <c r="B483" s="37">
        <v>13756</v>
      </c>
      <c r="C483" s="37">
        <v>396.56</v>
      </c>
      <c r="D483" s="40">
        <v>55.636000000000003</v>
      </c>
      <c r="E483" s="40">
        <f t="shared" si="40"/>
        <v>14208.196</v>
      </c>
      <c r="F483" s="51">
        <f t="shared" si="41"/>
        <v>23.704980182664141</v>
      </c>
      <c r="G483" s="51">
        <f t="shared" si="42"/>
        <v>36.116575591985423</v>
      </c>
      <c r="H483" s="51">
        <f t="shared" si="43"/>
        <v>14.488541666666668</v>
      </c>
      <c r="I483" s="51">
        <f t="shared" si="44"/>
        <v>23.874505981986825</v>
      </c>
    </row>
    <row r="484" spans="1:9" x14ac:dyDescent="0.2">
      <c r="A484" s="5">
        <v>44135</v>
      </c>
      <c r="B484" s="37">
        <v>13788</v>
      </c>
      <c r="C484" s="37">
        <v>386.56</v>
      </c>
      <c r="D484" s="40">
        <v>55.73</v>
      </c>
      <c r="E484" s="40">
        <f t="shared" si="40"/>
        <v>14230.289999999999</v>
      </c>
      <c r="F484" s="51">
        <f t="shared" si="41"/>
        <v>23.760124073754955</v>
      </c>
      <c r="G484" s="51">
        <f t="shared" si="42"/>
        <v>35.205828779599273</v>
      </c>
      <c r="H484" s="51">
        <f t="shared" si="43"/>
        <v>14.513020833333334</v>
      </c>
      <c r="I484" s="51">
        <f t="shared" si="44"/>
        <v>23.9116312676435</v>
      </c>
    </row>
    <row r="485" spans="1:9" x14ac:dyDescent="0.2">
      <c r="A485" s="5">
        <v>44134</v>
      </c>
      <c r="B485" s="37">
        <v>13568</v>
      </c>
      <c r="C485" s="37">
        <v>382.9</v>
      </c>
      <c r="D485" s="40">
        <v>54.023000000000003</v>
      </c>
      <c r="E485" s="40">
        <f t="shared" si="40"/>
        <v>14004.922999999999</v>
      </c>
      <c r="F485" s="51">
        <f t="shared" si="41"/>
        <v>23.381009822505604</v>
      </c>
      <c r="G485" s="51">
        <f t="shared" si="42"/>
        <v>34.872495446265937</v>
      </c>
      <c r="H485" s="51">
        <f t="shared" si="43"/>
        <v>14.068489583333335</v>
      </c>
      <c r="I485" s="51">
        <f t="shared" si="44"/>
        <v>23.532939575211721</v>
      </c>
    </row>
    <row r="486" spans="1:9" x14ac:dyDescent="0.2">
      <c r="A486" s="5">
        <v>44133</v>
      </c>
      <c r="B486" s="37">
        <v>13451</v>
      </c>
      <c r="C486" s="37">
        <v>387.06</v>
      </c>
      <c r="D486" s="40">
        <v>54.936999999999998</v>
      </c>
      <c r="E486" s="40">
        <f t="shared" si="40"/>
        <v>13892.996999999999</v>
      </c>
      <c r="F486" s="51">
        <f t="shared" si="41"/>
        <v>23.179389970704811</v>
      </c>
      <c r="G486" s="51">
        <f t="shared" si="42"/>
        <v>35.251366120218577</v>
      </c>
      <c r="H486" s="51">
        <f t="shared" si="43"/>
        <v>14.306510416666667</v>
      </c>
      <c r="I486" s="51">
        <f t="shared" si="44"/>
        <v>23.344866581529775</v>
      </c>
    </row>
    <row r="487" spans="1:9" x14ac:dyDescent="0.2">
      <c r="A487" s="5">
        <v>44132</v>
      </c>
      <c r="B487" s="37">
        <v>13272</v>
      </c>
      <c r="C487" s="37">
        <v>388.39</v>
      </c>
      <c r="D487" s="40">
        <v>55.838000000000001</v>
      </c>
      <c r="E487" s="40">
        <f t="shared" si="40"/>
        <v>13716.227999999999</v>
      </c>
      <c r="F487" s="51">
        <f t="shared" si="41"/>
        <v>22.870928829915563</v>
      </c>
      <c r="G487" s="51">
        <f t="shared" si="42"/>
        <v>35.372495446265937</v>
      </c>
      <c r="H487" s="51">
        <f t="shared" si="43"/>
        <v>14.541145833333335</v>
      </c>
      <c r="I487" s="51">
        <f t="shared" si="44"/>
        <v>23.047835730608952</v>
      </c>
    </row>
    <row r="488" spans="1:9" x14ac:dyDescent="0.2">
      <c r="A488" s="5">
        <v>44131</v>
      </c>
      <c r="B488" s="37">
        <v>13626.3</v>
      </c>
      <c r="C488" s="37">
        <v>403.02</v>
      </c>
      <c r="D488" s="40">
        <v>57.860999999999997</v>
      </c>
      <c r="E488" s="40">
        <f t="shared" si="40"/>
        <v>14087.181</v>
      </c>
      <c r="F488" s="51">
        <f t="shared" si="41"/>
        <v>23.48147509908668</v>
      </c>
      <c r="G488" s="51">
        <f t="shared" si="42"/>
        <v>36.704918032786885</v>
      </c>
      <c r="H488" s="51">
        <f t="shared" si="43"/>
        <v>15.06796875</v>
      </c>
      <c r="I488" s="51">
        <f t="shared" si="44"/>
        <v>23.671160438230945</v>
      </c>
    </row>
    <row r="489" spans="1:9" x14ac:dyDescent="0.2">
      <c r="A489" s="5">
        <v>44130</v>
      </c>
      <c r="B489" s="37">
        <v>13061</v>
      </c>
      <c r="C489" s="37">
        <v>392.68</v>
      </c>
      <c r="D489" s="40">
        <v>56.826000000000001</v>
      </c>
      <c r="E489" s="40">
        <f t="shared" si="40"/>
        <v>13510.505999999999</v>
      </c>
      <c r="F489" s="51">
        <f t="shared" si="41"/>
        <v>22.5073237980355</v>
      </c>
      <c r="G489" s="51">
        <f t="shared" si="42"/>
        <v>35.763205828779597</v>
      </c>
      <c r="H489" s="51">
        <f t="shared" si="43"/>
        <v>14.7984375</v>
      </c>
      <c r="I489" s="51">
        <f t="shared" si="44"/>
        <v>22.702154187390779</v>
      </c>
    </row>
    <row r="490" spans="1:9" x14ac:dyDescent="0.2">
      <c r="A490" s="5">
        <v>44129</v>
      </c>
      <c r="B490" s="37">
        <v>13037</v>
      </c>
      <c r="C490" s="37">
        <v>406</v>
      </c>
      <c r="D490" s="40">
        <v>58.851999999999997</v>
      </c>
      <c r="E490" s="40">
        <f t="shared" si="40"/>
        <v>13501.852000000001</v>
      </c>
      <c r="F490" s="51">
        <f t="shared" si="41"/>
        <v>22.465965879717388</v>
      </c>
      <c r="G490" s="51">
        <f t="shared" si="42"/>
        <v>36.97632058287796</v>
      </c>
      <c r="H490" s="51">
        <f t="shared" si="43"/>
        <v>15.326041666666667</v>
      </c>
      <c r="I490" s="51">
        <f t="shared" si="44"/>
        <v>22.687612582336335</v>
      </c>
    </row>
    <row r="491" spans="1:9" x14ac:dyDescent="0.2">
      <c r="A491" s="5">
        <v>44128</v>
      </c>
      <c r="B491" s="37">
        <v>13132</v>
      </c>
      <c r="C491" s="37">
        <v>412.49</v>
      </c>
      <c r="D491" s="40">
        <v>59.262999999999998</v>
      </c>
      <c r="E491" s="40">
        <f t="shared" si="40"/>
        <v>13603.753000000001</v>
      </c>
      <c r="F491" s="51">
        <f t="shared" si="41"/>
        <v>22.629674306393248</v>
      </c>
      <c r="G491" s="51">
        <f t="shared" si="42"/>
        <v>37.567395264116577</v>
      </c>
      <c r="H491" s="51">
        <f t="shared" si="43"/>
        <v>15.433072916666667</v>
      </c>
      <c r="I491" s="51">
        <f t="shared" si="44"/>
        <v>22.858840233902406</v>
      </c>
    </row>
    <row r="492" spans="1:9" x14ac:dyDescent="0.2">
      <c r="A492" s="5">
        <v>44127</v>
      </c>
      <c r="B492" s="37">
        <v>12935</v>
      </c>
      <c r="C492" s="37">
        <v>409.58</v>
      </c>
      <c r="D492" s="40">
        <v>55.430999999999997</v>
      </c>
      <c r="E492" s="40">
        <f t="shared" si="40"/>
        <v>13400.011</v>
      </c>
      <c r="F492" s="51">
        <f t="shared" si="41"/>
        <v>22.290194726865415</v>
      </c>
      <c r="G492" s="51">
        <f t="shared" si="42"/>
        <v>37.302367941712198</v>
      </c>
      <c r="H492" s="51">
        <f t="shared" si="43"/>
        <v>14.43515625</v>
      </c>
      <c r="I492" s="51">
        <f t="shared" si="44"/>
        <v>22.516485750772954</v>
      </c>
    </row>
    <row r="493" spans="1:9" x14ac:dyDescent="0.2">
      <c r="A493" s="5">
        <v>44126</v>
      </c>
      <c r="B493" s="37">
        <v>12988</v>
      </c>
      <c r="C493" s="37">
        <v>414.31</v>
      </c>
      <c r="D493" s="40">
        <v>54.345999999999997</v>
      </c>
      <c r="E493" s="40">
        <f t="shared" si="40"/>
        <v>13456.655999999999</v>
      </c>
      <c r="F493" s="51">
        <f t="shared" si="41"/>
        <v>22.381526796484579</v>
      </c>
      <c r="G493" s="51">
        <f t="shared" si="42"/>
        <v>37.733151183970854</v>
      </c>
      <c r="H493" s="51">
        <f t="shared" si="43"/>
        <v>14.152604166666666</v>
      </c>
      <c r="I493" s="51">
        <f t="shared" si="44"/>
        <v>22.611668234977817</v>
      </c>
    </row>
    <row r="494" spans="1:9" x14ac:dyDescent="0.2">
      <c r="A494" s="5">
        <v>44125</v>
      </c>
      <c r="B494" s="37">
        <v>12825</v>
      </c>
      <c r="C494" s="37">
        <v>391.33</v>
      </c>
      <c r="D494" s="40">
        <v>53.012</v>
      </c>
      <c r="E494" s="40">
        <f t="shared" si="40"/>
        <v>13269.342000000001</v>
      </c>
      <c r="F494" s="51">
        <f t="shared" si="41"/>
        <v>22.100637601240738</v>
      </c>
      <c r="G494" s="51">
        <f t="shared" si="42"/>
        <v>35.640255009107463</v>
      </c>
      <c r="H494" s="51">
        <f t="shared" si="43"/>
        <v>13.805208333333335</v>
      </c>
      <c r="I494" s="51">
        <f t="shared" si="44"/>
        <v>22.296918268584488</v>
      </c>
    </row>
    <row r="495" spans="1:9" x14ac:dyDescent="0.2">
      <c r="A495" s="5">
        <v>44124</v>
      </c>
      <c r="B495" s="37">
        <v>11925</v>
      </c>
      <c r="C495" s="37">
        <v>368.8</v>
      </c>
      <c r="D495" s="40">
        <v>46.905000000000001</v>
      </c>
      <c r="E495" s="40">
        <f t="shared" si="40"/>
        <v>12340.705</v>
      </c>
      <c r="F495" s="51">
        <f t="shared" si="41"/>
        <v>20.549715664311563</v>
      </c>
      <c r="G495" s="51">
        <f t="shared" si="42"/>
        <v>33.588342440801455</v>
      </c>
      <c r="H495" s="51">
        <f t="shared" si="43"/>
        <v>12.21484375</v>
      </c>
      <c r="I495" s="51">
        <f t="shared" si="44"/>
        <v>20.736498521306626</v>
      </c>
    </row>
    <row r="496" spans="1:9" x14ac:dyDescent="0.2">
      <c r="A496" s="5">
        <v>44123</v>
      </c>
      <c r="B496" s="37">
        <v>11757</v>
      </c>
      <c r="C496" s="37">
        <v>379.6</v>
      </c>
      <c r="D496" s="40">
        <v>47.997</v>
      </c>
      <c r="E496" s="40">
        <f t="shared" si="40"/>
        <v>12184.597</v>
      </c>
      <c r="F496" s="51">
        <f t="shared" si="41"/>
        <v>20.260210236084784</v>
      </c>
      <c r="G496" s="51">
        <f t="shared" si="42"/>
        <v>34.571948998178506</v>
      </c>
      <c r="H496" s="51">
        <f t="shared" si="43"/>
        <v>12.499218750000001</v>
      </c>
      <c r="I496" s="51">
        <f t="shared" si="44"/>
        <v>20.4741850383116</v>
      </c>
    </row>
    <row r="497" spans="1:9" x14ac:dyDescent="0.2">
      <c r="A497" s="5">
        <v>44122</v>
      </c>
      <c r="B497" s="37">
        <v>11518</v>
      </c>
      <c r="C497" s="37">
        <v>378.74</v>
      </c>
      <c r="D497" s="40">
        <v>47.52</v>
      </c>
      <c r="E497" s="40">
        <f t="shared" si="40"/>
        <v>11944.26</v>
      </c>
      <c r="F497" s="51">
        <f t="shared" si="41"/>
        <v>19.848354299500262</v>
      </c>
      <c r="G497" s="51">
        <f t="shared" si="42"/>
        <v>34.493624772313296</v>
      </c>
      <c r="H497" s="51">
        <f t="shared" si="43"/>
        <v>12.375000000000002</v>
      </c>
      <c r="I497" s="51">
        <f t="shared" si="44"/>
        <v>20.070338755209033</v>
      </c>
    </row>
    <row r="498" spans="1:9" x14ac:dyDescent="0.2">
      <c r="A498" s="5">
        <v>44121</v>
      </c>
      <c r="B498" s="37">
        <v>11375</v>
      </c>
      <c r="C498" s="37">
        <v>368.77</v>
      </c>
      <c r="D498" s="40">
        <v>46.968000000000004</v>
      </c>
      <c r="E498" s="40">
        <f t="shared" si="40"/>
        <v>11790.738000000001</v>
      </c>
      <c r="F498" s="51">
        <f t="shared" si="41"/>
        <v>19.601930036188179</v>
      </c>
      <c r="G498" s="51">
        <f t="shared" si="42"/>
        <v>33.585610200364293</v>
      </c>
      <c r="H498" s="51">
        <f t="shared" si="43"/>
        <v>12.231250000000001</v>
      </c>
      <c r="I498" s="51">
        <f t="shared" si="44"/>
        <v>19.812370614329886</v>
      </c>
    </row>
    <row r="499" spans="1:9" x14ac:dyDescent="0.2">
      <c r="A499" s="5">
        <v>44120</v>
      </c>
      <c r="B499" s="37">
        <v>11325</v>
      </c>
      <c r="C499" s="37">
        <v>365.65</v>
      </c>
      <c r="D499" s="40">
        <v>47.581000000000003</v>
      </c>
      <c r="E499" s="40">
        <f t="shared" si="40"/>
        <v>11738.231</v>
      </c>
      <c r="F499" s="51">
        <f t="shared" si="41"/>
        <v>19.51576770635878</v>
      </c>
      <c r="G499" s="51">
        <f t="shared" si="42"/>
        <v>33.301457194899811</v>
      </c>
      <c r="H499" s="51">
        <f t="shared" si="43"/>
        <v>12.390885416666668</v>
      </c>
      <c r="I499" s="51">
        <f t="shared" si="44"/>
        <v>19.724141349643769</v>
      </c>
    </row>
    <row r="500" spans="1:9" x14ac:dyDescent="0.2">
      <c r="A500" s="5">
        <v>44119</v>
      </c>
      <c r="B500" s="37">
        <v>11509</v>
      </c>
      <c r="C500" s="37">
        <v>377.96</v>
      </c>
      <c r="D500" s="40">
        <v>49.548999999999999</v>
      </c>
      <c r="E500" s="40">
        <f t="shared" si="40"/>
        <v>11936.509</v>
      </c>
      <c r="F500" s="51">
        <f t="shared" si="41"/>
        <v>19.832845080130969</v>
      </c>
      <c r="G500" s="51">
        <f t="shared" si="42"/>
        <v>34.422586520947171</v>
      </c>
      <c r="H500" s="51">
        <f t="shared" si="43"/>
        <v>12.903385416666667</v>
      </c>
      <c r="I500" s="51">
        <f t="shared" si="44"/>
        <v>20.057314491195054</v>
      </c>
    </row>
    <row r="501" spans="1:9" x14ac:dyDescent="0.2">
      <c r="A501" s="5">
        <v>44118</v>
      </c>
      <c r="B501" s="37">
        <v>11440</v>
      </c>
      <c r="C501" s="37">
        <v>379.41</v>
      </c>
      <c r="D501" s="40">
        <v>49.814</v>
      </c>
      <c r="E501" s="40">
        <f t="shared" si="40"/>
        <v>11869.224</v>
      </c>
      <c r="F501" s="51">
        <f t="shared" si="41"/>
        <v>19.713941064966399</v>
      </c>
      <c r="G501" s="51">
        <f t="shared" si="42"/>
        <v>34.55464480874317</v>
      </c>
      <c r="H501" s="51">
        <f t="shared" si="43"/>
        <v>12.972395833333334</v>
      </c>
      <c r="I501" s="51">
        <f t="shared" si="44"/>
        <v>19.944253259846754</v>
      </c>
    </row>
    <row r="502" spans="1:9" x14ac:dyDescent="0.2">
      <c r="A502" s="5">
        <v>44117</v>
      </c>
      <c r="B502" s="37">
        <v>11442</v>
      </c>
      <c r="C502" s="37">
        <v>381.77</v>
      </c>
      <c r="D502" s="40">
        <v>49.892000000000003</v>
      </c>
      <c r="E502" s="40">
        <f t="shared" si="40"/>
        <v>11873.662</v>
      </c>
      <c r="F502" s="51">
        <f t="shared" si="41"/>
        <v>19.717387558159576</v>
      </c>
      <c r="G502" s="51">
        <f t="shared" si="42"/>
        <v>34.769581056466301</v>
      </c>
      <c r="H502" s="51">
        <f t="shared" si="43"/>
        <v>12.992708333333335</v>
      </c>
      <c r="I502" s="51">
        <f t="shared" si="44"/>
        <v>19.95171057937895</v>
      </c>
    </row>
    <row r="503" spans="1:9" x14ac:dyDescent="0.2">
      <c r="A503" s="5">
        <v>44116</v>
      </c>
      <c r="B503" s="37">
        <v>11560</v>
      </c>
      <c r="C503" s="37">
        <v>387.57</v>
      </c>
      <c r="D503" s="40">
        <v>50.604999999999997</v>
      </c>
      <c r="E503" s="40">
        <f t="shared" si="40"/>
        <v>11998.174999999999</v>
      </c>
      <c r="F503" s="51">
        <f t="shared" si="41"/>
        <v>19.920730656556955</v>
      </c>
      <c r="G503" s="51">
        <f t="shared" si="42"/>
        <v>35.297814207650269</v>
      </c>
      <c r="H503" s="51">
        <f t="shared" si="43"/>
        <v>13.178385416666666</v>
      </c>
      <c r="I503" s="51">
        <f t="shared" si="44"/>
        <v>20.16093392929157</v>
      </c>
    </row>
    <row r="504" spans="1:9" x14ac:dyDescent="0.2">
      <c r="A504" s="5">
        <v>44115</v>
      </c>
      <c r="B504" s="37">
        <v>11385</v>
      </c>
      <c r="C504" s="37">
        <v>374.5</v>
      </c>
      <c r="D504" s="40">
        <v>50.454999999999998</v>
      </c>
      <c r="E504" s="40">
        <f t="shared" si="40"/>
        <v>11809.955</v>
      </c>
      <c r="F504" s="51">
        <f t="shared" si="41"/>
        <v>19.619162502154058</v>
      </c>
      <c r="G504" s="51">
        <f t="shared" si="42"/>
        <v>34.107468123861565</v>
      </c>
      <c r="H504" s="51">
        <f t="shared" si="43"/>
        <v>13.139322916666666</v>
      </c>
      <c r="I504" s="51">
        <f t="shared" si="44"/>
        <v>19.844661580857643</v>
      </c>
    </row>
    <row r="505" spans="1:9" x14ac:dyDescent="0.2">
      <c r="A505" s="5">
        <v>44114</v>
      </c>
      <c r="B505" s="37">
        <v>11308</v>
      </c>
      <c r="C505" s="37">
        <v>371.17</v>
      </c>
      <c r="D505" s="40">
        <v>48.860999999999997</v>
      </c>
      <c r="E505" s="40">
        <f t="shared" si="40"/>
        <v>11728.031000000001</v>
      </c>
      <c r="F505" s="51">
        <f t="shared" si="41"/>
        <v>19.486472514216786</v>
      </c>
      <c r="G505" s="51">
        <f t="shared" si="42"/>
        <v>33.80418943533698</v>
      </c>
      <c r="H505" s="51">
        <f t="shared" si="43"/>
        <v>12.72421875</v>
      </c>
      <c r="I505" s="51">
        <f t="shared" si="44"/>
        <v>19.707001949186719</v>
      </c>
    </row>
    <row r="506" spans="1:9" x14ac:dyDescent="0.2">
      <c r="A506" s="5">
        <v>44113</v>
      </c>
      <c r="B506" s="37">
        <v>11071</v>
      </c>
      <c r="C506" s="37">
        <v>365.7</v>
      </c>
      <c r="D506" s="40">
        <v>47.786999999999999</v>
      </c>
      <c r="E506" s="40">
        <f t="shared" si="40"/>
        <v>11484.487000000001</v>
      </c>
      <c r="F506" s="51">
        <f t="shared" si="41"/>
        <v>19.078063070825436</v>
      </c>
      <c r="G506" s="51">
        <f t="shared" si="42"/>
        <v>33.306010928961747</v>
      </c>
      <c r="H506" s="51">
        <f t="shared" si="43"/>
        <v>12.444531250000001</v>
      </c>
      <c r="I506" s="51">
        <f t="shared" si="44"/>
        <v>19.29776683694045</v>
      </c>
    </row>
    <row r="507" spans="1:9" x14ac:dyDescent="0.2">
      <c r="A507" s="5">
        <v>44112</v>
      </c>
      <c r="B507" s="37">
        <v>10943</v>
      </c>
      <c r="C507" s="37">
        <v>351.5</v>
      </c>
      <c r="D507" s="40">
        <v>47.171999999999997</v>
      </c>
      <c r="E507" s="40">
        <f t="shared" si="40"/>
        <v>11341.672</v>
      </c>
      <c r="F507" s="51">
        <f t="shared" si="41"/>
        <v>18.857487506462178</v>
      </c>
      <c r="G507" s="51">
        <f t="shared" si="42"/>
        <v>32.012750455373407</v>
      </c>
      <c r="H507" s="51">
        <f t="shared" si="43"/>
        <v>12.284374999999999</v>
      </c>
      <c r="I507" s="51">
        <f t="shared" si="44"/>
        <v>19.057790025541067</v>
      </c>
    </row>
    <row r="508" spans="1:9" x14ac:dyDescent="0.2">
      <c r="A508" s="5">
        <v>44111</v>
      </c>
      <c r="B508" s="37">
        <v>10687</v>
      </c>
      <c r="C508" s="37">
        <v>342.35</v>
      </c>
      <c r="D508" s="40">
        <v>46.595999999999997</v>
      </c>
      <c r="E508" s="40">
        <f t="shared" si="40"/>
        <v>11075.946</v>
      </c>
      <c r="F508" s="51">
        <f t="shared" si="41"/>
        <v>18.416336377735654</v>
      </c>
      <c r="G508" s="51">
        <f t="shared" si="42"/>
        <v>31.179417122040075</v>
      </c>
      <c r="H508" s="51">
        <f t="shared" si="43"/>
        <v>12.134375</v>
      </c>
      <c r="I508" s="51">
        <f t="shared" si="44"/>
        <v>18.611281758300848</v>
      </c>
    </row>
    <row r="509" spans="1:9" x14ac:dyDescent="0.2">
      <c r="A509" s="5">
        <v>44110</v>
      </c>
      <c r="B509" s="37">
        <v>10613.7</v>
      </c>
      <c r="C509" s="37">
        <v>341.09</v>
      </c>
      <c r="D509" s="40">
        <v>45.981999999999999</v>
      </c>
      <c r="E509" s="40">
        <f t="shared" si="40"/>
        <v>11000.772000000001</v>
      </c>
      <c r="F509" s="51">
        <f t="shared" si="41"/>
        <v>18.290022402205757</v>
      </c>
      <c r="G509" s="51">
        <f t="shared" si="42"/>
        <v>31.064663023679415</v>
      </c>
      <c r="H509" s="51">
        <f t="shared" si="43"/>
        <v>11.974479166666667</v>
      </c>
      <c r="I509" s="51">
        <f t="shared" si="44"/>
        <v>18.484964376932385</v>
      </c>
    </row>
    <row r="510" spans="1:9" x14ac:dyDescent="0.2">
      <c r="A510" s="5">
        <v>44109</v>
      </c>
      <c r="B510" s="37">
        <v>10807</v>
      </c>
      <c r="C510" s="37">
        <v>354.23</v>
      </c>
      <c r="D510" s="40">
        <v>46.34</v>
      </c>
      <c r="E510" s="40">
        <f t="shared" si="40"/>
        <v>11207.57</v>
      </c>
      <c r="F510" s="51">
        <f t="shared" si="41"/>
        <v>18.62312596932621</v>
      </c>
      <c r="G510" s="51">
        <f t="shared" si="42"/>
        <v>32.26138433515483</v>
      </c>
      <c r="H510" s="51">
        <f t="shared" si="43"/>
        <v>12.067708333333334</v>
      </c>
      <c r="I510" s="51">
        <f t="shared" si="44"/>
        <v>18.83245395886544</v>
      </c>
    </row>
    <row r="511" spans="1:9" x14ac:dyDescent="0.2">
      <c r="A511" s="5">
        <v>44108</v>
      </c>
      <c r="B511" s="37">
        <v>10687</v>
      </c>
      <c r="C511" s="37">
        <v>352.96</v>
      </c>
      <c r="D511" s="40">
        <v>46.707000000000001</v>
      </c>
      <c r="E511" s="40">
        <f t="shared" si="40"/>
        <v>11086.666999999999</v>
      </c>
      <c r="F511" s="51">
        <f t="shared" si="41"/>
        <v>18.416336377735654</v>
      </c>
      <c r="G511" s="51">
        <f t="shared" si="42"/>
        <v>32.145719489981779</v>
      </c>
      <c r="H511" s="51">
        <f t="shared" si="43"/>
        <v>12.163281250000001</v>
      </c>
      <c r="I511" s="51">
        <f t="shared" si="44"/>
        <v>18.629296612447909</v>
      </c>
    </row>
    <row r="512" spans="1:9" x14ac:dyDescent="0.2">
      <c r="A512" s="5">
        <v>44107</v>
      </c>
      <c r="B512" s="37">
        <v>10558.6</v>
      </c>
      <c r="C512" s="37">
        <v>346.51</v>
      </c>
      <c r="D512" s="40">
        <v>45.518000000000001</v>
      </c>
      <c r="E512" s="40">
        <f t="shared" si="40"/>
        <v>10950.628000000001</v>
      </c>
      <c r="F512" s="51">
        <f t="shared" si="41"/>
        <v>18.195071514733762</v>
      </c>
      <c r="G512" s="51">
        <f t="shared" si="42"/>
        <v>31.558287795992712</v>
      </c>
      <c r="H512" s="51">
        <f t="shared" si="43"/>
        <v>11.853645833333333</v>
      </c>
      <c r="I512" s="51">
        <f t="shared" si="44"/>
        <v>18.400705740018822</v>
      </c>
    </row>
    <row r="513" spans="1:9" x14ac:dyDescent="0.2">
      <c r="A513" s="5">
        <v>44106</v>
      </c>
      <c r="B513" s="37">
        <v>10586</v>
      </c>
      <c r="C513" s="37">
        <v>346.03</v>
      </c>
      <c r="D513" s="40">
        <v>44.892000000000003</v>
      </c>
      <c r="E513" s="40">
        <f t="shared" si="40"/>
        <v>10976.922</v>
      </c>
      <c r="F513" s="51">
        <f t="shared" si="41"/>
        <v>18.242288471480272</v>
      </c>
      <c r="G513" s="51">
        <f t="shared" si="42"/>
        <v>31.514571948998174</v>
      </c>
      <c r="H513" s="51">
        <f t="shared" si="43"/>
        <v>11.690625000000001</v>
      </c>
      <c r="I513" s="51">
        <f t="shared" si="44"/>
        <v>18.444888425863692</v>
      </c>
    </row>
    <row r="514" spans="1:9" x14ac:dyDescent="0.2">
      <c r="A514" s="5">
        <v>44105</v>
      </c>
      <c r="B514" s="37">
        <v>10634</v>
      </c>
      <c r="C514" s="37">
        <v>353.48</v>
      </c>
      <c r="D514" s="40">
        <v>46.276000000000003</v>
      </c>
      <c r="E514" s="40">
        <f t="shared" si="40"/>
        <v>11033.755999999999</v>
      </c>
      <c r="F514" s="51">
        <f t="shared" si="41"/>
        <v>18.325004308116494</v>
      </c>
      <c r="G514" s="51">
        <f t="shared" si="42"/>
        <v>32.193078324225866</v>
      </c>
      <c r="H514" s="51">
        <f t="shared" si="43"/>
        <v>12.051041666666668</v>
      </c>
      <c r="I514" s="51">
        <f t="shared" si="44"/>
        <v>18.540388493077025</v>
      </c>
    </row>
    <row r="515" spans="1:9" x14ac:dyDescent="0.2">
      <c r="A515" s="5">
        <v>44104</v>
      </c>
      <c r="B515" s="37">
        <v>10794</v>
      </c>
      <c r="C515" s="37">
        <v>360.28</v>
      </c>
      <c r="D515" s="40">
        <v>46.258000000000003</v>
      </c>
      <c r="E515" s="40">
        <f t="shared" ref="E515:E578" si="45">B515+C515+D515</f>
        <v>11200.538</v>
      </c>
      <c r="F515" s="51">
        <f t="shared" ref="F515:F578" si="46">B515/$B$2013</f>
        <v>18.600723763570567</v>
      </c>
      <c r="G515" s="51">
        <f t="shared" ref="G515:G578" si="47">C515/$C$2013</f>
        <v>32.812386156648451</v>
      </c>
      <c r="H515" s="51">
        <f t="shared" ref="H515:H578" si="48">D515/$D$2013</f>
        <v>12.046354166666667</v>
      </c>
      <c r="I515" s="51">
        <f t="shared" ref="I515:I578" si="49">E515/$E$2013</f>
        <v>18.820637854550345</v>
      </c>
    </row>
    <row r="516" spans="1:9" x14ac:dyDescent="0.2">
      <c r="A516" s="5">
        <v>44103</v>
      </c>
      <c r="B516" s="37">
        <v>10856</v>
      </c>
      <c r="C516" s="37">
        <v>360.61</v>
      </c>
      <c r="D516" s="40">
        <v>45.697000000000003</v>
      </c>
      <c r="E516" s="40">
        <f t="shared" si="45"/>
        <v>11262.307000000001</v>
      </c>
      <c r="F516" s="51">
        <f t="shared" si="46"/>
        <v>18.707565052559023</v>
      </c>
      <c r="G516" s="51">
        <f t="shared" si="47"/>
        <v>32.842440801457194</v>
      </c>
      <c r="H516" s="51">
        <f t="shared" si="48"/>
        <v>11.900260416666669</v>
      </c>
      <c r="I516" s="51">
        <f t="shared" si="49"/>
        <v>18.924430366984812</v>
      </c>
    </row>
    <row r="517" spans="1:9" x14ac:dyDescent="0.2">
      <c r="A517" s="5">
        <v>44102</v>
      </c>
      <c r="B517" s="37">
        <v>10712</v>
      </c>
      <c r="C517" s="37">
        <v>354.55</v>
      </c>
      <c r="D517" s="40">
        <v>45.246000000000002</v>
      </c>
      <c r="E517" s="40">
        <f t="shared" si="45"/>
        <v>11111.795999999998</v>
      </c>
      <c r="F517" s="51">
        <f t="shared" si="46"/>
        <v>18.459417542650353</v>
      </c>
      <c r="G517" s="51">
        <f t="shared" si="47"/>
        <v>32.290528233151186</v>
      </c>
      <c r="H517" s="51">
        <f t="shared" si="48"/>
        <v>11.7828125</v>
      </c>
      <c r="I517" s="51">
        <f t="shared" si="49"/>
        <v>18.671521709907243</v>
      </c>
    </row>
    <row r="518" spans="1:9" x14ac:dyDescent="0.2">
      <c r="A518" s="5">
        <v>44101</v>
      </c>
      <c r="B518" s="37">
        <v>10803</v>
      </c>
      <c r="C518" s="37">
        <v>358.46</v>
      </c>
      <c r="D518" s="40">
        <v>46.078000000000003</v>
      </c>
      <c r="E518" s="40">
        <f t="shared" si="45"/>
        <v>11207.537999999999</v>
      </c>
      <c r="F518" s="51">
        <f t="shared" si="46"/>
        <v>18.616232982939859</v>
      </c>
      <c r="G518" s="51">
        <f t="shared" si="47"/>
        <v>32.646630236794167</v>
      </c>
      <c r="H518" s="51">
        <f t="shared" si="48"/>
        <v>11.999479166666667</v>
      </c>
      <c r="I518" s="51">
        <f t="shared" si="49"/>
        <v>18.832400188197337</v>
      </c>
    </row>
    <row r="519" spans="1:9" x14ac:dyDescent="0.2">
      <c r="A519" s="5">
        <v>44100</v>
      </c>
      <c r="B519" s="37">
        <v>10750</v>
      </c>
      <c r="C519" s="37">
        <v>354.63</v>
      </c>
      <c r="D519" s="40">
        <v>46.046999999999997</v>
      </c>
      <c r="E519" s="40">
        <f t="shared" si="45"/>
        <v>11150.677</v>
      </c>
      <c r="F519" s="51">
        <f t="shared" si="46"/>
        <v>18.524900913320696</v>
      </c>
      <c r="G519" s="51">
        <f t="shared" si="47"/>
        <v>32.297814207650269</v>
      </c>
      <c r="H519" s="51">
        <f t="shared" si="48"/>
        <v>11.991406249999999</v>
      </c>
      <c r="I519" s="51">
        <f t="shared" si="49"/>
        <v>18.736854751982793</v>
      </c>
    </row>
    <row r="520" spans="1:9" x14ac:dyDescent="0.2">
      <c r="A520" s="5">
        <v>44099</v>
      </c>
      <c r="B520" s="37">
        <v>10708</v>
      </c>
      <c r="C520" s="37">
        <v>352.65</v>
      </c>
      <c r="D520" s="40">
        <v>46.024999999999999</v>
      </c>
      <c r="E520" s="40">
        <f t="shared" si="45"/>
        <v>11106.674999999999</v>
      </c>
      <c r="F520" s="51">
        <f t="shared" si="46"/>
        <v>18.452524556264002</v>
      </c>
      <c r="G520" s="51">
        <f t="shared" si="47"/>
        <v>32.117486338797811</v>
      </c>
      <c r="H520" s="51">
        <f t="shared" si="48"/>
        <v>11.985677083333334</v>
      </c>
      <c r="I520" s="51">
        <f t="shared" si="49"/>
        <v>18.662916722677778</v>
      </c>
    </row>
    <row r="521" spans="1:9" x14ac:dyDescent="0.2">
      <c r="A521" s="5">
        <v>44098</v>
      </c>
      <c r="B521" s="37">
        <v>10754</v>
      </c>
      <c r="C521" s="37">
        <v>349.5</v>
      </c>
      <c r="D521" s="40">
        <v>44.947000000000003</v>
      </c>
      <c r="E521" s="40">
        <f t="shared" si="45"/>
        <v>11148.447</v>
      </c>
      <c r="F521" s="51">
        <f t="shared" si="46"/>
        <v>18.531793899707051</v>
      </c>
      <c r="G521" s="51">
        <f t="shared" si="47"/>
        <v>31.830601092896174</v>
      </c>
      <c r="H521" s="51">
        <f t="shared" si="48"/>
        <v>11.704947916666669</v>
      </c>
      <c r="I521" s="51">
        <f t="shared" si="49"/>
        <v>18.733107608549535</v>
      </c>
    </row>
    <row r="522" spans="1:9" x14ac:dyDescent="0.2">
      <c r="A522" s="5">
        <v>44097</v>
      </c>
      <c r="B522" s="37">
        <v>10263</v>
      </c>
      <c r="C522" s="37">
        <v>321.26</v>
      </c>
      <c r="D522" s="40">
        <v>42.95</v>
      </c>
      <c r="E522" s="40">
        <f t="shared" si="45"/>
        <v>10627.210000000001</v>
      </c>
      <c r="F522" s="51">
        <f t="shared" si="46"/>
        <v>17.685679820782354</v>
      </c>
      <c r="G522" s="51">
        <f t="shared" si="47"/>
        <v>29.258652094717668</v>
      </c>
      <c r="H522" s="51">
        <f t="shared" si="48"/>
        <v>11.184895833333334</v>
      </c>
      <c r="I522" s="51">
        <f t="shared" si="49"/>
        <v>17.857255679526819</v>
      </c>
    </row>
    <row r="523" spans="1:9" x14ac:dyDescent="0.2">
      <c r="A523" s="5">
        <v>44096</v>
      </c>
      <c r="B523" s="37">
        <v>10549</v>
      </c>
      <c r="C523" s="37">
        <v>344.65</v>
      </c>
      <c r="D523" s="40">
        <v>44.478000000000002</v>
      </c>
      <c r="E523" s="40">
        <f t="shared" si="45"/>
        <v>10938.127999999999</v>
      </c>
      <c r="F523" s="51">
        <f t="shared" si="46"/>
        <v>18.178528347406516</v>
      </c>
      <c r="G523" s="51">
        <f t="shared" si="47"/>
        <v>31.388888888888886</v>
      </c>
      <c r="H523" s="51">
        <f t="shared" si="48"/>
        <v>11.582812500000001</v>
      </c>
      <c r="I523" s="51">
        <f t="shared" si="49"/>
        <v>18.37970157279204</v>
      </c>
    </row>
    <row r="524" spans="1:9" x14ac:dyDescent="0.2">
      <c r="A524" s="5">
        <v>44095</v>
      </c>
      <c r="B524" s="37">
        <v>10434</v>
      </c>
      <c r="C524" s="37">
        <v>340.78</v>
      </c>
      <c r="D524" s="40">
        <v>43.146999999999998</v>
      </c>
      <c r="E524" s="40">
        <f t="shared" si="45"/>
        <v>10817.927000000001</v>
      </c>
      <c r="F524" s="51">
        <f t="shared" si="46"/>
        <v>17.980354988798897</v>
      </c>
      <c r="G524" s="51">
        <f t="shared" si="47"/>
        <v>31.036429872495443</v>
      </c>
      <c r="H524" s="51">
        <f t="shared" si="48"/>
        <v>11.236197916666667</v>
      </c>
      <c r="I524" s="51">
        <f t="shared" si="49"/>
        <v>18.177723820405969</v>
      </c>
    </row>
    <row r="525" spans="1:9" x14ac:dyDescent="0.2">
      <c r="A525" s="5">
        <v>44094</v>
      </c>
      <c r="B525" s="37">
        <v>10934.5</v>
      </c>
      <c r="C525" s="37">
        <v>371.75</v>
      </c>
      <c r="D525" s="40">
        <v>47.076000000000001</v>
      </c>
      <c r="E525" s="40">
        <f t="shared" si="45"/>
        <v>11353.325999999999</v>
      </c>
      <c r="F525" s="51">
        <f t="shared" si="46"/>
        <v>18.842839910391177</v>
      </c>
      <c r="G525" s="51">
        <f t="shared" si="47"/>
        <v>33.857012750455375</v>
      </c>
      <c r="H525" s="51">
        <f t="shared" si="48"/>
        <v>12.259375</v>
      </c>
      <c r="I525" s="51">
        <f t="shared" si="49"/>
        <v>19.077372630729936</v>
      </c>
    </row>
    <row r="526" spans="1:9" x14ac:dyDescent="0.2">
      <c r="A526" s="5">
        <v>44093</v>
      </c>
      <c r="B526" s="37">
        <v>11099</v>
      </c>
      <c r="C526" s="37">
        <v>386.16</v>
      </c>
      <c r="D526" s="40">
        <v>48.491999999999997</v>
      </c>
      <c r="E526" s="40">
        <f t="shared" si="45"/>
        <v>11533.652</v>
      </c>
      <c r="F526" s="51">
        <f t="shared" si="46"/>
        <v>19.1263139755299</v>
      </c>
      <c r="G526" s="51">
        <f t="shared" si="47"/>
        <v>35.169398907103826</v>
      </c>
      <c r="H526" s="51">
        <f t="shared" si="48"/>
        <v>12.628124999999999</v>
      </c>
      <c r="I526" s="51">
        <f t="shared" si="49"/>
        <v>19.380380427476812</v>
      </c>
    </row>
    <row r="527" spans="1:9" x14ac:dyDescent="0.2">
      <c r="A527" s="5">
        <v>44092</v>
      </c>
      <c r="B527" s="37">
        <v>10957.2</v>
      </c>
      <c r="C527" s="37">
        <v>384.99</v>
      </c>
      <c r="D527" s="40">
        <v>48.557000000000002</v>
      </c>
      <c r="E527" s="40">
        <f t="shared" si="45"/>
        <v>11390.747000000001</v>
      </c>
      <c r="F527" s="51">
        <f t="shared" si="46"/>
        <v>18.881957608133728</v>
      </c>
      <c r="G527" s="51">
        <f t="shared" si="47"/>
        <v>35.062841530054641</v>
      </c>
      <c r="H527" s="51">
        <f t="shared" si="48"/>
        <v>12.645052083333335</v>
      </c>
      <c r="I527" s="51">
        <f t="shared" si="49"/>
        <v>19.140252386073399</v>
      </c>
    </row>
    <row r="528" spans="1:9" x14ac:dyDescent="0.2">
      <c r="A528" s="5">
        <v>44091</v>
      </c>
      <c r="B528" s="37">
        <v>10959</v>
      </c>
      <c r="C528" s="37">
        <v>390.1</v>
      </c>
      <c r="D528" s="40">
        <v>48.857999999999997</v>
      </c>
      <c r="E528" s="40">
        <f t="shared" si="45"/>
        <v>11397.958000000001</v>
      </c>
      <c r="F528" s="51">
        <f t="shared" si="46"/>
        <v>18.885059452007585</v>
      </c>
      <c r="G528" s="51">
        <f t="shared" si="47"/>
        <v>35.528233151183969</v>
      </c>
      <c r="H528" s="51">
        <f t="shared" si="48"/>
        <v>12.723437499999999</v>
      </c>
      <c r="I528" s="51">
        <f t="shared" si="49"/>
        <v>19.152369270063183</v>
      </c>
    </row>
    <row r="529" spans="1:9" x14ac:dyDescent="0.2">
      <c r="A529" s="5">
        <v>44090</v>
      </c>
      <c r="B529" s="37">
        <v>10971.3</v>
      </c>
      <c r="C529" s="37">
        <v>365.69</v>
      </c>
      <c r="D529" s="40">
        <v>47.73</v>
      </c>
      <c r="E529" s="40">
        <f t="shared" si="45"/>
        <v>11384.72</v>
      </c>
      <c r="F529" s="51">
        <f t="shared" si="46"/>
        <v>18.906255385145613</v>
      </c>
      <c r="G529" s="51">
        <f t="shared" si="47"/>
        <v>33.30510018214936</v>
      </c>
      <c r="H529" s="51">
        <f t="shared" si="48"/>
        <v>12.4296875</v>
      </c>
      <c r="I529" s="51">
        <f t="shared" si="49"/>
        <v>19.130125016803333</v>
      </c>
    </row>
    <row r="530" spans="1:9" x14ac:dyDescent="0.2">
      <c r="A530" s="5">
        <v>44089</v>
      </c>
      <c r="B530" s="37">
        <v>10797</v>
      </c>
      <c r="C530" s="37">
        <v>364.46</v>
      </c>
      <c r="D530" s="40">
        <v>48.316000000000003</v>
      </c>
      <c r="E530" s="40">
        <f t="shared" si="45"/>
        <v>11209.776</v>
      </c>
      <c r="F530" s="51">
        <f t="shared" si="46"/>
        <v>18.605893503360331</v>
      </c>
      <c r="G530" s="51">
        <f t="shared" si="47"/>
        <v>33.193078324225866</v>
      </c>
      <c r="H530" s="51">
        <f t="shared" si="48"/>
        <v>12.582291666666668</v>
      </c>
      <c r="I530" s="51">
        <f t="shared" si="49"/>
        <v>18.836160774297621</v>
      </c>
    </row>
    <row r="531" spans="1:9" x14ac:dyDescent="0.2">
      <c r="A531" s="5">
        <v>44088</v>
      </c>
      <c r="B531" s="37">
        <v>10686</v>
      </c>
      <c r="C531" s="37">
        <v>377.43</v>
      </c>
      <c r="D531" s="40">
        <v>49.081000000000003</v>
      </c>
      <c r="E531" s="40">
        <f t="shared" si="45"/>
        <v>11112.511</v>
      </c>
      <c r="F531" s="51">
        <f t="shared" si="46"/>
        <v>18.414613131139067</v>
      </c>
      <c r="G531" s="51">
        <f t="shared" si="47"/>
        <v>34.374316939890711</v>
      </c>
      <c r="H531" s="51">
        <f t="shared" si="48"/>
        <v>12.781510416666668</v>
      </c>
      <c r="I531" s="51">
        <f t="shared" si="49"/>
        <v>18.672723148272617</v>
      </c>
    </row>
    <row r="532" spans="1:9" x14ac:dyDescent="0.2">
      <c r="A532" s="5">
        <v>44087</v>
      </c>
      <c r="B532" s="37">
        <v>10331</v>
      </c>
      <c r="C532" s="37">
        <v>367.36</v>
      </c>
      <c r="D532" s="40">
        <v>48.155999999999999</v>
      </c>
      <c r="E532" s="40">
        <f t="shared" si="45"/>
        <v>10746.516000000001</v>
      </c>
      <c r="F532" s="51">
        <f t="shared" si="46"/>
        <v>17.802860589350338</v>
      </c>
      <c r="G532" s="51">
        <f t="shared" si="47"/>
        <v>33.45719489981785</v>
      </c>
      <c r="H532" s="51">
        <f t="shared" si="48"/>
        <v>12.540625</v>
      </c>
      <c r="I532" s="51">
        <f t="shared" si="49"/>
        <v>18.057729533539458</v>
      </c>
    </row>
    <row r="533" spans="1:9" x14ac:dyDescent="0.2">
      <c r="A533" s="5">
        <v>44086</v>
      </c>
      <c r="B533" s="37">
        <v>10458</v>
      </c>
      <c r="C533" s="37">
        <v>388.1</v>
      </c>
      <c r="D533" s="40">
        <v>50.828000000000003</v>
      </c>
      <c r="E533" s="40">
        <f t="shared" si="45"/>
        <v>10896.928</v>
      </c>
      <c r="F533" s="51">
        <f t="shared" si="46"/>
        <v>18.02171290711701</v>
      </c>
      <c r="G533" s="51">
        <f t="shared" si="47"/>
        <v>35.346083788706743</v>
      </c>
      <c r="H533" s="51">
        <f t="shared" si="48"/>
        <v>13.236458333333335</v>
      </c>
      <c r="I533" s="51">
        <f t="shared" si="49"/>
        <v>18.310471837612582</v>
      </c>
    </row>
    <row r="534" spans="1:9" x14ac:dyDescent="0.2">
      <c r="A534" s="5">
        <v>44085</v>
      </c>
      <c r="B534" s="37">
        <v>10405</v>
      </c>
      <c r="C534" s="37">
        <v>374.19</v>
      </c>
      <c r="D534" s="40">
        <v>48.927</v>
      </c>
      <c r="E534" s="40">
        <f t="shared" si="45"/>
        <v>10828.117</v>
      </c>
      <c r="F534" s="51">
        <f t="shared" si="46"/>
        <v>17.930380837497847</v>
      </c>
      <c r="G534" s="51">
        <f t="shared" si="47"/>
        <v>34.079234972677597</v>
      </c>
      <c r="H534" s="51">
        <f t="shared" si="48"/>
        <v>12.741406250000001</v>
      </c>
      <c r="I534" s="51">
        <f t="shared" si="49"/>
        <v>18.194846417529238</v>
      </c>
    </row>
    <row r="535" spans="1:9" x14ac:dyDescent="0.2">
      <c r="A535" s="5">
        <v>44084</v>
      </c>
      <c r="B535" s="37">
        <v>10355</v>
      </c>
      <c r="C535" s="37">
        <v>368.39</v>
      </c>
      <c r="D535" s="40">
        <v>48.668999999999997</v>
      </c>
      <c r="E535" s="40">
        <f t="shared" si="45"/>
        <v>10772.058999999999</v>
      </c>
      <c r="F535" s="51">
        <f t="shared" si="46"/>
        <v>17.844218507668447</v>
      </c>
      <c r="G535" s="51">
        <f t="shared" si="47"/>
        <v>33.551001821493621</v>
      </c>
      <c r="H535" s="51">
        <f t="shared" si="48"/>
        <v>12.67421875</v>
      </c>
      <c r="I535" s="51">
        <f t="shared" si="49"/>
        <v>18.100650289017338</v>
      </c>
    </row>
    <row r="536" spans="1:9" x14ac:dyDescent="0.2">
      <c r="A536" s="5">
        <v>44083</v>
      </c>
      <c r="B536" s="37">
        <v>10240</v>
      </c>
      <c r="C536" s="37">
        <v>351.51</v>
      </c>
      <c r="D536" s="40">
        <v>47.834000000000003</v>
      </c>
      <c r="E536" s="40">
        <f t="shared" si="45"/>
        <v>10639.344000000001</v>
      </c>
      <c r="F536" s="51">
        <f t="shared" si="46"/>
        <v>17.646045149060832</v>
      </c>
      <c r="G536" s="51">
        <f t="shared" si="47"/>
        <v>32.013661202185787</v>
      </c>
      <c r="H536" s="51">
        <f t="shared" si="48"/>
        <v>12.456770833333335</v>
      </c>
      <c r="I536" s="51">
        <f t="shared" si="49"/>
        <v>17.877644844737198</v>
      </c>
    </row>
    <row r="537" spans="1:9" x14ac:dyDescent="0.2">
      <c r="A537" s="5">
        <v>44082</v>
      </c>
      <c r="B537" s="37">
        <v>10149.799999999999</v>
      </c>
      <c r="C537" s="37">
        <v>338</v>
      </c>
      <c r="D537" s="40">
        <v>47.457999999999998</v>
      </c>
      <c r="E537" s="40">
        <f t="shared" si="45"/>
        <v>10535.258</v>
      </c>
      <c r="F537" s="51">
        <f t="shared" si="46"/>
        <v>17.490608306048596</v>
      </c>
      <c r="G537" s="51">
        <f t="shared" si="47"/>
        <v>30.783242258652095</v>
      </c>
      <c r="H537" s="51">
        <f t="shared" si="48"/>
        <v>12.358854166666667</v>
      </c>
      <c r="I537" s="51">
        <f t="shared" si="49"/>
        <v>17.702745664739883</v>
      </c>
    </row>
    <row r="538" spans="1:9" x14ac:dyDescent="0.2">
      <c r="A538" s="5">
        <v>44081</v>
      </c>
      <c r="B538" s="37">
        <v>10397</v>
      </c>
      <c r="C538" s="37">
        <v>354.34</v>
      </c>
      <c r="D538" s="40">
        <v>48.838999999999999</v>
      </c>
      <c r="E538" s="40">
        <f t="shared" si="45"/>
        <v>10800.179</v>
      </c>
      <c r="F538" s="51">
        <f t="shared" si="46"/>
        <v>17.916594864725145</v>
      </c>
      <c r="G538" s="51">
        <f t="shared" si="47"/>
        <v>32.271402550091068</v>
      </c>
      <c r="H538" s="51">
        <f t="shared" si="48"/>
        <v>12.718489583333334</v>
      </c>
      <c r="I538" s="51">
        <f t="shared" si="49"/>
        <v>18.147901263610699</v>
      </c>
    </row>
    <row r="539" spans="1:9" x14ac:dyDescent="0.2">
      <c r="A539" s="5">
        <v>44080</v>
      </c>
      <c r="B539" s="37">
        <v>10276</v>
      </c>
      <c r="C539" s="37">
        <v>353.28</v>
      </c>
      <c r="D539" s="40">
        <v>47.914000000000001</v>
      </c>
      <c r="E539" s="40">
        <f t="shared" si="45"/>
        <v>10677.194000000001</v>
      </c>
      <c r="F539" s="51">
        <f t="shared" si="46"/>
        <v>17.708082026537998</v>
      </c>
      <c r="G539" s="51">
        <f t="shared" si="47"/>
        <v>32.174863387978135</v>
      </c>
      <c r="H539" s="51">
        <f t="shared" si="48"/>
        <v>12.477604166666667</v>
      </c>
      <c r="I539" s="51">
        <f t="shared" si="49"/>
        <v>17.941245463099882</v>
      </c>
    </row>
    <row r="540" spans="1:9" x14ac:dyDescent="0.2">
      <c r="A540" s="5">
        <v>44079</v>
      </c>
      <c r="B540" s="37">
        <v>10197</v>
      </c>
      <c r="C540" s="37">
        <v>336.02</v>
      </c>
      <c r="D540" s="40">
        <v>47.811999999999998</v>
      </c>
      <c r="E540" s="40">
        <f t="shared" si="45"/>
        <v>10580.832</v>
      </c>
      <c r="F540" s="51">
        <f t="shared" si="46"/>
        <v>17.571945545407548</v>
      </c>
      <c r="G540" s="51">
        <f t="shared" si="47"/>
        <v>30.602914389799633</v>
      </c>
      <c r="H540" s="51">
        <f t="shared" si="48"/>
        <v>12.451041666666667</v>
      </c>
      <c r="I540" s="51">
        <f t="shared" si="49"/>
        <v>17.779325178115339</v>
      </c>
    </row>
    <row r="541" spans="1:9" x14ac:dyDescent="0.2">
      <c r="A541" s="5">
        <v>44078</v>
      </c>
      <c r="B541" s="37">
        <v>10484.700000000001</v>
      </c>
      <c r="C541" s="37">
        <v>386.44</v>
      </c>
      <c r="D541" s="40">
        <v>50.353000000000002</v>
      </c>
      <c r="E541" s="40">
        <f t="shared" si="45"/>
        <v>10921.493</v>
      </c>
      <c r="F541" s="51">
        <f t="shared" si="46"/>
        <v>18.067723591245908</v>
      </c>
      <c r="G541" s="51">
        <f t="shared" si="47"/>
        <v>35.194899817850633</v>
      </c>
      <c r="H541" s="51">
        <f t="shared" si="48"/>
        <v>13.112760416666667</v>
      </c>
      <c r="I541" s="51">
        <f t="shared" si="49"/>
        <v>18.351749227046646</v>
      </c>
    </row>
    <row r="542" spans="1:9" x14ac:dyDescent="0.2">
      <c r="A542" s="5">
        <v>44077</v>
      </c>
      <c r="B542" s="37">
        <v>10170</v>
      </c>
      <c r="C542" s="37">
        <v>382</v>
      </c>
      <c r="D542" s="40">
        <v>47.444000000000003</v>
      </c>
      <c r="E542" s="40">
        <f t="shared" si="45"/>
        <v>10599.444</v>
      </c>
      <c r="F542" s="51">
        <f t="shared" si="46"/>
        <v>17.525417887299675</v>
      </c>
      <c r="G542" s="51">
        <f t="shared" si="47"/>
        <v>34.790528233151186</v>
      </c>
      <c r="H542" s="51">
        <f t="shared" si="48"/>
        <v>12.355208333333335</v>
      </c>
      <c r="I542" s="51">
        <f t="shared" si="49"/>
        <v>17.810599542949319</v>
      </c>
    </row>
    <row r="543" spans="1:9" x14ac:dyDescent="0.2">
      <c r="A543" s="5">
        <v>44076</v>
      </c>
      <c r="B543" s="37">
        <v>11408</v>
      </c>
      <c r="C543" s="37">
        <v>439.9</v>
      </c>
      <c r="D543" s="40">
        <v>58.087000000000003</v>
      </c>
      <c r="E543" s="40">
        <f t="shared" si="45"/>
        <v>11905.986999999999</v>
      </c>
      <c r="F543" s="51">
        <f t="shared" si="46"/>
        <v>19.658797173875584</v>
      </c>
      <c r="G543" s="51">
        <f t="shared" si="47"/>
        <v>40.063752276867028</v>
      </c>
      <c r="H543" s="51">
        <f t="shared" si="48"/>
        <v>15.126822916666669</v>
      </c>
      <c r="I543" s="51">
        <f t="shared" si="49"/>
        <v>20.006027355827396</v>
      </c>
    </row>
    <row r="544" spans="1:9" x14ac:dyDescent="0.2">
      <c r="A544" s="5">
        <v>44075</v>
      </c>
      <c r="B544" s="37">
        <v>11942</v>
      </c>
      <c r="C544" s="37">
        <v>476.19</v>
      </c>
      <c r="D544" s="40">
        <v>62.73</v>
      </c>
      <c r="E544" s="40">
        <f t="shared" si="45"/>
        <v>12480.92</v>
      </c>
      <c r="F544" s="51">
        <f t="shared" si="46"/>
        <v>20.579010856453561</v>
      </c>
      <c r="G544" s="51">
        <f t="shared" si="47"/>
        <v>43.368852459016395</v>
      </c>
      <c r="H544" s="51">
        <f t="shared" si="48"/>
        <v>16.3359375</v>
      </c>
      <c r="I544" s="51">
        <f t="shared" si="49"/>
        <v>20.972106465922838</v>
      </c>
    </row>
    <row r="545" spans="1:9" x14ac:dyDescent="0.2">
      <c r="A545" s="5">
        <v>44074</v>
      </c>
      <c r="B545" s="37">
        <v>11671</v>
      </c>
      <c r="C545" s="37">
        <v>434.61</v>
      </c>
      <c r="D545" s="40">
        <v>60.957000000000001</v>
      </c>
      <c r="E545" s="40">
        <f t="shared" si="45"/>
        <v>12166.567000000001</v>
      </c>
      <c r="F545" s="51">
        <f t="shared" si="46"/>
        <v>20.11201102877822</v>
      </c>
      <c r="G545" s="51">
        <f t="shared" si="47"/>
        <v>39.581967213114751</v>
      </c>
      <c r="H545" s="51">
        <f t="shared" si="48"/>
        <v>15.874218750000001</v>
      </c>
      <c r="I545" s="51">
        <f t="shared" si="49"/>
        <v>20.443888627503696</v>
      </c>
    </row>
    <row r="546" spans="1:9" x14ac:dyDescent="0.2">
      <c r="A546" s="5">
        <v>44073</v>
      </c>
      <c r="B546" s="37">
        <v>11729.9</v>
      </c>
      <c r="C546" s="37">
        <v>429.93</v>
      </c>
      <c r="D546" s="40">
        <v>62.87</v>
      </c>
      <c r="E546" s="40">
        <f t="shared" si="45"/>
        <v>12222.7</v>
      </c>
      <c r="F546" s="51">
        <f t="shared" si="46"/>
        <v>20.213510253317249</v>
      </c>
      <c r="G546" s="51">
        <f t="shared" si="47"/>
        <v>39.155737704918032</v>
      </c>
      <c r="H546" s="51">
        <f t="shared" si="48"/>
        <v>16.372395833333332</v>
      </c>
      <c r="I546" s="51">
        <f t="shared" si="49"/>
        <v>20.538210781018954</v>
      </c>
    </row>
    <row r="547" spans="1:9" x14ac:dyDescent="0.2">
      <c r="A547" s="5">
        <v>44072</v>
      </c>
      <c r="B547" s="37">
        <v>11492</v>
      </c>
      <c r="C547" s="37">
        <v>399.29</v>
      </c>
      <c r="D547" s="40">
        <v>56.951999999999998</v>
      </c>
      <c r="E547" s="40">
        <f t="shared" si="45"/>
        <v>11948.242</v>
      </c>
      <c r="F547" s="51">
        <f t="shared" si="46"/>
        <v>19.803549887988972</v>
      </c>
      <c r="G547" s="51">
        <f t="shared" si="47"/>
        <v>36.365209471766846</v>
      </c>
      <c r="H547" s="51">
        <f t="shared" si="48"/>
        <v>14.831250000000001</v>
      </c>
      <c r="I547" s="51">
        <f t="shared" si="49"/>
        <v>20.077029842720798</v>
      </c>
    </row>
    <row r="548" spans="1:9" x14ac:dyDescent="0.2">
      <c r="A548" s="5">
        <v>44071</v>
      </c>
      <c r="B548" s="37">
        <v>11545</v>
      </c>
      <c r="C548" s="37">
        <v>395.94</v>
      </c>
      <c r="D548" s="40">
        <v>57.411999999999999</v>
      </c>
      <c r="E548" s="40">
        <f t="shared" si="45"/>
        <v>11998.352000000001</v>
      </c>
      <c r="F548" s="51">
        <f t="shared" si="46"/>
        <v>19.894881957608135</v>
      </c>
      <c r="G548" s="51">
        <f t="shared" si="47"/>
        <v>36.060109289617486</v>
      </c>
      <c r="H548" s="51">
        <f t="shared" si="48"/>
        <v>14.951041666666667</v>
      </c>
      <c r="I548" s="51">
        <f t="shared" si="49"/>
        <v>20.161231348299502</v>
      </c>
    </row>
    <row r="549" spans="1:9" x14ac:dyDescent="0.2">
      <c r="A549" s="5">
        <v>44070</v>
      </c>
      <c r="B549" s="37">
        <v>11343</v>
      </c>
      <c r="C549" s="37">
        <v>383.42</v>
      </c>
      <c r="D549" s="40">
        <v>56.076000000000001</v>
      </c>
      <c r="E549" s="40">
        <f t="shared" si="45"/>
        <v>11782.495999999999</v>
      </c>
      <c r="F549" s="51">
        <f t="shared" si="46"/>
        <v>19.546786145097364</v>
      </c>
      <c r="G549" s="51">
        <f t="shared" si="47"/>
        <v>34.919854280510016</v>
      </c>
      <c r="H549" s="51">
        <f t="shared" si="48"/>
        <v>14.603125</v>
      </c>
      <c r="I549" s="51">
        <f t="shared" si="49"/>
        <v>19.798521306627233</v>
      </c>
    </row>
    <row r="550" spans="1:9" x14ac:dyDescent="0.2">
      <c r="A550" s="5">
        <v>44069</v>
      </c>
      <c r="B550" s="37">
        <v>11471</v>
      </c>
      <c r="C550" s="37">
        <v>386.01</v>
      </c>
      <c r="D550" s="40">
        <v>58.087000000000003</v>
      </c>
      <c r="E550" s="40">
        <f t="shared" si="45"/>
        <v>11915.097</v>
      </c>
      <c r="F550" s="51">
        <f t="shared" si="46"/>
        <v>19.767361709460626</v>
      </c>
      <c r="G550" s="51">
        <f t="shared" si="47"/>
        <v>35.155737704918032</v>
      </c>
      <c r="H550" s="51">
        <f t="shared" si="48"/>
        <v>15.126822916666669</v>
      </c>
      <c r="I550" s="51">
        <f t="shared" si="49"/>
        <v>20.021335192902271</v>
      </c>
    </row>
    <row r="551" spans="1:9" x14ac:dyDescent="0.2">
      <c r="A551" s="5">
        <v>44068</v>
      </c>
      <c r="B551" s="37">
        <v>11341</v>
      </c>
      <c r="C551" s="37">
        <v>383.69</v>
      </c>
      <c r="D551" s="40">
        <v>58.348999999999997</v>
      </c>
      <c r="E551" s="40">
        <f t="shared" si="45"/>
        <v>11783.039000000001</v>
      </c>
      <c r="F551" s="51">
        <f t="shared" si="46"/>
        <v>19.543339651904191</v>
      </c>
      <c r="G551" s="51">
        <f t="shared" si="47"/>
        <v>34.944444444444443</v>
      </c>
      <c r="H551" s="51">
        <f t="shared" si="48"/>
        <v>15.195052083333334</v>
      </c>
      <c r="I551" s="51">
        <f t="shared" si="49"/>
        <v>19.799433727651568</v>
      </c>
    </row>
    <row r="552" spans="1:9" x14ac:dyDescent="0.2">
      <c r="A552" s="5">
        <v>44067</v>
      </c>
      <c r="B552" s="37">
        <v>11768</v>
      </c>
      <c r="C552" s="37">
        <v>408.5</v>
      </c>
      <c r="D552" s="40">
        <v>62.091999999999999</v>
      </c>
      <c r="E552" s="40">
        <f t="shared" si="45"/>
        <v>12238.592000000001</v>
      </c>
      <c r="F552" s="51">
        <f t="shared" si="46"/>
        <v>20.279165948647254</v>
      </c>
      <c r="G552" s="51">
        <f t="shared" si="47"/>
        <v>37.204007285974498</v>
      </c>
      <c r="H552" s="51">
        <f t="shared" si="48"/>
        <v>16.169791666666669</v>
      </c>
      <c r="I552" s="51">
        <f t="shared" si="49"/>
        <v>20.564914639064391</v>
      </c>
    </row>
    <row r="553" spans="1:9" x14ac:dyDescent="0.2">
      <c r="A553" s="5">
        <v>44066</v>
      </c>
      <c r="B553" s="37">
        <v>11663</v>
      </c>
      <c r="C553" s="37">
        <v>391.22</v>
      </c>
      <c r="D553" s="40">
        <v>60.536999999999999</v>
      </c>
      <c r="E553" s="40">
        <f t="shared" si="45"/>
        <v>12114.757</v>
      </c>
      <c r="F553" s="51">
        <f t="shared" si="46"/>
        <v>20.098225056005514</v>
      </c>
      <c r="G553" s="51">
        <f t="shared" si="47"/>
        <v>35.630236794171225</v>
      </c>
      <c r="H553" s="51">
        <f t="shared" si="48"/>
        <v>15.764843750000001</v>
      </c>
      <c r="I553" s="51">
        <f t="shared" si="49"/>
        <v>20.356830555182146</v>
      </c>
    </row>
    <row r="554" spans="1:9" x14ac:dyDescent="0.2">
      <c r="A554" s="5">
        <v>44065</v>
      </c>
      <c r="B554" s="37">
        <v>11685</v>
      </c>
      <c r="C554" s="37">
        <v>395.85</v>
      </c>
      <c r="D554" s="40">
        <v>60.228000000000002</v>
      </c>
      <c r="E554" s="40">
        <f t="shared" si="45"/>
        <v>12141.078</v>
      </c>
      <c r="F554" s="51">
        <f t="shared" si="46"/>
        <v>20.13613648113045</v>
      </c>
      <c r="G554" s="51">
        <f t="shared" si="47"/>
        <v>36.051912568306008</v>
      </c>
      <c r="H554" s="51">
        <f t="shared" si="48"/>
        <v>15.684375000000001</v>
      </c>
      <c r="I554" s="51">
        <f t="shared" si="49"/>
        <v>20.40105861002823</v>
      </c>
    </row>
    <row r="555" spans="1:9" x14ac:dyDescent="0.2">
      <c r="A555" s="5">
        <v>44064</v>
      </c>
      <c r="B555" s="37">
        <v>11531</v>
      </c>
      <c r="C555" s="37">
        <v>387.83</v>
      </c>
      <c r="D555" s="40">
        <v>59.152000000000001</v>
      </c>
      <c r="E555" s="40">
        <f t="shared" si="45"/>
        <v>11977.982</v>
      </c>
      <c r="F555" s="51">
        <f t="shared" si="46"/>
        <v>19.870756505255905</v>
      </c>
      <c r="G555" s="51">
        <f t="shared" si="47"/>
        <v>35.321493624772309</v>
      </c>
      <c r="H555" s="51">
        <f t="shared" si="48"/>
        <v>15.404166666666667</v>
      </c>
      <c r="I555" s="51">
        <f t="shared" si="49"/>
        <v>20.127002957386747</v>
      </c>
    </row>
    <row r="556" spans="1:9" x14ac:dyDescent="0.2">
      <c r="A556" s="5">
        <v>44063</v>
      </c>
      <c r="B556" s="37">
        <v>11884</v>
      </c>
      <c r="C556" s="37">
        <v>416.79</v>
      </c>
      <c r="D556" s="40">
        <v>62.783000000000001</v>
      </c>
      <c r="E556" s="40">
        <f t="shared" si="45"/>
        <v>12363.573</v>
      </c>
      <c r="F556" s="51">
        <f t="shared" si="46"/>
        <v>20.479062553851456</v>
      </c>
      <c r="G556" s="51">
        <f t="shared" si="47"/>
        <v>37.959016393442624</v>
      </c>
      <c r="H556" s="51">
        <f t="shared" si="48"/>
        <v>16.349739583333335</v>
      </c>
      <c r="I556" s="51">
        <f t="shared" si="49"/>
        <v>20.774924384997984</v>
      </c>
    </row>
    <row r="557" spans="1:9" x14ac:dyDescent="0.2">
      <c r="A557" s="5">
        <v>44062</v>
      </c>
      <c r="B557" s="37">
        <v>11778</v>
      </c>
      <c r="C557" s="37">
        <v>408.67</v>
      </c>
      <c r="D557" s="40">
        <v>62.104999999999997</v>
      </c>
      <c r="E557" s="40">
        <f t="shared" si="45"/>
        <v>12248.775</v>
      </c>
      <c r="F557" s="51">
        <f t="shared" si="46"/>
        <v>20.296398414613133</v>
      </c>
      <c r="G557" s="51">
        <f t="shared" si="47"/>
        <v>37.219489981785067</v>
      </c>
      <c r="H557" s="51">
        <f t="shared" si="48"/>
        <v>16.173177083333332</v>
      </c>
      <c r="I557" s="51">
        <f t="shared" si="49"/>
        <v>20.582025473854014</v>
      </c>
    </row>
    <row r="558" spans="1:9" x14ac:dyDescent="0.2">
      <c r="A558" s="5">
        <v>44061</v>
      </c>
      <c r="B558" s="37">
        <v>11961.8</v>
      </c>
      <c r="C558" s="37">
        <v>422.2</v>
      </c>
      <c r="D558" s="40">
        <v>65.45</v>
      </c>
      <c r="E558" s="40">
        <f t="shared" si="45"/>
        <v>12449.45</v>
      </c>
      <c r="F558" s="51">
        <f t="shared" si="46"/>
        <v>20.613131139066002</v>
      </c>
      <c r="G558" s="51">
        <f t="shared" si="47"/>
        <v>38.451730418943534</v>
      </c>
      <c r="H558" s="51">
        <f t="shared" si="48"/>
        <v>17.044270833333336</v>
      </c>
      <c r="I558" s="51">
        <f t="shared" si="49"/>
        <v>20.919226374512704</v>
      </c>
    </row>
    <row r="559" spans="1:9" x14ac:dyDescent="0.2">
      <c r="A559" s="5">
        <v>44060</v>
      </c>
      <c r="B559" s="37">
        <v>12300</v>
      </c>
      <c r="C559" s="37">
        <v>431.39</v>
      </c>
      <c r="D559" s="40">
        <v>67.197999999999993</v>
      </c>
      <c r="E559" s="40">
        <f t="shared" si="45"/>
        <v>12798.588</v>
      </c>
      <c r="F559" s="51">
        <f t="shared" si="46"/>
        <v>21.195933138032053</v>
      </c>
      <c r="G559" s="51">
        <f t="shared" si="47"/>
        <v>39.288706739526411</v>
      </c>
      <c r="H559" s="51">
        <f t="shared" si="48"/>
        <v>17.499479166666667</v>
      </c>
      <c r="I559" s="51">
        <f t="shared" si="49"/>
        <v>21.505894609490522</v>
      </c>
    </row>
    <row r="560" spans="1:9" x14ac:dyDescent="0.2">
      <c r="A560" s="5">
        <v>44059</v>
      </c>
      <c r="B560" s="37">
        <v>11925</v>
      </c>
      <c r="C560" s="37">
        <v>434.32</v>
      </c>
      <c r="D560" s="40">
        <v>63.88</v>
      </c>
      <c r="E560" s="40">
        <f t="shared" si="45"/>
        <v>12423.199999999999</v>
      </c>
      <c r="F560" s="51">
        <f t="shared" si="46"/>
        <v>20.549715664311563</v>
      </c>
      <c r="G560" s="51">
        <f t="shared" si="47"/>
        <v>39.55555555555555</v>
      </c>
      <c r="H560" s="51">
        <f t="shared" si="48"/>
        <v>16.635416666666668</v>
      </c>
      <c r="I560" s="51">
        <f t="shared" si="49"/>
        <v>20.875117623336468</v>
      </c>
    </row>
    <row r="561" spans="1:9" x14ac:dyDescent="0.2">
      <c r="A561" s="5">
        <v>44058</v>
      </c>
      <c r="B561" s="37">
        <v>11873.4</v>
      </c>
      <c r="C561" s="37">
        <v>432.93</v>
      </c>
      <c r="D561" s="40">
        <v>59.868000000000002</v>
      </c>
      <c r="E561" s="40">
        <f t="shared" si="45"/>
        <v>12366.198</v>
      </c>
      <c r="F561" s="51">
        <f t="shared" si="46"/>
        <v>20.460796139927623</v>
      </c>
      <c r="G561" s="51">
        <f t="shared" si="47"/>
        <v>39.428961748633881</v>
      </c>
      <c r="H561" s="51">
        <f t="shared" si="48"/>
        <v>15.590625000000001</v>
      </c>
      <c r="I561" s="51">
        <f t="shared" si="49"/>
        <v>20.779335260115609</v>
      </c>
    </row>
    <row r="562" spans="1:9" x14ac:dyDescent="0.2">
      <c r="A562" s="5">
        <v>44057</v>
      </c>
      <c r="B562" s="37">
        <v>11761</v>
      </c>
      <c r="C562" s="37">
        <v>438.28</v>
      </c>
      <c r="D562" s="40">
        <v>56.679000000000002</v>
      </c>
      <c r="E562" s="40">
        <f t="shared" si="45"/>
        <v>12255.959000000001</v>
      </c>
      <c r="F562" s="51">
        <f t="shared" si="46"/>
        <v>20.267103222471139</v>
      </c>
      <c r="G562" s="51">
        <f t="shared" si="47"/>
        <v>39.916211293260467</v>
      </c>
      <c r="H562" s="51">
        <f t="shared" si="48"/>
        <v>14.760156250000001</v>
      </c>
      <c r="I562" s="51">
        <f t="shared" si="49"/>
        <v>20.594096988842587</v>
      </c>
    </row>
    <row r="563" spans="1:9" x14ac:dyDescent="0.2">
      <c r="A563" s="5">
        <v>44056</v>
      </c>
      <c r="B563" s="37">
        <v>11792.5</v>
      </c>
      <c r="C563" s="37">
        <v>425.14</v>
      </c>
      <c r="D563" s="40">
        <v>57.133000000000003</v>
      </c>
      <c r="E563" s="40">
        <f t="shared" si="45"/>
        <v>12274.772999999999</v>
      </c>
      <c r="F563" s="51">
        <f t="shared" si="46"/>
        <v>20.321385490263658</v>
      </c>
      <c r="G563" s="51">
        <f t="shared" si="47"/>
        <v>38.71948998178506</v>
      </c>
      <c r="H563" s="51">
        <f t="shared" si="48"/>
        <v>14.878385416666667</v>
      </c>
      <c r="I563" s="51">
        <f t="shared" si="49"/>
        <v>20.625710781018952</v>
      </c>
    </row>
    <row r="564" spans="1:9" x14ac:dyDescent="0.2">
      <c r="A564" s="5">
        <v>44055</v>
      </c>
      <c r="B564" s="37">
        <v>11591</v>
      </c>
      <c r="C564" s="37">
        <v>388.75</v>
      </c>
      <c r="D564" s="40">
        <v>54.515999999999998</v>
      </c>
      <c r="E564" s="40">
        <f t="shared" si="45"/>
        <v>12034.266</v>
      </c>
      <c r="F564" s="51">
        <f t="shared" si="46"/>
        <v>19.974151301051183</v>
      </c>
      <c r="G564" s="51">
        <f t="shared" si="47"/>
        <v>35.405282331511842</v>
      </c>
      <c r="H564" s="51">
        <f t="shared" si="48"/>
        <v>14.196875</v>
      </c>
      <c r="I564" s="51">
        <f t="shared" si="49"/>
        <v>20.221578841242103</v>
      </c>
    </row>
    <row r="565" spans="1:9" x14ac:dyDescent="0.2">
      <c r="A565" s="5">
        <v>44054</v>
      </c>
      <c r="B565" s="37">
        <v>11379.8</v>
      </c>
      <c r="C565" s="37">
        <v>378.95</v>
      </c>
      <c r="D565" s="40">
        <v>54.101999999999997</v>
      </c>
      <c r="E565" s="40">
        <f t="shared" si="45"/>
        <v>11812.852000000001</v>
      </c>
      <c r="F565" s="51">
        <f t="shared" si="46"/>
        <v>19.6102016198518</v>
      </c>
      <c r="G565" s="51">
        <f t="shared" si="47"/>
        <v>34.512750455373407</v>
      </c>
      <c r="H565" s="51">
        <f t="shared" si="48"/>
        <v>14.089062499999999</v>
      </c>
      <c r="I565" s="51">
        <f t="shared" si="49"/>
        <v>19.849529506654122</v>
      </c>
    </row>
    <row r="566" spans="1:9" x14ac:dyDescent="0.2">
      <c r="A566" s="5">
        <v>44053</v>
      </c>
      <c r="B566" s="37">
        <v>11892</v>
      </c>
      <c r="C566" s="37">
        <v>395.87</v>
      </c>
      <c r="D566" s="40">
        <v>58.280999999999999</v>
      </c>
      <c r="E566" s="40">
        <f t="shared" si="45"/>
        <v>12346.151000000002</v>
      </c>
      <c r="F566" s="51">
        <f t="shared" si="46"/>
        <v>20.492848526624162</v>
      </c>
      <c r="G566" s="51">
        <f t="shared" si="47"/>
        <v>36.053734061930783</v>
      </c>
      <c r="H566" s="51">
        <f t="shared" si="48"/>
        <v>15.17734375</v>
      </c>
      <c r="I566" s="51">
        <f t="shared" si="49"/>
        <v>20.745649616883991</v>
      </c>
    </row>
    <row r="567" spans="1:9" x14ac:dyDescent="0.2">
      <c r="A567" s="5">
        <v>44052</v>
      </c>
      <c r="B567" s="37">
        <v>11675.7</v>
      </c>
      <c r="C567" s="37">
        <v>390.06</v>
      </c>
      <c r="D567" s="40">
        <v>56.948999999999998</v>
      </c>
      <c r="E567" s="40">
        <f t="shared" si="45"/>
        <v>12122.709000000001</v>
      </c>
      <c r="F567" s="51">
        <f t="shared" si="46"/>
        <v>20.120110287782186</v>
      </c>
      <c r="G567" s="51">
        <f t="shared" si="47"/>
        <v>35.524590163934427</v>
      </c>
      <c r="H567" s="51">
        <f t="shared" si="48"/>
        <v>14.83046875</v>
      </c>
      <c r="I567" s="51">
        <f t="shared" si="49"/>
        <v>20.370192566205137</v>
      </c>
    </row>
    <row r="568" spans="1:9" x14ac:dyDescent="0.2">
      <c r="A568" s="5">
        <v>44051</v>
      </c>
      <c r="B568" s="37">
        <v>11764</v>
      </c>
      <c r="C568" s="37">
        <v>396.88</v>
      </c>
      <c r="D568" s="40">
        <v>58.445999999999998</v>
      </c>
      <c r="E568" s="40">
        <f t="shared" si="45"/>
        <v>12219.325999999999</v>
      </c>
      <c r="F568" s="51">
        <f t="shared" si="46"/>
        <v>20.272272962260899</v>
      </c>
      <c r="G568" s="51">
        <f t="shared" si="47"/>
        <v>36.145719489981786</v>
      </c>
      <c r="H568" s="51">
        <f t="shared" si="48"/>
        <v>15.2203125</v>
      </c>
      <c r="I568" s="51">
        <f t="shared" si="49"/>
        <v>20.532541336201099</v>
      </c>
    </row>
    <row r="569" spans="1:9" x14ac:dyDescent="0.2">
      <c r="A569" s="5">
        <v>44050</v>
      </c>
      <c r="B569" s="37">
        <v>11580</v>
      </c>
      <c r="C569" s="37">
        <v>379.03</v>
      </c>
      <c r="D569" s="40">
        <v>57.186</v>
      </c>
      <c r="E569" s="40">
        <f t="shared" si="45"/>
        <v>12016.216</v>
      </c>
      <c r="F569" s="51">
        <f t="shared" si="46"/>
        <v>19.955195588488714</v>
      </c>
      <c r="G569" s="51">
        <f t="shared" si="47"/>
        <v>34.520036429872491</v>
      </c>
      <c r="H569" s="51">
        <f t="shared" si="48"/>
        <v>14.8921875</v>
      </c>
      <c r="I569" s="51">
        <f t="shared" si="49"/>
        <v>20.191248823766635</v>
      </c>
    </row>
    <row r="570" spans="1:9" x14ac:dyDescent="0.2">
      <c r="A570" s="5">
        <v>44049</v>
      </c>
      <c r="B570" s="37">
        <v>11759</v>
      </c>
      <c r="C570" s="37">
        <v>394.7</v>
      </c>
      <c r="D570" s="40">
        <v>59.043999999999997</v>
      </c>
      <c r="E570" s="40">
        <f t="shared" si="45"/>
        <v>12212.744000000001</v>
      </c>
      <c r="F570" s="51">
        <f t="shared" si="46"/>
        <v>20.263656729277962</v>
      </c>
      <c r="G570" s="51">
        <f t="shared" si="47"/>
        <v>35.947176684881597</v>
      </c>
      <c r="H570" s="51">
        <f t="shared" si="48"/>
        <v>15.376041666666666</v>
      </c>
      <c r="I570" s="51">
        <f t="shared" si="49"/>
        <v>20.52148138190617</v>
      </c>
    </row>
    <row r="571" spans="1:9" x14ac:dyDescent="0.2">
      <c r="A571" s="5">
        <v>44048</v>
      </c>
      <c r="B571" s="37">
        <v>11735.8</v>
      </c>
      <c r="C571" s="37">
        <v>400.85</v>
      </c>
      <c r="D571" s="40">
        <v>58.863999999999997</v>
      </c>
      <c r="E571" s="40">
        <f t="shared" si="45"/>
        <v>12195.513999999999</v>
      </c>
      <c r="F571" s="51">
        <f t="shared" si="46"/>
        <v>20.223677408237119</v>
      </c>
      <c r="G571" s="51">
        <f t="shared" si="47"/>
        <v>36.507285974499091</v>
      </c>
      <c r="H571" s="51">
        <f t="shared" si="48"/>
        <v>15.329166666666666</v>
      </c>
      <c r="I571" s="51">
        <f t="shared" si="49"/>
        <v>20.492529237800778</v>
      </c>
    </row>
    <row r="572" spans="1:9" x14ac:dyDescent="0.2">
      <c r="A572" s="5">
        <v>44047</v>
      </c>
      <c r="B572" s="37">
        <v>11184</v>
      </c>
      <c r="C572" s="37">
        <v>389.68</v>
      </c>
      <c r="D572" s="40">
        <v>57.600999999999999</v>
      </c>
      <c r="E572" s="40">
        <f t="shared" si="45"/>
        <v>11631.281000000001</v>
      </c>
      <c r="F572" s="51">
        <f t="shared" si="46"/>
        <v>19.272789936239878</v>
      </c>
      <c r="G572" s="51">
        <f t="shared" si="47"/>
        <v>35.489981785063755</v>
      </c>
      <c r="H572" s="51">
        <f t="shared" si="48"/>
        <v>15.000260416666666</v>
      </c>
      <c r="I572" s="51">
        <f t="shared" si="49"/>
        <v>19.544429694851459</v>
      </c>
    </row>
    <row r="573" spans="1:9" x14ac:dyDescent="0.2">
      <c r="A573" s="5">
        <v>44046</v>
      </c>
      <c r="B573" s="37">
        <v>11226.5</v>
      </c>
      <c r="C573" s="37">
        <v>385.68</v>
      </c>
      <c r="D573" s="40">
        <v>58.484999999999999</v>
      </c>
      <c r="E573" s="40">
        <f t="shared" si="45"/>
        <v>11670.665000000001</v>
      </c>
      <c r="F573" s="51">
        <f t="shared" si="46"/>
        <v>19.346027916594867</v>
      </c>
      <c r="G573" s="51">
        <f t="shared" si="47"/>
        <v>35.125683060109289</v>
      </c>
      <c r="H573" s="51">
        <f t="shared" si="48"/>
        <v>15.23046875</v>
      </c>
      <c r="I573" s="51">
        <f t="shared" si="49"/>
        <v>19.610607944616213</v>
      </c>
    </row>
    <row r="574" spans="1:9" x14ac:dyDescent="0.2">
      <c r="A574" s="5">
        <v>44045</v>
      </c>
      <c r="B574" s="37">
        <v>11053.8</v>
      </c>
      <c r="C574" s="37">
        <v>371.6</v>
      </c>
      <c r="D574" s="40">
        <v>56.76</v>
      </c>
      <c r="E574" s="40">
        <f t="shared" si="45"/>
        <v>11482.16</v>
      </c>
      <c r="F574" s="51">
        <f t="shared" si="46"/>
        <v>19.048423229364122</v>
      </c>
      <c r="G574" s="51">
        <f t="shared" si="47"/>
        <v>33.843351548269581</v>
      </c>
      <c r="H574" s="51">
        <f t="shared" si="48"/>
        <v>14.78125</v>
      </c>
      <c r="I574" s="51">
        <f t="shared" si="49"/>
        <v>19.29385670116951</v>
      </c>
    </row>
    <row r="575" spans="1:9" x14ac:dyDescent="0.2">
      <c r="A575" s="5">
        <v>44044</v>
      </c>
      <c r="B575" s="37">
        <v>11804.7</v>
      </c>
      <c r="C575" s="37">
        <v>387.04</v>
      </c>
      <c r="D575" s="40">
        <v>61.637</v>
      </c>
      <c r="E575" s="40">
        <f t="shared" si="45"/>
        <v>12253.377000000002</v>
      </c>
      <c r="F575" s="51">
        <f t="shared" si="46"/>
        <v>20.342409098742031</v>
      </c>
      <c r="G575" s="51">
        <f t="shared" si="47"/>
        <v>35.24954462659381</v>
      </c>
      <c r="H575" s="51">
        <f t="shared" si="48"/>
        <v>16.051302083333333</v>
      </c>
      <c r="I575" s="51">
        <f t="shared" si="49"/>
        <v>20.589758368060227</v>
      </c>
    </row>
    <row r="576" spans="1:9" x14ac:dyDescent="0.2">
      <c r="A576" s="5">
        <v>44043</v>
      </c>
      <c r="B576" s="37">
        <v>11350</v>
      </c>
      <c r="C576" s="37">
        <v>346.82</v>
      </c>
      <c r="D576" s="40">
        <v>58.155999999999999</v>
      </c>
      <c r="E576" s="40">
        <f t="shared" si="45"/>
        <v>11754.976000000001</v>
      </c>
      <c r="F576" s="51">
        <f t="shared" si="46"/>
        <v>19.558848871273479</v>
      </c>
      <c r="G576" s="51">
        <f t="shared" si="47"/>
        <v>31.586520947176684</v>
      </c>
      <c r="H576" s="51">
        <f t="shared" si="48"/>
        <v>15.144791666666666</v>
      </c>
      <c r="I576" s="51">
        <f t="shared" si="49"/>
        <v>19.75227853206076</v>
      </c>
    </row>
    <row r="577" spans="1:9" x14ac:dyDescent="0.2">
      <c r="A577" s="5">
        <v>44042</v>
      </c>
      <c r="B577" s="37">
        <v>11123</v>
      </c>
      <c r="C577" s="37">
        <v>335.43</v>
      </c>
      <c r="D577" s="40">
        <v>56.737000000000002</v>
      </c>
      <c r="E577" s="40">
        <f t="shared" si="45"/>
        <v>11515.166999999999</v>
      </c>
      <c r="F577" s="51">
        <f t="shared" si="46"/>
        <v>19.167671893848013</v>
      </c>
      <c r="G577" s="51">
        <f t="shared" si="47"/>
        <v>30.549180327868854</v>
      </c>
      <c r="H577" s="51">
        <f t="shared" si="48"/>
        <v>14.775260416666669</v>
      </c>
      <c r="I577" s="51">
        <f t="shared" si="49"/>
        <v>19.34931946498185</v>
      </c>
    </row>
    <row r="578" spans="1:9" x14ac:dyDescent="0.2">
      <c r="A578" s="5">
        <v>44041</v>
      </c>
      <c r="B578" s="37">
        <v>11117</v>
      </c>
      <c r="C578" s="37">
        <v>318.45999999999998</v>
      </c>
      <c r="D578" s="40">
        <v>55.165999999999997</v>
      </c>
      <c r="E578" s="40">
        <f t="shared" si="45"/>
        <v>11490.625999999998</v>
      </c>
      <c r="F578" s="51">
        <f t="shared" si="46"/>
        <v>19.157332414268485</v>
      </c>
      <c r="G578" s="51">
        <f t="shared" si="47"/>
        <v>29.003642987249542</v>
      </c>
      <c r="H578" s="51">
        <f t="shared" si="48"/>
        <v>14.366145833333333</v>
      </c>
      <c r="I578" s="51">
        <f t="shared" si="49"/>
        <v>19.308082403548863</v>
      </c>
    </row>
    <row r="579" spans="1:9" x14ac:dyDescent="0.2">
      <c r="A579" s="5">
        <v>44040</v>
      </c>
      <c r="B579" s="37">
        <v>10932</v>
      </c>
      <c r="C579" s="37">
        <v>317.51</v>
      </c>
      <c r="D579" s="40">
        <v>55.756</v>
      </c>
      <c r="E579" s="40">
        <f t="shared" ref="E579:E642" si="50">B579+C579+D579</f>
        <v>11305.266</v>
      </c>
      <c r="F579" s="51">
        <f t="shared" ref="F579:F642" si="51">B579/$B$2013</f>
        <v>18.838531793899708</v>
      </c>
      <c r="G579" s="51">
        <f t="shared" ref="G579:G642" si="52">C579/$C$2013</f>
        <v>28.917122040072858</v>
      </c>
      <c r="H579" s="51">
        <f t="shared" ref="H579:H642" si="53">D579/$D$2013</f>
        <v>14.519791666666666</v>
      </c>
      <c r="I579" s="51">
        <f t="shared" ref="I579:I642" si="54">E579/$E$2013</f>
        <v>18.996615808576422</v>
      </c>
    </row>
    <row r="580" spans="1:9" x14ac:dyDescent="0.2">
      <c r="A580" s="5">
        <v>44039</v>
      </c>
      <c r="B580" s="37">
        <v>11044</v>
      </c>
      <c r="C580" s="37">
        <v>322.31</v>
      </c>
      <c r="D580" s="40">
        <v>53.258000000000003</v>
      </c>
      <c r="E580" s="40">
        <f t="shared" si="50"/>
        <v>11419.567999999999</v>
      </c>
      <c r="F580" s="51">
        <f t="shared" si="51"/>
        <v>19.031535412717563</v>
      </c>
      <c r="G580" s="51">
        <f t="shared" si="52"/>
        <v>29.354280510018214</v>
      </c>
      <c r="H580" s="51">
        <f t="shared" si="53"/>
        <v>13.869270833333335</v>
      </c>
      <c r="I580" s="51">
        <f t="shared" si="54"/>
        <v>19.188681274364832</v>
      </c>
    </row>
    <row r="581" spans="1:9" x14ac:dyDescent="0.2">
      <c r="A581" s="5">
        <v>44038</v>
      </c>
      <c r="B581" s="37">
        <v>9948.1</v>
      </c>
      <c r="C581" s="37">
        <v>311.29000000000002</v>
      </c>
      <c r="D581" s="40">
        <v>48.073</v>
      </c>
      <c r="E581" s="40">
        <f t="shared" si="50"/>
        <v>10307.463000000002</v>
      </c>
      <c r="F581" s="51">
        <f t="shared" si="51"/>
        <v>17.143029467516804</v>
      </c>
      <c r="G581" s="51">
        <f t="shared" si="52"/>
        <v>28.350637522768672</v>
      </c>
      <c r="H581" s="51">
        <f t="shared" si="53"/>
        <v>12.519010416666667</v>
      </c>
      <c r="I581" s="51">
        <f t="shared" si="54"/>
        <v>17.319974122865979</v>
      </c>
    </row>
    <row r="582" spans="1:9" x14ac:dyDescent="0.2">
      <c r="A582" s="5">
        <v>44037</v>
      </c>
      <c r="B582" s="37">
        <v>9714.9</v>
      </c>
      <c r="C582" s="37">
        <v>305.87</v>
      </c>
      <c r="D582" s="40">
        <v>49.152999999999999</v>
      </c>
      <c r="E582" s="40">
        <f t="shared" si="50"/>
        <v>10069.923000000001</v>
      </c>
      <c r="F582" s="51">
        <f t="shared" si="51"/>
        <v>16.741168361192486</v>
      </c>
      <c r="G582" s="51">
        <f t="shared" si="52"/>
        <v>27.857012750455372</v>
      </c>
      <c r="H582" s="51">
        <f t="shared" si="53"/>
        <v>12.800260416666667</v>
      </c>
      <c r="I582" s="51">
        <f t="shared" si="54"/>
        <v>16.920827732222072</v>
      </c>
    </row>
    <row r="583" spans="1:9" x14ac:dyDescent="0.2">
      <c r="A583" s="5">
        <v>44036</v>
      </c>
      <c r="B583" s="37">
        <v>9559.4</v>
      </c>
      <c r="C583" s="37">
        <v>279.85000000000002</v>
      </c>
      <c r="D583" s="40">
        <v>44.1</v>
      </c>
      <c r="E583" s="40">
        <f t="shared" si="50"/>
        <v>9883.35</v>
      </c>
      <c r="F583" s="51">
        <f t="shared" si="51"/>
        <v>16.473203515423059</v>
      </c>
      <c r="G583" s="51">
        <f t="shared" si="52"/>
        <v>25.487249544626597</v>
      </c>
      <c r="H583" s="51">
        <f t="shared" si="53"/>
        <v>11.484375</v>
      </c>
      <c r="I583" s="51">
        <f t="shared" si="54"/>
        <v>16.607322892861944</v>
      </c>
    </row>
    <row r="584" spans="1:9" x14ac:dyDescent="0.2">
      <c r="A584" s="5">
        <v>44035</v>
      </c>
      <c r="B584" s="37">
        <v>9615</v>
      </c>
      <c r="C584" s="37">
        <v>275.77999999999997</v>
      </c>
      <c r="D584" s="40">
        <v>44.939</v>
      </c>
      <c r="E584" s="40">
        <f t="shared" si="50"/>
        <v>9935.719000000001</v>
      </c>
      <c r="F584" s="51">
        <f t="shared" si="51"/>
        <v>16.569016026193349</v>
      </c>
      <c r="G584" s="51">
        <f t="shared" si="52"/>
        <v>25.116575591985423</v>
      </c>
      <c r="H584" s="51">
        <f t="shared" si="53"/>
        <v>11.702864583333334</v>
      </c>
      <c r="I584" s="51">
        <f t="shared" si="54"/>
        <v>16.695320271541874</v>
      </c>
    </row>
    <row r="585" spans="1:9" x14ac:dyDescent="0.2">
      <c r="A585" s="5">
        <v>44034</v>
      </c>
      <c r="B585" s="37">
        <v>9557.7000000000007</v>
      </c>
      <c r="C585" s="37">
        <v>264.63</v>
      </c>
      <c r="D585" s="40">
        <v>44.982999999999997</v>
      </c>
      <c r="E585" s="40">
        <f t="shared" si="50"/>
        <v>9867.3130000000001</v>
      </c>
      <c r="F585" s="51">
        <f t="shared" si="51"/>
        <v>16.47027399620886</v>
      </c>
      <c r="G585" s="51">
        <f t="shared" si="52"/>
        <v>24.101092896174862</v>
      </c>
      <c r="H585" s="51">
        <f t="shared" si="53"/>
        <v>11.714322916666667</v>
      </c>
      <c r="I585" s="51">
        <f t="shared" si="54"/>
        <v>16.580375386476678</v>
      </c>
    </row>
    <row r="586" spans="1:9" x14ac:dyDescent="0.2">
      <c r="A586" s="5">
        <v>44033</v>
      </c>
      <c r="B586" s="37">
        <v>9402</v>
      </c>
      <c r="C586" s="37">
        <v>246</v>
      </c>
      <c r="D586" s="40">
        <v>43.784999999999997</v>
      </c>
      <c r="E586" s="40">
        <f t="shared" si="50"/>
        <v>9691.7849999999999</v>
      </c>
      <c r="F586" s="51">
        <f t="shared" si="51"/>
        <v>16.201964501120113</v>
      </c>
      <c r="G586" s="51">
        <f t="shared" si="52"/>
        <v>22.404371584699454</v>
      </c>
      <c r="H586" s="51">
        <f t="shared" si="53"/>
        <v>11.40234375</v>
      </c>
      <c r="I586" s="51">
        <f t="shared" si="54"/>
        <v>16.285429829278129</v>
      </c>
    </row>
    <row r="587" spans="1:9" x14ac:dyDescent="0.2">
      <c r="A587" s="5">
        <v>44032</v>
      </c>
      <c r="B587" s="37">
        <v>9179.2000000000007</v>
      </c>
      <c r="C587" s="37">
        <v>236.43</v>
      </c>
      <c r="D587" s="40">
        <v>41.954000000000001</v>
      </c>
      <c r="E587" s="40">
        <f t="shared" si="50"/>
        <v>9457.5840000000007</v>
      </c>
      <c r="F587" s="51">
        <f t="shared" si="51"/>
        <v>15.818025159400312</v>
      </c>
      <c r="G587" s="51">
        <f t="shared" si="52"/>
        <v>21.532786885245901</v>
      </c>
      <c r="H587" s="51">
        <f t="shared" si="53"/>
        <v>10.925520833333334</v>
      </c>
      <c r="I587" s="51">
        <f t="shared" si="54"/>
        <v>15.891894071783844</v>
      </c>
    </row>
    <row r="588" spans="1:9" x14ac:dyDescent="0.2">
      <c r="A588" s="5">
        <v>44031</v>
      </c>
      <c r="B588" s="37">
        <v>9231.2000000000007</v>
      </c>
      <c r="C588" s="37">
        <v>239.58</v>
      </c>
      <c r="D588" s="40">
        <v>42.646999999999998</v>
      </c>
      <c r="E588" s="40">
        <f t="shared" si="50"/>
        <v>9513.4270000000015</v>
      </c>
      <c r="F588" s="51">
        <f t="shared" si="51"/>
        <v>15.907633982422887</v>
      </c>
      <c r="G588" s="51">
        <f t="shared" si="52"/>
        <v>21.819672131147541</v>
      </c>
      <c r="H588" s="51">
        <f t="shared" si="53"/>
        <v>11.105989583333333</v>
      </c>
      <c r="I588" s="51">
        <f t="shared" si="54"/>
        <v>15.985728928619441</v>
      </c>
    </row>
    <row r="589" spans="1:9" x14ac:dyDescent="0.2">
      <c r="A589" s="5">
        <v>44030</v>
      </c>
      <c r="B589" s="37">
        <v>9189.1</v>
      </c>
      <c r="C589" s="37">
        <v>236.19</v>
      </c>
      <c r="D589" s="40">
        <v>42.468000000000004</v>
      </c>
      <c r="E589" s="40">
        <f t="shared" si="50"/>
        <v>9467.7580000000016</v>
      </c>
      <c r="F589" s="51">
        <f t="shared" si="51"/>
        <v>15.835085300706533</v>
      </c>
      <c r="G589" s="51">
        <f t="shared" si="52"/>
        <v>21.510928961748633</v>
      </c>
      <c r="H589" s="51">
        <f t="shared" si="53"/>
        <v>11.059375000000001</v>
      </c>
      <c r="I589" s="51">
        <f t="shared" si="54"/>
        <v>15.908989783573064</v>
      </c>
    </row>
    <row r="590" spans="1:9" x14ac:dyDescent="0.2">
      <c r="A590" s="5">
        <v>44029</v>
      </c>
      <c r="B590" s="37">
        <v>9167.2999999999993</v>
      </c>
      <c r="C590" s="37">
        <v>233.18</v>
      </c>
      <c r="D590" s="40">
        <v>41.892000000000003</v>
      </c>
      <c r="E590" s="40">
        <f t="shared" si="50"/>
        <v>9442.3719999999994</v>
      </c>
      <c r="F590" s="51">
        <f t="shared" si="51"/>
        <v>15.797518524900914</v>
      </c>
      <c r="G590" s="51">
        <f t="shared" si="52"/>
        <v>21.236794171220399</v>
      </c>
      <c r="H590" s="51">
        <f t="shared" si="53"/>
        <v>10.909375000000001</v>
      </c>
      <c r="I590" s="51">
        <f t="shared" si="54"/>
        <v>15.866332840435541</v>
      </c>
    </row>
    <row r="591" spans="1:9" x14ac:dyDescent="0.2">
      <c r="A591" s="5">
        <v>44028</v>
      </c>
      <c r="B591" s="37">
        <v>9149.9</v>
      </c>
      <c r="C591" s="37">
        <v>233.96</v>
      </c>
      <c r="D591" s="40">
        <v>42.081000000000003</v>
      </c>
      <c r="E591" s="40">
        <f t="shared" si="50"/>
        <v>9425.9409999999989</v>
      </c>
      <c r="F591" s="51">
        <f t="shared" si="51"/>
        <v>15.767534034120283</v>
      </c>
      <c r="G591" s="51">
        <f t="shared" si="52"/>
        <v>21.307832422586522</v>
      </c>
      <c r="H591" s="51">
        <f t="shared" si="53"/>
        <v>10.95859375</v>
      </c>
      <c r="I591" s="51">
        <f t="shared" si="54"/>
        <v>15.838723282699286</v>
      </c>
    </row>
    <row r="592" spans="1:9" x14ac:dyDescent="0.2">
      <c r="A592" s="5">
        <v>44027</v>
      </c>
      <c r="B592" s="37">
        <v>9210.1</v>
      </c>
      <c r="C592" s="37">
        <v>238.94</v>
      </c>
      <c r="D592" s="40">
        <v>43.35</v>
      </c>
      <c r="E592" s="40">
        <f t="shared" si="50"/>
        <v>9492.3900000000012</v>
      </c>
      <c r="F592" s="51">
        <f t="shared" si="51"/>
        <v>15.87127347923488</v>
      </c>
      <c r="G592" s="51">
        <f t="shared" si="52"/>
        <v>21.761384335154826</v>
      </c>
      <c r="H592" s="51">
        <f t="shared" si="53"/>
        <v>11.2890625</v>
      </c>
      <c r="I592" s="51">
        <f t="shared" si="54"/>
        <v>15.950379755343462</v>
      </c>
    </row>
    <row r="593" spans="1:9" x14ac:dyDescent="0.2">
      <c r="A593" s="5">
        <v>44026</v>
      </c>
      <c r="B593" s="37">
        <v>9263.4</v>
      </c>
      <c r="C593" s="37">
        <v>240.56</v>
      </c>
      <c r="D593" s="40">
        <v>43.896000000000001</v>
      </c>
      <c r="E593" s="40">
        <f t="shared" si="50"/>
        <v>9547.8559999999998</v>
      </c>
      <c r="F593" s="51">
        <f t="shared" si="51"/>
        <v>15.963122522833018</v>
      </c>
      <c r="G593" s="51">
        <f t="shared" si="52"/>
        <v>21.908925318761383</v>
      </c>
      <c r="H593" s="51">
        <f t="shared" si="53"/>
        <v>11.43125</v>
      </c>
      <c r="I593" s="51">
        <f t="shared" si="54"/>
        <v>16.043581126495496</v>
      </c>
    </row>
    <row r="594" spans="1:9" x14ac:dyDescent="0.2">
      <c r="A594" s="5">
        <v>44025</v>
      </c>
      <c r="B594" s="37">
        <v>9252</v>
      </c>
      <c r="C594" s="37">
        <v>239.92</v>
      </c>
      <c r="D594" s="40">
        <v>43.921999999999997</v>
      </c>
      <c r="E594" s="40">
        <f t="shared" si="50"/>
        <v>9535.8420000000006</v>
      </c>
      <c r="F594" s="51">
        <f t="shared" si="51"/>
        <v>15.943477511631915</v>
      </c>
      <c r="G594" s="51">
        <f t="shared" si="52"/>
        <v>21.850637522768668</v>
      </c>
      <c r="H594" s="51">
        <f t="shared" si="53"/>
        <v>11.438020833333333</v>
      </c>
      <c r="I594" s="51">
        <f t="shared" si="54"/>
        <v>16.023393601290497</v>
      </c>
    </row>
    <row r="595" spans="1:9" x14ac:dyDescent="0.2">
      <c r="A595" s="5">
        <v>44024</v>
      </c>
      <c r="B595" s="37">
        <v>9315.7999999999993</v>
      </c>
      <c r="C595" s="37">
        <v>243.08</v>
      </c>
      <c r="D595" s="40">
        <v>44.737000000000002</v>
      </c>
      <c r="E595" s="40">
        <f t="shared" si="50"/>
        <v>9603.6169999999984</v>
      </c>
      <c r="F595" s="51">
        <f t="shared" si="51"/>
        <v>16.053420644494228</v>
      </c>
      <c r="G595" s="51">
        <f t="shared" si="52"/>
        <v>22.138433515482696</v>
      </c>
      <c r="H595" s="51">
        <f t="shared" si="53"/>
        <v>11.650260416666667</v>
      </c>
      <c r="I595" s="51">
        <f t="shared" si="54"/>
        <v>16.137278195994082</v>
      </c>
    </row>
    <row r="596" spans="1:9" x14ac:dyDescent="0.2">
      <c r="A596" s="5">
        <v>44023</v>
      </c>
      <c r="B596" s="37">
        <v>9246.2999999999993</v>
      </c>
      <c r="C596" s="37">
        <v>239.47</v>
      </c>
      <c r="D596" s="40">
        <v>44.697000000000003</v>
      </c>
      <c r="E596" s="40">
        <f t="shared" si="50"/>
        <v>9530.4669999999987</v>
      </c>
      <c r="F596" s="51">
        <f t="shared" si="51"/>
        <v>15.933655006031364</v>
      </c>
      <c r="G596" s="51">
        <f t="shared" si="52"/>
        <v>21.809653916211293</v>
      </c>
      <c r="H596" s="51">
        <f t="shared" si="53"/>
        <v>11.639843750000001</v>
      </c>
      <c r="I596" s="51">
        <f t="shared" si="54"/>
        <v>16.014361809382979</v>
      </c>
    </row>
    <row r="597" spans="1:9" x14ac:dyDescent="0.2">
      <c r="A597" s="5">
        <v>44022</v>
      </c>
      <c r="B597" s="37">
        <v>9305.7000000000007</v>
      </c>
      <c r="C597" s="37">
        <v>241.53</v>
      </c>
      <c r="D597" s="40">
        <v>44.307000000000002</v>
      </c>
      <c r="E597" s="40">
        <f t="shared" si="50"/>
        <v>9591.5370000000021</v>
      </c>
      <c r="F597" s="51">
        <f t="shared" si="51"/>
        <v>16.03601585386869</v>
      </c>
      <c r="G597" s="51">
        <f t="shared" si="52"/>
        <v>21.997267759562842</v>
      </c>
      <c r="H597" s="51">
        <f t="shared" si="53"/>
        <v>11.538281250000001</v>
      </c>
      <c r="I597" s="51">
        <f t="shared" si="54"/>
        <v>16.11697976878613</v>
      </c>
    </row>
    <row r="598" spans="1:9" x14ac:dyDescent="0.2">
      <c r="A598" s="5">
        <v>44021</v>
      </c>
      <c r="B598" s="37">
        <v>9248.9</v>
      </c>
      <c r="C598" s="37">
        <v>242.4</v>
      </c>
      <c r="D598" s="40">
        <v>44.368000000000002</v>
      </c>
      <c r="E598" s="40">
        <f t="shared" si="50"/>
        <v>9535.6679999999997</v>
      </c>
      <c r="F598" s="51">
        <f t="shared" si="51"/>
        <v>15.938135447182493</v>
      </c>
      <c r="G598" s="51">
        <f t="shared" si="52"/>
        <v>22.076502732240439</v>
      </c>
      <c r="H598" s="51">
        <f t="shared" si="53"/>
        <v>11.554166666666667</v>
      </c>
      <c r="I598" s="51">
        <f t="shared" si="54"/>
        <v>16.023101223282698</v>
      </c>
    </row>
    <row r="599" spans="1:9" x14ac:dyDescent="0.2">
      <c r="A599" s="5">
        <v>44020</v>
      </c>
      <c r="B599" s="37">
        <v>9447</v>
      </c>
      <c r="C599" s="37">
        <v>247.35</v>
      </c>
      <c r="D599" s="40">
        <v>45.347999999999999</v>
      </c>
      <c r="E599" s="40">
        <f t="shared" si="50"/>
        <v>9739.6980000000003</v>
      </c>
      <c r="F599" s="51">
        <f t="shared" si="51"/>
        <v>16.279510597966571</v>
      </c>
      <c r="G599" s="51">
        <f t="shared" si="52"/>
        <v>22.527322404371585</v>
      </c>
      <c r="H599" s="51">
        <f t="shared" si="53"/>
        <v>11.809374999999999</v>
      </c>
      <c r="I599" s="51">
        <f t="shared" si="54"/>
        <v>16.365939642425058</v>
      </c>
    </row>
    <row r="600" spans="1:9" x14ac:dyDescent="0.2">
      <c r="A600" s="5">
        <v>44019</v>
      </c>
      <c r="B600" s="37">
        <v>9267.5</v>
      </c>
      <c r="C600" s="37">
        <v>239.63</v>
      </c>
      <c r="D600" s="40">
        <v>43.363999999999997</v>
      </c>
      <c r="E600" s="40">
        <f t="shared" si="50"/>
        <v>9550.4939999999988</v>
      </c>
      <c r="F600" s="51">
        <f t="shared" si="51"/>
        <v>15.970187833879029</v>
      </c>
      <c r="G600" s="51">
        <f t="shared" si="52"/>
        <v>21.82422586520947</v>
      </c>
      <c r="H600" s="51">
        <f t="shared" si="53"/>
        <v>11.292708333333334</v>
      </c>
      <c r="I600" s="51">
        <f t="shared" si="54"/>
        <v>16.048013845947033</v>
      </c>
    </row>
    <row r="601" spans="1:9" x14ac:dyDescent="0.2">
      <c r="A601" s="5">
        <v>44018</v>
      </c>
      <c r="B601" s="37">
        <v>9361</v>
      </c>
      <c r="C601" s="37">
        <v>242.11</v>
      </c>
      <c r="D601" s="40">
        <v>44.093000000000004</v>
      </c>
      <c r="E601" s="40">
        <f t="shared" si="50"/>
        <v>9647.2030000000013</v>
      </c>
      <c r="F601" s="51">
        <f t="shared" si="51"/>
        <v>16.131311390660006</v>
      </c>
      <c r="G601" s="51">
        <f t="shared" si="52"/>
        <v>22.050091074681237</v>
      </c>
      <c r="H601" s="51">
        <f t="shared" si="53"/>
        <v>11.482552083333335</v>
      </c>
      <c r="I601" s="51">
        <f t="shared" si="54"/>
        <v>16.210517206613794</v>
      </c>
    </row>
    <row r="602" spans="1:9" x14ac:dyDescent="0.2">
      <c r="A602" s="5">
        <v>44017</v>
      </c>
      <c r="B602" s="37">
        <v>9089.7000000000007</v>
      </c>
      <c r="C602" s="37">
        <v>228.17</v>
      </c>
      <c r="D602" s="40">
        <v>41.656999999999996</v>
      </c>
      <c r="E602" s="40">
        <f t="shared" si="50"/>
        <v>9359.527</v>
      </c>
      <c r="F602" s="51">
        <f t="shared" si="51"/>
        <v>15.66379458900569</v>
      </c>
      <c r="G602" s="51">
        <f t="shared" si="52"/>
        <v>20.780510018214933</v>
      </c>
      <c r="H602" s="51">
        <f t="shared" si="53"/>
        <v>10.848177083333333</v>
      </c>
      <c r="I602" s="51">
        <f t="shared" si="54"/>
        <v>15.727125621723349</v>
      </c>
    </row>
    <row r="603" spans="1:9" x14ac:dyDescent="0.2">
      <c r="A603" s="5">
        <v>44016</v>
      </c>
      <c r="B603" s="37">
        <v>9147.7000000000007</v>
      </c>
      <c r="C603" s="37">
        <v>229.6</v>
      </c>
      <c r="D603" s="40">
        <v>42.076999999999998</v>
      </c>
      <c r="E603" s="40">
        <f t="shared" si="50"/>
        <v>9419.3770000000004</v>
      </c>
      <c r="F603" s="51">
        <f t="shared" si="51"/>
        <v>15.763742891607791</v>
      </c>
      <c r="G603" s="51">
        <f t="shared" si="52"/>
        <v>20.910746812386154</v>
      </c>
      <c r="H603" s="51">
        <f t="shared" si="53"/>
        <v>10.957552083333333</v>
      </c>
      <c r="I603" s="51">
        <f t="shared" si="54"/>
        <v>15.827693574405162</v>
      </c>
    </row>
    <row r="604" spans="1:9" x14ac:dyDescent="0.2">
      <c r="A604" s="5">
        <v>44015</v>
      </c>
      <c r="B604" s="37">
        <v>9073.9</v>
      </c>
      <c r="C604" s="37">
        <v>225.33</v>
      </c>
      <c r="D604" s="40">
        <v>41.212000000000003</v>
      </c>
      <c r="E604" s="40">
        <f t="shared" si="50"/>
        <v>9340.4419999999991</v>
      </c>
      <c r="F604" s="51">
        <f t="shared" si="51"/>
        <v>15.636567292779597</v>
      </c>
      <c r="G604" s="51">
        <f t="shared" si="52"/>
        <v>20.521857923497269</v>
      </c>
      <c r="H604" s="51">
        <f t="shared" si="53"/>
        <v>10.732291666666669</v>
      </c>
      <c r="I604" s="51">
        <f t="shared" si="54"/>
        <v>15.695056459201504</v>
      </c>
    </row>
    <row r="605" spans="1:9" x14ac:dyDescent="0.2">
      <c r="A605" s="5">
        <v>44014</v>
      </c>
      <c r="B605" s="37">
        <v>9100</v>
      </c>
      <c r="C605" s="37">
        <v>226.57</v>
      </c>
      <c r="D605" s="40">
        <v>41.05</v>
      </c>
      <c r="E605" s="40">
        <f t="shared" si="50"/>
        <v>9367.619999999999</v>
      </c>
      <c r="F605" s="51">
        <f t="shared" si="51"/>
        <v>15.681544028950544</v>
      </c>
      <c r="G605" s="51">
        <f t="shared" si="52"/>
        <v>20.63479052823315</v>
      </c>
      <c r="H605" s="51">
        <f t="shared" si="53"/>
        <v>10.690104166666666</v>
      </c>
      <c r="I605" s="51">
        <f t="shared" si="54"/>
        <v>15.740724559752653</v>
      </c>
    </row>
    <row r="606" spans="1:9" x14ac:dyDescent="0.2">
      <c r="A606" s="5">
        <v>44013</v>
      </c>
      <c r="B606" s="37">
        <v>9239.9</v>
      </c>
      <c r="C606" s="37">
        <v>231.31</v>
      </c>
      <c r="D606" s="40">
        <v>41.728000000000002</v>
      </c>
      <c r="E606" s="40">
        <f t="shared" si="50"/>
        <v>9512.9379999999983</v>
      </c>
      <c r="F606" s="51">
        <f t="shared" si="51"/>
        <v>15.9226262278132</v>
      </c>
      <c r="G606" s="51">
        <f t="shared" si="52"/>
        <v>21.06648451730419</v>
      </c>
      <c r="H606" s="51">
        <f t="shared" si="53"/>
        <v>10.866666666666667</v>
      </c>
      <c r="I606" s="51">
        <f t="shared" si="54"/>
        <v>15.984907245597524</v>
      </c>
    </row>
    <row r="607" spans="1:9" x14ac:dyDescent="0.2">
      <c r="A607" s="5">
        <v>44012</v>
      </c>
      <c r="B607" s="37">
        <v>9150.6</v>
      </c>
      <c r="C607" s="37">
        <v>225.8</v>
      </c>
      <c r="D607" s="40">
        <v>41.195999999999998</v>
      </c>
      <c r="E607" s="40">
        <f t="shared" si="50"/>
        <v>9417.5959999999995</v>
      </c>
      <c r="F607" s="51">
        <f t="shared" si="51"/>
        <v>15.768740306737897</v>
      </c>
      <c r="G607" s="51">
        <f t="shared" si="52"/>
        <v>20.564663023679419</v>
      </c>
      <c r="H607" s="51">
        <f t="shared" si="53"/>
        <v>10.728125</v>
      </c>
      <c r="I607" s="51">
        <f t="shared" si="54"/>
        <v>15.824700900658689</v>
      </c>
    </row>
    <row r="608" spans="1:9" x14ac:dyDescent="0.2">
      <c r="A608" s="5">
        <v>44011</v>
      </c>
      <c r="B608" s="37">
        <v>9194.4</v>
      </c>
      <c r="C608" s="37">
        <v>228.05</v>
      </c>
      <c r="D608" s="40">
        <v>41.837000000000003</v>
      </c>
      <c r="E608" s="40">
        <f t="shared" si="50"/>
        <v>9464.2869999999984</v>
      </c>
      <c r="F608" s="51">
        <f t="shared" si="51"/>
        <v>15.844218507668447</v>
      </c>
      <c r="G608" s="51">
        <f t="shared" si="52"/>
        <v>20.769581056466304</v>
      </c>
      <c r="H608" s="51">
        <f t="shared" si="53"/>
        <v>10.895052083333335</v>
      </c>
      <c r="I608" s="51">
        <f t="shared" si="54"/>
        <v>15.903157346417526</v>
      </c>
    </row>
    <row r="609" spans="1:9" x14ac:dyDescent="0.2">
      <c r="A609" s="5">
        <v>44010</v>
      </c>
      <c r="B609" s="37">
        <v>9127.7999999999993</v>
      </c>
      <c r="C609" s="37">
        <v>225.32</v>
      </c>
      <c r="D609" s="40">
        <v>41.396000000000001</v>
      </c>
      <c r="E609" s="40">
        <f t="shared" si="50"/>
        <v>9394.5159999999996</v>
      </c>
      <c r="F609" s="51">
        <f t="shared" si="51"/>
        <v>15.729450284335689</v>
      </c>
      <c r="G609" s="51">
        <f t="shared" si="52"/>
        <v>20.520947176684881</v>
      </c>
      <c r="H609" s="51">
        <f t="shared" si="53"/>
        <v>10.780208333333334</v>
      </c>
      <c r="I609" s="51">
        <f t="shared" si="54"/>
        <v>15.785918806291168</v>
      </c>
    </row>
    <row r="610" spans="1:9" x14ac:dyDescent="0.2">
      <c r="A610" s="5">
        <v>44009</v>
      </c>
      <c r="B610" s="37">
        <v>9015.2999999999993</v>
      </c>
      <c r="C610" s="37">
        <v>221.13</v>
      </c>
      <c r="D610" s="40">
        <v>41.078000000000003</v>
      </c>
      <c r="E610" s="40">
        <f t="shared" si="50"/>
        <v>9277.507999999998</v>
      </c>
      <c r="F610" s="51">
        <f t="shared" si="51"/>
        <v>15.535585042219541</v>
      </c>
      <c r="G610" s="51">
        <f t="shared" si="52"/>
        <v>20.139344262295079</v>
      </c>
      <c r="H610" s="51">
        <f t="shared" si="53"/>
        <v>10.697395833333335</v>
      </c>
      <c r="I610" s="51">
        <f t="shared" si="54"/>
        <v>15.589306358381499</v>
      </c>
    </row>
    <row r="611" spans="1:9" x14ac:dyDescent="0.2">
      <c r="A611" s="5">
        <v>44008</v>
      </c>
      <c r="B611" s="37">
        <v>9173.1</v>
      </c>
      <c r="C611" s="37">
        <v>229.69</v>
      </c>
      <c r="D611" s="40">
        <v>43.07</v>
      </c>
      <c r="E611" s="40">
        <f t="shared" si="50"/>
        <v>9445.86</v>
      </c>
      <c r="F611" s="51">
        <f t="shared" si="51"/>
        <v>15.807513355161126</v>
      </c>
      <c r="G611" s="51">
        <f t="shared" si="52"/>
        <v>20.918943533697632</v>
      </c>
      <c r="H611" s="51">
        <f t="shared" si="53"/>
        <v>11.216145833333334</v>
      </c>
      <c r="I611" s="51">
        <f t="shared" si="54"/>
        <v>15.872193843258504</v>
      </c>
    </row>
    <row r="612" spans="1:9" x14ac:dyDescent="0.2">
      <c r="A612" s="5">
        <v>44007</v>
      </c>
      <c r="B612" s="37">
        <v>9257</v>
      </c>
      <c r="C612" s="37">
        <v>232.69</v>
      </c>
      <c r="D612" s="40">
        <v>42.341000000000001</v>
      </c>
      <c r="E612" s="40">
        <f t="shared" si="50"/>
        <v>9532.0310000000009</v>
      </c>
      <c r="F612" s="51">
        <f t="shared" si="51"/>
        <v>15.952093744614857</v>
      </c>
      <c r="G612" s="51">
        <f t="shared" si="52"/>
        <v>21.192167577413478</v>
      </c>
      <c r="H612" s="51">
        <f t="shared" si="53"/>
        <v>11.026302083333334</v>
      </c>
      <c r="I612" s="51">
        <f t="shared" si="54"/>
        <v>16.016989850786398</v>
      </c>
    </row>
    <row r="613" spans="1:9" x14ac:dyDescent="0.2">
      <c r="A613" s="5">
        <v>44006</v>
      </c>
      <c r="B613" s="37">
        <v>9312.1</v>
      </c>
      <c r="C613" s="37">
        <v>234.71</v>
      </c>
      <c r="D613" s="40">
        <v>42.625</v>
      </c>
      <c r="E613" s="40">
        <f t="shared" si="50"/>
        <v>9589.4349999999995</v>
      </c>
      <c r="F613" s="51">
        <f t="shared" si="51"/>
        <v>16.047044632086852</v>
      </c>
      <c r="G613" s="51">
        <f t="shared" si="52"/>
        <v>21.376138433515482</v>
      </c>
      <c r="H613" s="51">
        <f t="shared" si="53"/>
        <v>11.100260416666668</v>
      </c>
      <c r="I613" s="51">
        <f t="shared" si="54"/>
        <v>16.113447708025273</v>
      </c>
    </row>
    <row r="614" spans="1:9" x14ac:dyDescent="0.2">
      <c r="A614" s="5">
        <v>44005</v>
      </c>
      <c r="B614" s="37">
        <v>9635.1</v>
      </c>
      <c r="C614" s="37">
        <v>243.44</v>
      </c>
      <c r="D614" s="40">
        <v>44.170999999999999</v>
      </c>
      <c r="E614" s="40">
        <f t="shared" si="50"/>
        <v>9922.7110000000011</v>
      </c>
      <c r="F614" s="51">
        <f t="shared" si="51"/>
        <v>16.603653282784769</v>
      </c>
      <c r="G614" s="51">
        <f t="shared" si="52"/>
        <v>22.171220400728597</v>
      </c>
      <c r="H614" s="51">
        <f t="shared" si="53"/>
        <v>11.502864583333334</v>
      </c>
      <c r="I614" s="51">
        <f t="shared" si="54"/>
        <v>16.673462494959001</v>
      </c>
    </row>
    <row r="615" spans="1:9" x14ac:dyDescent="0.2">
      <c r="A615" s="5">
        <v>44004</v>
      </c>
      <c r="B615" s="37">
        <v>9697.7000000000007</v>
      </c>
      <c r="C615" s="37">
        <v>243.41</v>
      </c>
      <c r="D615" s="40">
        <v>44.292000000000002</v>
      </c>
      <c r="E615" s="40">
        <f t="shared" si="50"/>
        <v>9985.402</v>
      </c>
      <c r="F615" s="51">
        <f t="shared" si="51"/>
        <v>16.711528519731175</v>
      </c>
      <c r="G615" s="51">
        <f t="shared" si="52"/>
        <v>22.168488160291439</v>
      </c>
      <c r="H615" s="51">
        <f t="shared" si="53"/>
        <v>11.534375000000001</v>
      </c>
      <c r="I615" s="51">
        <f t="shared" si="54"/>
        <v>16.778804274768113</v>
      </c>
    </row>
    <row r="616" spans="1:9" x14ac:dyDescent="0.2">
      <c r="A616" s="5">
        <v>44003</v>
      </c>
      <c r="B616" s="37">
        <v>9298.1</v>
      </c>
      <c r="C616" s="37">
        <v>227.8</v>
      </c>
      <c r="D616" s="40">
        <v>42.996000000000002</v>
      </c>
      <c r="E616" s="40">
        <f t="shared" si="50"/>
        <v>9568.8959999999988</v>
      </c>
      <c r="F616" s="51">
        <f t="shared" si="51"/>
        <v>16.022919179734622</v>
      </c>
      <c r="G616" s="51">
        <f t="shared" si="52"/>
        <v>20.746812386156648</v>
      </c>
      <c r="H616" s="51">
        <f t="shared" si="53"/>
        <v>11.196875</v>
      </c>
      <c r="I616" s="51">
        <f t="shared" si="54"/>
        <v>16.078935340771608</v>
      </c>
    </row>
    <row r="617" spans="1:9" x14ac:dyDescent="0.2">
      <c r="A617" s="5">
        <v>44002</v>
      </c>
      <c r="B617" s="37">
        <v>9371.2999999999993</v>
      </c>
      <c r="C617" s="37">
        <v>229.12</v>
      </c>
      <c r="D617" s="40">
        <v>43.59</v>
      </c>
      <c r="E617" s="40">
        <f t="shared" si="50"/>
        <v>9644.01</v>
      </c>
      <c r="F617" s="51">
        <f t="shared" si="51"/>
        <v>16.14906083060486</v>
      </c>
      <c r="G617" s="51">
        <f t="shared" si="52"/>
        <v>20.867030965391621</v>
      </c>
      <c r="H617" s="51">
        <f t="shared" si="53"/>
        <v>11.351562500000002</v>
      </c>
      <c r="I617" s="51">
        <f t="shared" si="54"/>
        <v>16.205151902137384</v>
      </c>
    </row>
    <row r="618" spans="1:9" x14ac:dyDescent="0.2">
      <c r="A618" s="5">
        <v>44001</v>
      </c>
      <c r="B618" s="37">
        <v>9315.5</v>
      </c>
      <c r="C618" s="37">
        <v>229.09</v>
      </c>
      <c r="D618" s="40">
        <v>42.887</v>
      </c>
      <c r="E618" s="40">
        <f t="shared" si="50"/>
        <v>9587.4770000000008</v>
      </c>
      <c r="F618" s="51">
        <f t="shared" si="51"/>
        <v>16.052903670515253</v>
      </c>
      <c r="G618" s="51">
        <f t="shared" si="52"/>
        <v>20.864298724954462</v>
      </c>
      <c r="H618" s="51">
        <f t="shared" si="53"/>
        <v>11.168489583333335</v>
      </c>
      <c r="I618" s="51">
        <f t="shared" si="54"/>
        <v>16.110157615270872</v>
      </c>
    </row>
    <row r="619" spans="1:9" x14ac:dyDescent="0.2">
      <c r="A619" s="5">
        <v>44000</v>
      </c>
      <c r="B619" s="37">
        <v>9400</v>
      </c>
      <c r="C619" s="37">
        <v>231.69</v>
      </c>
      <c r="D619" s="40">
        <v>43.444000000000003</v>
      </c>
      <c r="E619" s="40">
        <f t="shared" si="50"/>
        <v>9675.134</v>
      </c>
      <c r="F619" s="51">
        <f t="shared" si="51"/>
        <v>16.198518007926936</v>
      </c>
      <c r="G619" s="51">
        <f t="shared" si="52"/>
        <v>21.101092896174862</v>
      </c>
      <c r="H619" s="51">
        <f t="shared" si="53"/>
        <v>11.313541666666667</v>
      </c>
      <c r="I619" s="51">
        <f t="shared" si="54"/>
        <v>16.257450598198684</v>
      </c>
    </row>
    <row r="620" spans="1:9" x14ac:dyDescent="0.2">
      <c r="A620" s="5">
        <v>43999</v>
      </c>
      <c r="B620" s="37">
        <v>9473.2999999999993</v>
      </c>
      <c r="C620" s="37">
        <v>234.23</v>
      </c>
      <c r="D620" s="40">
        <v>44.082999999999998</v>
      </c>
      <c r="E620" s="40">
        <f t="shared" si="50"/>
        <v>9751.6129999999994</v>
      </c>
      <c r="F620" s="51">
        <f t="shared" si="51"/>
        <v>16.324831983456832</v>
      </c>
      <c r="G620" s="51">
        <f t="shared" si="52"/>
        <v>21.332422586520945</v>
      </c>
      <c r="H620" s="51">
        <f t="shared" si="53"/>
        <v>11.479947916666667</v>
      </c>
      <c r="I620" s="51">
        <f t="shared" si="54"/>
        <v>16.385960814625619</v>
      </c>
    </row>
    <row r="621" spans="1:9" x14ac:dyDescent="0.2">
      <c r="A621" s="5">
        <v>43998</v>
      </c>
      <c r="B621" s="37">
        <v>9534.4</v>
      </c>
      <c r="C621" s="37">
        <v>235.69</v>
      </c>
      <c r="D621" s="40">
        <v>43.872999999999998</v>
      </c>
      <c r="E621" s="40">
        <f t="shared" si="50"/>
        <v>9813.9629999999997</v>
      </c>
      <c r="F621" s="51">
        <f t="shared" si="51"/>
        <v>16.430122350508359</v>
      </c>
      <c r="G621" s="51">
        <f t="shared" si="52"/>
        <v>21.465391621129324</v>
      </c>
      <c r="H621" s="51">
        <f t="shared" si="53"/>
        <v>11.425260416666667</v>
      </c>
      <c r="I621" s="51">
        <f t="shared" si="54"/>
        <v>16.49072960075279</v>
      </c>
    </row>
    <row r="622" spans="1:9" x14ac:dyDescent="0.2">
      <c r="A622" s="5">
        <v>43997</v>
      </c>
      <c r="B622" s="37">
        <v>9433.9</v>
      </c>
      <c r="C622" s="37">
        <v>231.13</v>
      </c>
      <c r="D622" s="40">
        <v>43.752000000000002</v>
      </c>
      <c r="E622" s="40">
        <f t="shared" si="50"/>
        <v>9708.7819999999992</v>
      </c>
      <c r="F622" s="51">
        <f t="shared" si="51"/>
        <v>16.256936067551266</v>
      </c>
      <c r="G622" s="51">
        <f t="shared" si="52"/>
        <v>21.050091074681237</v>
      </c>
      <c r="H622" s="51">
        <f t="shared" si="53"/>
        <v>11.393750000000001</v>
      </c>
      <c r="I622" s="51">
        <f t="shared" si="54"/>
        <v>16.31399045570641</v>
      </c>
    </row>
    <row r="623" spans="1:9" x14ac:dyDescent="0.2">
      <c r="A623" s="5">
        <v>43996</v>
      </c>
      <c r="B623" s="37">
        <v>9345.4</v>
      </c>
      <c r="C623" s="37">
        <v>231.95</v>
      </c>
      <c r="D623" s="40">
        <v>44.039000000000001</v>
      </c>
      <c r="E623" s="40">
        <f t="shared" si="50"/>
        <v>9621.389000000001</v>
      </c>
      <c r="F623" s="51">
        <f t="shared" si="51"/>
        <v>16.104428743753232</v>
      </c>
      <c r="G623" s="51">
        <f t="shared" si="52"/>
        <v>21.124772313296901</v>
      </c>
      <c r="H623" s="51">
        <f t="shared" si="53"/>
        <v>11.468489583333334</v>
      </c>
      <c r="I623" s="51">
        <f t="shared" si="54"/>
        <v>16.167141080790429</v>
      </c>
    </row>
    <row r="624" spans="1:9" x14ac:dyDescent="0.2">
      <c r="A624" s="5">
        <v>43995</v>
      </c>
      <c r="B624" s="37">
        <v>9480.7999999999993</v>
      </c>
      <c r="C624" s="37">
        <v>238.48</v>
      </c>
      <c r="D624" s="40">
        <v>45.103999999999999</v>
      </c>
      <c r="E624" s="40">
        <f t="shared" si="50"/>
        <v>9764.3839999999982</v>
      </c>
      <c r="F624" s="51">
        <f t="shared" si="51"/>
        <v>16.337756332931242</v>
      </c>
      <c r="G624" s="51">
        <f t="shared" si="52"/>
        <v>21.719489981785063</v>
      </c>
      <c r="H624" s="51">
        <f t="shared" si="53"/>
        <v>11.745833333333334</v>
      </c>
      <c r="I624" s="51">
        <f t="shared" si="54"/>
        <v>16.407420352197875</v>
      </c>
    </row>
    <row r="625" spans="1:9" x14ac:dyDescent="0.2">
      <c r="A625" s="5">
        <v>43994</v>
      </c>
      <c r="B625" s="37">
        <v>9468.2999999999993</v>
      </c>
      <c r="C625" s="37">
        <v>237.65</v>
      </c>
      <c r="D625" s="40">
        <v>44.741999999999997</v>
      </c>
      <c r="E625" s="40">
        <f t="shared" si="50"/>
        <v>9750.6919999999991</v>
      </c>
      <c r="F625" s="51">
        <f t="shared" si="51"/>
        <v>16.316215750473894</v>
      </c>
      <c r="G625" s="51">
        <f t="shared" si="52"/>
        <v>21.643897996357012</v>
      </c>
      <c r="H625" s="51">
        <f t="shared" si="53"/>
        <v>11.651562499999999</v>
      </c>
      <c r="I625" s="51">
        <f t="shared" si="54"/>
        <v>16.38441322758435</v>
      </c>
    </row>
    <row r="626" spans="1:9" x14ac:dyDescent="0.2">
      <c r="A626" s="5">
        <v>43993</v>
      </c>
      <c r="B626" s="37">
        <v>9272.2000000000007</v>
      </c>
      <c r="C626" s="37">
        <v>230.22</v>
      </c>
      <c r="D626" s="40">
        <v>43.252000000000002</v>
      </c>
      <c r="E626" s="40">
        <f t="shared" si="50"/>
        <v>9545.6720000000005</v>
      </c>
      <c r="F626" s="51">
        <f t="shared" si="51"/>
        <v>15.978287092882994</v>
      </c>
      <c r="G626" s="51">
        <f t="shared" si="52"/>
        <v>20.967213114754099</v>
      </c>
      <c r="H626" s="51">
        <f t="shared" si="53"/>
        <v>11.263541666666669</v>
      </c>
      <c r="I626" s="51">
        <f t="shared" si="54"/>
        <v>16.039911278397636</v>
      </c>
    </row>
    <row r="627" spans="1:9" x14ac:dyDescent="0.2">
      <c r="A627" s="5">
        <v>43992</v>
      </c>
      <c r="B627" s="37">
        <v>9898.7999999999993</v>
      </c>
      <c r="C627" s="37">
        <v>248.14</v>
      </c>
      <c r="D627" s="40">
        <v>46.652999999999999</v>
      </c>
      <c r="E627" s="40">
        <f t="shared" si="50"/>
        <v>10193.592999999999</v>
      </c>
      <c r="F627" s="51">
        <f t="shared" si="51"/>
        <v>17.058073410305013</v>
      </c>
      <c r="G627" s="51">
        <f t="shared" si="52"/>
        <v>22.599271402550087</v>
      </c>
      <c r="H627" s="51">
        <f t="shared" si="53"/>
        <v>12.149218749999999</v>
      </c>
      <c r="I627" s="51">
        <f t="shared" si="54"/>
        <v>17.12863456109692</v>
      </c>
    </row>
    <row r="628" spans="1:9" x14ac:dyDescent="0.2">
      <c r="A628" s="5">
        <v>43991</v>
      </c>
      <c r="B628" s="37">
        <v>9770.7999999999993</v>
      </c>
      <c r="C628" s="37">
        <v>243.71</v>
      </c>
      <c r="D628" s="40">
        <v>45.872999999999998</v>
      </c>
      <c r="E628" s="40">
        <f t="shared" si="50"/>
        <v>10060.382999999998</v>
      </c>
      <c r="F628" s="51">
        <f t="shared" si="51"/>
        <v>16.837497845941755</v>
      </c>
      <c r="G628" s="51">
        <f t="shared" si="52"/>
        <v>22.195810564663024</v>
      </c>
      <c r="H628" s="51">
        <f t="shared" si="53"/>
        <v>11.946093749999999</v>
      </c>
      <c r="I628" s="51">
        <f t="shared" si="54"/>
        <v>16.904797351794592</v>
      </c>
    </row>
    <row r="629" spans="1:9" x14ac:dyDescent="0.2">
      <c r="A629" s="5">
        <v>43990</v>
      </c>
      <c r="B629" s="37">
        <v>9783.2000000000007</v>
      </c>
      <c r="C629" s="37">
        <v>246.38</v>
      </c>
      <c r="D629" s="40">
        <v>46.404000000000003</v>
      </c>
      <c r="E629" s="40">
        <f t="shared" si="50"/>
        <v>10075.984</v>
      </c>
      <c r="F629" s="51">
        <f t="shared" si="51"/>
        <v>16.858866103739448</v>
      </c>
      <c r="G629" s="51">
        <f t="shared" si="52"/>
        <v>22.438979963570127</v>
      </c>
      <c r="H629" s="51">
        <f t="shared" si="53"/>
        <v>12.084375000000001</v>
      </c>
      <c r="I629" s="51">
        <f t="shared" si="54"/>
        <v>16.931012232826994</v>
      </c>
    </row>
    <row r="630" spans="1:9" x14ac:dyDescent="0.2">
      <c r="A630" s="5">
        <v>43989</v>
      </c>
      <c r="B630" s="37">
        <v>9746.2999999999993</v>
      </c>
      <c r="C630" s="37">
        <v>244.73</v>
      </c>
      <c r="D630" s="40">
        <v>46.637999999999998</v>
      </c>
      <c r="E630" s="40">
        <f t="shared" si="50"/>
        <v>10037.668</v>
      </c>
      <c r="F630" s="51">
        <f t="shared" si="51"/>
        <v>16.79527830432535</v>
      </c>
      <c r="G630" s="51">
        <f t="shared" si="52"/>
        <v>22.288706739526411</v>
      </c>
      <c r="H630" s="51">
        <f t="shared" si="53"/>
        <v>12.145312499999999</v>
      </c>
      <c r="I630" s="51">
        <f t="shared" si="54"/>
        <v>16.866628579110095</v>
      </c>
    </row>
    <row r="631" spans="1:9" x14ac:dyDescent="0.2">
      <c r="A631" s="5">
        <v>43988</v>
      </c>
      <c r="B631" s="37">
        <v>9668.4</v>
      </c>
      <c r="C631" s="37">
        <v>242.18</v>
      </c>
      <c r="D631" s="40">
        <v>46.793999999999997</v>
      </c>
      <c r="E631" s="40">
        <f t="shared" si="50"/>
        <v>9957.3739999999998</v>
      </c>
      <c r="F631" s="51">
        <f t="shared" si="51"/>
        <v>16.661037394451146</v>
      </c>
      <c r="G631" s="51">
        <f t="shared" si="52"/>
        <v>22.056466302367941</v>
      </c>
      <c r="H631" s="51">
        <f t="shared" si="53"/>
        <v>12.1859375</v>
      </c>
      <c r="I631" s="51">
        <f t="shared" si="54"/>
        <v>16.731707890845545</v>
      </c>
    </row>
    <row r="632" spans="1:9" x14ac:dyDescent="0.2">
      <c r="A632" s="5">
        <v>43987</v>
      </c>
      <c r="B632" s="37">
        <v>9620.5</v>
      </c>
      <c r="C632" s="37">
        <v>240.02</v>
      </c>
      <c r="D632" s="40">
        <v>46.832999999999998</v>
      </c>
      <c r="E632" s="40">
        <f t="shared" si="50"/>
        <v>9907.353000000001</v>
      </c>
      <c r="F632" s="51">
        <f t="shared" si="51"/>
        <v>16.578493882474582</v>
      </c>
      <c r="G632" s="51">
        <f t="shared" si="52"/>
        <v>21.859744990892533</v>
      </c>
      <c r="H632" s="51">
        <f t="shared" si="53"/>
        <v>12.196093749999999</v>
      </c>
      <c r="I632" s="51">
        <f t="shared" si="54"/>
        <v>16.647655934937493</v>
      </c>
    </row>
    <row r="633" spans="1:9" x14ac:dyDescent="0.2">
      <c r="A633" s="5">
        <v>43986</v>
      </c>
      <c r="B633" s="37">
        <v>9790.7000000000007</v>
      </c>
      <c r="C633" s="37">
        <v>243.43</v>
      </c>
      <c r="D633" s="40">
        <v>47.44</v>
      </c>
      <c r="E633" s="40">
        <f t="shared" si="50"/>
        <v>10081.570000000002</v>
      </c>
      <c r="F633" s="51">
        <f t="shared" si="51"/>
        <v>16.871790453213858</v>
      </c>
      <c r="G633" s="51">
        <f t="shared" si="52"/>
        <v>22.17030965391621</v>
      </c>
      <c r="H633" s="51">
        <f t="shared" si="53"/>
        <v>12.354166666666666</v>
      </c>
      <c r="I633" s="51">
        <f t="shared" si="54"/>
        <v>16.940398575077296</v>
      </c>
    </row>
    <row r="634" spans="1:9" x14ac:dyDescent="0.2">
      <c r="A634" s="5">
        <v>43985</v>
      </c>
      <c r="B634" s="37">
        <v>9672</v>
      </c>
      <c r="C634" s="37">
        <v>244.83</v>
      </c>
      <c r="D634" s="40">
        <v>47.149000000000001</v>
      </c>
      <c r="E634" s="40">
        <f t="shared" si="50"/>
        <v>9963.9789999999994</v>
      </c>
      <c r="F634" s="51">
        <f t="shared" si="51"/>
        <v>16.667241082198863</v>
      </c>
      <c r="G634" s="51">
        <f t="shared" si="52"/>
        <v>22.297814207650273</v>
      </c>
      <c r="H634" s="51">
        <f t="shared" si="53"/>
        <v>12.278385416666667</v>
      </c>
      <c r="I634" s="51">
        <f t="shared" si="54"/>
        <v>16.742806492808171</v>
      </c>
    </row>
    <row r="635" spans="1:9" x14ac:dyDescent="0.2">
      <c r="A635" s="5">
        <v>43984</v>
      </c>
      <c r="B635" s="37">
        <v>9530</v>
      </c>
      <c r="C635" s="37">
        <v>237.61</v>
      </c>
      <c r="D635" s="40">
        <v>46.018000000000001</v>
      </c>
      <c r="E635" s="40">
        <f t="shared" si="50"/>
        <v>9813.6280000000006</v>
      </c>
      <c r="F635" s="51">
        <f t="shared" si="51"/>
        <v>16.422540065483371</v>
      </c>
      <c r="G635" s="51">
        <f t="shared" si="52"/>
        <v>21.64025500910747</v>
      </c>
      <c r="H635" s="51">
        <f t="shared" si="53"/>
        <v>11.983854166666667</v>
      </c>
      <c r="I635" s="51">
        <f t="shared" si="54"/>
        <v>16.490166689071113</v>
      </c>
    </row>
    <row r="636" spans="1:9" x14ac:dyDescent="0.2">
      <c r="A636" s="5">
        <v>43983</v>
      </c>
      <c r="B636" s="37">
        <v>10221</v>
      </c>
      <c r="C636" s="37">
        <v>248.62</v>
      </c>
      <c r="D636" s="40">
        <v>48.201000000000001</v>
      </c>
      <c r="E636" s="40">
        <f t="shared" si="50"/>
        <v>10517.821</v>
      </c>
      <c r="F636" s="51">
        <f t="shared" si="51"/>
        <v>17.613303463725661</v>
      </c>
      <c r="G636" s="51">
        <f t="shared" si="52"/>
        <v>22.642987249544625</v>
      </c>
      <c r="H636" s="51">
        <f t="shared" si="53"/>
        <v>12.55234375</v>
      </c>
      <c r="I636" s="51">
        <f t="shared" si="54"/>
        <v>17.673445691625219</v>
      </c>
    </row>
    <row r="637" spans="1:9" x14ac:dyDescent="0.2">
      <c r="A637" s="5">
        <v>43982</v>
      </c>
      <c r="B637" s="37">
        <v>9452.1</v>
      </c>
      <c r="C637" s="37">
        <v>231.53</v>
      </c>
      <c r="D637" s="40">
        <v>45.610999999999997</v>
      </c>
      <c r="E637" s="40">
        <f t="shared" si="50"/>
        <v>9729.2410000000018</v>
      </c>
      <c r="F637" s="51">
        <f t="shared" si="51"/>
        <v>16.28829915560917</v>
      </c>
      <c r="G637" s="51">
        <f t="shared" si="52"/>
        <v>21.086520947176684</v>
      </c>
      <c r="H637" s="51">
        <f t="shared" si="53"/>
        <v>11.877864583333333</v>
      </c>
      <c r="I637" s="51">
        <f t="shared" si="54"/>
        <v>16.348368396289828</v>
      </c>
    </row>
    <row r="638" spans="1:9" x14ac:dyDescent="0.2">
      <c r="A638" s="5">
        <v>43981</v>
      </c>
      <c r="B638" s="37">
        <v>9706.4</v>
      </c>
      <c r="C638" s="37">
        <v>243.7</v>
      </c>
      <c r="D638" s="40">
        <v>47.746000000000002</v>
      </c>
      <c r="E638" s="40">
        <f t="shared" si="50"/>
        <v>9997.8459999999995</v>
      </c>
      <c r="F638" s="51">
        <f t="shared" si="51"/>
        <v>16.726520765121489</v>
      </c>
      <c r="G638" s="51">
        <f t="shared" si="52"/>
        <v>22.194899817850636</v>
      </c>
      <c r="H638" s="51">
        <f t="shared" si="53"/>
        <v>12.433854166666668</v>
      </c>
      <c r="I638" s="51">
        <f t="shared" si="54"/>
        <v>16.799714343325714</v>
      </c>
    </row>
    <row r="639" spans="1:9" x14ac:dyDescent="0.2">
      <c r="A639" s="5">
        <v>43980</v>
      </c>
      <c r="B639" s="37">
        <v>9426.2000000000007</v>
      </c>
      <c r="C639" s="37">
        <v>220.55</v>
      </c>
      <c r="D639" s="40">
        <v>44.503</v>
      </c>
      <c r="E639" s="40">
        <f t="shared" si="50"/>
        <v>9691.2530000000006</v>
      </c>
      <c r="F639" s="51">
        <f t="shared" si="51"/>
        <v>16.243667068757542</v>
      </c>
      <c r="G639" s="51">
        <f t="shared" si="52"/>
        <v>20.086520947176684</v>
      </c>
      <c r="H639" s="51">
        <f t="shared" si="53"/>
        <v>11.589322916666667</v>
      </c>
      <c r="I639" s="51">
        <f t="shared" si="54"/>
        <v>16.284535891920957</v>
      </c>
    </row>
    <row r="640" spans="1:9" x14ac:dyDescent="0.2">
      <c r="A640" s="5">
        <v>43979</v>
      </c>
      <c r="B640" s="37">
        <v>9589.2999999999993</v>
      </c>
      <c r="C640" s="37">
        <v>220.53</v>
      </c>
      <c r="D640" s="40">
        <v>44.722999999999999</v>
      </c>
      <c r="E640" s="40">
        <f t="shared" si="50"/>
        <v>9854.5529999999999</v>
      </c>
      <c r="F640" s="51">
        <f t="shared" si="51"/>
        <v>16.524728588661038</v>
      </c>
      <c r="G640" s="51">
        <f t="shared" si="52"/>
        <v>20.084699453551913</v>
      </c>
      <c r="H640" s="51">
        <f t="shared" si="53"/>
        <v>11.646614583333333</v>
      </c>
      <c r="I640" s="51">
        <f t="shared" si="54"/>
        <v>16.558934332571582</v>
      </c>
    </row>
    <row r="641" spans="1:9" x14ac:dyDescent="0.2">
      <c r="A641" s="5">
        <v>43978</v>
      </c>
      <c r="B641" s="37">
        <v>9210.2999999999993</v>
      </c>
      <c r="C641" s="37">
        <v>208.54</v>
      </c>
      <c r="D641" s="40">
        <v>43.847000000000001</v>
      </c>
      <c r="E641" s="40">
        <f t="shared" si="50"/>
        <v>9462.6869999999999</v>
      </c>
      <c r="F641" s="51">
        <f t="shared" si="51"/>
        <v>15.871618128554196</v>
      </c>
      <c r="G641" s="51">
        <f t="shared" si="52"/>
        <v>18.992714025500909</v>
      </c>
      <c r="H641" s="51">
        <f t="shared" si="53"/>
        <v>11.418489583333335</v>
      </c>
      <c r="I641" s="51">
        <f t="shared" si="54"/>
        <v>15.900468813012502</v>
      </c>
    </row>
    <row r="642" spans="1:9" x14ac:dyDescent="0.2">
      <c r="A642" s="5">
        <v>43977</v>
      </c>
      <c r="B642" s="37">
        <v>8845.5</v>
      </c>
      <c r="C642" s="37">
        <v>201.23</v>
      </c>
      <c r="D642" s="40">
        <v>42.262999999999998</v>
      </c>
      <c r="E642" s="40">
        <f t="shared" si="50"/>
        <v>9088.9930000000004</v>
      </c>
      <c r="F642" s="51">
        <f t="shared" si="51"/>
        <v>15.242977770118905</v>
      </c>
      <c r="G642" s="51">
        <f t="shared" si="52"/>
        <v>18.326958105646629</v>
      </c>
      <c r="H642" s="51">
        <f t="shared" si="53"/>
        <v>11.005989583333333</v>
      </c>
      <c r="I642" s="51">
        <f t="shared" si="54"/>
        <v>15.272538311601021</v>
      </c>
    </row>
    <row r="643" spans="1:9" x14ac:dyDescent="0.2">
      <c r="A643" s="5">
        <v>43976</v>
      </c>
      <c r="B643" s="37">
        <v>8902</v>
      </c>
      <c r="C643" s="37">
        <v>204.07</v>
      </c>
      <c r="D643" s="40">
        <v>42.981000000000002</v>
      </c>
      <c r="E643" s="40">
        <f t="shared" ref="E643:E706" si="55">B643+C643+D643</f>
        <v>9149.0509999999995</v>
      </c>
      <c r="F643" s="51">
        <f t="shared" ref="F643:F706" si="56">B643/$B$2013</f>
        <v>15.340341202826126</v>
      </c>
      <c r="G643" s="51">
        <f t="shared" ref="G643:G706" si="57">C643/$C$2013</f>
        <v>18.585610200364297</v>
      </c>
      <c r="H643" s="51">
        <f t="shared" ref="H643:H706" si="58">D643/$D$2013</f>
        <v>11.19296875</v>
      </c>
      <c r="I643" s="51">
        <f t="shared" ref="I643:I706" si="59">E643/$E$2013</f>
        <v>15.373455773625487</v>
      </c>
    </row>
    <row r="644" spans="1:9" x14ac:dyDescent="0.2">
      <c r="A644" s="5">
        <v>43975</v>
      </c>
      <c r="B644" s="37">
        <v>8711.5</v>
      </c>
      <c r="C644" s="37">
        <v>199.6</v>
      </c>
      <c r="D644" s="40">
        <v>42.152000000000001</v>
      </c>
      <c r="E644" s="40">
        <f t="shared" si="55"/>
        <v>8953.2520000000004</v>
      </c>
      <c r="F644" s="51">
        <f t="shared" si="56"/>
        <v>15.012062726176117</v>
      </c>
      <c r="G644" s="51">
        <f t="shared" si="57"/>
        <v>18.178506375227684</v>
      </c>
      <c r="H644" s="51">
        <f t="shared" si="58"/>
        <v>10.977083333333335</v>
      </c>
      <c r="I644" s="51">
        <f t="shared" si="59"/>
        <v>15.044448178518619</v>
      </c>
    </row>
    <row r="645" spans="1:9" x14ac:dyDescent="0.2">
      <c r="A645" s="5">
        <v>43974</v>
      </c>
      <c r="B645" s="37">
        <v>9174.6</v>
      </c>
      <c r="C645" s="37">
        <v>206.82</v>
      </c>
      <c r="D645" s="40">
        <v>43.875</v>
      </c>
      <c r="E645" s="40">
        <f t="shared" si="55"/>
        <v>9425.2950000000001</v>
      </c>
      <c r="F645" s="51">
        <f t="shared" si="56"/>
        <v>15.810098225056008</v>
      </c>
      <c r="G645" s="51">
        <f t="shared" si="57"/>
        <v>18.83606557377049</v>
      </c>
      <c r="H645" s="51">
        <f t="shared" si="58"/>
        <v>11.42578125</v>
      </c>
      <c r="I645" s="51">
        <f t="shared" si="59"/>
        <v>15.837637787337007</v>
      </c>
    </row>
    <row r="646" spans="1:9" x14ac:dyDescent="0.2">
      <c r="A646" s="5">
        <v>43973</v>
      </c>
      <c r="B646" s="37">
        <v>9162.4</v>
      </c>
      <c r="C646" s="37">
        <v>207.51</v>
      </c>
      <c r="D646" s="40">
        <v>44.21</v>
      </c>
      <c r="E646" s="40">
        <f t="shared" si="55"/>
        <v>9414.119999999999</v>
      </c>
      <c r="F646" s="51">
        <f t="shared" si="56"/>
        <v>15.789074616577633</v>
      </c>
      <c r="G646" s="51">
        <f t="shared" si="57"/>
        <v>18.898907103825135</v>
      </c>
      <c r="H646" s="51">
        <f t="shared" si="58"/>
        <v>11.513020833333334</v>
      </c>
      <c r="I646" s="51">
        <f t="shared" si="59"/>
        <v>15.818860061836267</v>
      </c>
    </row>
    <row r="647" spans="1:9" x14ac:dyDescent="0.2">
      <c r="A647" s="5">
        <v>43972</v>
      </c>
      <c r="B647" s="37">
        <v>9059.5</v>
      </c>
      <c r="C647" s="37">
        <v>198.54</v>
      </c>
      <c r="D647" s="40">
        <v>42.93</v>
      </c>
      <c r="E647" s="40">
        <f t="shared" si="55"/>
        <v>9300.9700000000012</v>
      </c>
      <c r="F647" s="51">
        <f t="shared" si="56"/>
        <v>15.61175254178873</v>
      </c>
      <c r="G647" s="51">
        <f t="shared" si="57"/>
        <v>18.081967213114751</v>
      </c>
      <c r="H647" s="51">
        <f t="shared" si="58"/>
        <v>11.1796875</v>
      </c>
      <c r="I647" s="51">
        <f t="shared" si="59"/>
        <v>15.628730340099478</v>
      </c>
    </row>
    <row r="648" spans="1:9" x14ac:dyDescent="0.2">
      <c r="A648" s="5">
        <v>43971</v>
      </c>
      <c r="B648" s="37">
        <v>9502</v>
      </c>
      <c r="C648" s="37">
        <v>209.63</v>
      </c>
      <c r="D648" s="40">
        <v>44.22</v>
      </c>
      <c r="E648" s="40">
        <f t="shared" si="55"/>
        <v>9755.8499999999985</v>
      </c>
      <c r="F648" s="51">
        <f t="shared" si="56"/>
        <v>16.374289160778908</v>
      </c>
      <c r="G648" s="51">
        <f t="shared" si="57"/>
        <v>19.091985428051</v>
      </c>
      <c r="H648" s="51">
        <f t="shared" si="58"/>
        <v>11.515625</v>
      </c>
      <c r="I648" s="51">
        <f t="shared" si="59"/>
        <v>16.393080387148807</v>
      </c>
    </row>
    <row r="649" spans="1:9" x14ac:dyDescent="0.2">
      <c r="A649" s="5">
        <v>43970</v>
      </c>
      <c r="B649" s="37">
        <v>9770.1</v>
      </c>
      <c r="C649" s="37">
        <v>214.49</v>
      </c>
      <c r="D649" s="40">
        <v>45.725999999999999</v>
      </c>
      <c r="E649" s="40">
        <f t="shared" si="55"/>
        <v>10030.316000000001</v>
      </c>
      <c r="F649" s="51">
        <f t="shared" si="56"/>
        <v>16.836291573324143</v>
      </c>
      <c r="G649" s="51">
        <f t="shared" si="57"/>
        <v>19.534608378870676</v>
      </c>
      <c r="H649" s="51">
        <f t="shared" si="58"/>
        <v>11.9078125</v>
      </c>
      <c r="I649" s="51">
        <f t="shared" si="59"/>
        <v>16.854274768113996</v>
      </c>
    </row>
    <row r="650" spans="1:9" x14ac:dyDescent="0.2">
      <c r="A650" s="5">
        <v>43969</v>
      </c>
      <c r="B650" s="37">
        <v>9714.7999999999993</v>
      </c>
      <c r="C650" s="37">
        <v>214.55</v>
      </c>
      <c r="D650" s="40">
        <v>45.313000000000002</v>
      </c>
      <c r="E650" s="40">
        <f t="shared" si="55"/>
        <v>9974.6629999999986</v>
      </c>
      <c r="F650" s="51">
        <f t="shared" si="56"/>
        <v>16.740996036532827</v>
      </c>
      <c r="G650" s="51">
        <f t="shared" si="57"/>
        <v>19.540072859744992</v>
      </c>
      <c r="H650" s="51">
        <f t="shared" si="58"/>
        <v>11.800260416666667</v>
      </c>
      <c r="I650" s="51">
        <f t="shared" si="59"/>
        <v>16.760759174620244</v>
      </c>
    </row>
    <row r="651" spans="1:9" x14ac:dyDescent="0.2">
      <c r="A651" s="5">
        <v>43968</v>
      </c>
      <c r="B651" s="37">
        <v>9668.2000000000007</v>
      </c>
      <c r="C651" s="37">
        <v>206.9</v>
      </c>
      <c r="D651" s="40">
        <v>43.671999999999997</v>
      </c>
      <c r="E651" s="40">
        <f t="shared" si="55"/>
        <v>9918.7720000000008</v>
      </c>
      <c r="F651" s="51">
        <f t="shared" si="56"/>
        <v>16.660692745131829</v>
      </c>
      <c r="G651" s="51">
        <f t="shared" si="57"/>
        <v>18.843351548269581</v>
      </c>
      <c r="H651" s="51">
        <f t="shared" si="58"/>
        <v>11.372916666666667</v>
      </c>
      <c r="I651" s="51">
        <f t="shared" si="59"/>
        <v>16.666843661782497</v>
      </c>
    </row>
    <row r="652" spans="1:9" x14ac:dyDescent="0.2">
      <c r="A652" s="5">
        <v>43967</v>
      </c>
      <c r="B652" s="37">
        <v>9388</v>
      </c>
      <c r="C652" s="37">
        <v>200.46</v>
      </c>
      <c r="D652" s="40">
        <v>43.264000000000003</v>
      </c>
      <c r="E652" s="40">
        <f t="shared" si="55"/>
        <v>9631.7239999999983</v>
      </c>
      <c r="F652" s="51">
        <f t="shared" si="56"/>
        <v>16.177839048767879</v>
      </c>
      <c r="G652" s="51">
        <f t="shared" si="57"/>
        <v>18.256830601092897</v>
      </c>
      <c r="H652" s="51">
        <f t="shared" si="58"/>
        <v>11.266666666666667</v>
      </c>
      <c r="I652" s="51">
        <f t="shared" si="59"/>
        <v>16.184507326253527</v>
      </c>
    </row>
    <row r="653" spans="1:9" x14ac:dyDescent="0.2">
      <c r="A653" s="5">
        <v>43966</v>
      </c>
      <c r="B653" s="37">
        <v>9313.2999999999993</v>
      </c>
      <c r="C653" s="37">
        <v>194.64</v>
      </c>
      <c r="D653" s="40">
        <v>42.731999999999999</v>
      </c>
      <c r="E653" s="40">
        <f t="shared" si="55"/>
        <v>9550.6719999999987</v>
      </c>
      <c r="F653" s="51">
        <f t="shared" si="56"/>
        <v>16.049112528002759</v>
      </c>
      <c r="G653" s="51">
        <f t="shared" si="57"/>
        <v>17.72677595628415</v>
      </c>
      <c r="H653" s="51">
        <f t="shared" si="58"/>
        <v>11.128125000000001</v>
      </c>
      <c r="I653" s="51">
        <f t="shared" si="59"/>
        <v>16.048312945288341</v>
      </c>
    </row>
    <row r="654" spans="1:9" x14ac:dyDescent="0.2">
      <c r="A654" s="5">
        <v>43965</v>
      </c>
      <c r="B654" s="37">
        <v>9791</v>
      </c>
      <c r="C654" s="37">
        <v>203.23</v>
      </c>
      <c r="D654" s="40">
        <v>43.981999999999999</v>
      </c>
      <c r="E654" s="40">
        <f t="shared" si="55"/>
        <v>10038.212</v>
      </c>
      <c r="F654" s="51">
        <f t="shared" si="56"/>
        <v>16.872307427192833</v>
      </c>
      <c r="G654" s="51">
        <f t="shared" si="57"/>
        <v>18.509107468123862</v>
      </c>
      <c r="H654" s="51">
        <f t="shared" si="58"/>
        <v>11.453645833333333</v>
      </c>
      <c r="I654" s="51">
        <f t="shared" si="59"/>
        <v>16.867542680467803</v>
      </c>
    </row>
    <row r="655" spans="1:9" x14ac:dyDescent="0.2">
      <c r="A655" s="5">
        <v>43964</v>
      </c>
      <c r="B655" s="37">
        <v>9312</v>
      </c>
      <c r="C655" s="37">
        <v>199.83</v>
      </c>
      <c r="D655" s="40">
        <v>43.177999999999997</v>
      </c>
      <c r="E655" s="40">
        <f t="shared" si="55"/>
        <v>9555.0079999999998</v>
      </c>
      <c r="F655" s="51">
        <f t="shared" si="56"/>
        <v>16.046872307427194</v>
      </c>
      <c r="G655" s="51">
        <f t="shared" si="57"/>
        <v>18.199453551912569</v>
      </c>
      <c r="H655" s="51">
        <f t="shared" si="58"/>
        <v>11.244270833333333</v>
      </c>
      <c r="I655" s="51">
        <f t="shared" si="59"/>
        <v>16.05559887081597</v>
      </c>
    </row>
    <row r="656" spans="1:9" x14ac:dyDescent="0.2">
      <c r="A656" s="5">
        <v>43963</v>
      </c>
      <c r="B656" s="37">
        <v>8811.4</v>
      </c>
      <c r="C656" s="37">
        <v>189.77</v>
      </c>
      <c r="D656" s="40">
        <v>42.183999999999997</v>
      </c>
      <c r="E656" s="40">
        <f t="shared" si="55"/>
        <v>9043.3539999999994</v>
      </c>
      <c r="F656" s="51">
        <f t="shared" si="56"/>
        <v>15.184215061175255</v>
      </c>
      <c r="G656" s="51">
        <f t="shared" si="57"/>
        <v>17.283242258652095</v>
      </c>
      <c r="H656" s="51">
        <f t="shared" si="58"/>
        <v>10.985416666666666</v>
      </c>
      <c r="I656" s="51">
        <f t="shared" si="59"/>
        <v>15.195849576555988</v>
      </c>
    </row>
    <row r="657" spans="1:9" x14ac:dyDescent="0.2">
      <c r="A657" s="5">
        <v>43962</v>
      </c>
      <c r="B657" s="37">
        <v>8555</v>
      </c>
      <c r="C657" s="37">
        <v>185.59</v>
      </c>
      <c r="D657" s="40">
        <v>41.613</v>
      </c>
      <c r="E657" s="40">
        <f t="shared" si="55"/>
        <v>8782.2029999999995</v>
      </c>
      <c r="F657" s="51">
        <f t="shared" si="56"/>
        <v>14.742374633810099</v>
      </c>
      <c r="G657" s="51">
        <f t="shared" si="57"/>
        <v>16.90255009107468</v>
      </c>
      <c r="H657" s="51">
        <f t="shared" si="58"/>
        <v>10.836718750000001</v>
      </c>
      <c r="I657" s="51">
        <f t="shared" si="59"/>
        <v>14.757028834520767</v>
      </c>
    </row>
    <row r="658" spans="1:9" x14ac:dyDescent="0.2">
      <c r="A658" s="5">
        <v>43961</v>
      </c>
      <c r="B658" s="37">
        <v>8726</v>
      </c>
      <c r="C658" s="37">
        <v>187.71</v>
      </c>
      <c r="D658" s="40">
        <v>42.115000000000002</v>
      </c>
      <c r="E658" s="40">
        <f t="shared" si="55"/>
        <v>8955.8249999999989</v>
      </c>
      <c r="F658" s="51">
        <f t="shared" si="56"/>
        <v>15.037049801826642</v>
      </c>
      <c r="G658" s="51">
        <f t="shared" si="57"/>
        <v>17.095628415300546</v>
      </c>
      <c r="H658" s="51">
        <f t="shared" si="58"/>
        <v>10.967447916666668</v>
      </c>
      <c r="I658" s="51">
        <f t="shared" si="59"/>
        <v>15.048771676300577</v>
      </c>
    </row>
    <row r="659" spans="1:9" x14ac:dyDescent="0.2">
      <c r="A659" s="5">
        <v>43960</v>
      </c>
      <c r="B659" s="37">
        <v>9537.9</v>
      </c>
      <c r="C659" s="37">
        <v>209.94</v>
      </c>
      <c r="D659" s="40">
        <v>47.02</v>
      </c>
      <c r="E659" s="40">
        <f t="shared" si="55"/>
        <v>9794.86</v>
      </c>
      <c r="F659" s="51">
        <f t="shared" si="56"/>
        <v>16.436153713596415</v>
      </c>
      <c r="G659" s="51">
        <f t="shared" si="57"/>
        <v>19.120218579234972</v>
      </c>
      <c r="H659" s="51">
        <f t="shared" si="58"/>
        <v>12.244791666666668</v>
      </c>
      <c r="I659" s="51">
        <f t="shared" si="59"/>
        <v>16.458630192230139</v>
      </c>
    </row>
    <row r="660" spans="1:9" x14ac:dyDescent="0.2">
      <c r="A660" s="5">
        <v>43959</v>
      </c>
      <c r="B660" s="37">
        <v>9792.7999999999993</v>
      </c>
      <c r="C660" s="37">
        <v>211.34</v>
      </c>
      <c r="D660" s="40">
        <v>47.725000000000001</v>
      </c>
      <c r="E660" s="40">
        <f t="shared" si="55"/>
        <v>10051.865</v>
      </c>
      <c r="F660" s="51">
        <f t="shared" si="56"/>
        <v>16.87540927106669</v>
      </c>
      <c r="G660" s="51">
        <f t="shared" si="57"/>
        <v>19.247723132969035</v>
      </c>
      <c r="H660" s="51">
        <f t="shared" si="58"/>
        <v>12.428385416666668</v>
      </c>
      <c r="I660" s="51">
        <f t="shared" si="59"/>
        <v>16.890484272079579</v>
      </c>
    </row>
    <row r="661" spans="1:9" x14ac:dyDescent="0.2">
      <c r="A661" s="5">
        <v>43958</v>
      </c>
      <c r="B661" s="37">
        <v>9979.6</v>
      </c>
      <c r="C661" s="37">
        <v>212.19</v>
      </c>
      <c r="D661" s="40">
        <v>47.353000000000002</v>
      </c>
      <c r="E661" s="40">
        <f t="shared" si="55"/>
        <v>10239.143</v>
      </c>
      <c r="F661" s="51">
        <f t="shared" si="56"/>
        <v>17.197311735309324</v>
      </c>
      <c r="G661" s="51">
        <f t="shared" si="57"/>
        <v>19.325136612021858</v>
      </c>
      <c r="H661" s="51">
        <f t="shared" si="58"/>
        <v>12.331510416666667</v>
      </c>
      <c r="I661" s="51">
        <f t="shared" si="59"/>
        <v>17.205173746471299</v>
      </c>
    </row>
    <row r="662" spans="1:9" x14ac:dyDescent="0.2">
      <c r="A662" s="5">
        <v>43957</v>
      </c>
      <c r="B662" s="37">
        <v>9157.9</v>
      </c>
      <c r="C662" s="37">
        <v>199.11</v>
      </c>
      <c r="D662" s="40">
        <v>44.963000000000001</v>
      </c>
      <c r="E662" s="40">
        <f t="shared" si="55"/>
        <v>9401.973</v>
      </c>
      <c r="F662" s="51">
        <f t="shared" si="56"/>
        <v>15.781320006892987</v>
      </c>
      <c r="G662" s="51">
        <f t="shared" si="57"/>
        <v>18.133879781420767</v>
      </c>
      <c r="H662" s="51">
        <f t="shared" si="58"/>
        <v>11.709114583333333</v>
      </c>
      <c r="I662" s="51">
        <f t="shared" si="59"/>
        <v>15.798449052291975</v>
      </c>
    </row>
    <row r="663" spans="1:9" x14ac:dyDescent="0.2">
      <c r="A663" s="5">
        <v>43956</v>
      </c>
      <c r="B663" s="37">
        <v>9020.1</v>
      </c>
      <c r="C663" s="37">
        <v>205.4</v>
      </c>
      <c r="D663" s="40">
        <v>46.548999999999999</v>
      </c>
      <c r="E663" s="40">
        <f t="shared" si="55"/>
        <v>9272.0490000000009</v>
      </c>
      <c r="F663" s="51">
        <f t="shared" si="56"/>
        <v>15.543856625883166</v>
      </c>
      <c r="G663" s="51">
        <f t="shared" si="57"/>
        <v>18.706739526411656</v>
      </c>
      <c r="H663" s="51">
        <f t="shared" si="58"/>
        <v>12.122135416666667</v>
      </c>
      <c r="I663" s="51">
        <f t="shared" si="59"/>
        <v>15.580133418470226</v>
      </c>
    </row>
    <row r="664" spans="1:9" x14ac:dyDescent="0.2">
      <c r="A664" s="5">
        <v>43955</v>
      </c>
      <c r="B664" s="37">
        <v>8865.7999999999993</v>
      </c>
      <c r="C664" s="37">
        <v>206.73</v>
      </c>
      <c r="D664" s="40">
        <v>46.970999999999997</v>
      </c>
      <c r="E664" s="40">
        <f t="shared" si="55"/>
        <v>9119.5009999999984</v>
      </c>
      <c r="F664" s="51">
        <f t="shared" si="56"/>
        <v>15.27795967602964</v>
      </c>
      <c r="G664" s="51">
        <f t="shared" si="57"/>
        <v>18.827868852459016</v>
      </c>
      <c r="H664" s="51">
        <f t="shared" si="58"/>
        <v>12.23203125</v>
      </c>
      <c r="I664" s="51">
        <f t="shared" si="59"/>
        <v>15.323801922301381</v>
      </c>
    </row>
    <row r="665" spans="1:9" x14ac:dyDescent="0.2">
      <c r="A665" s="5">
        <v>43954</v>
      </c>
      <c r="B665" s="37">
        <v>8899.7999999999993</v>
      </c>
      <c r="C665" s="37">
        <v>209.91</v>
      </c>
      <c r="D665" s="40">
        <v>48.073</v>
      </c>
      <c r="E665" s="40">
        <f t="shared" si="55"/>
        <v>9157.7829999999994</v>
      </c>
      <c r="F665" s="51">
        <f t="shared" si="56"/>
        <v>15.33655006031363</v>
      </c>
      <c r="G665" s="51">
        <f t="shared" si="57"/>
        <v>19.117486338797814</v>
      </c>
      <c r="H665" s="51">
        <f t="shared" si="58"/>
        <v>12.519010416666667</v>
      </c>
      <c r="I665" s="51">
        <f t="shared" si="59"/>
        <v>15.388128444683424</v>
      </c>
    </row>
    <row r="666" spans="1:9" x14ac:dyDescent="0.2">
      <c r="A666" s="5">
        <v>43953</v>
      </c>
      <c r="B666" s="37">
        <v>8982.2999999999993</v>
      </c>
      <c r="C666" s="37">
        <v>214.12</v>
      </c>
      <c r="D666" s="40">
        <v>49.212000000000003</v>
      </c>
      <c r="E666" s="40">
        <f t="shared" si="55"/>
        <v>9245.6319999999996</v>
      </c>
      <c r="F666" s="51">
        <f t="shared" si="56"/>
        <v>15.478717904532138</v>
      </c>
      <c r="G666" s="51">
        <f t="shared" si="57"/>
        <v>19.500910746812387</v>
      </c>
      <c r="H666" s="51">
        <f t="shared" si="58"/>
        <v>12.815625000000001</v>
      </c>
      <c r="I666" s="51">
        <f t="shared" si="59"/>
        <v>15.53574405161984</v>
      </c>
    </row>
    <row r="667" spans="1:9" x14ac:dyDescent="0.2">
      <c r="A667" s="5">
        <v>43952</v>
      </c>
      <c r="B667" s="37">
        <v>8822.9</v>
      </c>
      <c r="C667" s="37">
        <v>211.69</v>
      </c>
      <c r="D667" s="40">
        <v>47.085999999999999</v>
      </c>
      <c r="E667" s="40">
        <f t="shared" si="55"/>
        <v>9081.6759999999995</v>
      </c>
      <c r="F667" s="51">
        <f t="shared" si="56"/>
        <v>15.204032397036016</v>
      </c>
      <c r="G667" s="51">
        <f t="shared" si="57"/>
        <v>19.279599271402549</v>
      </c>
      <c r="H667" s="51">
        <f t="shared" si="58"/>
        <v>12.261979166666666</v>
      </c>
      <c r="I667" s="51">
        <f t="shared" si="59"/>
        <v>15.260243312273154</v>
      </c>
    </row>
    <row r="668" spans="1:9" x14ac:dyDescent="0.2">
      <c r="A668" s="5">
        <v>43951</v>
      </c>
      <c r="B668" s="37">
        <v>8635.2999999999993</v>
      </c>
      <c r="C668" s="37">
        <v>206.39</v>
      </c>
      <c r="D668" s="40">
        <v>46.4</v>
      </c>
      <c r="E668" s="40">
        <f t="shared" si="55"/>
        <v>8888.0899999999983</v>
      </c>
      <c r="F668" s="51">
        <f t="shared" si="56"/>
        <v>14.880751335516113</v>
      </c>
      <c r="G668" s="51">
        <f t="shared" si="57"/>
        <v>18.796903460837886</v>
      </c>
      <c r="H668" s="51">
        <f t="shared" si="58"/>
        <v>12.083333333333334</v>
      </c>
      <c r="I668" s="51">
        <f t="shared" si="59"/>
        <v>14.934954294932112</v>
      </c>
    </row>
    <row r="669" spans="1:9" x14ac:dyDescent="0.2">
      <c r="A669" s="5">
        <v>43950</v>
      </c>
      <c r="B669" s="37">
        <v>8773.2999999999993</v>
      </c>
      <c r="C669" s="37">
        <v>215.3</v>
      </c>
      <c r="D669" s="40">
        <v>48.802</v>
      </c>
      <c r="E669" s="40">
        <f t="shared" si="55"/>
        <v>9037.4019999999982</v>
      </c>
      <c r="F669" s="51">
        <f t="shared" si="56"/>
        <v>15.118559365845252</v>
      </c>
      <c r="G669" s="51">
        <f t="shared" si="57"/>
        <v>19.608378870673953</v>
      </c>
      <c r="H669" s="51">
        <f t="shared" si="58"/>
        <v>12.708854166666667</v>
      </c>
      <c r="I669" s="51">
        <f t="shared" si="59"/>
        <v>15.185848232289283</v>
      </c>
    </row>
    <row r="670" spans="1:9" x14ac:dyDescent="0.2">
      <c r="A670" s="5">
        <v>43949</v>
      </c>
      <c r="B670" s="37">
        <v>7755.8</v>
      </c>
      <c r="C670" s="37">
        <v>196.66</v>
      </c>
      <c r="D670" s="40">
        <v>45.734000000000002</v>
      </c>
      <c r="E670" s="40">
        <f t="shared" si="55"/>
        <v>7998.1940000000004</v>
      </c>
      <c r="F670" s="51">
        <f t="shared" si="56"/>
        <v>13.365155953816993</v>
      </c>
      <c r="G670" s="51">
        <f t="shared" si="57"/>
        <v>17.910746812386154</v>
      </c>
      <c r="H670" s="51">
        <f t="shared" si="58"/>
        <v>11.909895833333334</v>
      </c>
      <c r="I670" s="51">
        <f t="shared" si="59"/>
        <v>13.439632343056862</v>
      </c>
    </row>
    <row r="671" spans="1:9" x14ac:dyDescent="0.2">
      <c r="A671" s="5">
        <v>43948</v>
      </c>
      <c r="B671" s="37">
        <v>7777.7</v>
      </c>
      <c r="C671" s="37">
        <v>196.8</v>
      </c>
      <c r="D671" s="40">
        <v>44.46</v>
      </c>
      <c r="E671" s="40">
        <f t="shared" si="55"/>
        <v>8018.96</v>
      </c>
      <c r="F671" s="51">
        <f t="shared" si="56"/>
        <v>13.402895054282268</v>
      </c>
      <c r="G671" s="51">
        <f t="shared" si="57"/>
        <v>17.923497267759561</v>
      </c>
      <c r="H671" s="51">
        <f t="shared" si="58"/>
        <v>11.578125</v>
      </c>
      <c r="I671" s="51">
        <f t="shared" si="59"/>
        <v>13.474526145987364</v>
      </c>
    </row>
    <row r="672" spans="1:9" x14ac:dyDescent="0.2">
      <c r="A672" s="5">
        <v>43947</v>
      </c>
      <c r="B672" s="37">
        <v>7697.1</v>
      </c>
      <c r="C672" s="37">
        <v>197.45</v>
      </c>
      <c r="D672" s="40">
        <v>44.566000000000003</v>
      </c>
      <c r="E672" s="40">
        <f t="shared" si="55"/>
        <v>7939.116</v>
      </c>
      <c r="F672" s="51">
        <f t="shared" si="56"/>
        <v>13.264001378597278</v>
      </c>
      <c r="G672" s="51">
        <f t="shared" si="57"/>
        <v>17.98269581056466</v>
      </c>
      <c r="H672" s="51">
        <f t="shared" si="58"/>
        <v>11.605729166666668</v>
      </c>
      <c r="I672" s="51">
        <f t="shared" si="59"/>
        <v>13.340361607742976</v>
      </c>
    </row>
    <row r="673" spans="1:9" x14ac:dyDescent="0.2">
      <c r="A673" s="5">
        <v>43946</v>
      </c>
      <c r="B673" s="37">
        <v>7538.5</v>
      </c>
      <c r="C673" s="37">
        <v>194.26</v>
      </c>
      <c r="D673" s="40">
        <v>44.423000000000002</v>
      </c>
      <c r="E673" s="40">
        <f t="shared" si="55"/>
        <v>7777.183</v>
      </c>
      <c r="F673" s="51">
        <f t="shared" si="56"/>
        <v>12.990694468378425</v>
      </c>
      <c r="G673" s="51">
        <f t="shared" si="57"/>
        <v>17.692167577413478</v>
      </c>
      <c r="H673" s="51">
        <f t="shared" si="58"/>
        <v>11.568489583333335</v>
      </c>
      <c r="I673" s="51">
        <f t="shared" si="59"/>
        <v>13.068260182820271</v>
      </c>
    </row>
    <row r="674" spans="1:9" x14ac:dyDescent="0.2">
      <c r="A674" s="5">
        <v>43945</v>
      </c>
      <c r="B674" s="37">
        <v>7506.8</v>
      </c>
      <c r="C674" s="37">
        <v>187.68</v>
      </c>
      <c r="D674" s="40">
        <v>44.463000000000001</v>
      </c>
      <c r="E674" s="40">
        <f t="shared" si="55"/>
        <v>7738.9430000000002</v>
      </c>
      <c r="F674" s="51">
        <f t="shared" si="56"/>
        <v>12.936067551266587</v>
      </c>
      <c r="G674" s="51">
        <f t="shared" si="57"/>
        <v>17.092896174863387</v>
      </c>
      <c r="H674" s="51">
        <f t="shared" si="58"/>
        <v>11.578906250000001</v>
      </c>
      <c r="I674" s="51">
        <f t="shared" si="59"/>
        <v>13.004004234440114</v>
      </c>
    </row>
    <row r="675" spans="1:9" x14ac:dyDescent="0.2">
      <c r="A675" s="5">
        <v>43944</v>
      </c>
      <c r="B675" s="37">
        <v>7495.2</v>
      </c>
      <c r="C675" s="37">
        <v>185.84</v>
      </c>
      <c r="D675" s="40">
        <v>42.965000000000003</v>
      </c>
      <c r="E675" s="40">
        <f t="shared" si="55"/>
        <v>7724.0050000000001</v>
      </c>
      <c r="F675" s="51">
        <f t="shared" si="56"/>
        <v>12.916077890746166</v>
      </c>
      <c r="G675" s="51">
        <f t="shared" si="57"/>
        <v>16.925318761384336</v>
      </c>
      <c r="H675" s="51">
        <f t="shared" si="58"/>
        <v>11.188802083333334</v>
      </c>
      <c r="I675" s="51">
        <f t="shared" si="59"/>
        <v>12.978903414437424</v>
      </c>
    </row>
    <row r="676" spans="1:9" x14ac:dyDescent="0.2">
      <c r="A676" s="5">
        <v>43943</v>
      </c>
      <c r="B676" s="37">
        <v>7133</v>
      </c>
      <c r="C676" s="37">
        <v>183</v>
      </c>
      <c r="D676" s="40">
        <v>41.819000000000003</v>
      </c>
      <c r="E676" s="40">
        <f t="shared" si="55"/>
        <v>7357.8190000000004</v>
      </c>
      <c r="F676" s="51">
        <f t="shared" si="56"/>
        <v>12.291917973462004</v>
      </c>
      <c r="G676" s="51">
        <f t="shared" si="57"/>
        <v>16.666666666666664</v>
      </c>
      <c r="H676" s="51">
        <f t="shared" si="58"/>
        <v>10.890364583333334</v>
      </c>
      <c r="I676" s="51">
        <f t="shared" si="59"/>
        <v>12.363588856029036</v>
      </c>
    </row>
    <row r="677" spans="1:9" x14ac:dyDescent="0.2">
      <c r="A677" s="5">
        <v>43942</v>
      </c>
      <c r="B677" s="37">
        <v>6850</v>
      </c>
      <c r="C677" s="37">
        <v>170.79</v>
      </c>
      <c r="D677" s="40">
        <v>40.588999999999999</v>
      </c>
      <c r="E677" s="40">
        <f t="shared" si="55"/>
        <v>7061.3789999999999</v>
      </c>
      <c r="F677" s="51">
        <f t="shared" si="56"/>
        <v>11.804239186627607</v>
      </c>
      <c r="G677" s="51">
        <f t="shared" si="57"/>
        <v>15.554644808743168</v>
      </c>
      <c r="H677" s="51">
        <f t="shared" si="58"/>
        <v>10.570052083333334</v>
      </c>
      <c r="I677" s="51">
        <f t="shared" si="59"/>
        <v>11.865470829412555</v>
      </c>
    </row>
    <row r="678" spans="1:9" x14ac:dyDescent="0.2">
      <c r="A678" s="5">
        <v>43941</v>
      </c>
      <c r="B678" s="37">
        <v>6841.9</v>
      </c>
      <c r="C678" s="37">
        <v>170.58</v>
      </c>
      <c r="D678" s="40">
        <v>40.213999999999999</v>
      </c>
      <c r="E678" s="40">
        <f t="shared" si="55"/>
        <v>7052.6939999999995</v>
      </c>
      <c r="F678" s="51">
        <f t="shared" si="56"/>
        <v>11.790280889195245</v>
      </c>
      <c r="G678" s="51">
        <f t="shared" si="57"/>
        <v>15.535519125683061</v>
      </c>
      <c r="H678" s="51">
        <f t="shared" si="58"/>
        <v>10.472395833333334</v>
      </c>
      <c r="I678" s="51">
        <f t="shared" si="59"/>
        <v>11.850877134023388</v>
      </c>
    </row>
    <row r="679" spans="1:9" x14ac:dyDescent="0.2">
      <c r="A679" s="5">
        <v>43940</v>
      </c>
      <c r="B679" s="37">
        <v>7133.3</v>
      </c>
      <c r="C679" s="37">
        <v>180.59</v>
      </c>
      <c r="D679" s="40">
        <v>42.235999999999997</v>
      </c>
      <c r="E679" s="40">
        <f t="shared" si="55"/>
        <v>7356.1260000000002</v>
      </c>
      <c r="F679" s="51">
        <f t="shared" si="56"/>
        <v>12.292434947440981</v>
      </c>
      <c r="G679" s="51">
        <f t="shared" si="57"/>
        <v>16.447176684881601</v>
      </c>
      <c r="H679" s="51">
        <f t="shared" si="58"/>
        <v>10.998958333333333</v>
      </c>
      <c r="I679" s="51">
        <f t="shared" si="59"/>
        <v>12.360744051619841</v>
      </c>
    </row>
    <row r="680" spans="1:9" x14ac:dyDescent="0.2">
      <c r="A680" s="5">
        <v>43939</v>
      </c>
      <c r="B680" s="37">
        <v>7269.1</v>
      </c>
      <c r="C680" s="37">
        <v>187.87</v>
      </c>
      <c r="D680" s="40">
        <v>44.137</v>
      </c>
      <c r="E680" s="40">
        <f t="shared" si="55"/>
        <v>7501.107</v>
      </c>
      <c r="F680" s="51">
        <f t="shared" si="56"/>
        <v>12.526451835257626</v>
      </c>
      <c r="G680" s="51">
        <f t="shared" si="57"/>
        <v>17.110200364298723</v>
      </c>
      <c r="H680" s="51">
        <f t="shared" si="58"/>
        <v>11.494010416666667</v>
      </c>
      <c r="I680" s="51">
        <f t="shared" si="59"/>
        <v>12.604360465116279</v>
      </c>
    </row>
    <row r="681" spans="1:9" x14ac:dyDescent="0.2">
      <c r="A681" s="5">
        <v>43938</v>
      </c>
      <c r="B681" s="37">
        <v>7045.8</v>
      </c>
      <c r="C681" s="37">
        <v>171.27</v>
      </c>
      <c r="D681" s="40">
        <v>42.206000000000003</v>
      </c>
      <c r="E681" s="40">
        <f t="shared" si="55"/>
        <v>7259.2760000000007</v>
      </c>
      <c r="F681" s="51">
        <f t="shared" si="56"/>
        <v>12.141650870239532</v>
      </c>
      <c r="G681" s="51">
        <f t="shared" si="57"/>
        <v>15.598360655737705</v>
      </c>
      <c r="H681" s="51">
        <f t="shared" si="58"/>
        <v>10.991145833333334</v>
      </c>
      <c r="I681" s="51">
        <f t="shared" si="59"/>
        <v>12.198003763946769</v>
      </c>
    </row>
    <row r="682" spans="1:9" x14ac:dyDescent="0.2">
      <c r="A682" s="5">
        <v>43937</v>
      </c>
      <c r="B682" s="37">
        <v>7114.9</v>
      </c>
      <c r="C682" s="37">
        <v>172.54</v>
      </c>
      <c r="D682" s="40">
        <v>42.546999999999997</v>
      </c>
      <c r="E682" s="40">
        <f t="shared" si="55"/>
        <v>7329.9869999999992</v>
      </c>
      <c r="F682" s="51">
        <f t="shared" si="56"/>
        <v>12.260727210063761</v>
      </c>
      <c r="G682" s="51">
        <f t="shared" si="57"/>
        <v>15.714025500910745</v>
      </c>
      <c r="H682" s="51">
        <f t="shared" si="58"/>
        <v>11.079947916666667</v>
      </c>
      <c r="I682" s="51">
        <f t="shared" si="59"/>
        <v>12.316821817448581</v>
      </c>
    </row>
    <row r="683" spans="1:9" x14ac:dyDescent="0.2">
      <c r="A683" s="5">
        <v>43936</v>
      </c>
      <c r="B683" s="37">
        <v>6633.8</v>
      </c>
      <c r="C683" s="37">
        <v>153</v>
      </c>
      <c r="D683" s="40">
        <v>39.345999999999997</v>
      </c>
      <c r="E683" s="40">
        <f t="shared" si="55"/>
        <v>6826.1459999999997</v>
      </c>
      <c r="F683" s="51">
        <f t="shared" si="56"/>
        <v>11.431673272445288</v>
      </c>
      <c r="G683" s="51">
        <f t="shared" si="57"/>
        <v>13.934426229508196</v>
      </c>
      <c r="H683" s="51">
        <f t="shared" si="58"/>
        <v>10.246354166666666</v>
      </c>
      <c r="I683" s="51">
        <f t="shared" si="59"/>
        <v>11.470200967872024</v>
      </c>
    </row>
    <row r="684" spans="1:9" x14ac:dyDescent="0.2">
      <c r="A684" s="5">
        <v>43935</v>
      </c>
      <c r="B684" s="37">
        <v>6872.4</v>
      </c>
      <c r="C684" s="37">
        <v>158.54</v>
      </c>
      <c r="D684" s="40">
        <v>41.253</v>
      </c>
      <c r="E684" s="40">
        <f t="shared" si="55"/>
        <v>7072.1929999999993</v>
      </c>
      <c r="F684" s="51">
        <f t="shared" si="56"/>
        <v>11.842839910391177</v>
      </c>
      <c r="G684" s="51">
        <f t="shared" si="57"/>
        <v>14.438979963570127</v>
      </c>
      <c r="H684" s="51">
        <f t="shared" si="58"/>
        <v>10.742968750000001</v>
      </c>
      <c r="I684" s="51">
        <f t="shared" si="59"/>
        <v>11.883641954563783</v>
      </c>
    </row>
    <row r="685" spans="1:9" x14ac:dyDescent="0.2">
      <c r="A685" s="5">
        <v>43934</v>
      </c>
      <c r="B685" s="37">
        <v>6848.7</v>
      </c>
      <c r="C685" s="37">
        <v>156.75</v>
      </c>
      <c r="D685" s="40">
        <v>41.198999999999998</v>
      </c>
      <c r="E685" s="40">
        <f t="shared" si="55"/>
        <v>7046.6489999999994</v>
      </c>
      <c r="F685" s="51">
        <f t="shared" si="56"/>
        <v>11.801998966052043</v>
      </c>
      <c r="G685" s="51">
        <f t="shared" si="57"/>
        <v>14.275956284153004</v>
      </c>
      <c r="H685" s="51">
        <f t="shared" si="58"/>
        <v>10.72890625</v>
      </c>
      <c r="I685" s="51">
        <f t="shared" si="59"/>
        <v>11.84071951875252</v>
      </c>
    </row>
    <row r="686" spans="1:9" x14ac:dyDescent="0.2">
      <c r="A686" s="5">
        <v>43933</v>
      </c>
      <c r="B686" s="37">
        <v>6913</v>
      </c>
      <c r="C686" s="37">
        <v>158.75</v>
      </c>
      <c r="D686" s="40">
        <v>42.021000000000001</v>
      </c>
      <c r="E686" s="40">
        <f t="shared" si="55"/>
        <v>7113.7709999999997</v>
      </c>
      <c r="F686" s="51">
        <f t="shared" si="56"/>
        <v>11.912803722212649</v>
      </c>
      <c r="G686" s="51">
        <f t="shared" si="57"/>
        <v>14.458105646630237</v>
      </c>
      <c r="H686" s="51">
        <f t="shared" si="58"/>
        <v>10.94296875</v>
      </c>
      <c r="I686" s="51">
        <f t="shared" si="59"/>
        <v>11.953506855760182</v>
      </c>
    </row>
    <row r="687" spans="1:9" x14ac:dyDescent="0.2">
      <c r="A687" s="5">
        <v>43932</v>
      </c>
      <c r="B687" s="37">
        <v>6884.5</v>
      </c>
      <c r="C687" s="37">
        <v>158.69999999999999</v>
      </c>
      <c r="D687" s="40">
        <v>42.531999999999996</v>
      </c>
      <c r="E687" s="40">
        <f t="shared" si="55"/>
        <v>7085.732</v>
      </c>
      <c r="F687" s="51">
        <f t="shared" si="56"/>
        <v>11.863691194209892</v>
      </c>
      <c r="G687" s="51">
        <f t="shared" si="57"/>
        <v>14.453551912568305</v>
      </c>
      <c r="H687" s="51">
        <f t="shared" si="58"/>
        <v>11.076041666666667</v>
      </c>
      <c r="I687" s="51">
        <f t="shared" si="59"/>
        <v>11.906391988170453</v>
      </c>
    </row>
    <row r="688" spans="1:9" x14ac:dyDescent="0.2">
      <c r="A688" s="5">
        <v>43931</v>
      </c>
      <c r="B688" s="37">
        <v>6875.5</v>
      </c>
      <c r="C688" s="37">
        <v>158.11000000000001</v>
      </c>
      <c r="D688" s="40">
        <v>42.27</v>
      </c>
      <c r="E688" s="40">
        <f t="shared" si="55"/>
        <v>7075.88</v>
      </c>
      <c r="F688" s="51">
        <f t="shared" si="56"/>
        <v>11.848181974840601</v>
      </c>
      <c r="G688" s="51">
        <f t="shared" si="57"/>
        <v>14.399817850637524</v>
      </c>
      <c r="H688" s="51">
        <f t="shared" si="58"/>
        <v>11.007812500000002</v>
      </c>
      <c r="I688" s="51">
        <f t="shared" si="59"/>
        <v>11.889837343728995</v>
      </c>
    </row>
    <row r="689" spans="1:9" x14ac:dyDescent="0.2">
      <c r="A689" s="5">
        <v>43930</v>
      </c>
      <c r="B689" s="37">
        <v>7293.5</v>
      </c>
      <c r="C689" s="37">
        <v>170.01</v>
      </c>
      <c r="D689" s="40">
        <v>46.277999999999999</v>
      </c>
      <c r="E689" s="40">
        <f t="shared" si="55"/>
        <v>7509.7880000000005</v>
      </c>
      <c r="F689" s="51">
        <f t="shared" si="56"/>
        <v>12.568499052214372</v>
      </c>
      <c r="G689" s="51">
        <f t="shared" si="57"/>
        <v>15.483606557377048</v>
      </c>
      <c r="H689" s="51">
        <f t="shared" si="58"/>
        <v>12.051562499999999</v>
      </c>
      <c r="I689" s="51">
        <f t="shared" si="59"/>
        <v>12.618947439171933</v>
      </c>
    </row>
    <row r="690" spans="1:9" x14ac:dyDescent="0.2">
      <c r="A690" s="5">
        <v>43929</v>
      </c>
      <c r="B690" s="37">
        <v>7367</v>
      </c>
      <c r="C690" s="37">
        <v>173.16</v>
      </c>
      <c r="D690" s="40">
        <v>46.542000000000002</v>
      </c>
      <c r="E690" s="40">
        <f t="shared" si="55"/>
        <v>7586.7020000000002</v>
      </c>
      <c r="F690" s="51">
        <f t="shared" si="56"/>
        <v>12.695157677063589</v>
      </c>
      <c r="G690" s="51">
        <f t="shared" si="57"/>
        <v>15.770491803278688</v>
      </c>
      <c r="H690" s="51">
        <f t="shared" si="58"/>
        <v>12.120312500000001</v>
      </c>
      <c r="I690" s="51">
        <f t="shared" si="59"/>
        <v>12.748188600618363</v>
      </c>
    </row>
    <row r="691" spans="1:9" x14ac:dyDescent="0.2">
      <c r="A691" s="5">
        <v>43928</v>
      </c>
      <c r="B691" s="37">
        <v>7203</v>
      </c>
      <c r="C691" s="37">
        <v>164.9</v>
      </c>
      <c r="D691" s="40">
        <v>44.884999999999998</v>
      </c>
      <c r="E691" s="40">
        <f t="shared" si="55"/>
        <v>7412.7849999999999</v>
      </c>
      <c r="F691" s="51">
        <f t="shared" si="56"/>
        <v>12.412545235223162</v>
      </c>
      <c r="G691" s="51">
        <f t="shared" si="57"/>
        <v>15.018214936247723</v>
      </c>
      <c r="H691" s="51">
        <f t="shared" si="58"/>
        <v>11.688802083333334</v>
      </c>
      <c r="I691" s="51">
        <f t="shared" si="59"/>
        <v>12.455950060492002</v>
      </c>
    </row>
    <row r="692" spans="1:9" x14ac:dyDescent="0.2">
      <c r="A692" s="5">
        <v>43927</v>
      </c>
      <c r="B692" s="37">
        <v>7346</v>
      </c>
      <c r="C692" s="37">
        <v>171.5</v>
      </c>
      <c r="D692" s="40">
        <v>45.011000000000003</v>
      </c>
      <c r="E692" s="40">
        <f t="shared" si="55"/>
        <v>7562.5110000000004</v>
      </c>
      <c r="F692" s="51">
        <f t="shared" si="56"/>
        <v>12.658969498535241</v>
      </c>
      <c r="G692" s="51">
        <f t="shared" si="57"/>
        <v>15.619307832422585</v>
      </c>
      <c r="H692" s="51">
        <f t="shared" si="58"/>
        <v>11.721614583333334</v>
      </c>
      <c r="I692" s="51">
        <f t="shared" si="59"/>
        <v>12.707539655867725</v>
      </c>
    </row>
    <row r="693" spans="1:9" x14ac:dyDescent="0.2">
      <c r="A693" s="5">
        <v>43926</v>
      </c>
      <c r="B693" s="37">
        <v>6778</v>
      </c>
      <c r="C693" s="37">
        <v>142.97999999999999</v>
      </c>
      <c r="D693" s="40">
        <v>40.341999999999999</v>
      </c>
      <c r="E693" s="40">
        <f t="shared" si="55"/>
        <v>6961.3219999999992</v>
      </c>
      <c r="F693" s="51">
        <f t="shared" si="56"/>
        <v>11.680165431673274</v>
      </c>
      <c r="G693" s="51">
        <f t="shared" si="57"/>
        <v>13.021857923497267</v>
      </c>
      <c r="H693" s="51">
        <f t="shared" si="58"/>
        <v>10.505729166666667</v>
      </c>
      <c r="I693" s="51">
        <f t="shared" si="59"/>
        <v>11.697341712595778</v>
      </c>
    </row>
    <row r="694" spans="1:9" x14ac:dyDescent="0.2">
      <c r="A694" s="5">
        <v>43925</v>
      </c>
      <c r="B694" s="37">
        <v>6881.6</v>
      </c>
      <c r="C694" s="37">
        <v>144.53</v>
      </c>
      <c r="D694" s="40">
        <v>40.709000000000003</v>
      </c>
      <c r="E694" s="40">
        <f t="shared" si="55"/>
        <v>7066.8389999999999</v>
      </c>
      <c r="F694" s="51">
        <f t="shared" si="56"/>
        <v>11.858693779079788</v>
      </c>
      <c r="G694" s="51">
        <f t="shared" si="57"/>
        <v>13.163023679417122</v>
      </c>
      <c r="H694" s="51">
        <f t="shared" si="58"/>
        <v>10.601302083333335</v>
      </c>
      <c r="I694" s="51">
        <f t="shared" si="59"/>
        <v>11.874645449657212</v>
      </c>
    </row>
    <row r="695" spans="1:9" x14ac:dyDescent="0.2">
      <c r="A695" s="5">
        <v>43924</v>
      </c>
      <c r="B695" s="37">
        <v>6740.8</v>
      </c>
      <c r="C695" s="37">
        <v>141.58000000000001</v>
      </c>
      <c r="D695" s="40">
        <v>40.493000000000002</v>
      </c>
      <c r="E695" s="40">
        <f t="shared" si="55"/>
        <v>6922.8730000000005</v>
      </c>
      <c r="F695" s="51">
        <f t="shared" si="56"/>
        <v>11.616060658280201</v>
      </c>
      <c r="G695" s="51">
        <f t="shared" si="57"/>
        <v>12.894353369763207</v>
      </c>
      <c r="H695" s="51">
        <f t="shared" si="58"/>
        <v>10.545052083333335</v>
      </c>
      <c r="I695" s="51">
        <f t="shared" si="59"/>
        <v>11.63273457453959</v>
      </c>
    </row>
    <row r="696" spans="1:9" x14ac:dyDescent="0.2">
      <c r="A696" s="5">
        <v>43923</v>
      </c>
      <c r="B696" s="37">
        <v>6818.3</v>
      </c>
      <c r="C696" s="37">
        <v>141.80000000000001</v>
      </c>
      <c r="D696" s="40">
        <v>39.895000000000003</v>
      </c>
      <c r="E696" s="40">
        <f t="shared" si="55"/>
        <v>6999.9950000000008</v>
      </c>
      <c r="F696" s="51">
        <f t="shared" si="56"/>
        <v>11.749612269515769</v>
      </c>
      <c r="G696" s="51">
        <f t="shared" si="57"/>
        <v>12.914389799635702</v>
      </c>
      <c r="H696" s="51">
        <f t="shared" si="58"/>
        <v>10.389322916666668</v>
      </c>
      <c r="I696" s="51">
        <f t="shared" si="59"/>
        <v>11.762325245328675</v>
      </c>
    </row>
    <row r="697" spans="1:9" x14ac:dyDescent="0.2">
      <c r="A697" s="5">
        <v>43922</v>
      </c>
      <c r="B697" s="37">
        <v>6675</v>
      </c>
      <c r="C697" s="37">
        <v>136.55000000000001</v>
      </c>
      <c r="D697" s="40">
        <v>39.213999999999999</v>
      </c>
      <c r="E697" s="40">
        <f t="shared" si="55"/>
        <v>6850.7640000000001</v>
      </c>
      <c r="F697" s="51">
        <f t="shared" si="56"/>
        <v>11.502671032224713</v>
      </c>
      <c r="G697" s="51">
        <f t="shared" si="57"/>
        <v>12.43624772313297</v>
      </c>
      <c r="H697" s="51">
        <f t="shared" si="58"/>
        <v>10.211979166666667</v>
      </c>
      <c r="I697" s="51">
        <f t="shared" si="59"/>
        <v>11.511567414975131</v>
      </c>
    </row>
    <row r="698" spans="1:9" x14ac:dyDescent="0.2">
      <c r="A698" s="5">
        <v>43921</v>
      </c>
      <c r="B698" s="37">
        <v>6427.7</v>
      </c>
      <c r="C698" s="37">
        <v>133.12</v>
      </c>
      <c r="D698" s="40">
        <v>39.078000000000003</v>
      </c>
      <c r="E698" s="40">
        <f t="shared" si="55"/>
        <v>6599.8980000000001</v>
      </c>
      <c r="F698" s="51">
        <f t="shared" si="56"/>
        <v>11.076512148888506</v>
      </c>
      <c r="G698" s="51">
        <f t="shared" si="57"/>
        <v>12.123861566484518</v>
      </c>
      <c r="H698" s="51">
        <f t="shared" si="58"/>
        <v>10.176562500000001</v>
      </c>
      <c r="I698" s="51">
        <f t="shared" si="59"/>
        <v>11.090028901734104</v>
      </c>
    </row>
    <row r="699" spans="1:9" x14ac:dyDescent="0.2">
      <c r="A699" s="5">
        <v>43920</v>
      </c>
      <c r="B699" s="37">
        <v>6407.6</v>
      </c>
      <c r="C699" s="37">
        <v>132.25</v>
      </c>
      <c r="D699" s="40">
        <v>38.923000000000002</v>
      </c>
      <c r="E699" s="40">
        <f t="shared" si="55"/>
        <v>6578.7730000000001</v>
      </c>
      <c r="F699" s="51">
        <f t="shared" si="56"/>
        <v>11.04187489229709</v>
      </c>
      <c r="G699" s="51">
        <f t="shared" si="57"/>
        <v>12.044626593806921</v>
      </c>
      <c r="H699" s="51">
        <f t="shared" si="58"/>
        <v>10.136197916666667</v>
      </c>
      <c r="I699" s="51">
        <f t="shared" si="59"/>
        <v>11.05453185912085</v>
      </c>
    </row>
    <row r="700" spans="1:9" x14ac:dyDescent="0.2">
      <c r="A700" s="5">
        <v>43919</v>
      </c>
      <c r="B700" s="37">
        <v>5892.6</v>
      </c>
      <c r="C700" s="37">
        <v>124.73</v>
      </c>
      <c r="D700" s="40">
        <v>37.185000000000002</v>
      </c>
      <c r="E700" s="40">
        <f t="shared" si="55"/>
        <v>6054.5150000000003</v>
      </c>
      <c r="F700" s="51">
        <f t="shared" si="56"/>
        <v>10.154402895054284</v>
      </c>
      <c r="G700" s="51">
        <f t="shared" si="57"/>
        <v>11.359744990892532</v>
      </c>
      <c r="H700" s="51">
        <f t="shared" si="58"/>
        <v>9.6835937500000018</v>
      </c>
      <c r="I700" s="51">
        <f t="shared" si="59"/>
        <v>10.173603642962764</v>
      </c>
    </row>
    <row r="701" spans="1:9" x14ac:dyDescent="0.2">
      <c r="A701" s="5">
        <v>43918</v>
      </c>
      <c r="B701" s="37">
        <v>6249.3</v>
      </c>
      <c r="C701" s="37">
        <v>131.11000000000001</v>
      </c>
      <c r="D701" s="40">
        <v>38.850999999999999</v>
      </c>
      <c r="E701" s="40">
        <f t="shared" si="55"/>
        <v>6419.2609999999995</v>
      </c>
      <c r="F701" s="51">
        <f t="shared" si="56"/>
        <v>10.769084956057213</v>
      </c>
      <c r="G701" s="51">
        <f t="shared" si="57"/>
        <v>11.940801457194901</v>
      </c>
      <c r="H701" s="51">
        <f t="shared" si="58"/>
        <v>10.117447916666666</v>
      </c>
      <c r="I701" s="51">
        <f t="shared" si="59"/>
        <v>10.786498521306626</v>
      </c>
    </row>
    <row r="702" spans="1:9" x14ac:dyDescent="0.2">
      <c r="A702" s="5">
        <v>43917</v>
      </c>
      <c r="B702" s="37">
        <v>6370</v>
      </c>
      <c r="C702" s="37">
        <v>130.97</v>
      </c>
      <c r="D702" s="40">
        <v>38.055999999999997</v>
      </c>
      <c r="E702" s="40">
        <f t="shared" si="55"/>
        <v>6539.0259999999998</v>
      </c>
      <c r="F702" s="51">
        <f t="shared" si="56"/>
        <v>10.97708082026538</v>
      </c>
      <c r="G702" s="51">
        <f t="shared" si="57"/>
        <v>11.928051001821492</v>
      </c>
      <c r="H702" s="51">
        <f t="shared" si="58"/>
        <v>9.9104166666666664</v>
      </c>
      <c r="I702" s="51">
        <f t="shared" si="59"/>
        <v>10.98774364833983</v>
      </c>
    </row>
    <row r="703" spans="1:9" x14ac:dyDescent="0.2">
      <c r="A703" s="5">
        <v>43916</v>
      </c>
      <c r="B703" s="37">
        <v>6750.7</v>
      </c>
      <c r="C703" s="37">
        <v>138.74</v>
      </c>
      <c r="D703" s="40">
        <v>40.412999999999997</v>
      </c>
      <c r="E703" s="40">
        <f t="shared" si="55"/>
        <v>6929.8529999999992</v>
      </c>
      <c r="F703" s="51">
        <f t="shared" si="56"/>
        <v>11.633120799586422</v>
      </c>
      <c r="G703" s="51">
        <f t="shared" si="57"/>
        <v>12.635701275045538</v>
      </c>
      <c r="H703" s="51">
        <f t="shared" si="58"/>
        <v>10.524218749999999</v>
      </c>
      <c r="I703" s="51">
        <f t="shared" si="59"/>
        <v>11.64446330151902</v>
      </c>
    </row>
    <row r="704" spans="1:9" x14ac:dyDescent="0.2">
      <c r="A704" s="5">
        <v>43915</v>
      </c>
      <c r="B704" s="37">
        <v>6688.2</v>
      </c>
      <c r="C704" s="37">
        <v>136.16</v>
      </c>
      <c r="D704" s="40">
        <v>39.180999999999997</v>
      </c>
      <c r="E704" s="40">
        <f t="shared" si="55"/>
        <v>6863.5409999999993</v>
      </c>
      <c r="F704" s="51">
        <f t="shared" si="56"/>
        <v>11.525417887299673</v>
      </c>
      <c r="G704" s="51">
        <f t="shared" si="57"/>
        <v>12.400728597449907</v>
      </c>
      <c r="H704" s="51">
        <f t="shared" si="58"/>
        <v>10.203385416666666</v>
      </c>
      <c r="I704" s="51">
        <f t="shared" si="59"/>
        <v>11.533037034547652</v>
      </c>
    </row>
    <row r="705" spans="1:9" x14ac:dyDescent="0.2">
      <c r="A705" s="5">
        <v>43914</v>
      </c>
      <c r="B705" s="37">
        <v>6762</v>
      </c>
      <c r="C705" s="37">
        <v>138.84</v>
      </c>
      <c r="D705" s="40">
        <v>40.573</v>
      </c>
      <c r="E705" s="40">
        <f t="shared" si="55"/>
        <v>6941.4130000000005</v>
      </c>
      <c r="F705" s="51">
        <f t="shared" si="56"/>
        <v>11.652593486127866</v>
      </c>
      <c r="G705" s="51">
        <f t="shared" si="57"/>
        <v>12.644808743169399</v>
      </c>
      <c r="H705" s="51">
        <f t="shared" si="58"/>
        <v>10.565885416666667</v>
      </c>
      <c r="I705" s="51">
        <f t="shared" si="59"/>
        <v>11.663887955370345</v>
      </c>
    </row>
    <row r="706" spans="1:9" x14ac:dyDescent="0.2">
      <c r="A706" s="5">
        <v>43913</v>
      </c>
      <c r="B706" s="37">
        <v>6491.2</v>
      </c>
      <c r="C706" s="37">
        <v>136.47999999999999</v>
      </c>
      <c r="D706" s="40">
        <v>39.051000000000002</v>
      </c>
      <c r="E706" s="40">
        <f t="shared" si="55"/>
        <v>6666.7309999999998</v>
      </c>
      <c r="F706" s="51">
        <f t="shared" si="56"/>
        <v>11.185938307771842</v>
      </c>
      <c r="G706" s="51">
        <f t="shared" si="57"/>
        <v>12.429872495446265</v>
      </c>
      <c r="H706" s="51">
        <f t="shared" si="58"/>
        <v>10.16953125</v>
      </c>
      <c r="I706" s="51">
        <f t="shared" si="59"/>
        <v>11.202330622395483</v>
      </c>
    </row>
    <row r="707" spans="1:9" x14ac:dyDescent="0.2">
      <c r="A707" s="5">
        <v>43912</v>
      </c>
      <c r="B707" s="37">
        <v>5827</v>
      </c>
      <c r="C707" s="37">
        <v>122.49</v>
      </c>
      <c r="D707" s="40">
        <v>35.430999999999997</v>
      </c>
      <c r="E707" s="40">
        <f t="shared" ref="E707:E770" si="60">B707+C707+D707</f>
        <v>5984.9209999999994</v>
      </c>
      <c r="F707" s="51">
        <f t="shared" ref="F707:F770" si="61">B707/$B$2013</f>
        <v>10.041357918318113</v>
      </c>
      <c r="G707" s="51">
        <f t="shared" ref="G707:G770" si="62">C707/$C$2013</f>
        <v>11.155737704918032</v>
      </c>
      <c r="H707" s="51">
        <f t="shared" ref="H707:H770" si="63">D707/$D$2013</f>
        <v>9.2268229166666664</v>
      </c>
      <c r="I707" s="51">
        <f t="shared" ref="I707:I770" si="64">E707/$E$2013</f>
        <v>10.056662521844332</v>
      </c>
    </row>
    <row r="708" spans="1:9" x14ac:dyDescent="0.2">
      <c r="A708" s="5">
        <v>43911</v>
      </c>
      <c r="B708" s="37">
        <v>6201.8</v>
      </c>
      <c r="C708" s="37">
        <v>132.84</v>
      </c>
      <c r="D708" s="40">
        <v>38.347000000000001</v>
      </c>
      <c r="E708" s="40">
        <f t="shared" si="60"/>
        <v>6372.9870000000001</v>
      </c>
      <c r="F708" s="51">
        <f t="shared" si="61"/>
        <v>10.687230742719285</v>
      </c>
      <c r="G708" s="51">
        <f t="shared" si="62"/>
        <v>12.098360655737705</v>
      </c>
      <c r="H708" s="51">
        <f t="shared" si="63"/>
        <v>9.9861979166666668</v>
      </c>
      <c r="I708" s="51">
        <f t="shared" si="64"/>
        <v>10.708742774566474</v>
      </c>
    </row>
    <row r="709" spans="1:9" x14ac:dyDescent="0.2">
      <c r="A709" s="5">
        <v>43910</v>
      </c>
      <c r="B709" s="37">
        <v>6205.8</v>
      </c>
      <c r="C709" s="37">
        <v>133.44</v>
      </c>
      <c r="D709" s="40">
        <v>38.045000000000002</v>
      </c>
      <c r="E709" s="40">
        <f t="shared" si="60"/>
        <v>6377.2849999999999</v>
      </c>
      <c r="F709" s="51">
        <f t="shared" si="61"/>
        <v>10.694123729105636</v>
      </c>
      <c r="G709" s="51">
        <f t="shared" si="62"/>
        <v>12.153005464480874</v>
      </c>
      <c r="H709" s="51">
        <f t="shared" si="63"/>
        <v>9.9075520833333339</v>
      </c>
      <c r="I709" s="51">
        <f t="shared" si="64"/>
        <v>10.715964847425729</v>
      </c>
    </row>
    <row r="710" spans="1:9" x14ac:dyDescent="0.2">
      <c r="A710" s="5">
        <v>43909</v>
      </c>
      <c r="B710" s="37">
        <v>6173.4</v>
      </c>
      <c r="C710" s="37">
        <v>136.5</v>
      </c>
      <c r="D710" s="40">
        <v>38.973999999999997</v>
      </c>
      <c r="E710" s="40">
        <f t="shared" si="60"/>
        <v>6348.8739999999998</v>
      </c>
      <c r="F710" s="51">
        <f t="shared" si="61"/>
        <v>10.638290539376184</v>
      </c>
      <c r="G710" s="51">
        <f t="shared" si="62"/>
        <v>12.431693989071038</v>
      </c>
      <c r="H710" s="51">
        <f t="shared" si="63"/>
        <v>10.149479166666666</v>
      </c>
      <c r="I710" s="51">
        <f t="shared" si="64"/>
        <v>10.66822489581933</v>
      </c>
    </row>
    <row r="711" spans="1:9" x14ac:dyDescent="0.2">
      <c r="A711" s="5">
        <v>43908</v>
      </c>
      <c r="B711" s="37">
        <v>5416.2</v>
      </c>
      <c r="C711" s="37">
        <v>118.64</v>
      </c>
      <c r="D711" s="40">
        <v>34.706000000000003</v>
      </c>
      <c r="E711" s="40">
        <f t="shared" si="60"/>
        <v>5569.5460000000003</v>
      </c>
      <c r="F711" s="51">
        <f t="shared" si="61"/>
        <v>9.3334482164397734</v>
      </c>
      <c r="G711" s="51">
        <f t="shared" si="62"/>
        <v>10.805100182149362</v>
      </c>
      <c r="H711" s="51">
        <f t="shared" si="63"/>
        <v>9.0380208333333343</v>
      </c>
      <c r="I711" s="51">
        <f t="shared" si="64"/>
        <v>9.3586940448985079</v>
      </c>
    </row>
    <row r="712" spans="1:9" x14ac:dyDescent="0.2">
      <c r="A712" s="5">
        <v>43907</v>
      </c>
      <c r="B712" s="37">
        <v>5345.2</v>
      </c>
      <c r="C712" s="37">
        <v>116.32</v>
      </c>
      <c r="D712" s="40">
        <v>34.183999999999997</v>
      </c>
      <c r="E712" s="40">
        <f t="shared" si="60"/>
        <v>5495.7039999999997</v>
      </c>
      <c r="F712" s="51">
        <f t="shared" si="61"/>
        <v>9.2110977080820273</v>
      </c>
      <c r="G712" s="51">
        <f t="shared" si="62"/>
        <v>10.593806921675773</v>
      </c>
      <c r="H712" s="51">
        <f t="shared" si="63"/>
        <v>8.9020833333333336</v>
      </c>
      <c r="I712" s="51">
        <f t="shared" si="64"/>
        <v>9.2346148675897286</v>
      </c>
    </row>
    <row r="713" spans="1:9" x14ac:dyDescent="0.2">
      <c r="A713" s="5">
        <v>43906</v>
      </c>
      <c r="B713" s="37">
        <v>5058.5</v>
      </c>
      <c r="C713" s="37">
        <v>111.76</v>
      </c>
      <c r="D713" s="40">
        <v>33.127000000000002</v>
      </c>
      <c r="E713" s="40">
        <f t="shared" si="60"/>
        <v>5203.3870000000006</v>
      </c>
      <c r="F713" s="51">
        <f t="shared" si="61"/>
        <v>8.7170429088402557</v>
      </c>
      <c r="G713" s="51">
        <f t="shared" si="62"/>
        <v>10.178506375227688</v>
      </c>
      <c r="H713" s="51">
        <f t="shared" si="63"/>
        <v>8.6268229166666668</v>
      </c>
      <c r="I713" s="51">
        <f t="shared" si="64"/>
        <v>8.7434248554913303</v>
      </c>
    </row>
    <row r="714" spans="1:9" x14ac:dyDescent="0.2">
      <c r="A714" s="5">
        <v>43905</v>
      </c>
      <c r="B714" s="37">
        <v>5383.2</v>
      </c>
      <c r="C714" s="37">
        <v>124.24</v>
      </c>
      <c r="D714" s="40">
        <v>36.392000000000003</v>
      </c>
      <c r="E714" s="40">
        <f t="shared" si="60"/>
        <v>5543.8319999999994</v>
      </c>
      <c r="F714" s="51">
        <f t="shared" si="61"/>
        <v>9.2765810787523701</v>
      </c>
      <c r="G714" s="51">
        <f t="shared" si="62"/>
        <v>11.315118397085609</v>
      </c>
      <c r="H714" s="51">
        <f t="shared" si="63"/>
        <v>9.4770833333333346</v>
      </c>
      <c r="I714" s="51">
        <f t="shared" si="64"/>
        <v>9.3154859524129581</v>
      </c>
    </row>
    <row r="715" spans="1:9" x14ac:dyDescent="0.2">
      <c r="A715" s="5">
        <v>43904</v>
      </c>
      <c r="B715" s="37">
        <v>5218.2</v>
      </c>
      <c r="C715" s="37">
        <v>123.54</v>
      </c>
      <c r="D715" s="40">
        <v>34.44</v>
      </c>
      <c r="E715" s="40">
        <f t="shared" si="60"/>
        <v>5376.1799999999994</v>
      </c>
      <c r="F715" s="51">
        <f t="shared" si="61"/>
        <v>8.9922453903153539</v>
      </c>
      <c r="G715" s="51">
        <f t="shared" si="62"/>
        <v>11.251366120218579</v>
      </c>
      <c r="H715" s="51">
        <f t="shared" si="63"/>
        <v>8.96875</v>
      </c>
      <c r="I715" s="51">
        <f t="shared" si="64"/>
        <v>9.0337747009006577</v>
      </c>
    </row>
    <row r="716" spans="1:9" x14ac:dyDescent="0.2">
      <c r="A716" s="5">
        <v>43903</v>
      </c>
      <c r="B716" s="37">
        <v>5625.4</v>
      </c>
      <c r="C716" s="37">
        <v>135.21</v>
      </c>
      <c r="D716" s="40">
        <v>37.552</v>
      </c>
      <c r="E716" s="40">
        <f t="shared" si="60"/>
        <v>5798.1619999999994</v>
      </c>
      <c r="F716" s="51">
        <f t="shared" si="61"/>
        <v>9.6939514044459756</v>
      </c>
      <c r="G716" s="51">
        <f t="shared" si="62"/>
        <v>12.314207650273225</v>
      </c>
      <c r="H716" s="51">
        <f t="shared" si="63"/>
        <v>9.7791666666666668</v>
      </c>
      <c r="I716" s="51">
        <f t="shared" si="64"/>
        <v>9.74284514047587</v>
      </c>
    </row>
    <row r="717" spans="1:9" x14ac:dyDescent="0.2">
      <c r="A717" s="5">
        <v>43902</v>
      </c>
      <c r="B717" s="37">
        <v>4927</v>
      </c>
      <c r="C717" s="37">
        <v>109.53</v>
      </c>
      <c r="D717" s="40">
        <v>29.838999999999999</v>
      </c>
      <c r="E717" s="40">
        <f t="shared" si="60"/>
        <v>5066.3689999999997</v>
      </c>
      <c r="F717" s="51">
        <f t="shared" si="61"/>
        <v>8.4904359813889378</v>
      </c>
      <c r="G717" s="51">
        <f t="shared" si="62"/>
        <v>9.9754098360655732</v>
      </c>
      <c r="H717" s="51">
        <f t="shared" si="63"/>
        <v>7.7705729166666666</v>
      </c>
      <c r="I717" s="51">
        <f t="shared" si="64"/>
        <v>8.5131889366850384</v>
      </c>
    </row>
    <row r="718" spans="1:9" x14ac:dyDescent="0.2">
      <c r="A718" s="5">
        <v>43901</v>
      </c>
      <c r="B718" s="37">
        <v>7969.6</v>
      </c>
      <c r="C718" s="37">
        <v>195.6</v>
      </c>
      <c r="D718" s="40">
        <v>48.55</v>
      </c>
      <c r="E718" s="40">
        <f t="shared" si="60"/>
        <v>8213.75</v>
      </c>
      <c r="F718" s="51">
        <f t="shared" si="61"/>
        <v>13.733586076167501</v>
      </c>
      <c r="G718" s="51">
        <f t="shared" si="62"/>
        <v>17.814207650273222</v>
      </c>
      <c r="H718" s="51">
        <f t="shared" si="63"/>
        <v>12.643229166666666</v>
      </c>
      <c r="I718" s="51">
        <f t="shared" si="64"/>
        <v>13.801838284715688</v>
      </c>
    </row>
    <row r="719" spans="1:9" x14ac:dyDescent="0.2">
      <c r="A719" s="5">
        <v>43900</v>
      </c>
      <c r="B719" s="37">
        <v>7913.8</v>
      </c>
      <c r="C719" s="37">
        <v>201.13</v>
      </c>
      <c r="D719" s="40">
        <v>50.197000000000003</v>
      </c>
      <c r="E719" s="40">
        <f t="shared" si="60"/>
        <v>8165.1270000000004</v>
      </c>
      <c r="F719" s="51">
        <f t="shared" si="61"/>
        <v>13.637428916077893</v>
      </c>
      <c r="G719" s="51">
        <f t="shared" si="62"/>
        <v>18.317850637522767</v>
      </c>
      <c r="H719" s="51">
        <f t="shared" si="63"/>
        <v>13.072135416666669</v>
      </c>
      <c r="I719" s="51">
        <f t="shared" si="64"/>
        <v>13.720135434870279</v>
      </c>
    </row>
    <row r="720" spans="1:9" x14ac:dyDescent="0.2">
      <c r="A720" s="5">
        <v>43899</v>
      </c>
      <c r="B720" s="37">
        <v>7967.3</v>
      </c>
      <c r="C720" s="37">
        <v>203.72</v>
      </c>
      <c r="D720" s="40">
        <v>50.506999999999998</v>
      </c>
      <c r="E720" s="40">
        <f t="shared" si="60"/>
        <v>8221.527</v>
      </c>
      <c r="F720" s="51">
        <f t="shared" si="61"/>
        <v>13.729622608995349</v>
      </c>
      <c r="G720" s="51">
        <f t="shared" si="62"/>
        <v>18.553734061930783</v>
      </c>
      <c r="H720" s="51">
        <f t="shared" si="63"/>
        <v>13.152864583333333</v>
      </c>
      <c r="I720" s="51">
        <f t="shared" si="64"/>
        <v>13.8149062373975</v>
      </c>
    </row>
    <row r="721" spans="1:9" x14ac:dyDescent="0.2">
      <c r="A721" s="5">
        <v>43898</v>
      </c>
      <c r="B721" s="37">
        <v>8074</v>
      </c>
      <c r="C721" s="37">
        <v>200.35</v>
      </c>
      <c r="D721" s="40">
        <v>50.96</v>
      </c>
      <c r="E721" s="40">
        <f t="shared" si="60"/>
        <v>8325.31</v>
      </c>
      <c r="F721" s="51">
        <f t="shared" si="61"/>
        <v>13.913493020851284</v>
      </c>
      <c r="G721" s="51">
        <f t="shared" si="62"/>
        <v>18.246812386156648</v>
      </c>
      <c r="H721" s="51">
        <f t="shared" si="63"/>
        <v>13.270833333333334</v>
      </c>
      <c r="I721" s="51">
        <f t="shared" si="64"/>
        <v>13.989296276381234</v>
      </c>
    </row>
    <row r="722" spans="1:9" x14ac:dyDescent="0.2">
      <c r="A722" s="5">
        <v>43897</v>
      </c>
      <c r="B722" s="37">
        <v>8919</v>
      </c>
      <c r="C722" s="37">
        <v>238.21</v>
      </c>
      <c r="D722" s="40">
        <v>60.454000000000001</v>
      </c>
      <c r="E722" s="40">
        <f t="shared" si="60"/>
        <v>9217.6639999999989</v>
      </c>
      <c r="F722" s="51">
        <f t="shared" si="61"/>
        <v>15.36963639496812</v>
      </c>
      <c r="G722" s="51">
        <f t="shared" si="62"/>
        <v>21.694899817850636</v>
      </c>
      <c r="H722" s="51">
        <f t="shared" si="63"/>
        <v>15.743229166666667</v>
      </c>
      <c r="I722" s="51">
        <f t="shared" si="64"/>
        <v>15.488748487699958</v>
      </c>
    </row>
    <row r="723" spans="1:9" x14ac:dyDescent="0.2">
      <c r="A723" s="5">
        <v>43896</v>
      </c>
      <c r="B723" s="37">
        <v>9180.6</v>
      </c>
      <c r="C723" s="37">
        <v>246.09</v>
      </c>
      <c r="D723" s="40">
        <v>63.210999999999999</v>
      </c>
      <c r="E723" s="40">
        <f t="shared" si="60"/>
        <v>9489.9009999999998</v>
      </c>
      <c r="F723" s="51">
        <f t="shared" si="61"/>
        <v>15.820437704635536</v>
      </c>
      <c r="G723" s="51">
        <f t="shared" si="62"/>
        <v>22.412568306010929</v>
      </c>
      <c r="H723" s="51">
        <f t="shared" si="63"/>
        <v>16.461197916666666</v>
      </c>
      <c r="I723" s="51">
        <f t="shared" si="64"/>
        <v>15.946197405565263</v>
      </c>
    </row>
    <row r="724" spans="1:9" x14ac:dyDescent="0.2">
      <c r="A724" s="5">
        <v>43895</v>
      </c>
      <c r="B724" s="37">
        <v>9090.7999999999993</v>
      </c>
      <c r="C724" s="37">
        <v>229.4</v>
      </c>
      <c r="D724" s="40">
        <v>62.057000000000002</v>
      </c>
      <c r="E724" s="40">
        <f t="shared" si="60"/>
        <v>9382.2569999999996</v>
      </c>
      <c r="F724" s="51">
        <f t="shared" si="61"/>
        <v>15.665690160261933</v>
      </c>
      <c r="G724" s="51">
        <f t="shared" si="62"/>
        <v>20.892531876138435</v>
      </c>
      <c r="H724" s="51">
        <f t="shared" si="63"/>
        <v>16.160677083333333</v>
      </c>
      <c r="I724" s="51">
        <f t="shared" si="64"/>
        <v>15.765319599408523</v>
      </c>
    </row>
    <row r="725" spans="1:9" x14ac:dyDescent="0.2">
      <c r="A725" s="5">
        <v>43894</v>
      </c>
      <c r="B725" s="37">
        <v>8788.6</v>
      </c>
      <c r="C725" s="37">
        <v>225.1</v>
      </c>
      <c r="D725" s="40">
        <v>60.344999999999999</v>
      </c>
      <c r="E725" s="40">
        <f t="shared" si="60"/>
        <v>9074.0450000000001</v>
      </c>
      <c r="F725" s="51">
        <f t="shared" si="61"/>
        <v>15.144925038773049</v>
      </c>
      <c r="G725" s="51">
        <f t="shared" si="62"/>
        <v>20.500910746812384</v>
      </c>
      <c r="H725" s="51">
        <f t="shared" si="63"/>
        <v>15.71484375</v>
      </c>
      <c r="I725" s="51">
        <f t="shared" si="64"/>
        <v>15.247420688264551</v>
      </c>
    </row>
    <row r="726" spans="1:9" x14ac:dyDescent="0.2">
      <c r="A726" s="5">
        <v>43893</v>
      </c>
      <c r="B726" s="37">
        <v>8791.1</v>
      </c>
      <c r="C726" s="37">
        <v>224.33</v>
      </c>
      <c r="D726" s="40">
        <v>61.011000000000003</v>
      </c>
      <c r="E726" s="40">
        <f t="shared" si="60"/>
        <v>9076.4410000000007</v>
      </c>
      <c r="F726" s="51">
        <f t="shared" si="61"/>
        <v>15.14923315526452</v>
      </c>
      <c r="G726" s="51">
        <f t="shared" si="62"/>
        <v>20.430783242258652</v>
      </c>
      <c r="H726" s="51">
        <f t="shared" si="63"/>
        <v>15.888281250000002</v>
      </c>
      <c r="I726" s="51">
        <f t="shared" si="64"/>
        <v>15.251446767038582</v>
      </c>
    </row>
    <row r="727" spans="1:9" x14ac:dyDescent="0.2">
      <c r="A727" s="5">
        <v>43892</v>
      </c>
      <c r="B727" s="37">
        <v>8938.1</v>
      </c>
      <c r="C727" s="37">
        <v>232.52</v>
      </c>
      <c r="D727" s="40">
        <v>61.414999999999999</v>
      </c>
      <c r="E727" s="40">
        <f t="shared" si="60"/>
        <v>9232.0350000000017</v>
      </c>
      <c r="F727" s="51">
        <f t="shared" si="61"/>
        <v>15.402550404962952</v>
      </c>
      <c r="G727" s="51">
        <f t="shared" si="62"/>
        <v>21.176684881602913</v>
      </c>
      <c r="H727" s="51">
        <f t="shared" si="63"/>
        <v>15.993489583333334</v>
      </c>
      <c r="I727" s="51">
        <f t="shared" si="64"/>
        <v>15.512896558677244</v>
      </c>
    </row>
    <row r="728" spans="1:9" x14ac:dyDescent="0.2">
      <c r="A728" s="5">
        <v>43891</v>
      </c>
      <c r="B728" s="37">
        <v>8565.2000000000007</v>
      </c>
      <c r="C728" s="37">
        <v>218.56</v>
      </c>
      <c r="D728" s="40">
        <v>57.768000000000001</v>
      </c>
      <c r="E728" s="40">
        <f t="shared" si="60"/>
        <v>8841.5280000000002</v>
      </c>
      <c r="F728" s="51">
        <f t="shared" si="61"/>
        <v>14.759951749095299</v>
      </c>
      <c r="G728" s="51">
        <f t="shared" si="62"/>
        <v>19.905282331511838</v>
      </c>
      <c r="H728" s="51">
        <f t="shared" si="63"/>
        <v>15.043750000000001</v>
      </c>
      <c r="I728" s="51">
        <f t="shared" si="64"/>
        <v>14.856714612179056</v>
      </c>
    </row>
    <row r="729" spans="1:9" x14ac:dyDescent="0.2">
      <c r="A729" s="5">
        <v>43890</v>
      </c>
      <c r="B729" s="37">
        <v>8557.2999999999993</v>
      </c>
      <c r="C729" s="37">
        <v>218.45</v>
      </c>
      <c r="D729" s="40">
        <v>58.078000000000003</v>
      </c>
      <c r="E729" s="40">
        <f t="shared" si="60"/>
        <v>8833.8279999999995</v>
      </c>
      <c r="F729" s="51">
        <f t="shared" si="61"/>
        <v>14.74633810098225</v>
      </c>
      <c r="G729" s="51">
        <f t="shared" si="62"/>
        <v>19.895264116575589</v>
      </c>
      <c r="H729" s="51">
        <f t="shared" si="63"/>
        <v>15.124479166666667</v>
      </c>
      <c r="I729" s="51">
        <f t="shared" si="64"/>
        <v>14.84377604516736</v>
      </c>
    </row>
    <row r="730" spans="1:9" x14ac:dyDescent="0.2">
      <c r="A730" s="5">
        <v>43889</v>
      </c>
      <c r="B730" s="37">
        <v>8728</v>
      </c>
      <c r="C730" s="37">
        <v>228.43</v>
      </c>
      <c r="D730" s="40">
        <v>59.904000000000003</v>
      </c>
      <c r="E730" s="40">
        <f t="shared" si="60"/>
        <v>9016.3340000000007</v>
      </c>
      <c r="F730" s="51">
        <f t="shared" si="61"/>
        <v>15.040496295019819</v>
      </c>
      <c r="G730" s="51">
        <f t="shared" si="62"/>
        <v>20.804189435336976</v>
      </c>
      <c r="H730" s="51">
        <f t="shared" si="63"/>
        <v>15.600000000000001</v>
      </c>
      <c r="I730" s="51">
        <f t="shared" si="64"/>
        <v>15.150446968678587</v>
      </c>
    </row>
    <row r="731" spans="1:9" x14ac:dyDescent="0.2">
      <c r="A731" s="5">
        <v>43888</v>
      </c>
      <c r="B731" s="37">
        <v>8825.7999999999993</v>
      </c>
      <c r="C731" s="37">
        <v>227.52</v>
      </c>
      <c r="D731" s="40">
        <v>61.670999999999999</v>
      </c>
      <c r="E731" s="40">
        <f t="shared" si="60"/>
        <v>9114.991</v>
      </c>
      <c r="F731" s="51">
        <f t="shared" si="61"/>
        <v>15.20902981216612</v>
      </c>
      <c r="G731" s="51">
        <f t="shared" si="62"/>
        <v>20.721311475409838</v>
      </c>
      <c r="H731" s="51">
        <f t="shared" si="63"/>
        <v>16.060156250000002</v>
      </c>
      <c r="I731" s="51">
        <f t="shared" si="64"/>
        <v>15.316223618765964</v>
      </c>
    </row>
    <row r="732" spans="1:9" x14ac:dyDescent="0.2">
      <c r="A732" s="5">
        <v>43887</v>
      </c>
      <c r="B732" s="37">
        <v>8813.2000000000007</v>
      </c>
      <c r="C732" s="37">
        <v>224.1</v>
      </c>
      <c r="D732" s="40">
        <v>60.588999999999999</v>
      </c>
      <c r="E732" s="40">
        <f t="shared" si="60"/>
        <v>9097.889000000001</v>
      </c>
      <c r="F732" s="51">
        <f t="shared" si="61"/>
        <v>15.187316905049116</v>
      </c>
      <c r="G732" s="51">
        <f t="shared" si="62"/>
        <v>20.409836065573771</v>
      </c>
      <c r="H732" s="51">
        <f t="shared" si="63"/>
        <v>15.778385416666667</v>
      </c>
      <c r="I732" s="51">
        <f t="shared" si="64"/>
        <v>15.287486557332976</v>
      </c>
    </row>
    <row r="733" spans="1:9" x14ac:dyDescent="0.2">
      <c r="A733" s="5">
        <v>43886</v>
      </c>
      <c r="B733" s="37">
        <v>9327.5</v>
      </c>
      <c r="C733" s="37">
        <v>247.13</v>
      </c>
      <c r="D733" s="40">
        <v>71.045000000000002</v>
      </c>
      <c r="E733" s="40">
        <f t="shared" si="60"/>
        <v>9645.6749999999993</v>
      </c>
      <c r="F733" s="51">
        <f t="shared" si="61"/>
        <v>16.073582629674309</v>
      </c>
      <c r="G733" s="51">
        <f t="shared" si="62"/>
        <v>22.507285974499087</v>
      </c>
      <c r="H733" s="51">
        <f t="shared" si="63"/>
        <v>18.501302083333336</v>
      </c>
      <c r="I733" s="51">
        <f t="shared" si="64"/>
        <v>16.207949657211991</v>
      </c>
    </row>
    <row r="734" spans="1:9" x14ac:dyDescent="0.2">
      <c r="A734" s="5">
        <v>43885</v>
      </c>
      <c r="B734" s="37">
        <v>9674.1</v>
      </c>
      <c r="C734" s="37">
        <v>265.97000000000003</v>
      </c>
      <c r="D734" s="40">
        <v>75.578999999999994</v>
      </c>
      <c r="E734" s="40">
        <f t="shared" si="60"/>
        <v>10015.648999999999</v>
      </c>
      <c r="F734" s="51">
        <f t="shared" si="61"/>
        <v>16.670859900051699</v>
      </c>
      <c r="G734" s="51">
        <f t="shared" si="62"/>
        <v>24.223132969034609</v>
      </c>
      <c r="H734" s="51">
        <f t="shared" si="63"/>
        <v>19.682031249999998</v>
      </c>
      <c r="I734" s="51">
        <f t="shared" si="64"/>
        <v>16.829629318456782</v>
      </c>
    </row>
    <row r="735" spans="1:9" x14ac:dyDescent="0.2">
      <c r="A735" s="5">
        <v>43884</v>
      </c>
      <c r="B735" s="37">
        <v>9985</v>
      </c>
      <c r="C735" s="37">
        <v>275.72000000000003</v>
      </c>
      <c r="D735" s="40">
        <v>79.706000000000003</v>
      </c>
      <c r="E735" s="40">
        <f t="shared" si="60"/>
        <v>10340.425999999999</v>
      </c>
      <c r="F735" s="51">
        <f t="shared" si="61"/>
        <v>17.206617266930898</v>
      </c>
      <c r="G735" s="51">
        <f t="shared" si="62"/>
        <v>25.111111111111114</v>
      </c>
      <c r="H735" s="51">
        <f t="shared" si="63"/>
        <v>20.756770833333334</v>
      </c>
      <c r="I735" s="51">
        <f t="shared" si="64"/>
        <v>17.375362952009677</v>
      </c>
    </row>
    <row r="736" spans="1:9" x14ac:dyDescent="0.2">
      <c r="A736" s="5">
        <v>43883</v>
      </c>
      <c r="B736" s="37">
        <v>9662.4</v>
      </c>
      <c r="C736" s="37">
        <v>262.14</v>
      </c>
      <c r="D736" s="40">
        <v>74.817999999999998</v>
      </c>
      <c r="E736" s="40">
        <f t="shared" si="60"/>
        <v>9999.3579999999984</v>
      </c>
      <c r="F736" s="51">
        <f t="shared" si="61"/>
        <v>16.650697914871618</v>
      </c>
      <c r="G736" s="51">
        <f t="shared" si="62"/>
        <v>23.874316939890708</v>
      </c>
      <c r="H736" s="51">
        <f t="shared" si="63"/>
        <v>19.483854166666667</v>
      </c>
      <c r="I736" s="51">
        <f t="shared" si="64"/>
        <v>16.802255007393462</v>
      </c>
    </row>
    <row r="737" spans="1:9" x14ac:dyDescent="0.2">
      <c r="A737" s="5">
        <v>43882</v>
      </c>
      <c r="B737" s="37">
        <v>9693.5</v>
      </c>
      <c r="C737" s="37">
        <v>265.43</v>
      </c>
      <c r="D737" s="40">
        <v>73.290999999999997</v>
      </c>
      <c r="E737" s="40">
        <f t="shared" si="60"/>
        <v>10032.221</v>
      </c>
      <c r="F737" s="51">
        <f t="shared" si="61"/>
        <v>16.704290884025504</v>
      </c>
      <c r="G737" s="51">
        <f t="shared" si="62"/>
        <v>24.173952641165755</v>
      </c>
      <c r="H737" s="51">
        <f t="shared" si="63"/>
        <v>19.086197916666666</v>
      </c>
      <c r="I737" s="51">
        <f t="shared" si="64"/>
        <v>16.857475803199353</v>
      </c>
    </row>
    <row r="738" spans="1:9" x14ac:dyDescent="0.2">
      <c r="A738" s="5">
        <v>43881</v>
      </c>
      <c r="B738" s="37">
        <v>9608.1</v>
      </c>
      <c r="C738" s="37">
        <v>257.83999999999997</v>
      </c>
      <c r="D738" s="40">
        <v>69.454999999999998</v>
      </c>
      <c r="E738" s="40">
        <f t="shared" si="60"/>
        <v>9935.3950000000004</v>
      </c>
      <c r="F738" s="51">
        <f t="shared" si="61"/>
        <v>16.557125624676893</v>
      </c>
      <c r="G738" s="51">
        <f t="shared" si="62"/>
        <v>23.48269581056466</v>
      </c>
      <c r="H738" s="51">
        <f t="shared" si="63"/>
        <v>18.087239583333332</v>
      </c>
      <c r="I738" s="51">
        <f t="shared" si="64"/>
        <v>16.694775843527356</v>
      </c>
    </row>
    <row r="739" spans="1:9" x14ac:dyDescent="0.2">
      <c r="A739" s="5">
        <v>43880</v>
      </c>
      <c r="B739" s="37">
        <v>9592.2000000000007</v>
      </c>
      <c r="C739" s="37">
        <v>258.95</v>
      </c>
      <c r="D739" s="40">
        <v>70.781999999999996</v>
      </c>
      <c r="E739" s="40">
        <f t="shared" si="60"/>
        <v>9921.9320000000007</v>
      </c>
      <c r="F739" s="51">
        <f t="shared" si="61"/>
        <v>16.529726003791144</v>
      </c>
      <c r="G739" s="51">
        <f t="shared" si="62"/>
        <v>23.583788706739526</v>
      </c>
      <c r="H739" s="51">
        <f t="shared" si="63"/>
        <v>18.432812500000001</v>
      </c>
      <c r="I739" s="51">
        <f t="shared" si="64"/>
        <v>16.672153515257428</v>
      </c>
    </row>
    <row r="740" spans="1:9" x14ac:dyDescent="0.2">
      <c r="A740" s="5">
        <v>43879</v>
      </c>
      <c r="B740" s="37">
        <v>10183</v>
      </c>
      <c r="C740" s="37">
        <v>283</v>
      </c>
      <c r="D740" s="40">
        <v>77.173000000000002</v>
      </c>
      <c r="E740" s="40">
        <f t="shared" si="60"/>
        <v>10543.173000000001</v>
      </c>
      <c r="F740" s="51">
        <f t="shared" si="61"/>
        <v>17.547820093055318</v>
      </c>
      <c r="G740" s="51">
        <f t="shared" si="62"/>
        <v>25.774134790528233</v>
      </c>
      <c r="H740" s="51">
        <f t="shared" si="63"/>
        <v>20.097135416666667</v>
      </c>
      <c r="I740" s="51">
        <f t="shared" si="64"/>
        <v>17.716045503427882</v>
      </c>
    </row>
    <row r="741" spans="1:9" x14ac:dyDescent="0.2">
      <c r="A741" s="5">
        <v>43878</v>
      </c>
      <c r="B741" s="37">
        <v>9708</v>
      </c>
      <c r="C741" s="37">
        <v>268.02</v>
      </c>
      <c r="D741" s="40">
        <v>73.340999999999994</v>
      </c>
      <c r="E741" s="40">
        <f t="shared" si="60"/>
        <v>10049.361000000001</v>
      </c>
      <c r="F741" s="51">
        <f t="shared" si="61"/>
        <v>16.729277959676033</v>
      </c>
      <c r="G741" s="51">
        <f t="shared" si="62"/>
        <v>24.409836065573767</v>
      </c>
      <c r="H741" s="51">
        <f t="shared" si="63"/>
        <v>19.099218749999999</v>
      </c>
      <c r="I741" s="51">
        <f t="shared" si="64"/>
        <v>16.886276717300714</v>
      </c>
    </row>
    <row r="742" spans="1:9" x14ac:dyDescent="0.2">
      <c r="A742" s="5">
        <v>43877</v>
      </c>
      <c r="B742" s="37">
        <v>9929.7000000000007</v>
      </c>
      <c r="C742" s="37">
        <v>259.77999999999997</v>
      </c>
      <c r="D742" s="40">
        <v>74.866</v>
      </c>
      <c r="E742" s="40">
        <f t="shared" si="60"/>
        <v>10264.346000000001</v>
      </c>
      <c r="F742" s="51">
        <f t="shared" si="61"/>
        <v>17.111321730139586</v>
      </c>
      <c r="G742" s="51">
        <f t="shared" si="62"/>
        <v>23.659380692167574</v>
      </c>
      <c r="H742" s="51">
        <f t="shared" si="63"/>
        <v>19.496354166666666</v>
      </c>
      <c r="I742" s="51">
        <f t="shared" si="64"/>
        <v>17.247523188600621</v>
      </c>
    </row>
    <row r="743" spans="1:9" x14ac:dyDescent="0.2">
      <c r="A743" s="5">
        <v>43876</v>
      </c>
      <c r="B743" s="37">
        <v>9901</v>
      </c>
      <c r="C743" s="37">
        <v>264.93</v>
      </c>
      <c r="D743" s="40">
        <v>76.741</v>
      </c>
      <c r="E743" s="40">
        <f t="shared" si="60"/>
        <v>10242.671</v>
      </c>
      <c r="F743" s="51">
        <f t="shared" si="61"/>
        <v>17.061864552817511</v>
      </c>
      <c r="G743" s="51">
        <f t="shared" si="62"/>
        <v>24.128415300546447</v>
      </c>
      <c r="H743" s="51">
        <f t="shared" si="63"/>
        <v>19.984635416666666</v>
      </c>
      <c r="I743" s="51">
        <f t="shared" si="64"/>
        <v>17.211101962629385</v>
      </c>
    </row>
    <row r="744" spans="1:9" x14ac:dyDescent="0.2">
      <c r="A744" s="5">
        <v>43875</v>
      </c>
      <c r="B744" s="37">
        <v>10335</v>
      </c>
      <c r="C744" s="37">
        <v>284.97000000000003</v>
      </c>
      <c r="D744" s="40">
        <v>82.965000000000003</v>
      </c>
      <c r="E744" s="40">
        <f t="shared" si="60"/>
        <v>10702.934999999999</v>
      </c>
      <c r="F744" s="51">
        <f t="shared" si="61"/>
        <v>17.809753575736689</v>
      </c>
      <c r="G744" s="51">
        <f t="shared" si="62"/>
        <v>25.953551912568308</v>
      </c>
      <c r="H744" s="51">
        <f t="shared" si="63"/>
        <v>21.60546875</v>
      </c>
      <c r="I744" s="51">
        <f t="shared" si="64"/>
        <v>17.984498924586639</v>
      </c>
    </row>
    <row r="745" spans="1:9" x14ac:dyDescent="0.2">
      <c r="A745" s="5">
        <v>43874</v>
      </c>
      <c r="B745" s="37">
        <v>10222</v>
      </c>
      <c r="C745" s="37">
        <v>268.51</v>
      </c>
      <c r="D745" s="40">
        <v>80.600999999999999</v>
      </c>
      <c r="E745" s="40">
        <f t="shared" si="60"/>
        <v>10571.111000000001</v>
      </c>
      <c r="F745" s="51">
        <f t="shared" si="61"/>
        <v>17.615026710322248</v>
      </c>
      <c r="G745" s="51">
        <f t="shared" si="62"/>
        <v>24.454462659380692</v>
      </c>
      <c r="H745" s="51">
        <f t="shared" si="63"/>
        <v>20.989843750000002</v>
      </c>
      <c r="I745" s="51">
        <f t="shared" si="64"/>
        <v>17.762990657346418</v>
      </c>
    </row>
    <row r="746" spans="1:9" x14ac:dyDescent="0.2">
      <c r="A746" s="5">
        <v>43873</v>
      </c>
      <c r="B746" s="37">
        <v>10339</v>
      </c>
      <c r="C746" s="37">
        <v>265.14</v>
      </c>
      <c r="D746" s="40">
        <v>81.19</v>
      </c>
      <c r="E746" s="40">
        <f t="shared" si="60"/>
        <v>10685.33</v>
      </c>
      <c r="F746" s="51">
        <f t="shared" si="61"/>
        <v>17.81664656212304</v>
      </c>
      <c r="G746" s="51">
        <f t="shared" si="62"/>
        <v>24.147540983606554</v>
      </c>
      <c r="H746" s="51">
        <f t="shared" si="63"/>
        <v>21.143229166666668</v>
      </c>
      <c r="I746" s="51">
        <f t="shared" si="64"/>
        <v>17.954916655464444</v>
      </c>
    </row>
    <row r="747" spans="1:9" x14ac:dyDescent="0.2">
      <c r="A747" s="5">
        <v>43872</v>
      </c>
      <c r="B747" s="37">
        <v>10247</v>
      </c>
      <c r="C747" s="37">
        <v>237.24</v>
      </c>
      <c r="D747" s="40">
        <v>76.524000000000001</v>
      </c>
      <c r="E747" s="40">
        <f t="shared" si="60"/>
        <v>10560.763999999999</v>
      </c>
      <c r="F747" s="51">
        <f t="shared" si="61"/>
        <v>17.658107875236947</v>
      </c>
      <c r="G747" s="51">
        <f t="shared" si="62"/>
        <v>21.606557377049182</v>
      </c>
      <c r="H747" s="51">
        <f t="shared" si="63"/>
        <v>19.928125000000001</v>
      </c>
      <c r="I747" s="51">
        <f t="shared" si="64"/>
        <v>17.745604247882778</v>
      </c>
    </row>
    <row r="748" spans="1:9" x14ac:dyDescent="0.2">
      <c r="A748" s="5">
        <v>43871</v>
      </c>
      <c r="B748" s="37">
        <v>9850.2000000000007</v>
      </c>
      <c r="C748" s="37">
        <v>223.14</v>
      </c>
      <c r="D748" s="40">
        <v>74.099999999999994</v>
      </c>
      <c r="E748" s="40">
        <f t="shared" si="60"/>
        <v>10147.44</v>
      </c>
      <c r="F748" s="51">
        <f t="shared" si="61"/>
        <v>16.974323625710841</v>
      </c>
      <c r="G748" s="51">
        <f t="shared" si="62"/>
        <v>20.322404371584696</v>
      </c>
      <c r="H748" s="51">
        <f t="shared" si="63"/>
        <v>19.296875</v>
      </c>
      <c r="I748" s="51">
        <f t="shared" si="64"/>
        <v>17.051082134695523</v>
      </c>
    </row>
    <row r="749" spans="1:9" x14ac:dyDescent="0.2">
      <c r="A749" s="5">
        <v>43870</v>
      </c>
      <c r="B749" s="37">
        <v>10151</v>
      </c>
      <c r="C749" s="37">
        <v>228.23</v>
      </c>
      <c r="D749" s="40">
        <v>77.022999999999996</v>
      </c>
      <c r="E749" s="40">
        <f t="shared" si="60"/>
        <v>10456.252999999999</v>
      </c>
      <c r="F749" s="51">
        <f t="shared" si="61"/>
        <v>17.492676201964503</v>
      </c>
      <c r="G749" s="51">
        <f t="shared" si="62"/>
        <v>20.785974499089253</v>
      </c>
      <c r="H749" s="51">
        <f t="shared" si="63"/>
        <v>20.058072916666667</v>
      </c>
      <c r="I749" s="51">
        <f t="shared" si="64"/>
        <v>17.569990926199758</v>
      </c>
    </row>
    <row r="750" spans="1:9" x14ac:dyDescent="0.2">
      <c r="A750" s="5">
        <v>43869</v>
      </c>
      <c r="B750" s="37">
        <v>9877.2000000000007</v>
      </c>
      <c r="C750" s="37">
        <v>222.69</v>
      </c>
      <c r="D750" s="40">
        <v>76.613</v>
      </c>
      <c r="E750" s="40">
        <f t="shared" si="60"/>
        <v>10176.503000000001</v>
      </c>
      <c r="F750" s="51">
        <f t="shared" si="61"/>
        <v>17.020851283818718</v>
      </c>
      <c r="G750" s="51">
        <f t="shared" si="62"/>
        <v>20.28142076502732</v>
      </c>
      <c r="H750" s="51">
        <f t="shared" si="63"/>
        <v>19.951302083333335</v>
      </c>
      <c r="I750" s="51">
        <f t="shared" si="64"/>
        <v>17.099917663664471</v>
      </c>
    </row>
    <row r="751" spans="1:9" x14ac:dyDescent="0.2">
      <c r="A751" s="5">
        <v>43868</v>
      </c>
      <c r="B751" s="37">
        <v>9805.2000000000007</v>
      </c>
      <c r="C751" s="37">
        <v>223.11</v>
      </c>
      <c r="D751" s="40">
        <v>74.337999999999994</v>
      </c>
      <c r="E751" s="40">
        <f t="shared" si="60"/>
        <v>10102.648000000001</v>
      </c>
      <c r="F751" s="51">
        <f t="shared" si="61"/>
        <v>16.896777528864384</v>
      </c>
      <c r="G751" s="51">
        <f t="shared" si="62"/>
        <v>20.319672131147541</v>
      </c>
      <c r="H751" s="51">
        <f t="shared" si="63"/>
        <v>19.358854166666667</v>
      </c>
      <c r="I751" s="51">
        <f t="shared" si="64"/>
        <v>16.97581664202178</v>
      </c>
    </row>
    <row r="752" spans="1:9" x14ac:dyDescent="0.2">
      <c r="A752" s="5">
        <v>43867</v>
      </c>
      <c r="B752" s="37">
        <v>9744.9</v>
      </c>
      <c r="C752" s="37">
        <v>212.59</v>
      </c>
      <c r="D752" s="40">
        <v>73.593999999999994</v>
      </c>
      <c r="E752" s="40">
        <f t="shared" si="60"/>
        <v>10031.083999999999</v>
      </c>
      <c r="F752" s="51">
        <f t="shared" si="61"/>
        <v>16.792865759090127</v>
      </c>
      <c r="G752" s="51">
        <f t="shared" si="62"/>
        <v>19.361566484517304</v>
      </c>
      <c r="H752" s="51">
        <f t="shared" si="63"/>
        <v>19.165104166666666</v>
      </c>
      <c r="I752" s="51">
        <f t="shared" si="64"/>
        <v>16.855565264148407</v>
      </c>
    </row>
    <row r="753" spans="1:9" x14ac:dyDescent="0.2">
      <c r="A753" s="5">
        <v>43866</v>
      </c>
      <c r="B753" s="37">
        <v>9612</v>
      </c>
      <c r="C753" s="37">
        <v>203.79</v>
      </c>
      <c r="D753" s="40">
        <v>72.563000000000002</v>
      </c>
      <c r="E753" s="40">
        <f t="shared" si="60"/>
        <v>9888.353000000001</v>
      </c>
      <c r="F753" s="51">
        <f t="shared" si="61"/>
        <v>16.563846286403585</v>
      </c>
      <c r="G753" s="51">
        <f t="shared" si="62"/>
        <v>18.560109289617486</v>
      </c>
      <c r="H753" s="51">
        <f t="shared" si="63"/>
        <v>18.896614583333335</v>
      </c>
      <c r="I753" s="51">
        <f t="shared" si="64"/>
        <v>16.61572960075279</v>
      </c>
    </row>
    <row r="754" spans="1:9" x14ac:dyDescent="0.2">
      <c r="A754" s="5">
        <v>43865</v>
      </c>
      <c r="B754" s="37">
        <v>9197.4</v>
      </c>
      <c r="C754" s="37">
        <v>189.06</v>
      </c>
      <c r="D754" s="40">
        <v>68.063000000000002</v>
      </c>
      <c r="E754" s="40">
        <f t="shared" si="60"/>
        <v>9454.5229999999992</v>
      </c>
      <c r="F754" s="51">
        <f t="shared" si="61"/>
        <v>15.849388247458212</v>
      </c>
      <c r="G754" s="51">
        <f t="shared" si="62"/>
        <v>17.218579234972676</v>
      </c>
      <c r="H754" s="51">
        <f t="shared" si="63"/>
        <v>17.724739583333335</v>
      </c>
      <c r="I754" s="51">
        <f t="shared" si="64"/>
        <v>15.886750571313348</v>
      </c>
    </row>
    <row r="755" spans="1:9" x14ac:dyDescent="0.2">
      <c r="A755" s="5">
        <v>43864</v>
      </c>
      <c r="B755" s="37">
        <v>9309.2999999999993</v>
      </c>
      <c r="C755" s="37">
        <v>190.41</v>
      </c>
      <c r="D755" s="40">
        <v>69.704999999999998</v>
      </c>
      <c r="E755" s="40">
        <f t="shared" si="60"/>
        <v>9569.4149999999991</v>
      </c>
      <c r="F755" s="51">
        <f t="shared" si="61"/>
        <v>16.042219541616404</v>
      </c>
      <c r="G755" s="51">
        <f t="shared" si="62"/>
        <v>17.341530054644807</v>
      </c>
      <c r="H755" s="51">
        <f t="shared" si="63"/>
        <v>18.15234375</v>
      </c>
      <c r="I755" s="51">
        <f t="shared" si="64"/>
        <v>16.079807433794862</v>
      </c>
    </row>
    <row r="756" spans="1:9" x14ac:dyDescent="0.2">
      <c r="A756" s="5">
        <v>43863</v>
      </c>
      <c r="B756" s="37">
        <v>9353.1</v>
      </c>
      <c r="C756" s="37">
        <v>188.69</v>
      </c>
      <c r="D756" s="40">
        <v>69.953000000000003</v>
      </c>
      <c r="E756" s="40">
        <f t="shared" si="60"/>
        <v>9611.7430000000004</v>
      </c>
      <c r="F756" s="51">
        <f t="shared" si="61"/>
        <v>16.117697742546959</v>
      </c>
      <c r="G756" s="51">
        <f t="shared" si="62"/>
        <v>17.184881602914388</v>
      </c>
      <c r="H756" s="51">
        <f t="shared" si="63"/>
        <v>18.216927083333335</v>
      </c>
      <c r="I756" s="51">
        <f t="shared" si="64"/>
        <v>16.150932585024869</v>
      </c>
    </row>
    <row r="757" spans="1:9" x14ac:dyDescent="0.2">
      <c r="A757" s="5">
        <v>43862</v>
      </c>
      <c r="B757" s="37">
        <v>9410.6</v>
      </c>
      <c r="C757" s="37">
        <v>184.07</v>
      </c>
      <c r="D757" s="40">
        <v>70.751000000000005</v>
      </c>
      <c r="E757" s="40">
        <f t="shared" si="60"/>
        <v>9665.4210000000003</v>
      </c>
      <c r="F757" s="51">
        <f t="shared" si="61"/>
        <v>16.216784421850768</v>
      </c>
      <c r="G757" s="51">
        <f t="shared" si="62"/>
        <v>16.764116575591984</v>
      </c>
      <c r="H757" s="51">
        <f t="shared" si="63"/>
        <v>18.424739583333334</v>
      </c>
      <c r="I757" s="51">
        <f t="shared" si="64"/>
        <v>16.241129520096788</v>
      </c>
    </row>
    <row r="758" spans="1:9" x14ac:dyDescent="0.2">
      <c r="A758" s="5">
        <v>43861</v>
      </c>
      <c r="B758" s="37">
        <v>9367.4</v>
      </c>
      <c r="C758" s="37">
        <v>180.08</v>
      </c>
      <c r="D758" s="40">
        <v>68.043999999999997</v>
      </c>
      <c r="E758" s="40">
        <f t="shared" si="60"/>
        <v>9615.5239999999994</v>
      </c>
      <c r="F758" s="51">
        <f t="shared" si="61"/>
        <v>16.142340168878167</v>
      </c>
      <c r="G758" s="51">
        <f t="shared" si="62"/>
        <v>16.400728597449909</v>
      </c>
      <c r="H758" s="51">
        <f t="shared" si="63"/>
        <v>17.719791666666666</v>
      </c>
      <c r="I758" s="51">
        <f t="shared" si="64"/>
        <v>16.157285925527624</v>
      </c>
    </row>
    <row r="759" spans="1:9" x14ac:dyDescent="0.2">
      <c r="A759" s="5">
        <v>43860</v>
      </c>
      <c r="B759" s="37">
        <v>9512.7000000000007</v>
      </c>
      <c r="C759" s="37">
        <v>184.62</v>
      </c>
      <c r="D759" s="40">
        <v>67.968999999999994</v>
      </c>
      <c r="E759" s="40">
        <f t="shared" si="60"/>
        <v>9765.2890000000007</v>
      </c>
      <c r="F759" s="51">
        <f t="shared" si="61"/>
        <v>16.392727899362402</v>
      </c>
      <c r="G759" s="51">
        <f t="shared" si="62"/>
        <v>16.814207650273225</v>
      </c>
      <c r="H759" s="51">
        <f t="shared" si="63"/>
        <v>17.700260416666666</v>
      </c>
      <c r="I759" s="51">
        <f t="shared" si="64"/>
        <v>16.408941053905096</v>
      </c>
    </row>
    <row r="760" spans="1:9" x14ac:dyDescent="0.2">
      <c r="A760" s="5">
        <v>43859</v>
      </c>
      <c r="B760" s="37">
        <v>9304.2000000000007</v>
      </c>
      <c r="C760" s="37">
        <v>173.81</v>
      </c>
      <c r="D760" s="40">
        <v>59.817</v>
      </c>
      <c r="E760" s="40">
        <f t="shared" si="60"/>
        <v>9537.8269999999993</v>
      </c>
      <c r="F760" s="51">
        <f t="shared" si="61"/>
        <v>16.033430983973808</v>
      </c>
      <c r="G760" s="51">
        <f t="shared" si="62"/>
        <v>15.829690346083789</v>
      </c>
      <c r="H760" s="51">
        <f t="shared" si="63"/>
        <v>15.577343750000001</v>
      </c>
      <c r="I760" s="51">
        <f t="shared" si="64"/>
        <v>16.026729063046108</v>
      </c>
    </row>
    <row r="761" spans="1:9" x14ac:dyDescent="0.2">
      <c r="A761" s="5">
        <v>43858</v>
      </c>
      <c r="B761" s="37">
        <v>9393.7000000000007</v>
      </c>
      <c r="C761" s="37">
        <v>176.09</v>
      </c>
      <c r="D761" s="40">
        <v>60.548999999999999</v>
      </c>
      <c r="E761" s="40">
        <f t="shared" si="60"/>
        <v>9630.3390000000018</v>
      </c>
      <c r="F761" s="51">
        <f t="shared" si="61"/>
        <v>16.187661554368432</v>
      </c>
      <c r="G761" s="51">
        <f t="shared" si="62"/>
        <v>16.037340619307834</v>
      </c>
      <c r="H761" s="51">
        <f t="shared" si="63"/>
        <v>15.76796875</v>
      </c>
      <c r="I761" s="51">
        <f t="shared" si="64"/>
        <v>16.182180064524804</v>
      </c>
    </row>
    <row r="762" spans="1:9" x14ac:dyDescent="0.2">
      <c r="A762" s="5">
        <v>43857</v>
      </c>
      <c r="B762" s="37">
        <v>8912</v>
      </c>
      <c r="C762" s="37">
        <v>170.14</v>
      </c>
      <c r="D762" s="40">
        <v>58.573999999999998</v>
      </c>
      <c r="E762" s="40">
        <f t="shared" si="60"/>
        <v>9140.7139999999999</v>
      </c>
      <c r="F762" s="51">
        <f t="shared" si="61"/>
        <v>15.357573668792005</v>
      </c>
      <c r="G762" s="51">
        <f t="shared" si="62"/>
        <v>15.495446265938067</v>
      </c>
      <c r="H762" s="51">
        <f t="shared" si="63"/>
        <v>15.253645833333334</v>
      </c>
      <c r="I762" s="51">
        <f t="shared" si="64"/>
        <v>15.359446834251916</v>
      </c>
    </row>
    <row r="763" spans="1:9" x14ac:dyDescent="0.2">
      <c r="A763" s="5">
        <v>43856</v>
      </c>
      <c r="B763" s="37">
        <v>8621.6</v>
      </c>
      <c r="C763" s="37">
        <v>168.16</v>
      </c>
      <c r="D763" s="40">
        <v>56.255000000000003</v>
      </c>
      <c r="E763" s="40">
        <f t="shared" si="60"/>
        <v>8846.0149999999994</v>
      </c>
      <c r="F763" s="51">
        <f t="shared" si="61"/>
        <v>14.857142857142859</v>
      </c>
      <c r="G763" s="51">
        <f t="shared" si="62"/>
        <v>15.315118397085609</v>
      </c>
      <c r="H763" s="51">
        <f t="shared" si="63"/>
        <v>14.649739583333334</v>
      </c>
      <c r="I763" s="51">
        <f t="shared" si="64"/>
        <v>14.86425426804678</v>
      </c>
    </row>
    <row r="764" spans="1:9" x14ac:dyDescent="0.2">
      <c r="A764" s="5">
        <v>43855</v>
      </c>
      <c r="B764" s="37">
        <v>8353.7000000000007</v>
      </c>
      <c r="C764" s="37">
        <v>160.47</v>
      </c>
      <c r="D764" s="40">
        <v>53.271999999999998</v>
      </c>
      <c r="E764" s="40">
        <f t="shared" si="60"/>
        <v>8567.4420000000009</v>
      </c>
      <c r="F764" s="51">
        <f t="shared" si="61"/>
        <v>14.395485093916943</v>
      </c>
      <c r="G764" s="51">
        <f t="shared" si="62"/>
        <v>14.614754098360654</v>
      </c>
      <c r="H764" s="51">
        <f t="shared" si="63"/>
        <v>13.872916666666667</v>
      </c>
      <c r="I764" s="51">
        <f t="shared" si="64"/>
        <v>14.396158757897568</v>
      </c>
    </row>
    <row r="765" spans="1:9" x14ac:dyDescent="0.2">
      <c r="A765" s="5">
        <v>43854</v>
      </c>
      <c r="B765" s="37">
        <v>8447.1</v>
      </c>
      <c r="C765" s="37">
        <v>162.71</v>
      </c>
      <c r="D765" s="40">
        <v>54.39</v>
      </c>
      <c r="E765" s="40">
        <f t="shared" si="60"/>
        <v>8664.1999999999989</v>
      </c>
      <c r="F765" s="51">
        <f t="shared" si="61"/>
        <v>14.556436326038257</v>
      </c>
      <c r="G765" s="51">
        <f t="shared" si="62"/>
        <v>14.818761384335154</v>
      </c>
      <c r="H765" s="51">
        <f t="shared" si="63"/>
        <v>14.1640625</v>
      </c>
      <c r="I765" s="51">
        <f t="shared" si="64"/>
        <v>14.55874445489985</v>
      </c>
    </row>
    <row r="766" spans="1:9" x14ac:dyDescent="0.2">
      <c r="A766" s="5">
        <v>43853</v>
      </c>
      <c r="B766" s="37">
        <v>8403.5</v>
      </c>
      <c r="C766" s="37">
        <v>162.91999999999999</v>
      </c>
      <c r="D766" s="40">
        <v>54.484000000000002</v>
      </c>
      <c r="E766" s="40">
        <f t="shared" si="60"/>
        <v>8620.9040000000005</v>
      </c>
      <c r="F766" s="51">
        <f t="shared" si="61"/>
        <v>14.481302774427022</v>
      </c>
      <c r="G766" s="51">
        <f t="shared" si="62"/>
        <v>14.837887067395263</v>
      </c>
      <c r="H766" s="51">
        <f t="shared" si="63"/>
        <v>14.188541666666667</v>
      </c>
      <c r="I766" s="51">
        <f t="shared" si="64"/>
        <v>14.485992740959807</v>
      </c>
    </row>
    <row r="767" spans="1:9" x14ac:dyDescent="0.2">
      <c r="A767" s="5">
        <v>43852</v>
      </c>
      <c r="B767" s="37">
        <v>8663.9</v>
      </c>
      <c r="C767" s="37">
        <v>167.7</v>
      </c>
      <c r="D767" s="40">
        <v>58.308999999999997</v>
      </c>
      <c r="E767" s="40">
        <f t="shared" si="60"/>
        <v>8889.9089999999997</v>
      </c>
      <c r="F767" s="51">
        <f t="shared" si="61"/>
        <v>14.930036188178528</v>
      </c>
      <c r="G767" s="51">
        <f t="shared" si="62"/>
        <v>15.273224043715846</v>
      </c>
      <c r="H767" s="51">
        <f t="shared" si="63"/>
        <v>15.184635416666666</v>
      </c>
      <c r="I767" s="51">
        <f t="shared" si="64"/>
        <v>14.938010821346955</v>
      </c>
    </row>
    <row r="768" spans="1:9" x14ac:dyDescent="0.2">
      <c r="A768" s="5">
        <v>43851</v>
      </c>
      <c r="B768" s="37">
        <v>8734.1</v>
      </c>
      <c r="C768" s="37">
        <v>169.33</v>
      </c>
      <c r="D768" s="40">
        <v>57.597000000000001</v>
      </c>
      <c r="E768" s="40">
        <f t="shared" si="60"/>
        <v>8961.027</v>
      </c>
      <c r="F768" s="51">
        <f t="shared" si="61"/>
        <v>15.051008099259006</v>
      </c>
      <c r="G768" s="51">
        <f t="shared" si="62"/>
        <v>15.421675774134791</v>
      </c>
      <c r="H768" s="51">
        <f t="shared" si="63"/>
        <v>14.999218750000001</v>
      </c>
      <c r="I768" s="51">
        <f t="shared" si="64"/>
        <v>15.057512770533673</v>
      </c>
    </row>
    <row r="769" spans="1:9" x14ac:dyDescent="0.2">
      <c r="A769" s="5">
        <v>43850</v>
      </c>
      <c r="B769" s="37">
        <v>8638.2000000000007</v>
      </c>
      <c r="C769" s="37">
        <v>166.86</v>
      </c>
      <c r="D769" s="40">
        <v>57.2</v>
      </c>
      <c r="E769" s="40">
        <f t="shared" si="60"/>
        <v>8862.260000000002</v>
      </c>
      <c r="F769" s="51">
        <f t="shared" si="61"/>
        <v>14.88574875064622</v>
      </c>
      <c r="G769" s="51">
        <f t="shared" si="62"/>
        <v>15.196721311475411</v>
      </c>
      <c r="H769" s="51">
        <f t="shared" si="63"/>
        <v>14.895833333333334</v>
      </c>
      <c r="I769" s="51">
        <f t="shared" si="64"/>
        <v>14.891551283774705</v>
      </c>
    </row>
    <row r="770" spans="1:9" x14ac:dyDescent="0.2">
      <c r="A770" s="5">
        <v>43849</v>
      </c>
      <c r="B770" s="37">
        <v>8694</v>
      </c>
      <c r="C770" s="37">
        <v>166.84</v>
      </c>
      <c r="D770" s="40">
        <v>57.680999999999997</v>
      </c>
      <c r="E770" s="40">
        <f t="shared" si="60"/>
        <v>8918.5210000000006</v>
      </c>
      <c r="F770" s="51">
        <f t="shared" si="61"/>
        <v>14.981905910735827</v>
      </c>
      <c r="G770" s="51">
        <f t="shared" si="62"/>
        <v>15.194899817850636</v>
      </c>
      <c r="H770" s="51">
        <f t="shared" si="63"/>
        <v>15.02109375</v>
      </c>
      <c r="I770" s="51">
        <f t="shared" si="64"/>
        <v>14.986088519962362</v>
      </c>
    </row>
    <row r="771" spans="1:9" x14ac:dyDescent="0.2">
      <c r="A771" s="5">
        <v>43848</v>
      </c>
      <c r="B771" s="37">
        <v>8891.5</v>
      </c>
      <c r="C771" s="37">
        <v>173.58</v>
      </c>
      <c r="D771" s="40">
        <v>59.29</v>
      </c>
      <c r="E771" s="40">
        <f t="shared" ref="E771:E834" si="65">B771+C771+D771</f>
        <v>9124.3700000000008</v>
      </c>
      <c r="F771" s="51">
        <f t="shared" ref="F771:F834" si="66">B771/$B$2013</f>
        <v>15.322247113561952</v>
      </c>
      <c r="G771" s="51">
        <f t="shared" ref="G771:G834" si="67">C771/$C$2013</f>
        <v>15.808743169398907</v>
      </c>
      <c r="H771" s="51">
        <f t="shared" ref="H771:H834" si="68">D771/$D$2013</f>
        <v>15.440104166666668</v>
      </c>
      <c r="I771" s="51">
        <f t="shared" ref="I771:I834" si="69">E771/$E$2013</f>
        <v>15.33198346551956</v>
      </c>
    </row>
    <row r="772" spans="1:9" x14ac:dyDescent="0.2">
      <c r="A772" s="5">
        <v>43847</v>
      </c>
      <c r="B772" s="37">
        <v>8875.4</v>
      </c>
      <c r="C772" s="37">
        <v>169.32</v>
      </c>
      <c r="D772" s="40">
        <v>61.064</v>
      </c>
      <c r="E772" s="40">
        <f t="shared" si="65"/>
        <v>9105.7839999999997</v>
      </c>
      <c r="F772" s="51">
        <f t="shared" si="66"/>
        <v>15.294502843356884</v>
      </c>
      <c r="G772" s="51">
        <f t="shared" si="67"/>
        <v>15.420765027322403</v>
      </c>
      <c r="H772" s="51">
        <f t="shared" si="68"/>
        <v>15.902083333333334</v>
      </c>
      <c r="I772" s="51">
        <f t="shared" si="69"/>
        <v>15.300752789353407</v>
      </c>
    </row>
    <row r="773" spans="1:9" x14ac:dyDescent="0.2">
      <c r="A773" s="5">
        <v>43846</v>
      </c>
      <c r="B773" s="37">
        <v>8720.6</v>
      </c>
      <c r="C773" s="37">
        <v>164.03</v>
      </c>
      <c r="D773" s="40">
        <v>57.631999999999998</v>
      </c>
      <c r="E773" s="40">
        <f t="shared" si="65"/>
        <v>8942.2620000000006</v>
      </c>
      <c r="F773" s="51">
        <f t="shared" si="66"/>
        <v>15.027744270205067</v>
      </c>
      <c r="G773" s="51">
        <f t="shared" si="67"/>
        <v>14.938979963570127</v>
      </c>
      <c r="H773" s="51">
        <f t="shared" si="68"/>
        <v>15.008333333333333</v>
      </c>
      <c r="I773" s="51">
        <f t="shared" si="69"/>
        <v>15.025981314692835</v>
      </c>
    </row>
    <row r="774" spans="1:9" x14ac:dyDescent="0.2">
      <c r="A774" s="5">
        <v>43845</v>
      </c>
      <c r="B774" s="37">
        <v>8807.7000000000007</v>
      </c>
      <c r="C774" s="37">
        <v>166.05</v>
      </c>
      <c r="D774" s="40">
        <v>58.18</v>
      </c>
      <c r="E774" s="40">
        <f t="shared" si="65"/>
        <v>9031.93</v>
      </c>
      <c r="F774" s="51">
        <f t="shared" si="66"/>
        <v>15.177839048767881</v>
      </c>
      <c r="G774" s="51">
        <f t="shared" si="67"/>
        <v>15.122950819672132</v>
      </c>
      <c r="H774" s="51">
        <f t="shared" si="68"/>
        <v>15.151041666666668</v>
      </c>
      <c r="I774" s="51">
        <f t="shared" si="69"/>
        <v>15.176653448044092</v>
      </c>
    </row>
    <row r="775" spans="1:9" x14ac:dyDescent="0.2">
      <c r="A775" s="5">
        <v>43844</v>
      </c>
      <c r="B775" s="37">
        <v>8775.6</v>
      </c>
      <c r="C775" s="37">
        <v>164.98</v>
      </c>
      <c r="D775" s="40">
        <v>58.539000000000001</v>
      </c>
      <c r="E775" s="40">
        <f t="shared" si="65"/>
        <v>8999.1190000000006</v>
      </c>
      <c r="F775" s="51">
        <f t="shared" si="66"/>
        <v>15.122522833017406</v>
      </c>
      <c r="G775" s="51">
        <f t="shared" si="67"/>
        <v>15.02550091074681</v>
      </c>
      <c r="H775" s="51">
        <f t="shared" si="68"/>
        <v>15.244531250000001</v>
      </c>
      <c r="I775" s="51">
        <f t="shared" si="69"/>
        <v>15.121520029573869</v>
      </c>
    </row>
    <row r="776" spans="1:9" x14ac:dyDescent="0.2">
      <c r="A776" s="5">
        <v>43843</v>
      </c>
      <c r="B776" s="37">
        <v>8094.5</v>
      </c>
      <c r="C776" s="37">
        <v>143.55000000000001</v>
      </c>
      <c r="D776" s="40">
        <v>49.591000000000001</v>
      </c>
      <c r="E776" s="40">
        <f t="shared" si="65"/>
        <v>8287.6409999999996</v>
      </c>
      <c r="F776" s="51">
        <f t="shared" si="66"/>
        <v>13.948819576081338</v>
      </c>
      <c r="G776" s="51">
        <f t="shared" si="67"/>
        <v>13.073770491803279</v>
      </c>
      <c r="H776" s="51">
        <f t="shared" si="68"/>
        <v>12.914322916666668</v>
      </c>
      <c r="I776" s="51">
        <f t="shared" si="69"/>
        <v>13.925999798359994</v>
      </c>
    </row>
    <row r="777" spans="1:9" x14ac:dyDescent="0.2">
      <c r="A777" s="5">
        <v>43842</v>
      </c>
      <c r="B777" s="37">
        <v>8174.7</v>
      </c>
      <c r="C777" s="37">
        <v>146.35</v>
      </c>
      <c r="D777" s="40">
        <v>51.383000000000003</v>
      </c>
      <c r="E777" s="40">
        <f t="shared" si="65"/>
        <v>8372.4329999999991</v>
      </c>
      <c r="F777" s="51">
        <f t="shared" si="66"/>
        <v>14.087023953127693</v>
      </c>
      <c r="G777" s="51">
        <f t="shared" si="67"/>
        <v>13.328779599271401</v>
      </c>
      <c r="H777" s="51">
        <f t="shared" si="68"/>
        <v>13.380989583333335</v>
      </c>
      <c r="I777" s="51">
        <f t="shared" si="69"/>
        <v>14.068478626159429</v>
      </c>
    </row>
    <row r="778" spans="1:9" x14ac:dyDescent="0.2">
      <c r="A778" s="5">
        <v>43841</v>
      </c>
      <c r="B778" s="37">
        <v>8013.8</v>
      </c>
      <c r="C778" s="37">
        <v>142.47999999999999</v>
      </c>
      <c r="D778" s="40">
        <v>49.438000000000002</v>
      </c>
      <c r="E778" s="40">
        <f t="shared" si="65"/>
        <v>8205.7179999999989</v>
      </c>
      <c r="F778" s="51">
        <f t="shared" si="66"/>
        <v>13.809753575736689</v>
      </c>
      <c r="G778" s="51">
        <f t="shared" si="67"/>
        <v>12.976320582877959</v>
      </c>
      <c r="H778" s="51">
        <f t="shared" si="68"/>
        <v>12.874479166666667</v>
      </c>
      <c r="I778" s="51">
        <f t="shared" si="69"/>
        <v>13.788341847022448</v>
      </c>
    </row>
    <row r="779" spans="1:9" x14ac:dyDescent="0.2">
      <c r="A779" s="5">
        <v>43840</v>
      </c>
      <c r="B779" s="37">
        <v>8176.3</v>
      </c>
      <c r="C779" s="37">
        <v>144.57</v>
      </c>
      <c r="D779" s="40">
        <v>49.043999999999997</v>
      </c>
      <c r="E779" s="40">
        <f t="shared" si="65"/>
        <v>8369.9140000000007</v>
      </c>
      <c r="F779" s="51">
        <f t="shared" si="66"/>
        <v>14.089781147682235</v>
      </c>
      <c r="G779" s="51">
        <f t="shared" si="67"/>
        <v>13.166666666666666</v>
      </c>
      <c r="H779" s="51">
        <f t="shared" si="68"/>
        <v>12.771875</v>
      </c>
      <c r="I779" s="51">
        <f t="shared" si="69"/>
        <v>14.06424586637989</v>
      </c>
    </row>
    <row r="780" spans="1:9" x14ac:dyDescent="0.2">
      <c r="A780" s="5">
        <v>43839</v>
      </c>
      <c r="B780" s="37">
        <v>7817.5</v>
      </c>
      <c r="C780" s="37">
        <v>137.81</v>
      </c>
      <c r="D780" s="40">
        <v>44.783999999999999</v>
      </c>
      <c r="E780" s="40">
        <f t="shared" si="65"/>
        <v>8000.0940000000001</v>
      </c>
      <c r="F780" s="51">
        <f t="shared" si="66"/>
        <v>13.47148026882647</v>
      </c>
      <c r="G780" s="51">
        <f t="shared" si="67"/>
        <v>12.551001821493625</v>
      </c>
      <c r="H780" s="51">
        <f t="shared" si="68"/>
        <v>11.6625</v>
      </c>
      <c r="I780" s="51">
        <f t="shared" si="69"/>
        <v>13.442824976475332</v>
      </c>
    </row>
    <row r="781" spans="1:9" x14ac:dyDescent="0.2">
      <c r="A781" s="5">
        <v>43838</v>
      </c>
      <c r="B781" s="37">
        <v>8036.8</v>
      </c>
      <c r="C781" s="37">
        <v>140.5</v>
      </c>
      <c r="D781" s="40">
        <v>45.374000000000002</v>
      </c>
      <c r="E781" s="40">
        <f t="shared" si="65"/>
        <v>8222.6740000000009</v>
      </c>
      <c r="F781" s="51">
        <f t="shared" si="66"/>
        <v>13.849388247458213</v>
      </c>
      <c r="G781" s="51">
        <f t="shared" si="67"/>
        <v>12.7959927140255</v>
      </c>
      <c r="H781" s="51">
        <f t="shared" si="68"/>
        <v>11.816145833333334</v>
      </c>
      <c r="I781" s="51">
        <f t="shared" si="69"/>
        <v>13.81683357978223</v>
      </c>
    </row>
    <row r="782" spans="1:9" x14ac:dyDescent="0.2">
      <c r="A782" s="5">
        <v>43837</v>
      </c>
      <c r="B782" s="37">
        <v>8150</v>
      </c>
      <c r="C782" s="37">
        <v>143.09</v>
      </c>
      <c r="D782" s="40">
        <v>46.4</v>
      </c>
      <c r="E782" s="40">
        <f t="shared" si="65"/>
        <v>8339.49</v>
      </c>
      <c r="F782" s="51">
        <f t="shared" si="66"/>
        <v>14.044459762191972</v>
      </c>
      <c r="G782" s="51">
        <f t="shared" si="67"/>
        <v>13.031876138433516</v>
      </c>
      <c r="H782" s="51">
        <f t="shared" si="68"/>
        <v>12.083333333333334</v>
      </c>
      <c r="I782" s="51">
        <f t="shared" si="69"/>
        <v>14.01312340368329</v>
      </c>
    </row>
    <row r="783" spans="1:9" x14ac:dyDescent="0.2">
      <c r="A783" s="5">
        <v>43836</v>
      </c>
      <c r="B783" s="37">
        <v>7757.9</v>
      </c>
      <c r="C783" s="37">
        <v>144.18</v>
      </c>
      <c r="D783" s="40">
        <v>45.777999999999999</v>
      </c>
      <c r="E783" s="40">
        <f t="shared" si="65"/>
        <v>7947.8580000000002</v>
      </c>
      <c r="F783" s="51">
        <f t="shared" si="66"/>
        <v>13.368774771669827</v>
      </c>
      <c r="G783" s="51">
        <f t="shared" si="67"/>
        <v>13.131147540983607</v>
      </c>
      <c r="H783" s="51">
        <f t="shared" si="68"/>
        <v>11.921354166666667</v>
      </c>
      <c r="I783" s="51">
        <f t="shared" si="69"/>
        <v>13.355051082134695</v>
      </c>
    </row>
    <row r="784" spans="1:9" x14ac:dyDescent="0.2">
      <c r="A784" s="5">
        <v>43835</v>
      </c>
      <c r="B784" s="37">
        <v>7364.6</v>
      </c>
      <c r="C784" s="37">
        <v>135.6</v>
      </c>
      <c r="D784" s="40">
        <v>43.457999999999998</v>
      </c>
      <c r="E784" s="40">
        <f t="shared" si="65"/>
        <v>7543.6580000000004</v>
      </c>
      <c r="F784" s="51">
        <f t="shared" si="66"/>
        <v>12.691021885231779</v>
      </c>
      <c r="G784" s="51">
        <f t="shared" si="67"/>
        <v>12.349726775956283</v>
      </c>
      <c r="H784" s="51">
        <f t="shared" si="68"/>
        <v>11.317187499999999</v>
      </c>
      <c r="I784" s="51">
        <f t="shared" si="69"/>
        <v>12.675860330689609</v>
      </c>
    </row>
    <row r="785" spans="1:9" x14ac:dyDescent="0.2">
      <c r="A785" s="5">
        <v>43834</v>
      </c>
      <c r="B785" s="37">
        <v>7369.8</v>
      </c>
      <c r="C785" s="37">
        <v>134.49</v>
      </c>
      <c r="D785" s="40">
        <v>42.854999999999997</v>
      </c>
      <c r="E785" s="40">
        <f t="shared" si="65"/>
        <v>7547.1449999999995</v>
      </c>
      <c r="F785" s="51">
        <f t="shared" si="66"/>
        <v>12.699982767534035</v>
      </c>
      <c r="G785" s="51">
        <f t="shared" si="67"/>
        <v>12.248633879781421</v>
      </c>
      <c r="H785" s="51">
        <f t="shared" si="68"/>
        <v>11.16015625</v>
      </c>
      <c r="I785" s="51">
        <f t="shared" si="69"/>
        <v>12.68171965317919</v>
      </c>
    </row>
    <row r="786" spans="1:9" x14ac:dyDescent="0.2">
      <c r="A786" s="5">
        <v>43833</v>
      </c>
      <c r="B786" s="37">
        <v>7367.5</v>
      </c>
      <c r="C786" s="37">
        <v>134.74</v>
      </c>
      <c r="D786" s="40">
        <v>42.177999999999997</v>
      </c>
      <c r="E786" s="40">
        <f t="shared" si="65"/>
        <v>7544.4179999999997</v>
      </c>
      <c r="F786" s="51">
        <f t="shared" si="66"/>
        <v>12.696019300361883</v>
      </c>
      <c r="G786" s="51">
        <f t="shared" si="67"/>
        <v>12.271402550091075</v>
      </c>
      <c r="H786" s="51">
        <f t="shared" si="68"/>
        <v>10.983854166666667</v>
      </c>
      <c r="I786" s="51">
        <f t="shared" si="69"/>
        <v>12.677137384056996</v>
      </c>
    </row>
    <row r="787" spans="1:9" x14ac:dyDescent="0.2">
      <c r="A787" s="5">
        <v>43832</v>
      </c>
      <c r="B787" s="37">
        <v>6989.4</v>
      </c>
      <c r="C787" s="37">
        <v>127.56</v>
      </c>
      <c r="D787" s="40">
        <v>39.555999999999997</v>
      </c>
      <c r="E787" s="40">
        <f t="shared" si="65"/>
        <v>7156.5159999999996</v>
      </c>
      <c r="F787" s="51">
        <f t="shared" si="66"/>
        <v>12.04445976219197</v>
      </c>
      <c r="G787" s="51">
        <f t="shared" si="67"/>
        <v>11.617486338797814</v>
      </c>
      <c r="H787" s="51">
        <f t="shared" si="68"/>
        <v>10.301041666666666</v>
      </c>
      <c r="I787" s="51">
        <f t="shared" si="69"/>
        <v>12.025332706008871</v>
      </c>
    </row>
    <row r="788" spans="1:9" x14ac:dyDescent="0.2">
      <c r="A788" s="5">
        <v>43831</v>
      </c>
      <c r="B788" s="37">
        <v>7212.7</v>
      </c>
      <c r="C788" s="37">
        <v>130.94</v>
      </c>
      <c r="D788" s="40">
        <v>41.627000000000002</v>
      </c>
      <c r="E788" s="40">
        <f t="shared" si="65"/>
        <v>7385.2669999999998</v>
      </c>
      <c r="F788" s="51">
        <f t="shared" si="66"/>
        <v>12.429260727210064</v>
      </c>
      <c r="G788" s="51">
        <f t="shared" si="67"/>
        <v>11.925318761384334</v>
      </c>
      <c r="H788" s="51">
        <f t="shared" si="68"/>
        <v>10.840364583333335</v>
      </c>
      <c r="I788" s="51">
        <f t="shared" si="69"/>
        <v>12.409710646592284</v>
      </c>
    </row>
    <row r="789" spans="1:9" x14ac:dyDescent="0.2">
      <c r="A789" s="5">
        <v>43830</v>
      </c>
      <c r="B789" s="37">
        <v>7208.3</v>
      </c>
      <c r="C789" s="37">
        <v>129.44999999999999</v>
      </c>
      <c r="D789" s="40">
        <v>41.286999999999999</v>
      </c>
      <c r="E789" s="40">
        <f t="shared" si="65"/>
        <v>7379.0370000000003</v>
      </c>
      <c r="F789" s="51">
        <f t="shared" si="66"/>
        <v>12.421678442185078</v>
      </c>
      <c r="G789" s="51">
        <f t="shared" si="67"/>
        <v>11.789617486338797</v>
      </c>
      <c r="H789" s="51">
        <f t="shared" si="68"/>
        <v>10.751822916666667</v>
      </c>
      <c r="I789" s="51">
        <f t="shared" si="69"/>
        <v>12.399242169646458</v>
      </c>
    </row>
    <row r="790" spans="1:9" x14ac:dyDescent="0.2">
      <c r="A790" s="5">
        <v>43829</v>
      </c>
      <c r="B790" s="37">
        <v>7260.9</v>
      </c>
      <c r="C790" s="37">
        <v>131.83000000000001</v>
      </c>
      <c r="D790" s="40">
        <v>42.424999999999997</v>
      </c>
      <c r="E790" s="40">
        <f t="shared" si="65"/>
        <v>7435.1549999999997</v>
      </c>
      <c r="F790" s="51">
        <f t="shared" si="66"/>
        <v>12.512321213165604</v>
      </c>
      <c r="G790" s="51">
        <f t="shared" si="67"/>
        <v>12.006375227686704</v>
      </c>
      <c r="H790" s="51">
        <f t="shared" si="68"/>
        <v>11.048177083333332</v>
      </c>
      <c r="I790" s="51">
        <f t="shared" si="69"/>
        <v>12.493539118161042</v>
      </c>
    </row>
    <row r="791" spans="1:9" x14ac:dyDescent="0.2">
      <c r="A791" s="5">
        <v>43828</v>
      </c>
      <c r="B791" s="37">
        <v>7417.9</v>
      </c>
      <c r="C791" s="37">
        <v>134.9</v>
      </c>
      <c r="D791" s="40">
        <v>43.152000000000001</v>
      </c>
      <c r="E791" s="40">
        <f t="shared" si="65"/>
        <v>7595.9519999999993</v>
      </c>
      <c r="F791" s="51">
        <f t="shared" si="66"/>
        <v>12.782870928829915</v>
      </c>
      <c r="G791" s="51">
        <f t="shared" si="67"/>
        <v>12.285974499089253</v>
      </c>
      <c r="H791" s="51">
        <f t="shared" si="68"/>
        <v>11.237500000000001</v>
      </c>
      <c r="I791" s="51">
        <f t="shared" si="69"/>
        <v>12.763731684366178</v>
      </c>
    </row>
    <row r="792" spans="1:9" x14ac:dyDescent="0.2">
      <c r="A792" s="5">
        <v>43827</v>
      </c>
      <c r="B792" s="37">
        <v>7334.4</v>
      </c>
      <c r="C792" s="37">
        <v>128.47999999999999</v>
      </c>
      <c r="D792" s="40">
        <v>42.750999999999998</v>
      </c>
      <c r="E792" s="40">
        <f t="shared" si="65"/>
        <v>7505.6309999999994</v>
      </c>
      <c r="F792" s="51">
        <f t="shared" si="66"/>
        <v>12.638979838014821</v>
      </c>
      <c r="G792" s="51">
        <f t="shared" si="67"/>
        <v>11.70127504553734</v>
      </c>
      <c r="H792" s="51">
        <f t="shared" si="68"/>
        <v>11.133072916666666</v>
      </c>
      <c r="I792" s="51">
        <f t="shared" si="69"/>
        <v>12.611962293318994</v>
      </c>
    </row>
    <row r="793" spans="1:9" x14ac:dyDescent="0.2">
      <c r="A793" s="5">
        <v>43826</v>
      </c>
      <c r="B793" s="37">
        <v>7287</v>
      </c>
      <c r="C793" s="37">
        <v>126.92</v>
      </c>
      <c r="D793" s="40">
        <v>41.043999999999997</v>
      </c>
      <c r="E793" s="40">
        <f t="shared" si="65"/>
        <v>7454.9639999999999</v>
      </c>
      <c r="F793" s="51">
        <f t="shared" si="66"/>
        <v>12.557297949336551</v>
      </c>
      <c r="G793" s="51">
        <f t="shared" si="67"/>
        <v>11.559198542805101</v>
      </c>
      <c r="H793" s="51">
        <f t="shared" si="68"/>
        <v>10.688541666666666</v>
      </c>
      <c r="I793" s="51">
        <f t="shared" si="69"/>
        <v>12.526824842048661</v>
      </c>
    </row>
    <row r="794" spans="1:9" x14ac:dyDescent="0.2">
      <c r="A794" s="5">
        <v>43825</v>
      </c>
      <c r="B794" s="37">
        <v>7232.4</v>
      </c>
      <c r="C794" s="37">
        <v>126.15</v>
      </c>
      <c r="D794" s="40">
        <v>40.088000000000001</v>
      </c>
      <c r="E794" s="40">
        <f t="shared" si="65"/>
        <v>7398.637999999999</v>
      </c>
      <c r="F794" s="51">
        <f t="shared" si="66"/>
        <v>12.463208685162847</v>
      </c>
      <c r="G794" s="51">
        <f t="shared" si="67"/>
        <v>11.489071038251366</v>
      </c>
      <c r="H794" s="51">
        <f t="shared" si="68"/>
        <v>10.439583333333333</v>
      </c>
      <c r="I794" s="51">
        <f t="shared" si="69"/>
        <v>12.432178384191422</v>
      </c>
    </row>
    <row r="795" spans="1:9" x14ac:dyDescent="0.2">
      <c r="A795" s="5">
        <v>43824</v>
      </c>
      <c r="B795" s="37">
        <v>7220.1</v>
      </c>
      <c r="C795" s="37">
        <v>125.32</v>
      </c>
      <c r="D795" s="40">
        <v>40.101999999999997</v>
      </c>
      <c r="E795" s="40">
        <f t="shared" si="65"/>
        <v>7385.5219999999999</v>
      </c>
      <c r="F795" s="51">
        <f t="shared" si="66"/>
        <v>12.442012752024816</v>
      </c>
      <c r="G795" s="51">
        <f t="shared" si="67"/>
        <v>11.413479052823314</v>
      </c>
      <c r="H795" s="51">
        <f t="shared" si="68"/>
        <v>10.443229166666667</v>
      </c>
      <c r="I795" s="51">
        <f t="shared" si="69"/>
        <v>12.41013913160371</v>
      </c>
    </row>
    <row r="796" spans="1:9" x14ac:dyDescent="0.2">
      <c r="A796" s="5">
        <v>43823</v>
      </c>
      <c r="B796" s="37">
        <v>7276.9</v>
      </c>
      <c r="C796" s="37">
        <v>128.04</v>
      </c>
      <c r="D796" s="40">
        <v>40.381</v>
      </c>
      <c r="E796" s="40">
        <f t="shared" si="65"/>
        <v>7445.3209999999999</v>
      </c>
      <c r="F796" s="51">
        <f t="shared" si="66"/>
        <v>12.539893158711012</v>
      </c>
      <c r="G796" s="51">
        <f t="shared" si="67"/>
        <v>11.661202185792348</v>
      </c>
      <c r="H796" s="51">
        <f t="shared" si="68"/>
        <v>10.515885416666666</v>
      </c>
      <c r="I796" s="51">
        <f t="shared" si="69"/>
        <v>12.510621387283237</v>
      </c>
    </row>
    <row r="797" spans="1:9" x14ac:dyDescent="0.2">
      <c r="A797" s="5">
        <v>43822</v>
      </c>
      <c r="B797" s="37">
        <v>7347.4</v>
      </c>
      <c r="C797" s="37">
        <v>128.13</v>
      </c>
      <c r="D797" s="40">
        <v>40.686999999999998</v>
      </c>
      <c r="E797" s="40">
        <f t="shared" si="65"/>
        <v>7516.2169999999996</v>
      </c>
      <c r="F797" s="51">
        <f t="shared" si="66"/>
        <v>12.661382043770464</v>
      </c>
      <c r="G797" s="51">
        <f t="shared" si="67"/>
        <v>11.669398907103824</v>
      </c>
      <c r="H797" s="51">
        <f t="shared" si="68"/>
        <v>10.595572916666667</v>
      </c>
      <c r="I797" s="51">
        <f t="shared" si="69"/>
        <v>12.629750302460007</v>
      </c>
    </row>
    <row r="798" spans="1:9" x14ac:dyDescent="0.2">
      <c r="A798" s="5">
        <v>43821</v>
      </c>
      <c r="B798" s="37">
        <v>7532</v>
      </c>
      <c r="C798" s="37">
        <v>132.77000000000001</v>
      </c>
      <c r="D798" s="40">
        <v>41.834000000000003</v>
      </c>
      <c r="E798" s="40">
        <f t="shared" si="65"/>
        <v>7706.6040000000003</v>
      </c>
      <c r="F798" s="51">
        <f t="shared" si="66"/>
        <v>12.979493365500604</v>
      </c>
      <c r="G798" s="51">
        <f t="shared" si="67"/>
        <v>12.091985428051002</v>
      </c>
      <c r="H798" s="51">
        <f t="shared" si="68"/>
        <v>10.894270833333335</v>
      </c>
      <c r="I798" s="51">
        <f t="shared" si="69"/>
        <v>12.949663933324372</v>
      </c>
    </row>
    <row r="799" spans="1:9" x14ac:dyDescent="0.2">
      <c r="A799" s="5">
        <v>43820</v>
      </c>
      <c r="B799" s="37">
        <v>7166.4</v>
      </c>
      <c r="C799" s="37">
        <v>127.5</v>
      </c>
      <c r="D799" s="40">
        <v>39.677999999999997</v>
      </c>
      <c r="E799" s="40">
        <f t="shared" si="65"/>
        <v>7333.5779999999995</v>
      </c>
      <c r="F799" s="51">
        <f t="shared" si="66"/>
        <v>12.349474409788041</v>
      </c>
      <c r="G799" s="51">
        <f t="shared" si="67"/>
        <v>11.612021857923496</v>
      </c>
      <c r="H799" s="51">
        <f t="shared" si="68"/>
        <v>10.332812499999999</v>
      </c>
      <c r="I799" s="51">
        <f t="shared" si="69"/>
        <v>12.322855894609489</v>
      </c>
    </row>
    <row r="800" spans="1:9" x14ac:dyDescent="0.2">
      <c r="A800" s="5">
        <v>43819</v>
      </c>
      <c r="B800" s="37">
        <v>7212.9</v>
      </c>
      <c r="C800" s="37">
        <v>128.9</v>
      </c>
      <c r="D800" s="40">
        <v>40.097000000000001</v>
      </c>
      <c r="E800" s="40">
        <f t="shared" si="65"/>
        <v>7381.896999999999</v>
      </c>
      <c r="F800" s="51">
        <f t="shared" si="66"/>
        <v>12.429605376529382</v>
      </c>
      <c r="G800" s="51">
        <f t="shared" si="67"/>
        <v>11.739526411657559</v>
      </c>
      <c r="H800" s="51">
        <f t="shared" si="68"/>
        <v>10.441927083333335</v>
      </c>
      <c r="I800" s="51">
        <f t="shared" si="69"/>
        <v>12.404047923107942</v>
      </c>
    </row>
    <row r="801" spans="1:9" x14ac:dyDescent="0.2">
      <c r="A801" s="5">
        <v>43818</v>
      </c>
      <c r="B801" s="37">
        <v>7181.8</v>
      </c>
      <c r="C801" s="37">
        <v>128.68</v>
      </c>
      <c r="D801" s="40">
        <v>39.639000000000003</v>
      </c>
      <c r="E801" s="40">
        <f t="shared" si="65"/>
        <v>7350.1190000000006</v>
      </c>
      <c r="F801" s="51">
        <f t="shared" si="66"/>
        <v>12.376012407375496</v>
      </c>
      <c r="G801" s="51">
        <f t="shared" si="67"/>
        <v>11.719489981785063</v>
      </c>
      <c r="H801" s="51">
        <f t="shared" si="68"/>
        <v>10.322656250000001</v>
      </c>
      <c r="I801" s="51">
        <f t="shared" si="69"/>
        <v>12.350650289017342</v>
      </c>
    </row>
    <row r="802" spans="1:9" x14ac:dyDescent="0.2">
      <c r="A802" s="5">
        <v>43817</v>
      </c>
      <c r="B802" s="37">
        <v>7323.4</v>
      </c>
      <c r="C802" s="37">
        <v>133.5</v>
      </c>
      <c r="D802" s="40">
        <v>40.777999999999999</v>
      </c>
      <c r="E802" s="40">
        <f t="shared" si="65"/>
        <v>7497.6779999999999</v>
      </c>
      <c r="F802" s="51">
        <f t="shared" si="66"/>
        <v>12.620024125452353</v>
      </c>
      <c r="G802" s="51">
        <f t="shared" si="67"/>
        <v>12.158469945355192</v>
      </c>
      <c r="H802" s="51">
        <f t="shared" si="68"/>
        <v>10.619270833333333</v>
      </c>
      <c r="I802" s="51">
        <f t="shared" si="69"/>
        <v>12.59859860196263</v>
      </c>
    </row>
    <row r="803" spans="1:9" x14ac:dyDescent="0.2">
      <c r="A803" s="5">
        <v>43816</v>
      </c>
      <c r="B803" s="37">
        <v>6667.1</v>
      </c>
      <c r="C803" s="37">
        <v>122.81</v>
      </c>
      <c r="D803" s="40">
        <v>36.985999999999997</v>
      </c>
      <c r="E803" s="40">
        <f t="shared" si="65"/>
        <v>6826.8960000000006</v>
      </c>
      <c r="F803" s="51">
        <f t="shared" si="66"/>
        <v>11.489057384111668</v>
      </c>
      <c r="G803" s="51">
        <f t="shared" si="67"/>
        <v>11.184881602914389</v>
      </c>
      <c r="H803" s="51">
        <f t="shared" si="68"/>
        <v>9.6317708333333325</v>
      </c>
      <c r="I803" s="51">
        <f t="shared" si="69"/>
        <v>11.471461217905633</v>
      </c>
    </row>
    <row r="804" spans="1:9" x14ac:dyDescent="0.2">
      <c r="A804" s="5">
        <v>43815</v>
      </c>
      <c r="B804" s="37">
        <v>6926.8</v>
      </c>
      <c r="C804" s="37">
        <v>133.34</v>
      </c>
      <c r="D804" s="40">
        <v>39.984000000000002</v>
      </c>
      <c r="E804" s="40">
        <f t="shared" si="65"/>
        <v>7100.1240000000007</v>
      </c>
      <c r="F804" s="51">
        <f t="shared" si="66"/>
        <v>11.936584525245564</v>
      </c>
      <c r="G804" s="51">
        <f t="shared" si="67"/>
        <v>12.143897996357012</v>
      </c>
      <c r="H804" s="51">
        <f t="shared" si="68"/>
        <v>10.412500000000001</v>
      </c>
      <c r="I804" s="51">
        <f t="shared" si="69"/>
        <v>11.930575346148677</v>
      </c>
    </row>
    <row r="805" spans="1:9" x14ac:dyDescent="0.2">
      <c r="A805" s="5">
        <v>43814</v>
      </c>
      <c r="B805" s="37">
        <v>7152.7</v>
      </c>
      <c r="C805" s="37">
        <v>143.11000000000001</v>
      </c>
      <c r="D805" s="40">
        <v>43.472000000000001</v>
      </c>
      <c r="E805" s="40">
        <f t="shared" si="65"/>
        <v>7339.2819999999992</v>
      </c>
      <c r="F805" s="51">
        <f t="shared" si="66"/>
        <v>12.325865931414786</v>
      </c>
      <c r="G805" s="51">
        <f t="shared" si="67"/>
        <v>13.033697632058288</v>
      </c>
      <c r="H805" s="51">
        <f t="shared" si="68"/>
        <v>11.320833333333335</v>
      </c>
      <c r="I805" s="51">
        <f t="shared" si="69"/>
        <v>12.332440516198412</v>
      </c>
    </row>
    <row r="806" spans="1:9" x14ac:dyDescent="0.2">
      <c r="A806" s="5">
        <v>43813</v>
      </c>
      <c r="B806" s="37">
        <v>7100.8</v>
      </c>
      <c r="C806" s="37">
        <v>142.56</v>
      </c>
      <c r="D806" s="40">
        <v>43.273000000000003</v>
      </c>
      <c r="E806" s="40">
        <f t="shared" si="65"/>
        <v>7286.6330000000007</v>
      </c>
      <c r="F806" s="51">
        <f t="shared" si="66"/>
        <v>12.236429433051871</v>
      </c>
      <c r="G806" s="51">
        <f t="shared" si="67"/>
        <v>12.983606557377049</v>
      </c>
      <c r="H806" s="51">
        <f t="shared" si="68"/>
        <v>11.269010416666667</v>
      </c>
      <c r="I806" s="51">
        <f t="shared" si="69"/>
        <v>12.243972644172604</v>
      </c>
    </row>
    <row r="807" spans="1:9" x14ac:dyDescent="0.2">
      <c r="A807" s="5">
        <v>43812</v>
      </c>
      <c r="B807" s="37">
        <v>7283.2</v>
      </c>
      <c r="C807" s="37">
        <v>145.38</v>
      </c>
      <c r="D807" s="40">
        <v>44.44</v>
      </c>
      <c r="E807" s="40">
        <f t="shared" si="65"/>
        <v>7473.0199999999995</v>
      </c>
      <c r="F807" s="51">
        <f t="shared" si="66"/>
        <v>12.550749612269517</v>
      </c>
      <c r="G807" s="51">
        <f t="shared" si="67"/>
        <v>13.240437158469945</v>
      </c>
      <c r="H807" s="51">
        <f t="shared" si="68"/>
        <v>11.572916666666666</v>
      </c>
      <c r="I807" s="51">
        <f t="shared" si="69"/>
        <v>12.557164941524398</v>
      </c>
    </row>
    <row r="808" spans="1:9" x14ac:dyDescent="0.2">
      <c r="A808" s="5">
        <v>43811</v>
      </c>
      <c r="B808" s="37">
        <v>7224</v>
      </c>
      <c r="C808" s="37">
        <v>145.51</v>
      </c>
      <c r="D808" s="40">
        <v>43.615000000000002</v>
      </c>
      <c r="E808" s="40">
        <f t="shared" si="65"/>
        <v>7413.125</v>
      </c>
      <c r="F808" s="51">
        <f t="shared" si="66"/>
        <v>12.448733413751508</v>
      </c>
      <c r="G808" s="51">
        <f t="shared" si="67"/>
        <v>13.252276867030965</v>
      </c>
      <c r="H808" s="51">
        <f t="shared" si="68"/>
        <v>11.358072916666668</v>
      </c>
      <c r="I808" s="51">
        <f t="shared" si="69"/>
        <v>12.45652137384057</v>
      </c>
    </row>
    <row r="809" spans="1:9" x14ac:dyDescent="0.2">
      <c r="A809" s="5">
        <v>43810</v>
      </c>
      <c r="B809" s="37">
        <v>7230.7</v>
      </c>
      <c r="C809" s="37">
        <v>143.91</v>
      </c>
      <c r="D809" s="40">
        <v>44.145000000000003</v>
      </c>
      <c r="E809" s="40">
        <f t="shared" si="65"/>
        <v>7418.7550000000001</v>
      </c>
      <c r="F809" s="51">
        <f t="shared" si="66"/>
        <v>12.460279165948648</v>
      </c>
      <c r="G809" s="51">
        <f t="shared" si="67"/>
        <v>13.10655737704918</v>
      </c>
      <c r="H809" s="51">
        <f t="shared" si="68"/>
        <v>11.496093750000002</v>
      </c>
      <c r="I809" s="51">
        <f t="shared" si="69"/>
        <v>12.465981650759511</v>
      </c>
    </row>
    <row r="810" spans="1:9" x14ac:dyDescent="0.2">
      <c r="A810" s="5">
        <v>43809</v>
      </c>
      <c r="B810" s="37">
        <v>7254.6</v>
      </c>
      <c r="C810" s="37">
        <v>146.36000000000001</v>
      </c>
      <c r="D810" s="40">
        <v>44.11</v>
      </c>
      <c r="E810" s="40">
        <f t="shared" si="65"/>
        <v>7445.07</v>
      </c>
      <c r="F810" s="51">
        <f t="shared" si="66"/>
        <v>12.501464759607101</v>
      </c>
      <c r="G810" s="51">
        <f t="shared" si="67"/>
        <v>13.329690346083789</v>
      </c>
      <c r="H810" s="51">
        <f t="shared" si="68"/>
        <v>11.486979166666666</v>
      </c>
      <c r="I810" s="51">
        <f t="shared" si="69"/>
        <v>12.510199623605322</v>
      </c>
    </row>
    <row r="811" spans="1:9" x14ac:dyDescent="0.2">
      <c r="A811" s="5">
        <v>43808</v>
      </c>
      <c r="B811" s="37">
        <v>7379.5</v>
      </c>
      <c r="C811" s="37">
        <v>148.08000000000001</v>
      </c>
      <c r="D811" s="40">
        <v>44.49</v>
      </c>
      <c r="E811" s="40">
        <f t="shared" si="65"/>
        <v>7572.07</v>
      </c>
      <c r="F811" s="51">
        <f t="shared" si="66"/>
        <v>12.716698259520939</v>
      </c>
      <c r="G811" s="51">
        <f t="shared" si="67"/>
        <v>13.486338797814208</v>
      </c>
      <c r="H811" s="51">
        <f t="shared" si="68"/>
        <v>11.585937500000002</v>
      </c>
      <c r="I811" s="51">
        <f t="shared" si="69"/>
        <v>12.723601962629385</v>
      </c>
    </row>
    <row r="812" spans="1:9" x14ac:dyDescent="0.2">
      <c r="A812" s="5">
        <v>43807</v>
      </c>
      <c r="B812" s="37">
        <v>7564.6</v>
      </c>
      <c r="C812" s="37">
        <v>151.41</v>
      </c>
      <c r="D812" s="40">
        <v>45.613999999999997</v>
      </c>
      <c r="E812" s="40">
        <f t="shared" si="65"/>
        <v>7761.6239999999998</v>
      </c>
      <c r="F812" s="51">
        <f t="shared" si="66"/>
        <v>13.035671204549372</v>
      </c>
      <c r="G812" s="51">
        <f t="shared" si="67"/>
        <v>13.789617486338797</v>
      </c>
      <c r="H812" s="51">
        <f t="shared" si="68"/>
        <v>11.878645833333334</v>
      </c>
      <c r="I812" s="51">
        <f t="shared" si="69"/>
        <v>13.042115875789756</v>
      </c>
    </row>
    <row r="813" spans="1:9" x14ac:dyDescent="0.2">
      <c r="A813" s="5">
        <v>43806</v>
      </c>
      <c r="B813" s="37">
        <v>7543.2</v>
      </c>
      <c r="C813" s="37">
        <v>148.15</v>
      </c>
      <c r="D813" s="40">
        <v>45.237000000000002</v>
      </c>
      <c r="E813" s="40">
        <f t="shared" si="65"/>
        <v>7736.5869999999995</v>
      </c>
      <c r="F813" s="51">
        <f t="shared" si="66"/>
        <v>12.99879372738239</v>
      </c>
      <c r="G813" s="51">
        <f t="shared" si="67"/>
        <v>13.492714025500911</v>
      </c>
      <c r="H813" s="51">
        <f t="shared" si="68"/>
        <v>11.780468750000001</v>
      </c>
      <c r="I813" s="51">
        <f t="shared" si="69"/>
        <v>13.000045369001208</v>
      </c>
    </row>
    <row r="814" spans="1:9" x14ac:dyDescent="0.2">
      <c r="A814" s="5">
        <v>43805</v>
      </c>
      <c r="B814" s="37">
        <v>7588.3</v>
      </c>
      <c r="C814" s="37">
        <v>149.69</v>
      </c>
      <c r="D814" s="40">
        <v>45.345999999999997</v>
      </c>
      <c r="E814" s="40">
        <f t="shared" si="65"/>
        <v>7783.3359999999993</v>
      </c>
      <c r="F814" s="51">
        <f t="shared" si="66"/>
        <v>13.076512148888508</v>
      </c>
      <c r="G814" s="51">
        <f t="shared" si="67"/>
        <v>13.632969034608378</v>
      </c>
      <c r="H814" s="51">
        <f t="shared" si="68"/>
        <v>11.808854166666666</v>
      </c>
      <c r="I814" s="51">
        <f t="shared" si="69"/>
        <v>13.07859927409598</v>
      </c>
    </row>
    <row r="815" spans="1:9" x14ac:dyDescent="0.2">
      <c r="A815" s="5">
        <v>43804</v>
      </c>
      <c r="B815" s="37">
        <v>7440</v>
      </c>
      <c r="C815" s="37">
        <v>148.72999999999999</v>
      </c>
      <c r="D815" s="40">
        <v>44.798000000000002</v>
      </c>
      <c r="E815" s="40">
        <f t="shared" si="65"/>
        <v>7633.5279999999993</v>
      </c>
      <c r="F815" s="51">
        <f t="shared" si="66"/>
        <v>12.820954678614511</v>
      </c>
      <c r="G815" s="51">
        <f t="shared" si="67"/>
        <v>13.545537340619306</v>
      </c>
      <c r="H815" s="51">
        <f t="shared" si="68"/>
        <v>11.666145833333335</v>
      </c>
      <c r="I815" s="51">
        <f t="shared" si="69"/>
        <v>12.826871891383249</v>
      </c>
    </row>
    <row r="816" spans="1:9" x14ac:dyDescent="0.2">
      <c r="A816" s="5">
        <v>43803</v>
      </c>
      <c r="B816" s="37">
        <v>7238.2</v>
      </c>
      <c r="C816" s="37">
        <v>146.22999999999999</v>
      </c>
      <c r="D816" s="40">
        <v>44.725000000000001</v>
      </c>
      <c r="E816" s="40">
        <f t="shared" si="65"/>
        <v>7429.1549999999997</v>
      </c>
      <c r="F816" s="51">
        <f t="shared" si="66"/>
        <v>12.473203515423057</v>
      </c>
      <c r="G816" s="51">
        <f t="shared" si="67"/>
        <v>13.317850637522767</v>
      </c>
      <c r="H816" s="51">
        <f t="shared" si="68"/>
        <v>11.647135416666668</v>
      </c>
      <c r="I816" s="51">
        <f t="shared" si="69"/>
        <v>12.48345711789219</v>
      </c>
    </row>
    <row r="817" spans="1:9" x14ac:dyDescent="0.2">
      <c r="A817" s="5">
        <v>43802</v>
      </c>
      <c r="B817" s="37">
        <v>7336</v>
      </c>
      <c r="C817" s="37">
        <v>148.16999999999999</v>
      </c>
      <c r="D817" s="40">
        <v>45.155999999999999</v>
      </c>
      <c r="E817" s="40">
        <f t="shared" si="65"/>
        <v>7529.326</v>
      </c>
      <c r="F817" s="51">
        <f t="shared" si="66"/>
        <v>12.641737032569361</v>
      </c>
      <c r="G817" s="51">
        <f t="shared" si="67"/>
        <v>13.494535519125682</v>
      </c>
      <c r="H817" s="51">
        <f t="shared" si="68"/>
        <v>11.759375</v>
      </c>
      <c r="I817" s="51">
        <f t="shared" si="69"/>
        <v>12.651777792714075</v>
      </c>
    </row>
    <row r="818" spans="1:9" x14ac:dyDescent="0.2">
      <c r="A818" s="5">
        <v>43801</v>
      </c>
      <c r="B818" s="37">
        <v>7350.3</v>
      </c>
      <c r="C818" s="37">
        <v>149.69</v>
      </c>
      <c r="D818" s="40">
        <v>45.610999999999997</v>
      </c>
      <c r="E818" s="40">
        <f t="shared" si="65"/>
        <v>7545.6009999999997</v>
      </c>
      <c r="F818" s="51">
        <f t="shared" si="66"/>
        <v>12.66637945890057</v>
      </c>
      <c r="G818" s="51">
        <f t="shared" si="67"/>
        <v>13.632969034608378</v>
      </c>
      <c r="H818" s="51">
        <f t="shared" si="68"/>
        <v>11.877864583333333</v>
      </c>
      <c r="I818" s="51">
        <f t="shared" si="69"/>
        <v>12.679125218443339</v>
      </c>
    </row>
    <row r="819" spans="1:9" x14ac:dyDescent="0.2">
      <c r="A819" s="5">
        <v>43800</v>
      </c>
      <c r="B819" s="37">
        <v>7450.1</v>
      </c>
      <c r="C819" s="37">
        <v>151.84</v>
      </c>
      <c r="D819" s="40">
        <v>47.517000000000003</v>
      </c>
      <c r="E819" s="40">
        <f t="shared" si="65"/>
        <v>7649.4570000000003</v>
      </c>
      <c r="F819" s="51">
        <f t="shared" si="66"/>
        <v>12.83835946924005</v>
      </c>
      <c r="G819" s="51">
        <f t="shared" si="67"/>
        <v>13.828779599271403</v>
      </c>
      <c r="H819" s="51">
        <f t="shared" si="68"/>
        <v>12.374218750000001</v>
      </c>
      <c r="I819" s="51">
        <f t="shared" si="69"/>
        <v>12.853637921763678</v>
      </c>
    </row>
    <row r="820" spans="1:9" x14ac:dyDescent="0.2">
      <c r="A820" s="5">
        <v>43799</v>
      </c>
      <c r="B820" s="37">
        <v>7599.9</v>
      </c>
      <c r="C820" s="37">
        <v>152.54</v>
      </c>
      <c r="D820" s="40">
        <v>47.523000000000003</v>
      </c>
      <c r="E820" s="40">
        <f t="shared" si="65"/>
        <v>7799.9629999999997</v>
      </c>
      <c r="F820" s="51">
        <f t="shared" si="66"/>
        <v>13.096501809408927</v>
      </c>
      <c r="G820" s="51">
        <f t="shared" si="67"/>
        <v>13.892531876138433</v>
      </c>
      <c r="H820" s="51">
        <f t="shared" si="68"/>
        <v>12.375781250000001</v>
      </c>
      <c r="I820" s="51">
        <f t="shared" si="69"/>
        <v>13.10653817717435</v>
      </c>
    </row>
    <row r="821" spans="1:9" x14ac:dyDescent="0.2">
      <c r="A821" s="5">
        <v>43798</v>
      </c>
      <c r="B821" s="37">
        <v>7796.6</v>
      </c>
      <c r="C821" s="37">
        <v>155.53</v>
      </c>
      <c r="D821" s="40">
        <v>48.615000000000002</v>
      </c>
      <c r="E821" s="40">
        <f t="shared" si="65"/>
        <v>8000.7449999999999</v>
      </c>
      <c r="F821" s="51">
        <f t="shared" si="66"/>
        <v>13.435464414957782</v>
      </c>
      <c r="G821" s="51">
        <f t="shared" si="67"/>
        <v>14.164845173041893</v>
      </c>
      <c r="H821" s="51">
        <f t="shared" si="68"/>
        <v>12.660156250000002</v>
      </c>
      <c r="I821" s="51">
        <f t="shared" si="69"/>
        <v>13.443918873504503</v>
      </c>
    </row>
    <row r="822" spans="1:9" x14ac:dyDescent="0.2">
      <c r="A822" s="5">
        <v>43797</v>
      </c>
      <c r="B822" s="37">
        <v>7460.8</v>
      </c>
      <c r="C822" s="37">
        <v>151.52000000000001</v>
      </c>
      <c r="D822" s="40">
        <v>46.859000000000002</v>
      </c>
      <c r="E822" s="40">
        <f t="shared" si="65"/>
        <v>7659.179000000001</v>
      </c>
      <c r="F822" s="51">
        <f t="shared" si="66"/>
        <v>12.856798207823541</v>
      </c>
      <c r="G822" s="51">
        <f t="shared" si="67"/>
        <v>13.799635701275045</v>
      </c>
      <c r="H822" s="51">
        <f t="shared" si="68"/>
        <v>12.202864583333334</v>
      </c>
      <c r="I822" s="51">
        <f t="shared" si="69"/>
        <v>12.869974122865978</v>
      </c>
    </row>
    <row r="823" spans="1:9" x14ac:dyDescent="0.2">
      <c r="A823" s="5">
        <v>43796</v>
      </c>
      <c r="B823" s="37">
        <v>7549.3</v>
      </c>
      <c r="C823" s="37">
        <v>153.34</v>
      </c>
      <c r="D823" s="40">
        <v>47.723999999999997</v>
      </c>
      <c r="E823" s="40">
        <f t="shared" si="65"/>
        <v>7750.3640000000005</v>
      </c>
      <c r="F823" s="51">
        <f t="shared" si="66"/>
        <v>13.009305531621576</v>
      </c>
      <c r="G823" s="51">
        <f t="shared" si="67"/>
        <v>13.965391621129326</v>
      </c>
      <c r="H823" s="51">
        <f t="shared" si="68"/>
        <v>12.428125</v>
      </c>
      <c r="I823" s="51">
        <f t="shared" si="69"/>
        <v>13.023195321951876</v>
      </c>
    </row>
    <row r="824" spans="1:9" x14ac:dyDescent="0.2">
      <c r="A824" s="5">
        <v>43795</v>
      </c>
      <c r="B824" s="37">
        <v>7198.3</v>
      </c>
      <c r="C824" s="37">
        <v>148.31</v>
      </c>
      <c r="D824" s="40">
        <v>47.017000000000003</v>
      </c>
      <c r="E824" s="40">
        <f t="shared" si="65"/>
        <v>7393.6270000000004</v>
      </c>
      <c r="F824" s="51">
        <f t="shared" si="66"/>
        <v>12.404445976219199</v>
      </c>
      <c r="G824" s="51">
        <f t="shared" si="67"/>
        <v>13.507285974499089</v>
      </c>
      <c r="H824" s="51">
        <f t="shared" si="68"/>
        <v>12.244010416666669</v>
      </c>
      <c r="I824" s="51">
        <f t="shared" si="69"/>
        <v>12.423758233633553</v>
      </c>
    </row>
    <row r="825" spans="1:9" x14ac:dyDescent="0.2">
      <c r="A825" s="5">
        <v>43794</v>
      </c>
      <c r="B825" s="37">
        <v>7168</v>
      </c>
      <c r="C825" s="37">
        <v>146.78</v>
      </c>
      <c r="D825" s="40">
        <v>45.619</v>
      </c>
      <c r="E825" s="40">
        <f t="shared" si="65"/>
        <v>7360.3989999999994</v>
      </c>
      <c r="F825" s="51">
        <f t="shared" si="66"/>
        <v>12.352231604342583</v>
      </c>
      <c r="G825" s="51">
        <f t="shared" si="67"/>
        <v>13.367941712204006</v>
      </c>
      <c r="H825" s="51">
        <f t="shared" si="68"/>
        <v>11.879947916666667</v>
      </c>
      <c r="I825" s="51">
        <f t="shared" si="69"/>
        <v>12.367924116144643</v>
      </c>
    </row>
    <row r="826" spans="1:9" x14ac:dyDescent="0.2">
      <c r="A826" s="5">
        <v>43793</v>
      </c>
      <c r="B826" s="37">
        <v>6965.3</v>
      </c>
      <c r="C826" s="37">
        <v>141.18</v>
      </c>
      <c r="D826" s="40">
        <v>44.212000000000003</v>
      </c>
      <c r="E826" s="40">
        <f t="shared" si="65"/>
        <v>7150.6920000000009</v>
      </c>
      <c r="F826" s="51">
        <f t="shared" si="66"/>
        <v>12.0029295192142</v>
      </c>
      <c r="G826" s="51">
        <f t="shared" si="67"/>
        <v>12.857923497267759</v>
      </c>
      <c r="H826" s="51">
        <f t="shared" si="68"/>
        <v>11.513541666666669</v>
      </c>
      <c r="I826" s="51">
        <f t="shared" si="69"/>
        <v>12.015546444414573</v>
      </c>
    </row>
    <row r="827" spans="1:9" x14ac:dyDescent="0.2">
      <c r="A827" s="5">
        <v>43792</v>
      </c>
      <c r="B827" s="37">
        <v>7352.6</v>
      </c>
      <c r="C827" s="37">
        <v>152.77000000000001</v>
      </c>
      <c r="D827" s="40">
        <v>48.18</v>
      </c>
      <c r="E827" s="40">
        <f t="shared" si="65"/>
        <v>7553.5500000000011</v>
      </c>
      <c r="F827" s="51">
        <f t="shared" si="66"/>
        <v>12.670342926072722</v>
      </c>
      <c r="G827" s="51">
        <f t="shared" si="67"/>
        <v>13.913479052823316</v>
      </c>
      <c r="H827" s="51">
        <f t="shared" si="68"/>
        <v>12.546875</v>
      </c>
      <c r="I827" s="51">
        <f t="shared" si="69"/>
        <v>12.692482188466194</v>
      </c>
    </row>
    <row r="828" spans="1:9" x14ac:dyDescent="0.2">
      <c r="A828" s="5">
        <v>43791</v>
      </c>
      <c r="B828" s="37">
        <v>7323</v>
      </c>
      <c r="C828" s="37">
        <v>150.56</v>
      </c>
      <c r="D828" s="40">
        <v>47.423000000000002</v>
      </c>
      <c r="E828" s="40">
        <f t="shared" si="65"/>
        <v>7520.9830000000002</v>
      </c>
      <c r="F828" s="51">
        <f t="shared" si="66"/>
        <v>12.619334826813718</v>
      </c>
      <c r="G828" s="51">
        <f t="shared" si="67"/>
        <v>13.712204007285974</v>
      </c>
      <c r="H828" s="51">
        <f t="shared" si="68"/>
        <v>12.349739583333335</v>
      </c>
      <c r="I828" s="51">
        <f t="shared" si="69"/>
        <v>12.637758771340234</v>
      </c>
    </row>
    <row r="829" spans="1:9" x14ac:dyDescent="0.2">
      <c r="A829" s="5">
        <v>43790</v>
      </c>
      <c r="B829" s="37">
        <v>7671.1</v>
      </c>
      <c r="C829" s="37">
        <v>162.11000000000001</v>
      </c>
      <c r="D829" s="40">
        <v>50.674999999999997</v>
      </c>
      <c r="E829" s="40">
        <f t="shared" si="65"/>
        <v>7883.8850000000002</v>
      </c>
      <c r="F829" s="51">
        <f t="shared" si="66"/>
        <v>13.219196967085992</v>
      </c>
      <c r="G829" s="51">
        <f t="shared" si="67"/>
        <v>14.764116575591986</v>
      </c>
      <c r="H829" s="51">
        <f t="shared" si="68"/>
        <v>13.196614583333334</v>
      </c>
      <c r="I829" s="51">
        <f t="shared" si="69"/>
        <v>13.247555114934803</v>
      </c>
    </row>
    <row r="830" spans="1:9" x14ac:dyDescent="0.2">
      <c r="A830" s="5">
        <v>43789</v>
      </c>
      <c r="B830" s="37">
        <v>8126.4</v>
      </c>
      <c r="C830" s="37">
        <v>175.27</v>
      </c>
      <c r="D830" s="40">
        <v>55.029000000000003</v>
      </c>
      <c r="E830" s="40">
        <f t="shared" si="65"/>
        <v>8356.6990000000005</v>
      </c>
      <c r="F830" s="51">
        <f t="shared" si="66"/>
        <v>14.003791142512494</v>
      </c>
      <c r="G830" s="51">
        <f t="shared" si="67"/>
        <v>15.962659380692168</v>
      </c>
      <c r="H830" s="51">
        <f t="shared" si="68"/>
        <v>14.330468750000001</v>
      </c>
      <c r="I830" s="51">
        <f t="shared" si="69"/>
        <v>14.042040260787742</v>
      </c>
    </row>
    <row r="831" spans="1:9" x14ac:dyDescent="0.2">
      <c r="A831" s="5">
        <v>43788</v>
      </c>
      <c r="B831" s="37">
        <v>8164.9</v>
      </c>
      <c r="C831" s="37">
        <v>176.46</v>
      </c>
      <c r="D831" s="40">
        <v>55.143000000000001</v>
      </c>
      <c r="E831" s="40">
        <f t="shared" si="65"/>
        <v>8396.5029999999988</v>
      </c>
      <c r="F831" s="51">
        <f t="shared" si="66"/>
        <v>14.07013613648113</v>
      </c>
      <c r="G831" s="51">
        <f t="shared" si="67"/>
        <v>16.071038251366119</v>
      </c>
      <c r="H831" s="51">
        <f t="shared" si="68"/>
        <v>14.360156250000001</v>
      </c>
      <c r="I831" s="51">
        <f t="shared" si="69"/>
        <v>14.108924250571311</v>
      </c>
    </row>
    <row r="832" spans="1:9" x14ac:dyDescent="0.2">
      <c r="A832" s="5">
        <v>43787</v>
      </c>
      <c r="B832" s="37">
        <v>8219.5</v>
      </c>
      <c r="C832" s="37">
        <v>178.55</v>
      </c>
      <c r="D832" s="40">
        <v>56.055</v>
      </c>
      <c r="E832" s="40">
        <f t="shared" si="65"/>
        <v>8454.1049999999996</v>
      </c>
      <c r="F832" s="51">
        <f t="shared" si="66"/>
        <v>14.164225400654836</v>
      </c>
      <c r="G832" s="51">
        <f t="shared" si="67"/>
        <v>16.261384335154826</v>
      </c>
      <c r="H832" s="51">
        <f t="shared" si="68"/>
        <v>14.59765625</v>
      </c>
      <c r="I832" s="51">
        <f t="shared" si="69"/>
        <v>14.205714813819061</v>
      </c>
    </row>
    <row r="833" spans="1:9" x14ac:dyDescent="0.2">
      <c r="A833" s="5">
        <v>43786</v>
      </c>
      <c r="B833" s="37">
        <v>8537.2999999999993</v>
      </c>
      <c r="C833" s="37">
        <v>184.53</v>
      </c>
      <c r="D833" s="40">
        <v>59.216999999999999</v>
      </c>
      <c r="E833" s="40">
        <f t="shared" si="65"/>
        <v>8781.0470000000005</v>
      </c>
      <c r="F833" s="51">
        <f t="shared" si="66"/>
        <v>14.711873169050492</v>
      </c>
      <c r="G833" s="51">
        <f t="shared" si="67"/>
        <v>16.806010928961747</v>
      </c>
      <c r="H833" s="51">
        <f t="shared" si="68"/>
        <v>15.421093750000001</v>
      </c>
      <c r="I833" s="51">
        <f t="shared" si="69"/>
        <v>14.755086369135638</v>
      </c>
    </row>
    <row r="834" spans="1:9" x14ac:dyDescent="0.2">
      <c r="A834" s="5">
        <v>43785</v>
      </c>
      <c r="B834" s="37">
        <v>8523.5</v>
      </c>
      <c r="C834" s="37">
        <v>182.97</v>
      </c>
      <c r="D834" s="40">
        <v>58.284999999999997</v>
      </c>
      <c r="E834" s="40">
        <f t="shared" si="65"/>
        <v>8764.7549999999992</v>
      </c>
      <c r="F834" s="51">
        <f t="shared" si="66"/>
        <v>14.688092366017578</v>
      </c>
      <c r="G834" s="51">
        <f t="shared" si="67"/>
        <v>16.663934426229506</v>
      </c>
      <c r="H834" s="51">
        <f t="shared" si="68"/>
        <v>15.178385416666666</v>
      </c>
      <c r="I834" s="51">
        <f t="shared" si="69"/>
        <v>14.727710377738942</v>
      </c>
    </row>
    <row r="835" spans="1:9" x14ac:dyDescent="0.2">
      <c r="A835" s="5">
        <v>43784</v>
      </c>
      <c r="B835" s="37">
        <v>8495.7999999999993</v>
      </c>
      <c r="C835" s="37">
        <v>180.27</v>
      </c>
      <c r="D835" s="40">
        <v>57.758000000000003</v>
      </c>
      <c r="E835" s="40">
        <f t="shared" ref="E835:E898" si="70">B835+C835+D835</f>
        <v>8733.8279999999995</v>
      </c>
      <c r="F835" s="51">
        <f t="shared" ref="F835:F898" si="71">B835/$B$2013</f>
        <v>14.640358435292089</v>
      </c>
      <c r="G835" s="51">
        <f t="shared" ref="G835:G898" si="72">C835/$C$2013</f>
        <v>16.418032786885245</v>
      </c>
      <c r="H835" s="51">
        <f t="shared" ref="H835:H898" si="73">D835/$D$2013</f>
        <v>15.041145833333335</v>
      </c>
      <c r="I835" s="51">
        <f t="shared" ref="I835:I898" si="74">E835/$E$2013</f>
        <v>14.675742707353137</v>
      </c>
    </row>
    <row r="836" spans="1:9" x14ac:dyDescent="0.2">
      <c r="A836" s="5">
        <v>43783</v>
      </c>
      <c r="B836" s="37">
        <v>8655.7000000000007</v>
      </c>
      <c r="C836" s="37">
        <v>185</v>
      </c>
      <c r="D836" s="40">
        <v>59.186999999999998</v>
      </c>
      <c r="E836" s="40">
        <f t="shared" si="70"/>
        <v>8899.8870000000006</v>
      </c>
      <c r="F836" s="51">
        <f t="shared" si="71"/>
        <v>14.91590556608651</v>
      </c>
      <c r="G836" s="51">
        <f t="shared" si="72"/>
        <v>16.848816029143897</v>
      </c>
      <c r="H836" s="51">
        <f t="shared" si="73"/>
        <v>15.413281250000001</v>
      </c>
      <c r="I836" s="51">
        <f t="shared" si="74"/>
        <v>14.954777187794059</v>
      </c>
    </row>
    <row r="837" spans="1:9" x14ac:dyDescent="0.2">
      <c r="A837" s="5">
        <v>43782</v>
      </c>
      <c r="B837" s="37">
        <v>8801.1</v>
      </c>
      <c r="C837" s="37">
        <v>188.69</v>
      </c>
      <c r="D837" s="40">
        <v>61.024999999999999</v>
      </c>
      <c r="E837" s="40">
        <f t="shared" si="70"/>
        <v>9050.8150000000005</v>
      </c>
      <c r="F837" s="51">
        <f t="shared" si="71"/>
        <v>15.166465621230399</v>
      </c>
      <c r="G837" s="51">
        <f t="shared" si="72"/>
        <v>17.184881602914388</v>
      </c>
      <c r="H837" s="51">
        <f t="shared" si="73"/>
        <v>15.891927083333334</v>
      </c>
      <c r="I837" s="51">
        <f t="shared" si="74"/>
        <v>15.208386543890308</v>
      </c>
    </row>
    <row r="838" spans="1:9" x14ac:dyDescent="0.2">
      <c r="A838" s="5">
        <v>43781</v>
      </c>
      <c r="B838" s="37">
        <v>8830</v>
      </c>
      <c r="C838" s="37">
        <v>187.34</v>
      </c>
      <c r="D838" s="40">
        <v>61.521999999999998</v>
      </c>
      <c r="E838" s="40">
        <f t="shared" si="70"/>
        <v>9078.862000000001</v>
      </c>
      <c r="F838" s="51">
        <f t="shared" si="71"/>
        <v>15.216267447871791</v>
      </c>
      <c r="G838" s="51">
        <f t="shared" si="72"/>
        <v>17.061930783242257</v>
      </c>
      <c r="H838" s="51">
        <f t="shared" si="73"/>
        <v>16.021354166666669</v>
      </c>
      <c r="I838" s="51">
        <f t="shared" si="74"/>
        <v>15.255514854147064</v>
      </c>
    </row>
    <row r="839" spans="1:9" x14ac:dyDescent="0.2">
      <c r="A839" s="5">
        <v>43780</v>
      </c>
      <c r="B839" s="37">
        <v>8737.7000000000007</v>
      </c>
      <c r="C839" s="37">
        <v>185.15</v>
      </c>
      <c r="D839" s="40">
        <v>61.893000000000001</v>
      </c>
      <c r="E839" s="40">
        <f t="shared" si="70"/>
        <v>8984.7430000000004</v>
      </c>
      <c r="F839" s="51">
        <f t="shared" si="71"/>
        <v>15.057211787006723</v>
      </c>
      <c r="G839" s="51">
        <f t="shared" si="72"/>
        <v>16.862477231329692</v>
      </c>
      <c r="H839" s="51">
        <f t="shared" si="73"/>
        <v>16.117968749999999</v>
      </c>
      <c r="I839" s="51">
        <f t="shared" si="74"/>
        <v>15.097363556929695</v>
      </c>
    </row>
    <row r="840" spans="1:9" x14ac:dyDescent="0.2">
      <c r="A840" s="5">
        <v>43779</v>
      </c>
      <c r="B840" s="37">
        <v>9068.4</v>
      </c>
      <c r="C840" s="37">
        <v>189.68</v>
      </c>
      <c r="D840" s="40">
        <v>63.716000000000001</v>
      </c>
      <c r="E840" s="40">
        <f t="shared" si="70"/>
        <v>9321.7960000000003</v>
      </c>
      <c r="F840" s="51">
        <f t="shared" si="71"/>
        <v>15.627089436498364</v>
      </c>
      <c r="G840" s="51">
        <f t="shared" si="72"/>
        <v>17.27504553734062</v>
      </c>
      <c r="H840" s="51">
        <f t="shared" si="73"/>
        <v>16.592708333333334</v>
      </c>
      <c r="I840" s="51">
        <f t="shared" si="74"/>
        <v>15.663724963032665</v>
      </c>
    </row>
    <row r="841" spans="1:9" x14ac:dyDescent="0.2">
      <c r="A841" s="5">
        <v>43778</v>
      </c>
      <c r="B841" s="37">
        <v>8828</v>
      </c>
      <c r="C841" s="37">
        <v>184.99</v>
      </c>
      <c r="D841" s="40">
        <v>62.093000000000004</v>
      </c>
      <c r="E841" s="40">
        <f t="shared" si="70"/>
        <v>9075.0830000000005</v>
      </c>
      <c r="F841" s="51">
        <f t="shared" si="71"/>
        <v>15.212820954678616</v>
      </c>
      <c r="G841" s="51">
        <f t="shared" si="72"/>
        <v>16.847905282331514</v>
      </c>
      <c r="H841" s="51">
        <f t="shared" si="73"/>
        <v>16.170052083333335</v>
      </c>
      <c r="I841" s="51">
        <f t="shared" si="74"/>
        <v>15.249164874311065</v>
      </c>
    </row>
    <row r="842" spans="1:9" x14ac:dyDescent="0.2">
      <c r="A842" s="5">
        <v>43777</v>
      </c>
      <c r="B842" s="37">
        <v>8782.4</v>
      </c>
      <c r="C842" s="37">
        <v>184</v>
      </c>
      <c r="D842" s="40">
        <v>60.451999999999998</v>
      </c>
      <c r="E842" s="40">
        <f t="shared" si="70"/>
        <v>9026.851999999999</v>
      </c>
      <c r="F842" s="51">
        <f t="shared" si="71"/>
        <v>15.134240909874203</v>
      </c>
      <c r="G842" s="51">
        <f t="shared" si="72"/>
        <v>16.757741347905281</v>
      </c>
      <c r="H842" s="51">
        <f t="shared" si="73"/>
        <v>15.742708333333333</v>
      </c>
      <c r="I842" s="51">
        <f t="shared" si="74"/>
        <v>15.168120715149884</v>
      </c>
    </row>
    <row r="843" spans="1:9" x14ac:dyDescent="0.2">
      <c r="A843" s="5">
        <v>43776</v>
      </c>
      <c r="B843" s="37">
        <v>9208</v>
      </c>
      <c r="C843" s="37">
        <v>186.66</v>
      </c>
      <c r="D843" s="40">
        <v>61.469000000000001</v>
      </c>
      <c r="E843" s="40">
        <f t="shared" si="70"/>
        <v>9456.128999999999</v>
      </c>
      <c r="F843" s="51">
        <f t="shared" si="71"/>
        <v>15.867654661382044</v>
      </c>
      <c r="G843" s="51">
        <f t="shared" si="72"/>
        <v>17</v>
      </c>
      <c r="H843" s="51">
        <f t="shared" si="73"/>
        <v>16.007552083333334</v>
      </c>
      <c r="I843" s="51">
        <f t="shared" si="74"/>
        <v>15.889449186718643</v>
      </c>
    </row>
    <row r="844" spans="1:9" x14ac:dyDescent="0.2">
      <c r="A844" s="5">
        <v>43775</v>
      </c>
      <c r="B844" s="37">
        <v>9353</v>
      </c>
      <c r="C844" s="37">
        <v>191.51</v>
      </c>
      <c r="D844" s="40">
        <v>64.198999999999998</v>
      </c>
      <c r="E844" s="40">
        <f t="shared" si="70"/>
        <v>9608.7090000000007</v>
      </c>
      <c r="F844" s="51">
        <f t="shared" si="71"/>
        <v>16.1175254178873</v>
      </c>
      <c r="G844" s="51">
        <f t="shared" si="72"/>
        <v>17.441712204007285</v>
      </c>
      <c r="H844" s="51">
        <f t="shared" si="73"/>
        <v>16.718489583333334</v>
      </c>
      <c r="I844" s="51">
        <f t="shared" si="74"/>
        <v>16.145834453555587</v>
      </c>
    </row>
    <row r="845" spans="1:9" x14ac:dyDescent="0.2">
      <c r="A845" s="5">
        <v>43774</v>
      </c>
      <c r="B845" s="37">
        <v>9333.9</v>
      </c>
      <c r="C845" s="37">
        <v>189.24</v>
      </c>
      <c r="D845" s="40">
        <v>63.238</v>
      </c>
      <c r="E845" s="40">
        <f t="shared" si="70"/>
        <v>9586.3779999999988</v>
      </c>
      <c r="F845" s="51">
        <f t="shared" si="71"/>
        <v>16.084611407892471</v>
      </c>
      <c r="G845" s="51">
        <f t="shared" si="72"/>
        <v>17.234972677595628</v>
      </c>
      <c r="H845" s="51">
        <f t="shared" si="73"/>
        <v>16.468229166666667</v>
      </c>
      <c r="I845" s="51">
        <f t="shared" si="74"/>
        <v>16.10831092888829</v>
      </c>
    </row>
    <row r="846" spans="1:9" x14ac:dyDescent="0.2">
      <c r="A846" s="5">
        <v>43773</v>
      </c>
      <c r="B846" s="37">
        <v>9441.2000000000007</v>
      </c>
      <c r="C846" s="37">
        <v>186.87</v>
      </c>
      <c r="D846" s="40">
        <v>61.442999999999998</v>
      </c>
      <c r="E846" s="40">
        <f t="shared" si="70"/>
        <v>9689.5130000000008</v>
      </c>
      <c r="F846" s="51">
        <f t="shared" si="71"/>
        <v>16.269515767706363</v>
      </c>
      <c r="G846" s="51">
        <f t="shared" si="72"/>
        <v>17.019125683060111</v>
      </c>
      <c r="H846" s="51">
        <f t="shared" si="73"/>
        <v>16.000781249999999</v>
      </c>
      <c r="I846" s="51">
        <f t="shared" si="74"/>
        <v>16.281612111842993</v>
      </c>
    </row>
    <row r="847" spans="1:9" x14ac:dyDescent="0.2">
      <c r="A847" s="5">
        <v>43772</v>
      </c>
      <c r="B847" s="37">
        <v>9222.4</v>
      </c>
      <c r="C847" s="37">
        <v>182.19</v>
      </c>
      <c r="D847" s="40">
        <v>58.398000000000003</v>
      </c>
      <c r="E847" s="40">
        <f t="shared" si="70"/>
        <v>9462.9879999999994</v>
      </c>
      <c r="F847" s="51">
        <f t="shared" si="71"/>
        <v>15.892469412372911</v>
      </c>
      <c r="G847" s="51">
        <f t="shared" si="72"/>
        <v>16.592896174863387</v>
      </c>
      <c r="H847" s="51">
        <f t="shared" si="73"/>
        <v>15.207812500000001</v>
      </c>
      <c r="I847" s="51">
        <f t="shared" si="74"/>
        <v>15.900974593359321</v>
      </c>
    </row>
    <row r="848" spans="1:9" x14ac:dyDescent="0.2">
      <c r="A848" s="5">
        <v>43771</v>
      </c>
      <c r="B848" s="37">
        <v>9332.1</v>
      </c>
      <c r="C848" s="37">
        <v>183.92</v>
      </c>
      <c r="D848" s="40">
        <v>58.280999999999999</v>
      </c>
      <c r="E848" s="40">
        <f t="shared" si="70"/>
        <v>9574.3010000000013</v>
      </c>
      <c r="F848" s="51">
        <f t="shared" si="71"/>
        <v>16.081509564018614</v>
      </c>
      <c r="G848" s="51">
        <f t="shared" si="72"/>
        <v>16.75045537340619</v>
      </c>
      <c r="H848" s="51">
        <f t="shared" si="73"/>
        <v>15.17734375</v>
      </c>
      <c r="I848" s="51">
        <f t="shared" si="74"/>
        <v>16.088017542680468</v>
      </c>
    </row>
    <row r="849" spans="1:9" x14ac:dyDescent="0.2">
      <c r="A849" s="5">
        <v>43770</v>
      </c>
      <c r="B849" s="37">
        <v>9289.1</v>
      </c>
      <c r="C849" s="37">
        <v>183.98</v>
      </c>
      <c r="D849" s="40">
        <v>58.37</v>
      </c>
      <c r="E849" s="40">
        <f t="shared" si="70"/>
        <v>9531.4500000000007</v>
      </c>
      <c r="F849" s="51">
        <f t="shared" si="71"/>
        <v>16.007409960365329</v>
      </c>
      <c r="G849" s="51">
        <f t="shared" si="72"/>
        <v>16.75591985428051</v>
      </c>
      <c r="H849" s="51">
        <f t="shared" si="73"/>
        <v>15.200520833333334</v>
      </c>
      <c r="I849" s="51">
        <f t="shared" si="74"/>
        <v>16.016013577093698</v>
      </c>
    </row>
    <row r="850" spans="1:9" x14ac:dyDescent="0.2">
      <c r="A850" s="5">
        <v>43769</v>
      </c>
      <c r="B850" s="37">
        <v>9185.6</v>
      </c>
      <c r="C850" s="37">
        <v>183.04</v>
      </c>
      <c r="D850" s="40">
        <v>58.429000000000002</v>
      </c>
      <c r="E850" s="40">
        <f t="shared" si="70"/>
        <v>9427.0690000000013</v>
      </c>
      <c r="F850" s="51">
        <f t="shared" si="71"/>
        <v>15.829053937618475</v>
      </c>
      <c r="G850" s="51">
        <f t="shared" si="72"/>
        <v>16.67030965391621</v>
      </c>
      <c r="H850" s="51">
        <f t="shared" si="73"/>
        <v>15.215885416666667</v>
      </c>
      <c r="I850" s="51">
        <f t="shared" si="74"/>
        <v>15.840618698749834</v>
      </c>
    </row>
    <row r="851" spans="1:9" x14ac:dyDescent="0.2">
      <c r="A851" s="5">
        <v>43768</v>
      </c>
      <c r="B851" s="37">
        <v>9184.2999999999993</v>
      </c>
      <c r="C851" s="37">
        <v>183.82</v>
      </c>
      <c r="D851" s="40">
        <v>57.982999999999997</v>
      </c>
      <c r="E851" s="40">
        <f t="shared" si="70"/>
        <v>9426.1029999999992</v>
      </c>
      <c r="F851" s="51">
        <f t="shared" si="71"/>
        <v>15.826813717042908</v>
      </c>
      <c r="G851" s="51">
        <f t="shared" si="72"/>
        <v>16.741347905282332</v>
      </c>
      <c r="H851" s="51">
        <f t="shared" si="73"/>
        <v>15.099739583333333</v>
      </c>
      <c r="I851" s="51">
        <f t="shared" si="74"/>
        <v>15.838995496706545</v>
      </c>
    </row>
    <row r="852" spans="1:9" x14ac:dyDescent="0.2">
      <c r="A852" s="5">
        <v>43767</v>
      </c>
      <c r="B852" s="37">
        <v>9445.5</v>
      </c>
      <c r="C852" s="37">
        <v>191.29</v>
      </c>
      <c r="D852" s="40">
        <v>59.795999999999999</v>
      </c>
      <c r="E852" s="40">
        <f t="shared" si="70"/>
        <v>9696.5860000000011</v>
      </c>
      <c r="F852" s="51">
        <f t="shared" si="71"/>
        <v>16.276925728071689</v>
      </c>
      <c r="G852" s="51">
        <f t="shared" si="72"/>
        <v>17.421675774134791</v>
      </c>
      <c r="H852" s="51">
        <f t="shared" si="73"/>
        <v>15.571875</v>
      </c>
      <c r="I852" s="51">
        <f t="shared" si="74"/>
        <v>16.293497109826593</v>
      </c>
    </row>
    <row r="853" spans="1:9" x14ac:dyDescent="0.2">
      <c r="A853" s="5">
        <v>43766</v>
      </c>
      <c r="B853" s="37">
        <v>9225.7000000000007</v>
      </c>
      <c r="C853" s="37">
        <v>182.25</v>
      </c>
      <c r="D853" s="40">
        <v>57.822000000000003</v>
      </c>
      <c r="E853" s="40">
        <f t="shared" si="70"/>
        <v>9465.7720000000008</v>
      </c>
      <c r="F853" s="51">
        <f t="shared" si="71"/>
        <v>15.898156126141654</v>
      </c>
      <c r="G853" s="51">
        <f t="shared" si="72"/>
        <v>16.598360655737704</v>
      </c>
      <c r="H853" s="51">
        <f t="shared" si="73"/>
        <v>15.057812500000001</v>
      </c>
      <c r="I853" s="51">
        <f t="shared" si="74"/>
        <v>15.905652641484071</v>
      </c>
    </row>
    <row r="854" spans="1:9" x14ac:dyDescent="0.2">
      <c r="A854" s="5">
        <v>43765</v>
      </c>
      <c r="B854" s="37">
        <v>9571.7999999999993</v>
      </c>
      <c r="C854" s="37">
        <v>184.58</v>
      </c>
      <c r="D854" s="40">
        <v>59.820999999999998</v>
      </c>
      <c r="E854" s="40">
        <f t="shared" si="70"/>
        <v>9816.2009999999991</v>
      </c>
      <c r="F854" s="51">
        <f t="shared" si="71"/>
        <v>16.494571773220748</v>
      </c>
      <c r="G854" s="51">
        <f t="shared" si="72"/>
        <v>16.81056466302368</v>
      </c>
      <c r="H854" s="51">
        <f t="shared" si="73"/>
        <v>15.578385416666666</v>
      </c>
      <c r="I854" s="51">
        <f t="shared" si="74"/>
        <v>16.494490186853071</v>
      </c>
    </row>
    <row r="855" spans="1:9" x14ac:dyDescent="0.2">
      <c r="A855" s="5">
        <v>43764</v>
      </c>
      <c r="B855" s="37">
        <v>9270.9</v>
      </c>
      <c r="C855" s="37">
        <v>180.42</v>
      </c>
      <c r="D855" s="40">
        <v>56.752000000000002</v>
      </c>
      <c r="E855" s="40">
        <f t="shared" si="70"/>
        <v>9508.0720000000001</v>
      </c>
      <c r="F855" s="51">
        <f t="shared" si="71"/>
        <v>15.976046872307428</v>
      </c>
      <c r="G855" s="51">
        <f t="shared" si="72"/>
        <v>16.431693989071036</v>
      </c>
      <c r="H855" s="51">
        <f t="shared" si="73"/>
        <v>14.779166666666669</v>
      </c>
      <c r="I855" s="51">
        <f t="shared" si="74"/>
        <v>15.976730743379486</v>
      </c>
    </row>
    <row r="856" spans="1:9" x14ac:dyDescent="0.2">
      <c r="A856" s="5">
        <v>43763</v>
      </c>
      <c r="B856" s="37">
        <v>8679.1</v>
      </c>
      <c r="C856" s="37">
        <v>181.95</v>
      </c>
      <c r="D856" s="40">
        <v>56.95</v>
      </c>
      <c r="E856" s="40">
        <f t="shared" si="70"/>
        <v>8918.0000000000018</v>
      </c>
      <c r="F856" s="51">
        <f t="shared" si="71"/>
        <v>14.956229536446667</v>
      </c>
      <c r="G856" s="51">
        <f t="shared" si="72"/>
        <v>16.571038251366119</v>
      </c>
      <c r="H856" s="51">
        <f t="shared" si="73"/>
        <v>14.830729166666668</v>
      </c>
      <c r="I856" s="51">
        <f t="shared" si="74"/>
        <v>14.985213066272351</v>
      </c>
    </row>
    <row r="857" spans="1:9" x14ac:dyDescent="0.2">
      <c r="A857" s="5">
        <v>43762</v>
      </c>
      <c r="B857" s="37">
        <v>7453</v>
      </c>
      <c r="C857" s="37">
        <v>161.18</v>
      </c>
      <c r="D857" s="40">
        <v>49.616</v>
      </c>
      <c r="E857" s="40">
        <f t="shared" si="70"/>
        <v>7663.7960000000003</v>
      </c>
      <c r="F857" s="51">
        <f t="shared" si="71"/>
        <v>12.843356884370154</v>
      </c>
      <c r="G857" s="51">
        <f t="shared" si="72"/>
        <v>14.679417122040073</v>
      </c>
      <c r="H857" s="51">
        <f t="shared" si="73"/>
        <v>12.920833333333334</v>
      </c>
      <c r="I857" s="51">
        <f t="shared" si="74"/>
        <v>12.87773222207286</v>
      </c>
    </row>
    <row r="858" spans="1:9" x14ac:dyDescent="0.2">
      <c r="A858" s="5">
        <v>43761</v>
      </c>
      <c r="B858" s="37">
        <v>7493.7</v>
      </c>
      <c r="C858" s="37">
        <v>162.97</v>
      </c>
      <c r="D858" s="40">
        <v>49.456000000000003</v>
      </c>
      <c r="E858" s="40">
        <f t="shared" si="70"/>
        <v>7706.1260000000002</v>
      </c>
      <c r="F858" s="51">
        <f t="shared" si="71"/>
        <v>12.913493020851284</v>
      </c>
      <c r="G858" s="51">
        <f t="shared" si="72"/>
        <v>14.842440801457194</v>
      </c>
      <c r="H858" s="51">
        <f t="shared" si="73"/>
        <v>12.879166666666668</v>
      </c>
      <c r="I858" s="51">
        <f t="shared" si="74"/>
        <v>12.948860733969619</v>
      </c>
    </row>
    <row r="859" spans="1:9" x14ac:dyDescent="0.2">
      <c r="A859" s="5">
        <v>43760</v>
      </c>
      <c r="B859" s="37">
        <v>8058.9</v>
      </c>
      <c r="C859" s="37">
        <v>171.82</v>
      </c>
      <c r="D859" s="40">
        <v>53.406999999999996</v>
      </c>
      <c r="E859" s="40">
        <f t="shared" si="70"/>
        <v>8284.1269999999986</v>
      </c>
      <c r="F859" s="51">
        <f t="shared" si="71"/>
        <v>13.887471997242805</v>
      </c>
      <c r="G859" s="51">
        <f t="shared" si="72"/>
        <v>15.648451730418943</v>
      </c>
      <c r="H859" s="51">
        <f t="shared" si="73"/>
        <v>13.908072916666667</v>
      </c>
      <c r="I859" s="51">
        <f t="shared" si="74"/>
        <v>13.9200951068692</v>
      </c>
    </row>
    <row r="860" spans="1:9" x14ac:dyDescent="0.2">
      <c r="A860" s="5">
        <v>43759</v>
      </c>
      <c r="B860" s="37">
        <v>8243.9</v>
      </c>
      <c r="C860" s="37">
        <v>175.02</v>
      </c>
      <c r="D860" s="40">
        <v>54.77</v>
      </c>
      <c r="E860" s="40">
        <f t="shared" si="70"/>
        <v>8473.69</v>
      </c>
      <c r="F860" s="51">
        <f t="shared" si="71"/>
        <v>14.20627261761158</v>
      </c>
      <c r="G860" s="51">
        <f t="shared" si="72"/>
        <v>15.939890710382514</v>
      </c>
      <c r="H860" s="51">
        <f t="shared" si="73"/>
        <v>14.263020833333334</v>
      </c>
      <c r="I860" s="51">
        <f t="shared" si="74"/>
        <v>14.238624143029979</v>
      </c>
    </row>
    <row r="861" spans="1:9" x14ac:dyDescent="0.2">
      <c r="A861" s="5">
        <v>43758</v>
      </c>
      <c r="B861" s="37">
        <v>8260.6</v>
      </c>
      <c r="C861" s="37">
        <v>176.11</v>
      </c>
      <c r="D861" s="40">
        <v>54.875999999999998</v>
      </c>
      <c r="E861" s="40">
        <f t="shared" si="70"/>
        <v>8491.5860000000011</v>
      </c>
      <c r="F861" s="51">
        <f t="shared" si="71"/>
        <v>14.235050835774601</v>
      </c>
      <c r="G861" s="51">
        <f t="shared" si="72"/>
        <v>16.039162112932605</v>
      </c>
      <c r="H861" s="51">
        <f t="shared" si="73"/>
        <v>14.290625</v>
      </c>
      <c r="I861" s="51">
        <f t="shared" si="74"/>
        <v>14.268695389165213</v>
      </c>
    </row>
    <row r="862" spans="1:9" x14ac:dyDescent="0.2">
      <c r="A862" s="5">
        <v>43757</v>
      </c>
      <c r="B862" s="37">
        <v>7992.9</v>
      </c>
      <c r="C862" s="37">
        <v>172.59</v>
      </c>
      <c r="D862" s="40">
        <v>53.737000000000002</v>
      </c>
      <c r="E862" s="40">
        <f t="shared" si="70"/>
        <v>8219.226999999999</v>
      </c>
      <c r="F862" s="51">
        <f t="shared" si="71"/>
        <v>13.773737721868001</v>
      </c>
      <c r="G862" s="51">
        <f t="shared" si="72"/>
        <v>15.718579234972678</v>
      </c>
      <c r="H862" s="51">
        <f t="shared" si="73"/>
        <v>13.994010416666669</v>
      </c>
      <c r="I862" s="51">
        <f t="shared" si="74"/>
        <v>13.811041470627771</v>
      </c>
    </row>
    <row r="863" spans="1:9" x14ac:dyDescent="0.2">
      <c r="A863" s="5">
        <v>43756</v>
      </c>
      <c r="B863" s="37">
        <v>7987.2</v>
      </c>
      <c r="C863" s="37">
        <v>173.64</v>
      </c>
      <c r="D863" s="40">
        <v>53.216999999999999</v>
      </c>
      <c r="E863" s="40">
        <f t="shared" si="70"/>
        <v>8214.0570000000007</v>
      </c>
      <c r="F863" s="51">
        <f t="shared" si="71"/>
        <v>13.763915216267449</v>
      </c>
      <c r="G863" s="51">
        <f t="shared" si="72"/>
        <v>15.814207650273222</v>
      </c>
      <c r="H863" s="51">
        <f t="shared" si="73"/>
        <v>13.858593750000001</v>
      </c>
      <c r="I863" s="51">
        <f t="shared" si="74"/>
        <v>13.802354147062779</v>
      </c>
    </row>
    <row r="864" spans="1:9" x14ac:dyDescent="0.2">
      <c r="A864" s="5">
        <v>43755</v>
      </c>
      <c r="B864" s="37">
        <v>8092.3</v>
      </c>
      <c r="C864" s="37">
        <v>177.49</v>
      </c>
      <c r="D864" s="40">
        <v>54.947000000000003</v>
      </c>
      <c r="E864" s="40">
        <f t="shared" si="70"/>
        <v>8324.737000000001</v>
      </c>
      <c r="F864" s="51">
        <f t="shared" si="71"/>
        <v>13.945028433568845</v>
      </c>
      <c r="G864" s="51">
        <f t="shared" si="72"/>
        <v>16.164845173041893</v>
      </c>
      <c r="H864" s="51">
        <f t="shared" si="73"/>
        <v>14.309114583333335</v>
      </c>
      <c r="I864" s="51">
        <f t="shared" si="74"/>
        <v>13.988333445355559</v>
      </c>
    </row>
    <row r="865" spans="1:9" x14ac:dyDescent="0.2">
      <c r="A865" s="5">
        <v>43754</v>
      </c>
      <c r="B865" s="37">
        <v>8016</v>
      </c>
      <c r="C865" s="37">
        <v>175</v>
      </c>
      <c r="D865" s="40">
        <v>52.457999999999998</v>
      </c>
      <c r="E865" s="40">
        <f t="shared" si="70"/>
        <v>8243.4580000000005</v>
      </c>
      <c r="F865" s="51">
        <f t="shared" si="71"/>
        <v>13.813544718249183</v>
      </c>
      <c r="G865" s="51">
        <f t="shared" si="72"/>
        <v>15.938069216757741</v>
      </c>
      <c r="H865" s="51">
        <f t="shared" si="73"/>
        <v>13.660937499999999</v>
      </c>
      <c r="I865" s="51">
        <f t="shared" si="74"/>
        <v>13.851757628713537</v>
      </c>
    </row>
    <row r="866" spans="1:9" x14ac:dyDescent="0.2">
      <c r="A866" s="5">
        <v>43753</v>
      </c>
      <c r="B866" s="37">
        <v>8191.1</v>
      </c>
      <c r="C866" s="37">
        <v>181.02</v>
      </c>
      <c r="D866" s="40">
        <v>54.591999999999999</v>
      </c>
      <c r="E866" s="40">
        <f t="shared" si="70"/>
        <v>8426.7120000000014</v>
      </c>
      <c r="F866" s="51">
        <f t="shared" si="71"/>
        <v>14.115285197311737</v>
      </c>
      <c r="G866" s="51">
        <f t="shared" si="72"/>
        <v>16.486338797814209</v>
      </c>
      <c r="H866" s="51">
        <f t="shared" si="73"/>
        <v>14.216666666666667</v>
      </c>
      <c r="I866" s="51">
        <f t="shared" si="74"/>
        <v>14.159685441591614</v>
      </c>
    </row>
    <row r="867" spans="1:9" x14ac:dyDescent="0.2">
      <c r="A867" s="5">
        <v>43752</v>
      </c>
      <c r="B867" s="37">
        <v>8370</v>
      </c>
      <c r="C867" s="37">
        <v>187.14</v>
      </c>
      <c r="D867" s="40">
        <v>56.811999999999998</v>
      </c>
      <c r="E867" s="40">
        <f t="shared" si="70"/>
        <v>8613.9519999999993</v>
      </c>
      <c r="F867" s="51">
        <f t="shared" si="71"/>
        <v>14.423574013441325</v>
      </c>
      <c r="G867" s="51">
        <f t="shared" si="72"/>
        <v>17.043715846994534</v>
      </c>
      <c r="H867" s="51">
        <f t="shared" si="73"/>
        <v>14.794791666666667</v>
      </c>
      <c r="I867" s="51">
        <f t="shared" si="74"/>
        <v>14.474311063314961</v>
      </c>
    </row>
    <row r="868" spans="1:9" x14ac:dyDescent="0.2">
      <c r="A868" s="5">
        <v>43751</v>
      </c>
      <c r="B868" s="37">
        <v>8305.7000000000007</v>
      </c>
      <c r="C868" s="37">
        <v>181.61</v>
      </c>
      <c r="D868" s="40">
        <v>56.478999999999999</v>
      </c>
      <c r="E868" s="40">
        <f t="shared" si="70"/>
        <v>8543.7890000000007</v>
      </c>
      <c r="F868" s="51">
        <f t="shared" si="71"/>
        <v>14.312769257280719</v>
      </c>
      <c r="G868" s="51">
        <f t="shared" si="72"/>
        <v>16.540072859744992</v>
      </c>
      <c r="H868" s="51">
        <f t="shared" si="73"/>
        <v>14.708072916666667</v>
      </c>
      <c r="I868" s="51">
        <f t="shared" si="74"/>
        <v>14.356413832504369</v>
      </c>
    </row>
    <row r="869" spans="1:9" x14ac:dyDescent="0.2">
      <c r="A869" s="5">
        <v>43750</v>
      </c>
      <c r="B869" s="37">
        <v>8318.2999999999993</v>
      </c>
      <c r="C869" s="37">
        <v>180.16</v>
      </c>
      <c r="D869" s="40">
        <v>55.737000000000002</v>
      </c>
      <c r="E869" s="40">
        <f t="shared" si="70"/>
        <v>8554.1969999999983</v>
      </c>
      <c r="F869" s="51">
        <f t="shared" si="71"/>
        <v>14.334482164397725</v>
      </c>
      <c r="G869" s="51">
        <f t="shared" si="72"/>
        <v>16.408014571948996</v>
      </c>
      <c r="H869" s="51">
        <f t="shared" si="73"/>
        <v>14.514843750000001</v>
      </c>
      <c r="I869" s="51">
        <f t="shared" si="74"/>
        <v>14.37390274230407</v>
      </c>
    </row>
    <row r="870" spans="1:9" x14ac:dyDescent="0.2">
      <c r="A870" s="5">
        <v>43749</v>
      </c>
      <c r="B870" s="37">
        <v>8280</v>
      </c>
      <c r="C870" s="37">
        <v>181.04</v>
      </c>
      <c r="D870" s="40">
        <v>55.814999999999998</v>
      </c>
      <c r="E870" s="40">
        <f t="shared" si="70"/>
        <v>8516.8550000000014</v>
      </c>
      <c r="F870" s="51">
        <f t="shared" si="71"/>
        <v>14.268481819748407</v>
      </c>
      <c r="G870" s="51">
        <f t="shared" si="72"/>
        <v>16.48816029143898</v>
      </c>
      <c r="H870" s="51">
        <f t="shared" si="73"/>
        <v>14.53515625</v>
      </c>
      <c r="I870" s="51">
        <f t="shared" si="74"/>
        <v>14.311155733297488</v>
      </c>
    </row>
    <row r="871" spans="1:9" x14ac:dyDescent="0.2">
      <c r="A871" s="5">
        <v>43748</v>
      </c>
      <c r="B871" s="37">
        <v>8596</v>
      </c>
      <c r="C871" s="37">
        <v>192.06</v>
      </c>
      <c r="D871" s="40">
        <v>57.451999999999998</v>
      </c>
      <c r="E871" s="40">
        <f t="shared" si="70"/>
        <v>8845.5119999999988</v>
      </c>
      <c r="F871" s="51">
        <f t="shared" si="71"/>
        <v>14.813027744270206</v>
      </c>
      <c r="G871" s="51">
        <f t="shared" si="72"/>
        <v>17.491803278688526</v>
      </c>
      <c r="H871" s="51">
        <f t="shared" si="73"/>
        <v>14.961458333333333</v>
      </c>
      <c r="I871" s="51">
        <f t="shared" si="74"/>
        <v>14.863409060357572</v>
      </c>
    </row>
    <row r="872" spans="1:9" x14ac:dyDescent="0.2">
      <c r="A872" s="5">
        <v>43747</v>
      </c>
      <c r="B872" s="37">
        <v>8607.5</v>
      </c>
      <c r="C872" s="37">
        <v>193.51</v>
      </c>
      <c r="D872" s="40">
        <v>59.146999999999998</v>
      </c>
      <c r="E872" s="40">
        <f t="shared" si="70"/>
        <v>8860.1570000000011</v>
      </c>
      <c r="F872" s="51">
        <f t="shared" si="71"/>
        <v>14.832845080130967</v>
      </c>
      <c r="G872" s="51">
        <f t="shared" si="72"/>
        <v>17.623861566484514</v>
      </c>
      <c r="H872" s="51">
        <f t="shared" si="73"/>
        <v>15.402864583333333</v>
      </c>
      <c r="I872" s="51">
        <f t="shared" si="74"/>
        <v>14.888017542680469</v>
      </c>
    </row>
    <row r="873" spans="1:9" x14ac:dyDescent="0.2">
      <c r="A873" s="5">
        <v>43746</v>
      </c>
      <c r="B873" s="37">
        <v>8211.2000000000007</v>
      </c>
      <c r="C873" s="37">
        <v>181.72</v>
      </c>
      <c r="D873" s="40">
        <v>56.997999999999998</v>
      </c>
      <c r="E873" s="40">
        <f t="shared" si="70"/>
        <v>8449.9179999999997</v>
      </c>
      <c r="F873" s="51">
        <f t="shared" si="71"/>
        <v>14.149922453903155</v>
      </c>
      <c r="G873" s="51">
        <f t="shared" si="72"/>
        <v>16.550091074681237</v>
      </c>
      <c r="H873" s="51">
        <f t="shared" si="73"/>
        <v>14.843229166666667</v>
      </c>
      <c r="I873" s="51">
        <f t="shared" si="74"/>
        <v>14.198679257964779</v>
      </c>
    </row>
    <row r="874" spans="1:9" x14ac:dyDescent="0.2">
      <c r="A874" s="5">
        <v>43745</v>
      </c>
      <c r="B874" s="37">
        <v>8227</v>
      </c>
      <c r="C874" s="37">
        <v>180.66</v>
      </c>
      <c r="D874" s="40">
        <v>57.482999999999997</v>
      </c>
      <c r="E874" s="40">
        <f t="shared" si="70"/>
        <v>8465.143</v>
      </c>
      <c r="F874" s="51">
        <f t="shared" si="71"/>
        <v>14.177149750129244</v>
      </c>
      <c r="G874" s="51">
        <f t="shared" si="72"/>
        <v>16.453551912568305</v>
      </c>
      <c r="H874" s="51">
        <f t="shared" si="73"/>
        <v>14.969531249999999</v>
      </c>
      <c r="I874" s="51">
        <f t="shared" si="74"/>
        <v>14.224262333646996</v>
      </c>
    </row>
    <row r="875" spans="1:9" x14ac:dyDescent="0.2">
      <c r="A875" s="5">
        <v>43744</v>
      </c>
      <c r="B875" s="37">
        <v>7883.1</v>
      </c>
      <c r="C875" s="37">
        <v>170.51</v>
      </c>
      <c r="D875" s="40">
        <v>54.585000000000001</v>
      </c>
      <c r="E875" s="40">
        <f t="shared" si="70"/>
        <v>8108.1950000000006</v>
      </c>
      <c r="F875" s="51">
        <f t="shared" si="71"/>
        <v>13.584525245562642</v>
      </c>
      <c r="G875" s="51">
        <f t="shared" si="72"/>
        <v>15.529143897996356</v>
      </c>
      <c r="H875" s="51">
        <f t="shared" si="73"/>
        <v>14.21484375</v>
      </c>
      <c r="I875" s="51">
        <f t="shared" si="74"/>
        <v>13.624470694985886</v>
      </c>
    </row>
    <row r="876" spans="1:9" x14ac:dyDescent="0.2">
      <c r="A876" s="5">
        <v>43743</v>
      </c>
      <c r="B876" s="37">
        <v>8162.5</v>
      </c>
      <c r="C876" s="37">
        <v>176.93</v>
      </c>
      <c r="D876" s="40">
        <v>56.798000000000002</v>
      </c>
      <c r="E876" s="40">
        <f t="shared" si="70"/>
        <v>8396.228000000001</v>
      </c>
      <c r="F876" s="51">
        <f t="shared" si="71"/>
        <v>14.06600034464932</v>
      </c>
      <c r="G876" s="51">
        <f t="shared" si="72"/>
        <v>16.113843351548269</v>
      </c>
      <c r="H876" s="51">
        <f t="shared" si="73"/>
        <v>14.791145833333335</v>
      </c>
      <c r="I876" s="51">
        <f t="shared" si="74"/>
        <v>14.108462158892326</v>
      </c>
    </row>
    <row r="877" spans="1:9" x14ac:dyDescent="0.2">
      <c r="A877" s="5">
        <v>43742</v>
      </c>
      <c r="B877" s="37">
        <v>8170</v>
      </c>
      <c r="C877" s="37">
        <v>176.19</v>
      </c>
      <c r="D877" s="40">
        <v>56.421999999999997</v>
      </c>
      <c r="E877" s="40">
        <f t="shared" si="70"/>
        <v>8402.612000000001</v>
      </c>
      <c r="F877" s="51">
        <f t="shared" si="71"/>
        <v>14.07892469412373</v>
      </c>
      <c r="G877" s="51">
        <f t="shared" si="72"/>
        <v>16.046448087431692</v>
      </c>
      <c r="H877" s="51">
        <f t="shared" si="73"/>
        <v>14.693229166666667</v>
      </c>
      <c r="I877" s="51">
        <f t="shared" si="74"/>
        <v>14.119189407178386</v>
      </c>
    </row>
    <row r="878" spans="1:9" x14ac:dyDescent="0.2">
      <c r="A878" s="5">
        <v>43741</v>
      </c>
      <c r="B878" s="37">
        <v>8257.9</v>
      </c>
      <c r="C878" s="37">
        <v>175.37</v>
      </c>
      <c r="D878" s="40">
        <v>56.439</v>
      </c>
      <c r="E878" s="40">
        <f t="shared" si="70"/>
        <v>8489.7090000000007</v>
      </c>
      <c r="F878" s="51">
        <f t="shared" si="71"/>
        <v>14.230398069963812</v>
      </c>
      <c r="G878" s="51">
        <f t="shared" si="72"/>
        <v>15.97176684881603</v>
      </c>
      <c r="H878" s="51">
        <f t="shared" si="73"/>
        <v>14.697656250000001</v>
      </c>
      <c r="I878" s="51">
        <f t="shared" si="74"/>
        <v>14.265541403414439</v>
      </c>
    </row>
    <row r="879" spans="1:9" x14ac:dyDescent="0.2">
      <c r="A879" s="5">
        <v>43740</v>
      </c>
      <c r="B879" s="37">
        <v>8413.4</v>
      </c>
      <c r="C879" s="37">
        <v>181.24</v>
      </c>
      <c r="D879" s="40">
        <v>56.295999999999999</v>
      </c>
      <c r="E879" s="40">
        <f t="shared" si="70"/>
        <v>8650.9359999999997</v>
      </c>
      <c r="F879" s="51">
        <f t="shared" si="71"/>
        <v>14.498362915733242</v>
      </c>
      <c r="G879" s="51">
        <f t="shared" si="72"/>
        <v>16.506375227686704</v>
      </c>
      <c r="H879" s="51">
        <f t="shared" si="73"/>
        <v>14.660416666666666</v>
      </c>
      <c r="I879" s="51">
        <f t="shared" si="74"/>
        <v>14.536456512972173</v>
      </c>
    </row>
    <row r="880" spans="1:9" x14ac:dyDescent="0.2">
      <c r="A880" s="5">
        <v>43739</v>
      </c>
      <c r="B880" s="37">
        <v>8334.9</v>
      </c>
      <c r="C880" s="37">
        <v>176.41</v>
      </c>
      <c r="D880" s="40">
        <v>55.619</v>
      </c>
      <c r="E880" s="40">
        <f t="shared" si="70"/>
        <v>8566.9290000000001</v>
      </c>
      <c r="F880" s="51">
        <f t="shared" si="71"/>
        <v>14.363088057901086</v>
      </c>
      <c r="G880" s="51">
        <f t="shared" si="72"/>
        <v>16.06648451730419</v>
      </c>
      <c r="H880" s="51">
        <f t="shared" si="73"/>
        <v>14.484114583333334</v>
      </c>
      <c r="I880" s="51">
        <f t="shared" si="74"/>
        <v>14.39529674687458</v>
      </c>
    </row>
    <row r="881" spans="1:9" x14ac:dyDescent="0.2">
      <c r="A881" s="5">
        <v>43738</v>
      </c>
      <c r="B881" s="37">
        <v>8331.1</v>
      </c>
      <c r="C881" s="37">
        <v>181.68</v>
      </c>
      <c r="D881" s="40">
        <v>55.960999999999999</v>
      </c>
      <c r="E881" s="40">
        <f t="shared" si="70"/>
        <v>8568.741</v>
      </c>
      <c r="F881" s="51">
        <f t="shared" si="71"/>
        <v>14.356539720834053</v>
      </c>
      <c r="G881" s="51">
        <f t="shared" si="72"/>
        <v>16.546448087431695</v>
      </c>
      <c r="H881" s="51">
        <f t="shared" si="73"/>
        <v>14.573177083333334</v>
      </c>
      <c r="I881" s="51">
        <f t="shared" si="74"/>
        <v>14.398341510955774</v>
      </c>
    </row>
    <row r="882" spans="1:9" x14ac:dyDescent="0.2">
      <c r="A882" s="5">
        <v>43737</v>
      </c>
      <c r="B882" s="37">
        <v>8090</v>
      </c>
      <c r="C882" s="37">
        <v>169.84</v>
      </c>
      <c r="D882" s="40">
        <v>53.908000000000001</v>
      </c>
      <c r="E882" s="40">
        <f t="shared" si="70"/>
        <v>8313.7479999999996</v>
      </c>
      <c r="F882" s="51">
        <f t="shared" si="71"/>
        <v>13.941064966396693</v>
      </c>
      <c r="G882" s="51">
        <f t="shared" si="72"/>
        <v>15.468123861566484</v>
      </c>
      <c r="H882" s="51">
        <f t="shared" si="73"/>
        <v>14.038541666666667</v>
      </c>
      <c r="I882" s="51">
        <f t="shared" si="74"/>
        <v>13.969868261863153</v>
      </c>
    </row>
    <row r="883" spans="1:9" x14ac:dyDescent="0.2">
      <c r="A883" s="5">
        <v>43736</v>
      </c>
      <c r="B883" s="37">
        <v>8238.6</v>
      </c>
      <c r="C883" s="37">
        <v>174.41</v>
      </c>
      <c r="D883" s="40">
        <v>55.459000000000003</v>
      </c>
      <c r="E883" s="40">
        <f t="shared" si="70"/>
        <v>8468.469000000001</v>
      </c>
      <c r="F883" s="51">
        <f t="shared" si="71"/>
        <v>14.197139410649665</v>
      </c>
      <c r="G883" s="51">
        <f t="shared" si="72"/>
        <v>15.884335154826957</v>
      </c>
      <c r="H883" s="51">
        <f t="shared" si="73"/>
        <v>14.442447916666667</v>
      </c>
      <c r="I883" s="51">
        <f t="shared" si="74"/>
        <v>14.229851122462698</v>
      </c>
    </row>
    <row r="884" spans="1:9" x14ac:dyDescent="0.2">
      <c r="A884" s="5">
        <v>43735</v>
      </c>
      <c r="B884" s="37">
        <v>8213.4</v>
      </c>
      <c r="C884" s="37">
        <v>174.61</v>
      </c>
      <c r="D884" s="40">
        <v>55.835000000000001</v>
      </c>
      <c r="E884" s="40">
        <f t="shared" si="70"/>
        <v>8443.8449999999993</v>
      </c>
      <c r="F884" s="51">
        <f t="shared" si="71"/>
        <v>14.153713596415647</v>
      </c>
      <c r="G884" s="51">
        <f t="shared" si="72"/>
        <v>15.902550091074682</v>
      </c>
      <c r="H884" s="51">
        <f t="shared" si="73"/>
        <v>14.540364583333334</v>
      </c>
      <c r="I884" s="51">
        <f t="shared" si="74"/>
        <v>14.188474593359322</v>
      </c>
    </row>
    <row r="885" spans="1:9" x14ac:dyDescent="0.2">
      <c r="A885" s="5">
        <v>43734</v>
      </c>
      <c r="B885" s="37">
        <v>8103.6</v>
      </c>
      <c r="C885" s="37">
        <v>166.6</v>
      </c>
      <c r="D885" s="40">
        <v>55.226999999999997</v>
      </c>
      <c r="E885" s="40">
        <f t="shared" si="70"/>
        <v>8325.4270000000015</v>
      </c>
      <c r="F885" s="51">
        <f t="shared" si="71"/>
        <v>13.96450112011029</v>
      </c>
      <c r="G885" s="51">
        <f t="shared" si="72"/>
        <v>15.173041894353368</v>
      </c>
      <c r="H885" s="51">
        <f t="shared" si="73"/>
        <v>14.382031249999999</v>
      </c>
      <c r="I885" s="51">
        <f t="shared" si="74"/>
        <v>13.989492875386478</v>
      </c>
    </row>
    <row r="886" spans="1:9" x14ac:dyDescent="0.2">
      <c r="A886" s="5">
        <v>43733</v>
      </c>
      <c r="B886" s="37">
        <v>8474.7000000000007</v>
      </c>
      <c r="C886" s="37">
        <v>170.67</v>
      </c>
      <c r="D886" s="40">
        <v>57.402000000000001</v>
      </c>
      <c r="E886" s="40">
        <f t="shared" si="70"/>
        <v>8702.7720000000008</v>
      </c>
      <c r="F886" s="51">
        <f t="shared" si="71"/>
        <v>14.603997932104086</v>
      </c>
      <c r="G886" s="51">
        <f t="shared" si="72"/>
        <v>15.543715846994534</v>
      </c>
      <c r="H886" s="51">
        <f t="shared" si="73"/>
        <v>14.948437500000001</v>
      </c>
      <c r="I886" s="51">
        <f t="shared" si="74"/>
        <v>14.623558273961555</v>
      </c>
    </row>
    <row r="887" spans="1:9" x14ac:dyDescent="0.2">
      <c r="A887" s="5">
        <v>43732</v>
      </c>
      <c r="B887" s="37">
        <v>8547.9</v>
      </c>
      <c r="C887" s="37">
        <v>166.91</v>
      </c>
      <c r="D887" s="40">
        <v>55.225000000000001</v>
      </c>
      <c r="E887" s="40">
        <f t="shared" si="70"/>
        <v>8770.0349999999999</v>
      </c>
      <c r="F887" s="51">
        <f t="shared" si="71"/>
        <v>14.730139582974324</v>
      </c>
      <c r="G887" s="51">
        <f t="shared" si="72"/>
        <v>15.20127504553734</v>
      </c>
      <c r="H887" s="51">
        <f t="shared" si="73"/>
        <v>14.381510416666668</v>
      </c>
      <c r="I887" s="51">
        <f t="shared" si="74"/>
        <v>14.736582537975535</v>
      </c>
    </row>
    <row r="888" spans="1:9" x14ac:dyDescent="0.2">
      <c r="A888" s="5">
        <v>43731</v>
      </c>
      <c r="B888" s="37">
        <v>9702.6</v>
      </c>
      <c r="C888" s="37">
        <v>200.79</v>
      </c>
      <c r="D888" s="40">
        <v>66.656999999999996</v>
      </c>
      <c r="E888" s="40">
        <f t="shared" si="70"/>
        <v>9970.0470000000005</v>
      </c>
      <c r="F888" s="51">
        <f t="shared" si="71"/>
        <v>16.719972428054458</v>
      </c>
      <c r="G888" s="51">
        <f t="shared" si="72"/>
        <v>18.286885245901637</v>
      </c>
      <c r="H888" s="51">
        <f t="shared" si="73"/>
        <v>17.358593750000001</v>
      </c>
      <c r="I888" s="51">
        <f t="shared" si="74"/>
        <v>16.753002755746742</v>
      </c>
    </row>
    <row r="889" spans="1:9" x14ac:dyDescent="0.2">
      <c r="A889" s="5">
        <v>43730</v>
      </c>
      <c r="B889" s="37">
        <v>10052</v>
      </c>
      <c r="C889" s="37">
        <v>211.55</v>
      </c>
      <c r="D889" s="40">
        <v>72.216999999999999</v>
      </c>
      <c r="E889" s="40">
        <f t="shared" si="70"/>
        <v>10335.767</v>
      </c>
      <c r="F889" s="51">
        <f t="shared" si="71"/>
        <v>17.322074788902292</v>
      </c>
      <c r="G889" s="51">
        <f t="shared" si="72"/>
        <v>19.266848816029142</v>
      </c>
      <c r="H889" s="51">
        <f t="shared" si="73"/>
        <v>18.806510416666669</v>
      </c>
      <c r="I889" s="51">
        <f t="shared" si="74"/>
        <v>17.367534278800914</v>
      </c>
    </row>
    <row r="890" spans="1:9" x14ac:dyDescent="0.2">
      <c r="A890" s="5">
        <v>43729</v>
      </c>
      <c r="B890" s="37">
        <v>10013</v>
      </c>
      <c r="C890" s="37">
        <v>215.56</v>
      </c>
      <c r="D890" s="40">
        <v>73.177999999999997</v>
      </c>
      <c r="E890" s="40">
        <f t="shared" si="70"/>
        <v>10301.737999999999</v>
      </c>
      <c r="F890" s="51">
        <f t="shared" si="71"/>
        <v>17.254868171635362</v>
      </c>
      <c r="G890" s="51">
        <f t="shared" si="72"/>
        <v>19.632058287795992</v>
      </c>
      <c r="H890" s="51">
        <f t="shared" si="73"/>
        <v>19.056770833333335</v>
      </c>
      <c r="I890" s="51">
        <f t="shared" si="74"/>
        <v>17.31035421427611</v>
      </c>
    </row>
    <row r="891" spans="1:9" x14ac:dyDescent="0.2">
      <c r="A891" s="5">
        <v>43728</v>
      </c>
      <c r="B891" s="37">
        <v>10198</v>
      </c>
      <c r="C891" s="37">
        <v>218.73</v>
      </c>
      <c r="D891" s="40">
        <v>75.096999999999994</v>
      </c>
      <c r="E891" s="40">
        <f t="shared" si="70"/>
        <v>10491.826999999999</v>
      </c>
      <c r="F891" s="51">
        <f t="shared" si="71"/>
        <v>17.573668792004138</v>
      </c>
      <c r="G891" s="51">
        <f t="shared" si="72"/>
        <v>19.920765027322403</v>
      </c>
      <c r="H891" s="51">
        <f t="shared" si="73"/>
        <v>19.556510416666665</v>
      </c>
      <c r="I891" s="51">
        <f t="shared" si="74"/>
        <v>17.629767105793789</v>
      </c>
    </row>
    <row r="892" spans="1:9" x14ac:dyDescent="0.2">
      <c r="A892" s="5">
        <v>43727</v>
      </c>
      <c r="B892" s="37">
        <v>10301</v>
      </c>
      <c r="C892" s="37">
        <v>221.47</v>
      </c>
      <c r="D892" s="40">
        <v>76.616</v>
      </c>
      <c r="E892" s="40">
        <f t="shared" si="70"/>
        <v>10599.085999999999</v>
      </c>
      <c r="F892" s="51">
        <f t="shared" si="71"/>
        <v>17.751163191452697</v>
      </c>
      <c r="G892" s="51">
        <f t="shared" si="72"/>
        <v>20.17030965391621</v>
      </c>
      <c r="H892" s="51">
        <f t="shared" si="73"/>
        <v>19.952083333333334</v>
      </c>
      <c r="I892" s="51">
        <f t="shared" si="74"/>
        <v>17.809997983599946</v>
      </c>
    </row>
    <row r="893" spans="1:9" x14ac:dyDescent="0.2">
      <c r="A893" s="5">
        <v>43726</v>
      </c>
      <c r="B893" s="37">
        <v>10185</v>
      </c>
      <c r="C893" s="37">
        <v>210.9</v>
      </c>
      <c r="D893" s="40">
        <v>77.722999999999999</v>
      </c>
      <c r="E893" s="40">
        <f t="shared" si="70"/>
        <v>10473.623</v>
      </c>
      <c r="F893" s="51">
        <f t="shared" si="71"/>
        <v>17.551266586248495</v>
      </c>
      <c r="G893" s="51">
        <f t="shared" si="72"/>
        <v>19.207650273224044</v>
      </c>
      <c r="H893" s="51">
        <f t="shared" si="73"/>
        <v>20.240364583333335</v>
      </c>
      <c r="I893" s="51">
        <f t="shared" si="74"/>
        <v>17.599178316978087</v>
      </c>
    </row>
    <row r="894" spans="1:9" x14ac:dyDescent="0.2">
      <c r="A894" s="5">
        <v>43725</v>
      </c>
      <c r="B894" s="37">
        <v>10214.1</v>
      </c>
      <c r="C894" s="37">
        <v>208.62</v>
      </c>
      <c r="D894" s="40">
        <v>74.075999999999993</v>
      </c>
      <c r="E894" s="40">
        <f t="shared" si="70"/>
        <v>10496.796</v>
      </c>
      <c r="F894" s="51">
        <f t="shared" si="71"/>
        <v>17.601413062209204</v>
      </c>
      <c r="G894" s="51">
        <f t="shared" si="72"/>
        <v>19</v>
      </c>
      <c r="H894" s="51">
        <f t="shared" si="73"/>
        <v>19.290624999999999</v>
      </c>
      <c r="I894" s="51">
        <f t="shared" si="74"/>
        <v>17.638116682349779</v>
      </c>
    </row>
    <row r="895" spans="1:9" x14ac:dyDescent="0.2">
      <c r="A895" s="5">
        <v>43724</v>
      </c>
      <c r="B895" s="37">
        <v>10295</v>
      </c>
      <c r="C895" s="37">
        <v>198.29</v>
      </c>
      <c r="D895" s="40">
        <v>72.581000000000003</v>
      </c>
      <c r="E895" s="40">
        <f t="shared" si="70"/>
        <v>10565.871000000001</v>
      </c>
      <c r="F895" s="51">
        <f t="shared" si="71"/>
        <v>17.740823711873169</v>
      </c>
      <c r="G895" s="51">
        <f t="shared" si="72"/>
        <v>18.059198542805099</v>
      </c>
      <c r="H895" s="51">
        <f t="shared" si="73"/>
        <v>18.901302083333334</v>
      </c>
      <c r="I895" s="51">
        <f t="shared" si="74"/>
        <v>17.754185710444954</v>
      </c>
    </row>
    <row r="896" spans="1:9" x14ac:dyDescent="0.2">
      <c r="A896" s="5">
        <v>43723</v>
      </c>
      <c r="B896" s="37">
        <v>10322</v>
      </c>
      <c r="C896" s="37">
        <v>189.64</v>
      </c>
      <c r="D896" s="40">
        <v>70.06</v>
      </c>
      <c r="E896" s="40">
        <f t="shared" si="70"/>
        <v>10581.699999999999</v>
      </c>
      <c r="F896" s="51">
        <f t="shared" si="71"/>
        <v>17.787351369981046</v>
      </c>
      <c r="G896" s="51">
        <f t="shared" si="72"/>
        <v>17.271402550091072</v>
      </c>
      <c r="H896" s="51">
        <f t="shared" si="73"/>
        <v>18.244791666666668</v>
      </c>
      <c r="I896" s="51">
        <f t="shared" si="74"/>
        <v>17.780783707487565</v>
      </c>
    </row>
    <row r="897" spans="1:9" x14ac:dyDescent="0.2">
      <c r="A897" s="5">
        <v>43722</v>
      </c>
      <c r="B897" s="37">
        <v>10379</v>
      </c>
      <c r="C897" s="37">
        <v>189.03</v>
      </c>
      <c r="D897" s="40">
        <v>70.491</v>
      </c>
      <c r="E897" s="40">
        <f t="shared" si="70"/>
        <v>10638.521000000001</v>
      </c>
      <c r="F897" s="51">
        <f t="shared" si="71"/>
        <v>17.88557642598656</v>
      </c>
      <c r="G897" s="51">
        <f t="shared" si="72"/>
        <v>17.215846994535518</v>
      </c>
      <c r="H897" s="51">
        <f t="shared" si="73"/>
        <v>18.357031250000002</v>
      </c>
      <c r="I897" s="51">
        <f t="shared" si="74"/>
        <v>17.876261930366987</v>
      </c>
    </row>
    <row r="898" spans="1:9" x14ac:dyDescent="0.2">
      <c r="A898" s="5">
        <v>43721</v>
      </c>
      <c r="B898" s="37">
        <v>10374</v>
      </c>
      <c r="C898" s="37">
        <v>181.65</v>
      </c>
      <c r="D898" s="40">
        <v>68.968999999999994</v>
      </c>
      <c r="E898" s="40">
        <f t="shared" si="70"/>
        <v>10624.618999999999</v>
      </c>
      <c r="F898" s="51">
        <f t="shared" si="71"/>
        <v>17.876960193003619</v>
      </c>
      <c r="G898" s="51">
        <f t="shared" si="72"/>
        <v>16.543715846994534</v>
      </c>
      <c r="H898" s="51">
        <f t="shared" si="73"/>
        <v>17.960677083333334</v>
      </c>
      <c r="I898" s="51">
        <f t="shared" si="74"/>
        <v>17.85290193574405</v>
      </c>
    </row>
    <row r="899" spans="1:9" x14ac:dyDescent="0.2">
      <c r="A899" s="5">
        <v>43720</v>
      </c>
      <c r="B899" s="37">
        <v>10452</v>
      </c>
      <c r="C899" s="37">
        <v>181.41</v>
      </c>
      <c r="D899" s="40">
        <v>69.22</v>
      </c>
      <c r="E899" s="40">
        <f t="shared" ref="E899:E962" si="75">B899+C899+D899</f>
        <v>10702.63</v>
      </c>
      <c r="F899" s="51">
        <f t="shared" ref="F899:F962" si="76">B899/$B$2013</f>
        <v>18.011373427537482</v>
      </c>
      <c r="G899" s="51">
        <f t="shared" ref="G899:G962" si="77">C899/$C$2013</f>
        <v>16.521857923497265</v>
      </c>
      <c r="H899" s="51">
        <f t="shared" ref="H899:H962" si="78">D899/$D$2013</f>
        <v>18.026041666666668</v>
      </c>
      <c r="I899" s="51">
        <f t="shared" ref="I899:I962" si="79">E899/$E$2013</f>
        <v>17.983986422906302</v>
      </c>
    </row>
    <row r="900" spans="1:9" x14ac:dyDescent="0.2">
      <c r="A900" s="5">
        <v>43719</v>
      </c>
      <c r="B900" s="37">
        <v>10175</v>
      </c>
      <c r="C900" s="37">
        <v>178.55</v>
      </c>
      <c r="D900" s="40">
        <v>69.784000000000006</v>
      </c>
      <c r="E900" s="40">
        <f t="shared" si="75"/>
        <v>10423.333999999999</v>
      </c>
      <c r="F900" s="51">
        <f t="shared" si="76"/>
        <v>17.534034120282612</v>
      </c>
      <c r="G900" s="51">
        <f t="shared" si="77"/>
        <v>16.261384335154826</v>
      </c>
      <c r="H900" s="51">
        <f t="shared" si="78"/>
        <v>18.172916666666669</v>
      </c>
      <c r="I900" s="51">
        <f t="shared" si="79"/>
        <v>17.514676031724694</v>
      </c>
    </row>
    <row r="901" spans="1:9" x14ac:dyDescent="0.2">
      <c r="A901" s="5">
        <v>43718</v>
      </c>
      <c r="B901" s="37">
        <v>10122</v>
      </c>
      <c r="C901" s="37">
        <v>180.24</v>
      </c>
      <c r="D901" s="40">
        <v>70.784999999999997</v>
      </c>
      <c r="E901" s="40">
        <f t="shared" si="75"/>
        <v>10373.025</v>
      </c>
      <c r="F901" s="51">
        <f t="shared" si="76"/>
        <v>17.442702050663453</v>
      </c>
      <c r="G901" s="51">
        <f t="shared" si="77"/>
        <v>16.415300546448087</v>
      </c>
      <c r="H901" s="51">
        <f t="shared" si="78"/>
        <v>18.43359375</v>
      </c>
      <c r="I901" s="51">
        <f t="shared" si="79"/>
        <v>17.430140139803736</v>
      </c>
    </row>
    <row r="902" spans="1:9" x14ac:dyDescent="0.2">
      <c r="A902" s="5">
        <v>43717</v>
      </c>
      <c r="B902" s="37">
        <v>10318</v>
      </c>
      <c r="C902" s="37">
        <v>180.75</v>
      </c>
      <c r="D902" s="40">
        <v>69.911000000000001</v>
      </c>
      <c r="E902" s="40">
        <f t="shared" si="75"/>
        <v>10568.661</v>
      </c>
      <c r="F902" s="51">
        <f t="shared" si="76"/>
        <v>17.780458383594695</v>
      </c>
      <c r="G902" s="51">
        <f t="shared" si="77"/>
        <v>16.461748633879782</v>
      </c>
      <c r="H902" s="51">
        <f t="shared" si="78"/>
        <v>18.205989583333334</v>
      </c>
      <c r="I902" s="51">
        <f t="shared" si="79"/>
        <v>17.758873840569969</v>
      </c>
    </row>
    <row r="903" spans="1:9" x14ac:dyDescent="0.2">
      <c r="A903" s="5">
        <v>43716</v>
      </c>
      <c r="B903" s="37">
        <v>10415</v>
      </c>
      <c r="C903" s="37">
        <v>181.96</v>
      </c>
      <c r="D903" s="40">
        <v>70.447000000000003</v>
      </c>
      <c r="E903" s="40">
        <f t="shared" si="75"/>
        <v>10667.406999999999</v>
      </c>
      <c r="F903" s="51">
        <f t="shared" si="76"/>
        <v>17.947613303463726</v>
      </c>
      <c r="G903" s="51">
        <f t="shared" si="77"/>
        <v>16.571948998178506</v>
      </c>
      <c r="H903" s="51">
        <f t="shared" si="78"/>
        <v>18.345572916666669</v>
      </c>
      <c r="I903" s="51">
        <f t="shared" si="79"/>
        <v>17.924800040327998</v>
      </c>
    </row>
    <row r="904" spans="1:9" x14ac:dyDescent="0.2">
      <c r="A904" s="5">
        <v>43715</v>
      </c>
      <c r="B904" s="37">
        <v>10488</v>
      </c>
      <c r="C904" s="37">
        <v>178.41</v>
      </c>
      <c r="D904" s="40">
        <v>68.790000000000006</v>
      </c>
      <c r="E904" s="40">
        <f t="shared" si="75"/>
        <v>10735.2</v>
      </c>
      <c r="F904" s="51">
        <f t="shared" si="76"/>
        <v>18.073410305014647</v>
      </c>
      <c r="G904" s="51">
        <f t="shared" si="77"/>
        <v>16.248633879781419</v>
      </c>
      <c r="H904" s="51">
        <f t="shared" si="78"/>
        <v>17.914062500000004</v>
      </c>
      <c r="I904" s="51">
        <f t="shared" si="79"/>
        <v>18.038714881032398</v>
      </c>
    </row>
    <row r="905" spans="1:9" x14ac:dyDescent="0.2">
      <c r="A905" s="5">
        <v>43714</v>
      </c>
      <c r="B905" s="37">
        <v>10317</v>
      </c>
      <c r="C905" s="37">
        <v>169.35</v>
      </c>
      <c r="D905" s="40">
        <v>64.918999999999997</v>
      </c>
      <c r="E905" s="40">
        <f t="shared" si="75"/>
        <v>10551.269</v>
      </c>
      <c r="F905" s="51">
        <f t="shared" si="76"/>
        <v>17.778735136998105</v>
      </c>
      <c r="G905" s="51">
        <f t="shared" si="77"/>
        <v>15.423497267759561</v>
      </c>
      <c r="H905" s="51">
        <f t="shared" si="78"/>
        <v>16.905989583333334</v>
      </c>
      <c r="I905" s="51">
        <f t="shared" si="79"/>
        <v>17.729649482457319</v>
      </c>
    </row>
    <row r="906" spans="1:9" x14ac:dyDescent="0.2">
      <c r="A906" s="5">
        <v>43713</v>
      </c>
      <c r="B906" s="37">
        <v>10578.7</v>
      </c>
      <c r="C906" s="37">
        <v>174.03</v>
      </c>
      <c r="D906" s="40">
        <v>65.23</v>
      </c>
      <c r="E906" s="40">
        <f t="shared" si="75"/>
        <v>10817.960000000001</v>
      </c>
      <c r="F906" s="51">
        <f t="shared" si="76"/>
        <v>18.229708771325178</v>
      </c>
      <c r="G906" s="51">
        <f t="shared" si="77"/>
        <v>15.849726775956283</v>
      </c>
      <c r="H906" s="51">
        <f t="shared" si="78"/>
        <v>16.986979166666668</v>
      </c>
      <c r="I906" s="51">
        <f t="shared" si="79"/>
        <v>18.177779271407449</v>
      </c>
    </row>
    <row r="907" spans="1:9" x14ac:dyDescent="0.2">
      <c r="A907" s="5">
        <v>43712</v>
      </c>
      <c r="B907" s="37">
        <v>10590</v>
      </c>
      <c r="C907" s="37">
        <v>175.1</v>
      </c>
      <c r="D907" s="40">
        <v>67.049000000000007</v>
      </c>
      <c r="E907" s="40">
        <f t="shared" si="75"/>
        <v>10832.149000000001</v>
      </c>
      <c r="F907" s="51">
        <f t="shared" si="76"/>
        <v>18.249181457866623</v>
      </c>
      <c r="G907" s="51">
        <f t="shared" si="77"/>
        <v>15.947176684881601</v>
      </c>
      <c r="H907" s="51">
        <f t="shared" si="78"/>
        <v>17.460677083333337</v>
      </c>
      <c r="I907" s="51">
        <f t="shared" si="79"/>
        <v>18.20162152170991</v>
      </c>
    </row>
    <row r="908" spans="1:9" x14ac:dyDescent="0.2">
      <c r="A908" s="5">
        <v>43711</v>
      </c>
      <c r="B908" s="37">
        <v>10641</v>
      </c>
      <c r="C908" s="37">
        <v>179.39</v>
      </c>
      <c r="D908" s="40">
        <v>69.027000000000001</v>
      </c>
      <c r="E908" s="40">
        <f t="shared" si="75"/>
        <v>10889.416999999999</v>
      </c>
      <c r="F908" s="51">
        <f t="shared" si="76"/>
        <v>18.337067034292609</v>
      </c>
      <c r="G908" s="51">
        <f t="shared" si="77"/>
        <v>16.337887067395261</v>
      </c>
      <c r="H908" s="51">
        <f t="shared" si="78"/>
        <v>17.975781250000001</v>
      </c>
      <c r="I908" s="51">
        <f t="shared" si="79"/>
        <v>18.297850853609354</v>
      </c>
    </row>
    <row r="909" spans="1:9" x14ac:dyDescent="0.2">
      <c r="A909" s="5">
        <v>43710</v>
      </c>
      <c r="B909" s="37">
        <v>10388</v>
      </c>
      <c r="C909" s="37">
        <v>178.7</v>
      </c>
      <c r="D909" s="40">
        <v>66.942999999999998</v>
      </c>
      <c r="E909" s="40">
        <f t="shared" si="75"/>
        <v>10633.643</v>
      </c>
      <c r="F909" s="51">
        <f t="shared" si="76"/>
        <v>17.901085645355852</v>
      </c>
      <c r="G909" s="51">
        <f t="shared" si="77"/>
        <v>16.275045537340617</v>
      </c>
      <c r="H909" s="51">
        <f t="shared" si="78"/>
        <v>17.433072916666667</v>
      </c>
      <c r="I909" s="51">
        <f t="shared" si="79"/>
        <v>17.868065264148406</v>
      </c>
    </row>
    <row r="910" spans="1:9" x14ac:dyDescent="0.2">
      <c r="A910" s="5">
        <v>43709</v>
      </c>
      <c r="B910" s="37">
        <v>9779.1</v>
      </c>
      <c r="C910" s="37">
        <v>171.25</v>
      </c>
      <c r="D910" s="40">
        <v>65.911000000000001</v>
      </c>
      <c r="E910" s="40">
        <f t="shared" si="75"/>
        <v>10016.261</v>
      </c>
      <c r="F910" s="51">
        <f t="shared" si="76"/>
        <v>16.851800792693435</v>
      </c>
      <c r="G910" s="51">
        <f t="shared" si="77"/>
        <v>15.596539162112933</v>
      </c>
      <c r="H910" s="51">
        <f t="shared" si="78"/>
        <v>17.164322916666666</v>
      </c>
      <c r="I910" s="51">
        <f t="shared" si="79"/>
        <v>16.830657682484205</v>
      </c>
    </row>
    <row r="911" spans="1:9" x14ac:dyDescent="0.2">
      <c r="A911" s="5">
        <v>43708</v>
      </c>
      <c r="B911" s="37">
        <v>9623.9</v>
      </c>
      <c r="C911" s="37">
        <v>172.13</v>
      </c>
      <c r="D911" s="40">
        <v>64.271000000000001</v>
      </c>
      <c r="E911" s="40">
        <f t="shared" si="75"/>
        <v>9860.3009999999995</v>
      </c>
      <c r="F911" s="51">
        <f t="shared" si="76"/>
        <v>16.584352920902983</v>
      </c>
      <c r="G911" s="51">
        <f t="shared" si="77"/>
        <v>15.676684881602913</v>
      </c>
      <c r="H911" s="51">
        <f t="shared" si="78"/>
        <v>16.737239583333334</v>
      </c>
      <c r="I911" s="51">
        <f t="shared" si="79"/>
        <v>16.568592888829144</v>
      </c>
    </row>
    <row r="912" spans="1:9" x14ac:dyDescent="0.2">
      <c r="A912" s="5">
        <v>43707</v>
      </c>
      <c r="B912" s="37">
        <v>9601</v>
      </c>
      <c r="C912" s="37">
        <v>168.63</v>
      </c>
      <c r="D912" s="40">
        <v>64.213999999999999</v>
      </c>
      <c r="E912" s="40">
        <f t="shared" si="75"/>
        <v>9833.8439999999991</v>
      </c>
      <c r="F912" s="51">
        <f t="shared" si="76"/>
        <v>16.544890573841119</v>
      </c>
      <c r="G912" s="51">
        <f t="shared" si="77"/>
        <v>15.357923497267759</v>
      </c>
      <c r="H912" s="51">
        <f t="shared" si="78"/>
        <v>16.722395833333334</v>
      </c>
      <c r="I912" s="51">
        <f t="shared" si="79"/>
        <v>16.524136308643634</v>
      </c>
    </row>
    <row r="913" spans="1:9" x14ac:dyDescent="0.2">
      <c r="A913" s="5">
        <v>43706</v>
      </c>
      <c r="B913" s="37">
        <v>9509</v>
      </c>
      <c r="C913" s="37">
        <v>169.15</v>
      </c>
      <c r="D913" s="40">
        <v>63.576000000000001</v>
      </c>
      <c r="E913" s="40">
        <f t="shared" si="75"/>
        <v>9741.7259999999987</v>
      </c>
      <c r="F913" s="51">
        <f t="shared" si="76"/>
        <v>16.386351886955026</v>
      </c>
      <c r="G913" s="51">
        <f t="shared" si="77"/>
        <v>15.40528233151184</v>
      </c>
      <c r="H913" s="51">
        <f t="shared" si="78"/>
        <v>16.556250000000002</v>
      </c>
      <c r="I913" s="51">
        <f t="shared" si="79"/>
        <v>16.369347358515927</v>
      </c>
    </row>
    <row r="914" spans="1:9" x14ac:dyDescent="0.2">
      <c r="A914" s="5">
        <v>43705</v>
      </c>
      <c r="B914" s="37">
        <v>9727.4</v>
      </c>
      <c r="C914" s="37">
        <v>173.21</v>
      </c>
      <c r="D914" s="40">
        <v>66.903999999999996</v>
      </c>
      <c r="E914" s="40">
        <f t="shared" si="75"/>
        <v>9967.5139999999992</v>
      </c>
      <c r="F914" s="51">
        <f t="shared" si="76"/>
        <v>16.762708943649837</v>
      </c>
      <c r="G914" s="51">
        <f t="shared" si="77"/>
        <v>15.775045537340619</v>
      </c>
      <c r="H914" s="51">
        <f t="shared" si="78"/>
        <v>17.422916666666666</v>
      </c>
      <c r="I914" s="51">
        <f t="shared" si="79"/>
        <v>16.748746471299903</v>
      </c>
    </row>
    <row r="915" spans="1:9" x14ac:dyDescent="0.2">
      <c r="A915" s="5">
        <v>43704</v>
      </c>
      <c r="B915" s="37">
        <v>10184</v>
      </c>
      <c r="C915" s="37">
        <v>187.29</v>
      </c>
      <c r="D915" s="40">
        <v>72.893000000000001</v>
      </c>
      <c r="E915" s="40">
        <f t="shared" si="75"/>
        <v>10444.183000000001</v>
      </c>
      <c r="F915" s="51">
        <f t="shared" si="76"/>
        <v>17.549543339651905</v>
      </c>
      <c r="G915" s="51">
        <f t="shared" si="77"/>
        <v>17.057377049180328</v>
      </c>
      <c r="H915" s="51">
        <f t="shared" si="78"/>
        <v>18.982552083333335</v>
      </c>
      <c r="I915" s="51">
        <f t="shared" si="79"/>
        <v>17.549709302325581</v>
      </c>
    </row>
    <row r="916" spans="1:9" x14ac:dyDescent="0.2">
      <c r="A916" s="5">
        <v>43703</v>
      </c>
      <c r="B916" s="37">
        <v>10377</v>
      </c>
      <c r="C916" s="37">
        <v>188.73</v>
      </c>
      <c r="D916" s="40">
        <v>73.569999999999993</v>
      </c>
      <c r="E916" s="40">
        <f t="shared" si="75"/>
        <v>10639.3</v>
      </c>
      <c r="F916" s="51">
        <f t="shared" si="76"/>
        <v>17.882129932793383</v>
      </c>
      <c r="G916" s="51">
        <f t="shared" si="77"/>
        <v>17.188524590163933</v>
      </c>
      <c r="H916" s="51">
        <f t="shared" si="78"/>
        <v>19.158854166666664</v>
      </c>
      <c r="I916" s="51">
        <f t="shared" si="79"/>
        <v>17.877570910068556</v>
      </c>
    </row>
    <row r="917" spans="1:9" x14ac:dyDescent="0.2">
      <c r="A917" s="5">
        <v>43702</v>
      </c>
      <c r="B917" s="37">
        <v>10132</v>
      </c>
      <c r="C917" s="37">
        <v>186.31</v>
      </c>
      <c r="D917" s="40">
        <v>72.100999999999999</v>
      </c>
      <c r="E917" s="40">
        <f t="shared" si="75"/>
        <v>10390.411</v>
      </c>
      <c r="F917" s="51">
        <f t="shared" si="76"/>
        <v>17.459934516629332</v>
      </c>
      <c r="G917" s="51">
        <f t="shared" si="77"/>
        <v>16.968123861566482</v>
      </c>
      <c r="H917" s="51">
        <f t="shared" si="78"/>
        <v>18.776302083333334</v>
      </c>
      <c r="I917" s="51">
        <f t="shared" si="79"/>
        <v>17.459354415916117</v>
      </c>
    </row>
    <row r="918" spans="1:9" x14ac:dyDescent="0.2">
      <c r="A918" s="5">
        <v>43701</v>
      </c>
      <c r="B918" s="37">
        <v>10152</v>
      </c>
      <c r="C918" s="37">
        <v>191.04</v>
      </c>
      <c r="D918" s="40">
        <v>73.274000000000001</v>
      </c>
      <c r="E918" s="40">
        <f t="shared" si="75"/>
        <v>10416.314</v>
      </c>
      <c r="F918" s="51">
        <f t="shared" si="76"/>
        <v>17.49439944856109</v>
      </c>
      <c r="G918" s="51">
        <f t="shared" si="77"/>
        <v>17.398907103825135</v>
      </c>
      <c r="H918" s="51">
        <f t="shared" si="78"/>
        <v>19.081770833333334</v>
      </c>
      <c r="I918" s="51">
        <f t="shared" si="79"/>
        <v>17.502880091410137</v>
      </c>
    </row>
    <row r="919" spans="1:9" x14ac:dyDescent="0.2">
      <c r="A919" s="5">
        <v>43700</v>
      </c>
      <c r="B919" s="37">
        <v>10408</v>
      </c>
      <c r="C919" s="37">
        <v>194.78</v>
      </c>
      <c r="D919" s="40">
        <v>75.39</v>
      </c>
      <c r="E919" s="40">
        <f t="shared" si="75"/>
        <v>10678.17</v>
      </c>
      <c r="F919" s="51">
        <f t="shared" si="76"/>
        <v>17.935550577287611</v>
      </c>
      <c r="G919" s="51">
        <f t="shared" si="77"/>
        <v>17.739526411657558</v>
      </c>
      <c r="H919" s="51">
        <f t="shared" si="78"/>
        <v>19.6328125</v>
      </c>
      <c r="I919" s="51">
        <f t="shared" si="79"/>
        <v>17.942885468476945</v>
      </c>
    </row>
    <row r="920" spans="1:9" x14ac:dyDescent="0.2">
      <c r="A920" s="5">
        <v>43699</v>
      </c>
      <c r="B920" s="37">
        <v>10117</v>
      </c>
      <c r="C920" s="37">
        <v>190.69</v>
      </c>
      <c r="D920" s="40">
        <v>73.453999999999994</v>
      </c>
      <c r="E920" s="40">
        <f t="shared" si="75"/>
        <v>10381.144</v>
      </c>
      <c r="F920" s="51">
        <f t="shared" si="76"/>
        <v>17.434085817680511</v>
      </c>
      <c r="G920" s="51">
        <f t="shared" si="77"/>
        <v>17.367030965391621</v>
      </c>
      <c r="H920" s="51">
        <f t="shared" si="78"/>
        <v>19.128645833333334</v>
      </c>
      <c r="I920" s="51">
        <f t="shared" si="79"/>
        <v>17.443782766500874</v>
      </c>
    </row>
    <row r="921" spans="1:9" x14ac:dyDescent="0.2">
      <c r="A921" s="5">
        <v>43698</v>
      </c>
      <c r="B921" s="37">
        <v>10146</v>
      </c>
      <c r="C921" s="37">
        <v>187.66</v>
      </c>
      <c r="D921" s="40">
        <v>73.218000000000004</v>
      </c>
      <c r="E921" s="40">
        <f t="shared" si="75"/>
        <v>10406.878000000001</v>
      </c>
      <c r="F921" s="51">
        <f t="shared" si="76"/>
        <v>17.484059968981562</v>
      </c>
      <c r="G921" s="51">
        <f t="shared" si="77"/>
        <v>17.091074681238613</v>
      </c>
      <c r="H921" s="51">
        <f t="shared" si="78"/>
        <v>19.067187500000003</v>
      </c>
      <c r="I921" s="51">
        <f t="shared" si="79"/>
        <v>17.487024465653988</v>
      </c>
    </row>
    <row r="922" spans="1:9" x14ac:dyDescent="0.2">
      <c r="A922" s="5">
        <v>43697</v>
      </c>
      <c r="B922" s="37">
        <v>10793</v>
      </c>
      <c r="C922" s="37">
        <v>196.67</v>
      </c>
      <c r="D922" s="40">
        <v>75.088999999999999</v>
      </c>
      <c r="E922" s="40">
        <f t="shared" si="75"/>
        <v>11064.759</v>
      </c>
      <c r="F922" s="51">
        <f t="shared" si="76"/>
        <v>18.59900051697398</v>
      </c>
      <c r="G922" s="51">
        <f t="shared" si="77"/>
        <v>17.911657559198542</v>
      </c>
      <c r="H922" s="51">
        <f t="shared" si="78"/>
        <v>19.554427083333334</v>
      </c>
      <c r="I922" s="51">
        <f t="shared" si="79"/>
        <v>18.592483868799569</v>
      </c>
    </row>
    <row r="923" spans="1:9" x14ac:dyDescent="0.2">
      <c r="A923" s="5">
        <v>43696</v>
      </c>
      <c r="B923" s="37">
        <v>10937</v>
      </c>
      <c r="C923" s="37">
        <v>202.66</v>
      </c>
      <c r="D923" s="40">
        <v>77.102999999999994</v>
      </c>
      <c r="E923" s="40">
        <f t="shared" si="75"/>
        <v>11216.762999999999</v>
      </c>
      <c r="F923" s="51">
        <f t="shared" si="76"/>
        <v>18.84714802688265</v>
      </c>
      <c r="G923" s="51">
        <f t="shared" si="77"/>
        <v>18.45719489981785</v>
      </c>
      <c r="H923" s="51">
        <f t="shared" si="78"/>
        <v>20.078906249999999</v>
      </c>
      <c r="I923" s="51">
        <f t="shared" si="79"/>
        <v>18.847901263610698</v>
      </c>
    </row>
    <row r="924" spans="1:9" x14ac:dyDescent="0.2">
      <c r="A924" s="5">
        <v>43695</v>
      </c>
      <c r="B924" s="37">
        <v>10327</v>
      </c>
      <c r="C924" s="37">
        <v>194.9</v>
      </c>
      <c r="D924" s="40">
        <v>76.296000000000006</v>
      </c>
      <c r="E924" s="40">
        <f t="shared" si="75"/>
        <v>10598.196</v>
      </c>
      <c r="F924" s="51">
        <f t="shared" si="76"/>
        <v>17.795967602963987</v>
      </c>
      <c r="G924" s="51">
        <f t="shared" si="77"/>
        <v>17.750455373406194</v>
      </c>
      <c r="H924" s="51">
        <f t="shared" si="78"/>
        <v>19.868750000000002</v>
      </c>
      <c r="I924" s="51">
        <f t="shared" si="79"/>
        <v>17.808502486893399</v>
      </c>
    </row>
    <row r="925" spans="1:9" x14ac:dyDescent="0.2">
      <c r="A925" s="5">
        <v>43694</v>
      </c>
      <c r="B925" s="37">
        <v>10228</v>
      </c>
      <c r="C925" s="37">
        <v>185.82</v>
      </c>
      <c r="D925" s="40">
        <v>72.686000000000007</v>
      </c>
      <c r="E925" s="40">
        <f t="shared" si="75"/>
        <v>10486.505999999999</v>
      </c>
      <c r="F925" s="51">
        <f t="shared" si="76"/>
        <v>17.625366189901776</v>
      </c>
      <c r="G925" s="51">
        <f t="shared" si="77"/>
        <v>16.923497267759561</v>
      </c>
      <c r="H925" s="51">
        <f t="shared" si="78"/>
        <v>18.928645833333334</v>
      </c>
      <c r="I925" s="51">
        <f t="shared" si="79"/>
        <v>17.620826051888695</v>
      </c>
    </row>
    <row r="926" spans="1:9" x14ac:dyDescent="0.2">
      <c r="A926" s="5">
        <v>43693</v>
      </c>
      <c r="B926" s="37">
        <v>10366</v>
      </c>
      <c r="C926" s="37">
        <v>185.61</v>
      </c>
      <c r="D926" s="40">
        <v>74.658000000000001</v>
      </c>
      <c r="E926" s="40">
        <f t="shared" si="75"/>
        <v>10626.268</v>
      </c>
      <c r="F926" s="51">
        <f t="shared" si="76"/>
        <v>17.863174220230917</v>
      </c>
      <c r="G926" s="51">
        <f t="shared" si="77"/>
        <v>16.904371584699454</v>
      </c>
      <c r="H926" s="51">
        <f t="shared" si="78"/>
        <v>19.442187499999999</v>
      </c>
      <c r="I926" s="51">
        <f t="shared" si="79"/>
        <v>17.855672805484609</v>
      </c>
    </row>
    <row r="927" spans="1:9" x14ac:dyDescent="0.2">
      <c r="A927" s="5">
        <v>43692</v>
      </c>
      <c r="B927" s="37">
        <v>10327</v>
      </c>
      <c r="C927" s="37">
        <v>188.59</v>
      </c>
      <c r="D927" s="40">
        <v>76.299000000000007</v>
      </c>
      <c r="E927" s="40">
        <f t="shared" si="75"/>
        <v>10591.889000000001</v>
      </c>
      <c r="F927" s="51">
        <f t="shared" si="76"/>
        <v>17.795967602963987</v>
      </c>
      <c r="G927" s="51">
        <f t="shared" si="77"/>
        <v>17.17577413479053</v>
      </c>
      <c r="H927" s="51">
        <f t="shared" si="78"/>
        <v>19.869531250000001</v>
      </c>
      <c r="I927" s="51">
        <f t="shared" si="79"/>
        <v>17.797904624277457</v>
      </c>
    </row>
    <row r="928" spans="1:9" x14ac:dyDescent="0.2">
      <c r="A928" s="5">
        <v>43691</v>
      </c>
      <c r="B928" s="37">
        <v>10067</v>
      </c>
      <c r="C928" s="37">
        <v>187.28</v>
      </c>
      <c r="D928" s="40">
        <v>75.983000000000004</v>
      </c>
      <c r="E928" s="40">
        <f t="shared" si="75"/>
        <v>10330.263000000001</v>
      </c>
      <c r="F928" s="51">
        <f t="shared" si="76"/>
        <v>17.347923487851112</v>
      </c>
      <c r="G928" s="51">
        <f t="shared" si="77"/>
        <v>17.056466302367941</v>
      </c>
      <c r="H928" s="51">
        <f t="shared" si="78"/>
        <v>19.787239583333335</v>
      </c>
      <c r="I928" s="51">
        <f t="shared" si="79"/>
        <v>17.358285723887622</v>
      </c>
    </row>
    <row r="929" spans="1:9" x14ac:dyDescent="0.2">
      <c r="A929" s="5">
        <v>43690</v>
      </c>
      <c r="B929" s="37">
        <v>10904</v>
      </c>
      <c r="C929" s="37">
        <v>209.25</v>
      </c>
      <c r="D929" s="40">
        <v>84.885999999999996</v>
      </c>
      <c r="E929" s="40">
        <f t="shared" si="75"/>
        <v>11198.136</v>
      </c>
      <c r="F929" s="51">
        <f t="shared" si="76"/>
        <v>18.790280889195245</v>
      </c>
      <c r="G929" s="51">
        <f t="shared" si="77"/>
        <v>19.057377049180328</v>
      </c>
      <c r="H929" s="51">
        <f t="shared" si="78"/>
        <v>22.105729166666666</v>
      </c>
      <c r="I929" s="51">
        <f t="shared" si="79"/>
        <v>18.816601693776047</v>
      </c>
    </row>
    <row r="930" spans="1:9" x14ac:dyDescent="0.2">
      <c r="A930" s="5">
        <v>43689</v>
      </c>
      <c r="B930" s="37">
        <v>11404</v>
      </c>
      <c r="C930" s="37">
        <v>211.61</v>
      </c>
      <c r="D930" s="40">
        <v>85.781000000000006</v>
      </c>
      <c r="E930" s="40">
        <f t="shared" si="75"/>
        <v>11701.391000000001</v>
      </c>
      <c r="F930" s="51">
        <f t="shared" si="76"/>
        <v>19.65190418748923</v>
      </c>
      <c r="G930" s="51">
        <f t="shared" si="77"/>
        <v>19.272313296903462</v>
      </c>
      <c r="H930" s="51">
        <f t="shared" si="78"/>
        <v>22.338802083333334</v>
      </c>
      <c r="I930" s="51">
        <f t="shared" si="79"/>
        <v>19.662237867993014</v>
      </c>
    </row>
    <row r="931" spans="1:9" x14ac:dyDescent="0.2">
      <c r="A931" s="5">
        <v>43688</v>
      </c>
      <c r="B931" s="37">
        <v>11586</v>
      </c>
      <c r="C931" s="37">
        <v>217.21</v>
      </c>
      <c r="D931" s="40">
        <v>90.106999999999999</v>
      </c>
      <c r="E931" s="40">
        <f t="shared" si="75"/>
        <v>11893.316999999999</v>
      </c>
      <c r="F931" s="51">
        <f t="shared" si="76"/>
        <v>19.965535068068242</v>
      </c>
      <c r="G931" s="51">
        <f t="shared" si="77"/>
        <v>19.782331511839708</v>
      </c>
      <c r="H931" s="51">
        <f t="shared" si="78"/>
        <v>23.465364583333333</v>
      </c>
      <c r="I931" s="51">
        <f t="shared" si="79"/>
        <v>19.984737531926331</v>
      </c>
    </row>
    <row r="932" spans="1:9" x14ac:dyDescent="0.2">
      <c r="A932" s="5">
        <v>43687</v>
      </c>
      <c r="B932" s="37">
        <v>11314</v>
      </c>
      <c r="C932" s="37">
        <v>206.57</v>
      </c>
      <c r="D932" s="40">
        <v>85.512</v>
      </c>
      <c r="E932" s="40">
        <f t="shared" si="75"/>
        <v>11606.082</v>
      </c>
      <c r="F932" s="51">
        <f t="shared" si="76"/>
        <v>19.496811993796314</v>
      </c>
      <c r="G932" s="51">
        <f t="shared" si="77"/>
        <v>18.813296903460838</v>
      </c>
      <c r="H932" s="51">
        <f t="shared" si="78"/>
        <v>22.268750000000001</v>
      </c>
      <c r="I932" s="51">
        <f t="shared" si="79"/>
        <v>19.502086974055654</v>
      </c>
    </row>
    <row r="933" spans="1:9" x14ac:dyDescent="0.2">
      <c r="A933" s="5">
        <v>43686</v>
      </c>
      <c r="B933" s="37">
        <v>11893</v>
      </c>
      <c r="C933" s="37">
        <v>210.8</v>
      </c>
      <c r="D933" s="40">
        <v>84.331000000000003</v>
      </c>
      <c r="E933" s="40">
        <f t="shared" si="75"/>
        <v>12188.130999999999</v>
      </c>
      <c r="F933" s="51">
        <f t="shared" si="76"/>
        <v>20.494571773220748</v>
      </c>
      <c r="G933" s="51">
        <f t="shared" si="77"/>
        <v>19.198542805100182</v>
      </c>
      <c r="H933" s="51">
        <f t="shared" si="78"/>
        <v>21.96119791666667</v>
      </c>
      <c r="I933" s="51">
        <f t="shared" si="79"/>
        <v>20.480123336469955</v>
      </c>
    </row>
    <row r="934" spans="1:9" x14ac:dyDescent="0.2">
      <c r="A934" s="5">
        <v>43685</v>
      </c>
      <c r="B934" s="37">
        <v>12060</v>
      </c>
      <c r="C934" s="37">
        <v>222.04</v>
      </c>
      <c r="D934" s="40">
        <v>90.209000000000003</v>
      </c>
      <c r="E934" s="40">
        <f t="shared" si="75"/>
        <v>12372.249000000002</v>
      </c>
      <c r="F934" s="51">
        <f t="shared" si="76"/>
        <v>20.78235395485094</v>
      </c>
      <c r="G934" s="51">
        <f t="shared" si="77"/>
        <v>20.222222222222221</v>
      </c>
      <c r="H934" s="51">
        <f t="shared" si="78"/>
        <v>23.491927083333334</v>
      </c>
      <c r="I934" s="51">
        <f t="shared" si="79"/>
        <v>20.789502957386748</v>
      </c>
    </row>
    <row r="935" spans="1:9" x14ac:dyDescent="0.2">
      <c r="A935" s="5">
        <v>43684</v>
      </c>
      <c r="B935" s="37">
        <v>11997</v>
      </c>
      <c r="C935" s="37">
        <v>226.35</v>
      </c>
      <c r="D935" s="40">
        <v>90.546000000000006</v>
      </c>
      <c r="E935" s="40">
        <f t="shared" si="75"/>
        <v>12313.896000000001</v>
      </c>
      <c r="F935" s="51">
        <f t="shared" si="76"/>
        <v>20.673789419265898</v>
      </c>
      <c r="G935" s="51">
        <f t="shared" si="77"/>
        <v>20.614754098360656</v>
      </c>
      <c r="H935" s="51">
        <f t="shared" si="78"/>
        <v>23.579687500000002</v>
      </c>
      <c r="I935" s="51">
        <f t="shared" si="79"/>
        <v>20.691450463772014</v>
      </c>
    </row>
    <row r="936" spans="1:9" x14ac:dyDescent="0.2">
      <c r="A936" s="5">
        <v>43683</v>
      </c>
      <c r="B936" s="37">
        <v>11471.2</v>
      </c>
      <c r="C936" s="37">
        <v>226.02</v>
      </c>
      <c r="D936" s="40">
        <v>93.049000000000007</v>
      </c>
      <c r="E936" s="40">
        <f t="shared" si="75"/>
        <v>11790.269000000002</v>
      </c>
      <c r="F936" s="51">
        <f t="shared" si="76"/>
        <v>19.767706358779943</v>
      </c>
      <c r="G936" s="51">
        <f t="shared" si="77"/>
        <v>20.584699453551913</v>
      </c>
      <c r="H936" s="51">
        <f t="shared" si="78"/>
        <v>24.231510416666669</v>
      </c>
      <c r="I936" s="51">
        <f t="shared" si="79"/>
        <v>19.811582537975539</v>
      </c>
    </row>
    <row r="937" spans="1:9" x14ac:dyDescent="0.2">
      <c r="A937" s="5">
        <v>43682</v>
      </c>
      <c r="B937" s="37">
        <v>11808</v>
      </c>
      <c r="C937" s="37">
        <v>233.62</v>
      </c>
      <c r="D937" s="40">
        <v>96.504000000000005</v>
      </c>
      <c r="E937" s="40">
        <f t="shared" si="75"/>
        <v>12138.124000000002</v>
      </c>
      <c r="F937" s="51">
        <f t="shared" si="76"/>
        <v>20.34809581251077</v>
      </c>
      <c r="G937" s="51">
        <f t="shared" si="77"/>
        <v>21.276867030965391</v>
      </c>
      <c r="H937" s="51">
        <f t="shared" si="78"/>
        <v>25.131250000000001</v>
      </c>
      <c r="I937" s="51">
        <f t="shared" si="79"/>
        <v>20.396094905229202</v>
      </c>
    </row>
    <row r="938" spans="1:9" x14ac:dyDescent="0.2">
      <c r="A938" s="5">
        <v>43681</v>
      </c>
      <c r="B938" s="37">
        <v>10973</v>
      </c>
      <c r="C938" s="37">
        <v>222.51</v>
      </c>
      <c r="D938" s="40">
        <v>92.700999999999993</v>
      </c>
      <c r="E938" s="40">
        <f t="shared" si="75"/>
        <v>11288.210999999999</v>
      </c>
      <c r="F938" s="51">
        <f t="shared" si="76"/>
        <v>18.909184904359815</v>
      </c>
      <c r="G938" s="51">
        <f t="shared" si="77"/>
        <v>20.265027322404372</v>
      </c>
      <c r="H938" s="51">
        <f t="shared" si="78"/>
        <v>24.140885416666666</v>
      </c>
      <c r="I938" s="51">
        <f t="shared" si="79"/>
        <v>18.967957722812205</v>
      </c>
    </row>
    <row r="939" spans="1:9" x14ac:dyDescent="0.2">
      <c r="A939" s="5">
        <v>43680</v>
      </c>
      <c r="B939" s="37">
        <v>10822</v>
      </c>
      <c r="C939" s="37">
        <v>222</v>
      </c>
      <c r="D939" s="40">
        <v>94.191999999999993</v>
      </c>
      <c r="E939" s="40">
        <f t="shared" si="75"/>
        <v>11138.191999999999</v>
      </c>
      <c r="F939" s="51">
        <f t="shared" si="76"/>
        <v>18.648974668275031</v>
      </c>
      <c r="G939" s="51">
        <f t="shared" si="77"/>
        <v>20.218579234972676</v>
      </c>
      <c r="H939" s="51">
        <f t="shared" si="78"/>
        <v>24.529166666666665</v>
      </c>
      <c r="I939" s="51">
        <f t="shared" si="79"/>
        <v>18.715875789756687</v>
      </c>
    </row>
    <row r="940" spans="1:9" x14ac:dyDescent="0.2">
      <c r="A940" s="5">
        <v>43679</v>
      </c>
      <c r="B940" s="37">
        <v>10519</v>
      </c>
      <c r="C940" s="37">
        <v>217.62</v>
      </c>
      <c r="D940" s="40">
        <v>94.768000000000001</v>
      </c>
      <c r="E940" s="40">
        <f t="shared" si="75"/>
        <v>10831.388000000001</v>
      </c>
      <c r="F940" s="51">
        <f t="shared" si="76"/>
        <v>18.126830949508875</v>
      </c>
      <c r="G940" s="51">
        <f t="shared" si="77"/>
        <v>19.819672131147541</v>
      </c>
      <c r="H940" s="51">
        <f t="shared" si="78"/>
        <v>24.679166666666667</v>
      </c>
      <c r="I940" s="51">
        <f t="shared" si="79"/>
        <v>18.200342788009142</v>
      </c>
    </row>
    <row r="941" spans="1:9" x14ac:dyDescent="0.2">
      <c r="A941" s="5">
        <v>43678</v>
      </c>
      <c r="B941" s="37">
        <v>10399</v>
      </c>
      <c r="C941" s="37">
        <v>217.56</v>
      </c>
      <c r="D941" s="40">
        <v>98.667000000000002</v>
      </c>
      <c r="E941" s="40">
        <f t="shared" si="75"/>
        <v>10715.226999999999</v>
      </c>
      <c r="F941" s="51">
        <f t="shared" si="76"/>
        <v>17.920041357918318</v>
      </c>
      <c r="G941" s="51">
        <f t="shared" si="77"/>
        <v>19.814207650273225</v>
      </c>
      <c r="H941" s="51">
        <f t="shared" si="78"/>
        <v>25.694531250000001</v>
      </c>
      <c r="I941" s="51">
        <f t="shared" si="79"/>
        <v>18.005153582470761</v>
      </c>
    </row>
    <row r="942" spans="1:9" x14ac:dyDescent="0.2">
      <c r="A942" s="5">
        <v>43677</v>
      </c>
      <c r="B942" s="37">
        <v>10088</v>
      </c>
      <c r="C942" s="37">
        <v>218.7</v>
      </c>
      <c r="D942" s="40">
        <v>98.781000000000006</v>
      </c>
      <c r="E942" s="40">
        <f t="shared" si="75"/>
        <v>10405.481000000002</v>
      </c>
      <c r="F942" s="51">
        <f t="shared" si="76"/>
        <v>17.384111666379461</v>
      </c>
      <c r="G942" s="51">
        <f t="shared" si="77"/>
        <v>19.918032786885245</v>
      </c>
      <c r="H942" s="51">
        <f t="shared" si="78"/>
        <v>25.724218750000002</v>
      </c>
      <c r="I942" s="51">
        <f t="shared" si="79"/>
        <v>17.484677039924723</v>
      </c>
    </row>
    <row r="943" spans="1:9" x14ac:dyDescent="0.2">
      <c r="A943" s="5">
        <v>43676</v>
      </c>
      <c r="B943" s="37">
        <v>9589</v>
      </c>
      <c r="C943" s="37">
        <v>209.74</v>
      </c>
      <c r="D943" s="40">
        <v>90.174000000000007</v>
      </c>
      <c r="E943" s="40">
        <f t="shared" si="75"/>
        <v>9888.9140000000007</v>
      </c>
      <c r="F943" s="51">
        <f t="shared" si="76"/>
        <v>16.524211614682063</v>
      </c>
      <c r="G943" s="51">
        <f t="shared" si="77"/>
        <v>19.102003642987249</v>
      </c>
      <c r="H943" s="51">
        <f t="shared" si="78"/>
        <v>23.482812500000001</v>
      </c>
      <c r="I943" s="51">
        <f t="shared" si="79"/>
        <v>16.616672267777929</v>
      </c>
    </row>
    <row r="944" spans="1:9" x14ac:dyDescent="0.2">
      <c r="A944" s="5">
        <v>43675</v>
      </c>
      <c r="B944" s="37">
        <v>9507</v>
      </c>
      <c r="C944" s="37">
        <v>210.81</v>
      </c>
      <c r="D944" s="40">
        <v>90.376000000000005</v>
      </c>
      <c r="E944" s="40">
        <f t="shared" si="75"/>
        <v>9808.1859999999997</v>
      </c>
      <c r="F944" s="51">
        <f t="shared" si="76"/>
        <v>16.382905393761849</v>
      </c>
      <c r="G944" s="51">
        <f t="shared" si="77"/>
        <v>19.199453551912569</v>
      </c>
      <c r="H944" s="51">
        <f t="shared" si="78"/>
        <v>23.53541666666667</v>
      </c>
      <c r="I944" s="51">
        <f t="shared" si="79"/>
        <v>16.481022314827261</v>
      </c>
    </row>
    <row r="945" spans="1:9" x14ac:dyDescent="0.2">
      <c r="A945" s="5">
        <v>43674</v>
      </c>
      <c r="B945" s="37">
        <v>9519</v>
      </c>
      <c r="C945" s="37">
        <v>210.81</v>
      </c>
      <c r="D945" s="40">
        <v>89.8</v>
      </c>
      <c r="E945" s="40">
        <f t="shared" si="75"/>
        <v>9819.6099999999988</v>
      </c>
      <c r="F945" s="51">
        <f t="shared" si="76"/>
        <v>16.403584352920905</v>
      </c>
      <c r="G945" s="51">
        <f t="shared" si="77"/>
        <v>19.199453551912569</v>
      </c>
      <c r="H945" s="51">
        <f t="shared" si="78"/>
        <v>23.385416666666668</v>
      </c>
      <c r="I945" s="51">
        <f t="shared" si="79"/>
        <v>16.500218443339158</v>
      </c>
    </row>
    <row r="946" spans="1:9" x14ac:dyDescent="0.2">
      <c r="A946" s="5">
        <v>43673</v>
      </c>
      <c r="B946" s="37">
        <v>9465.7000000000007</v>
      </c>
      <c r="C946" s="37">
        <v>207.05</v>
      </c>
      <c r="D946" s="40">
        <v>88.802999999999997</v>
      </c>
      <c r="E946" s="40">
        <f t="shared" si="75"/>
        <v>9761.5529999999999</v>
      </c>
      <c r="F946" s="51">
        <f t="shared" si="76"/>
        <v>16.311735309322767</v>
      </c>
      <c r="G946" s="51">
        <f t="shared" si="77"/>
        <v>18.857012750455375</v>
      </c>
      <c r="H946" s="51">
        <f t="shared" si="78"/>
        <v>23.125781249999999</v>
      </c>
      <c r="I946" s="51">
        <f t="shared" si="79"/>
        <v>16.402663328404355</v>
      </c>
    </row>
    <row r="947" spans="1:9" x14ac:dyDescent="0.2">
      <c r="A947" s="5">
        <v>43672</v>
      </c>
      <c r="B947" s="37">
        <v>9842.5</v>
      </c>
      <c r="C947" s="37">
        <v>219.06</v>
      </c>
      <c r="D947" s="40">
        <v>94.006</v>
      </c>
      <c r="E947" s="40">
        <f t="shared" si="75"/>
        <v>10155.565999999999</v>
      </c>
      <c r="F947" s="51">
        <f t="shared" si="76"/>
        <v>16.961054626917115</v>
      </c>
      <c r="G947" s="51">
        <f t="shared" si="77"/>
        <v>19.950819672131146</v>
      </c>
      <c r="H947" s="51">
        <f t="shared" si="78"/>
        <v>24.480729166666666</v>
      </c>
      <c r="I947" s="51">
        <f t="shared" si="79"/>
        <v>17.064736523726307</v>
      </c>
    </row>
    <row r="948" spans="1:9" x14ac:dyDescent="0.2">
      <c r="A948" s="5">
        <v>43671</v>
      </c>
      <c r="B948" s="37">
        <v>9890.1</v>
      </c>
      <c r="C948" s="37">
        <v>219.44</v>
      </c>
      <c r="D948" s="40">
        <v>93.245999999999995</v>
      </c>
      <c r="E948" s="40">
        <f t="shared" si="75"/>
        <v>10202.786</v>
      </c>
      <c r="F948" s="51">
        <f t="shared" si="76"/>
        <v>17.0430811649147</v>
      </c>
      <c r="G948" s="51">
        <f t="shared" si="77"/>
        <v>19.985428051001822</v>
      </c>
      <c r="H948" s="51">
        <f t="shared" si="78"/>
        <v>24.282812499999999</v>
      </c>
      <c r="I948" s="51">
        <f t="shared" si="79"/>
        <v>17.144081865842182</v>
      </c>
    </row>
    <row r="949" spans="1:9" x14ac:dyDescent="0.2">
      <c r="A949" s="5">
        <v>43670</v>
      </c>
      <c r="B949" s="37">
        <v>9771</v>
      </c>
      <c r="C949" s="37">
        <v>216.76</v>
      </c>
      <c r="D949" s="40">
        <v>94.391000000000005</v>
      </c>
      <c r="E949" s="40">
        <f t="shared" si="75"/>
        <v>10082.151</v>
      </c>
      <c r="F949" s="51">
        <f t="shared" si="76"/>
        <v>16.837842495261071</v>
      </c>
      <c r="G949" s="51">
        <f t="shared" si="77"/>
        <v>19.741347905282328</v>
      </c>
      <c r="H949" s="51">
        <f t="shared" si="78"/>
        <v>24.580989583333334</v>
      </c>
      <c r="I949" s="51">
        <f t="shared" si="79"/>
        <v>16.941374848769996</v>
      </c>
    </row>
    <row r="950" spans="1:9" x14ac:dyDescent="0.2">
      <c r="A950" s="5">
        <v>43669</v>
      </c>
      <c r="B950" s="37">
        <v>9854.9</v>
      </c>
      <c r="C950" s="37">
        <v>212.38</v>
      </c>
      <c r="D950" s="40">
        <v>90.218999999999994</v>
      </c>
      <c r="E950" s="40">
        <f t="shared" si="75"/>
        <v>10157.498999999998</v>
      </c>
      <c r="F950" s="51">
        <f t="shared" si="76"/>
        <v>16.982422884714804</v>
      </c>
      <c r="G950" s="51">
        <f t="shared" si="77"/>
        <v>19.342440801457194</v>
      </c>
      <c r="H950" s="51">
        <f t="shared" si="78"/>
        <v>23.494531249999998</v>
      </c>
      <c r="I950" s="51">
        <f t="shared" si="79"/>
        <v>17.067984608146254</v>
      </c>
    </row>
    <row r="951" spans="1:9" x14ac:dyDescent="0.2">
      <c r="A951" s="5">
        <v>43668</v>
      </c>
      <c r="B951" s="37">
        <v>10329</v>
      </c>
      <c r="C951" s="37">
        <v>217.38</v>
      </c>
      <c r="D951" s="40">
        <v>95.28</v>
      </c>
      <c r="E951" s="40">
        <f t="shared" si="75"/>
        <v>10641.66</v>
      </c>
      <c r="F951" s="51">
        <f t="shared" si="76"/>
        <v>17.799414096157161</v>
      </c>
      <c r="G951" s="51">
        <f t="shared" si="77"/>
        <v>19.797814207650273</v>
      </c>
      <c r="H951" s="51">
        <f t="shared" si="78"/>
        <v>24.8125</v>
      </c>
      <c r="I951" s="51">
        <f t="shared" si="79"/>
        <v>17.881536496840972</v>
      </c>
    </row>
    <row r="952" spans="1:9" x14ac:dyDescent="0.2">
      <c r="A952" s="5">
        <v>43667</v>
      </c>
      <c r="B952" s="37">
        <v>10569.4</v>
      </c>
      <c r="C952" s="37">
        <v>225.04</v>
      </c>
      <c r="D952" s="40">
        <v>99.65</v>
      </c>
      <c r="E952" s="40">
        <f t="shared" si="75"/>
        <v>10894.09</v>
      </c>
      <c r="F952" s="51">
        <f t="shared" si="76"/>
        <v>18.213682577976908</v>
      </c>
      <c r="G952" s="51">
        <f t="shared" si="77"/>
        <v>20.495446265938067</v>
      </c>
      <c r="H952" s="51">
        <f t="shared" si="78"/>
        <v>25.950520833333336</v>
      </c>
      <c r="I952" s="51">
        <f t="shared" si="79"/>
        <v>18.305703051485416</v>
      </c>
    </row>
    <row r="953" spans="1:9" x14ac:dyDescent="0.2">
      <c r="A953" s="5">
        <v>43666</v>
      </c>
      <c r="B953" s="37">
        <v>10740</v>
      </c>
      <c r="C953" s="37">
        <v>228.44</v>
      </c>
      <c r="D953" s="40">
        <v>100.279</v>
      </c>
      <c r="E953" s="40">
        <f t="shared" si="75"/>
        <v>11068.719000000001</v>
      </c>
      <c r="F953" s="51">
        <f t="shared" si="76"/>
        <v>18.507668447354817</v>
      </c>
      <c r="G953" s="51">
        <f t="shared" si="77"/>
        <v>20.80510018214936</v>
      </c>
      <c r="H953" s="51">
        <f t="shared" si="78"/>
        <v>26.114322916666666</v>
      </c>
      <c r="I953" s="51">
        <f t="shared" si="79"/>
        <v>18.599137988977013</v>
      </c>
    </row>
    <row r="954" spans="1:9" x14ac:dyDescent="0.2">
      <c r="A954" s="5">
        <v>43665</v>
      </c>
      <c r="B954" s="37">
        <v>10519</v>
      </c>
      <c r="C954" s="37">
        <v>221.16</v>
      </c>
      <c r="D954" s="40">
        <v>98.238</v>
      </c>
      <c r="E954" s="40">
        <f t="shared" si="75"/>
        <v>10838.397999999999</v>
      </c>
      <c r="F954" s="51">
        <f t="shared" si="76"/>
        <v>18.126830949508875</v>
      </c>
      <c r="G954" s="51">
        <f t="shared" si="77"/>
        <v>20.142076502732241</v>
      </c>
      <c r="H954" s="51">
        <f t="shared" si="78"/>
        <v>25.582812499999999</v>
      </c>
      <c r="I954" s="51">
        <f t="shared" si="79"/>
        <v>18.212121924989916</v>
      </c>
    </row>
    <row r="955" spans="1:9" x14ac:dyDescent="0.2">
      <c r="A955" s="5">
        <v>43664</v>
      </c>
      <c r="B955" s="37">
        <v>10622</v>
      </c>
      <c r="C955" s="37">
        <v>225.63</v>
      </c>
      <c r="D955" s="40">
        <v>101.075</v>
      </c>
      <c r="E955" s="40">
        <f t="shared" si="75"/>
        <v>10948.705</v>
      </c>
      <c r="F955" s="51">
        <f t="shared" si="76"/>
        <v>18.304325348957438</v>
      </c>
      <c r="G955" s="51">
        <f t="shared" si="77"/>
        <v>20.54918032786885</v>
      </c>
      <c r="H955" s="51">
        <f t="shared" si="78"/>
        <v>26.321614583333336</v>
      </c>
      <c r="I955" s="51">
        <f t="shared" si="79"/>
        <v>18.397474458932653</v>
      </c>
    </row>
    <row r="956" spans="1:9" x14ac:dyDescent="0.2">
      <c r="A956" s="5">
        <v>43663</v>
      </c>
      <c r="B956" s="37">
        <v>9683.2000000000007</v>
      </c>
      <c r="C956" s="37">
        <v>211.08</v>
      </c>
      <c r="D956" s="40">
        <v>89.988</v>
      </c>
      <c r="E956" s="40">
        <f t="shared" si="75"/>
        <v>9984.268</v>
      </c>
      <c r="F956" s="51">
        <f t="shared" si="76"/>
        <v>16.68654144408065</v>
      </c>
      <c r="G956" s="51">
        <f t="shared" si="77"/>
        <v>19.224043715846996</v>
      </c>
      <c r="H956" s="51">
        <f t="shared" si="78"/>
        <v>23.434374999999999</v>
      </c>
      <c r="I956" s="51">
        <f t="shared" si="79"/>
        <v>16.776898776717299</v>
      </c>
    </row>
    <row r="957" spans="1:9" x14ac:dyDescent="0.2">
      <c r="A957" s="5">
        <v>43662</v>
      </c>
      <c r="B957" s="37">
        <v>9410</v>
      </c>
      <c r="C957" s="37">
        <v>198.57</v>
      </c>
      <c r="D957" s="40">
        <v>79.522999999999996</v>
      </c>
      <c r="E957" s="40">
        <f t="shared" si="75"/>
        <v>9688.0929999999989</v>
      </c>
      <c r="F957" s="51">
        <f t="shared" si="76"/>
        <v>16.215750473892815</v>
      </c>
      <c r="G957" s="51">
        <f t="shared" si="77"/>
        <v>18.084699453551913</v>
      </c>
      <c r="H957" s="51">
        <f t="shared" si="78"/>
        <v>20.709114583333331</v>
      </c>
      <c r="I957" s="51">
        <f t="shared" si="79"/>
        <v>16.279226038446026</v>
      </c>
    </row>
    <row r="958" spans="1:9" x14ac:dyDescent="0.2">
      <c r="A958" s="5">
        <v>43661</v>
      </c>
      <c r="B958" s="37">
        <v>10820</v>
      </c>
      <c r="C958" s="37">
        <v>227.71</v>
      </c>
      <c r="D958" s="40">
        <v>90.421999999999997</v>
      </c>
      <c r="E958" s="40">
        <f t="shared" si="75"/>
        <v>11138.132</v>
      </c>
      <c r="F958" s="51">
        <f t="shared" si="76"/>
        <v>18.645528175081857</v>
      </c>
      <c r="G958" s="51">
        <f t="shared" si="77"/>
        <v>20.738615664845174</v>
      </c>
      <c r="H958" s="51">
        <f t="shared" si="78"/>
        <v>23.547395833333333</v>
      </c>
      <c r="I958" s="51">
        <f t="shared" si="79"/>
        <v>18.715774969753998</v>
      </c>
    </row>
    <row r="959" spans="1:9" x14ac:dyDescent="0.2">
      <c r="A959" s="5">
        <v>43660</v>
      </c>
      <c r="B959" s="37">
        <v>10206.799999999999</v>
      </c>
      <c r="C959" s="37">
        <v>226.38</v>
      </c>
      <c r="D959" s="40">
        <v>89.673000000000002</v>
      </c>
      <c r="E959" s="40">
        <f t="shared" si="75"/>
        <v>10522.852999999999</v>
      </c>
      <c r="F959" s="51">
        <f t="shared" si="76"/>
        <v>17.58883336205411</v>
      </c>
      <c r="G959" s="51">
        <f t="shared" si="77"/>
        <v>20.617486338797814</v>
      </c>
      <c r="H959" s="51">
        <f t="shared" si="78"/>
        <v>23.352343750000003</v>
      </c>
      <c r="I959" s="51">
        <f t="shared" si="79"/>
        <v>17.681901129184027</v>
      </c>
    </row>
    <row r="960" spans="1:9" x14ac:dyDescent="0.2">
      <c r="A960" s="5">
        <v>43659</v>
      </c>
      <c r="B960" s="37">
        <v>11312</v>
      </c>
      <c r="C960" s="37">
        <v>268.07</v>
      </c>
      <c r="D960" s="40">
        <v>101.20699999999999</v>
      </c>
      <c r="E960" s="40">
        <f t="shared" si="75"/>
        <v>11681.277</v>
      </c>
      <c r="F960" s="51">
        <f t="shared" si="76"/>
        <v>19.493365500603137</v>
      </c>
      <c r="G960" s="51">
        <f t="shared" si="77"/>
        <v>24.4143897996357</v>
      </c>
      <c r="H960" s="51">
        <f t="shared" si="78"/>
        <v>26.355989583333333</v>
      </c>
      <c r="I960" s="51">
        <f t="shared" si="79"/>
        <v>19.628439642425057</v>
      </c>
    </row>
    <row r="961" spans="1:9" x14ac:dyDescent="0.2">
      <c r="A961" s="5">
        <v>43658</v>
      </c>
      <c r="B961" s="37">
        <v>11765</v>
      </c>
      <c r="C961" s="37">
        <v>274.73</v>
      </c>
      <c r="D961" s="40">
        <v>104.855</v>
      </c>
      <c r="E961" s="40">
        <f t="shared" si="75"/>
        <v>12144.584999999999</v>
      </c>
      <c r="F961" s="51">
        <f t="shared" si="76"/>
        <v>20.27399620885749</v>
      </c>
      <c r="G961" s="51">
        <f t="shared" si="77"/>
        <v>25.020947176684881</v>
      </c>
      <c r="H961" s="51">
        <f t="shared" si="78"/>
        <v>27.305989583333336</v>
      </c>
      <c r="I961" s="51">
        <f t="shared" si="79"/>
        <v>20.406951539185371</v>
      </c>
    </row>
    <row r="962" spans="1:9" x14ac:dyDescent="0.2">
      <c r="A962" s="5">
        <v>43657</v>
      </c>
      <c r="B962" s="37">
        <v>11340</v>
      </c>
      <c r="C962" s="37">
        <v>268.38</v>
      </c>
      <c r="D962" s="40">
        <v>102.999</v>
      </c>
      <c r="E962" s="40">
        <f t="shared" si="75"/>
        <v>11711.378999999999</v>
      </c>
      <c r="F962" s="51">
        <f t="shared" si="76"/>
        <v>19.5416164053076</v>
      </c>
      <c r="G962" s="51">
        <f t="shared" si="77"/>
        <v>24.442622950819672</v>
      </c>
      <c r="H962" s="51">
        <f t="shared" si="78"/>
        <v>26.822656250000001</v>
      </c>
      <c r="I962" s="51">
        <f t="shared" si="79"/>
        <v>19.679021037773893</v>
      </c>
    </row>
    <row r="963" spans="1:9" x14ac:dyDescent="0.2">
      <c r="A963" s="5">
        <v>43656</v>
      </c>
      <c r="B963" s="37">
        <v>12093</v>
      </c>
      <c r="C963" s="37">
        <v>288.70999999999998</v>
      </c>
      <c r="D963" s="40">
        <v>108.28400000000001</v>
      </c>
      <c r="E963" s="40">
        <f t="shared" ref="E963:E1026" si="80">B963+C963+D963</f>
        <v>12489.993999999999</v>
      </c>
      <c r="F963" s="51">
        <f t="shared" ref="F963:F1026" si="81">B963/$B$2013</f>
        <v>20.839221092538345</v>
      </c>
      <c r="G963" s="51">
        <f t="shared" ref="G963:G1026" si="82">C963/$C$2013</f>
        <v>26.294171220400727</v>
      </c>
      <c r="H963" s="51">
        <f t="shared" ref="H963:H1026" si="83">D963/$D$2013</f>
        <v>28.198958333333337</v>
      </c>
      <c r="I963" s="51">
        <f t="shared" ref="I963:I1026" si="84">E963/$E$2013</f>
        <v>20.987353810996101</v>
      </c>
    </row>
    <row r="964" spans="1:9" x14ac:dyDescent="0.2">
      <c r="A964" s="5">
        <v>43655</v>
      </c>
      <c r="B964" s="37">
        <v>12553</v>
      </c>
      <c r="C964" s="37">
        <v>307.86</v>
      </c>
      <c r="D964" s="40">
        <v>119.21299999999999</v>
      </c>
      <c r="E964" s="40">
        <f t="shared" si="80"/>
        <v>12980.073</v>
      </c>
      <c r="F964" s="51">
        <f t="shared" si="81"/>
        <v>21.63191452696881</v>
      </c>
      <c r="G964" s="51">
        <f t="shared" si="82"/>
        <v>28.038251366120218</v>
      </c>
      <c r="H964" s="51">
        <f t="shared" si="83"/>
        <v>31.045052083333331</v>
      </c>
      <c r="I964" s="51">
        <f t="shared" si="84"/>
        <v>21.810849912622665</v>
      </c>
    </row>
    <row r="965" spans="1:9" x14ac:dyDescent="0.2">
      <c r="A965" s="5">
        <v>43654</v>
      </c>
      <c r="B965" s="37">
        <v>12301</v>
      </c>
      <c r="C965" s="37">
        <v>313.39</v>
      </c>
      <c r="D965" s="40">
        <v>123.08199999999999</v>
      </c>
      <c r="E965" s="40">
        <f t="shared" si="80"/>
        <v>12737.472</v>
      </c>
      <c r="F965" s="51">
        <f t="shared" si="81"/>
        <v>21.19765638462864</v>
      </c>
      <c r="G965" s="51">
        <f t="shared" si="82"/>
        <v>28.541894353369759</v>
      </c>
      <c r="H965" s="51">
        <f t="shared" si="83"/>
        <v>32.052604166666669</v>
      </c>
      <c r="I965" s="51">
        <f t="shared" si="84"/>
        <v>21.403199354751983</v>
      </c>
    </row>
    <row r="966" spans="1:9" x14ac:dyDescent="0.2">
      <c r="A966" s="5">
        <v>43653</v>
      </c>
      <c r="B966" s="37">
        <v>11486</v>
      </c>
      <c r="C966" s="37">
        <v>306.54000000000002</v>
      </c>
      <c r="D966" s="40">
        <v>119.61199999999999</v>
      </c>
      <c r="E966" s="40">
        <f t="shared" si="80"/>
        <v>11912.152</v>
      </c>
      <c r="F966" s="51">
        <f t="shared" si="81"/>
        <v>19.793210408409443</v>
      </c>
      <c r="G966" s="51">
        <f t="shared" si="82"/>
        <v>27.918032786885245</v>
      </c>
      <c r="H966" s="51">
        <f t="shared" si="83"/>
        <v>31.148958333333333</v>
      </c>
      <c r="I966" s="51">
        <f t="shared" si="84"/>
        <v>20.016386611103641</v>
      </c>
    </row>
    <row r="967" spans="1:9" x14ac:dyDescent="0.2">
      <c r="A967" s="5">
        <v>43652</v>
      </c>
      <c r="B967" s="37">
        <v>11283</v>
      </c>
      <c r="C967" s="37">
        <v>288.61</v>
      </c>
      <c r="D967" s="40">
        <v>118.42100000000001</v>
      </c>
      <c r="E967" s="40">
        <f t="shared" si="80"/>
        <v>11690.031000000001</v>
      </c>
      <c r="F967" s="51">
        <f t="shared" si="81"/>
        <v>19.443391349302086</v>
      </c>
      <c r="G967" s="51">
        <f t="shared" si="82"/>
        <v>26.285063752276866</v>
      </c>
      <c r="H967" s="51">
        <f t="shared" si="83"/>
        <v>30.838802083333338</v>
      </c>
      <c r="I967" s="51">
        <f t="shared" si="84"/>
        <v>19.643149280817315</v>
      </c>
    </row>
    <row r="968" spans="1:9" x14ac:dyDescent="0.2">
      <c r="A968" s="5">
        <v>43651</v>
      </c>
      <c r="B968" s="37">
        <v>10998</v>
      </c>
      <c r="C968" s="37">
        <v>287.95</v>
      </c>
      <c r="D968" s="40">
        <v>118.414</v>
      </c>
      <c r="E968" s="40">
        <f t="shared" si="80"/>
        <v>11404.364000000001</v>
      </c>
      <c r="F968" s="51">
        <f t="shared" si="81"/>
        <v>18.952266069274515</v>
      </c>
      <c r="G968" s="51">
        <f t="shared" si="82"/>
        <v>26.22495446265938</v>
      </c>
      <c r="H968" s="51">
        <f t="shared" si="83"/>
        <v>30.836979166666669</v>
      </c>
      <c r="I968" s="51">
        <f t="shared" si="84"/>
        <v>19.163133485683563</v>
      </c>
    </row>
    <row r="969" spans="1:9" x14ac:dyDescent="0.2">
      <c r="A969" s="5">
        <v>43650</v>
      </c>
      <c r="B969" s="37">
        <v>11169</v>
      </c>
      <c r="C969" s="37">
        <v>283.2</v>
      </c>
      <c r="D969" s="40">
        <v>119.76900000000001</v>
      </c>
      <c r="E969" s="40">
        <f t="shared" si="80"/>
        <v>11571.969000000001</v>
      </c>
      <c r="F969" s="51">
        <f t="shared" si="81"/>
        <v>19.246941237291058</v>
      </c>
      <c r="G969" s="51">
        <f t="shared" si="82"/>
        <v>25.792349726775953</v>
      </c>
      <c r="H969" s="51">
        <f t="shared" si="83"/>
        <v>31.189843750000001</v>
      </c>
      <c r="I969" s="51">
        <f t="shared" si="84"/>
        <v>19.444765761527087</v>
      </c>
    </row>
    <row r="970" spans="1:9" x14ac:dyDescent="0.2">
      <c r="A970" s="5">
        <v>43649</v>
      </c>
      <c r="B970" s="37">
        <v>11984</v>
      </c>
      <c r="C970" s="37">
        <v>302.22000000000003</v>
      </c>
      <c r="D970" s="40">
        <v>121.554</v>
      </c>
      <c r="E970" s="40">
        <f t="shared" si="80"/>
        <v>12407.773999999999</v>
      </c>
      <c r="F970" s="51">
        <f t="shared" si="81"/>
        <v>20.651387213510255</v>
      </c>
      <c r="G970" s="51">
        <f t="shared" si="82"/>
        <v>27.524590163934427</v>
      </c>
      <c r="H970" s="51">
        <f t="shared" si="83"/>
        <v>31.654687500000001</v>
      </c>
      <c r="I970" s="51">
        <f t="shared" si="84"/>
        <v>20.849196800645245</v>
      </c>
    </row>
    <row r="971" spans="1:9" x14ac:dyDescent="0.2">
      <c r="A971" s="5">
        <v>43648</v>
      </c>
      <c r="B971" s="37">
        <v>10866</v>
      </c>
      <c r="C971" s="37">
        <v>292.37</v>
      </c>
      <c r="D971" s="40">
        <v>118.72199999999999</v>
      </c>
      <c r="E971" s="40">
        <f t="shared" si="80"/>
        <v>11277.092000000001</v>
      </c>
      <c r="F971" s="51">
        <f t="shared" si="81"/>
        <v>18.724797518524902</v>
      </c>
      <c r="G971" s="51">
        <f t="shared" si="82"/>
        <v>26.62750455373406</v>
      </c>
      <c r="H971" s="51">
        <f t="shared" si="83"/>
        <v>30.917187500000001</v>
      </c>
      <c r="I971" s="51">
        <f t="shared" si="84"/>
        <v>18.949274095980645</v>
      </c>
    </row>
    <row r="972" spans="1:9" x14ac:dyDescent="0.2">
      <c r="A972" s="5">
        <v>43647</v>
      </c>
      <c r="B972" s="37">
        <v>10639</v>
      </c>
      <c r="C972" s="37">
        <v>295.5</v>
      </c>
      <c r="D972" s="40">
        <v>123.096</v>
      </c>
      <c r="E972" s="40">
        <f t="shared" si="80"/>
        <v>11057.596</v>
      </c>
      <c r="F972" s="51">
        <f t="shared" si="81"/>
        <v>18.333620541099432</v>
      </c>
      <c r="G972" s="51">
        <f t="shared" si="82"/>
        <v>26.912568306010929</v>
      </c>
      <c r="H972" s="51">
        <f t="shared" si="83"/>
        <v>32.056250000000006</v>
      </c>
      <c r="I972" s="51">
        <f t="shared" si="84"/>
        <v>18.580447640811936</v>
      </c>
    </row>
    <row r="973" spans="1:9" x14ac:dyDescent="0.2">
      <c r="A973" s="5">
        <v>43646</v>
      </c>
      <c r="B973" s="37">
        <v>10745</v>
      </c>
      <c r="C973" s="37">
        <v>289.64999999999998</v>
      </c>
      <c r="D973" s="40">
        <v>122.99299999999999</v>
      </c>
      <c r="E973" s="40">
        <f t="shared" si="80"/>
        <v>11157.643</v>
      </c>
      <c r="F973" s="51">
        <f t="shared" si="81"/>
        <v>18.516284680337758</v>
      </c>
      <c r="G973" s="51">
        <f t="shared" si="82"/>
        <v>26.379781420765024</v>
      </c>
      <c r="H973" s="51">
        <f t="shared" si="83"/>
        <v>32.029427083333331</v>
      </c>
      <c r="I973" s="51">
        <f t="shared" si="84"/>
        <v>18.748559954294933</v>
      </c>
    </row>
    <row r="974" spans="1:9" x14ac:dyDescent="0.2">
      <c r="A974" s="5">
        <v>43645</v>
      </c>
      <c r="B974" s="37">
        <v>11921</v>
      </c>
      <c r="C974" s="37">
        <v>317.70999999999998</v>
      </c>
      <c r="D974" s="40">
        <v>133.876</v>
      </c>
      <c r="E974" s="40">
        <f t="shared" si="80"/>
        <v>12372.585999999999</v>
      </c>
      <c r="F974" s="51">
        <f t="shared" si="81"/>
        <v>20.542822677925212</v>
      </c>
      <c r="G974" s="51">
        <f t="shared" si="82"/>
        <v>28.935336976320581</v>
      </c>
      <c r="H974" s="51">
        <f t="shared" si="83"/>
        <v>34.86354166666667</v>
      </c>
      <c r="I974" s="51">
        <f t="shared" si="84"/>
        <v>20.790069229735177</v>
      </c>
    </row>
    <row r="975" spans="1:9" x14ac:dyDescent="0.2">
      <c r="A975" s="5">
        <v>43644</v>
      </c>
      <c r="B975" s="37">
        <v>12349</v>
      </c>
      <c r="C975" s="37">
        <v>309.08</v>
      </c>
      <c r="D975" s="40">
        <v>120.03</v>
      </c>
      <c r="E975" s="40">
        <f t="shared" si="80"/>
        <v>12778.11</v>
      </c>
      <c r="F975" s="51">
        <f t="shared" si="81"/>
        <v>21.280372221264866</v>
      </c>
      <c r="G975" s="51">
        <f t="shared" si="82"/>
        <v>28.149362477231328</v>
      </c>
      <c r="H975" s="51">
        <f t="shared" si="83"/>
        <v>31.2578125</v>
      </c>
      <c r="I975" s="51">
        <f t="shared" si="84"/>
        <v>21.471484742572926</v>
      </c>
    </row>
    <row r="976" spans="1:9" x14ac:dyDescent="0.2">
      <c r="A976" s="5">
        <v>43643</v>
      </c>
      <c r="B976" s="37">
        <v>11200</v>
      </c>
      <c r="C976" s="37">
        <v>294.19</v>
      </c>
      <c r="D976" s="40">
        <v>115.756</v>
      </c>
      <c r="E976" s="40">
        <f t="shared" si="80"/>
        <v>11609.946</v>
      </c>
      <c r="F976" s="51">
        <f t="shared" si="81"/>
        <v>19.300361881785285</v>
      </c>
      <c r="G976" s="51">
        <f t="shared" si="82"/>
        <v>26.79326047358834</v>
      </c>
      <c r="H976" s="51">
        <f t="shared" si="83"/>
        <v>30.144791666666666</v>
      </c>
      <c r="I976" s="51">
        <f t="shared" si="84"/>
        <v>19.508579782228793</v>
      </c>
    </row>
    <row r="977" spans="1:9" x14ac:dyDescent="0.2">
      <c r="A977" s="5">
        <v>43642</v>
      </c>
      <c r="B977" s="37">
        <v>12876</v>
      </c>
      <c r="C977" s="37">
        <v>332</v>
      </c>
      <c r="D977" s="40">
        <v>131.935</v>
      </c>
      <c r="E977" s="40">
        <f t="shared" si="80"/>
        <v>13339.934999999999</v>
      </c>
      <c r="F977" s="51">
        <f t="shared" si="81"/>
        <v>22.188523177666728</v>
      </c>
      <c r="G977" s="51">
        <f t="shared" si="82"/>
        <v>30.236794171220399</v>
      </c>
      <c r="H977" s="51">
        <f t="shared" si="83"/>
        <v>34.358072916666671</v>
      </c>
      <c r="I977" s="51">
        <f t="shared" si="84"/>
        <v>22.415538042747681</v>
      </c>
    </row>
    <row r="978" spans="1:9" x14ac:dyDescent="0.2">
      <c r="A978" s="5">
        <v>43641</v>
      </c>
      <c r="B978" s="37">
        <v>11751</v>
      </c>
      <c r="C978" s="37">
        <v>316.49</v>
      </c>
      <c r="D978" s="40">
        <v>136.113</v>
      </c>
      <c r="E978" s="40">
        <f t="shared" si="80"/>
        <v>12203.602999999999</v>
      </c>
      <c r="F978" s="51">
        <f t="shared" si="81"/>
        <v>20.249870756505256</v>
      </c>
      <c r="G978" s="51">
        <f t="shared" si="82"/>
        <v>28.82422586520947</v>
      </c>
      <c r="H978" s="51">
        <f t="shared" si="83"/>
        <v>35.446093750000003</v>
      </c>
      <c r="I978" s="51">
        <f t="shared" si="84"/>
        <v>20.506121454496572</v>
      </c>
    </row>
    <row r="979" spans="1:9" x14ac:dyDescent="0.2">
      <c r="A979" s="5">
        <v>43640</v>
      </c>
      <c r="B979" s="37">
        <v>11053</v>
      </c>
      <c r="C979" s="37">
        <v>311.7</v>
      </c>
      <c r="D979" s="40">
        <v>135.70699999999999</v>
      </c>
      <c r="E979" s="40">
        <f t="shared" si="80"/>
        <v>11500.407000000001</v>
      </c>
      <c r="F979" s="51">
        <f t="shared" si="81"/>
        <v>19.047044632086852</v>
      </c>
      <c r="G979" s="51">
        <f t="shared" si="82"/>
        <v>28.387978142076502</v>
      </c>
      <c r="H979" s="51">
        <f t="shared" si="83"/>
        <v>35.340364583333333</v>
      </c>
      <c r="I979" s="51">
        <f t="shared" si="84"/>
        <v>19.324517744320474</v>
      </c>
    </row>
    <row r="980" spans="1:9" x14ac:dyDescent="0.2">
      <c r="A980" s="5">
        <v>43639</v>
      </c>
      <c r="B980" s="37">
        <v>10916</v>
      </c>
      <c r="C980" s="37">
        <v>308.68</v>
      </c>
      <c r="D980" s="40">
        <v>137.56299999999999</v>
      </c>
      <c r="E980" s="40">
        <f t="shared" si="80"/>
        <v>11362.243</v>
      </c>
      <c r="F980" s="51">
        <f t="shared" si="81"/>
        <v>18.810959848354301</v>
      </c>
      <c r="G980" s="51">
        <f t="shared" si="82"/>
        <v>28.112932604735882</v>
      </c>
      <c r="H980" s="51">
        <f t="shared" si="83"/>
        <v>35.823697916666667</v>
      </c>
      <c r="I980" s="51">
        <f t="shared" si="84"/>
        <v>19.092356163462831</v>
      </c>
    </row>
    <row r="981" spans="1:9" x14ac:dyDescent="0.2">
      <c r="A981" s="5">
        <v>43638</v>
      </c>
      <c r="B981" s="37">
        <v>10747.9</v>
      </c>
      <c r="C981" s="37">
        <v>311.24</v>
      </c>
      <c r="D981" s="40">
        <v>142.255</v>
      </c>
      <c r="E981" s="40">
        <f t="shared" si="80"/>
        <v>11201.394999999999</v>
      </c>
      <c r="F981" s="51">
        <f t="shared" si="81"/>
        <v>18.521282095467861</v>
      </c>
      <c r="G981" s="51">
        <f t="shared" si="82"/>
        <v>28.346083788706739</v>
      </c>
      <c r="H981" s="51">
        <f t="shared" si="83"/>
        <v>37.045572916666664</v>
      </c>
      <c r="I981" s="51">
        <f t="shared" si="84"/>
        <v>18.822077900255408</v>
      </c>
    </row>
    <row r="982" spans="1:9" x14ac:dyDescent="0.2">
      <c r="A982" s="5">
        <v>43637</v>
      </c>
      <c r="B982" s="37">
        <v>10236</v>
      </c>
      <c r="C982" s="37">
        <v>295.89999999999998</v>
      </c>
      <c r="D982" s="40">
        <v>138.523</v>
      </c>
      <c r="E982" s="40">
        <f t="shared" si="80"/>
        <v>10670.422999999999</v>
      </c>
      <c r="F982" s="51">
        <f t="shared" si="81"/>
        <v>17.639152162674481</v>
      </c>
      <c r="G982" s="51">
        <f t="shared" si="82"/>
        <v>26.948998178506372</v>
      </c>
      <c r="H982" s="51">
        <f t="shared" si="83"/>
        <v>36.073697916666667</v>
      </c>
      <c r="I982" s="51">
        <f t="shared" si="84"/>
        <v>17.929867925796476</v>
      </c>
    </row>
    <row r="983" spans="1:9" x14ac:dyDescent="0.2">
      <c r="A983" s="5">
        <v>43636</v>
      </c>
      <c r="B983" s="37">
        <v>9557.1</v>
      </c>
      <c r="C983" s="37">
        <v>272.82</v>
      </c>
      <c r="D983" s="40">
        <v>135.45599999999999</v>
      </c>
      <c r="E983" s="40">
        <f t="shared" si="80"/>
        <v>9965.3760000000002</v>
      </c>
      <c r="F983" s="51">
        <f t="shared" si="81"/>
        <v>16.469240048250906</v>
      </c>
      <c r="G983" s="51">
        <f t="shared" si="82"/>
        <v>24.846994535519123</v>
      </c>
      <c r="H983" s="51">
        <f t="shared" si="83"/>
        <v>35.274999999999999</v>
      </c>
      <c r="I983" s="51">
        <f t="shared" si="84"/>
        <v>16.745153918537437</v>
      </c>
    </row>
    <row r="984" spans="1:9" x14ac:dyDescent="0.2">
      <c r="A984" s="5">
        <v>43635</v>
      </c>
      <c r="B984" s="37">
        <v>9305.9</v>
      </c>
      <c r="C984" s="37">
        <v>269.52</v>
      </c>
      <c r="D984" s="40">
        <v>136.53399999999999</v>
      </c>
      <c r="E984" s="40">
        <f t="shared" si="80"/>
        <v>9711.9539999999997</v>
      </c>
      <c r="F984" s="51">
        <f t="shared" si="81"/>
        <v>16.036360503188007</v>
      </c>
      <c r="G984" s="51">
        <f t="shared" si="82"/>
        <v>24.546448087431692</v>
      </c>
      <c r="H984" s="51">
        <f t="shared" si="83"/>
        <v>35.555729166666666</v>
      </c>
      <c r="I984" s="51">
        <f t="shared" si="84"/>
        <v>16.319320473181879</v>
      </c>
    </row>
    <row r="985" spans="1:9" x14ac:dyDescent="0.2">
      <c r="A985" s="5">
        <v>43634</v>
      </c>
      <c r="B985" s="37">
        <v>9095.9</v>
      </c>
      <c r="C985" s="37">
        <v>264.98</v>
      </c>
      <c r="D985" s="40">
        <v>135.333</v>
      </c>
      <c r="E985" s="40">
        <f t="shared" si="80"/>
        <v>9496.2129999999997</v>
      </c>
      <c r="F985" s="51">
        <f t="shared" si="81"/>
        <v>15.674478717904533</v>
      </c>
      <c r="G985" s="51">
        <f t="shared" si="82"/>
        <v>24.132969034608379</v>
      </c>
      <c r="H985" s="51">
        <f t="shared" si="83"/>
        <v>35.242968750000003</v>
      </c>
      <c r="I985" s="51">
        <f t="shared" si="84"/>
        <v>15.956803669848098</v>
      </c>
    </row>
    <row r="986" spans="1:9" x14ac:dyDescent="0.2">
      <c r="A986" s="5">
        <v>43633</v>
      </c>
      <c r="B986" s="37">
        <v>9356</v>
      </c>
      <c r="C986" s="37">
        <v>274.45</v>
      </c>
      <c r="D986" s="40">
        <v>133.77500000000001</v>
      </c>
      <c r="E986" s="40">
        <f t="shared" si="80"/>
        <v>9764.2250000000004</v>
      </c>
      <c r="F986" s="51">
        <f t="shared" si="81"/>
        <v>16.122695157677065</v>
      </c>
      <c r="G986" s="51">
        <f t="shared" si="82"/>
        <v>24.995446265938067</v>
      </c>
      <c r="H986" s="51">
        <f t="shared" si="83"/>
        <v>34.837239583333336</v>
      </c>
      <c r="I986" s="51">
        <f t="shared" si="84"/>
        <v>16.40715317919075</v>
      </c>
    </row>
    <row r="987" spans="1:9" x14ac:dyDescent="0.2">
      <c r="A987" s="5">
        <v>43632</v>
      </c>
      <c r="B987" s="37">
        <v>8986</v>
      </c>
      <c r="C987" s="37">
        <v>268.86</v>
      </c>
      <c r="D987" s="40">
        <v>136.63900000000001</v>
      </c>
      <c r="E987" s="40">
        <f t="shared" si="80"/>
        <v>9391.4989999999998</v>
      </c>
      <c r="F987" s="51">
        <f t="shared" si="81"/>
        <v>15.485093916939515</v>
      </c>
      <c r="G987" s="51">
        <f t="shared" si="82"/>
        <v>24.486338797814209</v>
      </c>
      <c r="H987" s="51">
        <f t="shared" si="83"/>
        <v>35.583072916666673</v>
      </c>
      <c r="I987" s="51">
        <f t="shared" si="84"/>
        <v>15.780849240489312</v>
      </c>
    </row>
    <row r="988" spans="1:9" x14ac:dyDescent="0.2">
      <c r="A988" s="5">
        <v>43631</v>
      </c>
      <c r="B988" s="37">
        <v>8856</v>
      </c>
      <c r="C988" s="37">
        <v>269.12</v>
      </c>
      <c r="D988" s="40">
        <v>137.56700000000001</v>
      </c>
      <c r="E988" s="40">
        <f t="shared" si="80"/>
        <v>9262.6870000000017</v>
      </c>
      <c r="F988" s="51">
        <f t="shared" si="81"/>
        <v>15.26107185938308</v>
      </c>
      <c r="G988" s="51">
        <f t="shared" si="82"/>
        <v>24.510018214936249</v>
      </c>
      <c r="H988" s="51">
        <f t="shared" si="83"/>
        <v>35.82473958333334</v>
      </c>
      <c r="I988" s="51">
        <f t="shared" si="84"/>
        <v>15.564402137384059</v>
      </c>
    </row>
    <row r="989" spans="1:9" x14ac:dyDescent="0.2">
      <c r="A989" s="5">
        <v>43630</v>
      </c>
      <c r="B989" s="37">
        <v>8689.1</v>
      </c>
      <c r="C989" s="37">
        <v>263.69</v>
      </c>
      <c r="D989" s="40">
        <v>132.20099999999999</v>
      </c>
      <c r="E989" s="40">
        <f t="shared" si="80"/>
        <v>9084.991</v>
      </c>
      <c r="F989" s="51">
        <f t="shared" si="81"/>
        <v>14.973462002412546</v>
      </c>
      <c r="G989" s="51">
        <f t="shared" si="82"/>
        <v>24.015482695810565</v>
      </c>
      <c r="H989" s="51">
        <f t="shared" si="83"/>
        <v>34.427343749999999</v>
      </c>
      <c r="I989" s="51">
        <f t="shared" si="84"/>
        <v>15.265813617421696</v>
      </c>
    </row>
    <row r="990" spans="1:9" x14ac:dyDescent="0.2">
      <c r="A990" s="5">
        <v>43629</v>
      </c>
      <c r="B990" s="37">
        <v>8227.4</v>
      </c>
      <c r="C990" s="37">
        <v>254.47</v>
      </c>
      <c r="D990" s="40">
        <v>130.69300000000001</v>
      </c>
      <c r="E990" s="40">
        <f t="shared" si="80"/>
        <v>8612.5629999999983</v>
      </c>
      <c r="F990" s="51">
        <f t="shared" si="81"/>
        <v>14.177839048767879</v>
      </c>
      <c r="G990" s="51">
        <f t="shared" si="82"/>
        <v>23.175774134790526</v>
      </c>
      <c r="H990" s="51">
        <f t="shared" si="83"/>
        <v>34.034635416666674</v>
      </c>
      <c r="I990" s="51">
        <f t="shared" si="84"/>
        <v>14.471977080252719</v>
      </c>
    </row>
    <row r="991" spans="1:9" x14ac:dyDescent="0.2">
      <c r="A991" s="5">
        <v>43628</v>
      </c>
      <c r="B991" s="37">
        <v>8175.4</v>
      </c>
      <c r="C991" s="37">
        <v>263.3</v>
      </c>
      <c r="D991" s="40">
        <v>135.501</v>
      </c>
      <c r="E991" s="40">
        <f t="shared" si="80"/>
        <v>8574.2009999999991</v>
      </c>
      <c r="F991" s="51">
        <f t="shared" si="81"/>
        <v>14.088230225745304</v>
      </c>
      <c r="G991" s="51">
        <f t="shared" si="82"/>
        <v>23.979963570127506</v>
      </c>
      <c r="H991" s="51">
        <f t="shared" si="83"/>
        <v>35.286718750000006</v>
      </c>
      <c r="I991" s="51">
        <f t="shared" si="84"/>
        <v>14.407516131200429</v>
      </c>
    </row>
    <row r="992" spans="1:9" x14ac:dyDescent="0.2">
      <c r="A992" s="5">
        <v>43627</v>
      </c>
      <c r="B992" s="37">
        <v>7904.1</v>
      </c>
      <c r="C992" s="37">
        <v>245.1</v>
      </c>
      <c r="D992" s="40">
        <v>135.87700000000001</v>
      </c>
      <c r="E992" s="40">
        <f t="shared" si="80"/>
        <v>8285.0770000000011</v>
      </c>
      <c r="F992" s="51">
        <f t="shared" si="81"/>
        <v>13.620713424090988</v>
      </c>
      <c r="G992" s="51">
        <f t="shared" si="82"/>
        <v>22.3224043715847</v>
      </c>
      <c r="H992" s="51">
        <f t="shared" si="83"/>
        <v>35.384635416666669</v>
      </c>
      <c r="I992" s="51">
        <f t="shared" si="84"/>
        <v>13.921691423578439</v>
      </c>
    </row>
    <row r="993" spans="1:9" x14ac:dyDescent="0.2">
      <c r="A993" s="5">
        <v>43626</v>
      </c>
      <c r="B993" s="37">
        <v>8013.7</v>
      </c>
      <c r="C993" s="37">
        <v>247.75</v>
      </c>
      <c r="D993" s="40">
        <v>129.30000000000001</v>
      </c>
      <c r="E993" s="40">
        <f t="shared" si="80"/>
        <v>8390.75</v>
      </c>
      <c r="F993" s="51">
        <f t="shared" si="81"/>
        <v>13.809581251077029</v>
      </c>
      <c r="G993" s="51">
        <f t="shared" si="82"/>
        <v>22.563752276867032</v>
      </c>
      <c r="H993" s="51">
        <f t="shared" si="83"/>
        <v>33.671875000000007</v>
      </c>
      <c r="I993" s="51">
        <f t="shared" si="84"/>
        <v>14.099257292646861</v>
      </c>
    </row>
    <row r="994" spans="1:9" x14ac:dyDescent="0.2">
      <c r="A994" s="5">
        <v>43625</v>
      </c>
      <c r="B994" s="37">
        <v>7639.2</v>
      </c>
      <c r="C994" s="37">
        <v>231.48</v>
      </c>
      <c r="D994" s="40">
        <v>114.705</v>
      </c>
      <c r="E994" s="40">
        <f t="shared" si="80"/>
        <v>7985.3849999999993</v>
      </c>
      <c r="F994" s="51">
        <f t="shared" si="81"/>
        <v>13.164225400654834</v>
      </c>
      <c r="G994" s="51">
        <f t="shared" si="82"/>
        <v>21.081967213114751</v>
      </c>
      <c r="H994" s="51">
        <f t="shared" si="83"/>
        <v>29.87109375</v>
      </c>
      <c r="I994" s="51">
        <f t="shared" si="84"/>
        <v>13.418108952816237</v>
      </c>
    </row>
    <row r="995" spans="1:9" x14ac:dyDescent="0.2">
      <c r="A995" s="5">
        <v>43624</v>
      </c>
      <c r="B995" s="37">
        <v>7924.6</v>
      </c>
      <c r="C995" s="37">
        <v>244.36</v>
      </c>
      <c r="D995" s="40">
        <v>118.036</v>
      </c>
      <c r="E995" s="40">
        <f t="shared" si="80"/>
        <v>8286.9959999999992</v>
      </c>
      <c r="F995" s="51">
        <f t="shared" si="81"/>
        <v>13.656039979321042</v>
      </c>
      <c r="G995" s="51">
        <f t="shared" si="82"/>
        <v>22.255009107468123</v>
      </c>
      <c r="H995" s="51">
        <f t="shared" si="83"/>
        <v>30.738541666666666</v>
      </c>
      <c r="I995" s="51">
        <f t="shared" si="84"/>
        <v>13.924915983331092</v>
      </c>
    </row>
    <row r="996" spans="1:9" x14ac:dyDescent="0.2">
      <c r="A996" s="5">
        <v>43623</v>
      </c>
      <c r="B996" s="37">
        <v>7991.5</v>
      </c>
      <c r="C996" s="37">
        <v>249.69</v>
      </c>
      <c r="D996" s="40">
        <v>116.985</v>
      </c>
      <c r="E996" s="40">
        <f t="shared" si="80"/>
        <v>8358.1750000000011</v>
      </c>
      <c r="F996" s="51">
        <f t="shared" si="81"/>
        <v>13.771325176632777</v>
      </c>
      <c r="G996" s="51">
        <f t="shared" si="82"/>
        <v>22.740437158469945</v>
      </c>
      <c r="H996" s="51">
        <f t="shared" si="83"/>
        <v>30.46484375</v>
      </c>
      <c r="I996" s="51">
        <f t="shared" si="84"/>
        <v>14.044520432853879</v>
      </c>
    </row>
    <row r="997" spans="1:9" x14ac:dyDescent="0.2">
      <c r="A997" s="5">
        <v>43622</v>
      </c>
      <c r="B997" s="37">
        <v>7805.6</v>
      </c>
      <c r="C997" s="37">
        <v>250.1</v>
      </c>
      <c r="D997" s="40">
        <v>110.759</v>
      </c>
      <c r="E997" s="40">
        <f t="shared" si="80"/>
        <v>8166.4590000000007</v>
      </c>
      <c r="F997" s="51">
        <f t="shared" si="81"/>
        <v>13.450973634327074</v>
      </c>
      <c r="G997" s="51">
        <f t="shared" si="82"/>
        <v>22.777777777777775</v>
      </c>
      <c r="H997" s="51">
        <f t="shared" si="83"/>
        <v>28.843489583333334</v>
      </c>
      <c r="I997" s="51">
        <f t="shared" si="84"/>
        <v>13.722373638929964</v>
      </c>
    </row>
    <row r="998" spans="1:9" x14ac:dyDescent="0.2">
      <c r="A998" s="5">
        <v>43621</v>
      </c>
      <c r="B998" s="37">
        <v>7789.3</v>
      </c>
      <c r="C998" s="37">
        <v>246.25</v>
      </c>
      <c r="D998" s="40">
        <v>103.667</v>
      </c>
      <c r="E998" s="40">
        <f t="shared" si="80"/>
        <v>8139.2170000000006</v>
      </c>
      <c r="F998" s="51">
        <f t="shared" si="81"/>
        <v>13.42288471480269</v>
      </c>
      <c r="G998" s="51">
        <f t="shared" si="82"/>
        <v>22.427140255009107</v>
      </c>
      <c r="H998" s="51">
        <f t="shared" si="83"/>
        <v>26.996614583333336</v>
      </c>
      <c r="I998" s="51">
        <f t="shared" si="84"/>
        <v>13.676597997042615</v>
      </c>
    </row>
    <row r="999" spans="1:9" x14ac:dyDescent="0.2">
      <c r="A999" s="5">
        <v>43620</v>
      </c>
      <c r="B999" s="37">
        <v>7692.8</v>
      </c>
      <c r="C999" s="37">
        <v>241.44</v>
      </c>
      <c r="D999" s="40">
        <v>102.122</v>
      </c>
      <c r="E999" s="40">
        <f t="shared" si="80"/>
        <v>8036.3620000000001</v>
      </c>
      <c r="F999" s="51">
        <f t="shared" si="81"/>
        <v>13.256591418231951</v>
      </c>
      <c r="G999" s="51">
        <f t="shared" si="82"/>
        <v>21.989071038251364</v>
      </c>
      <c r="H999" s="51">
        <f t="shared" si="83"/>
        <v>26.594270833333333</v>
      </c>
      <c r="I999" s="51">
        <f t="shared" si="84"/>
        <v>13.503767307433796</v>
      </c>
    </row>
    <row r="1000" spans="1:9" x14ac:dyDescent="0.2">
      <c r="A1000" s="5">
        <v>43619</v>
      </c>
      <c r="B1000" s="37">
        <v>8103.4</v>
      </c>
      <c r="C1000" s="37">
        <v>249.26</v>
      </c>
      <c r="D1000" s="40">
        <v>106.483</v>
      </c>
      <c r="E1000" s="40">
        <f t="shared" si="80"/>
        <v>8459.143</v>
      </c>
      <c r="F1000" s="51">
        <f t="shared" si="81"/>
        <v>13.96415647079097</v>
      </c>
      <c r="G1000" s="51">
        <f t="shared" si="82"/>
        <v>22.70127504553734</v>
      </c>
      <c r="H1000" s="51">
        <f t="shared" si="83"/>
        <v>27.729947916666667</v>
      </c>
      <c r="I1000" s="51">
        <f t="shared" si="84"/>
        <v>14.214180333378142</v>
      </c>
    </row>
    <row r="1001" spans="1:9" x14ac:dyDescent="0.2">
      <c r="A1001" s="5">
        <v>43618</v>
      </c>
      <c r="B1001" s="37">
        <v>8740</v>
      </c>
      <c r="C1001" s="37">
        <v>269.39999999999998</v>
      </c>
      <c r="D1001" s="40">
        <v>114.434</v>
      </c>
      <c r="E1001" s="40">
        <f t="shared" si="80"/>
        <v>9123.8339999999989</v>
      </c>
      <c r="F1001" s="51">
        <f t="shared" si="81"/>
        <v>15.061175254178874</v>
      </c>
      <c r="G1001" s="51">
        <f t="shared" si="82"/>
        <v>24.535519125683056</v>
      </c>
      <c r="H1001" s="51">
        <f t="shared" si="83"/>
        <v>29.800520833333334</v>
      </c>
      <c r="I1001" s="51">
        <f t="shared" si="84"/>
        <v>15.331082806828872</v>
      </c>
    </row>
    <row r="1002" spans="1:9" x14ac:dyDescent="0.2">
      <c r="A1002" s="5">
        <v>43617</v>
      </c>
      <c r="B1002" s="37">
        <v>8547</v>
      </c>
      <c r="C1002" s="37">
        <v>264.37</v>
      </c>
      <c r="D1002" s="40">
        <v>112.40900000000001</v>
      </c>
      <c r="E1002" s="40">
        <f t="shared" si="80"/>
        <v>8923.7790000000005</v>
      </c>
      <c r="F1002" s="51">
        <f t="shared" si="81"/>
        <v>14.728588661037396</v>
      </c>
      <c r="G1002" s="51">
        <f t="shared" si="82"/>
        <v>24.077413479052822</v>
      </c>
      <c r="H1002" s="51">
        <f t="shared" si="83"/>
        <v>29.273177083333337</v>
      </c>
      <c r="I1002" s="51">
        <f t="shared" si="84"/>
        <v>14.994923712864633</v>
      </c>
    </row>
    <row r="1003" spans="1:9" x14ac:dyDescent="0.2">
      <c r="A1003" s="5">
        <v>43616</v>
      </c>
      <c r="B1003" s="37">
        <v>8533.2999999999993</v>
      </c>
      <c r="C1003" s="37">
        <v>267.27999999999997</v>
      </c>
      <c r="D1003" s="40">
        <v>114.479</v>
      </c>
      <c r="E1003" s="40">
        <f t="shared" si="80"/>
        <v>8915.0589999999993</v>
      </c>
      <c r="F1003" s="51">
        <f t="shared" si="81"/>
        <v>14.704980182664139</v>
      </c>
      <c r="G1003" s="51">
        <f t="shared" si="82"/>
        <v>24.34244080145719</v>
      </c>
      <c r="H1003" s="51">
        <f t="shared" si="83"/>
        <v>29.812239583333334</v>
      </c>
      <c r="I1003" s="51">
        <f t="shared" si="84"/>
        <v>14.980271205807231</v>
      </c>
    </row>
    <row r="1004" spans="1:9" x14ac:dyDescent="0.2">
      <c r="A1004" s="5">
        <v>43615</v>
      </c>
      <c r="B1004" s="37">
        <v>8269.9</v>
      </c>
      <c r="C1004" s="37">
        <v>254.31</v>
      </c>
      <c r="D1004" s="40">
        <v>108.447</v>
      </c>
      <c r="E1004" s="40">
        <f t="shared" si="80"/>
        <v>8632.6569999999992</v>
      </c>
      <c r="F1004" s="51">
        <f t="shared" si="81"/>
        <v>14.251077029122868</v>
      </c>
      <c r="G1004" s="51">
        <f t="shared" si="82"/>
        <v>23.161202185792348</v>
      </c>
      <c r="H1004" s="51">
        <f t="shared" si="83"/>
        <v>28.241406250000001</v>
      </c>
      <c r="I1004" s="51">
        <f t="shared" si="84"/>
        <v>14.505741699153111</v>
      </c>
    </row>
    <row r="1005" spans="1:9" x14ac:dyDescent="0.2">
      <c r="A1005" s="5">
        <v>43614</v>
      </c>
      <c r="B1005" s="37">
        <v>8680.9</v>
      </c>
      <c r="C1005" s="37">
        <v>270.17</v>
      </c>
      <c r="D1005" s="40">
        <v>114.81699999999999</v>
      </c>
      <c r="E1005" s="40">
        <f t="shared" si="80"/>
        <v>9065.8869999999988</v>
      </c>
      <c r="F1005" s="51">
        <f t="shared" si="81"/>
        <v>14.959331380320524</v>
      </c>
      <c r="G1005" s="51">
        <f t="shared" si="82"/>
        <v>24.605646630236794</v>
      </c>
      <c r="H1005" s="51">
        <f t="shared" si="83"/>
        <v>29.900260416666665</v>
      </c>
      <c r="I1005" s="51">
        <f t="shared" si="84"/>
        <v>15.233712528565665</v>
      </c>
    </row>
    <row r="1006" spans="1:9" x14ac:dyDescent="0.2">
      <c r="A1006" s="5">
        <v>43613</v>
      </c>
      <c r="B1006" s="37">
        <v>8740.9</v>
      </c>
      <c r="C1006" s="37">
        <v>272.12</v>
      </c>
      <c r="D1006" s="40">
        <v>114.824</v>
      </c>
      <c r="E1006" s="40">
        <f t="shared" si="80"/>
        <v>9127.844000000001</v>
      </c>
      <c r="F1006" s="51">
        <f t="shared" si="81"/>
        <v>15.062726176115802</v>
      </c>
      <c r="G1006" s="51">
        <f t="shared" si="82"/>
        <v>24.783242258652095</v>
      </c>
      <c r="H1006" s="51">
        <f t="shared" si="83"/>
        <v>29.902083333333334</v>
      </c>
      <c r="I1006" s="51">
        <f t="shared" si="84"/>
        <v>15.337820943675228</v>
      </c>
    </row>
    <row r="1007" spans="1:9" x14ac:dyDescent="0.2">
      <c r="A1007" s="5">
        <v>43612</v>
      </c>
      <c r="B1007" s="37">
        <v>8806</v>
      </c>
      <c r="C1007" s="37">
        <v>272.57</v>
      </c>
      <c r="D1007" s="40">
        <v>116.664</v>
      </c>
      <c r="E1007" s="40">
        <f t="shared" si="80"/>
        <v>9195.2340000000004</v>
      </c>
      <c r="F1007" s="51">
        <f t="shared" si="81"/>
        <v>15.17490952955368</v>
      </c>
      <c r="G1007" s="51">
        <f t="shared" si="82"/>
        <v>24.82422586520947</v>
      </c>
      <c r="H1007" s="51">
        <f t="shared" si="83"/>
        <v>30.381250000000001</v>
      </c>
      <c r="I1007" s="51">
        <f t="shared" si="84"/>
        <v>15.45105861002823</v>
      </c>
    </row>
    <row r="1008" spans="1:9" x14ac:dyDescent="0.2">
      <c r="A1008" s="5">
        <v>43611</v>
      </c>
      <c r="B1008" s="37">
        <v>8729.9</v>
      </c>
      <c r="C1008" s="37">
        <v>268.5</v>
      </c>
      <c r="D1008" s="40">
        <v>110.655</v>
      </c>
      <c r="E1008" s="40">
        <f t="shared" si="80"/>
        <v>9109.0550000000003</v>
      </c>
      <c r="F1008" s="51">
        <f t="shared" si="81"/>
        <v>15.043770463553335</v>
      </c>
      <c r="G1008" s="51">
        <f t="shared" si="82"/>
        <v>24.453551912568305</v>
      </c>
      <c r="H1008" s="51">
        <f t="shared" si="83"/>
        <v>28.81640625</v>
      </c>
      <c r="I1008" s="51">
        <f t="shared" si="84"/>
        <v>15.306249159833312</v>
      </c>
    </row>
    <row r="1009" spans="1:9" x14ac:dyDescent="0.2">
      <c r="A1009" s="5">
        <v>43610</v>
      </c>
      <c r="B1009" s="37">
        <v>8054.9</v>
      </c>
      <c r="C1009" s="37">
        <v>250.83</v>
      </c>
      <c r="D1009" s="40">
        <v>102.714</v>
      </c>
      <c r="E1009" s="40">
        <f t="shared" si="80"/>
        <v>8408.4439999999995</v>
      </c>
      <c r="F1009" s="51">
        <f t="shared" si="81"/>
        <v>13.880579010856454</v>
      </c>
      <c r="G1009" s="51">
        <f t="shared" si="82"/>
        <v>22.844262295081968</v>
      </c>
      <c r="H1009" s="51">
        <f t="shared" si="83"/>
        <v>26.748437500000001</v>
      </c>
      <c r="I1009" s="51">
        <f t="shared" si="84"/>
        <v>14.128989111439708</v>
      </c>
    </row>
    <row r="1010" spans="1:9" x14ac:dyDescent="0.2">
      <c r="A1010" s="5">
        <v>43609</v>
      </c>
      <c r="B1010" s="37">
        <v>7994.9</v>
      </c>
      <c r="C1010" s="37">
        <v>249.34</v>
      </c>
      <c r="D1010" s="40">
        <v>100.24299999999999</v>
      </c>
      <c r="E1010" s="40">
        <f t="shared" si="80"/>
        <v>8344.4830000000002</v>
      </c>
      <c r="F1010" s="51">
        <f t="shared" si="81"/>
        <v>13.777184215061176</v>
      </c>
      <c r="G1010" s="51">
        <f t="shared" si="82"/>
        <v>22.708561020036431</v>
      </c>
      <c r="H1010" s="51">
        <f t="shared" si="83"/>
        <v>26.104947916666667</v>
      </c>
      <c r="I1010" s="51">
        <f t="shared" si="84"/>
        <v>14.021513308240355</v>
      </c>
    </row>
    <row r="1011" spans="1:9" x14ac:dyDescent="0.2">
      <c r="A1011" s="5">
        <v>43608</v>
      </c>
      <c r="B1011" s="37">
        <v>7872.4</v>
      </c>
      <c r="C1011" s="37">
        <v>245.43</v>
      </c>
      <c r="D1011" s="40">
        <v>88.587000000000003</v>
      </c>
      <c r="E1011" s="40">
        <f t="shared" si="80"/>
        <v>8206.4169999999995</v>
      </c>
      <c r="F1011" s="51">
        <f t="shared" si="81"/>
        <v>13.566086506979149</v>
      </c>
      <c r="G1011" s="51">
        <f t="shared" si="82"/>
        <v>22.352459016393443</v>
      </c>
      <c r="H1011" s="51">
        <f t="shared" si="83"/>
        <v>23.069531250000001</v>
      </c>
      <c r="I1011" s="51">
        <f t="shared" si="84"/>
        <v>13.78951640005377</v>
      </c>
    </row>
    <row r="1012" spans="1:9" x14ac:dyDescent="0.2">
      <c r="A1012" s="5">
        <v>43607</v>
      </c>
      <c r="B1012" s="37">
        <v>7621.1</v>
      </c>
      <c r="C1012" s="37">
        <v>243.34</v>
      </c>
      <c r="D1012" s="40">
        <v>87.900999999999996</v>
      </c>
      <c r="E1012" s="40">
        <f t="shared" si="80"/>
        <v>7952.3410000000003</v>
      </c>
      <c r="F1012" s="51">
        <f t="shared" si="81"/>
        <v>13.133034637256593</v>
      </c>
      <c r="G1012" s="51">
        <f t="shared" si="82"/>
        <v>22.162112932604735</v>
      </c>
      <c r="H1012" s="51">
        <f t="shared" si="83"/>
        <v>22.890885416666666</v>
      </c>
      <c r="I1012" s="51">
        <f t="shared" si="84"/>
        <v>13.362584016668908</v>
      </c>
    </row>
    <row r="1013" spans="1:9" x14ac:dyDescent="0.2">
      <c r="A1013" s="5">
        <v>43606</v>
      </c>
      <c r="B1013" s="37">
        <v>7937</v>
      </c>
      <c r="C1013" s="37">
        <v>254.34</v>
      </c>
      <c r="D1013" s="40">
        <v>90.870999999999995</v>
      </c>
      <c r="E1013" s="40">
        <f t="shared" si="80"/>
        <v>8282.2109999999993</v>
      </c>
      <c r="F1013" s="51">
        <f t="shared" si="81"/>
        <v>13.677408237118733</v>
      </c>
      <c r="G1013" s="51">
        <f t="shared" si="82"/>
        <v>23.163934426229506</v>
      </c>
      <c r="H1013" s="51">
        <f t="shared" si="83"/>
        <v>23.664322916666666</v>
      </c>
      <c r="I1013" s="51">
        <f t="shared" si="84"/>
        <v>13.916875588116682</v>
      </c>
    </row>
    <row r="1014" spans="1:9" x14ac:dyDescent="0.2">
      <c r="A1014" s="5">
        <v>43605</v>
      </c>
      <c r="B1014" s="37">
        <v>7985</v>
      </c>
      <c r="C1014" s="37">
        <v>252.15</v>
      </c>
      <c r="D1014" s="40">
        <v>91.102999999999994</v>
      </c>
      <c r="E1014" s="40">
        <f t="shared" si="80"/>
        <v>8328.2529999999988</v>
      </c>
      <c r="F1014" s="51">
        <f t="shared" si="81"/>
        <v>13.760124073754955</v>
      </c>
      <c r="G1014" s="51">
        <f t="shared" si="82"/>
        <v>22.964480874316941</v>
      </c>
      <c r="H1014" s="51">
        <f t="shared" si="83"/>
        <v>23.724739583333331</v>
      </c>
      <c r="I1014" s="51">
        <f t="shared" si="84"/>
        <v>13.994241497513105</v>
      </c>
    </row>
    <row r="1015" spans="1:9" x14ac:dyDescent="0.2">
      <c r="A1015" s="5">
        <v>43604</v>
      </c>
      <c r="B1015" s="37">
        <v>8189.5</v>
      </c>
      <c r="C1015" s="37">
        <v>259.89999999999998</v>
      </c>
      <c r="D1015" s="40">
        <v>94.641999999999996</v>
      </c>
      <c r="E1015" s="40">
        <f t="shared" si="80"/>
        <v>8544.0419999999995</v>
      </c>
      <c r="F1015" s="51">
        <f t="shared" si="81"/>
        <v>14.112528002757196</v>
      </c>
      <c r="G1015" s="51">
        <f t="shared" si="82"/>
        <v>23.67030965391621</v>
      </c>
      <c r="H1015" s="51">
        <f t="shared" si="83"/>
        <v>24.646354166666665</v>
      </c>
      <c r="I1015" s="51">
        <f t="shared" si="84"/>
        <v>14.356838956849037</v>
      </c>
    </row>
    <row r="1016" spans="1:9" x14ac:dyDescent="0.2">
      <c r="A1016" s="5">
        <v>43603</v>
      </c>
      <c r="B1016" s="37">
        <v>7260</v>
      </c>
      <c r="C1016" s="37">
        <v>234.09</v>
      </c>
      <c r="D1016" s="40">
        <v>86.623999999999995</v>
      </c>
      <c r="E1016" s="40">
        <f t="shared" si="80"/>
        <v>7580.7139999999999</v>
      </c>
      <c r="F1016" s="51">
        <f t="shared" si="81"/>
        <v>12.510770291228676</v>
      </c>
      <c r="G1016" s="51">
        <f t="shared" si="82"/>
        <v>21.319672131147541</v>
      </c>
      <c r="H1016" s="51">
        <f t="shared" si="83"/>
        <v>22.558333333333334</v>
      </c>
      <c r="I1016" s="51">
        <f t="shared" si="84"/>
        <v>12.738126764350048</v>
      </c>
    </row>
    <row r="1017" spans="1:9" x14ac:dyDescent="0.2">
      <c r="A1017" s="5">
        <v>43602</v>
      </c>
      <c r="B1017" s="37">
        <v>7415.4</v>
      </c>
      <c r="C1017" s="37">
        <v>246.03</v>
      </c>
      <c r="D1017" s="40">
        <v>89.51</v>
      </c>
      <c r="E1017" s="40">
        <f t="shared" si="80"/>
        <v>7750.94</v>
      </c>
      <c r="F1017" s="51">
        <f t="shared" si="81"/>
        <v>12.778562812338446</v>
      </c>
      <c r="G1017" s="51">
        <f t="shared" si="82"/>
        <v>22.407103825136613</v>
      </c>
      <c r="H1017" s="51">
        <f t="shared" si="83"/>
        <v>23.309895833333336</v>
      </c>
      <c r="I1017" s="51">
        <f t="shared" si="84"/>
        <v>13.024163193977685</v>
      </c>
    </row>
    <row r="1018" spans="1:9" x14ac:dyDescent="0.2">
      <c r="A1018" s="5">
        <v>43601</v>
      </c>
      <c r="B1018" s="37">
        <v>7857</v>
      </c>
      <c r="C1018" s="37">
        <v>264.36</v>
      </c>
      <c r="D1018" s="40">
        <v>95.415000000000006</v>
      </c>
      <c r="E1018" s="40">
        <f t="shared" si="80"/>
        <v>8216.7749999999996</v>
      </c>
      <c r="F1018" s="51">
        <f t="shared" si="81"/>
        <v>13.539548509391695</v>
      </c>
      <c r="G1018" s="51">
        <f t="shared" si="82"/>
        <v>24.076502732240439</v>
      </c>
      <c r="H1018" s="51">
        <f t="shared" si="83"/>
        <v>24.847656250000004</v>
      </c>
      <c r="I1018" s="51">
        <f t="shared" si="84"/>
        <v>13.806921293184567</v>
      </c>
    </row>
    <row r="1019" spans="1:9" x14ac:dyDescent="0.2">
      <c r="A1019" s="5">
        <v>43600</v>
      </c>
      <c r="B1019" s="37">
        <v>8132.9</v>
      </c>
      <c r="C1019" s="37">
        <v>246.48</v>
      </c>
      <c r="D1019" s="40">
        <v>101.601</v>
      </c>
      <c r="E1019" s="40">
        <f t="shared" si="80"/>
        <v>8480.9809999999998</v>
      </c>
      <c r="F1019" s="51">
        <f t="shared" si="81"/>
        <v>14.014992245390316</v>
      </c>
      <c r="G1019" s="51">
        <f t="shared" si="82"/>
        <v>22.448087431693988</v>
      </c>
      <c r="H1019" s="51">
        <f t="shared" si="83"/>
        <v>26.458593750000002</v>
      </c>
      <c r="I1019" s="51">
        <f t="shared" si="84"/>
        <v>14.250875453690012</v>
      </c>
    </row>
    <row r="1020" spans="1:9" x14ac:dyDescent="0.2">
      <c r="A1020" s="5">
        <v>43599</v>
      </c>
      <c r="B1020" s="37">
        <v>7958.3</v>
      </c>
      <c r="C1020" s="37">
        <v>216.77</v>
      </c>
      <c r="D1020" s="40">
        <v>91.56</v>
      </c>
      <c r="E1020" s="40">
        <f t="shared" si="80"/>
        <v>8266.630000000001</v>
      </c>
      <c r="F1020" s="51">
        <f t="shared" si="81"/>
        <v>13.714113389626057</v>
      </c>
      <c r="G1020" s="51">
        <f t="shared" si="82"/>
        <v>19.742258652094719</v>
      </c>
      <c r="H1020" s="51">
        <f t="shared" si="83"/>
        <v>23.84375</v>
      </c>
      <c r="I1020" s="51">
        <f t="shared" si="84"/>
        <v>13.890694313751849</v>
      </c>
    </row>
    <row r="1021" spans="1:9" x14ac:dyDescent="0.2">
      <c r="A1021" s="5">
        <v>43598</v>
      </c>
      <c r="B1021" s="37">
        <v>7753.2</v>
      </c>
      <c r="C1021" s="37">
        <v>194.95</v>
      </c>
      <c r="D1021" s="40">
        <v>87.694999999999993</v>
      </c>
      <c r="E1021" s="40">
        <f t="shared" si="80"/>
        <v>8035.8449999999993</v>
      </c>
      <c r="F1021" s="51">
        <f t="shared" si="81"/>
        <v>13.360675512665864</v>
      </c>
      <c r="G1021" s="51">
        <f t="shared" si="82"/>
        <v>17.755009107468123</v>
      </c>
      <c r="H1021" s="51">
        <f t="shared" si="83"/>
        <v>22.837239583333332</v>
      </c>
      <c r="I1021" s="51">
        <f t="shared" si="84"/>
        <v>13.502898575077294</v>
      </c>
    </row>
    <row r="1022" spans="1:9" x14ac:dyDescent="0.2">
      <c r="A1022" s="5">
        <v>43597</v>
      </c>
      <c r="B1022" s="37">
        <v>6979.9</v>
      </c>
      <c r="C1022" s="37">
        <v>188.26</v>
      </c>
      <c r="D1022" s="40">
        <v>84.793999999999997</v>
      </c>
      <c r="E1022" s="40">
        <f t="shared" si="80"/>
        <v>7252.9539999999997</v>
      </c>
      <c r="F1022" s="51">
        <f t="shared" si="81"/>
        <v>12.028088919524384</v>
      </c>
      <c r="G1022" s="51">
        <f t="shared" si="82"/>
        <v>17.145719489981783</v>
      </c>
      <c r="H1022" s="51">
        <f t="shared" si="83"/>
        <v>22.081770833333334</v>
      </c>
      <c r="I1022" s="51">
        <f t="shared" si="84"/>
        <v>12.187380696330152</v>
      </c>
    </row>
    <row r="1023" spans="1:9" x14ac:dyDescent="0.2">
      <c r="A1023" s="5">
        <v>43596</v>
      </c>
      <c r="B1023" s="37">
        <v>7136.4</v>
      </c>
      <c r="C1023" s="37">
        <v>191.93</v>
      </c>
      <c r="D1023" s="40">
        <v>88.224000000000004</v>
      </c>
      <c r="E1023" s="40">
        <f t="shared" si="80"/>
        <v>7416.5540000000001</v>
      </c>
      <c r="F1023" s="51">
        <f t="shared" si="81"/>
        <v>12.297777011890402</v>
      </c>
      <c r="G1023" s="51">
        <f t="shared" si="82"/>
        <v>17.479963570127506</v>
      </c>
      <c r="H1023" s="51">
        <f t="shared" si="83"/>
        <v>22.975000000000001</v>
      </c>
      <c r="I1023" s="51">
        <f t="shared" si="84"/>
        <v>12.462283236994219</v>
      </c>
    </row>
    <row r="1024" spans="1:9" x14ac:dyDescent="0.2">
      <c r="A1024" s="5">
        <v>43595</v>
      </c>
      <c r="B1024" s="37">
        <v>6438.7</v>
      </c>
      <c r="C1024" s="37">
        <v>174.15</v>
      </c>
      <c r="D1024" s="40">
        <v>77.034999999999997</v>
      </c>
      <c r="E1024" s="40">
        <f t="shared" si="80"/>
        <v>6689.8849999999993</v>
      </c>
      <c r="F1024" s="51">
        <f t="shared" si="81"/>
        <v>11.095467861450974</v>
      </c>
      <c r="G1024" s="51">
        <f t="shared" si="82"/>
        <v>15.860655737704917</v>
      </c>
      <c r="H1024" s="51">
        <f t="shared" si="83"/>
        <v>20.061197916666668</v>
      </c>
      <c r="I1024" s="51">
        <f t="shared" si="84"/>
        <v>11.241237061432987</v>
      </c>
    </row>
    <row r="1025" spans="1:9" x14ac:dyDescent="0.2">
      <c r="A1025" s="5">
        <v>43594</v>
      </c>
      <c r="B1025" s="37">
        <v>6258.4</v>
      </c>
      <c r="C1025" s="37">
        <v>173.35</v>
      </c>
      <c r="D1025" s="40">
        <v>74.165999999999997</v>
      </c>
      <c r="E1025" s="40">
        <f t="shared" si="80"/>
        <v>6505.9160000000002</v>
      </c>
      <c r="F1025" s="51">
        <f t="shared" si="81"/>
        <v>10.784766500086162</v>
      </c>
      <c r="G1025" s="51">
        <f t="shared" si="82"/>
        <v>15.787795992714024</v>
      </c>
      <c r="H1025" s="51">
        <f t="shared" si="83"/>
        <v>19.314062499999999</v>
      </c>
      <c r="I1025" s="51">
        <f t="shared" si="84"/>
        <v>10.932107810189542</v>
      </c>
    </row>
    <row r="1026" spans="1:9" x14ac:dyDescent="0.2">
      <c r="A1026" s="5">
        <v>43593</v>
      </c>
      <c r="B1026" s="37">
        <v>6201</v>
      </c>
      <c r="C1026" s="37">
        <v>177.17</v>
      </c>
      <c r="D1026" s="40">
        <v>74.432000000000002</v>
      </c>
      <c r="E1026" s="40">
        <f t="shared" si="80"/>
        <v>6452.6019999999999</v>
      </c>
      <c r="F1026" s="51">
        <f t="shared" si="81"/>
        <v>10.685852145442013</v>
      </c>
      <c r="G1026" s="51">
        <f t="shared" si="82"/>
        <v>16.135701275045534</v>
      </c>
      <c r="H1026" s="51">
        <f t="shared" si="83"/>
        <v>19.383333333333333</v>
      </c>
      <c r="I1026" s="51">
        <f t="shared" si="84"/>
        <v>10.842522516467266</v>
      </c>
    </row>
    <row r="1027" spans="1:9" x14ac:dyDescent="0.2">
      <c r="A1027" s="5">
        <v>43592</v>
      </c>
      <c r="B1027" s="37">
        <v>6087.9</v>
      </c>
      <c r="C1027" s="37">
        <v>176.92</v>
      </c>
      <c r="D1027" s="40">
        <v>74.725999999999999</v>
      </c>
      <c r="E1027" s="40">
        <f t="shared" ref="E1027:E1090" si="85">B1027+C1027+D1027</f>
        <v>6339.5459999999994</v>
      </c>
      <c r="F1027" s="51">
        <f t="shared" ref="F1027:F1090" si="86">B1027/$B$2013</f>
        <v>10.490952955367913</v>
      </c>
      <c r="G1027" s="51">
        <f t="shared" ref="G1027:G1090" si="87">C1027/$C$2013</f>
        <v>16.112932604735882</v>
      </c>
      <c r="H1027" s="51">
        <f t="shared" ref="H1027:H1090" si="88">D1027/$D$2013</f>
        <v>19.459895833333334</v>
      </c>
      <c r="I1027" s="51">
        <f t="shared" ref="I1027:I1090" si="89">E1027/$E$2013</f>
        <v>10.65255074606802</v>
      </c>
    </row>
    <row r="1028" spans="1:9" x14ac:dyDescent="0.2">
      <c r="A1028" s="5">
        <v>43591</v>
      </c>
      <c r="B1028" s="37">
        <v>6027.9</v>
      </c>
      <c r="C1028" s="37">
        <v>181.64</v>
      </c>
      <c r="D1028" s="40">
        <v>74.914000000000001</v>
      </c>
      <c r="E1028" s="40">
        <f t="shared" si="85"/>
        <v>6284.4539999999997</v>
      </c>
      <c r="F1028" s="51">
        <f t="shared" si="86"/>
        <v>10.387558159572635</v>
      </c>
      <c r="G1028" s="51">
        <f t="shared" si="87"/>
        <v>16.542805100182147</v>
      </c>
      <c r="H1028" s="51">
        <f t="shared" si="88"/>
        <v>19.508854166666669</v>
      </c>
      <c r="I1028" s="51">
        <f t="shared" si="89"/>
        <v>10.559977819599409</v>
      </c>
    </row>
    <row r="1029" spans="1:9" x14ac:dyDescent="0.2">
      <c r="A1029" s="5">
        <v>43590</v>
      </c>
      <c r="B1029" s="37">
        <v>6042</v>
      </c>
      <c r="C1029" s="37">
        <v>171</v>
      </c>
      <c r="D1029" s="40">
        <v>75.652000000000001</v>
      </c>
      <c r="E1029" s="40">
        <f t="shared" si="85"/>
        <v>6288.652</v>
      </c>
      <c r="F1029" s="51">
        <f t="shared" si="86"/>
        <v>10.411855936584526</v>
      </c>
      <c r="G1029" s="51">
        <f t="shared" si="87"/>
        <v>15.573770491803279</v>
      </c>
      <c r="H1029" s="51">
        <f t="shared" si="88"/>
        <v>19.701041666666669</v>
      </c>
      <c r="I1029" s="51">
        <f t="shared" si="89"/>
        <v>10.567031859120849</v>
      </c>
    </row>
    <row r="1030" spans="1:9" x14ac:dyDescent="0.2">
      <c r="A1030" s="5">
        <v>43589</v>
      </c>
      <c r="B1030" s="37">
        <v>6098.3</v>
      </c>
      <c r="C1030" s="37">
        <v>170.9</v>
      </c>
      <c r="D1030" s="40">
        <v>77.805999999999997</v>
      </c>
      <c r="E1030" s="40">
        <f t="shared" si="85"/>
        <v>6347.0059999999994</v>
      </c>
      <c r="F1030" s="51">
        <f t="shared" si="86"/>
        <v>10.508874719972429</v>
      </c>
      <c r="G1030" s="51">
        <f t="shared" si="87"/>
        <v>15.564663023679417</v>
      </c>
      <c r="H1030" s="51">
        <f t="shared" si="88"/>
        <v>20.261979166666666</v>
      </c>
      <c r="I1030" s="51">
        <f t="shared" si="89"/>
        <v>10.66508603306896</v>
      </c>
    </row>
    <row r="1031" spans="1:9" x14ac:dyDescent="0.2">
      <c r="A1031" s="5">
        <v>43588</v>
      </c>
      <c r="B1031" s="37">
        <v>6016</v>
      </c>
      <c r="C1031" s="37">
        <v>175.3</v>
      </c>
      <c r="D1031" s="40">
        <v>79.16</v>
      </c>
      <c r="E1031" s="40">
        <f t="shared" si="85"/>
        <v>6270.46</v>
      </c>
      <c r="F1031" s="51">
        <f t="shared" si="86"/>
        <v>10.367051525073238</v>
      </c>
      <c r="G1031" s="51">
        <f t="shared" si="87"/>
        <v>15.965391621129326</v>
      </c>
      <c r="H1031" s="51">
        <f t="shared" si="88"/>
        <v>20.614583333333332</v>
      </c>
      <c r="I1031" s="51">
        <f t="shared" si="89"/>
        <v>10.536463234305685</v>
      </c>
    </row>
    <row r="1032" spans="1:9" x14ac:dyDescent="0.2">
      <c r="A1032" s="5">
        <v>43587</v>
      </c>
      <c r="B1032" s="37">
        <v>5723.8</v>
      </c>
      <c r="C1032" s="37">
        <v>169.25</v>
      </c>
      <c r="D1032" s="40">
        <v>73.718000000000004</v>
      </c>
      <c r="E1032" s="40">
        <f t="shared" si="85"/>
        <v>5966.768</v>
      </c>
      <c r="F1032" s="51">
        <f t="shared" si="86"/>
        <v>9.8635188695502336</v>
      </c>
      <c r="G1032" s="51">
        <f t="shared" si="87"/>
        <v>15.414389799635702</v>
      </c>
      <c r="H1032" s="51">
        <f t="shared" si="88"/>
        <v>19.197395833333335</v>
      </c>
      <c r="I1032" s="51">
        <f t="shared" si="89"/>
        <v>10.026159430030917</v>
      </c>
    </row>
    <row r="1033" spans="1:9" x14ac:dyDescent="0.2">
      <c r="A1033" s="5">
        <v>43586</v>
      </c>
      <c r="B1033" s="37">
        <v>5629.6</v>
      </c>
      <c r="C1033" s="37">
        <v>167.79</v>
      </c>
      <c r="D1033" s="40">
        <v>73.400000000000006</v>
      </c>
      <c r="E1033" s="40">
        <f t="shared" si="85"/>
        <v>5870.79</v>
      </c>
      <c r="F1033" s="51">
        <f t="shared" si="86"/>
        <v>9.7011890401516467</v>
      </c>
      <c r="G1033" s="51">
        <f t="shared" si="87"/>
        <v>15.28142076502732</v>
      </c>
      <c r="H1033" s="51">
        <f t="shared" si="88"/>
        <v>19.114583333333336</v>
      </c>
      <c r="I1033" s="51">
        <f t="shared" si="89"/>
        <v>9.8648843930635834</v>
      </c>
    </row>
    <row r="1034" spans="1:9" x14ac:dyDescent="0.2">
      <c r="A1034" s="5">
        <v>43585</v>
      </c>
      <c r="B1034" s="37">
        <v>5599.5</v>
      </c>
      <c r="C1034" s="37">
        <v>170.59</v>
      </c>
      <c r="D1034" s="40">
        <v>74.234999999999999</v>
      </c>
      <c r="E1034" s="40">
        <f t="shared" si="85"/>
        <v>5844.3249999999998</v>
      </c>
      <c r="F1034" s="51">
        <f t="shared" si="86"/>
        <v>9.6493193175943492</v>
      </c>
      <c r="G1034" s="51">
        <f t="shared" si="87"/>
        <v>15.536429872495447</v>
      </c>
      <c r="H1034" s="51">
        <f t="shared" si="88"/>
        <v>19.33203125</v>
      </c>
      <c r="I1034" s="51">
        <f t="shared" si="89"/>
        <v>9.8204143702110489</v>
      </c>
    </row>
    <row r="1035" spans="1:9" x14ac:dyDescent="0.2">
      <c r="A1035" s="5">
        <v>43584</v>
      </c>
      <c r="B1035" s="37">
        <v>5480.1</v>
      </c>
      <c r="C1035" s="37">
        <v>162.25</v>
      </c>
      <c r="D1035" s="40">
        <v>67.73</v>
      </c>
      <c r="E1035" s="40">
        <f t="shared" si="85"/>
        <v>5710.08</v>
      </c>
      <c r="F1035" s="51">
        <f t="shared" si="86"/>
        <v>9.4435636739617461</v>
      </c>
      <c r="G1035" s="51">
        <f t="shared" si="87"/>
        <v>14.776867030965391</v>
      </c>
      <c r="H1035" s="51">
        <f t="shared" si="88"/>
        <v>17.638020833333336</v>
      </c>
      <c r="I1035" s="51">
        <f t="shared" si="89"/>
        <v>9.5948380158623472</v>
      </c>
    </row>
    <row r="1036" spans="1:9" x14ac:dyDescent="0.2">
      <c r="A1036" s="5">
        <v>43583</v>
      </c>
      <c r="B1036" s="37">
        <v>5486.8</v>
      </c>
      <c r="C1036" s="37">
        <v>163.44999999999999</v>
      </c>
      <c r="D1036" s="40">
        <v>69.856999999999999</v>
      </c>
      <c r="E1036" s="40">
        <f t="shared" si="85"/>
        <v>5720.107</v>
      </c>
      <c r="F1036" s="51">
        <f t="shared" si="86"/>
        <v>9.4551094261588844</v>
      </c>
      <c r="G1036" s="51">
        <f t="shared" si="87"/>
        <v>14.886156648451729</v>
      </c>
      <c r="H1036" s="51">
        <f t="shared" si="88"/>
        <v>18.191927083333333</v>
      </c>
      <c r="I1036" s="51">
        <f t="shared" si="89"/>
        <v>9.6116867186449788</v>
      </c>
    </row>
    <row r="1037" spans="1:9" x14ac:dyDescent="0.2">
      <c r="A1037" s="5">
        <v>43582</v>
      </c>
      <c r="B1037" s="37">
        <v>5401.8</v>
      </c>
      <c r="C1037" s="37">
        <v>162.79</v>
      </c>
      <c r="D1037" s="40">
        <v>72.221000000000004</v>
      </c>
      <c r="E1037" s="40">
        <f t="shared" si="85"/>
        <v>5636.8109999999997</v>
      </c>
      <c r="F1037" s="51">
        <f t="shared" si="86"/>
        <v>9.3086334654489065</v>
      </c>
      <c r="G1037" s="51">
        <f t="shared" si="87"/>
        <v>14.826047358834243</v>
      </c>
      <c r="H1037" s="51">
        <f t="shared" si="88"/>
        <v>18.807552083333334</v>
      </c>
      <c r="I1037" s="51">
        <f t="shared" si="89"/>
        <v>9.4717216695792441</v>
      </c>
    </row>
    <row r="1038" spans="1:9" x14ac:dyDescent="0.2">
      <c r="A1038" s="5">
        <v>43581</v>
      </c>
      <c r="B1038" s="37">
        <v>5410.8</v>
      </c>
      <c r="C1038" s="37">
        <v>160.96</v>
      </c>
      <c r="D1038" s="40">
        <v>73.771000000000001</v>
      </c>
      <c r="E1038" s="40">
        <f t="shared" si="85"/>
        <v>5645.5309999999999</v>
      </c>
      <c r="F1038" s="51">
        <f t="shared" si="86"/>
        <v>9.3241426848181987</v>
      </c>
      <c r="G1038" s="51">
        <f t="shared" si="87"/>
        <v>14.659380692167577</v>
      </c>
      <c r="H1038" s="51">
        <f t="shared" si="88"/>
        <v>19.211197916666666</v>
      </c>
      <c r="I1038" s="51">
        <f t="shared" si="89"/>
        <v>9.4863741766366445</v>
      </c>
    </row>
    <row r="1039" spans="1:9" x14ac:dyDescent="0.2">
      <c r="A1039" s="5">
        <v>43580</v>
      </c>
      <c r="B1039" s="37">
        <v>5219</v>
      </c>
      <c r="C1039" s="37">
        <v>154.54</v>
      </c>
      <c r="D1039" s="40">
        <v>71.712999999999994</v>
      </c>
      <c r="E1039" s="40">
        <f t="shared" si="85"/>
        <v>5445.2529999999997</v>
      </c>
      <c r="F1039" s="51">
        <f t="shared" si="86"/>
        <v>8.9936239875926258</v>
      </c>
      <c r="G1039" s="51">
        <f t="shared" si="87"/>
        <v>14.074681238615664</v>
      </c>
      <c r="H1039" s="51">
        <f t="shared" si="88"/>
        <v>18.675260416666667</v>
      </c>
      <c r="I1039" s="51">
        <f t="shared" si="89"/>
        <v>9.1498403683290768</v>
      </c>
    </row>
    <row r="1040" spans="1:9" x14ac:dyDescent="0.2">
      <c r="A1040" s="5">
        <v>43579</v>
      </c>
      <c r="B1040" s="37">
        <v>5480.3</v>
      </c>
      <c r="C1040" s="37">
        <v>166.77</v>
      </c>
      <c r="D1040" s="40">
        <v>72.884</v>
      </c>
      <c r="E1040" s="40">
        <f t="shared" si="85"/>
        <v>5719.9540000000006</v>
      </c>
      <c r="F1040" s="51">
        <f t="shared" si="86"/>
        <v>9.4439083232810628</v>
      </c>
      <c r="G1040" s="51">
        <f t="shared" si="87"/>
        <v>15.188524590163935</v>
      </c>
      <c r="H1040" s="51">
        <f t="shared" si="88"/>
        <v>18.980208333333334</v>
      </c>
      <c r="I1040" s="51">
        <f t="shared" si="89"/>
        <v>9.6114296276381239</v>
      </c>
    </row>
    <row r="1041" spans="1:9" x14ac:dyDescent="0.2">
      <c r="A1041" s="5">
        <v>43578</v>
      </c>
      <c r="B1041" s="37">
        <v>5550.9</v>
      </c>
      <c r="C1041" s="37">
        <v>170.93</v>
      </c>
      <c r="D1041" s="40">
        <v>73.828000000000003</v>
      </c>
      <c r="E1041" s="40">
        <f t="shared" si="85"/>
        <v>5795.6580000000004</v>
      </c>
      <c r="F1041" s="51">
        <f t="shared" si="86"/>
        <v>9.565569533000172</v>
      </c>
      <c r="G1041" s="51">
        <f t="shared" si="87"/>
        <v>15.567395264116575</v>
      </c>
      <c r="H1041" s="51">
        <f t="shared" si="88"/>
        <v>19.226041666666667</v>
      </c>
      <c r="I1041" s="51">
        <f t="shared" si="89"/>
        <v>9.7386375856970027</v>
      </c>
    </row>
    <row r="1042" spans="1:9" x14ac:dyDescent="0.2">
      <c r="A1042" s="5">
        <v>43577</v>
      </c>
      <c r="B1042" s="37">
        <v>5417.8</v>
      </c>
      <c r="C1042" s="37">
        <v>172.27</v>
      </c>
      <c r="D1042" s="40">
        <v>76.504000000000005</v>
      </c>
      <c r="E1042" s="40">
        <f t="shared" si="85"/>
        <v>5666.5740000000005</v>
      </c>
      <c r="F1042" s="51">
        <f t="shared" si="86"/>
        <v>9.3362054109943138</v>
      </c>
      <c r="G1042" s="51">
        <f t="shared" si="87"/>
        <v>15.68943533697632</v>
      </c>
      <c r="H1042" s="51">
        <f t="shared" si="88"/>
        <v>19.922916666666669</v>
      </c>
      <c r="I1042" s="51">
        <f t="shared" si="89"/>
        <v>9.5217334319128923</v>
      </c>
    </row>
    <row r="1043" spans="1:9" x14ac:dyDescent="0.2">
      <c r="A1043" s="5">
        <v>43576</v>
      </c>
      <c r="B1043" s="37">
        <v>5321.9</v>
      </c>
      <c r="C1043" s="37">
        <v>170.43</v>
      </c>
      <c r="D1043" s="40">
        <v>76.691000000000003</v>
      </c>
      <c r="E1043" s="40">
        <f t="shared" si="85"/>
        <v>5569.0209999999997</v>
      </c>
      <c r="F1043" s="51">
        <f t="shared" si="86"/>
        <v>9.1709460623815264</v>
      </c>
      <c r="G1043" s="51">
        <f t="shared" si="87"/>
        <v>15.521857923497267</v>
      </c>
      <c r="H1043" s="51">
        <f t="shared" si="88"/>
        <v>19.971614583333334</v>
      </c>
      <c r="I1043" s="51">
        <f t="shared" si="89"/>
        <v>9.3578118698749826</v>
      </c>
    </row>
    <row r="1044" spans="1:9" x14ac:dyDescent="0.2">
      <c r="A1044" s="5">
        <v>43575</v>
      </c>
      <c r="B1044" s="37">
        <v>5340</v>
      </c>
      <c r="C1044" s="37">
        <v>174.27</v>
      </c>
      <c r="D1044" s="40">
        <v>80.989999999999995</v>
      </c>
      <c r="E1044" s="40">
        <f t="shared" si="85"/>
        <v>5595.26</v>
      </c>
      <c r="F1044" s="51">
        <f t="shared" si="86"/>
        <v>9.2021368257797693</v>
      </c>
      <c r="G1044" s="51">
        <f t="shared" si="87"/>
        <v>15.871584699453551</v>
      </c>
      <c r="H1044" s="51">
        <f t="shared" si="88"/>
        <v>21.091145833333332</v>
      </c>
      <c r="I1044" s="51">
        <f t="shared" si="89"/>
        <v>9.4019021373840577</v>
      </c>
    </row>
    <row r="1045" spans="1:9" x14ac:dyDescent="0.2">
      <c r="A1045" s="5">
        <v>43574</v>
      </c>
      <c r="B1045" s="37">
        <v>5314</v>
      </c>
      <c r="C1045" s="37">
        <v>174.6</v>
      </c>
      <c r="D1045" s="40">
        <v>82.173000000000002</v>
      </c>
      <c r="E1045" s="40">
        <f t="shared" si="85"/>
        <v>5570.7730000000001</v>
      </c>
      <c r="F1045" s="51">
        <f t="shared" si="86"/>
        <v>9.1573324142684829</v>
      </c>
      <c r="G1045" s="51">
        <f t="shared" si="87"/>
        <v>15.901639344262295</v>
      </c>
      <c r="H1045" s="51">
        <f t="shared" si="88"/>
        <v>21.399218750000003</v>
      </c>
      <c r="I1045" s="51">
        <f t="shared" si="89"/>
        <v>9.3607558139534888</v>
      </c>
    </row>
    <row r="1046" spans="1:9" x14ac:dyDescent="0.2">
      <c r="A1046" s="5">
        <v>43573</v>
      </c>
      <c r="B1046" s="37">
        <v>5310.8</v>
      </c>
      <c r="C1046" s="37">
        <v>175.13</v>
      </c>
      <c r="D1046" s="40">
        <v>81.790999999999997</v>
      </c>
      <c r="E1046" s="40">
        <f t="shared" si="85"/>
        <v>5567.7210000000005</v>
      </c>
      <c r="F1046" s="51">
        <f t="shared" si="86"/>
        <v>9.1518180251594021</v>
      </c>
      <c r="G1046" s="51">
        <f t="shared" si="87"/>
        <v>15.949908925318761</v>
      </c>
      <c r="H1046" s="51">
        <f t="shared" si="88"/>
        <v>21.299739583333334</v>
      </c>
      <c r="I1046" s="51">
        <f t="shared" si="89"/>
        <v>9.3556274364833989</v>
      </c>
    </row>
    <row r="1047" spans="1:9" x14ac:dyDescent="0.2">
      <c r="A1047" s="5">
        <v>43572</v>
      </c>
      <c r="B1047" s="37">
        <v>5254.5</v>
      </c>
      <c r="C1047" s="37">
        <v>167.5</v>
      </c>
      <c r="D1047" s="40">
        <v>78.959999999999994</v>
      </c>
      <c r="E1047" s="40">
        <f t="shared" si="85"/>
        <v>5500.96</v>
      </c>
      <c r="F1047" s="51">
        <f t="shared" si="86"/>
        <v>9.054799241771498</v>
      </c>
      <c r="G1047" s="51">
        <f t="shared" si="87"/>
        <v>15.255009107468123</v>
      </c>
      <c r="H1047" s="51">
        <f t="shared" si="88"/>
        <v>20.5625</v>
      </c>
      <c r="I1047" s="51">
        <f t="shared" si="89"/>
        <v>9.2434466998252454</v>
      </c>
    </row>
    <row r="1048" spans="1:9" x14ac:dyDescent="0.2">
      <c r="A1048" s="5">
        <v>43571</v>
      </c>
      <c r="B1048" s="37">
        <v>5234.3</v>
      </c>
      <c r="C1048" s="37">
        <v>167.44</v>
      </c>
      <c r="D1048" s="40">
        <v>80.415000000000006</v>
      </c>
      <c r="E1048" s="40">
        <f t="shared" si="85"/>
        <v>5482.1549999999997</v>
      </c>
      <c r="F1048" s="51">
        <f t="shared" si="86"/>
        <v>9.0199896605204213</v>
      </c>
      <c r="G1048" s="51">
        <f t="shared" si="87"/>
        <v>15.249544626593806</v>
      </c>
      <c r="H1048" s="51">
        <f t="shared" si="88"/>
        <v>20.941406250000004</v>
      </c>
      <c r="I1048" s="51">
        <f t="shared" si="89"/>
        <v>9.2118480306492803</v>
      </c>
    </row>
    <row r="1049" spans="1:9" x14ac:dyDescent="0.2">
      <c r="A1049" s="5">
        <v>43570</v>
      </c>
      <c r="B1049" s="37">
        <v>5049.2</v>
      </c>
      <c r="C1049" s="37">
        <v>160.37</v>
      </c>
      <c r="D1049" s="40">
        <v>78.195999999999998</v>
      </c>
      <c r="E1049" s="40">
        <f t="shared" si="85"/>
        <v>5287.7659999999996</v>
      </c>
      <c r="F1049" s="51">
        <f t="shared" si="86"/>
        <v>8.7010167154919866</v>
      </c>
      <c r="G1049" s="51">
        <f t="shared" si="87"/>
        <v>14.605646630236794</v>
      </c>
      <c r="H1049" s="51">
        <f t="shared" si="88"/>
        <v>20.363541666666666</v>
      </c>
      <c r="I1049" s="51">
        <f t="shared" si="89"/>
        <v>8.8852097056055914</v>
      </c>
    </row>
    <row r="1050" spans="1:9" x14ac:dyDescent="0.2">
      <c r="A1050" s="5">
        <v>43569</v>
      </c>
      <c r="B1050" s="37">
        <v>5194.3</v>
      </c>
      <c r="C1050" s="37">
        <v>169.08</v>
      </c>
      <c r="D1050" s="40">
        <v>83.277000000000001</v>
      </c>
      <c r="E1050" s="40">
        <f t="shared" si="85"/>
        <v>5446.6570000000002</v>
      </c>
      <c r="F1050" s="51">
        <f t="shared" si="86"/>
        <v>8.951059796656903</v>
      </c>
      <c r="G1050" s="51">
        <f t="shared" si="87"/>
        <v>15.398907103825136</v>
      </c>
      <c r="H1050" s="51">
        <f t="shared" si="88"/>
        <v>21.686718750000001</v>
      </c>
      <c r="I1050" s="51">
        <f t="shared" si="89"/>
        <v>9.152199556391988</v>
      </c>
    </row>
    <row r="1051" spans="1:9" x14ac:dyDescent="0.2">
      <c r="A1051" s="5">
        <v>43568</v>
      </c>
      <c r="B1051" s="37">
        <v>5101.8</v>
      </c>
      <c r="C1051" s="37">
        <v>165.2</v>
      </c>
      <c r="D1051" s="40">
        <v>77.674999999999997</v>
      </c>
      <c r="E1051" s="40">
        <f t="shared" si="85"/>
        <v>5344.6750000000002</v>
      </c>
      <c r="F1051" s="51">
        <f t="shared" si="86"/>
        <v>8.7916594864725148</v>
      </c>
      <c r="G1051" s="51">
        <f t="shared" si="87"/>
        <v>15.045537340619306</v>
      </c>
      <c r="H1051" s="51">
        <f t="shared" si="88"/>
        <v>20.227864583333332</v>
      </c>
      <c r="I1051" s="51">
        <f t="shared" si="89"/>
        <v>8.980835797822289</v>
      </c>
    </row>
    <row r="1052" spans="1:9" x14ac:dyDescent="0.2">
      <c r="A1052" s="5">
        <v>43567</v>
      </c>
      <c r="B1052" s="37">
        <v>5114</v>
      </c>
      <c r="C1052" s="37">
        <v>165.34</v>
      </c>
      <c r="D1052" s="40">
        <v>78.519000000000005</v>
      </c>
      <c r="E1052" s="40">
        <f t="shared" si="85"/>
        <v>5357.8590000000004</v>
      </c>
      <c r="F1052" s="51">
        <f t="shared" si="86"/>
        <v>8.8126830949508879</v>
      </c>
      <c r="G1052" s="51">
        <f t="shared" si="87"/>
        <v>15.058287795992713</v>
      </c>
      <c r="H1052" s="51">
        <f t="shared" si="88"/>
        <v>20.447656250000001</v>
      </c>
      <c r="I1052" s="51">
        <f t="shared" si="89"/>
        <v>9.0029893130797163</v>
      </c>
    </row>
    <row r="1053" spans="1:9" x14ac:dyDescent="0.2">
      <c r="A1053" s="5">
        <v>43566</v>
      </c>
      <c r="B1053" s="37">
        <v>5065.8</v>
      </c>
      <c r="C1053" s="37">
        <v>165.6</v>
      </c>
      <c r="D1053" s="40">
        <v>79.007000000000005</v>
      </c>
      <c r="E1053" s="40">
        <f t="shared" si="85"/>
        <v>5310.4070000000002</v>
      </c>
      <c r="F1053" s="51">
        <f t="shared" si="86"/>
        <v>8.7296226089953475</v>
      </c>
      <c r="G1053" s="51">
        <f t="shared" si="87"/>
        <v>15.081967213114753</v>
      </c>
      <c r="H1053" s="51">
        <f t="shared" si="88"/>
        <v>20.574739583333336</v>
      </c>
      <c r="I1053" s="51">
        <f t="shared" si="89"/>
        <v>8.9232541336201106</v>
      </c>
    </row>
    <row r="1054" spans="1:9" x14ac:dyDescent="0.2">
      <c r="A1054" s="5">
        <v>43565</v>
      </c>
      <c r="B1054" s="37">
        <v>5311.7</v>
      </c>
      <c r="C1054" s="37">
        <v>177.25</v>
      </c>
      <c r="D1054" s="40">
        <v>88.16</v>
      </c>
      <c r="E1054" s="40">
        <f t="shared" si="85"/>
        <v>5577.11</v>
      </c>
      <c r="F1054" s="51">
        <f t="shared" si="86"/>
        <v>9.1533689470963306</v>
      </c>
      <c r="G1054" s="51">
        <f t="shared" si="87"/>
        <v>16.142987249544625</v>
      </c>
      <c r="H1054" s="51">
        <f t="shared" si="88"/>
        <v>22.958333333333332</v>
      </c>
      <c r="I1054" s="51">
        <f t="shared" si="89"/>
        <v>9.3714040865707755</v>
      </c>
    </row>
    <row r="1055" spans="1:9" x14ac:dyDescent="0.2">
      <c r="A1055" s="5">
        <v>43564</v>
      </c>
      <c r="B1055" s="37">
        <v>5216.3</v>
      </c>
      <c r="C1055" s="37">
        <v>176.8</v>
      </c>
      <c r="D1055" s="40">
        <v>86.230999999999995</v>
      </c>
      <c r="E1055" s="40">
        <f t="shared" si="85"/>
        <v>5479.3310000000001</v>
      </c>
      <c r="F1055" s="51">
        <f t="shared" si="86"/>
        <v>8.9889712217818385</v>
      </c>
      <c r="G1055" s="51">
        <f t="shared" si="87"/>
        <v>16.102003642987249</v>
      </c>
      <c r="H1055" s="51">
        <f t="shared" si="88"/>
        <v>22.455989583333334</v>
      </c>
      <c r="I1055" s="51">
        <f t="shared" si="89"/>
        <v>9.2071027691894081</v>
      </c>
    </row>
    <row r="1056" spans="1:9" x14ac:dyDescent="0.2">
      <c r="A1056" s="5">
        <v>43563</v>
      </c>
      <c r="B1056" s="37">
        <v>5312.5</v>
      </c>
      <c r="C1056" s="37">
        <v>181.75</v>
      </c>
      <c r="D1056" s="40">
        <v>88.727999999999994</v>
      </c>
      <c r="E1056" s="40">
        <f t="shared" si="85"/>
        <v>5582.9780000000001</v>
      </c>
      <c r="F1056" s="51">
        <f t="shared" si="86"/>
        <v>9.1547475443736008</v>
      </c>
      <c r="G1056" s="51">
        <f t="shared" si="87"/>
        <v>16.552823315118395</v>
      </c>
      <c r="H1056" s="51">
        <f t="shared" si="88"/>
        <v>23.106249999999999</v>
      </c>
      <c r="I1056" s="51">
        <f t="shared" si="89"/>
        <v>9.3812642828337136</v>
      </c>
    </row>
    <row r="1057" spans="1:9" x14ac:dyDescent="0.2">
      <c r="A1057" s="5">
        <v>43562</v>
      </c>
      <c r="B1057" s="37">
        <v>5238.1000000000004</v>
      </c>
      <c r="C1057" s="37">
        <v>176.56</v>
      </c>
      <c r="D1057" s="40">
        <v>91.606999999999999</v>
      </c>
      <c r="E1057" s="40">
        <f t="shared" si="85"/>
        <v>5506.2670000000007</v>
      </c>
      <c r="F1057" s="51">
        <f t="shared" si="86"/>
        <v>9.0265379975874556</v>
      </c>
      <c r="G1057" s="51">
        <f t="shared" si="87"/>
        <v>16.08014571948998</v>
      </c>
      <c r="H1057" s="51">
        <f t="shared" si="88"/>
        <v>23.855989583333333</v>
      </c>
      <c r="I1057" s="51">
        <f t="shared" si="89"/>
        <v>9.2523642290630477</v>
      </c>
    </row>
    <row r="1058" spans="1:9" x14ac:dyDescent="0.2">
      <c r="A1058" s="5">
        <v>43561</v>
      </c>
      <c r="B1058" s="37">
        <v>5090.5</v>
      </c>
      <c r="C1058" s="37">
        <v>167.07</v>
      </c>
      <c r="D1058" s="40">
        <v>92.3</v>
      </c>
      <c r="E1058" s="40">
        <f t="shared" si="85"/>
        <v>5349.87</v>
      </c>
      <c r="F1058" s="51">
        <f t="shared" si="86"/>
        <v>8.7721867999310703</v>
      </c>
      <c r="G1058" s="51">
        <f t="shared" si="87"/>
        <v>15.215846994535518</v>
      </c>
      <c r="H1058" s="51">
        <f t="shared" si="88"/>
        <v>24.036458333333332</v>
      </c>
      <c r="I1058" s="51">
        <f t="shared" si="89"/>
        <v>8.9895651297217363</v>
      </c>
    </row>
    <row r="1059" spans="1:9" x14ac:dyDescent="0.2">
      <c r="A1059" s="5">
        <v>43560</v>
      </c>
      <c r="B1059" s="37">
        <v>5080.3999999999996</v>
      </c>
      <c r="C1059" s="37">
        <v>167.07</v>
      </c>
      <c r="D1059" s="40">
        <v>88.254000000000005</v>
      </c>
      <c r="E1059" s="40">
        <f t="shared" si="85"/>
        <v>5335.7239999999993</v>
      </c>
      <c r="F1059" s="51">
        <f t="shared" si="86"/>
        <v>8.7547820093055311</v>
      </c>
      <c r="G1059" s="51">
        <f t="shared" si="87"/>
        <v>15.215846994535518</v>
      </c>
      <c r="H1059" s="51">
        <f t="shared" si="88"/>
        <v>22.982812500000001</v>
      </c>
      <c r="I1059" s="51">
        <f t="shared" si="89"/>
        <v>8.9657951337545363</v>
      </c>
    </row>
    <row r="1060" spans="1:9" x14ac:dyDescent="0.2">
      <c r="A1060" s="5">
        <v>43559</v>
      </c>
      <c r="B1060" s="37">
        <v>4938.8999999999996</v>
      </c>
      <c r="C1060" s="37">
        <v>158.66</v>
      </c>
      <c r="D1060" s="40">
        <v>84.83</v>
      </c>
      <c r="E1060" s="40">
        <f t="shared" si="85"/>
        <v>5182.3899999999994</v>
      </c>
      <c r="F1060" s="51">
        <f t="shared" si="86"/>
        <v>8.5109426158883341</v>
      </c>
      <c r="G1060" s="51">
        <f t="shared" si="87"/>
        <v>14.449908925318761</v>
      </c>
      <c r="H1060" s="51">
        <f t="shared" si="88"/>
        <v>22.091145833333332</v>
      </c>
      <c r="I1060" s="51">
        <f t="shared" si="89"/>
        <v>8.7081428955504769</v>
      </c>
    </row>
    <row r="1061" spans="1:9" x14ac:dyDescent="0.2">
      <c r="A1061" s="5">
        <v>43558</v>
      </c>
      <c r="B1061" s="37">
        <v>4978</v>
      </c>
      <c r="C1061" s="37">
        <v>161.13999999999999</v>
      </c>
      <c r="D1061" s="40">
        <v>85.222999999999999</v>
      </c>
      <c r="E1061" s="40">
        <f t="shared" si="85"/>
        <v>5224.3630000000003</v>
      </c>
      <c r="F1061" s="51">
        <f t="shared" si="86"/>
        <v>8.5783215578149239</v>
      </c>
      <c r="G1061" s="51">
        <f t="shared" si="87"/>
        <v>14.675774134790526</v>
      </c>
      <c r="H1061" s="51">
        <f t="shared" si="88"/>
        <v>22.193489583333335</v>
      </c>
      <c r="I1061" s="51">
        <f t="shared" si="89"/>
        <v>8.7786715284312411</v>
      </c>
    </row>
    <row r="1062" spans="1:9" x14ac:dyDescent="0.2">
      <c r="A1062" s="5">
        <v>43557</v>
      </c>
      <c r="B1062" s="37">
        <v>4927.1000000000004</v>
      </c>
      <c r="C1062" s="37">
        <v>165.63</v>
      </c>
      <c r="D1062" s="40">
        <v>76.867000000000004</v>
      </c>
      <c r="E1062" s="40">
        <f t="shared" si="85"/>
        <v>5169.5970000000007</v>
      </c>
      <c r="F1062" s="51">
        <f t="shared" si="86"/>
        <v>8.4906083060485962</v>
      </c>
      <c r="G1062" s="51">
        <f t="shared" si="87"/>
        <v>15.084699453551911</v>
      </c>
      <c r="H1062" s="51">
        <f t="shared" si="88"/>
        <v>20.017447916666669</v>
      </c>
      <c r="I1062" s="51">
        <f t="shared" si="89"/>
        <v>8.6866463906439044</v>
      </c>
    </row>
    <row r="1063" spans="1:9" x14ac:dyDescent="0.2">
      <c r="A1063" s="5">
        <v>43556</v>
      </c>
      <c r="B1063" s="37">
        <v>4196.8</v>
      </c>
      <c r="C1063" s="37">
        <v>143.5</v>
      </c>
      <c r="D1063" s="40">
        <v>60.612000000000002</v>
      </c>
      <c r="E1063" s="40">
        <f t="shared" si="85"/>
        <v>4400.9120000000003</v>
      </c>
      <c r="F1063" s="51">
        <f t="shared" si="86"/>
        <v>7.2321213165604004</v>
      </c>
      <c r="G1063" s="51">
        <f t="shared" si="87"/>
        <v>13.069216757741348</v>
      </c>
      <c r="H1063" s="51">
        <f t="shared" si="88"/>
        <v>15.784375000000001</v>
      </c>
      <c r="I1063" s="51">
        <f t="shared" si="89"/>
        <v>7.3949993278666488</v>
      </c>
    </row>
    <row r="1064" spans="1:9" x14ac:dyDescent="0.2">
      <c r="A1064" s="5">
        <v>43555</v>
      </c>
      <c r="B1064" s="37">
        <v>4167.6000000000004</v>
      </c>
      <c r="C1064" s="37">
        <v>143.78</v>
      </c>
      <c r="D1064" s="40">
        <v>60.784999999999997</v>
      </c>
      <c r="E1064" s="40">
        <f t="shared" si="85"/>
        <v>4372.165</v>
      </c>
      <c r="F1064" s="51">
        <f t="shared" si="86"/>
        <v>7.1818025159400323</v>
      </c>
      <c r="G1064" s="51">
        <f t="shared" si="87"/>
        <v>13.09471766848816</v>
      </c>
      <c r="H1064" s="51">
        <f t="shared" si="88"/>
        <v>15.829427083333332</v>
      </c>
      <c r="I1064" s="51">
        <f t="shared" si="89"/>
        <v>7.3466947842451944</v>
      </c>
    </row>
    <row r="1065" spans="1:9" x14ac:dyDescent="0.2">
      <c r="A1065" s="5">
        <v>43554</v>
      </c>
      <c r="B1065" s="37">
        <v>4165.1000000000004</v>
      </c>
      <c r="C1065" s="37">
        <v>144.65</v>
      </c>
      <c r="D1065" s="40">
        <v>60.786999999999999</v>
      </c>
      <c r="E1065" s="40">
        <f t="shared" si="85"/>
        <v>4370.5370000000003</v>
      </c>
      <c r="F1065" s="51">
        <f t="shared" si="86"/>
        <v>7.1774943994485625</v>
      </c>
      <c r="G1065" s="51">
        <f t="shared" si="87"/>
        <v>13.173952641165755</v>
      </c>
      <c r="H1065" s="51">
        <f t="shared" si="88"/>
        <v>15.829947916666667</v>
      </c>
      <c r="I1065" s="51">
        <f t="shared" si="89"/>
        <v>7.3439592015055792</v>
      </c>
    </row>
    <row r="1066" spans="1:9" x14ac:dyDescent="0.2">
      <c r="A1066" s="5">
        <v>43553</v>
      </c>
      <c r="B1066" s="37">
        <v>4179</v>
      </c>
      <c r="C1066" s="37">
        <v>146.19999999999999</v>
      </c>
      <c r="D1066" s="40">
        <v>61.59</v>
      </c>
      <c r="E1066" s="40">
        <f t="shared" si="85"/>
        <v>4386.79</v>
      </c>
      <c r="F1066" s="51">
        <f t="shared" si="86"/>
        <v>7.2014475271411342</v>
      </c>
      <c r="G1066" s="51">
        <f t="shared" si="87"/>
        <v>13.315118397085609</v>
      </c>
      <c r="H1066" s="51">
        <f t="shared" si="88"/>
        <v>16.0390625</v>
      </c>
      <c r="I1066" s="51">
        <f t="shared" si="89"/>
        <v>7.3712696599005243</v>
      </c>
    </row>
    <row r="1067" spans="1:9" x14ac:dyDescent="0.2">
      <c r="A1067" s="5">
        <v>43552</v>
      </c>
      <c r="B1067" s="37">
        <v>4092.6</v>
      </c>
      <c r="C1067" s="37">
        <v>140.26</v>
      </c>
      <c r="D1067" s="40">
        <v>60.756</v>
      </c>
      <c r="E1067" s="40">
        <f t="shared" si="85"/>
        <v>4293.616</v>
      </c>
      <c r="F1067" s="51">
        <f t="shared" si="86"/>
        <v>7.0525590211959335</v>
      </c>
      <c r="G1067" s="51">
        <f t="shared" si="87"/>
        <v>12.774134790528231</v>
      </c>
      <c r="H1067" s="51">
        <f t="shared" si="88"/>
        <v>15.821875</v>
      </c>
      <c r="I1067" s="51">
        <f t="shared" si="89"/>
        <v>7.2147062777255009</v>
      </c>
    </row>
    <row r="1068" spans="1:9" x14ac:dyDescent="0.2">
      <c r="A1068" s="5">
        <v>43551</v>
      </c>
      <c r="B1068" s="37">
        <v>4102.5</v>
      </c>
      <c r="C1068" s="37">
        <v>141.63</v>
      </c>
      <c r="D1068" s="40">
        <v>61.661999999999999</v>
      </c>
      <c r="E1068" s="40">
        <f t="shared" si="85"/>
        <v>4305.7920000000004</v>
      </c>
      <c r="F1068" s="51">
        <f t="shared" si="86"/>
        <v>7.0696191625021543</v>
      </c>
      <c r="G1068" s="51">
        <f t="shared" si="87"/>
        <v>12.898907103825136</v>
      </c>
      <c r="H1068" s="51">
        <f t="shared" si="88"/>
        <v>16.057812500000001</v>
      </c>
      <c r="I1068" s="51">
        <f t="shared" si="89"/>
        <v>7.235166016937761</v>
      </c>
    </row>
    <row r="1069" spans="1:9" x14ac:dyDescent="0.2">
      <c r="A1069" s="5">
        <v>43550</v>
      </c>
      <c r="B1069" s="37">
        <v>3991.7</v>
      </c>
      <c r="C1069" s="37">
        <v>135.4</v>
      </c>
      <c r="D1069" s="40">
        <v>59.030999999999999</v>
      </c>
      <c r="E1069" s="40">
        <f t="shared" si="85"/>
        <v>4186.1309999999994</v>
      </c>
      <c r="F1069" s="51">
        <f t="shared" si="86"/>
        <v>6.8786834396002074</v>
      </c>
      <c r="G1069" s="51">
        <f t="shared" si="87"/>
        <v>12.331511839708561</v>
      </c>
      <c r="H1069" s="51">
        <f t="shared" si="88"/>
        <v>15.37265625</v>
      </c>
      <c r="I1069" s="51">
        <f t="shared" si="89"/>
        <v>7.0340956445758831</v>
      </c>
    </row>
    <row r="1070" spans="1:9" x14ac:dyDescent="0.2">
      <c r="A1070" s="5">
        <v>43549</v>
      </c>
      <c r="B1070" s="37">
        <v>3970</v>
      </c>
      <c r="C1070" s="37">
        <v>135.13999999999999</v>
      </c>
      <c r="D1070" s="40">
        <v>59.271999999999998</v>
      </c>
      <c r="E1070" s="40">
        <f t="shared" si="85"/>
        <v>4164.4120000000003</v>
      </c>
      <c r="F1070" s="51">
        <f t="shared" si="86"/>
        <v>6.8412889884542487</v>
      </c>
      <c r="G1070" s="51">
        <f t="shared" si="87"/>
        <v>12.30783242258652</v>
      </c>
      <c r="H1070" s="51">
        <f t="shared" si="88"/>
        <v>15.435416666666667</v>
      </c>
      <c r="I1070" s="51">
        <f t="shared" si="89"/>
        <v>6.9976004839360133</v>
      </c>
    </row>
    <row r="1071" spans="1:9" x14ac:dyDescent="0.2">
      <c r="A1071" s="5">
        <v>43548</v>
      </c>
      <c r="B1071" s="37">
        <v>4041.4</v>
      </c>
      <c r="C1071" s="37">
        <v>137.81</v>
      </c>
      <c r="D1071" s="40">
        <v>59.984999999999999</v>
      </c>
      <c r="E1071" s="40">
        <f t="shared" si="85"/>
        <v>4239.1949999999997</v>
      </c>
      <c r="F1071" s="51">
        <f t="shared" si="86"/>
        <v>6.9643287954506299</v>
      </c>
      <c r="G1071" s="51">
        <f t="shared" si="87"/>
        <v>12.551001821493625</v>
      </c>
      <c r="H1071" s="51">
        <f t="shared" si="88"/>
        <v>15.62109375</v>
      </c>
      <c r="I1071" s="51">
        <f t="shared" si="89"/>
        <v>7.1232608549536218</v>
      </c>
    </row>
    <row r="1072" spans="1:9" x14ac:dyDescent="0.2">
      <c r="A1072" s="5">
        <v>43547</v>
      </c>
      <c r="B1072" s="37">
        <v>4063.2</v>
      </c>
      <c r="C1072" s="37">
        <v>139.28</v>
      </c>
      <c r="D1072" s="40">
        <v>61.043999999999997</v>
      </c>
      <c r="E1072" s="40">
        <f t="shared" si="85"/>
        <v>4263.5239999999994</v>
      </c>
      <c r="F1072" s="51">
        <f t="shared" si="86"/>
        <v>7.001895571256247</v>
      </c>
      <c r="G1072" s="51">
        <f t="shared" si="87"/>
        <v>12.684881602914389</v>
      </c>
      <c r="H1072" s="51">
        <f t="shared" si="88"/>
        <v>15.896875</v>
      </c>
      <c r="I1072" s="51">
        <f t="shared" si="89"/>
        <v>7.1641416857104439</v>
      </c>
    </row>
    <row r="1073" spans="1:9" x14ac:dyDescent="0.2">
      <c r="A1073" s="5">
        <v>43546</v>
      </c>
      <c r="B1073" s="37">
        <v>4045.3</v>
      </c>
      <c r="C1073" s="37">
        <v>138.07</v>
      </c>
      <c r="D1073" s="40">
        <v>59.444000000000003</v>
      </c>
      <c r="E1073" s="40">
        <f t="shared" si="85"/>
        <v>4242.8140000000003</v>
      </c>
      <c r="F1073" s="51">
        <f t="shared" si="86"/>
        <v>6.9710494571773225</v>
      </c>
      <c r="G1073" s="51">
        <f t="shared" si="87"/>
        <v>12.574681238615664</v>
      </c>
      <c r="H1073" s="51">
        <f t="shared" si="88"/>
        <v>15.480208333333335</v>
      </c>
      <c r="I1073" s="51">
        <f t="shared" si="89"/>
        <v>7.1293419814491203</v>
      </c>
    </row>
    <row r="1074" spans="1:9" x14ac:dyDescent="0.2">
      <c r="A1074" s="5">
        <v>43545</v>
      </c>
      <c r="B1074" s="37">
        <v>4044.8</v>
      </c>
      <c r="C1074" s="37">
        <v>137.01</v>
      </c>
      <c r="D1074" s="40">
        <v>58.79</v>
      </c>
      <c r="E1074" s="40">
        <f t="shared" si="85"/>
        <v>4240.6000000000004</v>
      </c>
      <c r="F1074" s="51">
        <f t="shared" si="86"/>
        <v>6.9701878338790291</v>
      </c>
      <c r="G1074" s="51">
        <f t="shared" si="87"/>
        <v>12.478142076502731</v>
      </c>
      <c r="H1074" s="51">
        <f t="shared" si="88"/>
        <v>15.309895833333334</v>
      </c>
      <c r="I1074" s="51">
        <f t="shared" si="89"/>
        <v>7.1256217233499131</v>
      </c>
    </row>
    <row r="1075" spans="1:9" x14ac:dyDescent="0.2">
      <c r="A1075" s="5">
        <v>43544</v>
      </c>
      <c r="B1075" s="37">
        <v>4127.2</v>
      </c>
      <c r="C1075" s="37">
        <v>142.08000000000001</v>
      </c>
      <c r="D1075" s="40">
        <v>60.436999999999998</v>
      </c>
      <c r="E1075" s="40">
        <f t="shared" si="85"/>
        <v>4329.7169999999996</v>
      </c>
      <c r="F1075" s="51">
        <f t="shared" si="86"/>
        <v>7.1121833534378771</v>
      </c>
      <c r="G1075" s="51">
        <f t="shared" si="87"/>
        <v>12.939890710382514</v>
      </c>
      <c r="H1075" s="51">
        <f t="shared" si="88"/>
        <v>15.738802083333333</v>
      </c>
      <c r="I1075" s="51">
        <f t="shared" si="89"/>
        <v>7.2753679930098123</v>
      </c>
    </row>
    <row r="1076" spans="1:9" x14ac:dyDescent="0.2">
      <c r="A1076" s="5">
        <v>43543</v>
      </c>
      <c r="B1076" s="37">
        <v>4104.7</v>
      </c>
      <c r="C1076" s="37">
        <v>141.63</v>
      </c>
      <c r="D1076" s="40">
        <v>59.643000000000001</v>
      </c>
      <c r="E1076" s="40">
        <f t="shared" si="85"/>
        <v>4305.973</v>
      </c>
      <c r="F1076" s="51">
        <f t="shared" si="86"/>
        <v>7.0734103050146482</v>
      </c>
      <c r="G1076" s="51">
        <f t="shared" si="87"/>
        <v>12.898907103825136</v>
      </c>
      <c r="H1076" s="51">
        <f t="shared" si="88"/>
        <v>15.532031250000001</v>
      </c>
      <c r="I1076" s="51">
        <f t="shared" si="89"/>
        <v>7.2354701572792042</v>
      </c>
    </row>
    <row r="1077" spans="1:9" x14ac:dyDescent="0.2">
      <c r="A1077" s="5">
        <v>43542</v>
      </c>
      <c r="B1077" s="37">
        <v>4073.5</v>
      </c>
      <c r="C1077" s="37">
        <v>140.65</v>
      </c>
      <c r="D1077" s="40">
        <v>59.338000000000001</v>
      </c>
      <c r="E1077" s="40">
        <f t="shared" si="85"/>
        <v>4273.4879999999994</v>
      </c>
      <c r="F1077" s="51">
        <f t="shared" si="86"/>
        <v>7.0196450112011037</v>
      </c>
      <c r="G1077" s="51">
        <f t="shared" si="87"/>
        <v>12.809653916211293</v>
      </c>
      <c r="H1077" s="51">
        <f t="shared" si="88"/>
        <v>15.452604166666667</v>
      </c>
      <c r="I1077" s="51">
        <f t="shared" si="89"/>
        <v>7.1808845274902531</v>
      </c>
    </row>
    <row r="1078" spans="1:9" x14ac:dyDescent="0.2">
      <c r="A1078" s="5">
        <v>43541</v>
      </c>
      <c r="B1078" s="37">
        <v>4068.9</v>
      </c>
      <c r="C1078" s="37">
        <v>141.71</v>
      </c>
      <c r="D1078" s="40">
        <v>60.667999999999999</v>
      </c>
      <c r="E1078" s="40">
        <f t="shared" si="85"/>
        <v>4271.2779999999993</v>
      </c>
      <c r="F1078" s="51">
        <f t="shared" si="86"/>
        <v>7.0117180768567993</v>
      </c>
      <c r="G1078" s="51">
        <f t="shared" si="87"/>
        <v>12.906193078324225</v>
      </c>
      <c r="H1078" s="51">
        <f t="shared" si="88"/>
        <v>15.798958333333333</v>
      </c>
      <c r="I1078" s="51">
        <f t="shared" si="89"/>
        <v>7.1771709907245587</v>
      </c>
    </row>
    <row r="1079" spans="1:9" x14ac:dyDescent="0.2">
      <c r="A1079" s="5">
        <v>43540</v>
      </c>
      <c r="B1079" s="37">
        <v>4088</v>
      </c>
      <c r="C1079" s="37">
        <v>143.80000000000001</v>
      </c>
      <c r="D1079" s="40">
        <v>61.320999999999998</v>
      </c>
      <c r="E1079" s="40">
        <f t="shared" si="85"/>
        <v>4293.1210000000001</v>
      </c>
      <c r="F1079" s="51">
        <f t="shared" si="86"/>
        <v>7.044632086851629</v>
      </c>
      <c r="G1079" s="51">
        <f t="shared" si="87"/>
        <v>13.096539162112933</v>
      </c>
      <c r="H1079" s="51">
        <f t="shared" si="88"/>
        <v>15.969010416666666</v>
      </c>
      <c r="I1079" s="51">
        <f t="shared" si="89"/>
        <v>7.2138745127033204</v>
      </c>
    </row>
    <row r="1080" spans="1:9" x14ac:dyDescent="0.2">
      <c r="A1080" s="5">
        <v>43539</v>
      </c>
      <c r="B1080" s="37">
        <v>4003.1</v>
      </c>
      <c r="C1080" s="37">
        <v>139.15</v>
      </c>
      <c r="D1080" s="40">
        <v>58.61</v>
      </c>
      <c r="E1080" s="40">
        <f t="shared" si="85"/>
        <v>4200.8599999999997</v>
      </c>
      <c r="F1080" s="51">
        <f t="shared" si="86"/>
        <v>6.8983284508013103</v>
      </c>
      <c r="G1080" s="51">
        <f t="shared" si="87"/>
        <v>12.67304189435337</v>
      </c>
      <c r="H1080" s="51">
        <f t="shared" si="88"/>
        <v>15.263020833333334</v>
      </c>
      <c r="I1080" s="51">
        <f t="shared" si="89"/>
        <v>7.0588452749025397</v>
      </c>
    </row>
    <row r="1081" spans="1:9" x14ac:dyDescent="0.2">
      <c r="A1081" s="5">
        <v>43538</v>
      </c>
      <c r="B1081" s="37">
        <v>3948.3</v>
      </c>
      <c r="C1081" s="37">
        <v>134.72</v>
      </c>
      <c r="D1081" s="40">
        <v>56.054000000000002</v>
      </c>
      <c r="E1081" s="40">
        <f t="shared" si="85"/>
        <v>4139.0739999999996</v>
      </c>
      <c r="F1081" s="51">
        <f t="shared" si="86"/>
        <v>6.80389453730829</v>
      </c>
      <c r="G1081" s="51">
        <f t="shared" si="87"/>
        <v>12.269581056466302</v>
      </c>
      <c r="H1081" s="51">
        <f t="shared" si="88"/>
        <v>14.597395833333334</v>
      </c>
      <c r="I1081" s="51">
        <f t="shared" si="89"/>
        <v>6.955024196800645</v>
      </c>
    </row>
    <row r="1082" spans="1:9" x14ac:dyDescent="0.2">
      <c r="A1082" s="5">
        <v>43537</v>
      </c>
      <c r="B1082" s="37">
        <v>3947.9</v>
      </c>
      <c r="C1082" s="37">
        <v>134.53</v>
      </c>
      <c r="D1082" s="40">
        <v>55.45</v>
      </c>
      <c r="E1082" s="40">
        <f t="shared" si="85"/>
        <v>4137.88</v>
      </c>
      <c r="F1082" s="51">
        <f t="shared" si="86"/>
        <v>6.803205238669654</v>
      </c>
      <c r="G1082" s="51">
        <f t="shared" si="87"/>
        <v>12.252276867030965</v>
      </c>
      <c r="H1082" s="51">
        <f t="shared" si="88"/>
        <v>14.440104166666668</v>
      </c>
      <c r="I1082" s="51">
        <f t="shared" si="89"/>
        <v>6.9530178787471435</v>
      </c>
    </row>
    <row r="1083" spans="1:9" x14ac:dyDescent="0.2">
      <c r="A1083" s="5">
        <v>43536</v>
      </c>
      <c r="B1083" s="37">
        <v>3954.1</v>
      </c>
      <c r="C1083" s="37">
        <v>136.27000000000001</v>
      </c>
      <c r="D1083" s="40">
        <v>56.707000000000001</v>
      </c>
      <c r="E1083" s="40">
        <f t="shared" si="85"/>
        <v>4147.0770000000002</v>
      </c>
      <c r="F1083" s="51">
        <f t="shared" si="86"/>
        <v>6.8138893675684997</v>
      </c>
      <c r="G1083" s="51">
        <f t="shared" si="87"/>
        <v>12.410746812386158</v>
      </c>
      <c r="H1083" s="51">
        <f t="shared" si="88"/>
        <v>14.767447916666667</v>
      </c>
      <c r="I1083" s="51">
        <f t="shared" si="89"/>
        <v>6.9684719048259174</v>
      </c>
    </row>
    <row r="1084" spans="1:9" x14ac:dyDescent="0.2">
      <c r="A1084" s="5">
        <v>43535</v>
      </c>
      <c r="B1084" s="37">
        <v>3949</v>
      </c>
      <c r="C1084" s="37">
        <v>135.41</v>
      </c>
      <c r="D1084" s="40">
        <v>54.963999999999999</v>
      </c>
      <c r="E1084" s="40">
        <f t="shared" si="85"/>
        <v>4139.3739999999998</v>
      </c>
      <c r="F1084" s="51">
        <f t="shared" si="86"/>
        <v>6.8051008099259009</v>
      </c>
      <c r="G1084" s="51">
        <f t="shared" si="87"/>
        <v>12.332422586520947</v>
      </c>
      <c r="H1084" s="51">
        <f t="shared" si="88"/>
        <v>14.313541666666667</v>
      </c>
      <c r="I1084" s="51">
        <f t="shared" si="89"/>
        <v>6.9555282968140872</v>
      </c>
    </row>
    <row r="1085" spans="1:9" x14ac:dyDescent="0.2">
      <c r="A1085" s="5">
        <v>43534</v>
      </c>
      <c r="B1085" s="37">
        <v>4000</v>
      </c>
      <c r="C1085" s="37">
        <v>138.19999999999999</v>
      </c>
      <c r="D1085" s="40">
        <v>56.805</v>
      </c>
      <c r="E1085" s="40">
        <f t="shared" si="85"/>
        <v>4195.0050000000001</v>
      </c>
      <c r="F1085" s="51">
        <f t="shared" si="86"/>
        <v>6.8929863863518879</v>
      </c>
      <c r="G1085" s="51">
        <f t="shared" si="87"/>
        <v>12.586520947176684</v>
      </c>
      <c r="H1085" s="51">
        <f t="shared" si="88"/>
        <v>14.79296875</v>
      </c>
      <c r="I1085" s="51">
        <f t="shared" si="89"/>
        <v>7.0490069229735184</v>
      </c>
    </row>
    <row r="1086" spans="1:9" x14ac:dyDescent="0.2">
      <c r="A1086" s="5">
        <v>43533</v>
      </c>
      <c r="B1086" s="37">
        <v>4017.3</v>
      </c>
      <c r="C1086" s="37">
        <v>140.06</v>
      </c>
      <c r="D1086" s="40">
        <v>57.991999999999997</v>
      </c>
      <c r="E1086" s="40">
        <f t="shared" si="85"/>
        <v>4215.3520000000008</v>
      </c>
      <c r="F1086" s="51">
        <f t="shared" si="86"/>
        <v>6.9227985524728597</v>
      </c>
      <c r="G1086" s="51">
        <f t="shared" si="87"/>
        <v>12.75591985428051</v>
      </c>
      <c r="H1086" s="51">
        <f t="shared" si="88"/>
        <v>15.102083333333333</v>
      </c>
      <c r="I1086" s="51">
        <f t="shared" si="89"/>
        <v>7.083196666218579</v>
      </c>
    </row>
    <row r="1087" spans="1:9" x14ac:dyDescent="0.2">
      <c r="A1087" s="5">
        <v>43532</v>
      </c>
      <c r="B1087" s="37">
        <v>3940.5</v>
      </c>
      <c r="C1087" s="37">
        <v>136.19</v>
      </c>
      <c r="D1087" s="40">
        <v>55.780999999999999</v>
      </c>
      <c r="E1087" s="40">
        <f t="shared" si="85"/>
        <v>4132.4710000000005</v>
      </c>
      <c r="F1087" s="51">
        <f t="shared" si="86"/>
        <v>6.790453213854903</v>
      </c>
      <c r="G1087" s="51">
        <f t="shared" si="87"/>
        <v>12.403460837887067</v>
      </c>
      <c r="H1087" s="51">
        <f t="shared" si="88"/>
        <v>14.526302083333334</v>
      </c>
      <c r="I1087" s="51">
        <f t="shared" si="89"/>
        <v>6.9439289555047727</v>
      </c>
    </row>
    <row r="1088" spans="1:9" x14ac:dyDescent="0.2">
      <c r="A1088" s="5">
        <v>43531</v>
      </c>
      <c r="B1088" s="37">
        <v>3964.7</v>
      </c>
      <c r="C1088" s="37">
        <v>140.04</v>
      </c>
      <c r="D1088" s="40">
        <v>56.835999999999999</v>
      </c>
      <c r="E1088" s="40">
        <f t="shared" si="85"/>
        <v>4161.576</v>
      </c>
      <c r="F1088" s="51">
        <f t="shared" si="86"/>
        <v>6.8321557814923315</v>
      </c>
      <c r="G1088" s="51">
        <f t="shared" si="87"/>
        <v>12.754098360655737</v>
      </c>
      <c r="H1088" s="51">
        <f t="shared" si="88"/>
        <v>14.801041666666666</v>
      </c>
      <c r="I1088" s="51">
        <f t="shared" si="89"/>
        <v>6.9928350584756016</v>
      </c>
    </row>
    <row r="1089" spans="1:9" x14ac:dyDescent="0.2">
      <c r="A1089" s="5">
        <v>43530</v>
      </c>
      <c r="B1089" s="37">
        <v>3951.4</v>
      </c>
      <c r="C1089" s="37">
        <v>140.57</v>
      </c>
      <c r="D1089" s="40">
        <v>55.5</v>
      </c>
      <c r="E1089" s="40">
        <f t="shared" si="85"/>
        <v>4147.47</v>
      </c>
      <c r="F1089" s="51">
        <f t="shared" si="86"/>
        <v>6.8092366017577124</v>
      </c>
      <c r="G1089" s="51">
        <f t="shared" si="87"/>
        <v>12.802367941712204</v>
      </c>
      <c r="H1089" s="51">
        <f t="shared" si="88"/>
        <v>14.453125</v>
      </c>
      <c r="I1089" s="51">
        <f t="shared" si="89"/>
        <v>6.9691322758435277</v>
      </c>
    </row>
    <row r="1090" spans="1:9" x14ac:dyDescent="0.2">
      <c r="A1090" s="5">
        <v>43529</v>
      </c>
      <c r="B1090" s="37">
        <v>3951.6</v>
      </c>
      <c r="C1090" s="37">
        <v>140</v>
      </c>
      <c r="D1090" s="40">
        <v>52.689</v>
      </c>
      <c r="E1090" s="40">
        <f t="shared" si="85"/>
        <v>4144.2889999999998</v>
      </c>
      <c r="F1090" s="51">
        <f t="shared" si="86"/>
        <v>6.8095812510770299</v>
      </c>
      <c r="G1090" s="51">
        <f t="shared" si="87"/>
        <v>12.750455373406192</v>
      </c>
      <c r="H1090" s="51">
        <f t="shared" si="88"/>
        <v>13.72109375</v>
      </c>
      <c r="I1090" s="51">
        <f t="shared" si="89"/>
        <v>6.9637871353676566</v>
      </c>
    </row>
    <row r="1091" spans="1:9" x14ac:dyDescent="0.2">
      <c r="A1091" s="5">
        <v>43528</v>
      </c>
      <c r="B1091" s="37">
        <v>3800</v>
      </c>
      <c r="C1091" s="37">
        <v>128.38999999999999</v>
      </c>
      <c r="D1091" s="40">
        <v>45.951999999999998</v>
      </c>
      <c r="E1091" s="40">
        <f t="shared" ref="E1091:E1154" si="90">B1091+C1091+D1091</f>
        <v>3974.3419999999996</v>
      </c>
      <c r="F1091" s="51">
        <f t="shared" ref="F1091:F1154" si="91">B1091/$B$2013</f>
        <v>6.5483370670342929</v>
      </c>
      <c r="G1091" s="51">
        <f t="shared" ref="G1091:G1154" si="92">C1091/$C$2013</f>
        <v>11.693078324225864</v>
      </c>
      <c r="H1091" s="51">
        <f t="shared" ref="H1091:H1154" si="93">D1091/$D$2013</f>
        <v>11.966666666666667</v>
      </c>
      <c r="I1091" s="51">
        <f t="shared" ref="I1091:I1154" si="94">E1091/$E$2013</f>
        <v>6.6782195187525195</v>
      </c>
    </row>
    <row r="1092" spans="1:9" x14ac:dyDescent="0.2">
      <c r="A1092" s="5">
        <v>43527</v>
      </c>
      <c r="B1092" s="37">
        <v>3884.8</v>
      </c>
      <c r="C1092" s="37">
        <v>133.29</v>
      </c>
      <c r="D1092" s="40">
        <v>47.978999999999999</v>
      </c>
      <c r="E1092" s="40">
        <f t="shared" si="90"/>
        <v>4066.069</v>
      </c>
      <c r="F1092" s="51">
        <f t="shared" si="91"/>
        <v>6.6944683784249532</v>
      </c>
      <c r="G1092" s="51">
        <f t="shared" si="92"/>
        <v>12.139344262295081</v>
      </c>
      <c r="H1092" s="51">
        <f t="shared" si="93"/>
        <v>12.49453125</v>
      </c>
      <c r="I1092" s="51">
        <f t="shared" si="94"/>
        <v>6.8323514585293719</v>
      </c>
    </row>
    <row r="1093" spans="1:9" x14ac:dyDescent="0.2">
      <c r="A1093" s="5">
        <v>43526</v>
      </c>
      <c r="B1093" s="37">
        <v>3913</v>
      </c>
      <c r="C1093" s="37">
        <v>135.6</v>
      </c>
      <c r="D1093" s="40">
        <v>48.609000000000002</v>
      </c>
      <c r="E1093" s="40">
        <f t="shared" si="90"/>
        <v>4097.2089999999998</v>
      </c>
      <c r="F1093" s="51">
        <f t="shared" si="91"/>
        <v>6.7430639324487336</v>
      </c>
      <c r="G1093" s="51">
        <f t="shared" si="92"/>
        <v>12.349726775956283</v>
      </c>
      <c r="H1093" s="51">
        <f t="shared" si="93"/>
        <v>12.658593750000001</v>
      </c>
      <c r="I1093" s="51">
        <f t="shared" si="94"/>
        <v>6.8846770399247204</v>
      </c>
    </row>
    <row r="1094" spans="1:9" x14ac:dyDescent="0.2">
      <c r="A1094" s="5">
        <v>43525</v>
      </c>
      <c r="B1094" s="37">
        <v>3914</v>
      </c>
      <c r="C1094" s="37">
        <v>138.38999999999999</v>
      </c>
      <c r="D1094" s="40">
        <v>47.189</v>
      </c>
      <c r="E1094" s="40">
        <f t="shared" si="90"/>
        <v>4099.5789999999997</v>
      </c>
      <c r="F1094" s="51">
        <f t="shared" si="91"/>
        <v>6.7447871790453222</v>
      </c>
      <c r="G1094" s="51">
        <f t="shared" si="92"/>
        <v>12.60382513661202</v>
      </c>
      <c r="H1094" s="51">
        <f t="shared" si="93"/>
        <v>12.288802083333334</v>
      </c>
      <c r="I1094" s="51">
        <f t="shared" si="94"/>
        <v>6.8886594300309172</v>
      </c>
    </row>
    <row r="1095" spans="1:9" x14ac:dyDescent="0.2">
      <c r="A1095" s="5">
        <v>43524</v>
      </c>
      <c r="B1095" s="37">
        <v>3894</v>
      </c>
      <c r="C1095" s="37">
        <v>138.16999999999999</v>
      </c>
      <c r="D1095" s="40">
        <v>45.82</v>
      </c>
      <c r="E1095" s="40">
        <f t="shared" si="90"/>
        <v>4077.9900000000002</v>
      </c>
      <c r="F1095" s="51">
        <f t="shared" si="91"/>
        <v>6.7103222471135622</v>
      </c>
      <c r="G1095" s="51">
        <f t="shared" si="92"/>
        <v>12.583788706739524</v>
      </c>
      <c r="H1095" s="51">
        <f t="shared" si="93"/>
        <v>11.932291666666668</v>
      </c>
      <c r="I1095" s="51">
        <f t="shared" si="94"/>
        <v>6.8523827127302059</v>
      </c>
    </row>
    <row r="1096" spans="1:9" x14ac:dyDescent="0.2">
      <c r="A1096" s="5">
        <v>43523</v>
      </c>
      <c r="B1096" s="37">
        <v>3902.7</v>
      </c>
      <c r="C1096" s="37">
        <v>137.71</v>
      </c>
      <c r="D1096" s="40">
        <v>45.158000000000001</v>
      </c>
      <c r="E1096" s="40">
        <f t="shared" si="90"/>
        <v>4085.5679999999998</v>
      </c>
      <c r="F1096" s="51">
        <f t="shared" si="91"/>
        <v>6.7253144925038777</v>
      </c>
      <c r="G1096" s="51">
        <f t="shared" si="92"/>
        <v>12.541894353369763</v>
      </c>
      <c r="H1096" s="51">
        <f t="shared" si="93"/>
        <v>11.759895833333333</v>
      </c>
      <c r="I1096" s="51">
        <f t="shared" si="94"/>
        <v>6.8651162790697668</v>
      </c>
    </row>
    <row r="1097" spans="1:9" x14ac:dyDescent="0.2">
      <c r="A1097" s="5">
        <v>43522</v>
      </c>
      <c r="B1097" s="37">
        <v>3896.8</v>
      </c>
      <c r="C1097" s="37">
        <v>139.55000000000001</v>
      </c>
      <c r="D1097" s="40">
        <v>45.012999999999998</v>
      </c>
      <c r="E1097" s="40">
        <f t="shared" si="90"/>
        <v>4081.3630000000003</v>
      </c>
      <c r="F1097" s="51">
        <f t="shared" si="91"/>
        <v>6.7151473375840087</v>
      </c>
      <c r="G1097" s="51">
        <f t="shared" si="92"/>
        <v>12.709471766848816</v>
      </c>
      <c r="H1097" s="51">
        <f t="shared" si="93"/>
        <v>11.722135416666667</v>
      </c>
      <c r="I1097" s="51">
        <f t="shared" si="94"/>
        <v>6.8580504772146798</v>
      </c>
    </row>
    <row r="1098" spans="1:9" x14ac:dyDescent="0.2">
      <c r="A1098" s="5">
        <v>43521</v>
      </c>
      <c r="B1098" s="37">
        <v>3921.8</v>
      </c>
      <c r="C1098" s="37">
        <v>141.16</v>
      </c>
      <c r="D1098" s="40">
        <v>45.651000000000003</v>
      </c>
      <c r="E1098" s="40">
        <f t="shared" si="90"/>
        <v>4108.6109999999999</v>
      </c>
      <c r="F1098" s="51">
        <f t="shared" si="91"/>
        <v>6.7582285024987083</v>
      </c>
      <c r="G1098" s="51">
        <f t="shared" si="92"/>
        <v>12.856102003642986</v>
      </c>
      <c r="H1098" s="51">
        <f t="shared" si="93"/>
        <v>11.888281250000002</v>
      </c>
      <c r="I1098" s="51">
        <f t="shared" si="94"/>
        <v>6.9038362011022985</v>
      </c>
    </row>
    <row r="1099" spans="1:9" x14ac:dyDescent="0.2">
      <c r="A1099" s="5">
        <v>43520</v>
      </c>
      <c r="B1099" s="37">
        <v>3832</v>
      </c>
      <c r="C1099" s="37">
        <v>135.12</v>
      </c>
      <c r="D1099" s="40">
        <v>43.834000000000003</v>
      </c>
      <c r="E1099" s="40">
        <f t="shared" si="90"/>
        <v>4010.9539999999997</v>
      </c>
      <c r="F1099" s="51">
        <f t="shared" si="91"/>
        <v>6.6034809581251084</v>
      </c>
      <c r="G1099" s="51">
        <f t="shared" si="92"/>
        <v>12.306010928961749</v>
      </c>
      <c r="H1099" s="51">
        <f t="shared" si="93"/>
        <v>11.415104166666667</v>
      </c>
      <c r="I1099" s="51">
        <f t="shared" si="94"/>
        <v>6.7397398843930629</v>
      </c>
    </row>
    <row r="1100" spans="1:9" x14ac:dyDescent="0.2">
      <c r="A1100" s="5">
        <v>43519</v>
      </c>
      <c r="B1100" s="37">
        <v>4211.7</v>
      </c>
      <c r="C1100" s="37">
        <v>161.34</v>
      </c>
      <c r="D1100" s="40">
        <v>51.423999999999999</v>
      </c>
      <c r="E1100" s="40">
        <f t="shared" si="90"/>
        <v>4424.4639999999999</v>
      </c>
      <c r="F1100" s="51">
        <f t="shared" si="91"/>
        <v>7.2577976908495607</v>
      </c>
      <c r="G1100" s="51">
        <f t="shared" si="92"/>
        <v>14.693989071038251</v>
      </c>
      <c r="H1100" s="51">
        <f t="shared" si="93"/>
        <v>13.391666666666667</v>
      </c>
      <c r="I1100" s="51">
        <f t="shared" si="94"/>
        <v>7.4345745395886542</v>
      </c>
    </row>
    <row r="1101" spans="1:9" x14ac:dyDescent="0.2">
      <c r="A1101" s="5">
        <v>43518</v>
      </c>
      <c r="B1101" s="37">
        <v>4058.3</v>
      </c>
      <c r="C1101" s="37">
        <v>151.27000000000001</v>
      </c>
      <c r="D1101" s="40">
        <v>49.399000000000001</v>
      </c>
      <c r="E1101" s="40">
        <f t="shared" si="90"/>
        <v>4258.969000000001</v>
      </c>
      <c r="F1101" s="51">
        <f t="shared" si="91"/>
        <v>6.9934516629329666</v>
      </c>
      <c r="G1101" s="51">
        <f t="shared" si="92"/>
        <v>13.776867030965391</v>
      </c>
      <c r="H1101" s="51">
        <f t="shared" si="93"/>
        <v>12.864322916666667</v>
      </c>
      <c r="I1101" s="51">
        <f t="shared" si="94"/>
        <v>7.1564877671730089</v>
      </c>
    </row>
    <row r="1102" spans="1:9" x14ac:dyDescent="0.2">
      <c r="A1102" s="5">
        <v>43517</v>
      </c>
      <c r="B1102" s="37">
        <v>4008.8</v>
      </c>
      <c r="C1102" s="37">
        <v>148.25</v>
      </c>
      <c r="D1102" s="40">
        <v>49.04</v>
      </c>
      <c r="E1102" s="40">
        <f t="shared" si="90"/>
        <v>4206.09</v>
      </c>
      <c r="F1102" s="51">
        <f t="shared" si="91"/>
        <v>6.9081509564018617</v>
      </c>
      <c r="G1102" s="51">
        <f t="shared" si="92"/>
        <v>13.501821493624771</v>
      </c>
      <c r="H1102" s="51">
        <f t="shared" si="93"/>
        <v>12.770833333333334</v>
      </c>
      <c r="I1102" s="51">
        <f t="shared" si="94"/>
        <v>7.0676334184702245</v>
      </c>
    </row>
    <row r="1103" spans="1:9" x14ac:dyDescent="0.2">
      <c r="A1103" s="5">
        <v>43516</v>
      </c>
      <c r="B1103" s="37">
        <v>4055</v>
      </c>
      <c r="C1103" s="37">
        <v>151.66999999999999</v>
      </c>
      <c r="D1103" s="40">
        <v>51.673999999999999</v>
      </c>
      <c r="E1103" s="40">
        <f t="shared" si="90"/>
        <v>4258.3440000000001</v>
      </c>
      <c r="F1103" s="51">
        <f t="shared" si="91"/>
        <v>6.9877649491642257</v>
      </c>
      <c r="G1103" s="51">
        <f t="shared" si="92"/>
        <v>13.813296903460836</v>
      </c>
      <c r="H1103" s="51">
        <f t="shared" si="93"/>
        <v>13.456770833333334</v>
      </c>
      <c r="I1103" s="51">
        <f t="shared" si="94"/>
        <v>7.1554375588116681</v>
      </c>
    </row>
    <row r="1104" spans="1:9" x14ac:dyDescent="0.2">
      <c r="A1104" s="5">
        <v>43515</v>
      </c>
      <c r="B1104" s="37">
        <v>3989.9</v>
      </c>
      <c r="C1104" s="37">
        <v>146.61000000000001</v>
      </c>
      <c r="D1104" s="40">
        <v>47.433</v>
      </c>
      <c r="E1104" s="40">
        <f t="shared" si="90"/>
        <v>4183.9430000000002</v>
      </c>
      <c r="F1104" s="51">
        <f t="shared" si="91"/>
        <v>6.8755815957263495</v>
      </c>
      <c r="G1104" s="51">
        <f t="shared" si="92"/>
        <v>13.352459016393443</v>
      </c>
      <c r="H1104" s="51">
        <f t="shared" si="93"/>
        <v>12.352343750000001</v>
      </c>
      <c r="I1104" s="51">
        <f t="shared" si="94"/>
        <v>7.0304190751445086</v>
      </c>
    </row>
    <row r="1105" spans="1:9" x14ac:dyDescent="0.2">
      <c r="A1105" s="5">
        <v>43514</v>
      </c>
      <c r="B1105" s="37">
        <v>3978.1</v>
      </c>
      <c r="C1105" s="37">
        <v>148.97999999999999</v>
      </c>
      <c r="D1105" s="40">
        <v>47.939</v>
      </c>
      <c r="E1105" s="40">
        <f t="shared" si="90"/>
        <v>4175.0190000000002</v>
      </c>
      <c r="F1105" s="51">
        <f t="shared" si="91"/>
        <v>6.8552472858866107</v>
      </c>
      <c r="G1105" s="51">
        <f t="shared" si="92"/>
        <v>13.568306010928961</v>
      </c>
      <c r="H1105" s="51">
        <f t="shared" si="93"/>
        <v>12.484114583333334</v>
      </c>
      <c r="I1105" s="51">
        <f t="shared" si="94"/>
        <v>7.0154237800779677</v>
      </c>
    </row>
    <row r="1106" spans="1:9" x14ac:dyDescent="0.2">
      <c r="A1106" s="5">
        <v>43513</v>
      </c>
      <c r="B1106" s="37">
        <v>3734.5</v>
      </c>
      <c r="C1106" s="37">
        <v>136.19</v>
      </c>
      <c r="D1106" s="40">
        <v>43.969000000000001</v>
      </c>
      <c r="E1106" s="40">
        <f t="shared" si="90"/>
        <v>3914.6590000000001</v>
      </c>
      <c r="F1106" s="51">
        <f t="shared" si="91"/>
        <v>6.4354644149577807</v>
      </c>
      <c r="G1106" s="51">
        <f t="shared" si="92"/>
        <v>12.403460837887067</v>
      </c>
      <c r="H1106" s="51">
        <f t="shared" si="93"/>
        <v>11.450260416666667</v>
      </c>
      <c r="I1106" s="51">
        <f t="shared" si="94"/>
        <v>6.5779321817448579</v>
      </c>
    </row>
    <row r="1107" spans="1:9" x14ac:dyDescent="0.2">
      <c r="A1107" s="5">
        <v>43512</v>
      </c>
      <c r="B1107" s="37">
        <v>3676.4</v>
      </c>
      <c r="C1107" s="37">
        <v>124.68</v>
      </c>
      <c r="D1107" s="40">
        <v>43.421999999999997</v>
      </c>
      <c r="E1107" s="40">
        <f t="shared" si="90"/>
        <v>3844.502</v>
      </c>
      <c r="F1107" s="51">
        <f t="shared" si="91"/>
        <v>6.3353437876960204</v>
      </c>
      <c r="G1107" s="51">
        <f t="shared" si="92"/>
        <v>11.355191256830601</v>
      </c>
      <c r="H1107" s="51">
        <f t="shared" si="93"/>
        <v>11.307812499999999</v>
      </c>
      <c r="I1107" s="51">
        <f t="shared" si="94"/>
        <v>6.4600450329345342</v>
      </c>
    </row>
    <row r="1108" spans="1:9" x14ac:dyDescent="0.2">
      <c r="A1108" s="5">
        <v>43511</v>
      </c>
      <c r="B1108" s="37">
        <v>3670</v>
      </c>
      <c r="C1108" s="37">
        <v>123.75</v>
      </c>
      <c r="D1108" s="40">
        <v>42.634999999999998</v>
      </c>
      <c r="E1108" s="40">
        <f t="shared" si="90"/>
        <v>3836.3850000000002</v>
      </c>
      <c r="F1108" s="51">
        <f t="shared" si="91"/>
        <v>6.3243150094778571</v>
      </c>
      <c r="G1108" s="51">
        <f t="shared" si="92"/>
        <v>11.270491803278688</v>
      </c>
      <c r="H1108" s="51">
        <f t="shared" si="93"/>
        <v>11.102864583333334</v>
      </c>
      <c r="I1108" s="51">
        <f t="shared" si="94"/>
        <v>6.4464057669041539</v>
      </c>
    </row>
    <row r="1109" spans="1:9" x14ac:dyDescent="0.2">
      <c r="A1109" s="5">
        <v>43510</v>
      </c>
      <c r="B1109" s="37">
        <v>3656.7</v>
      </c>
      <c r="C1109" s="37">
        <v>122.58</v>
      </c>
      <c r="D1109" s="40">
        <v>41.398000000000003</v>
      </c>
      <c r="E1109" s="40">
        <f t="shared" si="90"/>
        <v>3820.6779999999999</v>
      </c>
      <c r="F1109" s="51">
        <f t="shared" si="91"/>
        <v>6.3013958297432362</v>
      </c>
      <c r="G1109" s="51">
        <f t="shared" si="92"/>
        <v>11.163934426229508</v>
      </c>
      <c r="H1109" s="51">
        <f t="shared" si="93"/>
        <v>10.780729166666667</v>
      </c>
      <c r="I1109" s="51">
        <f t="shared" si="94"/>
        <v>6.420012770533674</v>
      </c>
    </row>
    <row r="1110" spans="1:9" x14ac:dyDescent="0.2">
      <c r="A1110" s="5">
        <v>43509</v>
      </c>
      <c r="B1110" s="37">
        <v>3666.1</v>
      </c>
      <c r="C1110" s="37">
        <v>123.85</v>
      </c>
      <c r="D1110" s="40">
        <v>41.762999999999998</v>
      </c>
      <c r="E1110" s="40">
        <f t="shared" si="90"/>
        <v>3831.7129999999997</v>
      </c>
      <c r="F1110" s="51">
        <f t="shared" si="91"/>
        <v>6.3175943477511636</v>
      </c>
      <c r="G1110" s="51">
        <f t="shared" si="92"/>
        <v>11.279599271402549</v>
      </c>
      <c r="H1110" s="51">
        <f t="shared" si="93"/>
        <v>10.875781249999999</v>
      </c>
      <c r="I1110" s="51">
        <f t="shared" si="94"/>
        <v>6.4385552493614728</v>
      </c>
    </row>
    <row r="1111" spans="1:9" x14ac:dyDescent="0.2">
      <c r="A1111" s="5">
        <v>43508</v>
      </c>
      <c r="B1111" s="37">
        <v>3694.2</v>
      </c>
      <c r="C1111" s="37">
        <v>124.75</v>
      </c>
      <c r="D1111" s="40">
        <v>43.94</v>
      </c>
      <c r="E1111" s="40">
        <f t="shared" si="90"/>
        <v>3862.89</v>
      </c>
      <c r="F1111" s="51">
        <f t="shared" si="91"/>
        <v>6.3660175771152856</v>
      </c>
      <c r="G1111" s="51">
        <f t="shared" si="92"/>
        <v>11.361566484517304</v>
      </c>
      <c r="H1111" s="51">
        <f t="shared" si="93"/>
        <v>11.442708333333334</v>
      </c>
      <c r="I1111" s="51">
        <f t="shared" si="94"/>
        <v>6.4909430030918127</v>
      </c>
    </row>
    <row r="1112" spans="1:9" x14ac:dyDescent="0.2">
      <c r="A1112" s="5">
        <v>43507</v>
      </c>
      <c r="B1112" s="37">
        <v>3681.1</v>
      </c>
      <c r="C1112" s="37">
        <v>122.68</v>
      </c>
      <c r="D1112" s="40">
        <v>43.033999999999999</v>
      </c>
      <c r="E1112" s="40">
        <f t="shared" si="90"/>
        <v>3846.8139999999999</v>
      </c>
      <c r="F1112" s="51">
        <f t="shared" si="91"/>
        <v>6.3434430466999832</v>
      </c>
      <c r="G1112" s="51">
        <f t="shared" si="92"/>
        <v>11.17304189435337</v>
      </c>
      <c r="H1112" s="51">
        <f t="shared" si="93"/>
        <v>11.206770833333334</v>
      </c>
      <c r="I1112" s="51">
        <f t="shared" si="94"/>
        <v>6.4639299637047989</v>
      </c>
    </row>
    <row r="1113" spans="1:9" x14ac:dyDescent="0.2">
      <c r="A1113" s="5">
        <v>43506</v>
      </c>
      <c r="B1113" s="37">
        <v>3746.3</v>
      </c>
      <c r="C1113" s="37">
        <v>127.31</v>
      </c>
      <c r="D1113" s="40">
        <v>46.857999999999997</v>
      </c>
      <c r="E1113" s="40">
        <f t="shared" si="90"/>
        <v>3920.4680000000003</v>
      </c>
      <c r="F1113" s="51">
        <f t="shared" si="91"/>
        <v>6.4557987247975195</v>
      </c>
      <c r="G1113" s="51">
        <f t="shared" si="92"/>
        <v>11.59471766848816</v>
      </c>
      <c r="H1113" s="51">
        <f t="shared" si="93"/>
        <v>12.202604166666667</v>
      </c>
      <c r="I1113" s="51">
        <f t="shared" si="94"/>
        <v>6.5876932383384865</v>
      </c>
    </row>
    <row r="1114" spans="1:9" x14ac:dyDescent="0.2">
      <c r="A1114" s="5">
        <v>43505</v>
      </c>
      <c r="B1114" s="37">
        <v>3718.4</v>
      </c>
      <c r="C1114" s="37">
        <v>121.01</v>
      </c>
      <c r="D1114" s="40">
        <v>44.709000000000003</v>
      </c>
      <c r="E1114" s="40">
        <f t="shared" si="90"/>
        <v>3884.1190000000001</v>
      </c>
      <c r="F1114" s="51">
        <f t="shared" si="91"/>
        <v>6.407720144752715</v>
      </c>
      <c r="G1114" s="51">
        <f t="shared" si="92"/>
        <v>11.020947176684881</v>
      </c>
      <c r="H1114" s="51">
        <f t="shared" si="93"/>
        <v>11.642968750000001</v>
      </c>
      <c r="I1114" s="51">
        <f t="shared" si="94"/>
        <v>6.5266148003763949</v>
      </c>
    </row>
    <row r="1115" spans="1:9" x14ac:dyDescent="0.2">
      <c r="A1115" s="5">
        <v>43504</v>
      </c>
      <c r="B1115" s="37">
        <v>3724</v>
      </c>
      <c r="C1115" s="37">
        <v>121.34</v>
      </c>
      <c r="D1115" s="40">
        <v>43.143999999999998</v>
      </c>
      <c r="E1115" s="40">
        <f t="shared" si="90"/>
        <v>3888.4839999999999</v>
      </c>
      <c r="F1115" s="51">
        <f t="shared" si="91"/>
        <v>6.4173703256936072</v>
      </c>
      <c r="G1115" s="51">
        <f t="shared" si="92"/>
        <v>11.051001821493625</v>
      </c>
      <c r="H1115" s="51">
        <f t="shared" si="93"/>
        <v>11.235416666666667</v>
      </c>
      <c r="I1115" s="51">
        <f t="shared" si="94"/>
        <v>6.5339494555719853</v>
      </c>
    </row>
    <row r="1116" spans="1:9" x14ac:dyDescent="0.2">
      <c r="A1116" s="5">
        <v>43503</v>
      </c>
      <c r="B1116" s="37">
        <v>3436.1</v>
      </c>
      <c r="C1116" s="37">
        <v>105.71</v>
      </c>
      <c r="D1116" s="40">
        <v>33.326999999999998</v>
      </c>
      <c r="E1116" s="40">
        <f t="shared" si="90"/>
        <v>3575.1369999999997</v>
      </c>
      <c r="F1116" s="51">
        <f t="shared" si="91"/>
        <v>5.9212476305359303</v>
      </c>
      <c r="G1116" s="51">
        <f t="shared" si="92"/>
        <v>9.6275045537340613</v>
      </c>
      <c r="H1116" s="51">
        <f t="shared" si="93"/>
        <v>8.6789062500000007</v>
      </c>
      <c r="I1116" s="51">
        <f t="shared" si="94"/>
        <v>6.0074220325312533</v>
      </c>
    </row>
    <row r="1117" spans="1:9" x14ac:dyDescent="0.2">
      <c r="A1117" s="5">
        <v>43502</v>
      </c>
      <c r="B1117" s="37">
        <v>3452</v>
      </c>
      <c r="C1117" s="37">
        <v>106.1</v>
      </c>
      <c r="D1117" s="40">
        <v>32.896000000000001</v>
      </c>
      <c r="E1117" s="40">
        <f t="shared" si="90"/>
        <v>3590.9960000000001</v>
      </c>
      <c r="F1117" s="51">
        <f t="shared" si="91"/>
        <v>5.9486472514216793</v>
      </c>
      <c r="G1117" s="51">
        <f t="shared" si="92"/>
        <v>9.6630236794171207</v>
      </c>
      <c r="H1117" s="51">
        <f t="shared" si="93"/>
        <v>8.5666666666666664</v>
      </c>
      <c r="I1117" s="51">
        <f t="shared" si="94"/>
        <v>6.0340704395752116</v>
      </c>
    </row>
    <row r="1118" spans="1:9" x14ac:dyDescent="0.2">
      <c r="A1118" s="5">
        <v>43501</v>
      </c>
      <c r="B1118" s="37">
        <v>3512.6</v>
      </c>
      <c r="C1118" s="37">
        <v>108.68</v>
      </c>
      <c r="D1118" s="40">
        <v>34.392000000000003</v>
      </c>
      <c r="E1118" s="40">
        <f t="shared" si="90"/>
        <v>3655.6719999999996</v>
      </c>
      <c r="F1118" s="51">
        <f t="shared" si="91"/>
        <v>6.0530759951749102</v>
      </c>
      <c r="G1118" s="51">
        <f t="shared" si="92"/>
        <v>9.8979963570127509</v>
      </c>
      <c r="H1118" s="51">
        <f t="shared" si="93"/>
        <v>8.9562500000000007</v>
      </c>
      <c r="I1118" s="51">
        <f t="shared" si="94"/>
        <v>6.1427476811399373</v>
      </c>
    </row>
    <row r="1119" spans="1:9" x14ac:dyDescent="0.2">
      <c r="A1119" s="5">
        <v>43500</v>
      </c>
      <c r="B1119" s="37">
        <v>3490.5</v>
      </c>
      <c r="C1119" s="37">
        <v>108.46</v>
      </c>
      <c r="D1119" s="40">
        <v>34.173999999999999</v>
      </c>
      <c r="E1119" s="40">
        <f t="shared" si="90"/>
        <v>3633.134</v>
      </c>
      <c r="F1119" s="51">
        <f t="shared" si="91"/>
        <v>6.0149922453903155</v>
      </c>
      <c r="G1119" s="51">
        <f t="shared" si="92"/>
        <v>9.8779599271402532</v>
      </c>
      <c r="H1119" s="51">
        <f t="shared" si="93"/>
        <v>8.8994791666666675</v>
      </c>
      <c r="I1119" s="51">
        <f t="shared" si="94"/>
        <v>6.1048763274633684</v>
      </c>
    </row>
    <row r="1120" spans="1:9" x14ac:dyDescent="0.2">
      <c r="A1120" s="5">
        <v>43499</v>
      </c>
      <c r="B1120" s="37">
        <v>3501.7</v>
      </c>
      <c r="C1120" s="37">
        <v>108.52</v>
      </c>
      <c r="D1120" s="40">
        <v>33.514000000000003</v>
      </c>
      <c r="E1120" s="40">
        <f t="shared" si="90"/>
        <v>3643.7339999999999</v>
      </c>
      <c r="F1120" s="51">
        <f t="shared" si="91"/>
        <v>6.0342926072721008</v>
      </c>
      <c r="G1120" s="51">
        <f t="shared" si="92"/>
        <v>9.8834244080145712</v>
      </c>
      <c r="H1120" s="51">
        <f t="shared" si="93"/>
        <v>8.7276041666666675</v>
      </c>
      <c r="I1120" s="51">
        <f t="shared" si="94"/>
        <v>6.1226878612716762</v>
      </c>
    </row>
    <row r="1121" spans="1:9" x14ac:dyDescent="0.2">
      <c r="A1121" s="5">
        <v>43498</v>
      </c>
      <c r="B1121" s="37">
        <v>3564.3</v>
      </c>
      <c r="C1121" s="37">
        <v>112.7</v>
      </c>
      <c r="D1121" s="40">
        <v>34.625</v>
      </c>
      <c r="E1121" s="40">
        <f t="shared" si="90"/>
        <v>3711.625</v>
      </c>
      <c r="F1121" s="51">
        <f t="shared" si="91"/>
        <v>6.1421678442185081</v>
      </c>
      <c r="G1121" s="51">
        <f t="shared" si="92"/>
        <v>10.264116575591986</v>
      </c>
      <c r="H1121" s="51">
        <f t="shared" si="93"/>
        <v>9.0169270833333339</v>
      </c>
      <c r="I1121" s="51">
        <f t="shared" si="94"/>
        <v>6.2367673746471297</v>
      </c>
    </row>
    <row r="1122" spans="1:9" x14ac:dyDescent="0.2">
      <c r="A1122" s="5">
        <v>43497</v>
      </c>
      <c r="B1122" s="37">
        <v>3536.2</v>
      </c>
      <c r="C1122" s="37">
        <v>109.02</v>
      </c>
      <c r="D1122" s="40">
        <v>32.753999999999998</v>
      </c>
      <c r="E1122" s="40">
        <f t="shared" si="90"/>
        <v>3677.9739999999997</v>
      </c>
      <c r="F1122" s="51">
        <f t="shared" si="91"/>
        <v>6.0937446148543861</v>
      </c>
      <c r="G1122" s="51">
        <f t="shared" si="92"/>
        <v>9.9289617486338795</v>
      </c>
      <c r="H1122" s="51">
        <f t="shared" si="93"/>
        <v>8.5296874999999996</v>
      </c>
      <c r="I1122" s="51">
        <f t="shared" si="94"/>
        <v>6.1802224761392655</v>
      </c>
    </row>
    <row r="1123" spans="1:9" x14ac:dyDescent="0.2">
      <c r="A1123" s="5">
        <v>43496</v>
      </c>
      <c r="B1123" s="37">
        <v>3501.1</v>
      </c>
      <c r="C1123" s="37">
        <v>108.45</v>
      </c>
      <c r="D1123" s="40">
        <v>31.428000000000001</v>
      </c>
      <c r="E1123" s="40">
        <f t="shared" si="90"/>
        <v>3640.9779999999996</v>
      </c>
      <c r="F1123" s="51">
        <f t="shared" si="91"/>
        <v>6.0332586593141482</v>
      </c>
      <c r="G1123" s="51">
        <f t="shared" si="92"/>
        <v>9.8770491803278695</v>
      </c>
      <c r="H1123" s="51">
        <f t="shared" si="93"/>
        <v>8.1843750000000011</v>
      </c>
      <c r="I1123" s="51">
        <f t="shared" si="94"/>
        <v>6.1180568624815157</v>
      </c>
    </row>
    <row r="1124" spans="1:9" x14ac:dyDescent="0.2">
      <c r="A1124" s="5">
        <v>43495</v>
      </c>
      <c r="B1124" s="37">
        <v>3529.6</v>
      </c>
      <c r="C1124" s="37">
        <v>110.62</v>
      </c>
      <c r="D1124" s="40">
        <v>31.707999999999998</v>
      </c>
      <c r="E1124" s="40">
        <f t="shared" si="90"/>
        <v>3671.9279999999999</v>
      </c>
      <c r="F1124" s="51">
        <f t="shared" si="91"/>
        <v>6.0823711873169053</v>
      </c>
      <c r="G1124" s="51">
        <f t="shared" si="92"/>
        <v>10.074681238615664</v>
      </c>
      <c r="H1124" s="51">
        <f t="shared" si="93"/>
        <v>8.2572916666666671</v>
      </c>
      <c r="I1124" s="51">
        <f t="shared" si="94"/>
        <v>6.1700631805350179</v>
      </c>
    </row>
    <row r="1125" spans="1:9" x14ac:dyDescent="0.2">
      <c r="A1125" s="5">
        <v>43494</v>
      </c>
      <c r="B1125" s="37">
        <v>3477.9</v>
      </c>
      <c r="C1125" s="37">
        <v>106.3</v>
      </c>
      <c r="D1125" s="40">
        <v>30.93</v>
      </c>
      <c r="E1125" s="40">
        <f t="shared" si="90"/>
        <v>3615.13</v>
      </c>
      <c r="F1125" s="51">
        <f t="shared" si="91"/>
        <v>5.9932793382733074</v>
      </c>
      <c r="G1125" s="51">
        <f t="shared" si="92"/>
        <v>9.681238615664844</v>
      </c>
      <c r="H1125" s="51">
        <f t="shared" si="93"/>
        <v>8.0546875</v>
      </c>
      <c r="I1125" s="51">
        <f t="shared" si="94"/>
        <v>6.0746236053232963</v>
      </c>
    </row>
    <row r="1126" spans="1:9" x14ac:dyDescent="0.2">
      <c r="A1126" s="5">
        <v>43493</v>
      </c>
      <c r="B1126" s="37">
        <v>3501.9</v>
      </c>
      <c r="C1126" s="37">
        <v>107.54</v>
      </c>
      <c r="D1126" s="40">
        <v>31.006</v>
      </c>
      <c r="E1126" s="40">
        <f t="shared" si="90"/>
        <v>3640.4459999999999</v>
      </c>
      <c r="F1126" s="51">
        <f t="shared" si="91"/>
        <v>6.0346372565914193</v>
      </c>
      <c r="G1126" s="51">
        <f t="shared" si="92"/>
        <v>9.7941712204007292</v>
      </c>
      <c r="H1126" s="51">
        <f t="shared" si="93"/>
        <v>8.0744791666666664</v>
      </c>
      <c r="I1126" s="51">
        <f t="shared" si="94"/>
        <v>6.1171629251243447</v>
      </c>
    </row>
    <row r="1127" spans="1:9" x14ac:dyDescent="0.2">
      <c r="A1127" s="5">
        <v>43492</v>
      </c>
      <c r="B1127" s="37">
        <v>3597.1</v>
      </c>
      <c r="C1127" s="37">
        <v>113.4</v>
      </c>
      <c r="D1127" s="40">
        <v>32.314999999999998</v>
      </c>
      <c r="E1127" s="40">
        <f t="shared" si="90"/>
        <v>3742.8150000000001</v>
      </c>
      <c r="F1127" s="51">
        <f t="shared" si="91"/>
        <v>6.1986903325865939</v>
      </c>
      <c r="G1127" s="51">
        <f t="shared" si="92"/>
        <v>10.327868852459016</v>
      </c>
      <c r="H1127" s="51">
        <f t="shared" si="93"/>
        <v>8.4153645833333339</v>
      </c>
      <c r="I1127" s="51">
        <f t="shared" si="94"/>
        <v>6.2891769727113864</v>
      </c>
    </row>
    <row r="1128" spans="1:9" x14ac:dyDescent="0.2">
      <c r="A1128" s="5">
        <v>43491</v>
      </c>
      <c r="B1128" s="37">
        <v>3630.7</v>
      </c>
      <c r="C1128" s="37">
        <v>117.31</v>
      </c>
      <c r="D1128" s="40">
        <v>32.9</v>
      </c>
      <c r="E1128" s="40">
        <f t="shared" si="90"/>
        <v>3780.91</v>
      </c>
      <c r="F1128" s="51">
        <f t="shared" si="91"/>
        <v>6.2565914182319489</v>
      </c>
      <c r="G1128" s="51">
        <f t="shared" si="92"/>
        <v>10.683970856102004</v>
      </c>
      <c r="H1128" s="51">
        <f t="shared" si="93"/>
        <v>8.5677083333333339</v>
      </c>
      <c r="I1128" s="51">
        <f t="shared" si="94"/>
        <v>6.3531892727517141</v>
      </c>
    </row>
    <row r="1129" spans="1:9" x14ac:dyDescent="0.2">
      <c r="A1129" s="5">
        <v>43490</v>
      </c>
      <c r="B1129" s="37">
        <v>3628.9</v>
      </c>
      <c r="C1129" s="37">
        <v>117.27</v>
      </c>
      <c r="D1129" s="40">
        <v>32.774999999999999</v>
      </c>
      <c r="E1129" s="40">
        <f t="shared" si="90"/>
        <v>3778.9450000000002</v>
      </c>
      <c r="F1129" s="51">
        <f t="shared" si="91"/>
        <v>6.2534895743580909</v>
      </c>
      <c r="G1129" s="51">
        <f t="shared" si="92"/>
        <v>10.680327868852459</v>
      </c>
      <c r="H1129" s="51">
        <f t="shared" si="93"/>
        <v>8.53515625</v>
      </c>
      <c r="I1129" s="51">
        <f t="shared" si="94"/>
        <v>6.3498874176636644</v>
      </c>
    </row>
    <row r="1130" spans="1:9" x14ac:dyDescent="0.2">
      <c r="A1130" s="5">
        <v>43489</v>
      </c>
      <c r="B1130" s="37">
        <v>3652.6</v>
      </c>
      <c r="C1130" s="37">
        <v>119.05</v>
      </c>
      <c r="D1130" s="40">
        <v>32.54</v>
      </c>
      <c r="E1130" s="40">
        <f t="shared" si="90"/>
        <v>3804.19</v>
      </c>
      <c r="F1130" s="51">
        <f t="shared" si="91"/>
        <v>6.294330518697226</v>
      </c>
      <c r="G1130" s="51">
        <f t="shared" si="92"/>
        <v>10.842440801457194</v>
      </c>
      <c r="H1130" s="51">
        <f t="shared" si="93"/>
        <v>8.4739583333333339</v>
      </c>
      <c r="I1130" s="51">
        <f t="shared" si="94"/>
        <v>6.3923074337948647</v>
      </c>
    </row>
    <row r="1131" spans="1:9" x14ac:dyDescent="0.2">
      <c r="A1131" s="5">
        <v>43488</v>
      </c>
      <c r="B1131" s="37">
        <v>3619.9</v>
      </c>
      <c r="C1131" s="37">
        <v>118.76</v>
      </c>
      <c r="D1131" s="40">
        <v>31.757000000000001</v>
      </c>
      <c r="E1131" s="40">
        <f t="shared" si="90"/>
        <v>3770.4170000000004</v>
      </c>
      <c r="F1131" s="51">
        <f t="shared" si="91"/>
        <v>6.2379803549887995</v>
      </c>
      <c r="G1131" s="51">
        <f t="shared" si="92"/>
        <v>10.816029143897996</v>
      </c>
      <c r="H1131" s="51">
        <f t="shared" si="93"/>
        <v>8.2700520833333346</v>
      </c>
      <c r="I1131" s="51">
        <f t="shared" si="94"/>
        <v>6.3355575346148685</v>
      </c>
    </row>
    <row r="1132" spans="1:9" x14ac:dyDescent="0.2">
      <c r="A1132" s="5">
        <v>43487</v>
      </c>
      <c r="B1132" s="37">
        <v>3639.1</v>
      </c>
      <c r="C1132" s="37">
        <v>120.19</v>
      </c>
      <c r="D1132" s="40">
        <v>31.494</v>
      </c>
      <c r="E1132" s="40">
        <f t="shared" si="90"/>
        <v>3790.7840000000001</v>
      </c>
      <c r="F1132" s="51">
        <f t="shared" si="91"/>
        <v>6.2710666896432885</v>
      </c>
      <c r="G1132" s="51">
        <f t="shared" si="92"/>
        <v>10.946265938069216</v>
      </c>
      <c r="H1132" s="51">
        <f t="shared" si="93"/>
        <v>8.2015624999999996</v>
      </c>
      <c r="I1132" s="51">
        <f t="shared" si="94"/>
        <v>6.3697808845274908</v>
      </c>
    </row>
    <row r="1133" spans="1:9" x14ac:dyDescent="0.2">
      <c r="A1133" s="5">
        <v>43486</v>
      </c>
      <c r="B1133" s="37">
        <v>3579.4</v>
      </c>
      <c r="C1133" s="37">
        <v>117.5</v>
      </c>
      <c r="D1133" s="40">
        <v>30.843</v>
      </c>
      <c r="E1133" s="40">
        <f t="shared" si="90"/>
        <v>3727.7429999999999</v>
      </c>
      <c r="F1133" s="51">
        <f t="shared" si="91"/>
        <v>6.1681888678269869</v>
      </c>
      <c r="G1133" s="51">
        <f t="shared" si="92"/>
        <v>10.70127504553734</v>
      </c>
      <c r="H1133" s="51">
        <f t="shared" si="93"/>
        <v>8.0320312500000011</v>
      </c>
      <c r="I1133" s="51">
        <f t="shared" si="94"/>
        <v>6.263850988036026</v>
      </c>
    </row>
    <row r="1134" spans="1:9" x14ac:dyDescent="0.2">
      <c r="A1134" s="5">
        <v>43485</v>
      </c>
      <c r="B1134" s="37">
        <v>3586.1</v>
      </c>
      <c r="C1134" s="37">
        <v>119.04</v>
      </c>
      <c r="D1134" s="40">
        <v>30.613</v>
      </c>
      <c r="E1134" s="40">
        <f t="shared" si="90"/>
        <v>3735.7529999999997</v>
      </c>
      <c r="F1134" s="51">
        <f t="shared" si="91"/>
        <v>6.1797346200241261</v>
      </c>
      <c r="G1134" s="51">
        <f t="shared" si="92"/>
        <v>10.841530054644808</v>
      </c>
      <c r="H1134" s="51">
        <f t="shared" si="93"/>
        <v>7.9721354166666671</v>
      </c>
      <c r="I1134" s="51">
        <f t="shared" si="94"/>
        <v>6.2773104583949451</v>
      </c>
    </row>
    <row r="1135" spans="1:9" x14ac:dyDescent="0.2">
      <c r="A1135" s="5">
        <v>43484</v>
      </c>
      <c r="B1135" s="37">
        <v>3760</v>
      </c>
      <c r="C1135" s="37">
        <v>126</v>
      </c>
      <c r="D1135" s="40">
        <v>32.085999999999999</v>
      </c>
      <c r="E1135" s="40">
        <f t="shared" si="90"/>
        <v>3918.0859999999998</v>
      </c>
      <c r="F1135" s="51">
        <f t="shared" si="91"/>
        <v>6.4794072031707746</v>
      </c>
      <c r="G1135" s="51">
        <f t="shared" si="92"/>
        <v>11.475409836065573</v>
      </c>
      <c r="H1135" s="51">
        <f t="shared" si="93"/>
        <v>8.3557291666666664</v>
      </c>
      <c r="I1135" s="51">
        <f t="shared" si="94"/>
        <v>6.5836906842317511</v>
      </c>
    </row>
    <row r="1136" spans="1:9" x14ac:dyDescent="0.2">
      <c r="A1136" s="5">
        <v>43483</v>
      </c>
      <c r="B1136" s="37">
        <v>3675.7</v>
      </c>
      <c r="C1136" s="37">
        <v>121.82</v>
      </c>
      <c r="D1136" s="40">
        <v>30.872</v>
      </c>
      <c r="E1136" s="40">
        <f t="shared" si="90"/>
        <v>3828.3919999999998</v>
      </c>
      <c r="F1136" s="51">
        <f t="shared" si="91"/>
        <v>6.3341375150784076</v>
      </c>
      <c r="G1136" s="51">
        <f t="shared" si="92"/>
        <v>11.09471766848816</v>
      </c>
      <c r="H1136" s="51">
        <f t="shared" si="93"/>
        <v>8.0395833333333329</v>
      </c>
      <c r="I1136" s="51">
        <f t="shared" si="94"/>
        <v>6.4329748622126628</v>
      </c>
    </row>
    <row r="1137" spans="1:9" x14ac:dyDescent="0.2">
      <c r="A1137" s="5">
        <v>43482</v>
      </c>
      <c r="B1137" s="37">
        <v>3723</v>
      </c>
      <c r="C1137" s="37">
        <v>125.25</v>
      </c>
      <c r="D1137" s="40">
        <v>31.451000000000001</v>
      </c>
      <c r="E1137" s="40">
        <f t="shared" si="90"/>
        <v>3879.701</v>
      </c>
      <c r="F1137" s="51">
        <f t="shared" si="91"/>
        <v>6.4156470790970195</v>
      </c>
      <c r="G1137" s="51">
        <f t="shared" si="92"/>
        <v>11.407103825136611</v>
      </c>
      <c r="H1137" s="51">
        <f t="shared" si="93"/>
        <v>8.1903645833333343</v>
      </c>
      <c r="I1137" s="51">
        <f t="shared" si="94"/>
        <v>6.5191910875117625</v>
      </c>
    </row>
    <row r="1138" spans="1:9" x14ac:dyDescent="0.2">
      <c r="A1138" s="5">
        <v>43481</v>
      </c>
      <c r="B1138" s="37">
        <v>3671.2</v>
      </c>
      <c r="C1138" s="37">
        <v>124.35</v>
      </c>
      <c r="D1138" s="40">
        <v>31.306999999999999</v>
      </c>
      <c r="E1138" s="40">
        <f t="shared" si="90"/>
        <v>3826.8569999999995</v>
      </c>
      <c r="F1138" s="51">
        <f t="shared" si="91"/>
        <v>6.3263829053937624</v>
      </c>
      <c r="G1138" s="51">
        <f t="shared" si="92"/>
        <v>11.325136612021858</v>
      </c>
      <c r="H1138" s="51">
        <f t="shared" si="93"/>
        <v>8.1528645833333329</v>
      </c>
      <c r="I1138" s="51">
        <f t="shared" si="94"/>
        <v>6.4303955504772139</v>
      </c>
    </row>
    <row r="1139" spans="1:9" x14ac:dyDescent="0.2">
      <c r="A1139" s="5">
        <v>43480</v>
      </c>
      <c r="B1139" s="37">
        <v>3656.5</v>
      </c>
      <c r="C1139" s="37">
        <v>122.7</v>
      </c>
      <c r="D1139" s="40">
        <v>30.89</v>
      </c>
      <c r="E1139" s="40">
        <f t="shared" si="90"/>
        <v>3810.0899999999997</v>
      </c>
      <c r="F1139" s="51">
        <f t="shared" si="91"/>
        <v>6.3010511804239195</v>
      </c>
      <c r="G1139" s="51">
        <f t="shared" si="92"/>
        <v>11.174863387978142</v>
      </c>
      <c r="H1139" s="51">
        <f t="shared" si="93"/>
        <v>8.0442708333333339</v>
      </c>
      <c r="I1139" s="51">
        <f t="shared" si="94"/>
        <v>6.4022214007259031</v>
      </c>
    </row>
    <row r="1140" spans="1:9" x14ac:dyDescent="0.2">
      <c r="A1140" s="5">
        <v>43479</v>
      </c>
      <c r="B1140" s="37">
        <v>3749.3</v>
      </c>
      <c r="C1140" s="37">
        <v>131.44999999999999</v>
      </c>
      <c r="D1140" s="40">
        <v>31.843</v>
      </c>
      <c r="E1140" s="40">
        <f t="shared" si="90"/>
        <v>3912.5929999999998</v>
      </c>
      <c r="F1140" s="51">
        <f t="shared" si="91"/>
        <v>6.4609684645872836</v>
      </c>
      <c r="G1140" s="51">
        <f t="shared" si="92"/>
        <v>11.971766848816028</v>
      </c>
      <c r="H1140" s="51">
        <f t="shared" si="93"/>
        <v>8.2924479166666671</v>
      </c>
      <c r="I1140" s="51">
        <f t="shared" si="94"/>
        <v>6.5744606129856162</v>
      </c>
    </row>
    <row r="1141" spans="1:9" x14ac:dyDescent="0.2">
      <c r="A1141" s="5">
        <v>43478</v>
      </c>
      <c r="B1141" s="37">
        <v>3591</v>
      </c>
      <c r="C1141" s="37">
        <v>117.93</v>
      </c>
      <c r="D1141" s="40">
        <v>29.706</v>
      </c>
      <c r="E1141" s="40">
        <f t="shared" si="90"/>
        <v>3738.636</v>
      </c>
      <c r="F1141" s="51">
        <f t="shared" si="91"/>
        <v>6.1881785283474073</v>
      </c>
      <c r="G1141" s="51">
        <f t="shared" si="92"/>
        <v>10.740437158469945</v>
      </c>
      <c r="H1141" s="51">
        <f t="shared" si="93"/>
        <v>7.7359375000000004</v>
      </c>
      <c r="I1141" s="51">
        <f t="shared" si="94"/>
        <v>6.2821548595241294</v>
      </c>
    </row>
    <row r="1142" spans="1:9" x14ac:dyDescent="0.2">
      <c r="A1142" s="5">
        <v>43477</v>
      </c>
      <c r="B1142" s="37">
        <v>3702</v>
      </c>
      <c r="C1142" s="37">
        <v>127.41</v>
      </c>
      <c r="D1142" s="40">
        <v>31.774000000000001</v>
      </c>
      <c r="E1142" s="40">
        <f t="shared" si="90"/>
        <v>3861.1839999999997</v>
      </c>
      <c r="F1142" s="51">
        <f t="shared" si="91"/>
        <v>6.3794589005686717</v>
      </c>
      <c r="G1142" s="51">
        <f t="shared" si="92"/>
        <v>11.603825136612022</v>
      </c>
      <c r="H1142" s="51">
        <f t="shared" si="93"/>
        <v>8.2744791666666675</v>
      </c>
      <c r="I1142" s="51">
        <f t="shared" si="94"/>
        <v>6.4880763543487019</v>
      </c>
    </row>
    <row r="1143" spans="1:9" x14ac:dyDescent="0.2">
      <c r="A1143" s="5">
        <v>43476</v>
      </c>
      <c r="B1143" s="37">
        <v>3716.1</v>
      </c>
      <c r="C1143" s="37">
        <v>128.75</v>
      </c>
      <c r="D1143" s="40">
        <v>31.637</v>
      </c>
      <c r="E1143" s="40">
        <f t="shared" si="90"/>
        <v>3876.4870000000001</v>
      </c>
      <c r="F1143" s="51">
        <f t="shared" si="91"/>
        <v>6.4037566775805619</v>
      </c>
      <c r="G1143" s="51">
        <f t="shared" si="92"/>
        <v>11.725865209471767</v>
      </c>
      <c r="H1143" s="51">
        <f t="shared" si="93"/>
        <v>8.2388020833333346</v>
      </c>
      <c r="I1143" s="51">
        <f t="shared" si="94"/>
        <v>6.5137904960344137</v>
      </c>
    </row>
    <row r="1144" spans="1:9" x14ac:dyDescent="0.2">
      <c r="A1144" s="5">
        <v>43475</v>
      </c>
      <c r="B1144" s="37">
        <v>3712.8</v>
      </c>
      <c r="C1144" s="37">
        <v>129.5</v>
      </c>
      <c r="D1144" s="40">
        <v>33.014000000000003</v>
      </c>
      <c r="E1144" s="40">
        <f t="shared" si="90"/>
        <v>3875.3140000000003</v>
      </c>
      <c r="F1144" s="51">
        <f t="shared" si="91"/>
        <v>6.3980699638118219</v>
      </c>
      <c r="G1144" s="51">
        <f t="shared" si="92"/>
        <v>11.794171220400727</v>
      </c>
      <c r="H1144" s="51">
        <f t="shared" si="93"/>
        <v>8.5973958333333336</v>
      </c>
      <c r="I1144" s="51">
        <f t="shared" si="94"/>
        <v>6.511819464981853</v>
      </c>
    </row>
    <row r="1145" spans="1:9" x14ac:dyDescent="0.2">
      <c r="A1145" s="5">
        <v>43474</v>
      </c>
      <c r="B1145" s="37">
        <v>4083.2</v>
      </c>
      <c r="C1145" s="37">
        <v>152.65</v>
      </c>
      <c r="D1145" s="40">
        <v>38.353999999999999</v>
      </c>
      <c r="E1145" s="40">
        <f t="shared" si="90"/>
        <v>4274.2039999999997</v>
      </c>
      <c r="F1145" s="51">
        <f t="shared" si="91"/>
        <v>7.0363605031880061</v>
      </c>
      <c r="G1145" s="51">
        <f t="shared" si="92"/>
        <v>13.902550091074682</v>
      </c>
      <c r="H1145" s="51">
        <f t="shared" si="93"/>
        <v>9.9880208333333336</v>
      </c>
      <c r="I1145" s="51">
        <f t="shared" si="94"/>
        <v>7.1820876461890037</v>
      </c>
    </row>
    <row r="1146" spans="1:9" x14ac:dyDescent="0.2">
      <c r="A1146" s="5">
        <v>43473</v>
      </c>
      <c r="B1146" s="37">
        <v>4100</v>
      </c>
      <c r="C1146" s="37">
        <v>152.85</v>
      </c>
      <c r="D1146" s="40">
        <v>38.926000000000002</v>
      </c>
      <c r="E1146" s="40">
        <f t="shared" si="90"/>
        <v>4291.7760000000007</v>
      </c>
      <c r="F1146" s="51">
        <f t="shared" si="91"/>
        <v>7.0653110460106845</v>
      </c>
      <c r="G1146" s="51">
        <f t="shared" si="92"/>
        <v>13.920765027322403</v>
      </c>
      <c r="H1146" s="51">
        <f t="shared" si="93"/>
        <v>10.136979166666668</v>
      </c>
      <c r="I1146" s="51">
        <f t="shared" si="94"/>
        <v>7.2116144643097204</v>
      </c>
    </row>
    <row r="1147" spans="1:9" x14ac:dyDescent="0.2">
      <c r="A1147" s="5">
        <v>43472</v>
      </c>
      <c r="B1147" s="37">
        <v>4113.8999999999996</v>
      </c>
      <c r="C1147" s="37">
        <v>154.87</v>
      </c>
      <c r="D1147" s="40">
        <v>37.462000000000003</v>
      </c>
      <c r="E1147" s="40">
        <f t="shared" si="90"/>
        <v>4306.232</v>
      </c>
      <c r="F1147" s="51">
        <f t="shared" si="91"/>
        <v>7.0892641737032571</v>
      </c>
      <c r="G1147" s="51">
        <f t="shared" si="92"/>
        <v>14.104735883424407</v>
      </c>
      <c r="H1147" s="51">
        <f t="shared" si="93"/>
        <v>9.7557291666666686</v>
      </c>
      <c r="I1147" s="51">
        <f t="shared" si="94"/>
        <v>7.235905363624143</v>
      </c>
    </row>
    <row r="1148" spans="1:9" x14ac:dyDescent="0.2">
      <c r="A1148" s="5">
        <v>43471</v>
      </c>
      <c r="B1148" s="37">
        <v>4171.5</v>
      </c>
      <c r="C1148" s="37">
        <v>160.84</v>
      </c>
      <c r="D1148" s="40">
        <v>38.575000000000003</v>
      </c>
      <c r="E1148" s="40">
        <f t="shared" si="90"/>
        <v>4370.915</v>
      </c>
      <c r="F1148" s="51">
        <f t="shared" si="91"/>
        <v>7.1885231776667249</v>
      </c>
      <c r="G1148" s="51">
        <f t="shared" si="92"/>
        <v>14.648451730418943</v>
      </c>
      <c r="H1148" s="51">
        <f t="shared" si="93"/>
        <v>10.045572916666668</v>
      </c>
      <c r="I1148" s="51">
        <f t="shared" si="94"/>
        <v>7.3445943675225163</v>
      </c>
    </row>
    <row r="1149" spans="1:9" x14ac:dyDescent="0.2">
      <c r="A1149" s="5">
        <v>43470</v>
      </c>
      <c r="B1149" s="37">
        <v>3911</v>
      </c>
      <c r="C1149" s="37">
        <v>158.32</v>
      </c>
      <c r="D1149" s="40">
        <v>34.439</v>
      </c>
      <c r="E1149" s="40">
        <f t="shared" si="90"/>
        <v>4103.759</v>
      </c>
      <c r="F1149" s="51">
        <f t="shared" si="91"/>
        <v>6.7396174392555581</v>
      </c>
      <c r="G1149" s="51">
        <f t="shared" si="92"/>
        <v>14.418943533697631</v>
      </c>
      <c r="H1149" s="51">
        <f t="shared" si="93"/>
        <v>8.9684895833333336</v>
      </c>
      <c r="I1149" s="51">
        <f t="shared" si="94"/>
        <v>6.8956832235515524</v>
      </c>
    </row>
    <row r="1150" spans="1:9" x14ac:dyDescent="0.2">
      <c r="A1150" s="5">
        <v>43469</v>
      </c>
      <c r="B1150" s="37">
        <v>3954.9</v>
      </c>
      <c r="C1150" s="37">
        <v>158.66999999999999</v>
      </c>
      <c r="D1150" s="40">
        <v>31.905000000000001</v>
      </c>
      <c r="E1150" s="40">
        <f t="shared" si="90"/>
        <v>4145.4749999999995</v>
      </c>
      <c r="F1150" s="51">
        <f t="shared" si="91"/>
        <v>6.8152679648457699</v>
      </c>
      <c r="G1150" s="51">
        <f t="shared" si="92"/>
        <v>14.450819672131146</v>
      </c>
      <c r="H1150" s="51">
        <f t="shared" si="93"/>
        <v>8.30859375</v>
      </c>
      <c r="I1150" s="51">
        <f t="shared" si="94"/>
        <v>6.9657800107541323</v>
      </c>
    </row>
    <row r="1151" spans="1:9" x14ac:dyDescent="0.2">
      <c r="A1151" s="5">
        <v>43468</v>
      </c>
      <c r="B1151" s="37">
        <v>3923.2</v>
      </c>
      <c r="C1151" s="37">
        <v>152.41999999999999</v>
      </c>
      <c r="D1151" s="40">
        <v>31.452999999999999</v>
      </c>
      <c r="E1151" s="40">
        <f t="shared" si="90"/>
        <v>4107.0730000000003</v>
      </c>
      <c r="F1151" s="51">
        <f t="shared" si="91"/>
        <v>6.7606410477339312</v>
      </c>
      <c r="G1151" s="51">
        <f t="shared" si="92"/>
        <v>13.881602914389799</v>
      </c>
      <c r="H1151" s="51">
        <f t="shared" si="93"/>
        <v>8.1908854166666671</v>
      </c>
      <c r="I1151" s="51">
        <f t="shared" si="94"/>
        <v>6.9012518483667167</v>
      </c>
    </row>
    <row r="1152" spans="1:9" x14ac:dyDescent="0.2">
      <c r="A1152" s="5">
        <v>43467</v>
      </c>
      <c r="B1152" s="37">
        <v>4048.5</v>
      </c>
      <c r="C1152" s="37">
        <v>159.36000000000001</v>
      </c>
      <c r="D1152" s="40">
        <v>32.776000000000003</v>
      </c>
      <c r="E1152" s="40">
        <f t="shared" si="90"/>
        <v>4240.6359999999995</v>
      </c>
      <c r="F1152" s="51">
        <f t="shared" si="91"/>
        <v>6.9765638462864041</v>
      </c>
      <c r="G1152" s="51">
        <f t="shared" si="92"/>
        <v>14.513661202185792</v>
      </c>
      <c r="H1152" s="51">
        <f t="shared" si="93"/>
        <v>8.5354166666666682</v>
      </c>
      <c r="I1152" s="51">
        <f t="shared" si="94"/>
        <v>7.1256822153515245</v>
      </c>
    </row>
    <row r="1153" spans="1:9" x14ac:dyDescent="0.2">
      <c r="A1153" s="5">
        <v>43466</v>
      </c>
      <c r="B1153" s="37">
        <v>3963</v>
      </c>
      <c r="C1153" s="37">
        <v>144.84</v>
      </c>
      <c r="D1153" s="40">
        <v>31.56</v>
      </c>
      <c r="E1153" s="40">
        <f t="shared" si="90"/>
        <v>4139.4000000000005</v>
      </c>
      <c r="F1153" s="51">
        <f t="shared" si="91"/>
        <v>6.8292262622781328</v>
      </c>
      <c r="G1153" s="51">
        <f t="shared" si="92"/>
        <v>13.191256830601093</v>
      </c>
      <c r="H1153" s="51">
        <f t="shared" si="93"/>
        <v>8.21875</v>
      </c>
      <c r="I1153" s="51">
        <f t="shared" si="94"/>
        <v>6.9555719854819209</v>
      </c>
    </row>
    <row r="1154" spans="1:9" x14ac:dyDescent="0.2">
      <c r="A1154" s="5">
        <v>43465</v>
      </c>
      <c r="B1154" s="37">
        <v>3830.5</v>
      </c>
      <c r="C1154" s="37">
        <v>136</v>
      </c>
      <c r="D1154" s="40">
        <v>29.893000000000001</v>
      </c>
      <c r="E1154" s="40">
        <f t="shared" si="90"/>
        <v>3996.393</v>
      </c>
      <c r="F1154" s="51">
        <f t="shared" si="91"/>
        <v>6.6008960882302263</v>
      </c>
      <c r="G1154" s="51">
        <f t="shared" si="92"/>
        <v>12.386156648451729</v>
      </c>
      <c r="H1154" s="51">
        <f t="shared" si="93"/>
        <v>7.7846354166666671</v>
      </c>
      <c r="I1154" s="51">
        <f t="shared" si="94"/>
        <v>6.7152725500739345</v>
      </c>
    </row>
    <row r="1155" spans="1:9" x14ac:dyDescent="0.2">
      <c r="A1155" s="5">
        <v>43464</v>
      </c>
      <c r="B1155" s="37">
        <v>3978.3</v>
      </c>
      <c r="C1155" s="37">
        <v>144.19999999999999</v>
      </c>
      <c r="D1155" s="40">
        <v>31.443999999999999</v>
      </c>
      <c r="E1155" s="40">
        <f t="shared" ref="E1155:E1218" si="95">B1155+C1155+D1155</f>
        <v>4153.9440000000004</v>
      </c>
      <c r="F1155" s="51">
        <f t="shared" ref="F1155:F1218" si="96">B1155/$B$2013</f>
        <v>6.8555919352059291</v>
      </c>
      <c r="G1155" s="51">
        <f t="shared" ref="G1155:G1218" si="97">C1155/$C$2013</f>
        <v>13.132969034608378</v>
      </c>
      <c r="H1155" s="51">
        <f t="shared" ref="H1155:H1218" si="98">D1155/$D$2013</f>
        <v>8.1885416666666675</v>
      </c>
      <c r="I1155" s="51">
        <f t="shared" ref="I1155:I1218" si="99">E1155/$E$2013</f>
        <v>6.9800107541336205</v>
      </c>
    </row>
    <row r="1156" spans="1:9" x14ac:dyDescent="0.2">
      <c r="A1156" s="5">
        <v>43463</v>
      </c>
      <c r="B1156" s="37">
        <v>3887</v>
      </c>
      <c r="C1156" s="37">
        <v>139.82</v>
      </c>
      <c r="D1156" s="40">
        <v>30.314</v>
      </c>
      <c r="E1156" s="40">
        <f t="shared" si="95"/>
        <v>4057.134</v>
      </c>
      <c r="F1156" s="51">
        <f t="shared" si="96"/>
        <v>6.6982595209374463</v>
      </c>
      <c r="G1156" s="51">
        <f t="shared" si="97"/>
        <v>12.734061930783241</v>
      </c>
      <c r="H1156" s="51">
        <f t="shared" si="98"/>
        <v>7.8942708333333336</v>
      </c>
      <c r="I1156" s="51">
        <f t="shared" si="99"/>
        <v>6.8173376797956715</v>
      </c>
    </row>
    <row r="1157" spans="1:9" x14ac:dyDescent="0.2">
      <c r="A1157" s="5">
        <v>43462</v>
      </c>
      <c r="B1157" s="37">
        <v>4036.7</v>
      </c>
      <c r="C1157" s="37">
        <v>142.49</v>
      </c>
      <c r="D1157" s="40">
        <v>31.997</v>
      </c>
      <c r="E1157" s="40">
        <f t="shared" si="95"/>
        <v>4211.1869999999999</v>
      </c>
      <c r="F1157" s="51">
        <f t="shared" si="96"/>
        <v>6.9562295364466653</v>
      </c>
      <c r="G1157" s="51">
        <f t="shared" si="97"/>
        <v>12.977231329690346</v>
      </c>
      <c r="H1157" s="51">
        <f t="shared" si="98"/>
        <v>8.3325520833333329</v>
      </c>
      <c r="I1157" s="51">
        <f t="shared" si="99"/>
        <v>7.0761980776986153</v>
      </c>
    </row>
    <row r="1158" spans="1:9" x14ac:dyDescent="0.2">
      <c r="A1158" s="5">
        <v>43461</v>
      </c>
      <c r="B1158" s="37">
        <v>3714.7</v>
      </c>
      <c r="C1158" s="37">
        <v>118.68</v>
      </c>
      <c r="D1158" s="40">
        <v>27.670999999999999</v>
      </c>
      <c r="E1158" s="40">
        <f t="shared" si="95"/>
        <v>3861.0509999999995</v>
      </c>
      <c r="F1158" s="51">
        <f t="shared" si="96"/>
        <v>6.4013441323453391</v>
      </c>
      <c r="G1158" s="51">
        <f t="shared" si="97"/>
        <v>10.808743169398907</v>
      </c>
      <c r="H1158" s="51">
        <f t="shared" si="98"/>
        <v>7.2059895833333334</v>
      </c>
      <c r="I1158" s="51">
        <f t="shared" si="99"/>
        <v>6.4878528700094087</v>
      </c>
    </row>
    <row r="1159" spans="1:9" x14ac:dyDescent="0.2">
      <c r="A1159" s="5">
        <v>43460</v>
      </c>
      <c r="B1159" s="37">
        <v>3929.8</v>
      </c>
      <c r="C1159" s="37">
        <v>134.63999999999999</v>
      </c>
      <c r="D1159" s="40">
        <v>30.437999999999999</v>
      </c>
      <c r="E1159" s="40">
        <f t="shared" si="95"/>
        <v>4094.8780000000002</v>
      </c>
      <c r="F1159" s="51">
        <f t="shared" si="96"/>
        <v>6.772014475271412</v>
      </c>
      <c r="G1159" s="51">
        <f t="shared" si="97"/>
        <v>12.262295081967212</v>
      </c>
      <c r="H1159" s="51">
        <f t="shared" si="98"/>
        <v>7.9265625000000002</v>
      </c>
      <c r="I1159" s="51">
        <f t="shared" si="99"/>
        <v>6.8807601828202714</v>
      </c>
    </row>
    <row r="1160" spans="1:9" x14ac:dyDescent="0.2">
      <c r="A1160" s="5">
        <v>43459</v>
      </c>
      <c r="B1160" s="37">
        <v>3909.7</v>
      </c>
      <c r="C1160" s="37">
        <v>133</v>
      </c>
      <c r="D1160" s="40">
        <v>30.625</v>
      </c>
      <c r="E1160" s="40">
        <f t="shared" si="95"/>
        <v>4073.3249999999998</v>
      </c>
      <c r="F1160" s="51">
        <f t="shared" si="96"/>
        <v>6.7373772186799936</v>
      </c>
      <c r="G1160" s="51">
        <f t="shared" si="97"/>
        <v>12.112932604735883</v>
      </c>
      <c r="H1160" s="51">
        <f t="shared" si="98"/>
        <v>7.975260416666667</v>
      </c>
      <c r="I1160" s="51">
        <f t="shared" si="99"/>
        <v>6.8445439575211715</v>
      </c>
    </row>
    <row r="1161" spans="1:9" x14ac:dyDescent="0.2">
      <c r="A1161" s="5">
        <v>43458</v>
      </c>
      <c r="B1161" s="37">
        <v>4145.2</v>
      </c>
      <c r="C1161" s="37">
        <v>142.78</v>
      </c>
      <c r="D1161" s="40">
        <v>32.893000000000001</v>
      </c>
      <c r="E1161" s="40">
        <f t="shared" si="95"/>
        <v>4320.8729999999996</v>
      </c>
      <c r="F1161" s="51">
        <f t="shared" si="96"/>
        <v>7.1432017921764608</v>
      </c>
      <c r="G1161" s="51">
        <f t="shared" si="97"/>
        <v>13.003642987249544</v>
      </c>
      <c r="H1161" s="51">
        <f t="shared" si="98"/>
        <v>8.5658854166666671</v>
      </c>
      <c r="I1161" s="51">
        <f t="shared" si="99"/>
        <v>7.2605071246135227</v>
      </c>
    </row>
    <row r="1162" spans="1:9" x14ac:dyDescent="0.2">
      <c r="A1162" s="5">
        <v>43457</v>
      </c>
      <c r="B1162" s="37">
        <v>4075.7</v>
      </c>
      <c r="C1162" s="37">
        <v>133.76</v>
      </c>
      <c r="D1162" s="40">
        <v>33.124000000000002</v>
      </c>
      <c r="E1162" s="40">
        <f t="shared" si="95"/>
        <v>4242.5839999999998</v>
      </c>
      <c r="F1162" s="51">
        <f t="shared" si="96"/>
        <v>7.0234361537135968</v>
      </c>
      <c r="G1162" s="51">
        <f t="shared" si="97"/>
        <v>12.182149362477229</v>
      </c>
      <c r="H1162" s="51">
        <f t="shared" si="98"/>
        <v>8.6260416666666675</v>
      </c>
      <c r="I1162" s="51">
        <f t="shared" si="99"/>
        <v>7.1289555047721462</v>
      </c>
    </row>
    <row r="1163" spans="1:9" x14ac:dyDescent="0.2">
      <c r="A1163" s="5">
        <v>43456</v>
      </c>
      <c r="B1163" s="37">
        <v>4135</v>
      </c>
      <c r="C1163" s="37">
        <v>120.64</v>
      </c>
      <c r="D1163" s="40">
        <v>31.533999999999999</v>
      </c>
      <c r="E1163" s="40">
        <f t="shared" si="95"/>
        <v>4287.174</v>
      </c>
      <c r="F1163" s="51">
        <f t="shared" si="96"/>
        <v>7.1256246768912641</v>
      </c>
      <c r="G1163" s="51">
        <f t="shared" si="97"/>
        <v>10.987249544626593</v>
      </c>
      <c r="H1163" s="51">
        <f t="shared" si="98"/>
        <v>8.2119791666666675</v>
      </c>
      <c r="I1163" s="51">
        <f t="shared" si="99"/>
        <v>7.2038815701035084</v>
      </c>
    </row>
    <row r="1164" spans="1:9" x14ac:dyDescent="0.2">
      <c r="A1164" s="5">
        <v>43455</v>
      </c>
      <c r="B1164" s="37">
        <v>3976.1</v>
      </c>
      <c r="C1164" s="37">
        <v>111.37</v>
      </c>
      <c r="D1164" s="40">
        <v>30.379000000000001</v>
      </c>
      <c r="E1164" s="40">
        <f t="shared" si="95"/>
        <v>4117.8490000000002</v>
      </c>
      <c r="F1164" s="51">
        <f t="shared" si="96"/>
        <v>6.8518007926934352</v>
      </c>
      <c r="G1164" s="51">
        <f t="shared" si="97"/>
        <v>10.142987249544626</v>
      </c>
      <c r="H1164" s="51">
        <f t="shared" si="98"/>
        <v>7.9111979166666675</v>
      </c>
      <c r="I1164" s="51">
        <f t="shared" si="99"/>
        <v>6.9193591208495766</v>
      </c>
    </row>
    <row r="1165" spans="1:9" x14ac:dyDescent="0.2">
      <c r="A1165" s="5">
        <v>43454</v>
      </c>
      <c r="B1165" s="37">
        <v>4214.5</v>
      </c>
      <c r="C1165" s="37">
        <v>118.47</v>
      </c>
      <c r="D1165" s="40">
        <v>32.384</v>
      </c>
      <c r="E1165" s="40">
        <f t="shared" si="95"/>
        <v>4365.3540000000003</v>
      </c>
      <c r="F1165" s="51">
        <f t="shared" si="96"/>
        <v>7.2626227813200073</v>
      </c>
      <c r="G1165" s="51">
        <f t="shared" si="97"/>
        <v>10.789617486338797</v>
      </c>
      <c r="H1165" s="51">
        <f t="shared" si="98"/>
        <v>8.4333333333333336</v>
      </c>
      <c r="I1165" s="51">
        <f t="shared" si="99"/>
        <v>7.3352500336066679</v>
      </c>
    </row>
    <row r="1166" spans="1:9" x14ac:dyDescent="0.2">
      <c r="A1166" s="5">
        <v>43453</v>
      </c>
      <c r="B1166" s="37">
        <v>3810</v>
      </c>
      <c r="C1166" s="37">
        <v>102.41</v>
      </c>
      <c r="D1166" s="40">
        <v>29.023</v>
      </c>
      <c r="E1166" s="40">
        <f t="shared" si="95"/>
        <v>3941.433</v>
      </c>
      <c r="F1166" s="51">
        <f t="shared" si="96"/>
        <v>6.5655695330001729</v>
      </c>
      <c r="G1166" s="51">
        <f t="shared" si="97"/>
        <v>9.3269581056466304</v>
      </c>
      <c r="H1166" s="51">
        <f t="shared" si="98"/>
        <v>7.5580729166666671</v>
      </c>
      <c r="I1166" s="51">
        <f t="shared" si="99"/>
        <v>6.6229214276112378</v>
      </c>
    </row>
    <row r="1167" spans="1:9" x14ac:dyDescent="0.2">
      <c r="A1167" s="5">
        <v>43452</v>
      </c>
      <c r="B1167" s="37">
        <v>3780.1</v>
      </c>
      <c r="C1167" s="37">
        <v>104.03</v>
      </c>
      <c r="D1167" s="40">
        <v>30.067</v>
      </c>
      <c r="E1167" s="40">
        <f t="shared" si="95"/>
        <v>3914.1970000000001</v>
      </c>
      <c r="F1167" s="51">
        <f t="shared" si="96"/>
        <v>6.514044459762192</v>
      </c>
      <c r="G1167" s="51">
        <f t="shared" si="97"/>
        <v>9.4744990892531877</v>
      </c>
      <c r="H1167" s="51">
        <f t="shared" si="98"/>
        <v>7.8299479166666668</v>
      </c>
      <c r="I1167" s="51">
        <f t="shared" si="99"/>
        <v>6.5771558677241568</v>
      </c>
    </row>
    <row r="1168" spans="1:9" x14ac:dyDescent="0.2">
      <c r="A1168" s="5">
        <v>43451</v>
      </c>
      <c r="B1168" s="37">
        <v>3625.1</v>
      </c>
      <c r="C1168" s="37">
        <v>97.33</v>
      </c>
      <c r="D1168" s="40">
        <v>29.015000000000001</v>
      </c>
      <c r="E1168" s="40">
        <f t="shared" si="95"/>
        <v>3751.4449999999997</v>
      </c>
      <c r="F1168" s="51">
        <f t="shared" si="96"/>
        <v>6.2469412372910567</v>
      </c>
      <c r="G1168" s="51">
        <f t="shared" si="97"/>
        <v>8.8642987249544625</v>
      </c>
      <c r="H1168" s="51">
        <f t="shared" si="98"/>
        <v>7.5559895833333339</v>
      </c>
      <c r="I1168" s="51">
        <f t="shared" si="99"/>
        <v>6.3036782497647526</v>
      </c>
    </row>
    <row r="1169" spans="1:9" x14ac:dyDescent="0.2">
      <c r="A1169" s="5">
        <v>43450</v>
      </c>
      <c r="B1169" s="37">
        <v>3299.9</v>
      </c>
      <c r="C1169" s="37">
        <v>86.56</v>
      </c>
      <c r="D1169" s="40">
        <v>25.539000000000001</v>
      </c>
      <c r="E1169" s="40">
        <f t="shared" si="95"/>
        <v>3411.9990000000003</v>
      </c>
      <c r="F1169" s="51">
        <f t="shared" si="96"/>
        <v>5.6865414440806488</v>
      </c>
      <c r="G1169" s="51">
        <f t="shared" si="97"/>
        <v>7.8834244080145721</v>
      </c>
      <c r="H1169" s="51">
        <f t="shared" si="98"/>
        <v>6.6507812500000005</v>
      </c>
      <c r="I1169" s="51">
        <f t="shared" si="99"/>
        <v>5.7332958058878889</v>
      </c>
    </row>
    <row r="1170" spans="1:9" x14ac:dyDescent="0.2">
      <c r="A1170" s="5">
        <v>43449</v>
      </c>
      <c r="B1170" s="37">
        <v>3285.1</v>
      </c>
      <c r="C1170" s="37">
        <v>85.74</v>
      </c>
      <c r="D1170" s="40">
        <v>23.651</v>
      </c>
      <c r="E1170" s="40">
        <f t="shared" si="95"/>
        <v>3394.4909999999995</v>
      </c>
      <c r="F1170" s="51">
        <f t="shared" si="96"/>
        <v>5.6610373944511458</v>
      </c>
      <c r="G1170" s="51">
        <f t="shared" si="97"/>
        <v>7.8087431693989062</v>
      </c>
      <c r="H1170" s="51">
        <f t="shared" si="98"/>
        <v>6.1591145833333334</v>
      </c>
      <c r="I1170" s="51">
        <f t="shared" si="99"/>
        <v>5.7038765291033728</v>
      </c>
    </row>
    <row r="1171" spans="1:9" x14ac:dyDescent="0.2">
      <c r="A1171" s="5">
        <v>43448</v>
      </c>
      <c r="B1171" s="37">
        <v>3282.8</v>
      </c>
      <c r="C1171" s="37">
        <v>85.2</v>
      </c>
      <c r="D1171" s="40">
        <v>23.46</v>
      </c>
      <c r="E1171" s="40">
        <f t="shared" si="95"/>
        <v>3391.46</v>
      </c>
      <c r="F1171" s="51">
        <f t="shared" si="96"/>
        <v>5.6570739272789945</v>
      </c>
      <c r="G1171" s="51">
        <f t="shared" si="97"/>
        <v>7.7595628415300544</v>
      </c>
      <c r="H1171" s="51">
        <f t="shared" si="98"/>
        <v>6.1093750000000009</v>
      </c>
      <c r="I1171" s="51">
        <f t="shared" si="99"/>
        <v>5.6987834386342247</v>
      </c>
    </row>
    <row r="1172" spans="1:9" x14ac:dyDescent="0.2">
      <c r="A1172" s="5">
        <v>43447</v>
      </c>
      <c r="B1172" s="37">
        <v>3354.4</v>
      </c>
      <c r="C1172" s="37">
        <v>87.9</v>
      </c>
      <c r="D1172" s="40">
        <v>23.123999999999999</v>
      </c>
      <c r="E1172" s="40">
        <f t="shared" si="95"/>
        <v>3465.424</v>
      </c>
      <c r="F1172" s="51">
        <f t="shared" si="96"/>
        <v>5.7804583835946932</v>
      </c>
      <c r="G1172" s="51">
        <f t="shared" si="97"/>
        <v>8.0054644808743163</v>
      </c>
      <c r="H1172" s="51">
        <f t="shared" si="98"/>
        <v>6.0218749999999996</v>
      </c>
      <c r="I1172" s="51">
        <f t="shared" si="99"/>
        <v>5.8230676166151367</v>
      </c>
    </row>
    <row r="1173" spans="1:9" x14ac:dyDescent="0.2">
      <c r="A1173" s="5">
        <v>43446</v>
      </c>
      <c r="B1173" s="37">
        <v>3535.6</v>
      </c>
      <c r="C1173" s="37">
        <v>91.89</v>
      </c>
      <c r="D1173" s="40">
        <v>24.245999999999999</v>
      </c>
      <c r="E1173" s="40">
        <f t="shared" si="95"/>
        <v>3651.7359999999999</v>
      </c>
      <c r="F1173" s="51">
        <f t="shared" si="96"/>
        <v>6.0927106668964335</v>
      </c>
      <c r="G1173" s="51">
        <f t="shared" si="97"/>
        <v>8.3688524590163933</v>
      </c>
      <c r="H1173" s="51">
        <f t="shared" si="98"/>
        <v>6.3140624999999995</v>
      </c>
      <c r="I1173" s="51">
        <f t="shared" si="99"/>
        <v>6.1361338889635704</v>
      </c>
    </row>
    <row r="1174" spans="1:9" x14ac:dyDescent="0.2">
      <c r="A1174" s="5">
        <v>43445</v>
      </c>
      <c r="B1174" s="37">
        <v>3435.3</v>
      </c>
      <c r="C1174" s="37">
        <v>89.14</v>
      </c>
      <c r="D1174" s="40">
        <v>23.597999999999999</v>
      </c>
      <c r="E1174" s="40">
        <f t="shared" si="95"/>
        <v>3548.038</v>
      </c>
      <c r="F1174" s="51">
        <f t="shared" si="96"/>
        <v>5.9198690332586601</v>
      </c>
      <c r="G1174" s="51">
        <f t="shared" si="97"/>
        <v>8.1183970856101997</v>
      </c>
      <c r="H1174" s="51">
        <f t="shared" si="98"/>
        <v>6.1453125000000002</v>
      </c>
      <c r="I1174" s="51">
        <f t="shared" si="99"/>
        <v>5.9618866783169784</v>
      </c>
    </row>
    <row r="1175" spans="1:9" x14ac:dyDescent="0.2">
      <c r="A1175" s="5">
        <v>43444</v>
      </c>
      <c r="B1175" s="37">
        <v>3524.9</v>
      </c>
      <c r="C1175" s="37">
        <v>92.2</v>
      </c>
      <c r="D1175" s="40">
        <v>24.234000000000002</v>
      </c>
      <c r="E1175" s="40">
        <f t="shared" si="95"/>
        <v>3641.3339999999998</v>
      </c>
      <c r="F1175" s="51">
        <f t="shared" si="96"/>
        <v>6.0742719283129425</v>
      </c>
      <c r="G1175" s="51">
        <f t="shared" si="97"/>
        <v>8.3970856102003637</v>
      </c>
      <c r="H1175" s="51">
        <f t="shared" si="98"/>
        <v>6.3109375000000005</v>
      </c>
      <c r="I1175" s="51">
        <f t="shared" si="99"/>
        <v>6.1186550611641346</v>
      </c>
    </row>
    <row r="1176" spans="1:9" x14ac:dyDescent="0.2">
      <c r="A1176" s="5">
        <v>43443</v>
      </c>
      <c r="B1176" s="37">
        <v>3639.6</v>
      </c>
      <c r="C1176" s="37">
        <v>96.03</v>
      </c>
      <c r="D1176" s="40">
        <v>25.47</v>
      </c>
      <c r="E1176" s="40">
        <f t="shared" si="95"/>
        <v>3761.1</v>
      </c>
      <c r="F1176" s="51">
        <f t="shared" si="96"/>
        <v>6.2719283129415819</v>
      </c>
      <c r="G1176" s="51">
        <f t="shared" si="97"/>
        <v>8.7459016393442628</v>
      </c>
      <c r="H1176" s="51">
        <f t="shared" si="98"/>
        <v>6.6328125</v>
      </c>
      <c r="I1176" s="51">
        <f t="shared" si="99"/>
        <v>6.3199018685307164</v>
      </c>
    </row>
    <row r="1177" spans="1:9" x14ac:dyDescent="0.2">
      <c r="A1177" s="5">
        <v>43442</v>
      </c>
      <c r="B1177" s="37">
        <v>3506</v>
      </c>
      <c r="C1177" s="37">
        <v>92.74</v>
      </c>
      <c r="D1177" s="40">
        <v>24.387</v>
      </c>
      <c r="E1177" s="40">
        <f t="shared" si="95"/>
        <v>3623.127</v>
      </c>
      <c r="F1177" s="51">
        <f t="shared" si="96"/>
        <v>6.0417025676374294</v>
      </c>
      <c r="G1177" s="51">
        <f t="shared" si="97"/>
        <v>8.4462659380692156</v>
      </c>
      <c r="H1177" s="51">
        <f t="shared" si="98"/>
        <v>6.3507812500000007</v>
      </c>
      <c r="I1177" s="51">
        <f t="shared" si="99"/>
        <v>6.0880612313482994</v>
      </c>
    </row>
    <row r="1178" spans="1:9" x14ac:dyDescent="0.2">
      <c r="A1178" s="5">
        <v>43441</v>
      </c>
      <c r="B1178" s="37">
        <v>3460</v>
      </c>
      <c r="C1178" s="37">
        <v>94.78</v>
      </c>
      <c r="D1178" s="40">
        <v>24.998000000000001</v>
      </c>
      <c r="E1178" s="40">
        <f t="shared" si="95"/>
        <v>3579.7780000000002</v>
      </c>
      <c r="F1178" s="51">
        <f t="shared" si="96"/>
        <v>5.9624332241943829</v>
      </c>
      <c r="G1178" s="51">
        <f t="shared" si="97"/>
        <v>8.6320582877959922</v>
      </c>
      <c r="H1178" s="51">
        <f t="shared" si="98"/>
        <v>6.5098958333333341</v>
      </c>
      <c r="I1178" s="51">
        <f t="shared" si="99"/>
        <v>6.0152204597392123</v>
      </c>
    </row>
    <row r="1179" spans="1:9" x14ac:dyDescent="0.2">
      <c r="A1179" s="5">
        <v>43440</v>
      </c>
      <c r="B1179" s="37">
        <v>3531.3</v>
      </c>
      <c r="C1179" s="37">
        <v>91.81</v>
      </c>
      <c r="D1179" s="40">
        <v>26.734999999999999</v>
      </c>
      <c r="E1179" s="40">
        <f t="shared" si="95"/>
        <v>3649.8450000000003</v>
      </c>
      <c r="F1179" s="51">
        <f t="shared" si="96"/>
        <v>6.0853007065311058</v>
      </c>
      <c r="G1179" s="51">
        <f t="shared" si="97"/>
        <v>8.3615664845173043</v>
      </c>
      <c r="H1179" s="51">
        <f t="shared" si="98"/>
        <v>6.962239583333333</v>
      </c>
      <c r="I1179" s="51">
        <f t="shared" si="99"/>
        <v>6.1329563785455035</v>
      </c>
    </row>
    <row r="1180" spans="1:9" x14ac:dyDescent="0.2">
      <c r="A1180" s="5">
        <v>43439</v>
      </c>
      <c r="B1180" s="37">
        <v>3765.3</v>
      </c>
      <c r="C1180" s="37">
        <v>102.42</v>
      </c>
      <c r="D1180" s="40">
        <v>29.260999999999999</v>
      </c>
      <c r="E1180" s="40">
        <f t="shared" si="95"/>
        <v>3896.9810000000002</v>
      </c>
      <c r="F1180" s="51">
        <f t="shared" si="96"/>
        <v>6.4885404101326909</v>
      </c>
      <c r="G1180" s="51">
        <f t="shared" si="97"/>
        <v>9.3278688524590159</v>
      </c>
      <c r="H1180" s="51">
        <f t="shared" si="98"/>
        <v>7.6200520833333334</v>
      </c>
      <c r="I1180" s="51">
        <f t="shared" si="99"/>
        <v>6.54822724828606</v>
      </c>
    </row>
    <row r="1181" spans="1:9" x14ac:dyDescent="0.2">
      <c r="A1181" s="5">
        <v>43438</v>
      </c>
      <c r="B1181" s="37">
        <v>3981.9</v>
      </c>
      <c r="C1181" s="37">
        <v>110.77</v>
      </c>
      <c r="D1181" s="40">
        <v>31.129000000000001</v>
      </c>
      <c r="E1181" s="40">
        <f t="shared" si="95"/>
        <v>4123.799</v>
      </c>
      <c r="F1181" s="51">
        <f t="shared" si="96"/>
        <v>6.861795622953645</v>
      </c>
      <c r="G1181" s="51">
        <f t="shared" si="97"/>
        <v>10.088342440801457</v>
      </c>
      <c r="H1181" s="51">
        <f t="shared" si="98"/>
        <v>8.1065104166666675</v>
      </c>
      <c r="I1181" s="51">
        <f t="shared" si="99"/>
        <v>6.9293571044495224</v>
      </c>
    </row>
    <row r="1182" spans="1:9" x14ac:dyDescent="0.2">
      <c r="A1182" s="5">
        <v>43437</v>
      </c>
      <c r="B1182" s="37">
        <v>3901.2</v>
      </c>
      <c r="C1182" s="37">
        <v>109.22</v>
      </c>
      <c r="D1182" s="40">
        <v>31.001999999999999</v>
      </c>
      <c r="E1182" s="40">
        <f t="shared" si="95"/>
        <v>4041.4219999999996</v>
      </c>
      <c r="F1182" s="51">
        <f t="shared" si="96"/>
        <v>6.7227296226089956</v>
      </c>
      <c r="G1182" s="51">
        <f t="shared" si="97"/>
        <v>9.9471766848816028</v>
      </c>
      <c r="H1182" s="51">
        <f t="shared" si="98"/>
        <v>8.0734375000000007</v>
      </c>
      <c r="I1182" s="51">
        <f t="shared" si="99"/>
        <v>6.7909362817582997</v>
      </c>
    </row>
    <row r="1183" spans="1:9" x14ac:dyDescent="0.2">
      <c r="A1183" s="5">
        <v>43436</v>
      </c>
      <c r="B1183" s="37">
        <v>4159.7</v>
      </c>
      <c r="C1183" s="37">
        <v>116.88</v>
      </c>
      <c r="D1183" s="40">
        <v>33.771999999999998</v>
      </c>
      <c r="E1183" s="40">
        <f t="shared" si="95"/>
        <v>4310.3519999999999</v>
      </c>
      <c r="F1183" s="51">
        <f t="shared" si="96"/>
        <v>7.1681888678269861</v>
      </c>
      <c r="G1183" s="51">
        <f t="shared" si="97"/>
        <v>10.644808743169397</v>
      </c>
      <c r="H1183" s="51">
        <f t="shared" si="98"/>
        <v>8.7947916666666668</v>
      </c>
      <c r="I1183" s="51">
        <f t="shared" si="99"/>
        <v>7.2428283371420887</v>
      </c>
    </row>
    <row r="1184" spans="1:9" x14ac:dyDescent="0.2">
      <c r="A1184" s="5">
        <v>43435</v>
      </c>
      <c r="B1184" s="37">
        <v>4243</v>
      </c>
      <c r="C1184" s="37">
        <v>119.75</v>
      </c>
      <c r="D1184" s="40">
        <v>34.212000000000003</v>
      </c>
      <c r="E1184" s="40">
        <f t="shared" si="95"/>
        <v>4396.9620000000004</v>
      </c>
      <c r="F1184" s="51">
        <f t="shared" si="96"/>
        <v>7.3117353093227644</v>
      </c>
      <c r="G1184" s="51">
        <f t="shared" si="97"/>
        <v>10.906193078324225</v>
      </c>
      <c r="H1184" s="51">
        <f t="shared" si="98"/>
        <v>8.9093750000000007</v>
      </c>
      <c r="I1184" s="51">
        <f t="shared" si="99"/>
        <v>7.3883620110229877</v>
      </c>
    </row>
    <row r="1185" spans="1:9" x14ac:dyDescent="0.2">
      <c r="A1185" s="5">
        <v>43434</v>
      </c>
      <c r="B1185" s="37">
        <v>4038.3</v>
      </c>
      <c r="C1185" s="37">
        <v>113.68</v>
      </c>
      <c r="D1185" s="40">
        <v>32.228000000000002</v>
      </c>
      <c r="E1185" s="40">
        <f t="shared" si="95"/>
        <v>4184.2080000000005</v>
      </c>
      <c r="F1185" s="51">
        <f t="shared" si="96"/>
        <v>6.9589867310012075</v>
      </c>
      <c r="G1185" s="51">
        <f t="shared" si="97"/>
        <v>10.353369763205828</v>
      </c>
      <c r="H1185" s="51">
        <f t="shared" si="98"/>
        <v>8.3927083333333332</v>
      </c>
      <c r="I1185" s="51">
        <f t="shared" si="99"/>
        <v>7.0308643634897168</v>
      </c>
    </row>
    <row r="1186" spans="1:9" x14ac:dyDescent="0.2">
      <c r="A1186" s="5">
        <v>43433</v>
      </c>
      <c r="B1186" s="37">
        <v>4312.8999999999996</v>
      </c>
      <c r="C1186" s="37">
        <v>118.43</v>
      </c>
      <c r="D1186" s="40">
        <v>33.866999999999997</v>
      </c>
      <c r="E1186" s="40">
        <f t="shared" si="95"/>
        <v>4465.1970000000001</v>
      </c>
      <c r="F1186" s="51">
        <f t="shared" si="96"/>
        <v>7.4321902464242635</v>
      </c>
      <c r="G1186" s="51">
        <f t="shared" si="97"/>
        <v>10.785974499089253</v>
      </c>
      <c r="H1186" s="51">
        <f t="shared" si="98"/>
        <v>8.8195312499999989</v>
      </c>
      <c r="I1186" s="51">
        <f t="shared" si="99"/>
        <v>7.5030195590805215</v>
      </c>
    </row>
    <row r="1187" spans="1:9" x14ac:dyDescent="0.2">
      <c r="A1187" s="5">
        <v>43432</v>
      </c>
      <c r="B1187" s="37">
        <v>4306.3</v>
      </c>
      <c r="C1187" s="37">
        <v>124.06</v>
      </c>
      <c r="D1187" s="40">
        <v>34.707999999999998</v>
      </c>
      <c r="E1187" s="40">
        <f t="shared" si="95"/>
        <v>4465.0680000000002</v>
      </c>
      <c r="F1187" s="51">
        <f t="shared" si="96"/>
        <v>7.4208168188867836</v>
      </c>
      <c r="G1187" s="51">
        <f t="shared" si="97"/>
        <v>11.29872495446266</v>
      </c>
      <c r="H1187" s="51">
        <f t="shared" si="98"/>
        <v>9.0385416666666671</v>
      </c>
      <c r="I1187" s="51">
        <f t="shared" si="99"/>
        <v>7.5028027960747412</v>
      </c>
    </row>
    <row r="1188" spans="1:9" x14ac:dyDescent="0.2">
      <c r="A1188" s="5">
        <v>43431</v>
      </c>
      <c r="B1188" s="37">
        <v>3884.4</v>
      </c>
      <c r="C1188" s="37">
        <v>111.77</v>
      </c>
      <c r="D1188" s="40">
        <v>31.558</v>
      </c>
      <c r="E1188" s="40">
        <f t="shared" si="95"/>
        <v>4027.7280000000001</v>
      </c>
      <c r="F1188" s="51">
        <f t="shared" si="96"/>
        <v>6.6937790797863181</v>
      </c>
      <c r="G1188" s="51">
        <f t="shared" si="97"/>
        <v>10.179417122040071</v>
      </c>
      <c r="H1188" s="51">
        <f t="shared" si="98"/>
        <v>8.2182291666666671</v>
      </c>
      <c r="I1188" s="51">
        <f t="shared" si="99"/>
        <v>6.7679257964780213</v>
      </c>
    </row>
    <row r="1189" spans="1:9" x14ac:dyDescent="0.2">
      <c r="A1189" s="5">
        <v>43430</v>
      </c>
      <c r="B1189" s="37">
        <v>3858</v>
      </c>
      <c r="C1189" s="37">
        <v>110.47</v>
      </c>
      <c r="D1189" s="40">
        <v>30.077999999999999</v>
      </c>
      <c r="E1189" s="40">
        <f t="shared" si="95"/>
        <v>3998.5479999999998</v>
      </c>
      <c r="F1189" s="51">
        <f t="shared" si="96"/>
        <v>6.6482853696363957</v>
      </c>
      <c r="G1189" s="51">
        <f t="shared" si="97"/>
        <v>10.061020036429872</v>
      </c>
      <c r="H1189" s="51">
        <f t="shared" si="98"/>
        <v>7.8328125000000002</v>
      </c>
      <c r="I1189" s="51">
        <f t="shared" si="99"/>
        <v>6.7188936685038305</v>
      </c>
    </row>
    <row r="1190" spans="1:9" x14ac:dyDescent="0.2">
      <c r="A1190" s="5">
        <v>43429</v>
      </c>
      <c r="B1190" s="37">
        <v>4087.8</v>
      </c>
      <c r="C1190" s="37">
        <v>118.83</v>
      </c>
      <c r="D1190" s="40">
        <v>31.446999999999999</v>
      </c>
      <c r="E1190" s="40">
        <f t="shared" si="95"/>
        <v>4238.0770000000002</v>
      </c>
      <c r="F1190" s="51">
        <f t="shared" si="96"/>
        <v>7.0442874375323115</v>
      </c>
      <c r="G1190" s="51">
        <f t="shared" si="97"/>
        <v>10.8224043715847</v>
      </c>
      <c r="H1190" s="51">
        <f t="shared" si="98"/>
        <v>8.1893229166666668</v>
      </c>
      <c r="I1190" s="51">
        <f t="shared" si="99"/>
        <v>7.1213822422368604</v>
      </c>
    </row>
    <row r="1191" spans="1:9" x14ac:dyDescent="0.2">
      <c r="A1191" s="5">
        <v>43428</v>
      </c>
      <c r="B1191" s="37">
        <v>3929.8</v>
      </c>
      <c r="C1191" s="37">
        <v>115.33</v>
      </c>
      <c r="D1191" s="40">
        <v>29.675000000000001</v>
      </c>
      <c r="E1191" s="40">
        <f t="shared" si="95"/>
        <v>4074.8050000000003</v>
      </c>
      <c r="F1191" s="51">
        <f t="shared" si="96"/>
        <v>6.772014475271412</v>
      </c>
      <c r="G1191" s="51">
        <f t="shared" si="97"/>
        <v>10.503642987249544</v>
      </c>
      <c r="H1191" s="51">
        <f t="shared" si="98"/>
        <v>7.7278645833333339</v>
      </c>
      <c r="I1191" s="51">
        <f t="shared" si="99"/>
        <v>6.8470308509208229</v>
      </c>
    </row>
    <row r="1192" spans="1:9" x14ac:dyDescent="0.2">
      <c r="A1192" s="5">
        <v>43427</v>
      </c>
      <c r="B1192" s="37">
        <v>4422.7</v>
      </c>
      <c r="C1192" s="37">
        <v>125.24</v>
      </c>
      <c r="D1192" s="40">
        <v>32.71</v>
      </c>
      <c r="E1192" s="40">
        <f t="shared" si="95"/>
        <v>4580.6499999999996</v>
      </c>
      <c r="F1192" s="51">
        <f t="shared" si="96"/>
        <v>7.6214027227296226</v>
      </c>
      <c r="G1192" s="51">
        <f t="shared" si="97"/>
        <v>11.406193078324225</v>
      </c>
      <c r="H1192" s="51">
        <f t="shared" si="98"/>
        <v>8.5182291666666679</v>
      </c>
      <c r="I1192" s="51">
        <f t="shared" si="99"/>
        <v>7.697019088587175</v>
      </c>
    </row>
    <row r="1193" spans="1:9" x14ac:dyDescent="0.2">
      <c r="A1193" s="5">
        <v>43426</v>
      </c>
      <c r="B1193" s="37">
        <v>4392.3999999999996</v>
      </c>
      <c r="C1193" s="37">
        <v>127.42</v>
      </c>
      <c r="D1193" s="40">
        <v>32.164000000000001</v>
      </c>
      <c r="E1193" s="40">
        <f t="shared" si="95"/>
        <v>4551.9839999999995</v>
      </c>
      <c r="F1193" s="51">
        <f t="shared" si="96"/>
        <v>7.5691883508530067</v>
      </c>
      <c r="G1193" s="51">
        <f t="shared" si="97"/>
        <v>11.604735883424407</v>
      </c>
      <c r="H1193" s="51">
        <f t="shared" si="98"/>
        <v>8.3760416666666675</v>
      </c>
      <c r="I1193" s="51">
        <f t="shared" si="99"/>
        <v>7.64885065196935</v>
      </c>
    </row>
    <row r="1194" spans="1:9" x14ac:dyDescent="0.2">
      <c r="A1194" s="5">
        <v>43425</v>
      </c>
      <c r="B1194" s="37">
        <v>4666.6000000000004</v>
      </c>
      <c r="C1194" s="37">
        <v>138.31</v>
      </c>
      <c r="D1194" s="40">
        <v>35.052</v>
      </c>
      <c r="E1194" s="40">
        <f t="shared" si="95"/>
        <v>4839.9620000000004</v>
      </c>
      <c r="F1194" s="51">
        <f t="shared" si="96"/>
        <v>8.0417025676374294</v>
      </c>
      <c r="G1194" s="51">
        <f t="shared" si="97"/>
        <v>12.596539162112933</v>
      </c>
      <c r="H1194" s="51">
        <f t="shared" si="98"/>
        <v>9.1281250000000007</v>
      </c>
      <c r="I1194" s="51">
        <f t="shared" si="99"/>
        <v>8.1327496975399924</v>
      </c>
    </row>
    <row r="1195" spans="1:9" x14ac:dyDescent="0.2">
      <c r="A1195" s="5">
        <v>43424</v>
      </c>
      <c r="B1195" s="37">
        <v>4600.1000000000004</v>
      </c>
      <c r="C1195" s="37">
        <v>134.65</v>
      </c>
      <c r="D1195" s="40">
        <v>33.731000000000002</v>
      </c>
      <c r="E1195" s="40">
        <f t="shared" si="95"/>
        <v>4768.4809999999998</v>
      </c>
      <c r="F1195" s="51">
        <f t="shared" si="96"/>
        <v>7.9271066689643304</v>
      </c>
      <c r="G1195" s="51">
        <f t="shared" si="97"/>
        <v>12.263205828779599</v>
      </c>
      <c r="H1195" s="51">
        <f t="shared" si="98"/>
        <v>8.7841145833333343</v>
      </c>
      <c r="I1195" s="51">
        <f t="shared" si="99"/>
        <v>8.0126377873370078</v>
      </c>
    </row>
    <row r="1196" spans="1:9" x14ac:dyDescent="0.2">
      <c r="A1196" s="5">
        <v>43423</v>
      </c>
      <c r="B1196" s="37">
        <v>4938.1000000000004</v>
      </c>
      <c r="C1196" s="37">
        <v>151.4</v>
      </c>
      <c r="D1196" s="40">
        <v>36.978000000000002</v>
      </c>
      <c r="E1196" s="40">
        <f t="shared" si="95"/>
        <v>5126.4780000000001</v>
      </c>
      <c r="F1196" s="51">
        <f t="shared" si="96"/>
        <v>8.5095640186110639</v>
      </c>
      <c r="G1196" s="51">
        <f t="shared" si="97"/>
        <v>13.788706739526411</v>
      </c>
      <c r="H1196" s="51">
        <f t="shared" si="98"/>
        <v>9.6296875000000011</v>
      </c>
      <c r="I1196" s="51">
        <f t="shared" si="99"/>
        <v>8.6141920957117897</v>
      </c>
    </row>
    <row r="1197" spans="1:9" x14ac:dyDescent="0.2">
      <c r="A1197" s="5">
        <v>43422</v>
      </c>
      <c r="B1197" s="37">
        <v>5659.4</v>
      </c>
      <c r="C1197" s="37">
        <v>178.95</v>
      </c>
      <c r="D1197" s="40">
        <v>43.15</v>
      </c>
      <c r="E1197" s="40">
        <f t="shared" si="95"/>
        <v>5881.4999999999991</v>
      </c>
      <c r="F1197" s="51">
        <f t="shared" si="96"/>
        <v>9.7525417887299675</v>
      </c>
      <c r="G1197" s="51">
        <f t="shared" si="97"/>
        <v>16.297814207650273</v>
      </c>
      <c r="H1197" s="51">
        <f t="shared" si="98"/>
        <v>11.236979166666666</v>
      </c>
      <c r="I1197" s="51">
        <f t="shared" si="99"/>
        <v>9.8828807635434845</v>
      </c>
    </row>
    <row r="1198" spans="1:9" x14ac:dyDescent="0.2">
      <c r="A1198" s="5">
        <v>43421</v>
      </c>
      <c r="B1198" s="37">
        <v>5626.7</v>
      </c>
      <c r="C1198" s="37">
        <v>175.9</v>
      </c>
      <c r="D1198" s="40">
        <v>42.383000000000003</v>
      </c>
      <c r="E1198" s="40">
        <f t="shared" si="95"/>
        <v>5844.9829999999993</v>
      </c>
      <c r="F1198" s="51">
        <f t="shared" si="96"/>
        <v>9.696191625021541</v>
      </c>
      <c r="G1198" s="51">
        <f t="shared" si="97"/>
        <v>16.020036429872494</v>
      </c>
      <c r="H1198" s="51">
        <f t="shared" si="98"/>
        <v>11.037239583333335</v>
      </c>
      <c r="I1198" s="51">
        <f t="shared" si="99"/>
        <v>9.8215200295738665</v>
      </c>
    </row>
    <row r="1199" spans="1:9" x14ac:dyDescent="0.2">
      <c r="A1199" s="5">
        <v>43420</v>
      </c>
      <c r="B1199" s="37">
        <v>5660.5</v>
      </c>
      <c r="C1199" s="37">
        <v>177.26</v>
      </c>
      <c r="D1199" s="40">
        <v>42.792000000000002</v>
      </c>
      <c r="E1199" s="40">
        <f t="shared" si="95"/>
        <v>5880.5520000000006</v>
      </c>
      <c r="F1199" s="51">
        <f t="shared" si="96"/>
        <v>9.7544373599862144</v>
      </c>
      <c r="G1199" s="51">
        <f t="shared" si="97"/>
        <v>16.143897996357012</v>
      </c>
      <c r="H1199" s="51">
        <f t="shared" si="98"/>
        <v>11.143750000000001</v>
      </c>
      <c r="I1199" s="51">
        <f t="shared" si="99"/>
        <v>9.8812878075010087</v>
      </c>
    </row>
    <row r="1200" spans="1:9" x14ac:dyDescent="0.2">
      <c r="A1200" s="5">
        <v>43419</v>
      </c>
      <c r="B1200" s="37">
        <v>5753.4</v>
      </c>
      <c r="C1200" s="37">
        <v>184.27</v>
      </c>
      <c r="D1200" s="40">
        <v>44.612000000000002</v>
      </c>
      <c r="E1200" s="40">
        <f t="shared" si="95"/>
        <v>5982.2820000000002</v>
      </c>
      <c r="F1200" s="51">
        <f t="shared" si="96"/>
        <v>9.9145269688092359</v>
      </c>
      <c r="G1200" s="51">
        <f t="shared" si="97"/>
        <v>16.782331511839708</v>
      </c>
      <c r="H1200" s="51">
        <f t="shared" si="98"/>
        <v>11.617708333333335</v>
      </c>
      <c r="I1200" s="51">
        <f t="shared" si="99"/>
        <v>10.052228122059416</v>
      </c>
    </row>
    <row r="1201" spans="1:9" x14ac:dyDescent="0.2">
      <c r="A1201" s="5">
        <v>43418</v>
      </c>
      <c r="B1201" s="37">
        <v>5884.6</v>
      </c>
      <c r="C1201" s="37">
        <v>185.9</v>
      </c>
      <c r="D1201" s="40">
        <v>44.61</v>
      </c>
      <c r="E1201" s="40">
        <f t="shared" si="95"/>
        <v>6115.11</v>
      </c>
      <c r="F1201" s="51">
        <f t="shared" si="96"/>
        <v>10.140616922281581</v>
      </c>
      <c r="G1201" s="51">
        <f t="shared" si="97"/>
        <v>16.930783242258652</v>
      </c>
      <c r="H1201" s="51">
        <f t="shared" si="98"/>
        <v>11.6171875</v>
      </c>
      <c r="I1201" s="51">
        <f t="shared" si="99"/>
        <v>10.275423444011292</v>
      </c>
    </row>
    <row r="1202" spans="1:9" x14ac:dyDescent="0.2">
      <c r="A1202" s="5">
        <v>43417</v>
      </c>
      <c r="B1202" s="37">
        <v>6464.4</v>
      </c>
      <c r="C1202" s="37">
        <v>210.14</v>
      </c>
      <c r="D1202" s="40">
        <v>50.37</v>
      </c>
      <c r="E1202" s="40">
        <f t="shared" si="95"/>
        <v>6724.91</v>
      </c>
      <c r="F1202" s="51">
        <f t="shared" si="96"/>
        <v>11.139755298983285</v>
      </c>
      <c r="G1202" s="51">
        <f t="shared" si="97"/>
        <v>19.138433515482692</v>
      </c>
      <c r="H1202" s="51">
        <f t="shared" si="98"/>
        <v>13.1171875</v>
      </c>
      <c r="I1202" s="51">
        <f t="shared" si="99"/>
        <v>11.300090738002419</v>
      </c>
    </row>
    <row r="1203" spans="1:9" x14ac:dyDescent="0.2">
      <c r="A1203" s="5">
        <v>43416</v>
      </c>
      <c r="B1203" s="37">
        <v>6446.9</v>
      </c>
      <c r="C1203" s="37">
        <v>212.71</v>
      </c>
      <c r="D1203" s="40">
        <v>50.762999999999998</v>
      </c>
      <c r="E1203" s="40">
        <f t="shared" si="95"/>
        <v>6710.3729999999996</v>
      </c>
      <c r="F1203" s="51">
        <f t="shared" si="96"/>
        <v>11.109598483542996</v>
      </c>
      <c r="G1203" s="51">
        <f t="shared" si="97"/>
        <v>19.372495446265937</v>
      </c>
      <c r="H1203" s="51">
        <f t="shared" si="98"/>
        <v>13.219531249999999</v>
      </c>
      <c r="I1203" s="51">
        <f t="shared" si="99"/>
        <v>11.275663731684366</v>
      </c>
    </row>
    <row r="1204" spans="1:9" x14ac:dyDescent="0.2">
      <c r="A1204" s="5">
        <v>43415</v>
      </c>
      <c r="B1204" s="37">
        <v>6450</v>
      </c>
      <c r="C1204" s="37">
        <v>212.99</v>
      </c>
      <c r="D1204" s="40">
        <v>50.540999999999997</v>
      </c>
      <c r="E1204" s="40">
        <f t="shared" si="95"/>
        <v>6713.5309999999999</v>
      </c>
      <c r="F1204" s="51">
        <f t="shared" si="96"/>
        <v>11.114940547992418</v>
      </c>
      <c r="G1204" s="51">
        <f t="shared" si="97"/>
        <v>19.397996357012751</v>
      </c>
      <c r="H1204" s="51">
        <f t="shared" si="98"/>
        <v>13.16171875</v>
      </c>
      <c r="I1204" s="51">
        <f t="shared" si="99"/>
        <v>11.280970224492538</v>
      </c>
    </row>
    <row r="1205" spans="1:9" x14ac:dyDescent="0.2">
      <c r="A1205" s="5">
        <v>43414</v>
      </c>
      <c r="B1205" s="37">
        <v>6431.1</v>
      </c>
      <c r="C1205" s="37">
        <v>213.2</v>
      </c>
      <c r="D1205" s="40">
        <v>52.476999999999997</v>
      </c>
      <c r="E1205" s="40">
        <f t="shared" si="95"/>
        <v>6696.777</v>
      </c>
      <c r="F1205" s="51">
        <f t="shared" si="96"/>
        <v>11.082371187316907</v>
      </c>
      <c r="G1205" s="51">
        <f t="shared" si="97"/>
        <v>19.417122040072858</v>
      </c>
      <c r="H1205" s="51">
        <f t="shared" si="98"/>
        <v>13.665885416666667</v>
      </c>
      <c r="I1205" s="51">
        <f t="shared" si="99"/>
        <v>11.252817919075145</v>
      </c>
    </row>
    <row r="1206" spans="1:9" x14ac:dyDescent="0.2">
      <c r="A1206" s="5">
        <v>43413</v>
      </c>
      <c r="B1206" s="37">
        <v>6420.2</v>
      </c>
      <c r="C1206" s="37">
        <v>211.01</v>
      </c>
      <c r="D1206" s="40">
        <v>52.094999999999999</v>
      </c>
      <c r="E1206" s="40">
        <f t="shared" si="95"/>
        <v>6683.3050000000003</v>
      </c>
      <c r="F1206" s="51">
        <f t="shared" si="96"/>
        <v>11.063587799414096</v>
      </c>
      <c r="G1206" s="51">
        <f t="shared" si="97"/>
        <v>19.217668488160289</v>
      </c>
      <c r="H1206" s="51">
        <f t="shared" si="98"/>
        <v>13.56640625</v>
      </c>
      <c r="I1206" s="51">
        <f t="shared" si="99"/>
        <v>11.230180467804812</v>
      </c>
    </row>
    <row r="1207" spans="1:9" x14ac:dyDescent="0.2">
      <c r="A1207" s="5">
        <v>43412</v>
      </c>
      <c r="B1207" s="37">
        <v>6479.6</v>
      </c>
      <c r="C1207" s="37">
        <v>212.76</v>
      </c>
      <c r="D1207" s="40">
        <v>52.655000000000001</v>
      </c>
      <c r="E1207" s="40">
        <f t="shared" si="95"/>
        <v>6745.0150000000003</v>
      </c>
      <c r="F1207" s="51">
        <f t="shared" si="96"/>
        <v>11.165948647251422</v>
      </c>
      <c r="G1207" s="51">
        <f t="shared" si="97"/>
        <v>19.377049180327866</v>
      </c>
      <c r="H1207" s="51">
        <f t="shared" si="98"/>
        <v>13.712239583333334</v>
      </c>
      <c r="I1207" s="51">
        <f t="shared" si="99"/>
        <v>11.33387384056997</v>
      </c>
    </row>
    <row r="1208" spans="1:9" x14ac:dyDescent="0.2">
      <c r="A1208" s="5">
        <v>43411</v>
      </c>
      <c r="B1208" s="37">
        <v>6572.7</v>
      </c>
      <c r="C1208" s="37">
        <v>218.99</v>
      </c>
      <c r="D1208" s="40">
        <v>54.441000000000003</v>
      </c>
      <c r="E1208" s="40">
        <f t="shared" si="95"/>
        <v>6846.1309999999994</v>
      </c>
      <c r="F1208" s="51">
        <f t="shared" si="96"/>
        <v>11.326382905393762</v>
      </c>
      <c r="G1208" s="51">
        <f t="shared" si="97"/>
        <v>19.944444444444443</v>
      </c>
      <c r="H1208" s="51">
        <f t="shared" si="98"/>
        <v>14.17734375</v>
      </c>
      <c r="I1208" s="51">
        <f t="shared" si="99"/>
        <v>11.503782430434198</v>
      </c>
    </row>
    <row r="1209" spans="1:9" x14ac:dyDescent="0.2">
      <c r="A1209" s="5">
        <v>43410</v>
      </c>
      <c r="B1209" s="37">
        <v>6515.2</v>
      </c>
      <c r="C1209" s="37">
        <v>220.85</v>
      </c>
      <c r="D1209" s="40">
        <v>56.401000000000003</v>
      </c>
      <c r="E1209" s="40">
        <f t="shared" si="95"/>
        <v>6792.451</v>
      </c>
      <c r="F1209" s="51">
        <f t="shared" si="96"/>
        <v>11.227296226089955</v>
      </c>
      <c r="G1209" s="51">
        <f t="shared" si="97"/>
        <v>20.113843351548269</v>
      </c>
      <c r="H1209" s="51">
        <f t="shared" si="98"/>
        <v>14.687760416666668</v>
      </c>
      <c r="I1209" s="51">
        <f t="shared" si="99"/>
        <v>11.413582134695524</v>
      </c>
    </row>
    <row r="1210" spans="1:9" x14ac:dyDescent="0.2">
      <c r="A1210" s="5">
        <v>43409</v>
      </c>
      <c r="B1210" s="37">
        <v>6470.1</v>
      </c>
      <c r="C1210" s="37">
        <v>210.89</v>
      </c>
      <c r="D1210" s="40">
        <v>53.57</v>
      </c>
      <c r="E1210" s="40">
        <f t="shared" si="95"/>
        <v>6734.56</v>
      </c>
      <c r="F1210" s="51">
        <f t="shared" si="96"/>
        <v>11.149577804583837</v>
      </c>
      <c r="G1210" s="51">
        <f t="shared" si="97"/>
        <v>19.206739526411656</v>
      </c>
      <c r="H1210" s="51">
        <f t="shared" si="98"/>
        <v>13.950520833333334</v>
      </c>
      <c r="I1210" s="51">
        <f t="shared" si="99"/>
        <v>11.316305955101493</v>
      </c>
    </row>
    <row r="1211" spans="1:9" x14ac:dyDescent="0.2">
      <c r="A1211" s="5">
        <v>43408</v>
      </c>
      <c r="B1211" s="37">
        <v>6485.2</v>
      </c>
      <c r="C1211" s="37">
        <v>212.08</v>
      </c>
      <c r="D1211" s="40">
        <v>54.573</v>
      </c>
      <c r="E1211" s="40">
        <f t="shared" si="95"/>
        <v>6751.8530000000001</v>
      </c>
      <c r="F1211" s="51">
        <f t="shared" si="96"/>
        <v>11.175598828192316</v>
      </c>
      <c r="G1211" s="51">
        <f t="shared" si="97"/>
        <v>19.315118397085609</v>
      </c>
      <c r="H1211" s="51">
        <f t="shared" si="98"/>
        <v>14.211718750000001</v>
      </c>
      <c r="I1211" s="51">
        <f t="shared" si="99"/>
        <v>11.345363960209706</v>
      </c>
    </row>
    <row r="1212" spans="1:9" x14ac:dyDescent="0.2">
      <c r="A1212" s="5">
        <v>43407</v>
      </c>
      <c r="B1212" s="37">
        <v>6387.9</v>
      </c>
      <c r="C1212" s="37">
        <v>200.1</v>
      </c>
      <c r="D1212" s="40">
        <v>51.116999999999997</v>
      </c>
      <c r="E1212" s="40">
        <f t="shared" si="95"/>
        <v>6639.1170000000002</v>
      </c>
      <c r="F1212" s="51">
        <f t="shared" si="96"/>
        <v>11.007926934344304</v>
      </c>
      <c r="G1212" s="51">
        <f t="shared" si="97"/>
        <v>18.224043715846992</v>
      </c>
      <c r="H1212" s="51">
        <f t="shared" si="98"/>
        <v>13.311718749999999</v>
      </c>
      <c r="I1212" s="51">
        <f t="shared" si="99"/>
        <v>11.155929896491465</v>
      </c>
    </row>
    <row r="1213" spans="1:9" x14ac:dyDescent="0.2">
      <c r="A1213" s="5">
        <v>43406</v>
      </c>
      <c r="B1213" s="37">
        <v>6426.9</v>
      </c>
      <c r="C1213" s="37">
        <v>202.23</v>
      </c>
      <c r="D1213" s="40">
        <v>51.716000000000001</v>
      </c>
      <c r="E1213" s="40">
        <f t="shared" si="95"/>
        <v>6680.8459999999995</v>
      </c>
      <c r="F1213" s="51">
        <f t="shared" si="96"/>
        <v>11.075133551611236</v>
      </c>
      <c r="G1213" s="51">
        <f t="shared" si="97"/>
        <v>18.418032786885245</v>
      </c>
      <c r="H1213" s="51">
        <f t="shared" si="98"/>
        <v>13.467708333333334</v>
      </c>
      <c r="I1213" s="51">
        <f t="shared" si="99"/>
        <v>11.22604852802796</v>
      </c>
    </row>
    <row r="1214" spans="1:9" x14ac:dyDescent="0.2">
      <c r="A1214" s="5">
        <v>43405</v>
      </c>
      <c r="B1214" s="37">
        <v>6399.7</v>
      </c>
      <c r="C1214" s="37">
        <v>199.73</v>
      </c>
      <c r="D1214" s="40">
        <v>50.595999999999997</v>
      </c>
      <c r="E1214" s="40">
        <f t="shared" si="95"/>
        <v>6650.0259999999989</v>
      </c>
      <c r="F1214" s="51">
        <f t="shared" si="96"/>
        <v>11.028261244184042</v>
      </c>
      <c r="G1214" s="51">
        <f t="shared" si="97"/>
        <v>18.190346083788704</v>
      </c>
      <c r="H1214" s="51">
        <f t="shared" si="98"/>
        <v>13.176041666666666</v>
      </c>
      <c r="I1214" s="51">
        <f t="shared" si="99"/>
        <v>11.174260653313615</v>
      </c>
    </row>
    <row r="1215" spans="1:9" x14ac:dyDescent="0.2">
      <c r="A1215" s="5">
        <v>43404</v>
      </c>
      <c r="B1215" s="37">
        <v>6368.4</v>
      </c>
      <c r="C1215" s="37">
        <v>198.7</v>
      </c>
      <c r="D1215" s="40">
        <v>49.942999999999998</v>
      </c>
      <c r="E1215" s="40">
        <f t="shared" si="95"/>
        <v>6617.0429999999997</v>
      </c>
      <c r="F1215" s="51">
        <f t="shared" si="96"/>
        <v>10.97432362571084</v>
      </c>
      <c r="G1215" s="51">
        <f t="shared" si="97"/>
        <v>18.096539162112929</v>
      </c>
      <c r="H1215" s="51">
        <f t="shared" si="98"/>
        <v>13.005989583333333</v>
      </c>
      <c r="I1215" s="51">
        <f t="shared" si="99"/>
        <v>11.118838217502352</v>
      </c>
    </row>
    <row r="1216" spans="1:9" x14ac:dyDescent="0.2">
      <c r="A1216" s="5">
        <v>43403</v>
      </c>
      <c r="B1216" s="37">
        <v>6330.1</v>
      </c>
      <c r="C1216" s="37">
        <v>197.54</v>
      </c>
      <c r="D1216" s="40">
        <v>49.314</v>
      </c>
      <c r="E1216" s="40">
        <f t="shared" si="95"/>
        <v>6576.9540000000006</v>
      </c>
      <c r="F1216" s="51">
        <f t="shared" si="96"/>
        <v>10.908323281061522</v>
      </c>
      <c r="G1216" s="51">
        <f t="shared" si="97"/>
        <v>17.990892531876138</v>
      </c>
      <c r="H1216" s="51">
        <f t="shared" si="98"/>
        <v>12.8421875</v>
      </c>
      <c r="I1216" s="51">
        <f t="shared" si="99"/>
        <v>11.05147533270601</v>
      </c>
    </row>
    <row r="1217" spans="1:9" x14ac:dyDescent="0.2">
      <c r="A1217" s="5">
        <v>43402</v>
      </c>
      <c r="B1217" s="37">
        <v>6344</v>
      </c>
      <c r="C1217" s="37">
        <v>196.91</v>
      </c>
      <c r="D1217" s="40">
        <v>49.314</v>
      </c>
      <c r="E1217" s="40">
        <f t="shared" si="95"/>
        <v>6590.2240000000002</v>
      </c>
      <c r="F1217" s="51">
        <f t="shared" si="96"/>
        <v>10.932276408754094</v>
      </c>
      <c r="G1217" s="51">
        <f t="shared" si="97"/>
        <v>17.93351548269581</v>
      </c>
      <c r="H1217" s="51">
        <f t="shared" si="98"/>
        <v>12.8421875</v>
      </c>
      <c r="I1217" s="51">
        <f t="shared" si="99"/>
        <v>11.073773356633957</v>
      </c>
    </row>
    <row r="1218" spans="1:9" x14ac:dyDescent="0.2">
      <c r="A1218" s="5">
        <v>43401</v>
      </c>
      <c r="B1218" s="37">
        <v>6490.1</v>
      </c>
      <c r="C1218" s="37">
        <v>204.96</v>
      </c>
      <c r="D1218" s="40">
        <v>51.984000000000002</v>
      </c>
      <c r="E1218" s="40">
        <f t="shared" si="95"/>
        <v>6747.0440000000008</v>
      </c>
      <c r="F1218" s="51">
        <f t="shared" si="96"/>
        <v>11.184042736515597</v>
      </c>
      <c r="G1218" s="51">
        <f t="shared" si="97"/>
        <v>18.666666666666668</v>
      </c>
      <c r="H1218" s="51">
        <f t="shared" si="98"/>
        <v>13.537500000000001</v>
      </c>
      <c r="I1218" s="51">
        <f t="shared" si="99"/>
        <v>11.337283236994221</v>
      </c>
    </row>
    <row r="1219" spans="1:9" x14ac:dyDescent="0.2">
      <c r="A1219" s="5">
        <v>43400</v>
      </c>
      <c r="B1219" s="37">
        <v>6500.2</v>
      </c>
      <c r="C1219" s="37">
        <v>204.23</v>
      </c>
      <c r="D1219" s="40">
        <v>52.363999999999997</v>
      </c>
      <c r="E1219" s="40">
        <f t="shared" ref="E1219:E1282" si="100">B1219+C1219+D1219</f>
        <v>6756.793999999999</v>
      </c>
      <c r="F1219" s="51">
        <f t="shared" ref="F1219:F1282" si="101">B1219/$B$2013</f>
        <v>11.201447527141134</v>
      </c>
      <c r="G1219" s="51">
        <f t="shared" ref="G1219:G1282" si="102">C1219/$C$2013</f>
        <v>18.600182149362475</v>
      </c>
      <c r="H1219" s="51">
        <f t="shared" ref="H1219:H1282" si="103">D1219/$D$2013</f>
        <v>13.636458333333334</v>
      </c>
      <c r="I1219" s="51">
        <f t="shared" ref="I1219:I1282" si="104">E1219/$E$2013</f>
        <v>11.353666487431104</v>
      </c>
    </row>
    <row r="1220" spans="1:9" x14ac:dyDescent="0.2">
      <c r="A1220" s="5">
        <v>43399</v>
      </c>
      <c r="B1220" s="37">
        <v>6531.5</v>
      </c>
      <c r="C1220" s="37">
        <v>205.03</v>
      </c>
      <c r="D1220" s="40">
        <v>52.606999999999999</v>
      </c>
      <c r="E1220" s="40">
        <f t="shared" si="100"/>
        <v>6789.1369999999997</v>
      </c>
      <c r="F1220" s="51">
        <f t="shared" si="101"/>
        <v>11.255385145614339</v>
      </c>
      <c r="G1220" s="51">
        <f t="shared" si="102"/>
        <v>18.673041894353368</v>
      </c>
      <c r="H1220" s="51">
        <f t="shared" si="103"/>
        <v>13.699739583333333</v>
      </c>
      <c r="I1220" s="51">
        <f t="shared" si="104"/>
        <v>11.408013509880361</v>
      </c>
    </row>
    <row r="1221" spans="1:9" x14ac:dyDescent="0.2">
      <c r="A1221" s="5">
        <v>43398</v>
      </c>
      <c r="B1221" s="37">
        <v>6528.1</v>
      </c>
      <c r="C1221" s="37">
        <v>203.69</v>
      </c>
      <c r="D1221" s="40">
        <v>53.003</v>
      </c>
      <c r="E1221" s="40">
        <f t="shared" si="100"/>
        <v>6784.7929999999997</v>
      </c>
      <c r="F1221" s="51">
        <f t="shared" si="101"/>
        <v>11.24952610718594</v>
      </c>
      <c r="G1221" s="51">
        <f t="shared" si="102"/>
        <v>18.551001821493625</v>
      </c>
      <c r="H1221" s="51">
        <f t="shared" si="103"/>
        <v>13.802864583333333</v>
      </c>
      <c r="I1221" s="51">
        <f t="shared" si="104"/>
        <v>11.400714141685709</v>
      </c>
    </row>
    <row r="1222" spans="1:9" x14ac:dyDescent="0.2">
      <c r="A1222" s="5">
        <v>43397</v>
      </c>
      <c r="B1222" s="37">
        <v>6554.1</v>
      </c>
      <c r="C1222" s="37">
        <v>205.24</v>
      </c>
      <c r="D1222" s="40">
        <v>53.088000000000001</v>
      </c>
      <c r="E1222" s="40">
        <f t="shared" si="100"/>
        <v>6812.4279999999999</v>
      </c>
      <c r="F1222" s="51">
        <f t="shared" si="101"/>
        <v>11.294330518697228</v>
      </c>
      <c r="G1222" s="51">
        <f t="shared" si="102"/>
        <v>18.692167577413478</v>
      </c>
      <c r="H1222" s="51">
        <f t="shared" si="103"/>
        <v>13.825000000000001</v>
      </c>
      <c r="I1222" s="51">
        <f t="shared" si="104"/>
        <v>11.44715015459067</v>
      </c>
    </row>
    <row r="1223" spans="1:9" x14ac:dyDescent="0.2">
      <c r="A1223" s="5">
        <v>43396</v>
      </c>
      <c r="B1223" s="37">
        <v>6550</v>
      </c>
      <c r="C1223" s="37">
        <v>205.9</v>
      </c>
      <c r="D1223" s="40">
        <v>53.32</v>
      </c>
      <c r="E1223" s="40">
        <f t="shared" si="100"/>
        <v>6809.2199999999993</v>
      </c>
      <c r="F1223" s="51">
        <f t="shared" si="101"/>
        <v>11.287265207651215</v>
      </c>
      <c r="G1223" s="51">
        <f t="shared" si="102"/>
        <v>18.752276867030965</v>
      </c>
      <c r="H1223" s="51">
        <f t="shared" si="103"/>
        <v>13.885416666666668</v>
      </c>
      <c r="I1223" s="51">
        <f t="shared" si="104"/>
        <v>11.441759645113589</v>
      </c>
    </row>
    <row r="1224" spans="1:9" x14ac:dyDescent="0.2">
      <c r="A1224" s="5">
        <v>43395</v>
      </c>
      <c r="B1224" s="37">
        <v>6567.2</v>
      </c>
      <c r="C1224" s="37">
        <v>206.16</v>
      </c>
      <c r="D1224" s="40">
        <v>53.104999999999997</v>
      </c>
      <c r="E1224" s="40">
        <f t="shared" si="100"/>
        <v>6826.4649999999992</v>
      </c>
      <c r="F1224" s="51">
        <f t="shared" si="101"/>
        <v>11.316905049112529</v>
      </c>
      <c r="G1224" s="51">
        <f t="shared" si="102"/>
        <v>18.775956284153004</v>
      </c>
      <c r="H1224" s="51">
        <f t="shared" si="103"/>
        <v>13.829427083333332</v>
      </c>
      <c r="I1224" s="51">
        <f t="shared" si="104"/>
        <v>11.470736994219651</v>
      </c>
    </row>
    <row r="1225" spans="1:9" x14ac:dyDescent="0.2">
      <c r="A1225" s="5">
        <v>43394</v>
      </c>
      <c r="B1225" s="37">
        <v>6591.6</v>
      </c>
      <c r="C1225" s="37">
        <v>207.32</v>
      </c>
      <c r="D1225" s="40">
        <v>53.720999999999997</v>
      </c>
      <c r="E1225" s="40">
        <f t="shared" si="100"/>
        <v>6852.6409999999996</v>
      </c>
      <c r="F1225" s="51">
        <f t="shared" si="101"/>
        <v>11.358952266069275</v>
      </c>
      <c r="G1225" s="51">
        <f t="shared" si="102"/>
        <v>18.881602914389799</v>
      </c>
      <c r="H1225" s="51">
        <f t="shared" si="103"/>
        <v>13.98984375</v>
      </c>
      <c r="I1225" s="51">
        <f t="shared" si="104"/>
        <v>11.514721400725904</v>
      </c>
    </row>
    <row r="1226" spans="1:9" x14ac:dyDescent="0.2">
      <c r="A1226" s="5">
        <v>43393</v>
      </c>
      <c r="B1226" s="37">
        <v>6586.7</v>
      </c>
      <c r="C1226" s="37">
        <v>208.16</v>
      </c>
      <c r="D1226" s="40">
        <v>54.231000000000002</v>
      </c>
      <c r="E1226" s="40">
        <f t="shared" si="100"/>
        <v>6849.0909999999994</v>
      </c>
      <c r="F1226" s="51">
        <f t="shared" si="101"/>
        <v>11.350508357745994</v>
      </c>
      <c r="G1226" s="51">
        <f t="shared" si="102"/>
        <v>18.958105646630237</v>
      </c>
      <c r="H1226" s="51">
        <f t="shared" si="103"/>
        <v>14.12265625</v>
      </c>
      <c r="I1226" s="51">
        <f t="shared" si="104"/>
        <v>11.508756217233499</v>
      </c>
    </row>
    <row r="1227" spans="1:9" x14ac:dyDescent="0.2">
      <c r="A1227" s="5">
        <v>43392</v>
      </c>
      <c r="B1227" s="37">
        <v>6527.3</v>
      </c>
      <c r="C1227" s="37">
        <v>204.9</v>
      </c>
      <c r="D1227" s="40">
        <v>53.637999999999998</v>
      </c>
      <c r="E1227" s="40">
        <f t="shared" si="100"/>
        <v>6785.8379999999997</v>
      </c>
      <c r="F1227" s="51">
        <f t="shared" si="101"/>
        <v>11.248147509908669</v>
      </c>
      <c r="G1227" s="51">
        <f t="shared" si="102"/>
        <v>18.661202185792348</v>
      </c>
      <c r="H1227" s="51">
        <f t="shared" si="103"/>
        <v>13.968229166666667</v>
      </c>
      <c r="I1227" s="51">
        <f t="shared" si="104"/>
        <v>11.402470090065869</v>
      </c>
    </row>
    <row r="1228" spans="1:9" x14ac:dyDescent="0.2">
      <c r="A1228" s="5">
        <v>43391</v>
      </c>
      <c r="B1228" s="37">
        <v>6613</v>
      </c>
      <c r="C1228" s="37">
        <v>206.08</v>
      </c>
      <c r="D1228" s="40">
        <v>53.426000000000002</v>
      </c>
      <c r="E1228" s="40">
        <f t="shared" si="100"/>
        <v>6872.5060000000003</v>
      </c>
      <c r="F1228" s="51">
        <f t="shared" si="101"/>
        <v>11.395829743236257</v>
      </c>
      <c r="G1228" s="51">
        <f t="shared" si="102"/>
        <v>18.768670309653917</v>
      </c>
      <c r="H1228" s="51">
        <f t="shared" si="103"/>
        <v>13.913020833333334</v>
      </c>
      <c r="I1228" s="51">
        <f t="shared" si="104"/>
        <v>11.5481012232827</v>
      </c>
    </row>
    <row r="1229" spans="1:9" x14ac:dyDescent="0.2">
      <c r="A1229" s="5">
        <v>43390</v>
      </c>
      <c r="B1229" s="37">
        <v>6737.1</v>
      </c>
      <c r="C1229" s="37">
        <v>212.92</v>
      </c>
      <c r="D1229" s="40">
        <v>55.484000000000002</v>
      </c>
      <c r="E1229" s="40">
        <f t="shared" si="100"/>
        <v>7005.5040000000008</v>
      </c>
      <c r="F1229" s="51">
        <f t="shared" si="101"/>
        <v>11.609684645872825</v>
      </c>
      <c r="G1229" s="51">
        <f t="shared" si="102"/>
        <v>19.391621129326044</v>
      </c>
      <c r="H1229" s="51">
        <f t="shared" si="103"/>
        <v>14.448958333333334</v>
      </c>
      <c r="I1229" s="51">
        <f t="shared" si="104"/>
        <v>11.77158220190886</v>
      </c>
    </row>
    <row r="1230" spans="1:9" x14ac:dyDescent="0.2">
      <c r="A1230" s="5">
        <v>43389</v>
      </c>
      <c r="B1230" s="37">
        <v>6754.1</v>
      </c>
      <c r="C1230" s="37">
        <v>215.12</v>
      </c>
      <c r="D1230" s="40">
        <v>55.408000000000001</v>
      </c>
      <c r="E1230" s="40">
        <f t="shared" si="100"/>
        <v>7024.6280000000006</v>
      </c>
      <c r="F1230" s="51">
        <f t="shared" si="101"/>
        <v>11.638979838014821</v>
      </c>
      <c r="G1230" s="51">
        <f t="shared" si="102"/>
        <v>19.591985428051</v>
      </c>
      <c r="H1230" s="51">
        <f t="shared" si="103"/>
        <v>14.429166666666667</v>
      </c>
      <c r="I1230" s="51">
        <f t="shared" si="104"/>
        <v>11.803716897432452</v>
      </c>
    </row>
    <row r="1231" spans="1:9" x14ac:dyDescent="0.2">
      <c r="A1231" s="5">
        <v>43388</v>
      </c>
      <c r="B1231" s="37">
        <v>6742</v>
      </c>
      <c r="C1231" s="37">
        <v>213.99</v>
      </c>
      <c r="D1231" s="40">
        <v>55.951000000000001</v>
      </c>
      <c r="E1231" s="40">
        <f t="shared" si="100"/>
        <v>7011.9409999999998</v>
      </c>
      <c r="F1231" s="51">
        <f t="shared" si="101"/>
        <v>11.618128554196106</v>
      </c>
      <c r="G1231" s="51">
        <f t="shared" si="102"/>
        <v>19.489071038251367</v>
      </c>
      <c r="H1231" s="51">
        <f t="shared" si="103"/>
        <v>14.570572916666668</v>
      </c>
      <c r="I1231" s="51">
        <f t="shared" si="104"/>
        <v>11.782398507863959</v>
      </c>
    </row>
    <row r="1232" spans="1:9" x14ac:dyDescent="0.2">
      <c r="A1232" s="5">
        <v>43387</v>
      </c>
      <c r="B1232" s="37">
        <v>6335.2</v>
      </c>
      <c r="C1232" s="37">
        <v>196.83</v>
      </c>
      <c r="D1232" s="40">
        <v>52.545000000000002</v>
      </c>
      <c r="E1232" s="40">
        <f t="shared" si="100"/>
        <v>6584.5749999999998</v>
      </c>
      <c r="F1232" s="51">
        <f t="shared" si="101"/>
        <v>10.91711183870412</v>
      </c>
      <c r="G1232" s="51">
        <f t="shared" si="102"/>
        <v>17.926229508196723</v>
      </c>
      <c r="H1232" s="51">
        <f t="shared" si="103"/>
        <v>13.683593750000002</v>
      </c>
      <c r="I1232" s="51">
        <f t="shared" si="104"/>
        <v>11.064281153380831</v>
      </c>
    </row>
    <row r="1233" spans="1:9" x14ac:dyDescent="0.2">
      <c r="A1233" s="5">
        <v>43386</v>
      </c>
      <c r="B1233" s="37">
        <v>6326.5</v>
      </c>
      <c r="C1233" s="37">
        <v>201.23</v>
      </c>
      <c r="D1233" s="40">
        <v>54.058999999999997</v>
      </c>
      <c r="E1233" s="40">
        <f t="shared" si="100"/>
        <v>6581.7889999999998</v>
      </c>
      <c r="F1233" s="51">
        <f t="shared" si="101"/>
        <v>10.902119593313804</v>
      </c>
      <c r="G1233" s="51">
        <f t="shared" si="102"/>
        <v>18.326958105646629</v>
      </c>
      <c r="H1233" s="51">
        <f t="shared" si="103"/>
        <v>14.077864583333334</v>
      </c>
      <c r="I1233" s="51">
        <f t="shared" si="104"/>
        <v>11.059599744589326</v>
      </c>
    </row>
    <row r="1234" spans="1:9" x14ac:dyDescent="0.2">
      <c r="A1234" s="5">
        <v>43385</v>
      </c>
      <c r="B1234" s="37">
        <v>6293.2</v>
      </c>
      <c r="C1234" s="37">
        <v>197.02</v>
      </c>
      <c r="D1234" s="40">
        <v>53.805999999999997</v>
      </c>
      <c r="E1234" s="40">
        <f t="shared" si="100"/>
        <v>6544.0259999999998</v>
      </c>
      <c r="F1234" s="51">
        <f t="shared" si="101"/>
        <v>10.844735481647424</v>
      </c>
      <c r="G1234" s="51">
        <f t="shared" si="102"/>
        <v>17.943533697632059</v>
      </c>
      <c r="H1234" s="51">
        <f t="shared" si="103"/>
        <v>14.011979166666666</v>
      </c>
      <c r="I1234" s="51">
        <f t="shared" si="104"/>
        <v>10.996145315230541</v>
      </c>
    </row>
    <row r="1235" spans="1:9" x14ac:dyDescent="0.2">
      <c r="A1235" s="5">
        <v>43384</v>
      </c>
      <c r="B1235" s="37">
        <v>6252</v>
      </c>
      <c r="C1235" s="37">
        <v>191.16</v>
      </c>
      <c r="D1235" s="40">
        <v>51.247999999999998</v>
      </c>
      <c r="E1235" s="40">
        <f t="shared" si="100"/>
        <v>6494.4079999999994</v>
      </c>
      <c r="F1235" s="51">
        <f t="shared" si="101"/>
        <v>10.773737721868001</v>
      </c>
      <c r="G1235" s="51">
        <f t="shared" si="102"/>
        <v>17.409836065573771</v>
      </c>
      <c r="H1235" s="51">
        <f t="shared" si="103"/>
        <v>13.345833333333333</v>
      </c>
      <c r="I1235" s="51">
        <f t="shared" si="104"/>
        <v>10.91277053367388</v>
      </c>
    </row>
    <row r="1236" spans="1:9" x14ac:dyDescent="0.2">
      <c r="A1236" s="5">
        <v>43383</v>
      </c>
      <c r="B1236" s="37">
        <v>6630.2</v>
      </c>
      <c r="C1236" s="37">
        <v>226.7</v>
      </c>
      <c r="D1236" s="40">
        <v>58.374000000000002</v>
      </c>
      <c r="E1236" s="40">
        <f t="shared" si="100"/>
        <v>6915.2739999999994</v>
      </c>
      <c r="F1236" s="51">
        <f t="shared" si="101"/>
        <v>11.42546958469757</v>
      </c>
      <c r="G1236" s="51">
        <f t="shared" si="102"/>
        <v>20.64663023679417</v>
      </c>
      <c r="H1236" s="51">
        <f t="shared" si="103"/>
        <v>15.201562500000001</v>
      </c>
      <c r="I1236" s="51">
        <f t="shared" si="104"/>
        <v>11.619965721199085</v>
      </c>
    </row>
    <row r="1237" spans="1:9" x14ac:dyDescent="0.2">
      <c r="A1237" s="5">
        <v>43382</v>
      </c>
      <c r="B1237" s="37">
        <v>6663</v>
      </c>
      <c r="C1237" s="37">
        <v>228.51</v>
      </c>
      <c r="D1237" s="40">
        <v>58.968000000000004</v>
      </c>
      <c r="E1237" s="40">
        <f t="shared" si="100"/>
        <v>6950.4780000000001</v>
      </c>
      <c r="F1237" s="51">
        <f t="shared" si="101"/>
        <v>11.481992073065657</v>
      </c>
      <c r="G1237" s="51">
        <f t="shared" si="102"/>
        <v>20.811475409836063</v>
      </c>
      <c r="H1237" s="51">
        <f t="shared" si="103"/>
        <v>15.356250000000001</v>
      </c>
      <c r="I1237" s="51">
        <f t="shared" si="104"/>
        <v>11.679120177443204</v>
      </c>
    </row>
    <row r="1238" spans="1:9" x14ac:dyDescent="0.2">
      <c r="A1238" s="5">
        <v>43381</v>
      </c>
      <c r="B1238" s="37">
        <v>6673.2</v>
      </c>
      <c r="C1238" s="37">
        <v>230.2</v>
      </c>
      <c r="D1238" s="40">
        <v>59.655000000000001</v>
      </c>
      <c r="E1238" s="40">
        <f t="shared" si="100"/>
        <v>6963.0549999999994</v>
      </c>
      <c r="F1238" s="51">
        <f t="shared" si="101"/>
        <v>11.499569188350854</v>
      </c>
      <c r="G1238" s="51">
        <f t="shared" si="102"/>
        <v>20.965391621129324</v>
      </c>
      <c r="H1238" s="51">
        <f t="shared" si="103"/>
        <v>15.53515625</v>
      </c>
      <c r="I1238" s="51">
        <f t="shared" si="104"/>
        <v>11.700253730340098</v>
      </c>
    </row>
    <row r="1239" spans="1:9" x14ac:dyDescent="0.2">
      <c r="A1239" s="5">
        <v>43380</v>
      </c>
      <c r="B1239" s="37">
        <v>6601</v>
      </c>
      <c r="C1239" s="37">
        <v>226.23</v>
      </c>
      <c r="D1239" s="40">
        <v>58.273000000000003</v>
      </c>
      <c r="E1239" s="40">
        <f t="shared" si="100"/>
        <v>6885.5029999999997</v>
      </c>
      <c r="F1239" s="51">
        <f t="shared" si="101"/>
        <v>11.375150784077203</v>
      </c>
      <c r="G1239" s="51">
        <f t="shared" si="102"/>
        <v>20.60382513661202</v>
      </c>
      <c r="H1239" s="51">
        <f t="shared" si="103"/>
        <v>15.175260416666669</v>
      </c>
      <c r="I1239" s="51">
        <f t="shared" si="104"/>
        <v>11.569940516198413</v>
      </c>
    </row>
    <row r="1240" spans="1:9" x14ac:dyDescent="0.2">
      <c r="A1240" s="5">
        <v>43379</v>
      </c>
      <c r="B1240" s="37">
        <v>6592</v>
      </c>
      <c r="C1240" s="37">
        <v>225.31</v>
      </c>
      <c r="D1240" s="40">
        <v>57.951000000000001</v>
      </c>
      <c r="E1240" s="40">
        <f t="shared" si="100"/>
        <v>6875.2610000000004</v>
      </c>
      <c r="F1240" s="51">
        <f t="shared" si="101"/>
        <v>11.359641564707911</v>
      </c>
      <c r="G1240" s="51">
        <f t="shared" si="102"/>
        <v>20.520036429872494</v>
      </c>
      <c r="H1240" s="51">
        <f t="shared" si="103"/>
        <v>15.09140625</v>
      </c>
      <c r="I1240" s="51">
        <f t="shared" si="104"/>
        <v>11.552730541739482</v>
      </c>
    </row>
    <row r="1241" spans="1:9" x14ac:dyDescent="0.2">
      <c r="A1241" s="5">
        <v>43378</v>
      </c>
      <c r="B1241" s="37">
        <v>6644.7</v>
      </c>
      <c r="C1241" s="37">
        <v>228.65</v>
      </c>
      <c r="D1241" s="40">
        <v>59.000999999999998</v>
      </c>
      <c r="E1241" s="40">
        <f t="shared" si="100"/>
        <v>6932.3509999999997</v>
      </c>
      <c r="F1241" s="51">
        <f t="shared" si="101"/>
        <v>11.450456660348097</v>
      </c>
      <c r="G1241" s="51">
        <f t="shared" si="102"/>
        <v>20.82422586520947</v>
      </c>
      <c r="H1241" s="51">
        <f t="shared" si="103"/>
        <v>15.36484375</v>
      </c>
      <c r="I1241" s="51">
        <f t="shared" si="104"/>
        <v>11.648660774297619</v>
      </c>
    </row>
    <row r="1242" spans="1:9" x14ac:dyDescent="0.2">
      <c r="A1242" s="5">
        <v>43377</v>
      </c>
      <c r="B1242" s="37">
        <v>6580.1</v>
      </c>
      <c r="C1242" s="37">
        <v>222.3</v>
      </c>
      <c r="D1242" s="40">
        <v>58.411000000000001</v>
      </c>
      <c r="E1242" s="40">
        <f t="shared" si="100"/>
        <v>6860.8110000000006</v>
      </c>
      <c r="F1242" s="51">
        <f t="shared" si="101"/>
        <v>11.339134930208514</v>
      </c>
      <c r="G1242" s="51">
        <f t="shared" si="102"/>
        <v>20.245901639344261</v>
      </c>
      <c r="H1242" s="51">
        <f t="shared" si="103"/>
        <v>15.211197916666668</v>
      </c>
      <c r="I1242" s="51">
        <f t="shared" si="104"/>
        <v>11.528449724425327</v>
      </c>
    </row>
    <row r="1243" spans="1:9" x14ac:dyDescent="0.2">
      <c r="A1243" s="5">
        <v>43376</v>
      </c>
      <c r="B1243" s="37">
        <v>6503.2</v>
      </c>
      <c r="C1243" s="37">
        <v>220.74</v>
      </c>
      <c r="D1243" s="40">
        <v>57.540999999999997</v>
      </c>
      <c r="E1243" s="40">
        <f t="shared" si="100"/>
        <v>6781.4809999999998</v>
      </c>
      <c r="F1243" s="51">
        <f t="shared" si="101"/>
        <v>11.206617266930898</v>
      </c>
      <c r="G1243" s="51">
        <f t="shared" si="102"/>
        <v>20.103825136612024</v>
      </c>
      <c r="H1243" s="51">
        <f t="shared" si="103"/>
        <v>14.984635416666666</v>
      </c>
      <c r="I1243" s="51">
        <f t="shared" si="104"/>
        <v>11.395148877537302</v>
      </c>
    </row>
    <row r="1244" spans="1:9" x14ac:dyDescent="0.2">
      <c r="A1244" s="5">
        <v>43375</v>
      </c>
      <c r="B1244" s="37">
        <v>6533.3</v>
      </c>
      <c r="C1244" s="37">
        <v>225.97</v>
      </c>
      <c r="D1244" s="40">
        <v>59.606000000000002</v>
      </c>
      <c r="E1244" s="40">
        <f t="shared" si="100"/>
        <v>6818.8760000000002</v>
      </c>
      <c r="F1244" s="51">
        <f t="shared" si="101"/>
        <v>11.258486989488198</v>
      </c>
      <c r="G1244" s="51">
        <f t="shared" si="102"/>
        <v>20.58014571948998</v>
      </c>
      <c r="H1244" s="51">
        <f t="shared" si="103"/>
        <v>15.522395833333334</v>
      </c>
      <c r="I1244" s="51">
        <f t="shared" si="104"/>
        <v>11.457984944212932</v>
      </c>
    </row>
    <row r="1245" spans="1:9" x14ac:dyDescent="0.2">
      <c r="A1245" s="5">
        <v>43374</v>
      </c>
      <c r="B1245" s="37">
        <v>6601.9</v>
      </c>
      <c r="C1245" s="37">
        <v>231.48</v>
      </c>
      <c r="D1245" s="40">
        <v>60.401000000000003</v>
      </c>
      <c r="E1245" s="40">
        <f t="shared" si="100"/>
        <v>6893.780999999999</v>
      </c>
      <c r="F1245" s="51">
        <f t="shared" si="101"/>
        <v>11.376701706014131</v>
      </c>
      <c r="G1245" s="51">
        <f t="shared" si="102"/>
        <v>21.081967213114751</v>
      </c>
      <c r="H1245" s="51">
        <f t="shared" si="103"/>
        <v>15.729427083333334</v>
      </c>
      <c r="I1245" s="51">
        <f t="shared" si="104"/>
        <v>11.583850315902673</v>
      </c>
    </row>
    <row r="1246" spans="1:9" x14ac:dyDescent="0.2">
      <c r="A1246" s="5">
        <v>43373</v>
      </c>
      <c r="B1246" s="37">
        <v>6618.1</v>
      </c>
      <c r="C1246" s="37">
        <v>232.75</v>
      </c>
      <c r="D1246" s="40">
        <v>61.223999999999997</v>
      </c>
      <c r="E1246" s="40">
        <f t="shared" si="100"/>
        <v>6912.0740000000005</v>
      </c>
      <c r="F1246" s="51">
        <f t="shared" si="101"/>
        <v>11.404618300878857</v>
      </c>
      <c r="G1246" s="51">
        <f t="shared" si="102"/>
        <v>21.197632058287795</v>
      </c>
      <c r="H1246" s="51">
        <f t="shared" si="103"/>
        <v>15.94375</v>
      </c>
      <c r="I1246" s="51">
        <f t="shared" si="104"/>
        <v>11.614588654389031</v>
      </c>
    </row>
    <row r="1247" spans="1:9" x14ac:dyDescent="0.2">
      <c r="A1247" s="5">
        <v>43372</v>
      </c>
      <c r="B1247" s="37">
        <v>6604.6</v>
      </c>
      <c r="C1247" s="37">
        <v>232.08</v>
      </c>
      <c r="D1247" s="40">
        <v>61.703000000000003</v>
      </c>
      <c r="E1247" s="40">
        <f t="shared" si="100"/>
        <v>6898.3830000000007</v>
      </c>
      <c r="F1247" s="51">
        <f t="shared" si="101"/>
        <v>11.38135447182492</v>
      </c>
      <c r="G1247" s="51">
        <f t="shared" si="102"/>
        <v>21.136612021857925</v>
      </c>
      <c r="H1247" s="51">
        <f t="shared" si="103"/>
        <v>16.068489583333335</v>
      </c>
      <c r="I1247" s="51">
        <f t="shared" si="104"/>
        <v>11.591583210108887</v>
      </c>
    </row>
    <row r="1248" spans="1:9" x14ac:dyDescent="0.2">
      <c r="A1248" s="5">
        <v>43371</v>
      </c>
      <c r="B1248" s="37">
        <v>6635.1</v>
      </c>
      <c r="C1248" s="37">
        <v>222.01</v>
      </c>
      <c r="D1248" s="40">
        <v>61.947000000000003</v>
      </c>
      <c r="E1248" s="40">
        <f t="shared" si="100"/>
        <v>6919.0570000000007</v>
      </c>
      <c r="F1248" s="51">
        <f t="shared" si="101"/>
        <v>11.433913493020853</v>
      </c>
      <c r="G1248" s="51">
        <f t="shared" si="102"/>
        <v>20.219489981785063</v>
      </c>
      <c r="H1248" s="51">
        <f t="shared" si="103"/>
        <v>16.132031250000001</v>
      </c>
      <c r="I1248" s="51">
        <f t="shared" si="104"/>
        <v>11.626322422368599</v>
      </c>
    </row>
    <row r="1249" spans="1:9" x14ac:dyDescent="0.2">
      <c r="A1249" s="5">
        <v>43370</v>
      </c>
      <c r="B1249" s="37">
        <v>6692.5</v>
      </c>
      <c r="C1249" s="37">
        <v>229.29</v>
      </c>
      <c r="D1249" s="40">
        <v>63.267000000000003</v>
      </c>
      <c r="E1249" s="40">
        <f t="shared" si="100"/>
        <v>6985.0569999999998</v>
      </c>
      <c r="F1249" s="51">
        <f t="shared" si="101"/>
        <v>11.532827847665002</v>
      </c>
      <c r="G1249" s="51">
        <f t="shared" si="102"/>
        <v>20.882513661202186</v>
      </c>
      <c r="H1249" s="51">
        <f t="shared" si="103"/>
        <v>16.475781250000001</v>
      </c>
      <c r="I1249" s="51">
        <f t="shared" si="104"/>
        <v>11.737224425325984</v>
      </c>
    </row>
    <row r="1250" spans="1:9" x14ac:dyDescent="0.2">
      <c r="A1250" s="5">
        <v>43369</v>
      </c>
      <c r="B1250" s="37">
        <v>6462.4</v>
      </c>
      <c r="C1250" s="37">
        <v>214.44</v>
      </c>
      <c r="D1250" s="40">
        <v>57.259</v>
      </c>
      <c r="E1250" s="40">
        <f t="shared" si="100"/>
        <v>6734.0989999999993</v>
      </c>
      <c r="F1250" s="51">
        <f t="shared" si="101"/>
        <v>11.136308805790108</v>
      </c>
      <c r="G1250" s="51">
        <f t="shared" si="102"/>
        <v>19.530054644808743</v>
      </c>
      <c r="H1250" s="51">
        <f t="shared" si="103"/>
        <v>14.911197916666667</v>
      </c>
      <c r="I1250" s="51">
        <f t="shared" si="104"/>
        <v>11.315531321414166</v>
      </c>
    </row>
    <row r="1251" spans="1:9" x14ac:dyDescent="0.2">
      <c r="A1251" s="5">
        <v>43368</v>
      </c>
      <c r="B1251" s="37">
        <v>6434.7</v>
      </c>
      <c r="C1251" s="37">
        <v>218.48</v>
      </c>
      <c r="D1251" s="40">
        <v>57.558999999999997</v>
      </c>
      <c r="E1251" s="40">
        <f t="shared" si="100"/>
        <v>6710.7389999999996</v>
      </c>
      <c r="F1251" s="51">
        <f t="shared" si="101"/>
        <v>11.088574875064623</v>
      </c>
      <c r="G1251" s="51">
        <f t="shared" si="102"/>
        <v>19.897996357012747</v>
      </c>
      <c r="H1251" s="51">
        <f t="shared" si="103"/>
        <v>14.989322916666666</v>
      </c>
      <c r="I1251" s="51">
        <f t="shared" si="104"/>
        <v>11.276278733700765</v>
      </c>
    </row>
    <row r="1252" spans="1:9" x14ac:dyDescent="0.2">
      <c r="A1252" s="5">
        <v>43367</v>
      </c>
      <c r="B1252" s="37">
        <v>6585</v>
      </c>
      <c r="C1252" s="37">
        <v>227.85</v>
      </c>
      <c r="D1252" s="40">
        <v>57.981999999999999</v>
      </c>
      <c r="E1252" s="40">
        <f t="shared" si="100"/>
        <v>6870.8320000000003</v>
      </c>
      <c r="F1252" s="51">
        <f t="shared" si="101"/>
        <v>11.347578838531795</v>
      </c>
      <c r="G1252" s="51">
        <f t="shared" si="102"/>
        <v>20.751366120218577</v>
      </c>
      <c r="H1252" s="51">
        <f t="shared" si="103"/>
        <v>15.099479166666667</v>
      </c>
      <c r="I1252" s="51">
        <f t="shared" si="104"/>
        <v>11.545288345207689</v>
      </c>
    </row>
    <row r="1253" spans="1:9" x14ac:dyDescent="0.2">
      <c r="A1253" s="5">
        <v>43366</v>
      </c>
      <c r="B1253" s="37">
        <v>6710</v>
      </c>
      <c r="C1253" s="37">
        <v>244.7</v>
      </c>
      <c r="D1253" s="40">
        <v>61.408999999999999</v>
      </c>
      <c r="E1253" s="40">
        <f t="shared" si="100"/>
        <v>7016.1089999999995</v>
      </c>
      <c r="F1253" s="51">
        <f t="shared" si="101"/>
        <v>11.562984663105292</v>
      </c>
      <c r="G1253" s="51">
        <f t="shared" si="102"/>
        <v>22.285974499089253</v>
      </c>
      <c r="H1253" s="51">
        <f t="shared" si="103"/>
        <v>15.991927083333334</v>
      </c>
      <c r="I1253" s="51">
        <f t="shared" si="104"/>
        <v>11.789402137384055</v>
      </c>
    </row>
    <row r="1254" spans="1:9" x14ac:dyDescent="0.2">
      <c r="A1254" s="5">
        <v>43365</v>
      </c>
      <c r="B1254" s="37">
        <v>6723</v>
      </c>
      <c r="C1254" s="37">
        <v>241</v>
      </c>
      <c r="D1254" s="40">
        <v>60.628</v>
      </c>
      <c r="E1254" s="40">
        <f t="shared" si="100"/>
        <v>7024.6279999999997</v>
      </c>
      <c r="F1254" s="51">
        <f t="shared" si="101"/>
        <v>11.585386868860935</v>
      </c>
      <c r="G1254" s="51">
        <f t="shared" si="102"/>
        <v>21.948998178506375</v>
      </c>
      <c r="H1254" s="51">
        <f t="shared" si="103"/>
        <v>15.788541666666667</v>
      </c>
      <c r="I1254" s="51">
        <f t="shared" si="104"/>
        <v>11.80371689743245</v>
      </c>
    </row>
    <row r="1255" spans="1:9" x14ac:dyDescent="0.2">
      <c r="A1255" s="5">
        <v>43364</v>
      </c>
      <c r="B1255" s="37">
        <v>6762.7</v>
      </c>
      <c r="C1255" s="37">
        <v>247.8</v>
      </c>
      <c r="D1255" s="40">
        <v>60.933999999999997</v>
      </c>
      <c r="E1255" s="40">
        <f t="shared" si="100"/>
        <v>7071.4340000000002</v>
      </c>
      <c r="F1255" s="51">
        <f t="shared" si="101"/>
        <v>11.653799758745476</v>
      </c>
      <c r="G1255" s="51">
        <f t="shared" si="102"/>
        <v>22.568306010928961</v>
      </c>
      <c r="H1255" s="51">
        <f t="shared" si="103"/>
        <v>15.868229166666666</v>
      </c>
      <c r="I1255" s="51">
        <f t="shared" si="104"/>
        <v>11.882366581529777</v>
      </c>
    </row>
    <row r="1256" spans="1:9" x14ac:dyDescent="0.2">
      <c r="A1256" s="5">
        <v>43363</v>
      </c>
      <c r="B1256" s="37">
        <v>6500.5</v>
      </c>
      <c r="C1256" s="37">
        <v>226</v>
      </c>
      <c r="D1256" s="40">
        <v>56.554000000000002</v>
      </c>
      <c r="E1256" s="40">
        <f t="shared" si="100"/>
        <v>6783.0540000000001</v>
      </c>
      <c r="F1256" s="51">
        <f t="shared" si="101"/>
        <v>11.201964501120111</v>
      </c>
      <c r="G1256" s="51">
        <f t="shared" si="102"/>
        <v>20.582877959927139</v>
      </c>
      <c r="H1256" s="51">
        <f t="shared" si="103"/>
        <v>14.727604166666667</v>
      </c>
      <c r="I1256" s="51">
        <f t="shared" si="104"/>
        <v>11.397792041941122</v>
      </c>
    </row>
    <row r="1257" spans="1:9" x14ac:dyDescent="0.2">
      <c r="A1257" s="5">
        <v>43362</v>
      </c>
      <c r="B1257" s="37">
        <v>6390.9</v>
      </c>
      <c r="C1257" s="37">
        <v>209.83</v>
      </c>
      <c r="D1257" s="40">
        <v>54.320999999999998</v>
      </c>
      <c r="E1257" s="40">
        <f t="shared" si="100"/>
        <v>6655.0509999999995</v>
      </c>
      <c r="F1257" s="51">
        <f t="shared" si="101"/>
        <v>11.013096674134069</v>
      </c>
      <c r="G1257" s="51">
        <f t="shared" si="102"/>
        <v>19.110200364298727</v>
      </c>
      <c r="H1257" s="51">
        <f t="shared" si="103"/>
        <v>14.14609375</v>
      </c>
      <c r="I1257" s="51">
        <f t="shared" si="104"/>
        <v>11.182704328538781</v>
      </c>
    </row>
    <row r="1258" spans="1:9" x14ac:dyDescent="0.2">
      <c r="A1258" s="5">
        <v>43361</v>
      </c>
      <c r="B1258" s="37">
        <v>6342.8</v>
      </c>
      <c r="C1258" s="37">
        <v>208.8</v>
      </c>
      <c r="D1258" s="40">
        <v>54.085000000000001</v>
      </c>
      <c r="E1258" s="40">
        <f t="shared" si="100"/>
        <v>6605.6850000000004</v>
      </c>
      <c r="F1258" s="51">
        <f t="shared" si="101"/>
        <v>10.930208512838188</v>
      </c>
      <c r="G1258" s="51">
        <f t="shared" si="102"/>
        <v>19.016393442622952</v>
      </c>
      <c r="H1258" s="51">
        <f t="shared" si="103"/>
        <v>14.084635416666668</v>
      </c>
      <c r="I1258" s="51">
        <f t="shared" si="104"/>
        <v>11.099752990993414</v>
      </c>
    </row>
    <row r="1259" spans="1:9" x14ac:dyDescent="0.2">
      <c r="A1259" s="5">
        <v>43360</v>
      </c>
      <c r="B1259" s="37">
        <v>6254.2</v>
      </c>
      <c r="C1259" s="37">
        <v>196.65</v>
      </c>
      <c r="D1259" s="40">
        <v>52.115000000000002</v>
      </c>
      <c r="E1259" s="40">
        <f t="shared" si="100"/>
        <v>6502.9649999999992</v>
      </c>
      <c r="F1259" s="51">
        <f t="shared" si="101"/>
        <v>10.777528864380493</v>
      </c>
      <c r="G1259" s="51">
        <f t="shared" si="102"/>
        <v>17.909836065573771</v>
      </c>
      <c r="H1259" s="51">
        <f t="shared" si="103"/>
        <v>13.571614583333334</v>
      </c>
      <c r="I1259" s="51">
        <f t="shared" si="104"/>
        <v>10.927149146390642</v>
      </c>
    </row>
    <row r="1260" spans="1:9" x14ac:dyDescent="0.2">
      <c r="A1260" s="5">
        <v>43359</v>
      </c>
      <c r="B1260" s="37">
        <v>6498.5</v>
      </c>
      <c r="C1260" s="37">
        <v>220.16</v>
      </c>
      <c r="D1260" s="40">
        <v>56.756</v>
      </c>
      <c r="E1260" s="40">
        <f t="shared" si="100"/>
        <v>6775.4160000000002</v>
      </c>
      <c r="F1260" s="51">
        <f t="shared" si="101"/>
        <v>11.198518007926936</v>
      </c>
      <c r="G1260" s="51">
        <f t="shared" si="102"/>
        <v>20.051001821493625</v>
      </c>
      <c r="H1260" s="51">
        <f t="shared" si="103"/>
        <v>14.780208333333334</v>
      </c>
      <c r="I1260" s="51">
        <f t="shared" si="104"/>
        <v>11.384957655598871</v>
      </c>
    </row>
    <row r="1261" spans="1:9" x14ac:dyDescent="0.2">
      <c r="A1261" s="5">
        <v>43358</v>
      </c>
      <c r="B1261" s="37">
        <v>6513.6</v>
      </c>
      <c r="C1261" s="37">
        <v>221.63</v>
      </c>
      <c r="D1261" s="40">
        <v>56.429000000000002</v>
      </c>
      <c r="E1261" s="40">
        <f t="shared" si="100"/>
        <v>6791.6590000000006</v>
      </c>
      <c r="F1261" s="51">
        <f t="shared" si="101"/>
        <v>11.224539031535414</v>
      </c>
      <c r="G1261" s="51">
        <f t="shared" si="102"/>
        <v>20.184881602914388</v>
      </c>
      <c r="H1261" s="51">
        <f t="shared" si="103"/>
        <v>14.695052083333334</v>
      </c>
      <c r="I1261" s="51">
        <f t="shared" si="104"/>
        <v>11.412251310660036</v>
      </c>
    </row>
    <row r="1262" spans="1:9" x14ac:dyDescent="0.2">
      <c r="A1262" s="5">
        <v>43357</v>
      </c>
      <c r="B1262" s="37">
        <v>6485</v>
      </c>
      <c r="C1262" s="37">
        <v>209.56</v>
      </c>
      <c r="D1262" s="40">
        <v>56.27</v>
      </c>
      <c r="E1262" s="40">
        <f t="shared" si="100"/>
        <v>6750.8300000000008</v>
      </c>
      <c r="F1262" s="51">
        <f t="shared" si="101"/>
        <v>11.175254178872997</v>
      </c>
      <c r="G1262" s="51">
        <f t="shared" si="102"/>
        <v>19.085610200364297</v>
      </c>
      <c r="H1262" s="51">
        <f t="shared" si="103"/>
        <v>14.653645833333334</v>
      </c>
      <c r="I1262" s="51">
        <f t="shared" si="104"/>
        <v>11.343644979163868</v>
      </c>
    </row>
    <row r="1263" spans="1:9" x14ac:dyDescent="0.2">
      <c r="A1263" s="5">
        <v>43356</v>
      </c>
      <c r="B1263" s="37">
        <v>6475.6</v>
      </c>
      <c r="C1263" s="37">
        <v>210.67</v>
      </c>
      <c r="D1263" s="40">
        <v>54.506</v>
      </c>
      <c r="E1263" s="40">
        <f t="shared" si="100"/>
        <v>6740.7760000000007</v>
      </c>
      <c r="F1263" s="51">
        <f t="shared" si="101"/>
        <v>11.159055660865072</v>
      </c>
      <c r="G1263" s="51">
        <f t="shared" si="102"/>
        <v>19.186703096539159</v>
      </c>
      <c r="H1263" s="51">
        <f t="shared" si="103"/>
        <v>14.194270833333334</v>
      </c>
      <c r="I1263" s="51">
        <f t="shared" si="104"/>
        <v>11.326750907380026</v>
      </c>
    </row>
    <row r="1264" spans="1:9" x14ac:dyDescent="0.2">
      <c r="A1264" s="5">
        <v>43355</v>
      </c>
      <c r="B1264" s="37">
        <v>6332</v>
      </c>
      <c r="C1264" s="37">
        <v>183.21</v>
      </c>
      <c r="D1264" s="40">
        <v>51.704000000000001</v>
      </c>
      <c r="E1264" s="40">
        <f t="shared" si="100"/>
        <v>6566.9139999999998</v>
      </c>
      <c r="F1264" s="51">
        <f t="shared" si="101"/>
        <v>10.911597449595037</v>
      </c>
      <c r="G1264" s="51">
        <f t="shared" si="102"/>
        <v>16.685792349726775</v>
      </c>
      <c r="H1264" s="51">
        <f t="shared" si="103"/>
        <v>13.464583333333334</v>
      </c>
      <c r="I1264" s="51">
        <f t="shared" si="104"/>
        <v>11.03460478558946</v>
      </c>
    </row>
    <row r="1265" spans="1:9" x14ac:dyDescent="0.2">
      <c r="A1265" s="5">
        <v>43354</v>
      </c>
      <c r="B1265" s="37">
        <v>6290.8</v>
      </c>
      <c r="C1265" s="37">
        <v>185.24</v>
      </c>
      <c r="D1265" s="40">
        <v>52.052</v>
      </c>
      <c r="E1265" s="40">
        <f t="shared" si="100"/>
        <v>6528.0919999999996</v>
      </c>
      <c r="F1265" s="51">
        <f t="shared" si="101"/>
        <v>10.840599689815614</v>
      </c>
      <c r="G1265" s="51">
        <f t="shared" si="102"/>
        <v>16.870673952641166</v>
      </c>
      <c r="H1265" s="51">
        <f t="shared" si="103"/>
        <v>13.555208333333333</v>
      </c>
      <c r="I1265" s="51">
        <f t="shared" si="104"/>
        <v>10.969370883183222</v>
      </c>
    </row>
    <row r="1266" spans="1:9" x14ac:dyDescent="0.2">
      <c r="A1266" s="5">
        <v>43353</v>
      </c>
      <c r="B1266" s="37">
        <v>6308</v>
      </c>
      <c r="C1266" s="37">
        <v>196.89</v>
      </c>
      <c r="D1266" s="40">
        <v>54.378999999999998</v>
      </c>
      <c r="E1266" s="40">
        <f t="shared" si="100"/>
        <v>6559.2690000000002</v>
      </c>
      <c r="F1266" s="51">
        <f t="shared" si="101"/>
        <v>10.870239531276926</v>
      </c>
      <c r="G1266" s="51">
        <f t="shared" si="102"/>
        <v>17.931693989071036</v>
      </c>
      <c r="H1266" s="51">
        <f t="shared" si="103"/>
        <v>14.161197916666667</v>
      </c>
      <c r="I1266" s="51">
        <f t="shared" si="104"/>
        <v>11.021758636913564</v>
      </c>
    </row>
    <row r="1267" spans="1:9" x14ac:dyDescent="0.2">
      <c r="A1267" s="5">
        <v>43352</v>
      </c>
      <c r="B1267" s="37">
        <v>6239.9</v>
      </c>
      <c r="C1267" s="37">
        <v>196.06</v>
      </c>
      <c r="D1267" s="40">
        <v>54.688000000000002</v>
      </c>
      <c r="E1267" s="40">
        <f t="shared" si="100"/>
        <v>6490.6480000000001</v>
      </c>
      <c r="F1267" s="51">
        <f t="shared" si="101"/>
        <v>10.752886438049286</v>
      </c>
      <c r="G1267" s="51">
        <f t="shared" si="102"/>
        <v>17.856102003642988</v>
      </c>
      <c r="H1267" s="51">
        <f t="shared" si="103"/>
        <v>14.241666666666667</v>
      </c>
      <c r="I1267" s="51">
        <f t="shared" si="104"/>
        <v>10.906452480172065</v>
      </c>
    </row>
    <row r="1268" spans="1:9" x14ac:dyDescent="0.2">
      <c r="A1268" s="5">
        <v>43351</v>
      </c>
      <c r="B1268" s="37">
        <v>6185</v>
      </c>
      <c r="C1268" s="37">
        <v>196.63</v>
      </c>
      <c r="D1268" s="40">
        <v>53.082000000000001</v>
      </c>
      <c r="E1268" s="40">
        <f t="shared" si="100"/>
        <v>6434.7120000000004</v>
      </c>
      <c r="F1268" s="51">
        <f t="shared" si="101"/>
        <v>10.658280199896605</v>
      </c>
      <c r="G1268" s="51">
        <f t="shared" si="102"/>
        <v>17.908014571948996</v>
      </c>
      <c r="H1268" s="51">
        <f t="shared" si="103"/>
        <v>13.823437500000001</v>
      </c>
      <c r="I1268" s="51">
        <f t="shared" si="104"/>
        <v>10.812461352332303</v>
      </c>
    </row>
    <row r="1269" spans="1:9" x14ac:dyDescent="0.2">
      <c r="A1269" s="5">
        <v>43350</v>
      </c>
      <c r="B1269" s="37">
        <v>6404.1</v>
      </c>
      <c r="C1269" s="37">
        <v>215.4</v>
      </c>
      <c r="D1269" s="40">
        <v>55.719000000000001</v>
      </c>
      <c r="E1269" s="40">
        <f t="shared" si="100"/>
        <v>6675.2190000000001</v>
      </c>
      <c r="F1269" s="51">
        <f t="shared" si="101"/>
        <v>11.035843529209032</v>
      </c>
      <c r="G1269" s="51">
        <f t="shared" si="102"/>
        <v>19.617486338797814</v>
      </c>
      <c r="H1269" s="51">
        <f t="shared" si="103"/>
        <v>14.510156250000001</v>
      </c>
      <c r="I1269" s="51">
        <f t="shared" si="104"/>
        <v>11.216593292109154</v>
      </c>
    </row>
    <row r="1270" spans="1:9" x14ac:dyDescent="0.2">
      <c r="A1270" s="5">
        <v>43349</v>
      </c>
      <c r="B1270" s="37">
        <v>6515.6</v>
      </c>
      <c r="C1270" s="37">
        <v>229.79</v>
      </c>
      <c r="D1270" s="40">
        <v>57.523000000000003</v>
      </c>
      <c r="E1270" s="40">
        <f t="shared" si="100"/>
        <v>6802.9130000000005</v>
      </c>
      <c r="F1270" s="51">
        <f t="shared" si="101"/>
        <v>11.22798552472859</v>
      </c>
      <c r="G1270" s="51">
        <f t="shared" si="102"/>
        <v>20.92805100182149</v>
      </c>
      <c r="H1270" s="51">
        <f t="shared" si="103"/>
        <v>14.979947916666669</v>
      </c>
      <c r="I1270" s="51">
        <f t="shared" si="104"/>
        <v>11.431161782497648</v>
      </c>
    </row>
    <row r="1271" spans="1:9" x14ac:dyDescent="0.2">
      <c r="A1271" s="5">
        <v>43348</v>
      </c>
      <c r="B1271" s="37">
        <v>6710.5</v>
      </c>
      <c r="C1271" s="37">
        <v>228.18</v>
      </c>
      <c r="D1271" s="40">
        <v>57.997</v>
      </c>
      <c r="E1271" s="40">
        <f t="shared" si="100"/>
        <v>6996.6770000000006</v>
      </c>
      <c r="F1271" s="51">
        <f t="shared" si="101"/>
        <v>11.563846286403585</v>
      </c>
      <c r="G1271" s="51">
        <f t="shared" si="102"/>
        <v>20.781420765027324</v>
      </c>
      <c r="H1271" s="51">
        <f t="shared" si="103"/>
        <v>15.103385416666667</v>
      </c>
      <c r="I1271" s="51">
        <f t="shared" si="104"/>
        <v>11.756749899179999</v>
      </c>
    </row>
    <row r="1272" spans="1:9" x14ac:dyDescent="0.2">
      <c r="A1272" s="5">
        <v>43347</v>
      </c>
      <c r="B1272" s="37">
        <v>7358.9</v>
      </c>
      <c r="C1272" s="37">
        <v>285.17</v>
      </c>
      <c r="D1272" s="40">
        <v>67.590999999999994</v>
      </c>
      <c r="E1272" s="40">
        <f t="shared" si="100"/>
        <v>7711.6610000000001</v>
      </c>
      <c r="F1272" s="51">
        <f t="shared" si="101"/>
        <v>12.681199379631225</v>
      </c>
      <c r="G1272" s="51">
        <f t="shared" si="102"/>
        <v>25.971766848816028</v>
      </c>
      <c r="H1272" s="51">
        <f t="shared" si="103"/>
        <v>17.601822916666666</v>
      </c>
      <c r="I1272" s="51">
        <f t="shared" si="104"/>
        <v>12.958161379217637</v>
      </c>
    </row>
    <row r="1273" spans="1:9" x14ac:dyDescent="0.2">
      <c r="A1273" s="5">
        <v>43346</v>
      </c>
      <c r="B1273" s="37">
        <v>7268</v>
      </c>
      <c r="C1273" s="37">
        <v>289.27999999999997</v>
      </c>
      <c r="D1273" s="40">
        <v>65.435000000000002</v>
      </c>
      <c r="E1273" s="40">
        <f t="shared" si="100"/>
        <v>7622.7150000000001</v>
      </c>
      <c r="F1273" s="51">
        <f t="shared" si="101"/>
        <v>12.524556264001379</v>
      </c>
      <c r="G1273" s="51">
        <f t="shared" si="102"/>
        <v>26.346083788706736</v>
      </c>
      <c r="H1273" s="51">
        <f t="shared" si="103"/>
        <v>17.040364583333336</v>
      </c>
      <c r="I1273" s="51">
        <f t="shared" si="104"/>
        <v>12.808702446565398</v>
      </c>
    </row>
    <row r="1274" spans="1:9" x14ac:dyDescent="0.2">
      <c r="A1274" s="5">
        <v>43345</v>
      </c>
      <c r="B1274" s="37">
        <v>7290.4</v>
      </c>
      <c r="C1274" s="37">
        <v>294.27</v>
      </c>
      <c r="D1274" s="40">
        <v>66.188000000000002</v>
      </c>
      <c r="E1274" s="40">
        <f t="shared" si="100"/>
        <v>7650.8580000000002</v>
      </c>
      <c r="F1274" s="51">
        <f t="shared" si="101"/>
        <v>12.56315698776495</v>
      </c>
      <c r="G1274" s="51">
        <f t="shared" si="102"/>
        <v>26.800546448087427</v>
      </c>
      <c r="H1274" s="51">
        <f t="shared" si="103"/>
        <v>17.236458333333335</v>
      </c>
      <c r="I1274" s="51">
        <f t="shared" si="104"/>
        <v>12.855992068826456</v>
      </c>
    </row>
    <row r="1275" spans="1:9" x14ac:dyDescent="0.2">
      <c r="A1275" s="5">
        <v>43344</v>
      </c>
      <c r="B1275" s="37">
        <v>7197.5</v>
      </c>
      <c r="C1275" s="37">
        <v>295.72000000000003</v>
      </c>
      <c r="D1275" s="40">
        <v>66.510999999999996</v>
      </c>
      <c r="E1275" s="40">
        <f t="shared" si="100"/>
        <v>7559.7310000000007</v>
      </c>
      <c r="F1275" s="51">
        <f t="shared" si="101"/>
        <v>12.403067378941927</v>
      </c>
      <c r="G1275" s="51">
        <f t="shared" si="102"/>
        <v>26.932604735883427</v>
      </c>
      <c r="H1275" s="51">
        <f t="shared" si="103"/>
        <v>17.320572916666666</v>
      </c>
      <c r="I1275" s="51">
        <f t="shared" si="104"/>
        <v>12.702868329076489</v>
      </c>
    </row>
    <row r="1276" spans="1:9" x14ac:dyDescent="0.2">
      <c r="A1276" s="5">
        <v>43343</v>
      </c>
      <c r="B1276" s="37">
        <v>7025.9</v>
      </c>
      <c r="C1276" s="37">
        <v>281.87</v>
      </c>
      <c r="D1276" s="40">
        <v>62.033000000000001</v>
      </c>
      <c r="E1276" s="40">
        <f t="shared" si="100"/>
        <v>7369.8029999999999</v>
      </c>
      <c r="F1276" s="51">
        <f t="shared" si="101"/>
        <v>12.107358262967431</v>
      </c>
      <c r="G1276" s="51">
        <f t="shared" si="102"/>
        <v>25.671220400728597</v>
      </c>
      <c r="H1276" s="51">
        <f t="shared" si="103"/>
        <v>16.154427083333335</v>
      </c>
      <c r="I1276" s="51">
        <f t="shared" si="104"/>
        <v>12.383725971232693</v>
      </c>
    </row>
    <row r="1277" spans="1:9" x14ac:dyDescent="0.2">
      <c r="A1277" s="5">
        <v>43342</v>
      </c>
      <c r="B1277" s="37">
        <v>6994.7</v>
      </c>
      <c r="C1277" s="37">
        <v>284.25</v>
      </c>
      <c r="D1277" s="40">
        <v>60.151000000000003</v>
      </c>
      <c r="E1277" s="40">
        <f t="shared" si="100"/>
        <v>7339.1009999999997</v>
      </c>
      <c r="F1277" s="51">
        <f t="shared" si="101"/>
        <v>12.053592969153886</v>
      </c>
      <c r="G1277" s="51">
        <f t="shared" si="102"/>
        <v>25.887978142076502</v>
      </c>
      <c r="H1277" s="51">
        <f t="shared" si="103"/>
        <v>15.664322916666668</v>
      </c>
      <c r="I1277" s="51">
        <f t="shared" si="104"/>
        <v>12.332136375856969</v>
      </c>
    </row>
    <row r="1278" spans="1:9" x14ac:dyDescent="0.2">
      <c r="A1278" s="5">
        <v>43341</v>
      </c>
      <c r="B1278" s="37">
        <v>7045.7</v>
      </c>
      <c r="C1278" s="37">
        <v>289.10000000000002</v>
      </c>
      <c r="D1278" s="40">
        <v>61.51</v>
      </c>
      <c r="E1278" s="40">
        <f t="shared" si="100"/>
        <v>7396.31</v>
      </c>
      <c r="F1278" s="51">
        <f t="shared" si="101"/>
        <v>12.141478545579874</v>
      </c>
      <c r="G1278" s="51">
        <f t="shared" si="102"/>
        <v>26.32969034608379</v>
      </c>
      <c r="H1278" s="51">
        <f t="shared" si="103"/>
        <v>16.018229166666668</v>
      </c>
      <c r="I1278" s="51">
        <f t="shared" si="104"/>
        <v>12.428266568087109</v>
      </c>
    </row>
    <row r="1279" spans="1:9" x14ac:dyDescent="0.2">
      <c r="A1279" s="5">
        <v>43340</v>
      </c>
      <c r="B1279" s="37">
        <v>7079.7</v>
      </c>
      <c r="C1279" s="37">
        <v>295.58999999999997</v>
      </c>
      <c r="D1279" s="40">
        <v>63.23</v>
      </c>
      <c r="E1279" s="40">
        <f t="shared" si="100"/>
        <v>7438.5199999999995</v>
      </c>
      <c r="F1279" s="51">
        <f t="shared" si="101"/>
        <v>12.200068929863864</v>
      </c>
      <c r="G1279" s="51">
        <f t="shared" si="102"/>
        <v>26.9207650273224</v>
      </c>
      <c r="H1279" s="51">
        <f t="shared" si="103"/>
        <v>16.466145833333332</v>
      </c>
      <c r="I1279" s="51">
        <f t="shared" si="104"/>
        <v>12.499193439978491</v>
      </c>
    </row>
    <row r="1280" spans="1:9" x14ac:dyDescent="0.2">
      <c r="A1280" s="5">
        <v>43339</v>
      </c>
      <c r="B1280" s="37">
        <v>6909.5</v>
      </c>
      <c r="C1280" s="37">
        <v>288.12</v>
      </c>
      <c r="D1280" s="40">
        <v>60.58</v>
      </c>
      <c r="E1280" s="40">
        <f t="shared" si="100"/>
        <v>7258.2</v>
      </c>
      <c r="F1280" s="51">
        <f t="shared" si="101"/>
        <v>11.906772359124592</v>
      </c>
      <c r="G1280" s="51">
        <f t="shared" si="102"/>
        <v>26.240437158469945</v>
      </c>
      <c r="H1280" s="51">
        <f t="shared" si="103"/>
        <v>15.776041666666666</v>
      </c>
      <c r="I1280" s="51">
        <f t="shared" si="104"/>
        <v>12.196195725231886</v>
      </c>
    </row>
    <row r="1281" spans="1:9" x14ac:dyDescent="0.2">
      <c r="A1281" s="5">
        <v>43338</v>
      </c>
      <c r="B1281" s="37">
        <v>6708.4</v>
      </c>
      <c r="C1281" s="37">
        <v>274.33</v>
      </c>
      <c r="D1281" s="40">
        <v>57.021000000000001</v>
      </c>
      <c r="E1281" s="40">
        <f t="shared" si="100"/>
        <v>7039.7509999999993</v>
      </c>
      <c r="F1281" s="51">
        <f t="shared" si="101"/>
        <v>11.56022746855075</v>
      </c>
      <c r="G1281" s="51">
        <f t="shared" si="102"/>
        <v>24.984517304189431</v>
      </c>
      <c r="H1281" s="51">
        <f t="shared" si="103"/>
        <v>14.84921875</v>
      </c>
      <c r="I1281" s="51">
        <f t="shared" si="104"/>
        <v>11.829128579110094</v>
      </c>
    </row>
    <row r="1282" spans="1:9" x14ac:dyDescent="0.2">
      <c r="A1282" s="5">
        <v>43337</v>
      </c>
      <c r="B1282" s="37">
        <v>6732.9</v>
      </c>
      <c r="C1282" s="37">
        <v>277.29000000000002</v>
      </c>
      <c r="D1282" s="40">
        <v>57.887999999999998</v>
      </c>
      <c r="E1282" s="40">
        <f t="shared" si="100"/>
        <v>7068.0779999999995</v>
      </c>
      <c r="F1282" s="51">
        <f t="shared" si="101"/>
        <v>11.602447010167156</v>
      </c>
      <c r="G1282" s="51">
        <f t="shared" si="102"/>
        <v>25.254098360655739</v>
      </c>
      <c r="H1282" s="51">
        <f t="shared" si="103"/>
        <v>15.074999999999999</v>
      </c>
      <c r="I1282" s="51">
        <f t="shared" si="104"/>
        <v>11.87672738271273</v>
      </c>
    </row>
    <row r="1283" spans="1:9" x14ac:dyDescent="0.2">
      <c r="A1283" s="5">
        <v>43336</v>
      </c>
      <c r="B1283" s="37">
        <v>6695.9</v>
      </c>
      <c r="C1283" s="37">
        <v>281.3</v>
      </c>
      <c r="D1283" s="40">
        <v>57.86</v>
      </c>
      <c r="E1283" s="40">
        <f t="shared" ref="E1283:E1346" si="105">B1283+C1283+D1283</f>
        <v>7035.0599999999995</v>
      </c>
      <c r="F1283" s="51">
        <f t="shared" ref="F1283:F1346" si="106">B1283/$B$2013</f>
        <v>11.5386868860934</v>
      </c>
      <c r="G1283" s="51">
        <f t="shared" ref="G1283:G1346" si="107">C1283/$C$2013</f>
        <v>25.619307832422585</v>
      </c>
      <c r="H1283" s="51">
        <f t="shared" ref="H1283:H1346" si="108">D1283/$D$2013</f>
        <v>15.067708333333334</v>
      </c>
      <c r="I1283" s="51">
        <f t="shared" ref="I1283:I1346" si="109">E1283/$E$2013</f>
        <v>11.821246135233229</v>
      </c>
    </row>
    <row r="1284" spans="1:9" x14ac:dyDescent="0.2">
      <c r="A1284" s="5">
        <v>43335</v>
      </c>
      <c r="B1284" s="37">
        <v>6527.2</v>
      </c>
      <c r="C1284" s="37">
        <v>275.86</v>
      </c>
      <c r="D1284" s="40">
        <v>57.207000000000001</v>
      </c>
      <c r="E1284" s="40">
        <f t="shared" si="105"/>
        <v>6860.2669999999998</v>
      </c>
      <c r="F1284" s="51">
        <f t="shared" si="106"/>
        <v>11.247975185249009</v>
      </c>
      <c r="G1284" s="51">
        <f t="shared" si="107"/>
        <v>25.123861566484518</v>
      </c>
      <c r="H1284" s="51">
        <f t="shared" si="108"/>
        <v>14.897656250000001</v>
      </c>
      <c r="I1284" s="51">
        <f t="shared" si="109"/>
        <v>11.527535623067616</v>
      </c>
    </row>
    <row r="1285" spans="1:9" x14ac:dyDescent="0.2">
      <c r="A1285" s="5">
        <v>43334</v>
      </c>
      <c r="B1285" s="37">
        <v>6354.9</v>
      </c>
      <c r="C1285" s="37">
        <v>270.26</v>
      </c>
      <c r="D1285" s="40">
        <v>55.110999999999997</v>
      </c>
      <c r="E1285" s="40">
        <f t="shared" si="105"/>
        <v>6680.2709999999997</v>
      </c>
      <c r="F1285" s="51">
        <f t="shared" si="106"/>
        <v>10.951059796656901</v>
      </c>
      <c r="G1285" s="51">
        <f t="shared" si="107"/>
        <v>24.613843351548269</v>
      </c>
      <c r="H1285" s="51">
        <f t="shared" si="108"/>
        <v>14.351822916666666</v>
      </c>
      <c r="I1285" s="51">
        <f t="shared" si="109"/>
        <v>11.225082336335529</v>
      </c>
    </row>
    <row r="1286" spans="1:9" x14ac:dyDescent="0.2">
      <c r="A1286" s="5">
        <v>43333</v>
      </c>
      <c r="B1286" s="37">
        <v>6479.1</v>
      </c>
      <c r="C1286" s="37">
        <v>281.42</v>
      </c>
      <c r="D1286" s="40">
        <v>56.478999999999999</v>
      </c>
      <c r="E1286" s="40">
        <f t="shared" si="105"/>
        <v>6816.9990000000007</v>
      </c>
      <c r="F1286" s="51">
        <f t="shared" si="106"/>
        <v>11.165087023953129</v>
      </c>
      <c r="G1286" s="51">
        <f t="shared" si="107"/>
        <v>25.630236794171221</v>
      </c>
      <c r="H1286" s="51">
        <f t="shared" si="108"/>
        <v>14.708072916666667</v>
      </c>
      <c r="I1286" s="51">
        <f t="shared" si="109"/>
        <v>11.454830958462161</v>
      </c>
    </row>
    <row r="1287" spans="1:9" x14ac:dyDescent="0.2">
      <c r="A1287" s="5">
        <v>43332</v>
      </c>
      <c r="B1287" s="37">
        <v>6255.9</v>
      </c>
      <c r="C1287" s="37">
        <v>270.8</v>
      </c>
      <c r="D1287" s="40">
        <v>53.515999999999998</v>
      </c>
      <c r="E1287" s="40">
        <f t="shared" si="105"/>
        <v>6580.2159999999994</v>
      </c>
      <c r="F1287" s="51">
        <f t="shared" si="106"/>
        <v>10.780458383594693</v>
      </c>
      <c r="G1287" s="51">
        <f t="shared" si="107"/>
        <v>24.663023679417122</v>
      </c>
      <c r="H1287" s="51">
        <f t="shared" si="108"/>
        <v>13.936458333333333</v>
      </c>
      <c r="I1287" s="51">
        <f t="shared" si="109"/>
        <v>11.056956580185508</v>
      </c>
    </row>
    <row r="1288" spans="1:9" x14ac:dyDescent="0.2">
      <c r="A1288" s="5">
        <v>43331</v>
      </c>
      <c r="B1288" s="37">
        <v>6485.1</v>
      </c>
      <c r="C1288" s="37">
        <v>299.37</v>
      </c>
      <c r="D1288" s="40">
        <v>57.83</v>
      </c>
      <c r="E1288" s="40">
        <f t="shared" si="105"/>
        <v>6842.3</v>
      </c>
      <c r="F1288" s="51">
        <f t="shared" si="106"/>
        <v>11.175426503532657</v>
      </c>
      <c r="G1288" s="51">
        <f t="shared" si="107"/>
        <v>27.265027322404372</v>
      </c>
      <c r="H1288" s="51">
        <f t="shared" si="108"/>
        <v>15.059895833333334</v>
      </c>
      <c r="I1288" s="51">
        <f t="shared" si="109"/>
        <v>11.497345073262535</v>
      </c>
    </row>
    <row r="1289" spans="1:9" x14ac:dyDescent="0.2">
      <c r="A1289" s="5">
        <v>43330</v>
      </c>
      <c r="B1289" s="37">
        <v>6391.2</v>
      </c>
      <c r="C1289" s="37">
        <v>294.3</v>
      </c>
      <c r="D1289" s="40">
        <v>57.182000000000002</v>
      </c>
      <c r="E1289" s="40">
        <f t="shared" si="105"/>
        <v>6742.6819999999998</v>
      </c>
      <c r="F1289" s="51">
        <f t="shared" si="106"/>
        <v>11.013613648113045</v>
      </c>
      <c r="G1289" s="51">
        <f t="shared" si="107"/>
        <v>26.803278688524589</v>
      </c>
      <c r="H1289" s="51">
        <f t="shared" si="108"/>
        <v>14.891145833333335</v>
      </c>
      <c r="I1289" s="51">
        <f t="shared" si="109"/>
        <v>11.329953622798763</v>
      </c>
    </row>
    <row r="1290" spans="1:9" x14ac:dyDescent="0.2">
      <c r="A1290" s="5">
        <v>43329</v>
      </c>
      <c r="B1290" s="37">
        <v>6583.3</v>
      </c>
      <c r="C1290" s="37">
        <v>317.51</v>
      </c>
      <c r="D1290" s="40">
        <v>61.567</v>
      </c>
      <c r="E1290" s="40">
        <f t="shared" si="105"/>
        <v>6962.3770000000004</v>
      </c>
      <c r="F1290" s="51">
        <f t="shared" si="106"/>
        <v>11.344649319317595</v>
      </c>
      <c r="G1290" s="51">
        <f t="shared" si="107"/>
        <v>28.917122040072858</v>
      </c>
      <c r="H1290" s="51">
        <f t="shared" si="108"/>
        <v>16.033072916666669</v>
      </c>
      <c r="I1290" s="51">
        <f t="shared" si="109"/>
        <v>11.699114464309719</v>
      </c>
    </row>
    <row r="1291" spans="1:9" x14ac:dyDescent="0.2">
      <c r="A1291" s="5">
        <v>43328</v>
      </c>
      <c r="B1291" s="37">
        <v>6314</v>
      </c>
      <c r="C1291" s="37">
        <v>286.92</v>
      </c>
      <c r="D1291" s="40">
        <v>55.307000000000002</v>
      </c>
      <c r="E1291" s="40">
        <f t="shared" si="105"/>
        <v>6656.2269999999999</v>
      </c>
      <c r="F1291" s="51">
        <f t="shared" si="106"/>
        <v>10.880579010856454</v>
      </c>
      <c r="G1291" s="51">
        <f t="shared" si="107"/>
        <v>26.131147540983608</v>
      </c>
      <c r="H1291" s="51">
        <f t="shared" si="108"/>
        <v>14.402864583333335</v>
      </c>
      <c r="I1291" s="51">
        <f t="shared" si="109"/>
        <v>11.184680400591477</v>
      </c>
    </row>
    <row r="1292" spans="1:9" x14ac:dyDescent="0.2">
      <c r="A1292" s="5">
        <v>43327</v>
      </c>
      <c r="B1292" s="37">
        <v>6270.1</v>
      </c>
      <c r="C1292" s="37">
        <v>281.27</v>
      </c>
      <c r="D1292" s="40">
        <v>54.360999999999997</v>
      </c>
      <c r="E1292" s="40">
        <f t="shared" si="105"/>
        <v>6605.7310000000007</v>
      </c>
      <c r="F1292" s="51">
        <f t="shared" si="106"/>
        <v>10.804928485266243</v>
      </c>
      <c r="G1292" s="51">
        <f t="shared" si="107"/>
        <v>25.616575591985427</v>
      </c>
      <c r="H1292" s="51">
        <f t="shared" si="108"/>
        <v>14.156510416666666</v>
      </c>
      <c r="I1292" s="51">
        <f t="shared" si="109"/>
        <v>11.099830286328809</v>
      </c>
    </row>
    <row r="1293" spans="1:9" x14ac:dyDescent="0.2">
      <c r="A1293" s="5">
        <v>43326</v>
      </c>
      <c r="B1293" s="37">
        <v>6189</v>
      </c>
      <c r="C1293" s="37">
        <v>278.17</v>
      </c>
      <c r="D1293" s="40">
        <v>54.338000000000001</v>
      </c>
      <c r="E1293" s="40">
        <f t="shared" si="105"/>
        <v>6521.5079999999998</v>
      </c>
      <c r="F1293" s="51">
        <f t="shared" si="106"/>
        <v>10.665173186282958</v>
      </c>
      <c r="G1293" s="51">
        <f t="shared" si="107"/>
        <v>25.334244080145719</v>
      </c>
      <c r="H1293" s="51">
        <f t="shared" si="108"/>
        <v>14.150520833333335</v>
      </c>
      <c r="I1293" s="51">
        <f t="shared" si="109"/>
        <v>10.958307568221535</v>
      </c>
    </row>
    <row r="1294" spans="1:9" x14ac:dyDescent="0.2">
      <c r="A1294" s="5">
        <v>43325</v>
      </c>
      <c r="B1294" s="37">
        <v>6251.9</v>
      </c>
      <c r="C1294" s="37">
        <v>283.92</v>
      </c>
      <c r="D1294" s="40">
        <v>56.53</v>
      </c>
      <c r="E1294" s="40">
        <f t="shared" si="105"/>
        <v>6592.3499999999995</v>
      </c>
      <c r="F1294" s="51">
        <f t="shared" si="106"/>
        <v>10.77356539720834</v>
      </c>
      <c r="G1294" s="51">
        <f t="shared" si="107"/>
        <v>25.857923497267759</v>
      </c>
      <c r="H1294" s="51">
        <f t="shared" si="108"/>
        <v>14.721354166666668</v>
      </c>
      <c r="I1294" s="51">
        <f t="shared" si="109"/>
        <v>11.077345745395885</v>
      </c>
    </row>
    <row r="1295" spans="1:9" x14ac:dyDescent="0.2">
      <c r="A1295" s="5">
        <v>43324</v>
      </c>
      <c r="B1295" s="37">
        <v>6313.9</v>
      </c>
      <c r="C1295" s="37">
        <v>318.16000000000003</v>
      </c>
      <c r="D1295" s="40">
        <v>59.363999999999997</v>
      </c>
      <c r="E1295" s="40">
        <f t="shared" si="105"/>
        <v>6691.4239999999991</v>
      </c>
      <c r="F1295" s="51">
        <f t="shared" si="106"/>
        <v>10.880406686196794</v>
      </c>
      <c r="G1295" s="51">
        <f t="shared" si="107"/>
        <v>28.97632058287796</v>
      </c>
      <c r="H1295" s="51">
        <f t="shared" si="108"/>
        <v>15.459375</v>
      </c>
      <c r="I1295" s="51">
        <f t="shared" si="109"/>
        <v>11.243823094501948</v>
      </c>
    </row>
    <row r="1296" spans="1:9" x14ac:dyDescent="0.2">
      <c r="A1296" s="5">
        <v>43323</v>
      </c>
      <c r="B1296" s="37">
        <v>6232.7</v>
      </c>
      <c r="C1296" s="37">
        <v>317.76</v>
      </c>
      <c r="D1296" s="40">
        <v>57.753</v>
      </c>
      <c r="E1296" s="40">
        <f t="shared" si="105"/>
        <v>6608.2129999999997</v>
      </c>
      <c r="F1296" s="51">
        <f t="shared" si="106"/>
        <v>10.740479062553852</v>
      </c>
      <c r="G1296" s="51">
        <f t="shared" si="107"/>
        <v>28.93989071038251</v>
      </c>
      <c r="H1296" s="51">
        <f t="shared" si="108"/>
        <v>15.039843750000001</v>
      </c>
      <c r="I1296" s="51">
        <f t="shared" si="109"/>
        <v>11.104000873773357</v>
      </c>
    </row>
    <row r="1297" spans="1:9" x14ac:dyDescent="0.2">
      <c r="A1297" s="5">
        <v>43322</v>
      </c>
      <c r="B1297" s="37">
        <v>6146.8</v>
      </c>
      <c r="C1297" s="37">
        <v>331.65</v>
      </c>
      <c r="D1297" s="40">
        <v>59.280999999999999</v>
      </c>
      <c r="E1297" s="40">
        <f t="shared" si="105"/>
        <v>6537.7309999999998</v>
      </c>
      <c r="F1297" s="51">
        <f t="shared" si="106"/>
        <v>10.592452179906946</v>
      </c>
      <c r="G1297" s="51">
        <f t="shared" si="107"/>
        <v>30.204918032786882</v>
      </c>
      <c r="H1297" s="51">
        <f t="shared" si="108"/>
        <v>15.437760416666666</v>
      </c>
      <c r="I1297" s="51">
        <f t="shared" si="109"/>
        <v>10.985567616615135</v>
      </c>
    </row>
    <row r="1298" spans="1:9" x14ac:dyDescent="0.2">
      <c r="A1298" s="5">
        <v>43321</v>
      </c>
      <c r="B1298" s="37">
        <v>6529.1</v>
      </c>
      <c r="C1298" s="37">
        <v>363.21</v>
      </c>
      <c r="D1298" s="40">
        <v>63.167999999999999</v>
      </c>
      <c r="E1298" s="40">
        <f t="shared" si="105"/>
        <v>6955.4780000000001</v>
      </c>
      <c r="F1298" s="51">
        <f t="shared" si="106"/>
        <v>11.251249353782528</v>
      </c>
      <c r="G1298" s="51">
        <f t="shared" si="107"/>
        <v>33.07923497267759</v>
      </c>
      <c r="H1298" s="51">
        <f t="shared" si="108"/>
        <v>16.45</v>
      </c>
      <c r="I1298" s="51">
        <f t="shared" si="109"/>
        <v>11.687521844333915</v>
      </c>
    </row>
    <row r="1299" spans="1:9" x14ac:dyDescent="0.2">
      <c r="A1299" s="5">
        <v>43320</v>
      </c>
      <c r="B1299" s="37">
        <v>6279.2</v>
      </c>
      <c r="C1299" s="37">
        <v>355.62</v>
      </c>
      <c r="D1299" s="40">
        <v>62.203000000000003</v>
      </c>
      <c r="E1299" s="40">
        <f t="shared" si="105"/>
        <v>6697.0230000000001</v>
      </c>
      <c r="F1299" s="51">
        <f t="shared" si="106"/>
        <v>10.820610029295192</v>
      </c>
      <c r="G1299" s="51">
        <f t="shared" si="107"/>
        <v>32.387978142076499</v>
      </c>
      <c r="H1299" s="51">
        <f t="shared" si="108"/>
        <v>16.198697916666667</v>
      </c>
      <c r="I1299" s="51">
        <f t="shared" si="109"/>
        <v>11.253231281086167</v>
      </c>
    </row>
    <row r="1300" spans="1:9" x14ac:dyDescent="0.2">
      <c r="A1300" s="5">
        <v>43319</v>
      </c>
      <c r="B1300" s="37">
        <v>6720.5</v>
      </c>
      <c r="C1300" s="37">
        <v>377.82</v>
      </c>
      <c r="D1300" s="40">
        <v>67.411000000000001</v>
      </c>
      <c r="E1300" s="40">
        <f t="shared" si="105"/>
        <v>7165.7309999999998</v>
      </c>
      <c r="F1300" s="51">
        <f t="shared" si="106"/>
        <v>11.581078752369464</v>
      </c>
      <c r="G1300" s="51">
        <f t="shared" si="107"/>
        <v>34.409836065573771</v>
      </c>
      <c r="H1300" s="51">
        <f t="shared" si="108"/>
        <v>17.554947916666666</v>
      </c>
      <c r="I1300" s="51">
        <f t="shared" si="109"/>
        <v>12.040816978088452</v>
      </c>
    </row>
    <row r="1301" spans="1:9" x14ac:dyDescent="0.2">
      <c r="A1301" s="5">
        <v>43318</v>
      </c>
      <c r="B1301" s="37">
        <v>6941.3</v>
      </c>
      <c r="C1301" s="37">
        <v>405.13</v>
      </c>
      <c r="D1301" s="40">
        <v>73.775000000000006</v>
      </c>
      <c r="E1301" s="40">
        <f t="shared" si="105"/>
        <v>7420.2049999999999</v>
      </c>
      <c r="F1301" s="51">
        <f t="shared" si="106"/>
        <v>11.96157160089609</v>
      </c>
      <c r="G1301" s="51">
        <f t="shared" si="107"/>
        <v>36.897085610200364</v>
      </c>
      <c r="H1301" s="51">
        <f t="shared" si="108"/>
        <v>19.212239583333336</v>
      </c>
      <c r="I1301" s="51">
        <f t="shared" si="109"/>
        <v>12.468418134157817</v>
      </c>
    </row>
    <row r="1302" spans="1:9" x14ac:dyDescent="0.2">
      <c r="A1302" s="5">
        <v>43317</v>
      </c>
      <c r="B1302" s="37">
        <v>7025.8</v>
      </c>
      <c r="C1302" s="37">
        <v>408.75</v>
      </c>
      <c r="D1302" s="40">
        <v>74.587999999999994</v>
      </c>
      <c r="E1302" s="40">
        <f t="shared" si="105"/>
        <v>7509.1379999999999</v>
      </c>
      <c r="F1302" s="51">
        <f t="shared" si="106"/>
        <v>12.107185938307772</v>
      </c>
      <c r="G1302" s="51">
        <f t="shared" si="107"/>
        <v>37.22677595628415</v>
      </c>
      <c r="H1302" s="51">
        <f t="shared" si="108"/>
        <v>19.423958333333331</v>
      </c>
      <c r="I1302" s="51">
        <f t="shared" si="109"/>
        <v>12.617855222476139</v>
      </c>
    </row>
    <row r="1303" spans="1:9" x14ac:dyDescent="0.2">
      <c r="A1303" s="5">
        <v>43316</v>
      </c>
      <c r="B1303" s="37">
        <v>7013.2</v>
      </c>
      <c r="C1303" s="37">
        <v>407</v>
      </c>
      <c r="D1303" s="40">
        <v>72.971000000000004</v>
      </c>
      <c r="E1303" s="40">
        <f t="shared" si="105"/>
        <v>7493.1710000000003</v>
      </c>
      <c r="F1303" s="51">
        <f t="shared" si="106"/>
        <v>12.085473031190764</v>
      </c>
      <c r="G1303" s="51">
        <f t="shared" si="107"/>
        <v>37.067395264116577</v>
      </c>
      <c r="H1303" s="51">
        <f t="shared" si="108"/>
        <v>19.002864583333334</v>
      </c>
      <c r="I1303" s="51">
        <f t="shared" si="109"/>
        <v>12.591025339427343</v>
      </c>
    </row>
    <row r="1304" spans="1:9" x14ac:dyDescent="0.2">
      <c r="A1304" s="5">
        <v>43315</v>
      </c>
      <c r="B1304" s="37">
        <v>7420</v>
      </c>
      <c r="C1304" s="37">
        <v>417.72</v>
      </c>
      <c r="D1304" s="40">
        <v>77.691999999999993</v>
      </c>
      <c r="E1304" s="40">
        <f t="shared" si="105"/>
        <v>7915.4120000000003</v>
      </c>
      <c r="F1304" s="51">
        <f t="shared" si="106"/>
        <v>12.786489746682751</v>
      </c>
      <c r="G1304" s="51">
        <f t="shared" si="107"/>
        <v>38.043715846994537</v>
      </c>
      <c r="H1304" s="51">
        <f t="shared" si="108"/>
        <v>20.232291666666665</v>
      </c>
      <c r="I1304" s="51">
        <f t="shared" si="109"/>
        <v>13.300530985347493</v>
      </c>
    </row>
    <row r="1305" spans="1:9" x14ac:dyDescent="0.2">
      <c r="A1305" s="5">
        <v>43314</v>
      </c>
      <c r="B1305" s="37">
        <v>7535.2</v>
      </c>
      <c r="C1305" s="37">
        <v>410.89</v>
      </c>
      <c r="D1305" s="40">
        <v>76.251000000000005</v>
      </c>
      <c r="E1305" s="40">
        <f t="shared" si="105"/>
        <v>8022.3410000000003</v>
      </c>
      <c r="F1305" s="51">
        <f t="shared" si="106"/>
        <v>12.985007754609684</v>
      </c>
      <c r="G1305" s="51">
        <f t="shared" si="107"/>
        <v>37.421675774134791</v>
      </c>
      <c r="H1305" s="51">
        <f t="shared" si="108"/>
        <v>19.857031250000002</v>
      </c>
      <c r="I1305" s="51">
        <f t="shared" si="109"/>
        <v>13.480207353138864</v>
      </c>
    </row>
    <row r="1306" spans="1:9" x14ac:dyDescent="0.2">
      <c r="A1306" s="5">
        <v>43313</v>
      </c>
      <c r="B1306" s="37">
        <v>7608.8</v>
      </c>
      <c r="C1306" s="37">
        <v>420.03</v>
      </c>
      <c r="D1306" s="40">
        <v>77.736000000000004</v>
      </c>
      <c r="E1306" s="40">
        <f t="shared" si="105"/>
        <v>8106.5659999999998</v>
      </c>
      <c r="F1306" s="51">
        <f t="shared" si="106"/>
        <v>13.111838704118561</v>
      </c>
      <c r="G1306" s="51">
        <f t="shared" si="107"/>
        <v>38.254098360655732</v>
      </c>
      <c r="H1306" s="51">
        <f t="shared" si="108"/>
        <v>20.243750000000002</v>
      </c>
      <c r="I1306" s="51">
        <f t="shared" si="109"/>
        <v>13.62173343191289</v>
      </c>
    </row>
    <row r="1307" spans="1:9" x14ac:dyDescent="0.2">
      <c r="A1307" s="5">
        <v>43312</v>
      </c>
      <c r="B1307" s="37">
        <v>7730.6</v>
      </c>
      <c r="C1307" s="37">
        <v>431.65</v>
      </c>
      <c r="D1307" s="40">
        <v>78.960999999999999</v>
      </c>
      <c r="E1307" s="40">
        <f t="shared" si="105"/>
        <v>8241.2109999999993</v>
      </c>
      <c r="F1307" s="51">
        <f t="shared" si="106"/>
        <v>13.321730139582977</v>
      </c>
      <c r="G1307" s="51">
        <f t="shared" si="107"/>
        <v>39.312386156648451</v>
      </c>
      <c r="H1307" s="51">
        <f t="shared" si="108"/>
        <v>20.562760416666666</v>
      </c>
      <c r="I1307" s="51">
        <f t="shared" si="109"/>
        <v>13.847981919612851</v>
      </c>
    </row>
    <row r="1308" spans="1:9" x14ac:dyDescent="0.2">
      <c r="A1308" s="5">
        <v>43311</v>
      </c>
      <c r="B1308" s="37">
        <v>8179.6</v>
      </c>
      <c r="C1308" s="37">
        <v>456.65</v>
      </c>
      <c r="D1308" s="40">
        <v>82.314999999999998</v>
      </c>
      <c r="E1308" s="40">
        <f t="shared" si="105"/>
        <v>8718.5650000000005</v>
      </c>
      <c r="F1308" s="51">
        <f t="shared" si="106"/>
        <v>14.095467861450976</v>
      </c>
      <c r="G1308" s="51">
        <f t="shared" si="107"/>
        <v>41.589253187613842</v>
      </c>
      <c r="H1308" s="51">
        <f t="shared" si="108"/>
        <v>21.436197916666668</v>
      </c>
      <c r="I1308" s="51">
        <f t="shared" si="109"/>
        <v>14.650095779002555</v>
      </c>
    </row>
    <row r="1309" spans="1:9" x14ac:dyDescent="0.2">
      <c r="A1309" s="5">
        <v>43310</v>
      </c>
      <c r="B1309" s="37">
        <v>8221</v>
      </c>
      <c r="C1309" s="37">
        <v>466.47</v>
      </c>
      <c r="D1309" s="40">
        <v>83.971999999999994</v>
      </c>
      <c r="E1309" s="40">
        <f t="shared" si="105"/>
        <v>8771.4419999999991</v>
      </c>
      <c r="F1309" s="51">
        <f t="shared" si="106"/>
        <v>14.166810270549718</v>
      </c>
      <c r="G1309" s="51">
        <f t="shared" si="107"/>
        <v>42.483606557377051</v>
      </c>
      <c r="H1309" s="51">
        <f t="shared" si="108"/>
        <v>21.867708333333333</v>
      </c>
      <c r="I1309" s="51">
        <f t="shared" si="109"/>
        <v>14.738946767038579</v>
      </c>
    </row>
    <row r="1310" spans="1:9" x14ac:dyDescent="0.2">
      <c r="A1310" s="5">
        <v>43309</v>
      </c>
      <c r="B1310" s="37">
        <v>8246.4</v>
      </c>
      <c r="C1310" s="37">
        <v>469.56</v>
      </c>
      <c r="D1310" s="40">
        <v>84.328999999999994</v>
      </c>
      <c r="E1310" s="40">
        <f t="shared" si="105"/>
        <v>8800.2889999999989</v>
      </c>
      <c r="F1310" s="51">
        <f t="shared" si="106"/>
        <v>14.210580734103051</v>
      </c>
      <c r="G1310" s="51">
        <f t="shared" si="107"/>
        <v>42.765027322404372</v>
      </c>
      <c r="H1310" s="51">
        <f t="shared" si="108"/>
        <v>21.960677083333334</v>
      </c>
      <c r="I1310" s="51">
        <f t="shared" si="109"/>
        <v>14.787419343997847</v>
      </c>
    </row>
    <row r="1311" spans="1:9" x14ac:dyDescent="0.2">
      <c r="A1311" s="5">
        <v>43308</v>
      </c>
      <c r="B1311" s="37">
        <v>8185.7</v>
      </c>
      <c r="C1311" s="37">
        <v>470.21</v>
      </c>
      <c r="D1311" s="40">
        <v>84.706000000000003</v>
      </c>
      <c r="E1311" s="40">
        <f t="shared" si="105"/>
        <v>8740.616</v>
      </c>
      <c r="F1311" s="51">
        <f t="shared" si="106"/>
        <v>14.10597966569016</v>
      </c>
      <c r="G1311" s="51">
        <f t="shared" si="107"/>
        <v>42.82422586520947</v>
      </c>
      <c r="H1311" s="51">
        <f t="shared" si="108"/>
        <v>22.05885416666667</v>
      </c>
      <c r="I1311" s="51">
        <f t="shared" si="109"/>
        <v>14.687148810323968</v>
      </c>
    </row>
    <row r="1312" spans="1:9" x14ac:dyDescent="0.2">
      <c r="A1312" s="5">
        <v>43307</v>
      </c>
      <c r="B1312" s="37">
        <v>7939</v>
      </c>
      <c r="C1312" s="37">
        <v>462.3</v>
      </c>
      <c r="D1312" s="40">
        <v>83.551000000000002</v>
      </c>
      <c r="E1312" s="40">
        <f t="shared" si="105"/>
        <v>8484.8509999999987</v>
      </c>
      <c r="F1312" s="51">
        <f t="shared" si="106"/>
        <v>13.680854730311909</v>
      </c>
      <c r="G1312" s="51">
        <f t="shared" si="107"/>
        <v>42.103825136612024</v>
      </c>
      <c r="H1312" s="51">
        <f t="shared" si="108"/>
        <v>21.758072916666666</v>
      </c>
      <c r="I1312" s="51">
        <f t="shared" si="109"/>
        <v>14.257378343863421</v>
      </c>
    </row>
    <row r="1313" spans="1:9" x14ac:dyDescent="0.2">
      <c r="A1313" s="5">
        <v>43306</v>
      </c>
      <c r="B1313" s="37">
        <v>8176</v>
      </c>
      <c r="C1313" s="37">
        <v>471.89</v>
      </c>
      <c r="D1313" s="40">
        <v>86.775000000000006</v>
      </c>
      <c r="E1313" s="40">
        <f t="shared" si="105"/>
        <v>8734.6649999999991</v>
      </c>
      <c r="F1313" s="51">
        <f t="shared" si="106"/>
        <v>14.089264173703258</v>
      </c>
      <c r="G1313" s="51">
        <f t="shared" si="107"/>
        <v>42.977231329690341</v>
      </c>
      <c r="H1313" s="51">
        <f t="shared" si="108"/>
        <v>22.597656250000004</v>
      </c>
      <c r="I1313" s="51">
        <f t="shared" si="109"/>
        <v>14.677149146390642</v>
      </c>
    </row>
    <row r="1314" spans="1:9" x14ac:dyDescent="0.2">
      <c r="A1314" s="5">
        <v>43305</v>
      </c>
      <c r="B1314" s="37">
        <v>8394.5</v>
      </c>
      <c r="C1314" s="37">
        <v>479.77</v>
      </c>
      <c r="D1314" s="40">
        <v>89.521000000000001</v>
      </c>
      <c r="E1314" s="40">
        <f t="shared" si="105"/>
        <v>8963.7910000000011</v>
      </c>
      <c r="F1314" s="51">
        <f t="shared" si="106"/>
        <v>14.465793555057729</v>
      </c>
      <c r="G1314" s="51">
        <f t="shared" si="107"/>
        <v>43.694899817850633</v>
      </c>
      <c r="H1314" s="51">
        <f t="shared" si="108"/>
        <v>23.312760416666666</v>
      </c>
      <c r="I1314" s="51">
        <f t="shared" si="109"/>
        <v>15.062157211990861</v>
      </c>
    </row>
    <row r="1315" spans="1:9" x14ac:dyDescent="0.2">
      <c r="A1315" s="5">
        <v>43304</v>
      </c>
      <c r="B1315" s="37">
        <v>7719.8</v>
      </c>
      <c r="C1315" s="37">
        <v>449.26</v>
      </c>
      <c r="D1315" s="40">
        <v>81.793999999999997</v>
      </c>
      <c r="E1315" s="40">
        <f t="shared" si="105"/>
        <v>8250.8540000000012</v>
      </c>
      <c r="F1315" s="51">
        <f t="shared" si="106"/>
        <v>13.303119076339826</v>
      </c>
      <c r="G1315" s="51">
        <f t="shared" si="107"/>
        <v>40.916211293260474</v>
      </c>
      <c r="H1315" s="51">
        <f t="shared" si="108"/>
        <v>21.300520833333334</v>
      </c>
      <c r="I1315" s="51">
        <f t="shared" si="109"/>
        <v>13.864185374378279</v>
      </c>
    </row>
    <row r="1316" spans="1:9" x14ac:dyDescent="0.2">
      <c r="A1316" s="5">
        <v>43303</v>
      </c>
      <c r="B1316" s="37">
        <v>7400.5</v>
      </c>
      <c r="C1316" s="37">
        <v>457.99</v>
      </c>
      <c r="D1316" s="40">
        <v>82.894000000000005</v>
      </c>
      <c r="E1316" s="40">
        <f t="shared" si="105"/>
        <v>7941.384</v>
      </c>
      <c r="F1316" s="51">
        <f t="shared" si="106"/>
        <v>12.752886438049286</v>
      </c>
      <c r="G1316" s="51">
        <f t="shared" si="107"/>
        <v>41.711293260473589</v>
      </c>
      <c r="H1316" s="51">
        <f t="shared" si="108"/>
        <v>21.586979166666669</v>
      </c>
      <c r="I1316" s="51">
        <f t="shared" si="109"/>
        <v>13.344172603844603</v>
      </c>
    </row>
    <row r="1317" spans="1:9" x14ac:dyDescent="0.2">
      <c r="A1317" s="5">
        <v>43302</v>
      </c>
      <c r="B1317" s="37">
        <v>7403.3</v>
      </c>
      <c r="C1317" s="37">
        <v>460.74</v>
      </c>
      <c r="D1317" s="40">
        <v>84.195999999999998</v>
      </c>
      <c r="E1317" s="40">
        <f t="shared" si="105"/>
        <v>7948.2359999999999</v>
      </c>
      <c r="F1317" s="51">
        <f t="shared" si="106"/>
        <v>12.757711528519733</v>
      </c>
      <c r="G1317" s="51">
        <f t="shared" si="107"/>
        <v>41.961748633879779</v>
      </c>
      <c r="H1317" s="51">
        <f t="shared" si="108"/>
        <v>21.926041666666666</v>
      </c>
      <c r="I1317" s="51">
        <f t="shared" si="109"/>
        <v>13.355686248151633</v>
      </c>
    </row>
    <row r="1318" spans="1:9" x14ac:dyDescent="0.2">
      <c r="A1318" s="5">
        <v>43301</v>
      </c>
      <c r="B1318" s="37">
        <v>7333.1</v>
      </c>
      <c r="C1318" s="37">
        <v>449.13</v>
      </c>
      <c r="D1318" s="40">
        <v>82.498999999999995</v>
      </c>
      <c r="E1318" s="40">
        <f t="shared" si="105"/>
        <v>7864.7290000000003</v>
      </c>
      <c r="F1318" s="51">
        <f t="shared" si="106"/>
        <v>12.636739617439257</v>
      </c>
      <c r="G1318" s="51">
        <f t="shared" si="107"/>
        <v>40.904371584699454</v>
      </c>
      <c r="H1318" s="51">
        <f t="shared" si="108"/>
        <v>21.484114583333334</v>
      </c>
      <c r="I1318" s="51">
        <f t="shared" si="109"/>
        <v>13.21536664874311</v>
      </c>
    </row>
    <row r="1319" spans="1:9" x14ac:dyDescent="0.2">
      <c r="A1319" s="5">
        <v>43300</v>
      </c>
      <c r="B1319" s="37">
        <v>7473.5</v>
      </c>
      <c r="C1319" s="37">
        <v>468.64</v>
      </c>
      <c r="D1319" s="40">
        <v>86.534999999999997</v>
      </c>
      <c r="E1319" s="40">
        <f t="shared" si="105"/>
        <v>8028.6750000000002</v>
      </c>
      <c r="F1319" s="51">
        <f t="shared" si="106"/>
        <v>12.878683439600207</v>
      </c>
      <c r="G1319" s="51">
        <f t="shared" si="107"/>
        <v>42.681238615664846</v>
      </c>
      <c r="H1319" s="51">
        <f t="shared" si="108"/>
        <v>22.53515625</v>
      </c>
      <c r="I1319" s="51">
        <f t="shared" si="109"/>
        <v>13.490850584756016</v>
      </c>
    </row>
    <row r="1320" spans="1:9" x14ac:dyDescent="0.2">
      <c r="A1320" s="5">
        <v>43299</v>
      </c>
      <c r="B1320" s="37">
        <v>7379.4</v>
      </c>
      <c r="C1320" s="37">
        <v>478.96</v>
      </c>
      <c r="D1320" s="40">
        <v>86.74</v>
      </c>
      <c r="E1320" s="40">
        <f t="shared" si="105"/>
        <v>7945.0999999999995</v>
      </c>
      <c r="F1320" s="51">
        <f t="shared" si="106"/>
        <v>12.716525934861279</v>
      </c>
      <c r="G1320" s="51">
        <f t="shared" si="107"/>
        <v>43.621129326047352</v>
      </c>
      <c r="H1320" s="51">
        <f t="shared" si="108"/>
        <v>22.588541666666668</v>
      </c>
      <c r="I1320" s="51">
        <f t="shared" si="109"/>
        <v>13.350416722677778</v>
      </c>
    </row>
    <row r="1321" spans="1:9" x14ac:dyDescent="0.2">
      <c r="A1321" s="5">
        <v>43298</v>
      </c>
      <c r="B1321" s="37">
        <v>7319.8</v>
      </c>
      <c r="C1321" s="37">
        <v>499.11</v>
      </c>
      <c r="D1321" s="40">
        <v>89.468000000000004</v>
      </c>
      <c r="E1321" s="40">
        <f t="shared" si="105"/>
        <v>7908.3779999999997</v>
      </c>
      <c r="F1321" s="51">
        <f t="shared" si="106"/>
        <v>12.613820437704637</v>
      </c>
      <c r="G1321" s="51">
        <f t="shared" si="107"/>
        <v>45.456284153005463</v>
      </c>
      <c r="H1321" s="51">
        <f t="shared" si="108"/>
        <v>23.298958333333335</v>
      </c>
      <c r="I1321" s="51">
        <f t="shared" si="109"/>
        <v>13.28871152036564</v>
      </c>
    </row>
    <row r="1322" spans="1:9" x14ac:dyDescent="0.2">
      <c r="A1322" s="5">
        <v>43297</v>
      </c>
      <c r="B1322" s="37">
        <v>6729.2</v>
      </c>
      <c r="C1322" s="37">
        <v>479.09</v>
      </c>
      <c r="D1322" s="40">
        <v>84.325999999999993</v>
      </c>
      <c r="E1322" s="40">
        <f t="shared" si="105"/>
        <v>7292.616</v>
      </c>
      <c r="F1322" s="51">
        <f t="shared" si="106"/>
        <v>11.59607099775978</v>
      </c>
      <c r="G1322" s="51">
        <f t="shared" si="107"/>
        <v>43.632969034608372</v>
      </c>
      <c r="H1322" s="51">
        <f t="shared" si="108"/>
        <v>21.959895833333331</v>
      </c>
      <c r="I1322" s="51">
        <f t="shared" si="109"/>
        <v>12.254026078774029</v>
      </c>
    </row>
    <row r="1323" spans="1:9" x14ac:dyDescent="0.2">
      <c r="A1323" s="5">
        <v>43296</v>
      </c>
      <c r="B1323" s="37">
        <v>6347.2</v>
      </c>
      <c r="C1323" s="37">
        <v>449.9</v>
      </c>
      <c r="D1323" s="40">
        <v>79.081999999999994</v>
      </c>
      <c r="E1323" s="40">
        <f t="shared" si="105"/>
        <v>6876.1819999999998</v>
      </c>
      <c r="F1323" s="51">
        <f t="shared" si="106"/>
        <v>10.937790797863174</v>
      </c>
      <c r="G1323" s="51">
        <f t="shared" si="107"/>
        <v>40.974499089253186</v>
      </c>
      <c r="H1323" s="51">
        <f t="shared" si="108"/>
        <v>20.594270833333333</v>
      </c>
      <c r="I1323" s="51">
        <f t="shared" si="109"/>
        <v>11.55427812878075</v>
      </c>
    </row>
    <row r="1324" spans="1:9" x14ac:dyDescent="0.2">
      <c r="A1324" s="5">
        <v>43295</v>
      </c>
      <c r="B1324" s="37">
        <v>6250.1</v>
      </c>
      <c r="C1324" s="37">
        <v>433.5</v>
      </c>
      <c r="D1324" s="40">
        <v>76.542000000000002</v>
      </c>
      <c r="E1324" s="40">
        <f t="shared" si="105"/>
        <v>6760.1420000000007</v>
      </c>
      <c r="F1324" s="51">
        <f t="shared" si="106"/>
        <v>10.770463553334483</v>
      </c>
      <c r="G1324" s="51">
        <f t="shared" si="107"/>
        <v>39.480874316939889</v>
      </c>
      <c r="H1324" s="51">
        <f t="shared" si="108"/>
        <v>19.932812500000001</v>
      </c>
      <c r="I1324" s="51">
        <f t="shared" si="109"/>
        <v>11.359292243581127</v>
      </c>
    </row>
    <row r="1325" spans="1:9" x14ac:dyDescent="0.2">
      <c r="A1325" s="5">
        <v>43294</v>
      </c>
      <c r="B1325" s="37">
        <v>6220</v>
      </c>
      <c r="C1325" s="37">
        <v>432.16</v>
      </c>
      <c r="D1325" s="40">
        <v>76.831000000000003</v>
      </c>
      <c r="E1325" s="40">
        <f t="shared" si="105"/>
        <v>6728.991</v>
      </c>
      <c r="F1325" s="51">
        <f t="shared" si="106"/>
        <v>10.718593830777184</v>
      </c>
      <c r="G1325" s="51">
        <f t="shared" si="107"/>
        <v>39.35883424408015</v>
      </c>
      <c r="H1325" s="51">
        <f t="shared" si="108"/>
        <v>20.00807291666667</v>
      </c>
      <c r="I1325" s="51">
        <f t="shared" si="109"/>
        <v>11.306948178518619</v>
      </c>
    </row>
    <row r="1326" spans="1:9" x14ac:dyDescent="0.2">
      <c r="A1326" s="5">
        <v>43293</v>
      </c>
      <c r="B1326" s="37">
        <v>6249</v>
      </c>
      <c r="C1326" s="37">
        <v>430.99</v>
      </c>
      <c r="D1326" s="40">
        <v>76.918999999999997</v>
      </c>
      <c r="E1326" s="40">
        <f t="shared" si="105"/>
        <v>6756.9089999999997</v>
      </c>
      <c r="F1326" s="51">
        <f t="shared" si="106"/>
        <v>10.768567982078237</v>
      </c>
      <c r="G1326" s="51">
        <f t="shared" si="107"/>
        <v>39.252276867030965</v>
      </c>
      <c r="H1326" s="51">
        <f t="shared" si="108"/>
        <v>20.030989583333334</v>
      </c>
      <c r="I1326" s="51">
        <f t="shared" si="109"/>
        <v>11.353859725769592</v>
      </c>
    </row>
    <row r="1327" spans="1:9" x14ac:dyDescent="0.2">
      <c r="A1327" s="5">
        <v>43292</v>
      </c>
      <c r="B1327" s="37">
        <v>6377.8</v>
      </c>
      <c r="C1327" s="37">
        <v>445.14</v>
      </c>
      <c r="D1327" s="40">
        <v>78.710999999999999</v>
      </c>
      <c r="E1327" s="40">
        <f t="shared" si="105"/>
        <v>6901.6510000000007</v>
      </c>
      <c r="F1327" s="51">
        <f t="shared" si="106"/>
        <v>10.990522143718767</v>
      </c>
      <c r="G1327" s="51">
        <f t="shared" si="107"/>
        <v>40.540983606557376</v>
      </c>
      <c r="H1327" s="51">
        <f t="shared" si="108"/>
        <v>20.497656250000002</v>
      </c>
      <c r="I1327" s="51">
        <f t="shared" si="109"/>
        <v>11.597074539588656</v>
      </c>
    </row>
    <row r="1328" spans="1:9" x14ac:dyDescent="0.2">
      <c r="A1328" s="5">
        <v>43291</v>
      </c>
      <c r="B1328" s="37">
        <v>6301.5</v>
      </c>
      <c r="C1328" s="37">
        <v>432.39</v>
      </c>
      <c r="D1328" s="40">
        <v>76.039000000000001</v>
      </c>
      <c r="E1328" s="40">
        <f t="shared" si="105"/>
        <v>6809.9290000000001</v>
      </c>
      <c r="F1328" s="51">
        <f t="shared" si="106"/>
        <v>10.859038428399105</v>
      </c>
      <c r="G1328" s="51">
        <f t="shared" si="107"/>
        <v>39.379781420765028</v>
      </c>
      <c r="H1328" s="51">
        <f t="shared" si="108"/>
        <v>19.801822916666669</v>
      </c>
      <c r="I1328" s="51">
        <f t="shared" si="109"/>
        <v>11.442951001478693</v>
      </c>
    </row>
    <row r="1329" spans="1:9" x14ac:dyDescent="0.2">
      <c r="A1329" s="5">
        <v>43290</v>
      </c>
      <c r="B1329" s="37">
        <v>6666.7</v>
      </c>
      <c r="C1329" s="37">
        <v>471.55</v>
      </c>
      <c r="D1329" s="40">
        <v>80.56</v>
      </c>
      <c r="E1329" s="40">
        <f t="shared" si="105"/>
        <v>7218.81</v>
      </c>
      <c r="F1329" s="51">
        <f t="shared" si="106"/>
        <v>11.488368085473033</v>
      </c>
      <c r="G1329" s="51">
        <f t="shared" si="107"/>
        <v>42.946265938069217</v>
      </c>
      <c r="H1329" s="51">
        <f t="shared" si="108"/>
        <v>20.979166666666668</v>
      </c>
      <c r="I1329" s="51">
        <f t="shared" si="109"/>
        <v>12.130007393466864</v>
      </c>
    </row>
    <row r="1330" spans="1:9" x14ac:dyDescent="0.2">
      <c r="A1330" s="5">
        <v>43289</v>
      </c>
      <c r="B1330" s="37">
        <v>6707</v>
      </c>
      <c r="C1330" s="37">
        <v>486.1</v>
      </c>
      <c r="D1330" s="40">
        <v>82.385000000000005</v>
      </c>
      <c r="E1330" s="40">
        <f t="shared" si="105"/>
        <v>7275.4850000000006</v>
      </c>
      <c r="F1330" s="51">
        <f t="shared" si="106"/>
        <v>11.557814923315528</v>
      </c>
      <c r="G1330" s="51">
        <f t="shared" si="107"/>
        <v>44.271402550091075</v>
      </c>
      <c r="H1330" s="51">
        <f t="shared" si="108"/>
        <v>21.454427083333336</v>
      </c>
      <c r="I1330" s="51">
        <f t="shared" si="109"/>
        <v>12.225240287673076</v>
      </c>
    </row>
    <row r="1331" spans="1:9" x14ac:dyDescent="0.2">
      <c r="A1331" s="5">
        <v>43288</v>
      </c>
      <c r="B1331" s="37">
        <v>6761.7</v>
      </c>
      <c r="C1331" s="37">
        <v>486.71</v>
      </c>
      <c r="D1331" s="40">
        <v>85.04</v>
      </c>
      <c r="E1331" s="40">
        <f t="shared" si="105"/>
        <v>7333.45</v>
      </c>
      <c r="F1331" s="51">
        <f t="shared" si="106"/>
        <v>11.65207651214889</v>
      </c>
      <c r="G1331" s="51">
        <f t="shared" si="107"/>
        <v>44.326958105646625</v>
      </c>
      <c r="H1331" s="51">
        <f t="shared" si="108"/>
        <v>22.145833333333336</v>
      </c>
      <c r="I1331" s="51">
        <f t="shared" si="109"/>
        <v>12.322640811937088</v>
      </c>
    </row>
    <row r="1332" spans="1:9" x14ac:dyDescent="0.2">
      <c r="A1332" s="5">
        <v>43287</v>
      </c>
      <c r="B1332" s="37">
        <v>6602.1</v>
      </c>
      <c r="C1332" s="37">
        <v>470.19</v>
      </c>
      <c r="D1332" s="40">
        <v>83.242999999999995</v>
      </c>
      <c r="E1332" s="40">
        <f t="shared" si="105"/>
        <v>7155.5330000000004</v>
      </c>
      <c r="F1332" s="51">
        <f t="shared" si="106"/>
        <v>11.37704635533345</v>
      </c>
      <c r="G1332" s="51">
        <f t="shared" si="107"/>
        <v>42.822404371584696</v>
      </c>
      <c r="H1332" s="51">
        <f t="shared" si="108"/>
        <v>21.677864583333331</v>
      </c>
      <c r="I1332" s="51">
        <f t="shared" si="109"/>
        <v>12.023680938298158</v>
      </c>
    </row>
    <row r="1333" spans="1:9" x14ac:dyDescent="0.2">
      <c r="A1333" s="5">
        <v>43286</v>
      </c>
      <c r="B1333" s="37">
        <v>6540.2</v>
      </c>
      <c r="C1333" s="37">
        <v>468.18</v>
      </c>
      <c r="D1333" s="40">
        <v>83.385999999999996</v>
      </c>
      <c r="E1333" s="40">
        <f t="shared" si="105"/>
        <v>7091.7660000000005</v>
      </c>
      <c r="F1333" s="51">
        <f t="shared" si="106"/>
        <v>11.270377391004653</v>
      </c>
      <c r="G1333" s="51">
        <f t="shared" si="107"/>
        <v>42.639344262295083</v>
      </c>
      <c r="H1333" s="51">
        <f t="shared" si="108"/>
        <v>21.715104166666666</v>
      </c>
      <c r="I1333" s="51">
        <f t="shared" si="109"/>
        <v>11.916531119774165</v>
      </c>
    </row>
    <row r="1334" spans="1:9" x14ac:dyDescent="0.2">
      <c r="A1334" s="5">
        <v>43285</v>
      </c>
      <c r="B1334" s="37">
        <v>6590</v>
      </c>
      <c r="C1334" s="37">
        <v>467.46</v>
      </c>
      <c r="D1334" s="40">
        <v>85.36</v>
      </c>
      <c r="E1334" s="40">
        <f t="shared" si="105"/>
        <v>7142.82</v>
      </c>
      <c r="F1334" s="51">
        <f t="shared" si="106"/>
        <v>11.356195071514735</v>
      </c>
      <c r="G1334" s="51">
        <f t="shared" si="107"/>
        <v>42.573770491803273</v>
      </c>
      <c r="H1334" s="51">
        <f t="shared" si="108"/>
        <v>22.229166666666668</v>
      </c>
      <c r="I1334" s="51">
        <f t="shared" si="109"/>
        <v>12.002318860061836</v>
      </c>
    </row>
    <row r="1335" spans="1:9" x14ac:dyDescent="0.2">
      <c r="A1335" s="5">
        <v>43284</v>
      </c>
      <c r="B1335" s="37">
        <v>6500</v>
      </c>
      <c r="C1335" s="37">
        <v>461.78</v>
      </c>
      <c r="D1335" s="40">
        <v>84.918999999999997</v>
      </c>
      <c r="E1335" s="40">
        <f t="shared" si="105"/>
        <v>7046.6989999999996</v>
      </c>
      <c r="F1335" s="51">
        <f t="shared" si="106"/>
        <v>11.201102877821818</v>
      </c>
      <c r="G1335" s="51">
        <f t="shared" si="107"/>
        <v>42.056466302367937</v>
      </c>
      <c r="H1335" s="51">
        <f t="shared" si="108"/>
        <v>22.114322916666666</v>
      </c>
      <c r="I1335" s="51">
        <f t="shared" si="109"/>
        <v>11.840803535421427</v>
      </c>
    </row>
    <row r="1336" spans="1:9" x14ac:dyDescent="0.2">
      <c r="A1336" s="5">
        <v>43283</v>
      </c>
      <c r="B1336" s="37">
        <v>6581.3</v>
      </c>
      <c r="C1336" s="37">
        <v>476.79</v>
      </c>
      <c r="D1336" s="40">
        <v>85.462000000000003</v>
      </c>
      <c r="E1336" s="40">
        <f t="shared" si="105"/>
        <v>7143.5520000000006</v>
      </c>
      <c r="F1336" s="51">
        <f t="shared" si="106"/>
        <v>11.34120282612442</v>
      </c>
      <c r="G1336" s="51">
        <f t="shared" si="107"/>
        <v>43.423497267759565</v>
      </c>
      <c r="H1336" s="51">
        <f t="shared" si="108"/>
        <v>22.255729166666669</v>
      </c>
      <c r="I1336" s="51">
        <f t="shared" si="109"/>
        <v>12.003548864094638</v>
      </c>
    </row>
    <row r="1337" spans="1:9" x14ac:dyDescent="0.2">
      <c r="A1337" s="5">
        <v>43282</v>
      </c>
      <c r="B1337" s="37">
        <v>6349.7</v>
      </c>
      <c r="C1337" s="37">
        <v>452.03</v>
      </c>
      <c r="D1337" s="40">
        <v>80.042000000000002</v>
      </c>
      <c r="E1337" s="40">
        <f t="shared" si="105"/>
        <v>6881.7719999999999</v>
      </c>
      <c r="F1337" s="51">
        <f t="shared" si="106"/>
        <v>10.942098914354645</v>
      </c>
      <c r="G1337" s="51">
        <f t="shared" si="107"/>
        <v>41.168488160291432</v>
      </c>
      <c r="H1337" s="51">
        <f t="shared" si="108"/>
        <v>20.844270833333333</v>
      </c>
      <c r="I1337" s="51">
        <f t="shared" si="109"/>
        <v>11.563671192364565</v>
      </c>
    </row>
    <row r="1338" spans="1:9" x14ac:dyDescent="0.2">
      <c r="A1338" s="5">
        <v>43281</v>
      </c>
      <c r="B1338" s="37">
        <v>6391.5</v>
      </c>
      <c r="C1338" s="37">
        <v>453.85</v>
      </c>
      <c r="D1338" s="40">
        <v>81.272000000000006</v>
      </c>
      <c r="E1338" s="40">
        <f t="shared" si="105"/>
        <v>6926.6220000000003</v>
      </c>
      <c r="F1338" s="51">
        <f t="shared" si="106"/>
        <v>11.014130622092022</v>
      </c>
      <c r="G1338" s="51">
        <f t="shared" si="107"/>
        <v>41.334244080145723</v>
      </c>
      <c r="H1338" s="51">
        <f t="shared" si="108"/>
        <v>21.164583333333336</v>
      </c>
      <c r="I1338" s="51">
        <f t="shared" si="109"/>
        <v>11.639034144374245</v>
      </c>
    </row>
    <row r="1339" spans="1:9" x14ac:dyDescent="0.2">
      <c r="A1339" s="5">
        <v>43280</v>
      </c>
      <c r="B1339" s="37">
        <v>6208.1</v>
      </c>
      <c r="C1339" s="37">
        <v>435.7</v>
      </c>
      <c r="D1339" s="40">
        <v>79.015000000000001</v>
      </c>
      <c r="E1339" s="40">
        <f t="shared" si="105"/>
        <v>6722.8150000000005</v>
      </c>
      <c r="F1339" s="51">
        <f t="shared" si="106"/>
        <v>10.69808719627779</v>
      </c>
      <c r="G1339" s="51">
        <f t="shared" si="107"/>
        <v>39.681238615664846</v>
      </c>
      <c r="H1339" s="51">
        <f t="shared" si="108"/>
        <v>20.576822916666668</v>
      </c>
      <c r="I1339" s="51">
        <f t="shared" si="109"/>
        <v>11.296570439575213</v>
      </c>
    </row>
    <row r="1340" spans="1:9" x14ac:dyDescent="0.2">
      <c r="A1340" s="5">
        <v>43279</v>
      </c>
      <c r="B1340" s="37">
        <v>5850</v>
      </c>
      <c r="C1340" s="37">
        <v>420.78</v>
      </c>
      <c r="D1340" s="40">
        <v>74.325999999999993</v>
      </c>
      <c r="E1340" s="40">
        <f t="shared" si="105"/>
        <v>6345.1059999999998</v>
      </c>
      <c r="F1340" s="51">
        <f t="shared" si="106"/>
        <v>10.080992590039635</v>
      </c>
      <c r="G1340" s="51">
        <f t="shared" si="107"/>
        <v>38.322404371584696</v>
      </c>
      <c r="H1340" s="51">
        <f t="shared" si="108"/>
        <v>19.355729166666666</v>
      </c>
      <c r="I1340" s="51">
        <f t="shared" si="109"/>
        <v>10.66189339965049</v>
      </c>
    </row>
    <row r="1341" spans="1:9" x14ac:dyDescent="0.2">
      <c r="A1341" s="5">
        <v>43278</v>
      </c>
      <c r="B1341" s="37">
        <v>6133.1</v>
      </c>
      <c r="C1341" s="37">
        <v>441.66</v>
      </c>
      <c r="D1341" s="40">
        <v>80.783000000000001</v>
      </c>
      <c r="E1341" s="40">
        <f t="shared" si="105"/>
        <v>6655.5430000000006</v>
      </c>
      <c r="F1341" s="51">
        <f t="shared" si="106"/>
        <v>10.568843701533691</v>
      </c>
      <c r="G1341" s="51">
        <f t="shared" si="107"/>
        <v>40.224043715846996</v>
      </c>
      <c r="H1341" s="51">
        <f t="shared" si="108"/>
        <v>21.037239583333335</v>
      </c>
      <c r="I1341" s="51">
        <f t="shared" si="109"/>
        <v>11.183531052560829</v>
      </c>
    </row>
    <row r="1342" spans="1:9" x14ac:dyDescent="0.2">
      <c r="A1342" s="5">
        <v>43277</v>
      </c>
      <c r="B1342" s="37">
        <v>6078.5</v>
      </c>
      <c r="C1342" s="37">
        <v>429.51</v>
      </c>
      <c r="D1342" s="40">
        <v>75.843000000000004</v>
      </c>
      <c r="E1342" s="40">
        <f t="shared" si="105"/>
        <v>6583.8530000000001</v>
      </c>
      <c r="F1342" s="51">
        <f t="shared" si="106"/>
        <v>10.474754437359987</v>
      </c>
      <c r="G1342" s="51">
        <f t="shared" si="107"/>
        <v>39.117486338797811</v>
      </c>
      <c r="H1342" s="51">
        <f t="shared" si="108"/>
        <v>19.750781250000003</v>
      </c>
      <c r="I1342" s="51">
        <f t="shared" si="109"/>
        <v>11.063067952681813</v>
      </c>
    </row>
    <row r="1343" spans="1:9" x14ac:dyDescent="0.2">
      <c r="A1343" s="5">
        <v>43276</v>
      </c>
      <c r="B1343" s="37">
        <v>6246.6</v>
      </c>
      <c r="C1343" s="37">
        <v>459</v>
      </c>
      <c r="D1343" s="40">
        <v>81.491</v>
      </c>
      <c r="E1343" s="40">
        <f t="shared" si="105"/>
        <v>6787.0910000000003</v>
      </c>
      <c r="F1343" s="51">
        <f t="shared" si="106"/>
        <v>10.764432190246426</v>
      </c>
      <c r="G1343" s="51">
        <f t="shared" si="107"/>
        <v>41.803278688524586</v>
      </c>
      <c r="H1343" s="51">
        <f t="shared" si="108"/>
        <v>21.221614583333334</v>
      </c>
      <c r="I1343" s="51">
        <f t="shared" si="109"/>
        <v>11.404575547788681</v>
      </c>
    </row>
    <row r="1344" spans="1:9" x14ac:dyDescent="0.2">
      <c r="A1344" s="5">
        <v>43275</v>
      </c>
      <c r="B1344" s="37">
        <v>6148</v>
      </c>
      <c r="C1344" s="37">
        <v>455.32</v>
      </c>
      <c r="D1344" s="40">
        <v>80.564999999999998</v>
      </c>
      <c r="E1344" s="40">
        <f t="shared" si="105"/>
        <v>6683.8849999999993</v>
      </c>
      <c r="F1344" s="51">
        <f t="shared" si="106"/>
        <v>10.594520075822851</v>
      </c>
      <c r="G1344" s="51">
        <f t="shared" si="107"/>
        <v>41.468123861566482</v>
      </c>
      <c r="H1344" s="51">
        <f t="shared" si="108"/>
        <v>20.98046875</v>
      </c>
      <c r="I1344" s="51">
        <f t="shared" si="109"/>
        <v>11.231155061164134</v>
      </c>
    </row>
    <row r="1345" spans="1:9" x14ac:dyDescent="0.2">
      <c r="A1345" s="5">
        <v>43274</v>
      </c>
      <c r="B1345" s="37">
        <v>6152</v>
      </c>
      <c r="C1345" s="37">
        <v>473.47</v>
      </c>
      <c r="D1345" s="40">
        <v>82.816000000000003</v>
      </c>
      <c r="E1345" s="40">
        <f t="shared" si="105"/>
        <v>6708.2860000000001</v>
      </c>
      <c r="F1345" s="51">
        <f t="shared" si="106"/>
        <v>10.601413062209202</v>
      </c>
      <c r="G1345" s="51">
        <f t="shared" si="107"/>
        <v>43.12112932604736</v>
      </c>
      <c r="H1345" s="51">
        <f t="shared" si="108"/>
        <v>21.566666666666666</v>
      </c>
      <c r="I1345" s="51">
        <f t="shared" si="109"/>
        <v>11.272156875924184</v>
      </c>
    </row>
    <row r="1346" spans="1:9" x14ac:dyDescent="0.2">
      <c r="A1346" s="5">
        <v>43273</v>
      </c>
      <c r="B1346" s="37">
        <v>6042.6</v>
      </c>
      <c r="C1346" s="37">
        <v>461.77</v>
      </c>
      <c r="D1346" s="40">
        <v>84.790999999999997</v>
      </c>
      <c r="E1346" s="40">
        <f t="shared" si="105"/>
        <v>6589.161000000001</v>
      </c>
      <c r="F1346" s="51">
        <f t="shared" si="106"/>
        <v>10.41288988454248</v>
      </c>
      <c r="G1346" s="51">
        <f t="shared" si="107"/>
        <v>42.05555555555555</v>
      </c>
      <c r="H1346" s="51">
        <f t="shared" si="108"/>
        <v>22.080989583333334</v>
      </c>
      <c r="I1346" s="51">
        <f t="shared" si="109"/>
        <v>11.071987162252993</v>
      </c>
    </row>
    <row r="1347" spans="1:9" x14ac:dyDescent="0.2">
      <c r="A1347" s="5">
        <v>43272</v>
      </c>
      <c r="B1347" s="37">
        <v>6713.5</v>
      </c>
      <c r="C1347" s="37">
        <v>526.11</v>
      </c>
      <c r="D1347" s="40">
        <v>96.814999999999998</v>
      </c>
      <c r="E1347" s="40">
        <f t="shared" ref="E1347:E1410" si="110">B1347+C1347+D1347</f>
        <v>7336.4249999999993</v>
      </c>
      <c r="F1347" s="51">
        <f t="shared" ref="F1347:F1410" si="111">B1347/$B$2013</f>
        <v>11.569016026193349</v>
      </c>
      <c r="G1347" s="51">
        <f t="shared" ref="G1347:G1410" si="112">C1347/$C$2013</f>
        <v>47.915300546448087</v>
      </c>
      <c r="H1347" s="51">
        <f t="shared" ref="H1347:H1410" si="113">D1347/$D$2013</f>
        <v>25.212239583333332</v>
      </c>
      <c r="I1347" s="51">
        <f t="shared" ref="I1347:I1410" si="114">E1347/$E$2013</f>
        <v>12.32763980373706</v>
      </c>
    </row>
    <row r="1348" spans="1:9" x14ac:dyDescent="0.2">
      <c r="A1348" s="5">
        <v>43271</v>
      </c>
      <c r="B1348" s="37">
        <v>6760.4</v>
      </c>
      <c r="C1348" s="37">
        <v>536.26</v>
      </c>
      <c r="D1348" s="40">
        <v>97.789000000000001</v>
      </c>
      <c r="E1348" s="40">
        <f t="shared" si="110"/>
        <v>7394.4489999999996</v>
      </c>
      <c r="F1348" s="51">
        <f t="shared" si="111"/>
        <v>11.649836291573324</v>
      </c>
      <c r="G1348" s="51">
        <f t="shared" si="112"/>
        <v>48.839708561020032</v>
      </c>
      <c r="H1348" s="51">
        <f t="shared" si="113"/>
        <v>25.465885416666669</v>
      </c>
      <c r="I1348" s="51">
        <f t="shared" si="114"/>
        <v>12.425139467670386</v>
      </c>
    </row>
    <row r="1349" spans="1:9" x14ac:dyDescent="0.2">
      <c r="A1349" s="5">
        <v>43270</v>
      </c>
      <c r="B1349" s="37">
        <v>6737.5</v>
      </c>
      <c r="C1349" s="37">
        <v>538.47</v>
      </c>
      <c r="D1349" s="40">
        <v>98.813000000000002</v>
      </c>
      <c r="E1349" s="40">
        <f t="shared" si="110"/>
        <v>7374.7830000000004</v>
      </c>
      <c r="F1349" s="51">
        <f t="shared" si="111"/>
        <v>11.61037394451146</v>
      </c>
      <c r="G1349" s="51">
        <f t="shared" si="112"/>
        <v>49.040983606557376</v>
      </c>
      <c r="H1349" s="51">
        <f t="shared" si="113"/>
        <v>25.732552083333335</v>
      </c>
      <c r="I1349" s="51">
        <f t="shared" si="114"/>
        <v>12.392094031455841</v>
      </c>
    </row>
    <row r="1350" spans="1:9" x14ac:dyDescent="0.2">
      <c r="A1350" s="5">
        <v>43269</v>
      </c>
      <c r="B1350" s="37">
        <v>6709.2</v>
      </c>
      <c r="C1350" s="37">
        <v>517.64</v>
      </c>
      <c r="D1350" s="40">
        <v>98.756</v>
      </c>
      <c r="E1350" s="40">
        <f t="shared" si="110"/>
        <v>7325.5960000000005</v>
      </c>
      <c r="F1350" s="51">
        <f t="shared" si="111"/>
        <v>11.56160606582802</v>
      </c>
      <c r="G1350" s="51">
        <f t="shared" si="112"/>
        <v>47.143897996357012</v>
      </c>
      <c r="H1350" s="51">
        <f t="shared" si="113"/>
        <v>25.717708333333334</v>
      </c>
      <c r="I1350" s="51">
        <f t="shared" si="114"/>
        <v>12.30944347358516</v>
      </c>
    </row>
    <row r="1351" spans="1:9" x14ac:dyDescent="0.2">
      <c r="A1351" s="5">
        <v>43268</v>
      </c>
      <c r="B1351" s="37">
        <v>6435.7</v>
      </c>
      <c r="C1351" s="37">
        <v>495.6</v>
      </c>
      <c r="D1351" s="40">
        <v>95.064999999999998</v>
      </c>
      <c r="E1351" s="40">
        <f t="shared" si="110"/>
        <v>7026.3649999999998</v>
      </c>
      <c r="F1351" s="51">
        <f t="shared" si="111"/>
        <v>11.09029812166121</v>
      </c>
      <c r="G1351" s="51">
        <f t="shared" si="112"/>
        <v>45.136612021857921</v>
      </c>
      <c r="H1351" s="51">
        <f t="shared" si="113"/>
        <v>24.756510416666668</v>
      </c>
      <c r="I1351" s="51">
        <f t="shared" si="114"/>
        <v>11.806635636510283</v>
      </c>
    </row>
    <row r="1352" spans="1:9" x14ac:dyDescent="0.2">
      <c r="A1352" s="5">
        <v>43267</v>
      </c>
      <c r="B1352" s="37">
        <v>6485.9</v>
      </c>
      <c r="C1352" s="37">
        <v>497.02</v>
      </c>
      <c r="D1352" s="40">
        <v>96.718000000000004</v>
      </c>
      <c r="E1352" s="40">
        <f t="shared" si="110"/>
        <v>7079.6379999999999</v>
      </c>
      <c r="F1352" s="51">
        <f t="shared" si="111"/>
        <v>11.176805100809926</v>
      </c>
      <c r="G1352" s="51">
        <f t="shared" si="112"/>
        <v>45.265938069216752</v>
      </c>
      <c r="H1352" s="51">
        <f t="shared" si="113"/>
        <v>25.186979166666667</v>
      </c>
      <c r="I1352" s="51">
        <f t="shared" si="114"/>
        <v>11.896152036564054</v>
      </c>
    </row>
    <row r="1353" spans="1:9" x14ac:dyDescent="0.2">
      <c r="A1353" s="5">
        <v>43266</v>
      </c>
      <c r="B1353" s="37">
        <v>6385</v>
      </c>
      <c r="C1353" s="37">
        <v>487.27</v>
      </c>
      <c r="D1353" s="40">
        <v>95.704999999999998</v>
      </c>
      <c r="E1353" s="40">
        <f t="shared" si="110"/>
        <v>6967.9750000000004</v>
      </c>
      <c r="F1353" s="51">
        <f t="shared" si="111"/>
        <v>11.0029295192142</v>
      </c>
      <c r="G1353" s="51">
        <f t="shared" si="112"/>
        <v>44.377959927140253</v>
      </c>
      <c r="H1353" s="51">
        <f t="shared" si="113"/>
        <v>24.923177083333332</v>
      </c>
      <c r="I1353" s="51">
        <f t="shared" si="114"/>
        <v>11.70852097056056</v>
      </c>
    </row>
    <row r="1354" spans="1:9" x14ac:dyDescent="0.2">
      <c r="A1354" s="5">
        <v>43265</v>
      </c>
      <c r="B1354" s="37">
        <v>6633.7</v>
      </c>
      <c r="C1354" s="37">
        <v>519.69000000000005</v>
      </c>
      <c r="D1354" s="40">
        <v>100.95</v>
      </c>
      <c r="E1354" s="40">
        <f t="shared" si="110"/>
        <v>7254.3399999999992</v>
      </c>
      <c r="F1354" s="51">
        <f t="shared" si="111"/>
        <v>11.431500947785629</v>
      </c>
      <c r="G1354" s="51">
        <f t="shared" si="112"/>
        <v>47.330601092896181</v>
      </c>
      <c r="H1354" s="51">
        <f t="shared" si="113"/>
        <v>26.2890625</v>
      </c>
      <c r="I1354" s="51">
        <f t="shared" si="114"/>
        <v>12.189709638392255</v>
      </c>
    </row>
    <row r="1355" spans="1:9" x14ac:dyDescent="0.2">
      <c r="A1355" s="5">
        <v>43264</v>
      </c>
      <c r="B1355" s="37">
        <v>6295.2</v>
      </c>
      <c r="C1355" s="37">
        <v>476.15</v>
      </c>
      <c r="D1355" s="40">
        <v>93.712999999999994</v>
      </c>
      <c r="E1355" s="40">
        <f t="shared" si="110"/>
        <v>6865.0629999999992</v>
      </c>
      <c r="F1355" s="51">
        <f t="shared" si="111"/>
        <v>10.8481819748406</v>
      </c>
      <c r="G1355" s="51">
        <f t="shared" si="112"/>
        <v>43.365209471766846</v>
      </c>
      <c r="H1355" s="51">
        <f t="shared" si="113"/>
        <v>24.404427083333331</v>
      </c>
      <c r="I1355" s="51">
        <f t="shared" si="114"/>
        <v>11.535594501949186</v>
      </c>
    </row>
    <row r="1356" spans="1:9" x14ac:dyDescent="0.2">
      <c r="A1356" s="5">
        <v>43263</v>
      </c>
      <c r="B1356" s="37">
        <v>6543.9</v>
      </c>
      <c r="C1356" s="37">
        <v>494.25</v>
      </c>
      <c r="D1356" s="40">
        <v>100.05</v>
      </c>
      <c r="E1356" s="40">
        <f t="shared" si="110"/>
        <v>7138.2</v>
      </c>
      <c r="F1356" s="51">
        <f t="shared" si="111"/>
        <v>11.276753403412028</v>
      </c>
      <c r="G1356" s="51">
        <f t="shared" si="112"/>
        <v>45.013661202185787</v>
      </c>
      <c r="H1356" s="51">
        <f t="shared" si="113"/>
        <v>26.0546875</v>
      </c>
      <c r="I1356" s="51">
        <f t="shared" si="114"/>
        <v>11.994555719854819</v>
      </c>
    </row>
    <row r="1357" spans="1:9" x14ac:dyDescent="0.2">
      <c r="A1357" s="5">
        <v>43262</v>
      </c>
      <c r="B1357" s="37">
        <v>6873.3</v>
      </c>
      <c r="C1357" s="37">
        <v>530.78</v>
      </c>
      <c r="D1357" s="40">
        <v>107.16</v>
      </c>
      <c r="E1357" s="40">
        <f t="shared" si="110"/>
        <v>7511.24</v>
      </c>
      <c r="F1357" s="51">
        <f t="shared" si="111"/>
        <v>11.844390832328108</v>
      </c>
      <c r="G1357" s="51">
        <f t="shared" si="112"/>
        <v>48.340619307832419</v>
      </c>
      <c r="H1357" s="51">
        <f t="shared" si="113"/>
        <v>27.90625</v>
      </c>
      <c r="I1357" s="51">
        <f t="shared" si="114"/>
        <v>12.621387283236993</v>
      </c>
    </row>
    <row r="1358" spans="1:9" x14ac:dyDescent="0.2">
      <c r="A1358" s="5">
        <v>43261</v>
      </c>
      <c r="B1358" s="37">
        <v>6757.3</v>
      </c>
      <c r="C1358" s="37">
        <v>523.44000000000005</v>
      </c>
      <c r="D1358" s="40">
        <v>106.69799999999999</v>
      </c>
      <c r="E1358" s="40">
        <f t="shared" si="110"/>
        <v>7387.4380000000001</v>
      </c>
      <c r="F1358" s="51">
        <f t="shared" si="111"/>
        <v>11.644494227123902</v>
      </c>
      <c r="G1358" s="51">
        <f t="shared" si="112"/>
        <v>47.672131147540988</v>
      </c>
      <c r="H1358" s="51">
        <f t="shared" si="113"/>
        <v>27.785937499999999</v>
      </c>
      <c r="I1358" s="51">
        <f t="shared" si="114"/>
        <v>12.41335865035623</v>
      </c>
    </row>
    <row r="1359" spans="1:9" x14ac:dyDescent="0.2">
      <c r="A1359" s="5">
        <v>43260</v>
      </c>
      <c r="B1359" s="37">
        <v>7498.6</v>
      </c>
      <c r="C1359" s="37">
        <v>593.20000000000005</v>
      </c>
      <c r="D1359" s="40">
        <v>117.598</v>
      </c>
      <c r="E1359" s="40">
        <f t="shared" si="110"/>
        <v>8209.398000000001</v>
      </c>
      <c r="F1359" s="51">
        <f t="shared" si="111"/>
        <v>12.921936929174567</v>
      </c>
      <c r="G1359" s="51">
        <f t="shared" si="112"/>
        <v>54.025500910746814</v>
      </c>
      <c r="H1359" s="51">
        <f t="shared" si="113"/>
        <v>30.624479166666667</v>
      </c>
      <c r="I1359" s="51">
        <f t="shared" si="114"/>
        <v>13.794525473854014</v>
      </c>
    </row>
    <row r="1360" spans="1:9" x14ac:dyDescent="0.2">
      <c r="A1360" s="5">
        <v>43259</v>
      </c>
      <c r="B1360" s="37">
        <v>7615.1</v>
      </c>
      <c r="C1360" s="37">
        <v>599.9</v>
      </c>
      <c r="D1360" s="40">
        <v>120.004</v>
      </c>
      <c r="E1360" s="40">
        <f t="shared" si="110"/>
        <v>8335.0040000000008</v>
      </c>
      <c r="F1360" s="51">
        <f t="shared" si="111"/>
        <v>13.122695157677065</v>
      </c>
      <c r="G1360" s="51">
        <f t="shared" si="112"/>
        <v>54.635701275045534</v>
      </c>
      <c r="H1360" s="51">
        <f t="shared" si="113"/>
        <v>31.251041666666669</v>
      </c>
      <c r="I1360" s="51">
        <f t="shared" si="114"/>
        <v>14.005585428148946</v>
      </c>
    </row>
    <row r="1361" spans="1:9" x14ac:dyDescent="0.2">
      <c r="A1361" s="5">
        <v>43258</v>
      </c>
      <c r="B1361" s="37">
        <v>7688.9</v>
      </c>
      <c r="C1361" s="37">
        <v>605.39</v>
      </c>
      <c r="D1361" s="40">
        <v>121.575</v>
      </c>
      <c r="E1361" s="40">
        <f t="shared" si="110"/>
        <v>8415.8649999999998</v>
      </c>
      <c r="F1361" s="51">
        <f t="shared" si="111"/>
        <v>13.249870756505256</v>
      </c>
      <c r="G1361" s="51">
        <f t="shared" si="112"/>
        <v>55.135701275045534</v>
      </c>
      <c r="H1361" s="51">
        <f t="shared" si="113"/>
        <v>31.660156250000004</v>
      </c>
      <c r="I1361" s="51">
        <f t="shared" si="114"/>
        <v>14.141458865438903</v>
      </c>
    </row>
    <row r="1362" spans="1:9" x14ac:dyDescent="0.2">
      <c r="A1362" s="5">
        <v>43257</v>
      </c>
      <c r="B1362" s="37">
        <v>7654</v>
      </c>
      <c r="C1362" s="37">
        <v>606.66999999999996</v>
      </c>
      <c r="D1362" s="40">
        <v>121.393</v>
      </c>
      <c r="E1362" s="40">
        <f t="shared" si="110"/>
        <v>8382.0630000000001</v>
      </c>
      <c r="F1362" s="51">
        <f t="shared" si="111"/>
        <v>13.189729450284336</v>
      </c>
      <c r="G1362" s="51">
        <f t="shared" si="112"/>
        <v>55.252276867030957</v>
      </c>
      <c r="H1362" s="51">
        <f t="shared" si="113"/>
        <v>31.612760416666667</v>
      </c>
      <c r="I1362" s="51">
        <f t="shared" si="114"/>
        <v>14.08466023659094</v>
      </c>
    </row>
    <row r="1363" spans="1:9" x14ac:dyDescent="0.2">
      <c r="A1363" s="5">
        <v>43256</v>
      </c>
      <c r="B1363" s="37">
        <v>7621.7</v>
      </c>
      <c r="C1363" s="37">
        <v>608.67999999999995</v>
      </c>
      <c r="D1363" s="40">
        <v>122.205</v>
      </c>
      <c r="E1363" s="40">
        <f t="shared" si="110"/>
        <v>8352.5849999999991</v>
      </c>
      <c r="F1363" s="51">
        <f t="shared" si="111"/>
        <v>13.134068585214544</v>
      </c>
      <c r="G1363" s="51">
        <f t="shared" si="112"/>
        <v>55.435336976320578</v>
      </c>
      <c r="H1363" s="51">
        <f t="shared" si="113"/>
        <v>31.82421875</v>
      </c>
      <c r="I1363" s="51">
        <f t="shared" si="114"/>
        <v>14.035127369270061</v>
      </c>
    </row>
    <row r="1364" spans="1:9" x14ac:dyDescent="0.2">
      <c r="A1364" s="5">
        <v>43255</v>
      </c>
      <c r="B1364" s="37">
        <v>7488.3</v>
      </c>
      <c r="C1364" s="37">
        <v>591.09</v>
      </c>
      <c r="D1364" s="40">
        <v>119.879</v>
      </c>
      <c r="E1364" s="40">
        <f t="shared" si="110"/>
        <v>8199.2690000000002</v>
      </c>
      <c r="F1364" s="51">
        <f t="shared" si="111"/>
        <v>12.904187489229709</v>
      </c>
      <c r="G1364" s="51">
        <f t="shared" si="112"/>
        <v>53.833333333333336</v>
      </c>
      <c r="H1364" s="51">
        <f t="shared" si="113"/>
        <v>31.218489583333337</v>
      </c>
      <c r="I1364" s="51">
        <f t="shared" si="114"/>
        <v>13.777505377066811</v>
      </c>
    </row>
    <row r="1365" spans="1:9" x14ac:dyDescent="0.2">
      <c r="A1365" s="5">
        <v>43254</v>
      </c>
      <c r="B1365" s="37">
        <v>7718</v>
      </c>
      <c r="C1365" s="37">
        <v>619.39</v>
      </c>
      <c r="D1365" s="40">
        <v>125.16800000000001</v>
      </c>
      <c r="E1365" s="40">
        <f t="shared" si="110"/>
        <v>8462.5579999999991</v>
      </c>
      <c r="F1365" s="51">
        <f t="shared" si="111"/>
        <v>13.300017232465967</v>
      </c>
      <c r="G1365" s="51">
        <f t="shared" si="112"/>
        <v>56.410746812386151</v>
      </c>
      <c r="H1365" s="51">
        <f t="shared" si="113"/>
        <v>32.595833333333339</v>
      </c>
      <c r="I1365" s="51">
        <f t="shared" si="114"/>
        <v>14.219918671864496</v>
      </c>
    </row>
    <row r="1366" spans="1:9" x14ac:dyDescent="0.2">
      <c r="A1366" s="5">
        <v>43253</v>
      </c>
      <c r="B1366" s="37">
        <v>7638.1</v>
      </c>
      <c r="C1366" s="37">
        <v>590.44000000000005</v>
      </c>
      <c r="D1366" s="40">
        <v>123.485</v>
      </c>
      <c r="E1366" s="40">
        <f t="shared" si="110"/>
        <v>8352.0250000000015</v>
      </c>
      <c r="F1366" s="51">
        <f t="shared" si="111"/>
        <v>13.162329829398589</v>
      </c>
      <c r="G1366" s="51">
        <f t="shared" si="112"/>
        <v>53.774134790528237</v>
      </c>
      <c r="H1366" s="51">
        <f t="shared" si="113"/>
        <v>32.157552083333336</v>
      </c>
      <c r="I1366" s="51">
        <f t="shared" si="114"/>
        <v>14.034186382578305</v>
      </c>
    </row>
    <row r="1367" spans="1:9" x14ac:dyDescent="0.2">
      <c r="A1367" s="5">
        <v>43252</v>
      </c>
      <c r="B1367" s="37">
        <v>7521</v>
      </c>
      <c r="C1367" s="37">
        <v>579.23</v>
      </c>
      <c r="D1367" s="40">
        <v>120.334</v>
      </c>
      <c r="E1367" s="40">
        <f t="shared" si="110"/>
        <v>8220.5640000000003</v>
      </c>
      <c r="F1367" s="51">
        <f t="shared" si="111"/>
        <v>12.960537652938136</v>
      </c>
      <c r="G1367" s="51">
        <f t="shared" si="112"/>
        <v>52.753187613843352</v>
      </c>
      <c r="H1367" s="51">
        <f t="shared" si="113"/>
        <v>31.336979166666669</v>
      </c>
      <c r="I1367" s="51">
        <f t="shared" si="114"/>
        <v>13.813288076354349</v>
      </c>
    </row>
    <row r="1368" spans="1:9" x14ac:dyDescent="0.2">
      <c r="A1368" s="5">
        <v>43251</v>
      </c>
      <c r="B1368" s="37">
        <v>7485.8</v>
      </c>
      <c r="C1368" s="37">
        <v>577.41</v>
      </c>
      <c r="D1368" s="40">
        <v>118.462</v>
      </c>
      <c r="E1368" s="40">
        <f t="shared" si="110"/>
        <v>8181.6720000000005</v>
      </c>
      <c r="F1368" s="51">
        <f t="shared" si="111"/>
        <v>12.899879372738241</v>
      </c>
      <c r="G1368" s="51">
        <f t="shared" si="112"/>
        <v>52.587431693989068</v>
      </c>
      <c r="H1368" s="51">
        <f t="shared" si="113"/>
        <v>30.849479166666669</v>
      </c>
      <c r="I1368" s="51">
        <f t="shared" si="114"/>
        <v>13.747936550611643</v>
      </c>
    </row>
    <row r="1369" spans="1:9" x14ac:dyDescent="0.2">
      <c r="A1369" s="5">
        <v>43250</v>
      </c>
      <c r="B1369" s="37">
        <v>7375.1</v>
      </c>
      <c r="C1369" s="37">
        <v>557.01</v>
      </c>
      <c r="D1369" s="40">
        <v>117.473</v>
      </c>
      <c r="E1369" s="40">
        <f t="shared" si="110"/>
        <v>8049.5830000000005</v>
      </c>
      <c r="F1369" s="51">
        <f t="shared" si="111"/>
        <v>12.709115974495951</v>
      </c>
      <c r="G1369" s="51">
        <f t="shared" si="112"/>
        <v>50.729508196721312</v>
      </c>
      <c r="H1369" s="51">
        <f t="shared" si="113"/>
        <v>30.591927083333335</v>
      </c>
      <c r="I1369" s="51">
        <f t="shared" si="114"/>
        <v>13.525982995026213</v>
      </c>
    </row>
    <row r="1370" spans="1:9" x14ac:dyDescent="0.2">
      <c r="A1370" s="5">
        <v>43249</v>
      </c>
      <c r="B1370" s="37">
        <v>7460</v>
      </c>
      <c r="C1370" s="37">
        <v>566.9</v>
      </c>
      <c r="D1370" s="40">
        <v>119.536</v>
      </c>
      <c r="E1370" s="40">
        <f t="shared" si="110"/>
        <v>8146.4359999999997</v>
      </c>
      <c r="F1370" s="51">
        <f t="shared" si="111"/>
        <v>12.855419610546271</v>
      </c>
      <c r="G1370" s="51">
        <f t="shared" si="112"/>
        <v>51.630236794171218</v>
      </c>
      <c r="H1370" s="51">
        <f t="shared" si="113"/>
        <v>31.129166666666666</v>
      </c>
      <c r="I1370" s="51">
        <f t="shared" si="114"/>
        <v>13.688728323699422</v>
      </c>
    </row>
    <row r="1371" spans="1:9" x14ac:dyDescent="0.2">
      <c r="A1371" s="5">
        <v>43248</v>
      </c>
      <c r="B1371" s="37">
        <v>7097.9</v>
      </c>
      <c r="C1371" s="37">
        <v>511.99</v>
      </c>
      <c r="D1371" s="40">
        <v>111.17700000000001</v>
      </c>
      <c r="E1371" s="40">
        <f t="shared" si="110"/>
        <v>7721.0669999999991</v>
      </c>
      <c r="F1371" s="51">
        <f t="shared" si="111"/>
        <v>12.231432017921765</v>
      </c>
      <c r="G1371" s="51">
        <f t="shared" si="112"/>
        <v>46.62932604735883</v>
      </c>
      <c r="H1371" s="51">
        <f t="shared" si="113"/>
        <v>28.952343750000004</v>
      </c>
      <c r="I1371" s="51">
        <f t="shared" si="114"/>
        <v>12.97396659497244</v>
      </c>
    </row>
    <row r="1372" spans="1:9" x14ac:dyDescent="0.2">
      <c r="A1372" s="5">
        <v>43247</v>
      </c>
      <c r="B1372" s="37">
        <v>7339.7</v>
      </c>
      <c r="C1372" s="37">
        <v>569</v>
      </c>
      <c r="D1372" s="40">
        <v>117.965</v>
      </c>
      <c r="E1372" s="40">
        <f t="shared" si="110"/>
        <v>8026.665</v>
      </c>
      <c r="F1372" s="51">
        <f t="shared" si="111"/>
        <v>12.648113044976737</v>
      </c>
      <c r="G1372" s="51">
        <f t="shared" si="112"/>
        <v>51.821493624772309</v>
      </c>
      <c r="H1372" s="51">
        <f t="shared" si="113"/>
        <v>30.720052083333336</v>
      </c>
      <c r="I1372" s="51">
        <f t="shared" si="114"/>
        <v>13.487473114665949</v>
      </c>
    </row>
    <row r="1373" spans="1:9" x14ac:dyDescent="0.2">
      <c r="A1373" s="5">
        <v>43246</v>
      </c>
      <c r="B1373" s="37">
        <v>7330.3</v>
      </c>
      <c r="C1373" s="37">
        <v>585.6</v>
      </c>
      <c r="D1373" s="40">
        <v>118.625</v>
      </c>
      <c r="E1373" s="40">
        <f t="shared" si="110"/>
        <v>8034.5250000000005</v>
      </c>
      <c r="F1373" s="51">
        <f t="shared" si="111"/>
        <v>12.63191452696881</v>
      </c>
      <c r="G1373" s="51">
        <f t="shared" si="112"/>
        <v>53.333333333333336</v>
      </c>
      <c r="H1373" s="51">
        <f t="shared" si="113"/>
        <v>30.891927083333336</v>
      </c>
      <c r="I1373" s="51">
        <f t="shared" si="114"/>
        <v>13.500680535018148</v>
      </c>
    </row>
    <row r="1374" spans="1:9" x14ac:dyDescent="0.2">
      <c r="A1374" s="5">
        <v>43245</v>
      </c>
      <c r="B1374" s="37">
        <v>7458</v>
      </c>
      <c r="C1374" s="37">
        <v>584.41999999999996</v>
      </c>
      <c r="D1374" s="40">
        <v>119.096</v>
      </c>
      <c r="E1374" s="40">
        <f t="shared" si="110"/>
        <v>8161.5159999999996</v>
      </c>
      <c r="F1374" s="51">
        <f t="shared" si="111"/>
        <v>12.851973117353094</v>
      </c>
      <c r="G1374" s="51">
        <f t="shared" si="112"/>
        <v>53.225865209471763</v>
      </c>
      <c r="H1374" s="51">
        <f t="shared" si="113"/>
        <v>31.014583333333334</v>
      </c>
      <c r="I1374" s="51">
        <f t="shared" si="114"/>
        <v>13.714067751041807</v>
      </c>
    </row>
    <row r="1375" spans="1:9" x14ac:dyDescent="0.2">
      <c r="A1375" s="5">
        <v>43244</v>
      </c>
      <c r="B1375" s="37">
        <v>7576.7</v>
      </c>
      <c r="C1375" s="37">
        <v>602.52</v>
      </c>
      <c r="D1375" s="40">
        <v>122.986</v>
      </c>
      <c r="E1375" s="40">
        <f t="shared" si="110"/>
        <v>8302.2060000000001</v>
      </c>
      <c r="F1375" s="51">
        <f t="shared" si="111"/>
        <v>13.056522488368087</v>
      </c>
      <c r="G1375" s="51">
        <f t="shared" si="112"/>
        <v>54.874316939890704</v>
      </c>
      <c r="H1375" s="51">
        <f t="shared" si="113"/>
        <v>32.02760416666667</v>
      </c>
      <c r="I1375" s="51">
        <f t="shared" si="114"/>
        <v>13.950473854012635</v>
      </c>
    </row>
    <row r="1376" spans="1:9" x14ac:dyDescent="0.2">
      <c r="A1376" s="5">
        <v>43243</v>
      </c>
      <c r="B1376" s="37">
        <v>7494.8</v>
      </c>
      <c r="C1376" s="37">
        <v>576.9</v>
      </c>
      <c r="D1376" s="40">
        <v>118.614</v>
      </c>
      <c r="E1376" s="40">
        <f t="shared" si="110"/>
        <v>8190.3139999999994</v>
      </c>
      <c r="F1376" s="51">
        <f t="shared" si="111"/>
        <v>12.915388592107531</v>
      </c>
      <c r="G1376" s="51">
        <f t="shared" si="112"/>
        <v>52.540983606557376</v>
      </c>
      <c r="H1376" s="51">
        <f t="shared" si="113"/>
        <v>30.889062500000001</v>
      </c>
      <c r="I1376" s="51">
        <f t="shared" si="114"/>
        <v>13.762457991665546</v>
      </c>
    </row>
    <row r="1377" spans="1:9" x14ac:dyDescent="0.2">
      <c r="A1377" s="5">
        <v>43242</v>
      </c>
      <c r="B1377" s="37">
        <v>7977.3</v>
      </c>
      <c r="C1377" s="37">
        <v>640.51</v>
      </c>
      <c r="D1377" s="40">
        <v>128.161</v>
      </c>
      <c r="E1377" s="40">
        <f t="shared" si="110"/>
        <v>8745.9709999999995</v>
      </c>
      <c r="F1377" s="51">
        <f t="shared" si="111"/>
        <v>13.746855074961228</v>
      </c>
      <c r="G1377" s="51">
        <f t="shared" si="112"/>
        <v>58.334244080145716</v>
      </c>
      <c r="H1377" s="51">
        <f t="shared" si="113"/>
        <v>33.37526041666667</v>
      </c>
      <c r="I1377" s="51">
        <f t="shared" si="114"/>
        <v>14.696146995563918</v>
      </c>
    </row>
    <row r="1378" spans="1:9" x14ac:dyDescent="0.2">
      <c r="A1378" s="5">
        <v>43241</v>
      </c>
      <c r="B1378" s="37">
        <v>8393.4</v>
      </c>
      <c r="C1378" s="37">
        <v>696.13</v>
      </c>
      <c r="D1378" s="40">
        <v>134.13399999999999</v>
      </c>
      <c r="E1378" s="40">
        <f t="shared" si="110"/>
        <v>9223.6639999999989</v>
      </c>
      <c r="F1378" s="51">
        <f t="shared" si="111"/>
        <v>14.463897983801482</v>
      </c>
      <c r="G1378" s="51">
        <f t="shared" si="112"/>
        <v>63.399817850637518</v>
      </c>
      <c r="H1378" s="51">
        <f t="shared" si="113"/>
        <v>34.930729166666666</v>
      </c>
      <c r="I1378" s="51">
        <f t="shared" si="114"/>
        <v>15.49883048796881</v>
      </c>
    </row>
    <row r="1379" spans="1:9" x14ac:dyDescent="0.2">
      <c r="A1379" s="5">
        <v>43240</v>
      </c>
      <c r="B1379" s="37">
        <v>8523.7000000000007</v>
      </c>
      <c r="C1379" s="37">
        <v>715.5</v>
      </c>
      <c r="D1379" s="40">
        <v>139.786</v>
      </c>
      <c r="E1379" s="40">
        <f t="shared" si="110"/>
        <v>9378.9860000000008</v>
      </c>
      <c r="F1379" s="51">
        <f t="shared" si="111"/>
        <v>14.688437015336897</v>
      </c>
      <c r="G1379" s="51">
        <f t="shared" si="112"/>
        <v>65.163934426229503</v>
      </c>
      <c r="H1379" s="51">
        <f t="shared" si="113"/>
        <v>36.40260416666667</v>
      </c>
      <c r="I1379" s="51">
        <f t="shared" si="114"/>
        <v>15.759823228928621</v>
      </c>
    </row>
    <row r="1380" spans="1:9" x14ac:dyDescent="0.2">
      <c r="A1380" s="5">
        <v>43239</v>
      </c>
      <c r="B1380" s="37">
        <v>8232.2999999999993</v>
      </c>
      <c r="C1380" s="37">
        <v>695.88</v>
      </c>
      <c r="D1380" s="40">
        <v>135.16200000000001</v>
      </c>
      <c r="E1380" s="40">
        <f t="shared" si="110"/>
        <v>9063.3419999999987</v>
      </c>
      <c r="F1380" s="51">
        <f t="shared" si="111"/>
        <v>14.18628295709116</v>
      </c>
      <c r="G1380" s="51">
        <f t="shared" si="112"/>
        <v>63.377049180327866</v>
      </c>
      <c r="H1380" s="51">
        <f t="shared" si="113"/>
        <v>35.198437500000004</v>
      </c>
      <c r="I1380" s="51">
        <f t="shared" si="114"/>
        <v>15.229436080118294</v>
      </c>
    </row>
    <row r="1381" spans="1:9" x14ac:dyDescent="0.2">
      <c r="A1381" s="5">
        <v>43238</v>
      </c>
      <c r="B1381" s="37">
        <v>8239</v>
      </c>
      <c r="C1381" s="37">
        <v>693.6</v>
      </c>
      <c r="D1381" s="40">
        <v>136.06399999999999</v>
      </c>
      <c r="E1381" s="40">
        <f t="shared" si="110"/>
        <v>9068.6640000000007</v>
      </c>
      <c r="F1381" s="51">
        <f t="shared" si="111"/>
        <v>14.1978287092883</v>
      </c>
      <c r="G1381" s="51">
        <f t="shared" si="112"/>
        <v>63.169398907103826</v>
      </c>
      <c r="H1381" s="51">
        <f t="shared" si="113"/>
        <v>35.43333333333333</v>
      </c>
      <c r="I1381" s="51">
        <f t="shared" si="114"/>
        <v>15.23837881435677</v>
      </c>
    </row>
    <row r="1382" spans="1:9" x14ac:dyDescent="0.2">
      <c r="A1382" s="5">
        <v>43237</v>
      </c>
      <c r="B1382" s="37">
        <v>8051.8</v>
      </c>
      <c r="C1382" s="37">
        <v>667.84</v>
      </c>
      <c r="D1382" s="40">
        <v>132.62899999999999</v>
      </c>
      <c r="E1382" s="40">
        <f t="shared" si="110"/>
        <v>8852.2690000000002</v>
      </c>
      <c r="F1382" s="51">
        <f t="shared" si="111"/>
        <v>13.875236946407032</v>
      </c>
      <c r="G1382" s="51">
        <f t="shared" si="112"/>
        <v>60.823315118397083</v>
      </c>
      <c r="H1382" s="51">
        <f t="shared" si="113"/>
        <v>34.53880208333333</v>
      </c>
      <c r="I1382" s="51">
        <f t="shared" si="114"/>
        <v>14.874763072993682</v>
      </c>
    </row>
    <row r="1383" spans="1:9" x14ac:dyDescent="0.2">
      <c r="A1383" s="5">
        <v>43236</v>
      </c>
      <c r="B1383" s="37">
        <v>8336.1</v>
      </c>
      <c r="C1383" s="37">
        <v>706.89</v>
      </c>
      <c r="D1383" s="40">
        <v>139.26</v>
      </c>
      <c r="E1383" s="40">
        <f t="shared" si="110"/>
        <v>9182.25</v>
      </c>
      <c r="F1383" s="51">
        <f t="shared" si="111"/>
        <v>14.365155953816993</v>
      </c>
      <c r="G1383" s="51">
        <f t="shared" si="112"/>
        <v>64.379781420765028</v>
      </c>
      <c r="H1383" s="51">
        <f t="shared" si="113"/>
        <v>36.265625</v>
      </c>
      <c r="I1383" s="51">
        <f t="shared" si="114"/>
        <v>15.429241161446431</v>
      </c>
    </row>
    <row r="1384" spans="1:9" x14ac:dyDescent="0.2">
      <c r="A1384" s="5">
        <v>43235</v>
      </c>
      <c r="B1384" s="37">
        <v>8467.5</v>
      </c>
      <c r="C1384" s="37">
        <v>705.06</v>
      </c>
      <c r="D1384" s="40">
        <v>139.49700000000001</v>
      </c>
      <c r="E1384" s="40">
        <f t="shared" si="110"/>
        <v>9312.0569999999989</v>
      </c>
      <c r="F1384" s="51">
        <f t="shared" si="111"/>
        <v>14.591590556608653</v>
      </c>
      <c r="G1384" s="51">
        <f t="shared" si="112"/>
        <v>64.213114754098356</v>
      </c>
      <c r="H1384" s="51">
        <f t="shared" si="113"/>
        <v>36.327343750000004</v>
      </c>
      <c r="I1384" s="51">
        <f t="shared" si="114"/>
        <v>15.647360196262937</v>
      </c>
    </row>
    <row r="1385" spans="1:9" x14ac:dyDescent="0.2">
      <c r="A1385" s="5">
        <v>43234</v>
      </c>
      <c r="B1385" s="37">
        <v>8670.7999999999993</v>
      </c>
      <c r="C1385" s="37">
        <v>727.41</v>
      </c>
      <c r="D1385" s="40">
        <v>147.398</v>
      </c>
      <c r="E1385" s="40">
        <f t="shared" si="110"/>
        <v>9545.6079999999984</v>
      </c>
      <c r="F1385" s="51">
        <f t="shared" si="111"/>
        <v>14.941926589694985</v>
      </c>
      <c r="G1385" s="51">
        <f t="shared" si="112"/>
        <v>66.248633879781408</v>
      </c>
      <c r="H1385" s="51">
        <f t="shared" si="113"/>
        <v>38.384895833333331</v>
      </c>
      <c r="I1385" s="51">
        <f t="shared" si="114"/>
        <v>16.03980373706143</v>
      </c>
    </row>
    <row r="1386" spans="1:9" x14ac:dyDescent="0.2">
      <c r="A1386" s="5">
        <v>43233</v>
      </c>
      <c r="B1386" s="37">
        <v>8683.6</v>
      </c>
      <c r="C1386" s="37">
        <v>728.78</v>
      </c>
      <c r="D1386" s="40">
        <v>144.46199999999999</v>
      </c>
      <c r="E1386" s="40">
        <f t="shared" si="110"/>
        <v>9556.8420000000006</v>
      </c>
      <c r="F1386" s="51">
        <f t="shared" si="111"/>
        <v>14.963984146131313</v>
      </c>
      <c r="G1386" s="51">
        <f t="shared" si="112"/>
        <v>66.373406193078324</v>
      </c>
      <c r="H1386" s="51">
        <f t="shared" si="113"/>
        <v>37.620312499999997</v>
      </c>
      <c r="I1386" s="51">
        <f t="shared" si="114"/>
        <v>16.058680602231483</v>
      </c>
    </row>
    <row r="1387" spans="1:9" x14ac:dyDescent="0.2">
      <c r="A1387" s="5">
        <v>43232</v>
      </c>
      <c r="B1387" s="37">
        <v>8462.7000000000007</v>
      </c>
      <c r="C1387" s="37">
        <v>682.69</v>
      </c>
      <c r="D1387" s="40">
        <v>141.54</v>
      </c>
      <c r="E1387" s="40">
        <f t="shared" si="110"/>
        <v>9286.9300000000021</v>
      </c>
      <c r="F1387" s="51">
        <f t="shared" si="111"/>
        <v>14.583318972945031</v>
      </c>
      <c r="G1387" s="51">
        <f t="shared" si="112"/>
        <v>62.17577413479053</v>
      </c>
      <c r="H1387" s="51">
        <f t="shared" si="113"/>
        <v>36.859375</v>
      </c>
      <c r="I1387" s="51">
        <f t="shared" si="114"/>
        <v>15.605138459470362</v>
      </c>
    </row>
    <row r="1388" spans="1:9" x14ac:dyDescent="0.2">
      <c r="A1388" s="5">
        <v>43231</v>
      </c>
      <c r="B1388" s="37">
        <v>8412.4</v>
      </c>
      <c r="C1388" s="37">
        <v>677.98</v>
      </c>
      <c r="D1388" s="40">
        <v>136.21</v>
      </c>
      <c r="E1388" s="40">
        <f t="shared" si="110"/>
        <v>9226.5899999999983</v>
      </c>
      <c r="F1388" s="51">
        <f t="shared" si="111"/>
        <v>14.496639669136654</v>
      </c>
      <c r="G1388" s="51">
        <f t="shared" si="112"/>
        <v>61.746812386156648</v>
      </c>
      <c r="H1388" s="51">
        <f t="shared" si="113"/>
        <v>35.471354166666671</v>
      </c>
      <c r="I1388" s="51">
        <f t="shared" si="114"/>
        <v>15.503747143433253</v>
      </c>
    </row>
    <row r="1389" spans="1:9" x14ac:dyDescent="0.2">
      <c r="A1389" s="5">
        <v>43230</v>
      </c>
      <c r="B1389" s="37">
        <v>9018.7000000000007</v>
      </c>
      <c r="C1389" s="37">
        <v>723.39</v>
      </c>
      <c r="D1389" s="40">
        <v>148.44499999999999</v>
      </c>
      <c r="E1389" s="40">
        <f t="shared" si="110"/>
        <v>9890.5349999999999</v>
      </c>
      <c r="F1389" s="51">
        <f t="shared" si="111"/>
        <v>15.541444080647944</v>
      </c>
      <c r="G1389" s="51">
        <f t="shared" si="112"/>
        <v>65.882513661202182</v>
      </c>
      <c r="H1389" s="51">
        <f t="shared" si="113"/>
        <v>38.657552083333336</v>
      </c>
      <c r="I1389" s="51">
        <f t="shared" si="114"/>
        <v>16.619396088183894</v>
      </c>
    </row>
    <row r="1390" spans="1:9" x14ac:dyDescent="0.2">
      <c r="A1390" s="5">
        <v>43229</v>
      </c>
      <c r="B1390" s="37">
        <v>9318.2000000000007</v>
      </c>
      <c r="C1390" s="37">
        <v>751.87</v>
      </c>
      <c r="D1390" s="40">
        <v>156.90199999999999</v>
      </c>
      <c r="E1390" s="40">
        <f t="shared" si="110"/>
        <v>10226.972000000002</v>
      </c>
      <c r="F1390" s="51">
        <f t="shared" si="111"/>
        <v>16.057556436326042</v>
      </c>
      <c r="G1390" s="51">
        <f t="shared" si="112"/>
        <v>68.47632058287796</v>
      </c>
      <c r="H1390" s="51">
        <f t="shared" si="113"/>
        <v>40.859895833333333</v>
      </c>
      <c r="I1390" s="51">
        <f t="shared" si="114"/>
        <v>17.184722408925932</v>
      </c>
    </row>
    <row r="1391" spans="1:9" x14ac:dyDescent="0.2">
      <c r="A1391" s="5">
        <v>43228</v>
      </c>
      <c r="B1391" s="37">
        <v>9184.7000000000007</v>
      </c>
      <c r="C1391" s="37">
        <v>747.94</v>
      </c>
      <c r="D1391" s="40">
        <v>159.08000000000001</v>
      </c>
      <c r="E1391" s="40">
        <f t="shared" si="110"/>
        <v>10091.720000000001</v>
      </c>
      <c r="F1391" s="51">
        <f t="shared" si="111"/>
        <v>15.827503015681547</v>
      </c>
      <c r="G1391" s="51">
        <f t="shared" si="112"/>
        <v>68.118397085610198</v>
      </c>
      <c r="H1391" s="51">
        <f t="shared" si="113"/>
        <v>41.427083333333336</v>
      </c>
      <c r="I1391" s="51">
        <f t="shared" si="114"/>
        <v>16.95745395886544</v>
      </c>
    </row>
    <row r="1392" spans="1:9" x14ac:dyDescent="0.2">
      <c r="A1392" s="5">
        <v>43227</v>
      </c>
      <c r="B1392" s="37">
        <v>9370</v>
      </c>
      <c r="C1392" s="37">
        <v>752.14</v>
      </c>
      <c r="D1392" s="40">
        <v>166.01900000000001</v>
      </c>
      <c r="E1392" s="40">
        <f t="shared" si="110"/>
        <v>10288.159</v>
      </c>
      <c r="F1392" s="51">
        <f t="shared" si="111"/>
        <v>16.146820610029298</v>
      </c>
      <c r="G1392" s="51">
        <f t="shared" si="112"/>
        <v>68.50091074681238</v>
      </c>
      <c r="H1392" s="51">
        <f t="shared" si="113"/>
        <v>43.234114583333337</v>
      </c>
      <c r="I1392" s="51">
        <f t="shared" si="114"/>
        <v>17.287536967334319</v>
      </c>
    </row>
    <row r="1393" spans="1:9" x14ac:dyDescent="0.2">
      <c r="A1393" s="5">
        <v>43226</v>
      </c>
      <c r="B1393" s="37">
        <v>9658.7000000000007</v>
      </c>
      <c r="C1393" s="37">
        <v>793.79</v>
      </c>
      <c r="D1393" s="40">
        <v>172.239</v>
      </c>
      <c r="E1393" s="40">
        <f t="shared" si="110"/>
        <v>10624.729000000001</v>
      </c>
      <c r="F1393" s="51">
        <f t="shared" si="111"/>
        <v>16.644321902464245</v>
      </c>
      <c r="G1393" s="51">
        <f t="shared" si="112"/>
        <v>72.294171220400727</v>
      </c>
      <c r="H1393" s="51">
        <f t="shared" si="113"/>
        <v>44.853906250000001</v>
      </c>
      <c r="I1393" s="51">
        <f t="shared" si="114"/>
        <v>17.853086772415651</v>
      </c>
    </row>
    <row r="1394" spans="1:9" x14ac:dyDescent="0.2">
      <c r="A1394" s="5">
        <v>43225</v>
      </c>
      <c r="B1394" s="37">
        <v>9859.6</v>
      </c>
      <c r="C1394" s="37">
        <v>819.69</v>
      </c>
      <c r="D1394" s="40">
        <v>178.52600000000001</v>
      </c>
      <c r="E1394" s="40">
        <f t="shared" si="110"/>
        <v>10857.816000000001</v>
      </c>
      <c r="F1394" s="51">
        <f t="shared" si="111"/>
        <v>16.990522143718767</v>
      </c>
      <c r="G1394" s="51">
        <f t="shared" si="112"/>
        <v>74.65300546448087</v>
      </c>
      <c r="H1394" s="51">
        <f t="shared" si="113"/>
        <v>46.491145833333334</v>
      </c>
      <c r="I1394" s="51">
        <f t="shared" si="114"/>
        <v>18.244750638526686</v>
      </c>
    </row>
    <row r="1395" spans="1:9" x14ac:dyDescent="0.2">
      <c r="A1395" s="5">
        <v>43224</v>
      </c>
      <c r="B1395" s="37">
        <v>9702.7999999999993</v>
      </c>
      <c r="C1395" s="37">
        <v>785.52</v>
      </c>
      <c r="D1395" s="40">
        <v>169.042</v>
      </c>
      <c r="E1395" s="40">
        <f t="shared" si="110"/>
        <v>10657.361999999999</v>
      </c>
      <c r="F1395" s="51">
        <f t="shared" si="111"/>
        <v>16.720317077373771</v>
      </c>
      <c r="G1395" s="51">
        <f t="shared" si="112"/>
        <v>71.540983606557376</v>
      </c>
      <c r="H1395" s="51">
        <f t="shared" si="113"/>
        <v>44.021354166666669</v>
      </c>
      <c r="I1395" s="51">
        <f t="shared" si="114"/>
        <v>17.907921091544562</v>
      </c>
    </row>
    <row r="1396" spans="1:9" x14ac:dyDescent="0.2">
      <c r="A1396" s="5">
        <v>43223</v>
      </c>
      <c r="B1396" s="37">
        <v>9762.1</v>
      </c>
      <c r="C1396" s="37">
        <v>779.39</v>
      </c>
      <c r="D1396" s="40">
        <v>161.25200000000001</v>
      </c>
      <c r="E1396" s="40">
        <f t="shared" si="110"/>
        <v>10702.742</v>
      </c>
      <c r="F1396" s="51">
        <f t="shared" si="111"/>
        <v>16.822505600551441</v>
      </c>
      <c r="G1396" s="51">
        <f t="shared" si="112"/>
        <v>70.982695810564664</v>
      </c>
      <c r="H1396" s="51">
        <f t="shared" si="113"/>
        <v>41.99270833333334</v>
      </c>
      <c r="I1396" s="51">
        <f t="shared" si="114"/>
        <v>17.984174620244655</v>
      </c>
    </row>
    <row r="1397" spans="1:9" x14ac:dyDescent="0.2">
      <c r="A1397" s="5">
        <v>43222</v>
      </c>
      <c r="B1397" s="37">
        <v>9236.4</v>
      </c>
      <c r="C1397" s="37">
        <v>687.99</v>
      </c>
      <c r="D1397" s="40">
        <v>151.71799999999999</v>
      </c>
      <c r="E1397" s="40">
        <f t="shared" si="110"/>
        <v>10076.108</v>
      </c>
      <c r="F1397" s="51">
        <f t="shared" si="111"/>
        <v>15.916594864725143</v>
      </c>
      <c r="G1397" s="51">
        <f t="shared" si="112"/>
        <v>62.658469945355186</v>
      </c>
      <c r="H1397" s="51">
        <f t="shared" si="113"/>
        <v>39.509895833333331</v>
      </c>
      <c r="I1397" s="51">
        <f t="shared" si="114"/>
        <v>16.931220594165882</v>
      </c>
    </row>
    <row r="1398" spans="1:9" x14ac:dyDescent="0.2">
      <c r="A1398" s="5">
        <v>43221</v>
      </c>
      <c r="B1398" s="37">
        <v>9067</v>
      </c>
      <c r="C1398" s="37">
        <v>671.01</v>
      </c>
      <c r="D1398" s="40">
        <v>148.20699999999999</v>
      </c>
      <c r="E1398" s="40">
        <f t="shared" si="110"/>
        <v>9886.2170000000006</v>
      </c>
      <c r="F1398" s="51">
        <f t="shared" si="111"/>
        <v>15.624676891263141</v>
      </c>
      <c r="G1398" s="51">
        <f t="shared" si="112"/>
        <v>61.112021857923494</v>
      </c>
      <c r="H1398" s="51">
        <f t="shared" si="113"/>
        <v>38.595572916666669</v>
      </c>
      <c r="I1398" s="51">
        <f t="shared" si="114"/>
        <v>16.61214040865708</v>
      </c>
    </row>
    <row r="1399" spans="1:9" x14ac:dyDescent="0.2">
      <c r="A1399" s="5">
        <v>43220</v>
      </c>
      <c r="B1399" s="37">
        <v>9240</v>
      </c>
      <c r="C1399" s="37">
        <v>670</v>
      </c>
      <c r="D1399" s="40">
        <v>148.327</v>
      </c>
      <c r="E1399" s="40">
        <f t="shared" si="110"/>
        <v>10058.326999999999</v>
      </c>
      <c r="F1399" s="51">
        <f t="shared" si="111"/>
        <v>15.922798552472861</v>
      </c>
      <c r="G1399" s="51">
        <f t="shared" si="112"/>
        <v>61.020036429872491</v>
      </c>
      <c r="H1399" s="51">
        <f t="shared" si="113"/>
        <v>38.626822916666669</v>
      </c>
      <c r="I1399" s="51">
        <f t="shared" si="114"/>
        <v>16.901342586369136</v>
      </c>
    </row>
    <row r="1400" spans="1:9" x14ac:dyDescent="0.2">
      <c r="A1400" s="5">
        <v>43219</v>
      </c>
      <c r="B1400" s="37">
        <v>9398.6</v>
      </c>
      <c r="C1400" s="37">
        <v>689.93</v>
      </c>
      <c r="D1400" s="40">
        <v>153.483</v>
      </c>
      <c r="E1400" s="40">
        <f t="shared" si="110"/>
        <v>10242.013000000001</v>
      </c>
      <c r="F1400" s="51">
        <f t="shared" si="111"/>
        <v>16.196105462691712</v>
      </c>
      <c r="G1400" s="51">
        <f t="shared" si="112"/>
        <v>62.835154826958096</v>
      </c>
      <c r="H1400" s="51">
        <f t="shared" si="113"/>
        <v>39.969531250000003</v>
      </c>
      <c r="I1400" s="51">
        <f t="shared" si="114"/>
        <v>17.209996303266568</v>
      </c>
    </row>
    <row r="1401" spans="1:9" x14ac:dyDescent="0.2">
      <c r="A1401" s="5">
        <v>43218</v>
      </c>
      <c r="B1401" s="37">
        <v>9345.2999999999993</v>
      </c>
      <c r="C1401" s="37">
        <v>683.27</v>
      </c>
      <c r="D1401" s="40">
        <v>152.143</v>
      </c>
      <c r="E1401" s="40">
        <f t="shared" si="110"/>
        <v>10180.713</v>
      </c>
      <c r="F1401" s="51">
        <f t="shared" si="111"/>
        <v>16.104256419093574</v>
      </c>
      <c r="G1401" s="51">
        <f t="shared" si="112"/>
        <v>62.228597449908918</v>
      </c>
      <c r="H1401" s="51">
        <f t="shared" si="113"/>
        <v>39.620572916666667</v>
      </c>
      <c r="I1401" s="51">
        <f t="shared" si="114"/>
        <v>17.106991867186448</v>
      </c>
    </row>
    <row r="1402" spans="1:9" x14ac:dyDescent="0.2">
      <c r="A1402" s="5">
        <v>43217</v>
      </c>
      <c r="B1402" s="37">
        <v>8920.1</v>
      </c>
      <c r="C1402" s="37">
        <v>643.49</v>
      </c>
      <c r="D1402" s="40">
        <v>145.98400000000001</v>
      </c>
      <c r="E1402" s="40">
        <f t="shared" si="110"/>
        <v>9709.5740000000005</v>
      </c>
      <c r="F1402" s="51">
        <f t="shared" si="111"/>
        <v>15.371531966224369</v>
      </c>
      <c r="G1402" s="51">
        <f t="shared" si="112"/>
        <v>58.605646630236791</v>
      </c>
      <c r="H1402" s="51">
        <f t="shared" si="113"/>
        <v>38.016666666666673</v>
      </c>
      <c r="I1402" s="51">
        <f t="shared" si="114"/>
        <v>16.315321279741902</v>
      </c>
    </row>
    <row r="1403" spans="1:9" x14ac:dyDescent="0.2">
      <c r="A1403" s="5">
        <v>43216</v>
      </c>
      <c r="B1403" s="37">
        <v>9279.2999999999993</v>
      </c>
      <c r="C1403" s="37">
        <v>661.51</v>
      </c>
      <c r="D1403" s="40">
        <v>153.667</v>
      </c>
      <c r="E1403" s="40">
        <f t="shared" si="110"/>
        <v>10094.476999999999</v>
      </c>
      <c r="F1403" s="51">
        <f t="shared" si="111"/>
        <v>15.990522143718767</v>
      </c>
      <c r="G1403" s="51">
        <f t="shared" si="112"/>
        <v>60.246812386156648</v>
      </c>
      <c r="H1403" s="51">
        <f t="shared" si="113"/>
        <v>40.017447916666669</v>
      </c>
      <c r="I1403" s="51">
        <f t="shared" si="114"/>
        <v>16.962086637988975</v>
      </c>
    </row>
    <row r="1404" spans="1:9" x14ac:dyDescent="0.2">
      <c r="A1404" s="5">
        <v>43215</v>
      </c>
      <c r="B1404" s="37">
        <v>8878.4</v>
      </c>
      <c r="C1404" s="37">
        <v>617.70000000000005</v>
      </c>
      <c r="D1404" s="40">
        <v>144.84700000000001</v>
      </c>
      <c r="E1404" s="40">
        <f t="shared" si="110"/>
        <v>9640.9470000000001</v>
      </c>
      <c r="F1404" s="51">
        <f t="shared" si="111"/>
        <v>15.299672583146648</v>
      </c>
      <c r="G1404" s="51">
        <f t="shared" si="112"/>
        <v>56.256830601092901</v>
      </c>
      <c r="H1404" s="51">
        <f t="shared" si="113"/>
        <v>37.720572916666669</v>
      </c>
      <c r="I1404" s="51">
        <f t="shared" si="114"/>
        <v>16.200005041000136</v>
      </c>
    </row>
    <row r="1405" spans="1:9" x14ac:dyDescent="0.2">
      <c r="A1405" s="5">
        <v>43214</v>
      </c>
      <c r="B1405" s="37">
        <v>9644.4</v>
      </c>
      <c r="C1405" s="37">
        <v>702.98</v>
      </c>
      <c r="D1405" s="40">
        <v>164.65199999999999</v>
      </c>
      <c r="E1405" s="40">
        <f t="shared" si="110"/>
        <v>10512.031999999999</v>
      </c>
      <c r="F1405" s="51">
        <f t="shared" si="111"/>
        <v>16.619679476133037</v>
      </c>
      <c r="G1405" s="51">
        <f t="shared" si="112"/>
        <v>64.02367941712204</v>
      </c>
      <c r="H1405" s="51">
        <f t="shared" si="113"/>
        <v>42.878124999999997</v>
      </c>
      <c r="I1405" s="51">
        <f t="shared" si="114"/>
        <v>17.663718241699151</v>
      </c>
    </row>
    <row r="1406" spans="1:9" x14ac:dyDescent="0.2">
      <c r="A1406" s="5">
        <v>43213</v>
      </c>
      <c r="B1406" s="37">
        <v>8940</v>
      </c>
      <c r="C1406" s="37">
        <v>643.98</v>
      </c>
      <c r="D1406" s="40">
        <v>152.59399999999999</v>
      </c>
      <c r="E1406" s="40">
        <f t="shared" si="110"/>
        <v>9736.5739999999987</v>
      </c>
      <c r="F1406" s="51">
        <f t="shared" si="111"/>
        <v>15.405824573496469</v>
      </c>
      <c r="G1406" s="51">
        <f t="shared" si="112"/>
        <v>58.650273224043715</v>
      </c>
      <c r="H1406" s="51">
        <f t="shared" si="113"/>
        <v>39.73802083333333</v>
      </c>
      <c r="I1406" s="51">
        <f t="shared" si="114"/>
        <v>16.36069028095174</v>
      </c>
    </row>
    <row r="1407" spans="1:9" x14ac:dyDescent="0.2">
      <c r="A1407" s="5">
        <v>43212</v>
      </c>
      <c r="B1407" s="37">
        <v>8800</v>
      </c>
      <c r="C1407" s="37">
        <v>621.85</v>
      </c>
      <c r="D1407" s="40">
        <v>146.57499999999999</v>
      </c>
      <c r="E1407" s="40">
        <f t="shared" si="110"/>
        <v>9568.4250000000011</v>
      </c>
      <c r="F1407" s="51">
        <f t="shared" si="111"/>
        <v>15.164570049974152</v>
      </c>
      <c r="G1407" s="51">
        <f t="shared" si="112"/>
        <v>56.634790528233154</v>
      </c>
      <c r="H1407" s="51">
        <f t="shared" si="113"/>
        <v>38.170572916666664</v>
      </c>
      <c r="I1407" s="51">
        <f t="shared" si="114"/>
        <v>16.078143903750505</v>
      </c>
    </row>
    <row r="1408" spans="1:9" x14ac:dyDescent="0.2">
      <c r="A1408" s="5">
        <v>43211</v>
      </c>
      <c r="B1408" s="37">
        <v>8919.1</v>
      </c>
      <c r="C1408" s="37">
        <v>605.35</v>
      </c>
      <c r="D1408" s="40">
        <v>148.68600000000001</v>
      </c>
      <c r="E1408" s="40">
        <f t="shared" si="110"/>
        <v>9673.1360000000004</v>
      </c>
      <c r="F1408" s="51">
        <f t="shared" si="111"/>
        <v>15.36980871962778</v>
      </c>
      <c r="G1408" s="51">
        <f t="shared" si="112"/>
        <v>55.132058287795992</v>
      </c>
      <c r="H1408" s="51">
        <f t="shared" si="113"/>
        <v>38.720312500000006</v>
      </c>
      <c r="I1408" s="51">
        <f t="shared" si="114"/>
        <v>16.254093292109154</v>
      </c>
    </row>
    <row r="1409" spans="1:9" x14ac:dyDescent="0.2">
      <c r="A1409" s="5">
        <v>43210</v>
      </c>
      <c r="B1409" s="37">
        <v>8866.1</v>
      </c>
      <c r="C1409" s="37">
        <v>616.65</v>
      </c>
      <c r="D1409" s="40">
        <v>155.65700000000001</v>
      </c>
      <c r="E1409" s="40">
        <f t="shared" si="110"/>
        <v>9638.4069999999992</v>
      </c>
      <c r="F1409" s="51">
        <f t="shared" si="111"/>
        <v>15.278476650008619</v>
      </c>
      <c r="G1409" s="51">
        <f t="shared" si="112"/>
        <v>56.161202185792348</v>
      </c>
      <c r="H1409" s="51">
        <f t="shared" si="113"/>
        <v>40.53567708333334</v>
      </c>
      <c r="I1409" s="51">
        <f t="shared" si="114"/>
        <v>16.195736994219651</v>
      </c>
    </row>
    <row r="1410" spans="1:9" x14ac:dyDescent="0.2">
      <c r="A1410" s="5">
        <v>43209</v>
      </c>
      <c r="B1410" s="37">
        <v>8272.7999999999993</v>
      </c>
      <c r="C1410" s="37">
        <v>566.53</v>
      </c>
      <c r="D1410" s="40">
        <v>146.441</v>
      </c>
      <c r="E1410" s="40">
        <f t="shared" si="110"/>
        <v>8985.7710000000006</v>
      </c>
      <c r="F1410" s="51">
        <f t="shared" si="111"/>
        <v>14.256074444252972</v>
      </c>
      <c r="G1410" s="51">
        <f t="shared" si="112"/>
        <v>51.596539162112926</v>
      </c>
      <c r="H1410" s="51">
        <f t="shared" si="113"/>
        <v>38.135677083333334</v>
      </c>
      <c r="I1410" s="51">
        <f t="shared" si="114"/>
        <v>15.099090939642426</v>
      </c>
    </row>
    <row r="1411" spans="1:9" x14ac:dyDescent="0.2">
      <c r="A1411" s="5">
        <v>43208</v>
      </c>
      <c r="B1411" s="37">
        <v>8166.3</v>
      </c>
      <c r="C1411" s="37">
        <v>525.54999999999995</v>
      </c>
      <c r="D1411" s="40">
        <v>140.42500000000001</v>
      </c>
      <c r="E1411" s="40">
        <f t="shared" ref="E1411:E1474" si="115">B1411+C1411+D1411</f>
        <v>8832.2749999999996</v>
      </c>
      <c r="F1411" s="51">
        <f t="shared" ref="F1411:F1474" si="116">B1411/$B$2013</f>
        <v>14.072548681716356</v>
      </c>
      <c r="G1411" s="51">
        <f t="shared" ref="G1411:G1474" si="117">C1411/$C$2013</f>
        <v>47.864298724954459</v>
      </c>
      <c r="H1411" s="51">
        <f t="shared" ref="H1411:H1474" si="118">D1411/$D$2013</f>
        <v>36.569010416666671</v>
      </c>
      <c r="I1411" s="51">
        <f t="shared" ref="I1411:I1474" si="119">E1411/$E$2013</f>
        <v>14.841166487431106</v>
      </c>
    </row>
    <row r="1412" spans="1:9" x14ac:dyDescent="0.2">
      <c r="A1412" s="5">
        <v>43207</v>
      </c>
      <c r="B1412" s="37">
        <v>7889.9</v>
      </c>
      <c r="C1412" s="37">
        <v>503.13</v>
      </c>
      <c r="D1412" s="40">
        <v>132.309</v>
      </c>
      <c r="E1412" s="40">
        <f t="shared" si="115"/>
        <v>8525.3389999999981</v>
      </c>
      <c r="F1412" s="51">
        <f t="shared" si="116"/>
        <v>13.596243322419438</v>
      </c>
      <c r="G1412" s="51">
        <f t="shared" si="117"/>
        <v>45.822404371584696</v>
      </c>
      <c r="H1412" s="51">
        <f t="shared" si="118"/>
        <v>34.455468750000001</v>
      </c>
      <c r="I1412" s="51">
        <f t="shared" si="119"/>
        <v>14.325411681677641</v>
      </c>
    </row>
    <row r="1413" spans="1:9" x14ac:dyDescent="0.2">
      <c r="A1413" s="5">
        <v>43206</v>
      </c>
      <c r="B1413" s="37">
        <v>8056.2</v>
      </c>
      <c r="C1413" s="37">
        <v>511.29</v>
      </c>
      <c r="D1413" s="40">
        <v>128.71899999999999</v>
      </c>
      <c r="E1413" s="40">
        <f t="shared" si="115"/>
        <v>8696.2089999999989</v>
      </c>
      <c r="F1413" s="51">
        <f t="shared" si="116"/>
        <v>13.882819231432018</v>
      </c>
      <c r="G1413" s="51">
        <f t="shared" si="117"/>
        <v>46.565573770491802</v>
      </c>
      <c r="H1413" s="51">
        <f t="shared" si="118"/>
        <v>33.520572916666666</v>
      </c>
      <c r="I1413" s="51">
        <f t="shared" si="119"/>
        <v>14.612530246000805</v>
      </c>
    </row>
    <row r="1414" spans="1:9" x14ac:dyDescent="0.2">
      <c r="A1414" s="5">
        <v>43205</v>
      </c>
      <c r="B1414" s="37">
        <v>8354.1</v>
      </c>
      <c r="C1414" s="37">
        <v>534.04</v>
      </c>
      <c r="D1414" s="40">
        <v>132.52500000000001</v>
      </c>
      <c r="E1414" s="40">
        <f t="shared" si="115"/>
        <v>9020.6649999999991</v>
      </c>
      <c r="F1414" s="51">
        <f t="shared" si="116"/>
        <v>14.396174392555576</v>
      </c>
      <c r="G1414" s="51">
        <f t="shared" si="117"/>
        <v>48.637522768670301</v>
      </c>
      <c r="H1414" s="51">
        <f t="shared" si="118"/>
        <v>34.51171875</v>
      </c>
      <c r="I1414" s="51">
        <f t="shared" si="119"/>
        <v>15.157724492539318</v>
      </c>
    </row>
    <row r="1415" spans="1:9" x14ac:dyDescent="0.2">
      <c r="A1415" s="5">
        <v>43204</v>
      </c>
      <c r="B1415" s="37">
        <v>8002.9</v>
      </c>
      <c r="C1415" s="37">
        <v>502.28</v>
      </c>
      <c r="D1415" s="40">
        <v>126.514</v>
      </c>
      <c r="E1415" s="40">
        <f t="shared" si="115"/>
        <v>8631.6939999999995</v>
      </c>
      <c r="F1415" s="51">
        <f t="shared" si="116"/>
        <v>13.79097018783388</v>
      </c>
      <c r="G1415" s="51">
        <f t="shared" si="117"/>
        <v>45.744990892531874</v>
      </c>
      <c r="H1415" s="51">
        <f t="shared" si="118"/>
        <v>32.946354166666666</v>
      </c>
      <c r="I1415" s="51">
        <f t="shared" si="119"/>
        <v>14.50412353810996</v>
      </c>
    </row>
    <row r="1416" spans="1:9" x14ac:dyDescent="0.2">
      <c r="A1416" s="5">
        <v>43203</v>
      </c>
      <c r="B1416" s="37">
        <v>7885.8</v>
      </c>
      <c r="C1416" s="37">
        <v>494.16</v>
      </c>
      <c r="D1416" s="40">
        <v>125.39100000000001</v>
      </c>
      <c r="E1416" s="40">
        <f t="shared" si="115"/>
        <v>8505.3510000000006</v>
      </c>
      <c r="F1416" s="51">
        <f t="shared" si="116"/>
        <v>13.589178011373429</v>
      </c>
      <c r="G1416" s="51">
        <f t="shared" si="117"/>
        <v>45.005464480874316</v>
      </c>
      <c r="H1416" s="51">
        <f t="shared" si="118"/>
        <v>32.653906250000006</v>
      </c>
      <c r="I1416" s="51">
        <f t="shared" si="119"/>
        <v>14.291825178115339</v>
      </c>
    </row>
    <row r="1417" spans="1:9" x14ac:dyDescent="0.2">
      <c r="A1417" s="5">
        <v>43202</v>
      </c>
      <c r="B1417" s="37">
        <v>7912</v>
      </c>
      <c r="C1417" s="37">
        <v>493</v>
      </c>
      <c r="D1417" s="40">
        <v>129.66499999999999</v>
      </c>
      <c r="E1417" s="40">
        <f t="shared" si="115"/>
        <v>8534.6650000000009</v>
      </c>
      <c r="F1417" s="51">
        <f t="shared" si="116"/>
        <v>13.634327072204034</v>
      </c>
      <c r="G1417" s="51">
        <f t="shared" si="117"/>
        <v>44.899817850637518</v>
      </c>
      <c r="H1417" s="51">
        <f t="shared" si="118"/>
        <v>33.766927083333336</v>
      </c>
      <c r="I1417" s="51">
        <f t="shared" si="119"/>
        <v>14.341082470762201</v>
      </c>
    </row>
    <row r="1418" spans="1:9" x14ac:dyDescent="0.2">
      <c r="A1418" s="5">
        <v>43201</v>
      </c>
      <c r="B1418" s="37">
        <v>6943.1</v>
      </c>
      <c r="C1418" s="37">
        <v>429.74</v>
      </c>
      <c r="D1418" s="40">
        <v>118.325</v>
      </c>
      <c r="E1418" s="40">
        <f t="shared" si="115"/>
        <v>7491.165</v>
      </c>
      <c r="F1418" s="51">
        <f t="shared" si="116"/>
        <v>11.964673444769948</v>
      </c>
      <c r="G1418" s="51">
        <f t="shared" si="117"/>
        <v>39.138433515482696</v>
      </c>
      <c r="H1418" s="51">
        <f t="shared" si="118"/>
        <v>30.813802083333336</v>
      </c>
      <c r="I1418" s="51">
        <f t="shared" si="119"/>
        <v>12.587654590670789</v>
      </c>
    </row>
    <row r="1419" spans="1:9" x14ac:dyDescent="0.2">
      <c r="A1419" s="5">
        <v>43200</v>
      </c>
      <c r="B1419" s="37">
        <v>6839.3</v>
      </c>
      <c r="C1419" s="37">
        <v>415.12</v>
      </c>
      <c r="D1419" s="40">
        <v>114.321</v>
      </c>
      <c r="E1419" s="40">
        <f t="shared" si="115"/>
        <v>7368.741</v>
      </c>
      <c r="F1419" s="51">
        <f t="shared" si="116"/>
        <v>11.785800448044116</v>
      </c>
      <c r="G1419" s="51">
        <f t="shared" si="117"/>
        <v>37.806921675774134</v>
      </c>
      <c r="H1419" s="51">
        <f t="shared" si="118"/>
        <v>29.771093750000002</v>
      </c>
      <c r="I1419" s="51">
        <f t="shared" si="119"/>
        <v>12.381941457185105</v>
      </c>
    </row>
    <row r="1420" spans="1:9" x14ac:dyDescent="0.2">
      <c r="A1420" s="5">
        <v>43199</v>
      </c>
      <c r="B1420" s="37">
        <v>6764.6</v>
      </c>
      <c r="C1420" s="37">
        <v>398.79</v>
      </c>
      <c r="D1420" s="40">
        <v>114.977</v>
      </c>
      <c r="E1420" s="40">
        <f t="shared" si="115"/>
        <v>7278.3670000000002</v>
      </c>
      <c r="F1420" s="51">
        <f t="shared" si="116"/>
        <v>11.657073927278995</v>
      </c>
      <c r="G1420" s="51">
        <f t="shared" si="117"/>
        <v>36.319672131147541</v>
      </c>
      <c r="H1420" s="51">
        <f t="shared" si="118"/>
        <v>29.941927083333336</v>
      </c>
      <c r="I1420" s="51">
        <f t="shared" si="119"/>
        <v>12.230083008468881</v>
      </c>
    </row>
    <row r="1421" spans="1:9" x14ac:dyDescent="0.2">
      <c r="A1421" s="5">
        <v>43198</v>
      </c>
      <c r="B1421" s="37">
        <v>7023.9</v>
      </c>
      <c r="C1421" s="37">
        <v>400.34</v>
      </c>
      <c r="D1421" s="40">
        <v>117.839</v>
      </c>
      <c r="E1421" s="40">
        <f t="shared" si="115"/>
        <v>7542.0789999999997</v>
      </c>
      <c r="F1421" s="51">
        <f t="shared" si="116"/>
        <v>12.103911769774255</v>
      </c>
      <c r="G1421" s="51">
        <f t="shared" si="117"/>
        <v>36.460837887067392</v>
      </c>
      <c r="H1421" s="51">
        <f t="shared" si="118"/>
        <v>30.687239583333334</v>
      </c>
      <c r="I1421" s="51">
        <f t="shared" si="119"/>
        <v>12.673207084285522</v>
      </c>
    </row>
    <row r="1422" spans="1:9" x14ac:dyDescent="0.2">
      <c r="A1422" s="5">
        <v>43197</v>
      </c>
      <c r="B1422" s="37">
        <v>6892.6</v>
      </c>
      <c r="C1422" s="37">
        <v>384.16</v>
      </c>
      <c r="D1422" s="40">
        <v>116.087</v>
      </c>
      <c r="E1422" s="40">
        <f t="shared" si="115"/>
        <v>7392.8470000000007</v>
      </c>
      <c r="F1422" s="51">
        <f t="shared" si="116"/>
        <v>11.877649491642256</v>
      </c>
      <c r="G1422" s="51">
        <f t="shared" si="117"/>
        <v>34.987249544626593</v>
      </c>
      <c r="H1422" s="51">
        <f t="shared" si="118"/>
        <v>30.230989583333336</v>
      </c>
      <c r="I1422" s="51">
        <f t="shared" si="119"/>
        <v>12.422447573598603</v>
      </c>
    </row>
    <row r="1423" spans="1:9" x14ac:dyDescent="0.2">
      <c r="A1423" s="5">
        <v>43196</v>
      </c>
      <c r="B1423" s="37">
        <v>6610.2</v>
      </c>
      <c r="C1423" s="37">
        <v>369.73</v>
      </c>
      <c r="D1423" s="40">
        <v>113.087</v>
      </c>
      <c r="E1423" s="40">
        <f t="shared" si="115"/>
        <v>7093.0170000000007</v>
      </c>
      <c r="F1423" s="51">
        <f t="shared" si="116"/>
        <v>11.391004652765812</v>
      </c>
      <c r="G1423" s="51">
        <f t="shared" si="117"/>
        <v>33.673041894353368</v>
      </c>
      <c r="H1423" s="51">
        <f t="shared" si="118"/>
        <v>29.449739583333336</v>
      </c>
      <c r="I1423" s="51">
        <f t="shared" si="119"/>
        <v>11.918633216830221</v>
      </c>
    </row>
    <row r="1424" spans="1:9" x14ac:dyDescent="0.2">
      <c r="A1424" s="5">
        <v>43195</v>
      </c>
      <c r="B1424" s="37">
        <v>6765</v>
      </c>
      <c r="C1424" s="37">
        <v>380.98</v>
      </c>
      <c r="D1424" s="40">
        <v>118.658</v>
      </c>
      <c r="E1424" s="40">
        <f t="shared" si="115"/>
        <v>7264.6379999999999</v>
      </c>
      <c r="F1424" s="51">
        <f t="shared" si="116"/>
        <v>11.65776322591763</v>
      </c>
      <c r="G1424" s="51">
        <f t="shared" si="117"/>
        <v>34.697632058287795</v>
      </c>
      <c r="H1424" s="51">
        <f t="shared" si="118"/>
        <v>30.900520833333335</v>
      </c>
      <c r="I1424" s="51">
        <f t="shared" si="119"/>
        <v>12.207013711520366</v>
      </c>
    </row>
    <row r="1425" spans="1:9" x14ac:dyDescent="0.2">
      <c r="A1425" s="5">
        <v>43194</v>
      </c>
      <c r="B1425" s="37">
        <v>6785.9</v>
      </c>
      <c r="C1425" s="37">
        <v>377.99</v>
      </c>
      <c r="D1425" s="40">
        <v>118.27500000000001</v>
      </c>
      <c r="E1425" s="40">
        <f t="shared" si="115"/>
        <v>7282.1649999999991</v>
      </c>
      <c r="F1425" s="51">
        <f t="shared" si="116"/>
        <v>11.693779079786317</v>
      </c>
      <c r="G1425" s="51">
        <f t="shared" si="117"/>
        <v>34.425318761384332</v>
      </c>
      <c r="H1425" s="51">
        <f t="shared" si="118"/>
        <v>30.800781250000004</v>
      </c>
      <c r="I1425" s="51">
        <f t="shared" si="119"/>
        <v>12.236464914639063</v>
      </c>
    </row>
    <row r="1426" spans="1:9" x14ac:dyDescent="0.2">
      <c r="A1426" s="5">
        <v>43193</v>
      </c>
      <c r="B1426" s="37">
        <v>7405.6</v>
      </c>
      <c r="C1426" s="37">
        <v>415.43</v>
      </c>
      <c r="D1426" s="40">
        <v>134.26</v>
      </c>
      <c r="E1426" s="40">
        <f t="shared" si="115"/>
        <v>7955.2900000000009</v>
      </c>
      <c r="F1426" s="51">
        <f t="shared" si="116"/>
        <v>12.761674995691886</v>
      </c>
      <c r="G1426" s="51">
        <f t="shared" si="117"/>
        <v>37.835154826958103</v>
      </c>
      <c r="H1426" s="51">
        <f t="shared" si="118"/>
        <v>34.963541666666664</v>
      </c>
      <c r="I1426" s="51">
        <f t="shared" si="119"/>
        <v>13.36753931980105</v>
      </c>
    </row>
    <row r="1427" spans="1:9" x14ac:dyDescent="0.2">
      <c r="A1427" s="5">
        <v>43192</v>
      </c>
      <c r="B1427" s="37">
        <v>7052.7</v>
      </c>
      <c r="C1427" s="37">
        <v>385.5</v>
      </c>
      <c r="D1427" s="40">
        <v>119.178</v>
      </c>
      <c r="E1427" s="40">
        <f t="shared" si="115"/>
        <v>7557.3779999999997</v>
      </c>
      <c r="F1427" s="51">
        <f t="shared" si="116"/>
        <v>12.153541271755989</v>
      </c>
      <c r="G1427" s="51">
        <f t="shared" si="117"/>
        <v>35.10928961748634</v>
      </c>
      <c r="H1427" s="51">
        <f t="shared" si="118"/>
        <v>31.035937499999999</v>
      </c>
      <c r="I1427" s="51">
        <f t="shared" si="119"/>
        <v>12.69891450463772</v>
      </c>
    </row>
    <row r="1428" spans="1:9" x14ac:dyDescent="0.2">
      <c r="A1428" s="5">
        <v>43191</v>
      </c>
      <c r="B1428" s="37">
        <v>6810</v>
      </c>
      <c r="C1428" s="37">
        <v>378.67</v>
      </c>
      <c r="D1428" s="40">
        <v>115.17400000000001</v>
      </c>
      <c r="E1428" s="40">
        <f t="shared" si="115"/>
        <v>7303.8440000000001</v>
      </c>
      <c r="F1428" s="51">
        <f t="shared" si="116"/>
        <v>11.735309322764088</v>
      </c>
      <c r="G1428" s="51">
        <f t="shared" si="117"/>
        <v>34.487249544626593</v>
      </c>
      <c r="H1428" s="51">
        <f t="shared" si="118"/>
        <v>29.993229166666669</v>
      </c>
      <c r="I1428" s="51">
        <f t="shared" si="119"/>
        <v>12.272892861943809</v>
      </c>
    </row>
    <row r="1429" spans="1:9" x14ac:dyDescent="0.2">
      <c r="A1429" s="5">
        <v>43190</v>
      </c>
      <c r="B1429" s="37">
        <v>6925.3</v>
      </c>
      <c r="C1429" s="37">
        <v>392.97</v>
      </c>
      <c r="D1429" s="40">
        <v>116.34</v>
      </c>
      <c r="E1429" s="40">
        <f t="shared" si="115"/>
        <v>7434.6100000000006</v>
      </c>
      <c r="F1429" s="51">
        <f t="shared" si="116"/>
        <v>11.933999655350682</v>
      </c>
      <c r="G1429" s="51">
        <f t="shared" si="117"/>
        <v>35.789617486338798</v>
      </c>
      <c r="H1429" s="51">
        <f t="shared" si="118"/>
        <v>30.296875000000004</v>
      </c>
      <c r="I1429" s="51">
        <f t="shared" si="119"/>
        <v>12.492623336469956</v>
      </c>
    </row>
    <row r="1430" spans="1:9" x14ac:dyDescent="0.2">
      <c r="A1430" s="5">
        <v>43189</v>
      </c>
      <c r="B1430" s="37">
        <v>6840.4</v>
      </c>
      <c r="C1430" s="37">
        <v>393.09</v>
      </c>
      <c r="D1430" s="40">
        <v>118.517</v>
      </c>
      <c r="E1430" s="40">
        <f t="shared" si="115"/>
        <v>7352.0069999999996</v>
      </c>
      <c r="F1430" s="51">
        <f t="shared" si="116"/>
        <v>11.787696019300363</v>
      </c>
      <c r="G1430" s="51">
        <f t="shared" si="117"/>
        <v>35.800546448087431</v>
      </c>
      <c r="H1430" s="51">
        <f t="shared" si="118"/>
        <v>30.863802083333333</v>
      </c>
      <c r="I1430" s="51">
        <f t="shared" si="119"/>
        <v>12.353822758435273</v>
      </c>
    </row>
    <row r="1431" spans="1:9" x14ac:dyDescent="0.2">
      <c r="A1431" s="5">
        <v>43188</v>
      </c>
      <c r="B1431" s="37">
        <v>7094</v>
      </c>
      <c r="C1431" s="37">
        <v>384.11</v>
      </c>
      <c r="D1431" s="40">
        <v>114.666</v>
      </c>
      <c r="E1431" s="40">
        <f t="shared" si="115"/>
        <v>7592.7759999999998</v>
      </c>
      <c r="F1431" s="51">
        <f t="shared" si="116"/>
        <v>12.224711356195073</v>
      </c>
      <c r="G1431" s="51">
        <f t="shared" si="117"/>
        <v>34.982695810564664</v>
      </c>
      <c r="H1431" s="51">
        <f t="shared" si="118"/>
        <v>29.860937499999999</v>
      </c>
      <c r="I1431" s="51">
        <f t="shared" si="119"/>
        <v>12.758394945557198</v>
      </c>
    </row>
    <row r="1432" spans="1:9" x14ac:dyDescent="0.2">
      <c r="A1432" s="5">
        <v>43187</v>
      </c>
      <c r="B1432" s="37">
        <v>7936.1</v>
      </c>
      <c r="C1432" s="37">
        <v>445.37</v>
      </c>
      <c r="D1432" s="40">
        <v>131.63200000000001</v>
      </c>
      <c r="E1432" s="40">
        <f t="shared" si="115"/>
        <v>8513.1020000000008</v>
      </c>
      <c r="F1432" s="51">
        <f t="shared" si="116"/>
        <v>13.675857315181805</v>
      </c>
      <c r="G1432" s="51">
        <f t="shared" si="117"/>
        <v>40.561930783242261</v>
      </c>
      <c r="H1432" s="51">
        <f t="shared" si="118"/>
        <v>34.279166666666669</v>
      </c>
      <c r="I1432" s="51">
        <f t="shared" si="119"/>
        <v>14.304849442129319</v>
      </c>
    </row>
    <row r="1433" spans="1:9" x14ac:dyDescent="0.2">
      <c r="A1433" s="5">
        <v>43186</v>
      </c>
      <c r="B1433" s="37">
        <v>7784.5</v>
      </c>
      <c r="C1433" s="37">
        <v>447.85</v>
      </c>
      <c r="D1433" s="40">
        <v>134.63999999999999</v>
      </c>
      <c r="E1433" s="40">
        <f t="shared" si="115"/>
        <v>8366.99</v>
      </c>
      <c r="F1433" s="51">
        <f t="shared" si="116"/>
        <v>13.414613131139067</v>
      </c>
      <c r="G1433" s="51">
        <f t="shared" si="117"/>
        <v>40.787795992714024</v>
      </c>
      <c r="H1433" s="51">
        <f t="shared" si="118"/>
        <v>35.0625</v>
      </c>
      <c r="I1433" s="51">
        <f t="shared" si="119"/>
        <v>14.059332571582202</v>
      </c>
    </row>
    <row r="1434" spans="1:9" x14ac:dyDescent="0.2">
      <c r="A1434" s="5">
        <v>43185</v>
      </c>
      <c r="B1434" s="37">
        <v>8119.1</v>
      </c>
      <c r="C1434" s="37">
        <v>485</v>
      </c>
      <c r="D1434" s="40">
        <v>150.72200000000001</v>
      </c>
      <c r="E1434" s="40">
        <f t="shared" si="115"/>
        <v>8754.8220000000001</v>
      </c>
      <c r="F1434" s="51">
        <f t="shared" si="116"/>
        <v>13.991211442357404</v>
      </c>
      <c r="G1434" s="51">
        <f t="shared" si="117"/>
        <v>44.171220400728593</v>
      </c>
      <c r="H1434" s="51">
        <f t="shared" si="118"/>
        <v>39.25052083333334</v>
      </c>
      <c r="I1434" s="51">
        <f t="shared" si="119"/>
        <v>14.711019626293856</v>
      </c>
    </row>
    <row r="1435" spans="1:9" x14ac:dyDescent="0.2">
      <c r="A1435" s="5">
        <v>43184</v>
      </c>
      <c r="B1435" s="37">
        <v>8445.1</v>
      </c>
      <c r="C1435" s="37">
        <v>522.41</v>
      </c>
      <c r="D1435" s="40">
        <v>160.39099999999999</v>
      </c>
      <c r="E1435" s="40">
        <f t="shared" si="115"/>
        <v>9127.9009999999998</v>
      </c>
      <c r="F1435" s="51">
        <f t="shared" si="116"/>
        <v>14.552989832845082</v>
      </c>
      <c r="G1435" s="51">
        <f t="shared" si="117"/>
        <v>47.578324225865202</v>
      </c>
      <c r="H1435" s="51">
        <f t="shared" si="118"/>
        <v>41.768489583333334</v>
      </c>
      <c r="I1435" s="51">
        <f t="shared" si="119"/>
        <v>15.337916722677779</v>
      </c>
    </row>
    <row r="1436" spans="1:9" x14ac:dyDescent="0.2">
      <c r="A1436" s="5">
        <v>43183</v>
      </c>
      <c r="B1436" s="37">
        <v>8535</v>
      </c>
      <c r="C1436" s="37">
        <v>518.79999999999995</v>
      </c>
      <c r="D1436" s="40">
        <v>159.22900000000001</v>
      </c>
      <c r="E1436" s="40">
        <f t="shared" si="115"/>
        <v>9213.0289999999986</v>
      </c>
      <c r="F1436" s="51">
        <f t="shared" si="116"/>
        <v>14.707909701878339</v>
      </c>
      <c r="G1436" s="51">
        <f t="shared" si="117"/>
        <v>47.249544626593803</v>
      </c>
      <c r="H1436" s="51">
        <f t="shared" si="118"/>
        <v>41.465885416666673</v>
      </c>
      <c r="I1436" s="51">
        <f t="shared" si="119"/>
        <v>15.480960142492268</v>
      </c>
    </row>
    <row r="1437" spans="1:9" x14ac:dyDescent="0.2">
      <c r="A1437" s="5">
        <v>43182</v>
      </c>
      <c r="B1437" s="37">
        <v>8908</v>
      </c>
      <c r="C1437" s="37">
        <v>543.28</v>
      </c>
      <c r="D1437" s="40">
        <v>167.136</v>
      </c>
      <c r="E1437" s="40">
        <f t="shared" si="115"/>
        <v>9618.4160000000011</v>
      </c>
      <c r="F1437" s="51">
        <f t="shared" si="116"/>
        <v>15.350680682405654</v>
      </c>
      <c r="G1437" s="51">
        <f t="shared" si="117"/>
        <v>49.479052823315115</v>
      </c>
      <c r="H1437" s="51">
        <f t="shared" si="118"/>
        <v>43.524999999999999</v>
      </c>
      <c r="I1437" s="51">
        <f t="shared" si="119"/>
        <v>16.162145449657213</v>
      </c>
    </row>
    <row r="1438" spans="1:9" x14ac:dyDescent="0.2">
      <c r="A1438" s="5">
        <v>43181</v>
      </c>
      <c r="B1438" s="37">
        <v>8706.4</v>
      </c>
      <c r="C1438" s="37">
        <v>539.19000000000005</v>
      </c>
      <c r="D1438" s="40">
        <v>163.46799999999999</v>
      </c>
      <c r="E1438" s="40">
        <f t="shared" si="115"/>
        <v>9409.0580000000009</v>
      </c>
      <c r="F1438" s="51">
        <f t="shared" si="116"/>
        <v>15.003274168533517</v>
      </c>
      <c r="G1438" s="51">
        <f t="shared" si="117"/>
        <v>49.106557377049185</v>
      </c>
      <c r="H1438" s="51">
        <f t="shared" si="118"/>
        <v>42.569791666666667</v>
      </c>
      <c r="I1438" s="51">
        <f t="shared" si="119"/>
        <v>15.810354214276114</v>
      </c>
    </row>
    <row r="1439" spans="1:9" x14ac:dyDescent="0.2">
      <c r="A1439" s="5">
        <v>43180</v>
      </c>
      <c r="B1439" s="37">
        <v>8900.1</v>
      </c>
      <c r="C1439" s="37">
        <v>560.04</v>
      </c>
      <c r="D1439" s="40">
        <v>168.303</v>
      </c>
      <c r="E1439" s="40">
        <f t="shared" si="115"/>
        <v>9628.4429999999993</v>
      </c>
      <c r="F1439" s="51">
        <f t="shared" si="116"/>
        <v>15.337067034292609</v>
      </c>
      <c r="G1439" s="51">
        <f t="shared" si="117"/>
        <v>51.005464480874309</v>
      </c>
      <c r="H1439" s="51">
        <f t="shared" si="118"/>
        <v>43.828906250000003</v>
      </c>
      <c r="I1439" s="51">
        <f t="shared" si="119"/>
        <v>16.178994152439842</v>
      </c>
    </row>
    <row r="1440" spans="1:9" x14ac:dyDescent="0.2">
      <c r="A1440" s="5">
        <v>43179</v>
      </c>
      <c r="B1440" s="37">
        <v>8899.7000000000007</v>
      </c>
      <c r="C1440" s="37">
        <v>556.38</v>
      </c>
      <c r="D1440" s="40">
        <v>169.24700000000001</v>
      </c>
      <c r="E1440" s="40">
        <f t="shared" si="115"/>
        <v>9625.3269999999993</v>
      </c>
      <c r="F1440" s="51">
        <f t="shared" si="116"/>
        <v>15.336377735653974</v>
      </c>
      <c r="G1440" s="51">
        <f t="shared" si="117"/>
        <v>50.672131147540981</v>
      </c>
      <c r="H1440" s="51">
        <f t="shared" si="118"/>
        <v>44.07473958333334</v>
      </c>
      <c r="I1440" s="51">
        <f t="shared" si="119"/>
        <v>16.173758233633553</v>
      </c>
    </row>
    <row r="1441" spans="1:9" x14ac:dyDescent="0.2">
      <c r="A1441" s="5">
        <v>43178</v>
      </c>
      <c r="B1441" s="37">
        <v>8600.1</v>
      </c>
      <c r="C1441" s="37">
        <v>554.99</v>
      </c>
      <c r="D1441" s="40">
        <v>160.607</v>
      </c>
      <c r="E1441" s="40">
        <f t="shared" si="115"/>
        <v>9315.6970000000001</v>
      </c>
      <c r="F1441" s="51">
        <f t="shared" si="116"/>
        <v>14.820093055316217</v>
      </c>
      <c r="G1441" s="51">
        <f t="shared" si="117"/>
        <v>50.545537340619305</v>
      </c>
      <c r="H1441" s="51">
        <f t="shared" si="118"/>
        <v>41.824739583333333</v>
      </c>
      <c r="I1441" s="51">
        <f t="shared" si="119"/>
        <v>15.653476609759377</v>
      </c>
    </row>
    <row r="1442" spans="1:9" x14ac:dyDescent="0.2">
      <c r="A1442" s="5">
        <v>43177</v>
      </c>
      <c r="B1442" s="37">
        <v>8200.2000000000007</v>
      </c>
      <c r="C1442" s="37">
        <v>536.73</v>
      </c>
      <c r="D1442" s="40">
        <v>152.398</v>
      </c>
      <c r="E1442" s="40">
        <f t="shared" si="115"/>
        <v>8889.3279999999995</v>
      </c>
      <c r="F1442" s="51">
        <f t="shared" si="116"/>
        <v>14.130966741340687</v>
      </c>
      <c r="G1442" s="51">
        <f t="shared" si="117"/>
        <v>48.882513661202182</v>
      </c>
      <c r="H1442" s="51">
        <f t="shared" si="118"/>
        <v>39.686979166666667</v>
      </c>
      <c r="I1442" s="51">
        <f t="shared" si="119"/>
        <v>14.937034547654253</v>
      </c>
    </row>
    <row r="1443" spans="1:9" x14ac:dyDescent="0.2">
      <c r="A1443" s="5">
        <v>43176</v>
      </c>
      <c r="B1443" s="37">
        <v>7851</v>
      </c>
      <c r="C1443" s="37">
        <v>549</v>
      </c>
      <c r="D1443" s="40">
        <v>152.03899999999999</v>
      </c>
      <c r="E1443" s="40">
        <f t="shared" si="115"/>
        <v>8552.0390000000007</v>
      </c>
      <c r="F1443" s="51">
        <f t="shared" si="116"/>
        <v>13.529209029812167</v>
      </c>
      <c r="G1443" s="51">
        <f t="shared" si="117"/>
        <v>50</v>
      </c>
      <c r="H1443" s="51">
        <f t="shared" si="118"/>
        <v>39.59348958333333</v>
      </c>
      <c r="I1443" s="51">
        <f t="shared" si="119"/>
        <v>14.370276582874043</v>
      </c>
    </row>
    <row r="1444" spans="1:9" x14ac:dyDescent="0.2">
      <c r="A1444" s="5">
        <v>43175</v>
      </c>
      <c r="B1444" s="37">
        <v>8251</v>
      </c>
      <c r="C1444" s="37">
        <v>599.55999999999995</v>
      </c>
      <c r="D1444" s="40">
        <v>166.00800000000001</v>
      </c>
      <c r="E1444" s="40">
        <f t="shared" si="115"/>
        <v>9016.5679999999993</v>
      </c>
      <c r="F1444" s="51">
        <f t="shared" si="116"/>
        <v>14.218507668447357</v>
      </c>
      <c r="G1444" s="51">
        <f t="shared" si="117"/>
        <v>54.604735883424404</v>
      </c>
      <c r="H1444" s="51">
        <f t="shared" si="118"/>
        <v>43.231250000000003</v>
      </c>
      <c r="I1444" s="51">
        <f t="shared" si="119"/>
        <v>15.15084016668907</v>
      </c>
    </row>
    <row r="1445" spans="1:9" x14ac:dyDescent="0.2">
      <c r="A1445" s="5">
        <v>43174</v>
      </c>
      <c r="B1445" s="37">
        <v>8252.9</v>
      </c>
      <c r="C1445" s="37">
        <v>609.9</v>
      </c>
      <c r="D1445" s="40">
        <v>163.69300000000001</v>
      </c>
      <c r="E1445" s="40">
        <f t="shared" si="115"/>
        <v>9026.4929999999986</v>
      </c>
      <c r="F1445" s="51">
        <f t="shared" si="116"/>
        <v>14.221781836980872</v>
      </c>
      <c r="G1445" s="51">
        <f t="shared" si="117"/>
        <v>55.546448087431692</v>
      </c>
      <c r="H1445" s="51">
        <f t="shared" si="118"/>
        <v>42.628385416666674</v>
      </c>
      <c r="I1445" s="51">
        <f t="shared" si="119"/>
        <v>15.167517475467131</v>
      </c>
    </row>
    <row r="1446" spans="1:9" x14ac:dyDescent="0.2">
      <c r="A1446" s="5">
        <v>43173</v>
      </c>
      <c r="B1446" s="37">
        <v>8186.6</v>
      </c>
      <c r="C1446" s="37">
        <v>610.91999999999996</v>
      </c>
      <c r="D1446" s="40">
        <v>160.589</v>
      </c>
      <c r="E1446" s="40">
        <f t="shared" si="115"/>
        <v>8958.1090000000004</v>
      </c>
      <c r="F1446" s="51">
        <f t="shared" si="116"/>
        <v>14.107530587627091</v>
      </c>
      <c r="G1446" s="51">
        <f t="shared" si="117"/>
        <v>55.639344262295076</v>
      </c>
      <c r="H1446" s="51">
        <f t="shared" si="118"/>
        <v>41.820052083333337</v>
      </c>
      <c r="I1446" s="51">
        <f t="shared" si="119"/>
        <v>15.052609557736256</v>
      </c>
    </row>
    <row r="1447" spans="1:9" x14ac:dyDescent="0.2">
      <c r="A1447" s="5">
        <v>43172</v>
      </c>
      <c r="B1447" s="37">
        <v>9135</v>
      </c>
      <c r="C1447" s="37">
        <v>688.5</v>
      </c>
      <c r="D1447" s="40">
        <v>175.45400000000001</v>
      </c>
      <c r="E1447" s="40">
        <f t="shared" si="115"/>
        <v>9998.9539999999997</v>
      </c>
      <c r="F1447" s="51">
        <f t="shared" si="116"/>
        <v>15.741857659831123</v>
      </c>
      <c r="G1447" s="51">
        <f t="shared" si="117"/>
        <v>62.704918032786885</v>
      </c>
      <c r="H1447" s="51">
        <f t="shared" si="118"/>
        <v>45.691145833333337</v>
      </c>
      <c r="I1447" s="51">
        <f t="shared" si="119"/>
        <v>16.801576152708698</v>
      </c>
    </row>
    <row r="1448" spans="1:9" x14ac:dyDescent="0.2">
      <c r="A1448" s="5">
        <v>43171</v>
      </c>
      <c r="B1448" s="37">
        <v>9121</v>
      </c>
      <c r="C1448" s="37">
        <v>696.52</v>
      </c>
      <c r="D1448" s="40">
        <v>177.501</v>
      </c>
      <c r="E1448" s="40">
        <f t="shared" si="115"/>
        <v>9995.0210000000006</v>
      </c>
      <c r="F1448" s="51">
        <f t="shared" si="116"/>
        <v>15.717732207478891</v>
      </c>
      <c r="G1448" s="51">
        <f t="shared" si="117"/>
        <v>63.435336976320578</v>
      </c>
      <c r="H1448" s="51">
        <f t="shared" si="118"/>
        <v>46.224218750000006</v>
      </c>
      <c r="I1448" s="51">
        <f t="shared" si="119"/>
        <v>16.794967401532464</v>
      </c>
    </row>
    <row r="1449" spans="1:9" x14ac:dyDescent="0.2">
      <c r="A1449" s="5">
        <v>43170</v>
      </c>
      <c r="B1449" s="37">
        <v>9528</v>
      </c>
      <c r="C1449" s="37">
        <v>719.86</v>
      </c>
      <c r="D1449" s="40">
        <v>187.85499999999999</v>
      </c>
      <c r="E1449" s="40">
        <f t="shared" si="115"/>
        <v>10435.715</v>
      </c>
      <c r="F1449" s="51">
        <f t="shared" si="116"/>
        <v>16.419093572290198</v>
      </c>
      <c r="G1449" s="51">
        <f t="shared" si="117"/>
        <v>65.561020036429866</v>
      </c>
      <c r="H1449" s="51">
        <f t="shared" si="118"/>
        <v>48.920572916666664</v>
      </c>
      <c r="I1449" s="51">
        <f t="shared" si="119"/>
        <v>17.535480239279472</v>
      </c>
    </row>
    <row r="1450" spans="1:9" x14ac:dyDescent="0.2">
      <c r="A1450" s="5">
        <v>43169</v>
      </c>
      <c r="B1450" s="37">
        <v>8762</v>
      </c>
      <c r="C1450" s="37">
        <v>679.68</v>
      </c>
      <c r="D1450" s="40">
        <v>176.751</v>
      </c>
      <c r="E1450" s="40">
        <f t="shared" si="115"/>
        <v>9618.4310000000005</v>
      </c>
      <c r="F1450" s="51">
        <f t="shared" si="116"/>
        <v>15.099086679303809</v>
      </c>
      <c r="G1450" s="51">
        <f t="shared" si="117"/>
        <v>61.901639344262286</v>
      </c>
      <c r="H1450" s="51">
        <f t="shared" si="118"/>
        <v>46.028906250000006</v>
      </c>
      <c r="I1450" s="51">
        <f t="shared" si="119"/>
        <v>16.162170654657885</v>
      </c>
    </row>
    <row r="1451" spans="1:9" x14ac:dyDescent="0.2">
      <c r="A1451" s="5">
        <v>43168</v>
      </c>
      <c r="B1451" s="37">
        <v>9217</v>
      </c>
      <c r="C1451" s="37">
        <v>724.61</v>
      </c>
      <c r="D1451" s="40">
        <v>142.03</v>
      </c>
      <c r="E1451" s="40">
        <f t="shared" si="115"/>
        <v>10083.640000000001</v>
      </c>
      <c r="F1451" s="51">
        <f t="shared" si="116"/>
        <v>15.883163880751336</v>
      </c>
      <c r="G1451" s="51">
        <f t="shared" si="117"/>
        <v>65.993624772313296</v>
      </c>
      <c r="H1451" s="51">
        <f t="shared" si="118"/>
        <v>36.986979166666671</v>
      </c>
      <c r="I1451" s="51">
        <f t="shared" si="119"/>
        <v>16.943876865170051</v>
      </c>
    </row>
    <row r="1452" spans="1:9" x14ac:dyDescent="0.2">
      <c r="A1452" s="5">
        <v>43167</v>
      </c>
      <c r="B1452" s="37">
        <v>9300</v>
      </c>
      <c r="C1452" s="37">
        <v>697.31</v>
      </c>
      <c r="D1452" s="40">
        <v>176.18</v>
      </c>
      <c r="E1452" s="40">
        <f t="shared" si="115"/>
        <v>10173.49</v>
      </c>
      <c r="F1452" s="51">
        <f t="shared" si="116"/>
        <v>16.026193348268137</v>
      </c>
      <c r="G1452" s="51">
        <f t="shared" si="117"/>
        <v>63.507285974499084</v>
      </c>
      <c r="H1452" s="51">
        <f t="shared" si="118"/>
        <v>45.880208333333336</v>
      </c>
      <c r="I1452" s="51">
        <f t="shared" si="119"/>
        <v>17.094854819196129</v>
      </c>
    </row>
    <row r="1453" spans="1:9" x14ac:dyDescent="0.2">
      <c r="A1453" s="5">
        <v>43166</v>
      </c>
      <c r="B1453" s="37">
        <v>9902.9</v>
      </c>
      <c r="C1453" s="37">
        <v>749.21</v>
      </c>
      <c r="D1453" s="40">
        <v>184.90700000000001</v>
      </c>
      <c r="E1453" s="40">
        <f t="shared" si="115"/>
        <v>10837.017</v>
      </c>
      <c r="F1453" s="51">
        <f t="shared" si="116"/>
        <v>17.065138721351026</v>
      </c>
      <c r="G1453" s="51">
        <f t="shared" si="117"/>
        <v>68.234061930783241</v>
      </c>
      <c r="H1453" s="51">
        <f t="shared" si="118"/>
        <v>48.15286458333334</v>
      </c>
      <c r="I1453" s="51">
        <f t="shared" si="119"/>
        <v>18.209801384594702</v>
      </c>
    </row>
    <row r="1454" spans="1:9" x14ac:dyDescent="0.2">
      <c r="A1454" s="5">
        <v>43165</v>
      </c>
      <c r="B1454" s="37">
        <v>10720</v>
      </c>
      <c r="C1454" s="37">
        <v>816.31</v>
      </c>
      <c r="D1454" s="40">
        <v>196.18199999999999</v>
      </c>
      <c r="E1454" s="40">
        <f t="shared" si="115"/>
        <v>11732.492</v>
      </c>
      <c r="F1454" s="51">
        <f t="shared" si="116"/>
        <v>18.473203515423059</v>
      </c>
      <c r="G1454" s="51">
        <f t="shared" si="117"/>
        <v>74.345173041894341</v>
      </c>
      <c r="H1454" s="51">
        <f t="shared" si="118"/>
        <v>51.089062499999997</v>
      </c>
      <c r="I1454" s="51">
        <f t="shared" si="119"/>
        <v>19.714497916386613</v>
      </c>
    </row>
    <row r="1455" spans="1:9" x14ac:dyDescent="0.2">
      <c r="A1455" s="5">
        <v>43164</v>
      </c>
      <c r="B1455" s="37">
        <v>11416</v>
      </c>
      <c r="C1455" s="37">
        <v>847.76</v>
      </c>
      <c r="D1455" s="40">
        <v>211.24</v>
      </c>
      <c r="E1455" s="40">
        <f t="shared" si="115"/>
        <v>12475</v>
      </c>
      <c r="F1455" s="51">
        <f t="shared" si="116"/>
        <v>19.672583146648286</v>
      </c>
      <c r="G1455" s="51">
        <f t="shared" si="117"/>
        <v>77.209471766848807</v>
      </c>
      <c r="H1455" s="51">
        <f t="shared" si="118"/>
        <v>55.010416666666671</v>
      </c>
      <c r="I1455" s="51">
        <f t="shared" si="119"/>
        <v>20.962158892324236</v>
      </c>
    </row>
    <row r="1456" spans="1:9" x14ac:dyDescent="0.2">
      <c r="A1456" s="5">
        <v>43163</v>
      </c>
      <c r="B1456" s="37">
        <v>11501</v>
      </c>
      <c r="C1456" s="37">
        <v>866.07</v>
      </c>
      <c r="D1456" s="40">
        <v>213.33199999999999</v>
      </c>
      <c r="E1456" s="40">
        <f t="shared" si="115"/>
        <v>12580.402</v>
      </c>
      <c r="F1456" s="51">
        <f t="shared" si="116"/>
        <v>19.819059107358264</v>
      </c>
      <c r="G1456" s="51">
        <f t="shared" si="117"/>
        <v>78.877049180327873</v>
      </c>
      <c r="H1456" s="51">
        <f t="shared" si="118"/>
        <v>55.555208333333333</v>
      </c>
      <c r="I1456" s="51">
        <f t="shared" si="119"/>
        <v>21.139269391047183</v>
      </c>
    </row>
    <row r="1457" spans="1:9" x14ac:dyDescent="0.2">
      <c r="A1457" s="5">
        <v>43162</v>
      </c>
      <c r="B1457" s="37">
        <v>11440</v>
      </c>
      <c r="C1457" s="37">
        <v>855.3</v>
      </c>
      <c r="D1457" s="40">
        <v>210.27099999999999</v>
      </c>
      <c r="E1457" s="40">
        <f t="shared" si="115"/>
        <v>12505.571</v>
      </c>
      <c r="F1457" s="51">
        <f t="shared" si="116"/>
        <v>19.713941064966399</v>
      </c>
      <c r="G1457" s="51">
        <f t="shared" si="117"/>
        <v>77.896174863387969</v>
      </c>
      <c r="H1457" s="51">
        <f t="shared" si="118"/>
        <v>54.758072916666663</v>
      </c>
      <c r="I1457" s="51">
        <f t="shared" si="119"/>
        <v>21.013528364027422</v>
      </c>
    </row>
    <row r="1458" spans="1:9" x14ac:dyDescent="0.2">
      <c r="A1458" s="5">
        <v>43161</v>
      </c>
      <c r="B1458" s="37">
        <v>11025</v>
      </c>
      <c r="C1458" s="37">
        <v>854.5</v>
      </c>
      <c r="D1458" s="40">
        <v>212.399</v>
      </c>
      <c r="E1458" s="40">
        <f t="shared" si="115"/>
        <v>12091.898999999999</v>
      </c>
      <c r="F1458" s="51">
        <f t="shared" si="116"/>
        <v>18.998793727382388</v>
      </c>
      <c r="G1458" s="51">
        <f t="shared" si="117"/>
        <v>77.823315118397076</v>
      </c>
      <c r="H1458" s="51">
        <f t="shared" si="118"/>
        <v>55.312239583333337</v>
      </c>
      <c r="I1458" s="51">
        <f t="shared" si="119"/>
        <v>20.318421494824573</v>
      </c>
    </row>
    <row r="1459" spans="1:9" x14ac:dyDescent="0.2">
      <c r="A1459" s="5">
        <v>43160</v>
      </c>
      <c r="B1459" s="37">
        <v>10925</v>
      </c>
      <c r="C1459" s="37">
        <v>869.24</v>
      </c>
      <c r="D1459" s="40">
        <v>209.63300000000001</v>
      </c>
      <c r="E1459" s="40">
        <f t="shared" si="115"/>
        <v>12003.873</v>
      </c>
      <c r="F1459" s="51">
        <f t="shared" si="116"/>
        <v>18.826469067723593</v>
      </c>
      <c r="G1459" s="51">
        <f t="shared" si="117"/>
        <v>79.165755919854277</v>
      </c>
      <c r="H1459" s="51">
        <f t="shared" si="118"/>
        <v>54.591927083333339</v>
      </c>
      <c r="I1459" s="51">
        <f t="shared" si="119"/>
        <v>20.170508468880225</v>
      </c>
    </row>
    <row r="1460" spans="1:9" x14ac:dyDescent="0.2">
      <c r="A1460" s="5">
        <v>43159</v>
      </c>
      <c r="B1460" s="37">
        <v>10315</v>
      </c>
      <c r="C1460" s="37">
        <v>851.26</v>
      </c>
      <c r="D1460" s="40">
        <v>202.01</v>
      </c>
      <c r="E1460" s="40">
        <f t="shared" si="115"/>
        <v>11368.27</v>
      </c>
      <c r="F1460" s="51">
        <f t="shared" si="116"/>
        <v>17.775288643804931</v>
      </c>
      <c r="G1460" s="51">
        <f t="shared" si="117"/>
        <v>77.528233151183969</v>
      </c>
      <c r="H1460" s="51">
        <f t="shared" si="118"/>
        <v>52.606770833333336</v>
      </c>
      <c r="I1460" s="51">
        <f t="shared" si="119"/>
        <v>19.102483532732894</v>
      </c>
    </row>
    <row r="1461" spans="1:9" x14ac:dyDescent="0.2">
      <c r="A1461" s="5">
        <v>43158</v>
      </c>
      <c r="B1461" s="37">
        <v>10569</v>
      </c>
      <c r="C1461" s="37">
        <v>871.36</v>
      </c>
      <c r="D1461" s="40">
        <v>215.13800000000001</v>
      </c>
      <c r="E1461" s="40">
        <f t="shared" si="115"/>
        <v>11655.498000000001</v>
      </c>
      <c r="F1461" s="51">
        <f t="shared" si="116"/>
        <v>18.212993279338274</v>
      </c>
      <c r="G1461" s="51">
        <f t="shared" si="117"/>
        <v>79.358834244080143</v>
      </c>
      <c r="H1461" s="51">
        <f t="shared" si="118"/>
        <v>56.025520833333339</v>
      </c>
      <c r="I1461" s="51">
        <f t="shared" si="119"/>
        <v>19.585122328269932</v>
      </c>
    </row>
    <row r="1462" spans="1:9" x14ac:dyDescent="0.2">
      <c r="A1462" s="5">
        <v>43157</v>
      </c>
      <c r="B1462" s="37">
        <v>10321</v>
      </c>
      <c r="C1462" s="37">
        <v>867.76</v>
      </c>
      <c r="D1462" s="40">
        <v>218.43899999999999</v>
      </c>
      <c r="E1462" s="40">
        <f t="shared" si="115"/>
        <v>11407.199000000001</v>
      </c>
      <c r="F1462" s="51">
        <f t="shared" si="116"/>
        <v>17.785628123384459</v>
      </c>
      <c r="G1462" s="51">
        <f t="shared" si="117"/>
        <v>79.030965391621123</v>
      </c>
      <c r="H1462" s="51">
        <f t="shared" si="118"/>
        <v>56.885156250000001</v>
      </c>
      <c r="I1462" s="51">
        <f t="shared" si="119"/>
        <v>19.167897230810592</v>
      </c>
    </row>
    <row r="1463" spans="1:9" x14ac:dyDescent="0.2">
      <c r="A1463" s="5">
        <v>43156</v>
      </c>
      <c r="B1463" s="37">
        <v>9557.4</v>
      </c>
      <c r="C1463" s="37">
        <v>838.47</v>
      </c>
      <c r="D1463" s="40">
        <v>217.7</v>
      </c>
      <c r="E1463" s="40">
        <f t="shared" si="115"/>
        <v>10613.57</v>
      </c>
      <c r="F1463" s="51">
        <f t="shared" si="116"/>
        <v>16.469757022229881</v>
      </c>
      <c r="G1463" s="51">
        <f t="shared" si="117"/>
        <v>76.363387978142072</v>
      </c>
      <c r="H1463" s="51">
        <f t="shared" si="118"/>
        <v>56.692708333333336</v>
      </c>
      <c r="I1463" s="51">
        <f t="shared" si="119"/>
        <v>17.834335932248958</v>
      </c>
    </row>
    <row r="1464" spans="1:9" x14ac:dyDescent="0.2">
      <c r="A1464" s="5">
        <v>43155</v>
      </c>
      <c r="B1464" s="37">
        <v>9666.2999999999993</v>
      </c>
      <c r="C1464" s="37">
        <v>831.51</v>
      </c>
      <c r="D1464" s="40">
        <v>206.41200000000001</v>
      </c>
      <c r="E1464" s="40">
        <f t="shared" si="115"/>
        <v>10704.222</v>
      </c>
      <c r="F1464" s="51">
        <f t="shared" si="116"/>
        <v>16.65741857659831</v>
      </c>
      <c r="G1464" s="51">
        <f t="shared" si="117"/>
        <v>75.729508196721312</v>
      </c>
      <c r="H1464" s="51">
        <f t="shared" si="118"/>
        <v>53.753125000000004</v>
      </c>
      <c r="I1464" s="51">
        <f t="shared" si="119"/>
        <v>17.986661513644307</v>
      </c>
    </row>
    <row r="1465" spans="1:9" x14ac:dyDescent="0.2">
      <c r="A1465" s="5">
        <v>43154</v>
      </c>
      <c r="B1465" s="37">
        <v>10145</v>
      </c>
      <c r="C1465" s="37">
        <v>852.79</v>
      </c>
      <c r="D1465" s="40">
        <v>206.94499999999999</v>
      </c>
      <c r="E1465" s="40">
        <f t="shared" si="115"/>
        <v>11204.735000000001</v>
      </c>
      <c r="F1465" s="51">
        <f t="shared" si="116"/>
        <v>17.482336722384975</v>
      </c>
      <c r="G1465" s="51">
        <f t="shared" si="117"/>
        <v>77.667577413479052</v>
      </c>
      <c r="H1465" s="51">
        <f t="shared" si="118"/>
        <v>53.891927083333336</v>
      </c>
      <c r="I1465" s="51">
        <f t="shared" si="119"/>
        <v>18.827690213738407</v>
      </c>
    </row>
    <row r="1466" spans="1:9" x14ac:dyDescent="0.2">
      <c r="A1466" s="5">
        <v>43153</v>
      </c>
      <c r="B1466" s="37">
        <v>9830</v>
      </c>
      <c r="C1466" s="37">
        <v>802.85</v>
      </c>
      <c r="D1466" s="40">
        <v>193.04900000000001</v>
      </c>
      <c r="E1466" s="40">
        <f t="shared" si="115"/>
        <v>10825.899000000001</v>
      </c>
      <c r="F1466" s="51">
        <f t="shared" si="116"/>
        <v>16.939514044459763</v>
      </c>
      <c r="G1466" s="51">
        <f t="shared" si="117"/>
        <v>73.119307832422592</v>
      </c>
      <c r="H1466" s="51">
        <f t="shared" si="118"/>
        <v>50.273177083333337</v>
      </c>
      <c r="I1466" s="51">
        <f t="shared" si="119"/>
        <v>18.191119438096521</v>
      </c>
    </row>
    <row r="1467" spans="1:9" x14ac:dyDescent="0.2">
      <c r="A1467" s="5">
        <v>43152</v>
      </c>
      <c r="B1467" s="37">
        <v>10455</v>
      </c>
      <c r="C1467" s="37">
        <v>837.79</v>
      </c>
      <c r="D1467" s="40">
        <v>210.01</v>
      </c>
      <c r="E1467" s="40">
        <f t="shared" si="115"/>
        <v>11502.800000000001</v>
      </c>
      <c r="F1467" s="51">
        <f t="shared" si="116"/>
        <v>18.016543167327246</v>
      </c>
      <c r="G1467" s="51">
        <f t="shared" si="117"/>
        <v>76.301457194899811</v>
      </c>
      <c r="H1467" s="51">
        <f t="shared" si="118"/>
        <v>54.690104166666664</v>
      </c>
      <c r="I1467" s="51">
        <f t="shared" si="119"/>
        <v>19.32853878209437</v>
      </c>
    </row>
    <row r="1468" spans="1:9" x14ac:dyDescent="0.2">
      <c r="A1468" s="5">
        <v>43151</v>
      </c>
      <c r="B1468" s="37">
        <v>11218</v>
      </c>
      <c r="C1468" s="37">
        <v>884.51</v>
      </c>
      <c r="D1468" s="40">
        <v>228.696</v>
      </c>
      <c r="E1468" s="40">
        <f t="shared" si="115"/>
        <v>12331.206</v>
      </c>
      <c r="F1468" s="51">
        <f t="shared" si="116"/>
        <v>19.33138032052387</v>
      </c>
      <c r="G1468" s="51">
        <f t="shared" si="117"/>
        <v>80.556466302367937</v>
      </c>
      <c r="H1468" s="51">
        <f t="shared" si="118"/>
        <v>59.556249999999999</v>
      </c>
      <c r="I1468" s="51">
        <f t="shared" si="119"/>
        <v>20.720537034547654</v>
      </c>
    </row>
    <row r="1469" spans="1:9" x14ac:dyDescent="0.2">
      <c r="A1469" s="5">
        <v>43150</v>
      </c>
      <c r="B1469" s="37">
        <v>11173</v>
      </c>
      <c r="C1469" s="37">
        <v>939.18</v>
      </c>
      <c r="D1469" s="40">
        <v>222.09700000000001</v>
      </c>
      <c r="E1469" s="40">
        <f t="shared" si="115"/>
        <v>12334.277</v>
      </c>
      <c r="F1469" s="51">
        <f t="shared" si="116"/>
        <v>19.253834223677408</v>
      </c>
      <c r="G1469" s="51">
        <f t="shared" si="117"/>
        <v>85.535519125683052</v>
      </c>
      <c r="H1469" s="51">
        <f t="shared" si="118"/>
        <v>57.837760416666669</v>
      </c>
      <c r="I1469" s="51">
        <f t="shared" si="119"/>
        <v>20.725697338351928</v>
      </c>
    </row>
    <row r="1470" spans="1:9" x14ac:dyDescent="0.2">
      <c r="A1470" s="5">
        <v>43149</v>
      </c>
      <c r="B1470" s="37">
        <v>10372</v>
      </c>
      <c r="C1470" s="37">
        <v>912.21</v>
      </c>
      <c r="D1470" s="40">
        <v>213.821</v>
      </c>
      <c r="E1470" s="40">
        <f t="shared" si="115"/>
        <v>11498.030999999999</v>
      </c>
      <c r="F1470" s="51">
        <f t="shared" si="116"/>
        <v>17.873513699810445</v>
      </c>
      <c r="G1470" s="51">
        <f t="shared" si="117"/>
        <v>83.079234972677597</v>
      </c>
      <c r="H1470" s="51">
        <f t="shared" si="118"/>
        <v>55.682552083333334</v>
      </c>
      <c r="I1470" s="51">
        <f t="shared" si="119"/>
        <v>19.320525272214006</v>
      </c>
    </row>
    <row r="1471" spans="1:9" x14ac:dyDescent="0.2">
      <c r="A1471" s="5">
        <v>43148</v>
      </c>
      <c r="B1471" s="37">
        <v>11053.5</v>
      </c>
      <c r="C1471" s="37">
        <v>973.28</v>
      </c>
      <c r="D1471" s="40">
        <v>228.44499999999999</v>
      </c>
      <c r="E1471" s="40">
        <f t="shared" si="115"/>
        <v>12255.225</v>
      </c>
      <c r="F1471" s="51">
        <f t="shared" si="116"/>
        <v>19.047906255385147</v>
      </c>
      <c r="G1471" s="51">
        <f t="shared" si="117"/>
        <v>88.641165755919843</v>
      </c>
      <c r="H1471" s="51">
        <f t="shared" si="118"/>
        <v>59.490885416666664</v>
      </c>
      <c r="I1471" s="51">
        <f t="shared" si="119"/>
        <v>20.592863624143032</v>
      </c>
    </row>
    <row r="1472" spans="1:9" x14ac:dyDescent="0.2">
      <c r="A1472" s="5">
        <v>43147</v>
      </c>
      <c r="B1472" s="37">
        <v>10162</v>
      </c>
      <c r="C1472" s="37">
        <v>937.38</v>
      </c>
      <c r="D1472" s="40">
        <v>228.21700000000001</v>
      </c>
      <c r="E1472" s="40">
        <f t="shared" si="115"/>
        <v>11327.597</v>
      </c>
      <c r="F1472" s="51">
        <f t="shared" si="116"/>
        <v>17.511631914526969</v>
      </c>
      <c r="G1472" s="51">
        <f t="shared" si="117"/>
        <v>85.37158469945355</v>
      </c>
      <c r="H1472" s="51">
        <f t="shared" si="118"/>
        <v>59.431510416666676</v>
      </c>
      <c r="I1472" s="51">
        <f t="shared" si="119"/>
        <v>19.034139333243715</v>
      </c>
    </row>
    <row r="1473" spans="1:9" x14ac:dyDescent="0.2">
      <c r="A1473" s="5">
        <v>43146</v>
      </c>
      <c r="B1473" s="37">
        <v>9996.9</v>
      </c>
      <c r="C1473" s="37">
        <v>926.32</v>
      </c>
      <c r="D1473" s="40">
        <v>221.33699999999999</v>
      </c>
      <c r="E1473" s="40">
        <f t="shared" si="115"/>
        <v>11144.556999999999</v>
      </c>
      <c r="F1473" s="51">
        <f t="shared" si="116"/>
        <v>17.227123901430296</v>
      </c>
      <c r="G1473" s="51">
        <f t="shared" si="117"/>
        <v>84.364298724954466</v>
      </c>
      <c r="H1473" s="51">
        <f t="shared" si="118"/>
        <v>57.639843749999997</v>
      </c>
      <c r="I1473" s="51">
        <f t="shared" si="119"/>
        <v>18.726571111708562</v>
      </c>
    </row>
    <row r="1474" spans="1:9" x14ac:dyDescent="0.2">
      <c r="A1474" s="5">
        <v>43145</v>
      </c>
      <c r="B1474" s="37">
        <v>9455.4</v>
      </c>
      <c r="C1474" s="37">
        <v>919.11</v>
      </c>
      <c r="D1474" s="40">
        <v>212.08199999999999</v>
      </c>
      <c r="E1474" s="40">
        <f t="shared" si="115"/>
        <v>10586.592000000001</v>
      </c>
      <c r="F1474" s="51">
        <f t="shared" si="116"/>
        <v>16.293985869377909</v>
      </c>
      <c r="G1474" s="51">
        <f t="shared" si="117"/>
        <v>83.707650273224047</v>
      </c>
      <c r="H1474" s="51">
        <f t="shared" si="118"/>
        <v>55.229687499999997</v>
      </c>
      <c r="I1474" s="51">
        <f t="shared" si="119"/>
        <v>17.789003898373437</v>
      </c>
    </row>
    <row r="1475" spans="1:9" x14ac:dyDescent="0.2">
      <c r="A1475" s="5">
        <v>43144</v>
      </c>
      <c r="B1475" s="37">
        <v>8515.9</v>
      </c>
      <c r="C1475" s="37">
        <v>839.69</v>
      </c>
      <c r="D1475" s="40">
        <v>159.267</v>
      </c>
      <c r="E1475" s="40">
        <f t="shared" ref="E1475:E1538" si="120">B1475+C1475+D1475</f>
        <v>9514.857</v>
      </c>
      <c r="F1475" s="51">
        <f t="shared" ref="F1475:F1538" si="121">B1475/$B$2013</f>
        <v>14.67499569188351</v>
      </c>
      <c r="G1475" s="51">
        <f t="shared" ref="G1475:G1538" si="122">C1475/$C$2013</f>
        <v>76.474499089253186</v>
      </c>
      <c r="H1475" s="51">
        <f t="shared" ref="H1475:H1538" si="123">D1475/$D$2013</f>
        <v>41.475781249999997</v>
      </c>
      <c r="I1475" s="51">
        <f t="shared" ref="I1475:I1538" si="124">E1475/$E$2013</f>
        <v>15.988131805350182</v>
      </c>
    </row>
    <row r="1476" spans="1:9" x14ac:dyDescent="0.2">
      <c r="A1476" s="5">
        <v>43143</v>
      </c>
      <c r="B1476" s="37">
        <v>8900.6</v>
      </c>
      <c r="C1476" s="37">
        <v>866.4</v>
      </c>
      <c r="D1476" s="40">
        <v>161.459</v>
      </c>
      <c r="E1476" s="40">
        <f t="shared" si="120"/>
        <v>9928.4590000000007</v>
      </c>
      <c r="F1476" s="51">
        <f t="shared" si="121"/>
        <v>15.337928657590902</v>
      </c>
      <c r="G1476" s="51">
        <f t="shared" si="122"/>
        <v>78.907103825136602</v>
      </c>
      <c r="H1476" s="51">
        <f t="shared" si="123"/>
        <v>42.046614583333337</v>
      </c>
      <c r="I1476" s="51">
        <f t="shared" si="124"/>
        <v>16.683121051216563</v>
      </c>
    </row>
    <row r="1477" spans="1:9" x14ac:dyDescent="0.2">
      <c r="A1477" s="5">
        <v>43142</v>
      </c>
      <c r="B1477" s="37">
        <v>8069</v>
      </c>
      <c r="C1477" s="37">
        <v>810.64</v>
      </c>
      <c r="D1477" s="40">
        <v>148.80799999999999</v>
      </c>
      <c r="E1477" s="40">
        <f t="shared" si="120"/>
        <v>9028.4480000000003</v>
      </c>
      <c r="F1477" s="51">
        <f t="shared" si="121"/>
        <v>13.904876787868345</v>
      </c>
      <c r="G1477" s="51">
        <f t="shared" si="122"/>
        <v>73.8287795992714</v>
      </c>
      <c r="H1477" s="51">
        <f t="shared" si="123"/>
        <v>38.752083333333331</v>
      </c>
      <c r="I1477" s="51">
        <f t="shared" si="124"/>
        <v>15.170802527221401</v>
      </c>
    </row>
    <row r="1478" spans="1:9" x14ac:dyDescent="0.2">
      <c r="A1478" s="5">
        <v>43141</v>
      </c>
      <c r="B1478" s="37">
        <v>8563.1</v>
      </c>
      <c r="C1478" s="37">
        <v>852</v>
      </c>
      <c r="D1478" s="40">
        <v>155.029</v>
      </c>
      <c r="E1478" s="40">
        <f t="shared" si="120"/>
        <v>9570.1290000000008</v>
      </c>
      <c r="F1478" s="51">
        <f t="shared" si="121"/>
        <v>14.756332931242463</v>
      </c>
      <c r="G1478" s="51">
        <f t="shared" si="122"/>
        <v>77.595628415300538</v>
      </c>
      <c r="H1478" s="51">
        <f t="shared" si="123"/>
        <v>40.372135416666666</v>
      </c>
      <c r="I1478" s="51">
        <f t="shared" si="124"/>
        <v>16.08100719182686</v>
      </c>
    </row>
    <row r="1479" spans="1:9" x14ac:dyDescent="0.2">
      <c r="A1479" s="5">
        <v>43140</v>
      </c>
      <c r="B1479" s="37">
        <v>8683.2000000000007</v>
      </c>
      <c r="C1479" s="37">
        <v>878.9</v>
      </c>
      <c r="D1479" s="40">
        <v>163.99799999999999</v>
      </c>
      <c r="E1479" s="40">
        <f t="shared" si="120"/>
        <v>9726.098</v>
      </c>
      <c r="F1479" s="51">
        <f t="shared" si="121"/>
        <v>14.963294847492678</v>
      </c>
      <c r="G1479" s="51">
        <f t="shared" si="122"/>
        <v>80.045537340619305</v>
      </c>
      <c r="H1479" s="51">
        <f t="shared" si="123"/>
        <v>42.707812499999996</v>
      </c>
      <c r="I1479" s="51">
        <f t="shared" si="124"/>
        <v>16.343087108482322</v>
      </c>
    </row>
    <row r="1480" spans="1:9" x14ac:dyDescent="0.2">
      <c r="A1480" s="5">
        <v>43139</v>
      </c>
      <c r="B1480" s="37">
        <v>8235.1</v>
      </c>
      <c r="C1480" s="37">
        <v>813.2</v>
      </c>
      <c r="D1480" s="40">
        <v>148.90299999999999</v>
      </c>
      <c r="E1480" s="40">
        <f t="shared" si="120"/>
        <v>9197.2030000000013</v>
      </c>
      <c r="F1480" s="51">
        <f t="shared" si="121"/>
        <v>14.191108047561608</v>
      </c>
      <c r="G1480" s="51">
        <f t="shared" si="122"/>
        <v>74.061930783242261</v>
      </c>
      <c r="H1480" s="51">
        <f t="shared" si="123"/>
        <v>38.776822916666667</v>
      </c>
      <c r="I1480" s="51">
        <f t="shared" si="124"/>
        <v>15.454367186449794</v>
      </c>
    </row>
    <row r="1481" spans="1:9" x14ac:dyDescent="0.2">
      <c r="A1481" s="5">
        <v>43138</v>
      </c>
      <c r="B1481" s="37">
        <v>7587</v>
      </c>
      <c r="C1481" s="37">
        <v>751.25</v>
      </c>
      <c r="D1481" s="40">
        <v>137.99299999999999</v>
      </c>
      <c r="E1481" s="40">
        <f t="shared" si="120"/>
        <v>8476.2430000000004</v>
      </c>
      <c r="F1481" s="51">
        <f t="shared" si="121"/>
        <v>13.074271928312942</v>
      </c>
      <c r="G1481" s="51">
        <f t="shared" si="122"/>
        <v>68.419854280510009</v>
      </c>
      <c r="H1481" s="51">
        <f t="shared" si="123"/>
        <v>35.935677083333331</v>
      </c>
      <c r="I1481" s="51">
        <f t="shared" si="124"/>
        <v>14.242914034144375</v>
      </c>
    </row>
    <row r="1482" spans="1:9" x14ac:dyDescent="0.2">
      <c r="A1482" s="5">
        <v>43137</v>
      </c>
      <c r="B1482" s="37">
        <v>7673.8</v>
      </c>
      <c r="C1482" s="37">
        <v>781.6</v>
      </c>
      <c r="D1482" s="40">
        <v>142.21899999999999</v>
      </c>
      <c r="E1482" s="40">
        <f t="shared" si="120"/>
        <v>8597.6189999999988</v>
      </c>
      <c r="F1482" s="51">
        <f t="shared" si="121"/>
        <v>13.223849732896779</v>
      </c>
      <c r="G1482" s="51">
        <f t="shared" si="122"/>
        <v>71.183970856102007</v>
      </c>
      <c r="H1482" s="51">
        <f t="shared" si="123"/>
        <v>37.036197916666666</v>
      </c>
      <c r="I1482" s="51">
        <f t="shared" si="124"/>
        <v>14.446866178249763</v>
      </c>
    </row>
    <row r="1483" spans="1:9" x14ac:dyDescent="0.2">
      <c r="A1483" s="5">
        <v>43136</v>
      </c>
      <c r="B1483" s="37">
        <v>6949.9</v>
      </c>
      <c r="C1483" s="37">
        <v>698.62</v>
      </c>
      <c r="D1483" s="40">
        <v>125.292</v>
      </c>
      <c r="E1483" s="40">
        <f t="shared" si="120"/>
        <v>7773.8119999999999</v>
      </c>
      <c r="F1483" s="51">
        <f t="shared" si="121"/>
        <v>11.976391521626745</v>
      </c>
      <c r="G1483" s="51">
        <f t="shared" si="122"/>
        <v>63.626593806921676</v>
      </c>
      <c r="H1483" s="51">
        <f t="shared" si="123"/>
        <v>32.628125000000004</v>
      </c>
      <c r="I1483" s="51">
        <f t="shared" si="124"/>
        <v>13.062595779002553</v>
      </c>
    </row>
    <row r="1484" spans="1:9" x14ac:dyDescent="0.2">
      <c r="A1484" s="5">
        <v>43135</v>
      </c>
      <c r="B1484" s="37">
        <v>8200</v>
      </c>
      <c r="C1484" s="37">
        <v>829.98</v>
      </c>
      <c r="D1484" s="40">
        <v>147.886</v>
      </c>
      <c r="E1484" s="40">
        <f t="shared" si="120"/>
        <v>9177.866</v>
      </c>
      <c r="F1484" s="51">
        <f t="shared" si="121"/>
        <v>14.130622092021369</v>
      </c>
      <c r="G1484" s="51">
        <f t="shared" si="122"/>
        <v>75.590163934426229</v>
      </c>
      <c r="H1484" s="51">
        <f t="shared" si="123"/>
        <v>38.51197916666667</v>
      </c>
      <c r="I1484" s="51">
        <f t="shared" si="124"/>
        <v>15.421874579916656</v>
      </c>
    </row>
    <row r="1485" spans="1:9" x14ac:dyDescent="0.2">
      <c r="A1485" s="5">
        <v>43134</v>
      </c>
      <c r="B1485" s="37">
        <v>9219.4</v>
      </c>
      <c r="C1485" s="37">
        <v>972.4</v>
      </c>
      <c r="D1485" s="40">
        <v>160.97399999999999</v>
      </c>
      <c r="E1485" s="40">
        <f t="shared" si="120"/>
        <v>10352.773999999999</v>
      </c>
      <c r="F1485" s="51">
        <f t="shared" si="121"/>
        <v>15.887299672583147</v>
      </c>
      <c r="G1485" s="51">
        <f t="shared" si="122"/>
        <v>88.561020036429866</v>
      </c>
      <c r="H1485" s="51">
        <f t="shared" si="123"/>
        <v>41.920312500000001</v>
      </c>
      <c r="I1485" s="51">
        <f t="shared" si="124"/>
        <v>17.396111708562977</v>
      </c>
    </row>
    <row r="1486" spans="1:9" x14ac:dyDescent="0.2">
      <c r="A1486" s="5">
        <v>43133</v>
      </c>
      <c r="B1486" s="37">
        <v>8895.7999999999993</v>
      </c>
      <c r="C1486" s="37">
        <v>923.3</v>
      </c>
      <c r="D1486" s="40">
        <v>131.625</v>
      </c>
      <c r="E1486" s="40">
        <f t="shared" si="120"/>
        <v>9950.7249999999985</v>
      </c>
      <c r="F1486" s="51">
        <f t="shared" si="121"/>
        <v>15.329657073927279</v>
      </c>
      <c r="G1486" s="51">
        <f t="shared" si="122"/>
        <v>84.089253187613835</v>
      </c>
      <c r="H1486" s="51">
        <f t="shared" si="123"/>
        <v>34.27734375</v>
      </c>
      <c r="I1486" s="51">
        <f t="shared" si="124"/>
        <v>16.720535354214274</v>
      </c>
    </row>
    <row r="1487" spans="1:9" x14ac:dyDescent="0.2">
      <c r="A1487" s="5">
        <v>43132</v>
      </c>
      <c r="B1487" s="37">
        <v>9181.1</v>
      </c>
      <c r="C1487" s="37">
        <v>1036.3</v>
      </c>
      <c r="D1487" s="40">
        <v>142.52799999999999</v>
      </c>
      <c r="E1487" s="40">
        <f t="shared" si="120"/>
        <v>10359.928</v>
      </c>
      <c r="F1487" s="51">
        <f t="shared" si="121"/>
        <v>15.821299327933829</v>
      </c>
      <c r="G1487" s="51">
        <f t="shared" si="122"/>
        <v>94.380692167577408</v>
      </c>
      <c r="H1487" s="51">
        <f t="shared" si="123"/>
        <v>37.116666666666667</v>
      </c>
      <c r="I1487" s="51">
        <f t="shared" si="124"/>
        <v>17.408132813550207</v>
      </c>
    </row>
    <row r="1488" spans="1:9" x14ac:dyDescent="0.2">
      <c r="A1488" s="5">
        <v>43131</v>
      </c>
      <c r="B1488" s="37">
        <v>10284</v>
      </c>
      <c r="C1488" s="37">
        <v>1121.3</v>
      </c>
      <c r="D1488" s="40">
        <v>163.87899999999999</v>
      </c>
      <c r="E1488" s="40">
        <f t="shared" si="120"/>
        <v>11569.179</v>
      </c>
      <c r="F1488" s="51">
        <f t="shared" si="121"/>
        <v>17.721867999310703</v>
      </c>
      <c r="G1488" s="51">
        <f t="shared" si="122"/>
        <v>102.12204007285973</v>
      </c>
      <c r="H1488" s="51">
        <f t="shared" si="123"/>
        <v>42.676822916666666</v>
      </c>
      <c r="I1488" s="51">
        <f t="shared" si="124"/>
        <v>19.440077631402069</v>
      </c>
    </row>
    <row r="1489" spans="1:9" x14ac:dyDescent="0.2">
      <c r="A1489" s="5">
        <v>43130</v>
      </c>
      <c r="B1489" s="37">
        <v>10175</v>
      </c>
      <c r="C1489" s="37">
        <v>1076</v>
      </c>
      <c r="D1489" s="40">
        <v>166.36500000000001</v>
      </c>
      <c r="E1489" s="40">
        <f t="shared" si="120"/>
        <v>11417.365</v>
      </c>
      <c r="F1489" s="51">
        <f t="shared" si="121"/>
        <v>17.534034120282612</v>
      </c>
      <c r="G1489" s="51">
        <f t="shared" si="122"/>
        <v>97.996357012750451</v>
      </c>
      <c r="H1489" s="51">
        <f t="shared" si="123"/>
        <v>43.324218750000007</v>
      </c>
      <c r="I1489" s="51">
        <f t="shared" si="124"/>
        <v>19.184979499932787</v>
      </c>
    </row>
    <row r="1490" spans="1:9" x14ac:dyDescent="0.2">
      <c r="A1490" s="5">
        <v>43129</v>
      </c>
      <c r="B1490" s="37">
        <v>11212</v>
      </c>
      <c r="C1490" s="37">
        <v>1175</v>
      </c>
      <c r="D1490" s="40">
        <v>179.57</v>
      </c>
      <c r="E1490" s="40">
        <f t="shared" si="120"/>
        <v>12566.57</v>
      </c>
      <c r="F1490" s="51">
        <f t="shared" si="121"/>
        <v>19.321040840944342</v>
      </c>
      <c r="G1490" s="51">
        <f t="shared" si="122"/>
        <v>107.01275045537341</v>
      </c>
      <c r="H1490" s="51">
        <f t="shared" si="123"/>
        <v>46.763020833333336</v>
      </c>
      <c r="I1490" s="51">
        <f t="shared" si="124"/>
        <v>21.116027019760718</v>
      </c>
    </row>
    <row r="1491" spans="1:9" x14ac:dyDescent="0.2">
      <c r="A1491" s="5">
        <v>43128</v>
      </c>
      <c r="B1491" s="37">
        <v>11839</v>
      </c>
      <c r="C1491" s="37">
        <v>1246.5999999999999</v>
      </c>
      <c r="D1491" s="40">
        <v>191.12</v>
      </c>
      <c r="E1491" s="40">
        <f t="shared" si="120"/>
        <v>13276.720000000001</v>
      </c>
      <c r="F1491" s="51">
        <f t="shared" si="121"/>
        <v>20.401516457004998</v>
      </c>
      <c r="G1491" s="51">
        <f t="shared" si="122"/>
        <v>113.53369763205828</v>
      </c>
      <c r="H1491" s="51">
        <f t="shared" si="123"/>
        <v>49.770833333333336</v>
      </c>
      <c r="I1491" s="51">
        <f t="shared" si="124"/>
        <v>22.309315768248421</v>
      </c>
    </row>
    <row r="1492" spans="1:9" x14ac:dyDescent="0.2">
      <c r="A1492" s="5">
        <v>43127</v>
      </c>
      <c r="B1492" s="37">
        <v>11461</v>
      </c>
      <c r="C1492" s="37">
        <v>1114.8</v>
      </c>
      <c r="D1492" s="40">
        <v>179.65</v>
      </c>
      <c r="E1492" s="40">
        <f t="shared" si="120"/>
        <v>12755.449999999999</v>
      </c>
      <c r="F1492" s="51">
        <f t="shared" si="121"/>
        <v>19.750129243494747</v>
      </c>
      <c r="G1492" s="51">
        <f t="shared" si="122"/>
        <v>101.53005464480873</v>
      </c>
      <c r="H1492" s="51">
        <f t="shared" si="123"/>
        <v>46.783854166666671</v>
      </c>
      <c r="I1492" s="51">
        <f t="shared" si="124"/>
        <v>21.433408388224223</v>
      </c>
    </row>
    <row r="1493" spans="1:9" x14ac:dyDescent="0.2">
      <c r="A1493" s="5">
        <v>43126</v>
      </c>
      <c r="B1493" s="37">
        <v>11070</v>
      </c>
      <c r="C1493" s="37">
        <v>1047</v>
      </c>
      <c r="D1493" s="40">
        <v>175.71</v>
      </c>
      <c r="E1493" s="40">
        <f t="shared" si="120"/>
        <v>12292.71</v>
      </c>
      <c r="F1493" s="51">
        <f t="shared" si="121"/>
        <v>19.07633982422885</v>
      </c>
      <c r="G1493" s="51">
        <f t="shared" si="122"/>
        <v>95.355191256830594</v>
      </c>
      <c r="H1493" s="51">
        <f t="shared" si="123"/>
        <v>45.757812500000007</v>
      </c>
      <c r="I1493" s="51">
        <f t="shared" si="124"/>
        <v>20.65585092082269</v>
      </c>
    </row>
    <row r="1494" spans="1:9" x14ac:dyDescent="0.2">
      <c r="A1494" s="5">
        <v>43125</v>
      </c>
      <c r="B1494" s="37">
        <v>11146</v>
      </c>
      <c r="C1494" s="37">
        <v>1048.2</v>
      </c>
      <c r="D1494" s="40">
        <v>178.86</v>
      </c>
      <c r="E1494" s="40">
        <f t="shared" si="120"/>
        <v>12373.060000000001</v>
      </c>
      <c r="F1494" s="51">
        <f t="shared" si="121"/>
        <v>19.207306565569535</v>
      </c>
      <c r="G1494" s="51">
        <f t="shared" si="122"/>
        <v>95.464480874316934</v>
      </c>
      <c r="H1494" s="51">
        <f t="shared" si="123"/>
        <v>46.578125000000007</v>
      </c>
      <c r="I1494" s="51">
        <f t="shared" si="124"/>
        <v>20.790865707756421</v>
      </c>
    </row>
    <row r="1495" spans="1:9" x14ac:dyDescent="0.2">
      <c r="A1495" s="5">
        <v>43124</v>
      </c>
      <c r="B1495" s="37">
        <v>11414</v>
      </c>
      <c r="C1495" s="37">
        <v>1063.2</v>
      </c>
      <c r="D1495" s="40">
        <v>180.6</v>
      </c>
      <c r="E1495" s="40">
        <f t="shared" si="120"/>
        <v>12657.800000000001</v>
      </c>
      <c r="F1495" s="51">
        <f t="shared" si="121"/>
        <v>19.669136653455112</v>
      </c>
      <c r="G1495" s="51">
        <f t="shared" si="122"/>
        <v>96.830601092896174</v>
      </c>
      <c r="H1495" s="51">
        <f t="shared" si="123"/>
        <v>47.03125</v>
      </c>
      <c r="I1495" s="51">
        <f t="shared" si="124"/>
        <v>21.269323833848638</v>
      </c>
    </row>
    <row r="1496" spans="1:9" x14ac:dyDescent="0.2">
      <c r="A1496" s="5">
        <v>43123</v>
      </c>
      <c r="B1496" s="37">
        <v>10819</v>
      </c>
      <c r="C1496" s="37">
        <v>982.98</v>
      </c>
      <c r="D1496" s="40">
        <v>178.27</v>
      </c>
      <c r="E1496" s="40">
        <f t="shared" si="120"/>
        <v>11980.25</v>
      </c>
      <c r="F1496" s="51">
        <f t="shared" si="121"/>
        <v>18.643804928485267</v>
      </c>
      <c r="G1496" s="51">
        <f t="shared" si="122"/>
        <v>89.52459016393442</v>
      </c>
      <c r="H1496" s="51">
        <f t="shared" si="123"/>
        <v>46.424479166666671</v>
      </c>
      <c r="I1496" s="51">
        <f t="shared" si="124"/>
        <v>20.130813953488371</v>
      </c>
    </row>
    <row r="1497" spans="1:9" x14ac:dyDescent="0.2">
      <c r="A1497" s="5">
        <v>43122</v>
      </c>
      <c r="B1497" s="37">
        <v>10771</v>
      </c>
      <c r="C1497" s="37">
        <v>995.08</v>
      </c>
      <c r="D1497" s="40">
        <v>179.42</v>
      </c>
      <c r="E1497" s="40">
        <f t="shared" si="120"/>
        <v>11945.5</v>
      </c>
      <c r="F1497" s="51">
        <f t="shared" si="121"/>
        <v>18.561089091849045</v>
      </c>
      <c r="G1497" s="51">
        <f t="shared" si="122"/>
        <v>90.626593806921676</v>
      </c>
      <c r="H1497" s="51">
        <f t="shared" si="123"/>
        <v>46.723958333333329</v>
      </c>
      <c r="I1497" s="51">
        <f t="shared" si="124"/>
        <v>20.07242236859793</v>
      </c>
    </row>
    <row r="1498" spans="1:9" x14ac:dyDescent="0.2">
      <c r="A1498" s="5">
        <v>43121</v>
      </c>
      <c r="B1498" s="37">
        <v>11514</v>
      </c>
      <c r="C1498" s="37">
        <v>1047</v>
      </c>
      <c r="D1498" s="40">
        <v>191.25</v>
      </c>
      <c r="E1498" s="40">
        <f t="shared" si="120"/>
        <v>12752.25</v>
      </c>
      <c r="F1498" s="51">
        <f t="shared" si="121"/>
        <v>19.841461313113907</v>
      </c>
      <c r="G1498" s="51">
        <f t="shared" si="122"/>
        <v>95.355191256830594</v>
      </c>
      <c r="H1498" s="51">
        <f t="shared" si="123"/>
        <v>49.8046875</v>
      </c>
      <c r="I1498" s="51">
        <f t="shared" si="124"/>
        <v>21.428031321414167</v>
      </c>
    </row>
    <row r="1499" spans="1:9" x14ac:dyDescent="0.2">
      <c r="A1499" s="5">
        <v>43120</v>
      </c>
      <c r="B1499" s="37">
        <v>12728</v>
      </c>
      <c r="C1499" s="37">
        <v>1146</v>
      </c>
      <c r="D1499" s="40">
        <v>210.91</v>
      </c>
      <c r="E1499" s="40">
        <f t="shared" si="120"/>
        <v>14084.91</v>
      </c>
      <c r="F1499" s="51">
        <f t="shared" si="121"/>
        <v>21.933482681371707</v>
      </c>
      <c r="G1499" s="51">
        <f t="shared" si="122"/>
        <v>104.37158469945355</v>
      </c>
      <c r="H1499" s="51">
        <f t="shared" si="123"/>
        <v>54.924479166666664</v>
      </c>
      <c r="I1499" s="51">
        <f t="shared" si="124"/>
        <v>23.667344401129185</v>
      </c>
    </row>
    <row r="1500" spans="1:9" x14ac:dyDescent="0.2">
      <c r="A1500" s="5">
        <v>43119</v>
      </c>
      <c r="B1500" s="37">
        <v>11476</v>
      </c>
      <c r="C1500" s="37">
        <v>1032.5999999999999</v>
      </c>
      <c r="D1500" s="40">
        <v>192.5</v>
      </c>
      <c r="E1500" s="40">
        <f t="shared" si="120"/>
        <v>12701.1</v>
      </c>
      <c r="F1500" s="51">
        <f t="shared" si="121"/>
        <v>19.775977942443564</v>
      </c>
      <c r="G1500" s="51">
        <f t="shared" si="122"/>
        <v>94.04371584699453</v>
      </c>
      <c r="H1500" s="51">
        <f t="shared" si="123"/>
        <v>50.130208333333336</v>
      </c>
      <c r="I1500" s="51">
        <f t="shared" si="124"/>
        <v>21.342082269122194</v>
      </c>
    </row>
    <row r="1501" spans="1:9" x14ac:dyDescent="0.2">
      <c r="A1501" s="5">
        <v>43118</v>
      </c>
      <c r="B1501" s="37">
        <v>11045</v>
      </c>
      <c r="C1501" s="37">
        <v>994.81</v>
      </c>
      <c r="D1501" s="40">
        <v>192.6</v>
      </c>
      <c r="E1501" s="40">
        <f t="shared" si="120"/>
        <v>12232.41</v>
      </c>
      <c r="F1501" s="51">
        <f t="shared" si="121"/>
        <v>19.03325865931415</v>
      </c>
      <c r="G1501" s="51">
        <f t="shared" si="122"/>
        <v>90.602003642987242</v>
      </c>
      <c r="H1501" s="51">
        <f t="shared" si="123"/>
        <v>50.15625</v>
      </c>
      <c r="I1501" s="51">
        <f t="shared" si="124"/>
        <v>20.554526818120713</v>
      </c>
    </row>
    <row r="1502" spans="1:9" x14ac:dyDescent="0.2">
      <c r="A1502" s="5">
        <v>43117</v>
      </c>
      <c r="B1502" s="37">
        <v>11082</v>
      </c>
      <c r="C1502" s="37">
        <v>1017.5</v>
      </c>
      <c r="D1502" s="40">
        <v>189</v>
      </c>
      <c r="E1502" s="40">
        <f t="shared" si="120"/>
        <v>12288.5</v>
      </c>
      <c r="F1502" s="51">
        <f t="shared" si="121"/>
        <v>19.097018783387906</v>
      </c>
      <c r="G1502" s="51">
        <f t="shared" si="122"/>
        <v>92.668488160291432</v>
      </c>
      <c r="H1502" s="51">
        <f t="shared" si="123"/>
        <v>49.21875</v>
      </c>
      <c r="I1502" s="51">
        <f t="shared" si="124"/>
        <v>20.648776717300713</v>
      </c>
    </row>
    <row r="1503" spans="1:9" x14ac:dyDescent="0.2">
      <c r="A1503" s="5">
        <v>43116</v>
      </c>
      <c r="B1503" s="37">
        <v>11072</v>
      </c>
      <c r="C1503" s="37">
        <v>1020.1</v>
      </c>
      <c r="D1503" s="40">
        <v>191.13</v>
      </c>
      <c r="E1503" s="40">
        <f t="shared" si="120"/>
        <v>12283.23</v>
      </c>
      <c r="F1503" s="51">
        <f t="shared" si="121"/>
        <v>19.079786317422023</v>
      </c>
      <c r="G1503" s="51">
        <f t="shared" si="122"/>
        <v>92.905282331511842</v>
      </c>
      <c r="H1503" s="51">
        <f t="shared" si="123"/>
        <v>49.7734375</v>
      </c>
      <c r="I1503" s="51">
        <f t="shared" si="124"/>
        <v>20.639921360397903</v>
      </c>
    </row>
    <row r="1504" spans="1:9" x14ac:dyDescent="0.2">
      <c r="A1504" s="5">
        <v>43115</v>
      </c>
      <c r="B1504" s="37">
        <v>13575</v>
      </c>
      <c r="C1504" s="37">
        <v>1273.4000000000001</v>
      </c>
      <c r="D1504" s="40">
        <v>232.51</v>
      </c>
      <c r="E1504" s="40">
        <f t="shared" si="120"/>
        <v>15080.91</v>
      </c>
      <c r="F1504" s="51">
        <f t="shared" si="121"/>
        <v>23.393072548681719</v>
      </c>
      <c r="G1504" s="51">
        <f t="shared" si="122"/>
        <v>115.97449908925319</v>
      </c>
      <c r="H1504" s="51">
        <f t="shared" si="123"/>
        <v>60.549479166666664</v>
      </c>
      <c r="I1504" s="51">
        <f t="shared" si="124"/>
        <v>25.340956445758838</v>
      </c>
    </row>
    <row r="1505" spans="1:9" x14ac:dyDescent="0.2">
      <c r="A1505" s="5">
        <v>43114</v>
      </c>
      <c r="B1505" s="37">
        <v>13558</v>
      </c>
      <c r="C1505" s="37">
        <v>1350</v>
      </c>
      <c r="D1505" s="40">
        <v>237.89</v>
      </c>
      <c r="E1505" s="40">
        <f t="shared" si="120"/>
        <v>15145.89</v>
      </c>
      <c r="F1505" s="51">
        <f t="shared" si="121"/>
        <v>23.363777356539721</v>
      </c>
      <c r="G1505" s="51">
        <f t="shared" si="122"/>
        <v>122.95081967213115</v>
      </c>
      <c r="H1505" s="51">
        <f t="shared" si="123"/>
        <v>61.950520833333329</v>
      </c>
      <c r="I1505" s="51">
        <f t="shared" si="124"/>
        <v>25.450144508670519</v>
      </c>
    </row>
    <row r="1506" spans="1:9" x14ac:dyDescent="0.2">
      <c r="A1506" s="5">
        <v>43113</v>
      </c>
      <c r="B1506" s="37">
        <v>14191</v>
      </c>
      <c r="C1506" s="37">
        <v>1380</v>
      </c>
      <c r="D1506" s="40">
        <v>258.02</v>
      </c>
      <c r="E1506" s="40">
        <f t="shared" si="120"/>
        <v>15829.02</v>
      </c>
      <c r="F1506" s="51">
        <f t="shared" si="121"/>
        <v>24.454592452179909</v>
      </c>
      <c r="G1506" s="51">
        <f t="shared" si="122"/>
        <v>125.68306010928961</v>
      </c>
      <c r="H1506" s="51">
        <f t="shared" si="123"/>
        <v>67.192708333333329</v>
      </c>
      <c r="I1506" s="51">
        <f t="shared" si="124"/>
        <v>26.598030649280819</v>
      </c>
    </row>
    <row r="1507" spans="1:9" x14ac:dyDescent="0.2">
      <c r="A1507" s="5">
        <v>43112</v>
      </c>
      <c r="B1507" s="37">
        <v>13783</v>
      </c>
      <c r="C1507" s="37">
        <v>1257.2</v>
      </c>
      <c r="D1507" s="40">
        <v>235.52</v>
      </c>
      <c r="E1507" s="40">
        <f t="shared" si="120"/>
        <v>15275.720000000001</v>
      </c>
      <c r="F1507" s="51">
        <f t="shared" si="121"/>
        <v>23.751507840772017</v>
      </c>
      <c r="G1507" s="51">
        <f t="shared" si="122"/>
        <v>114.49908925318762</v>
      </c>
      <c r="H1507" s="51">
        <f t="shared" si="123"/>
        <v>61.333333333333336</v>
      </c>
      <c r="I1507" s="51">
        <f t="shared" si="124"/>
        <v>25.668302191154726</v>
      </c>
    </row>
    <row r="1508" spans="1:9" x14ac:dyDescent="0.2">
      <c r="A1508" s="5">
        <v>43111</v>
      </c>
      <c r="B1508" s="37">
        <v>13266</v>
      </c>
      <c r="C1508" s="37">
        <v>1135.5</v>
      </c>
      <c r="D1508" s="40">
        <v>226.91</v>
      </c>
      <c r="E1508" s="40">
        <f t="shared" si="120"/>
        <v>14628.41</v>
      </c>
      <c r="F1508" s="51">
        <f t="shared" si="121"/>
        <v>22.860589350336035</v>
      </c>
      <c r="G1508" s="51">
        <f t="shared" si="122"/>
        <v>103.41530054644808</v>
      </c>
      <c r="H1508" s="51">
        <f t="shared" si="123"/>
        <v>59.091145833333336</v>
      </c>
      <c r="I1508" s="51">
        <f t="shared" si="124"/>
        <v>24.580605592149482</v>
      </c>
    </row>
    <row r="1509" spans="1:9" x14ac:dyDescent="0.2">
      <c r="A1509" s="5">
        <v>43110</v>
      </c>
      <c r="B1509" s="37">
        <v>14896</v>
      </c>
      <c r="C1509" s="37">
        <v>1248</v>
      </c>
      <c r="D1509" s="40">
        <v>248.5</v>
      </c>
      <c r="E1509" s="40">
        <f t="shared" si="120"/>
        <v>16392.5</v>
      </c>
      <c r="F1509" s="51">
        <f t="shared" si="121"/>
        <v>25.669481302774429</v>
      </c>
      <c r="G1509" s="51">
        <f t="shared" si="122"/>
        <v>113.66120218579235</v>
      </c>
      <c r="H1509" s="51">
        <f t="shared" si="123"/>
        <v>64.713541666666671</v>
      </c>
      <c r="I1509" s="51">
        <f t="shared" si="124"/>
        <v>27.544864901196398</v>
      </c>
    </row>
    <row r="1510" spans="1:9" x14ac:dyDescent="0.2">
      <c r="A1510" s="5">
        <v>43109</v>
      </c>
      <c r="B1510" s="37">
        <v>14423</v>
      </c>
      <c r="C1510" s="37">
        <v>1283.7</v>
      </c>
      <c r="D1510" s="40">
        <v>246.79</v>
      </c>
      <c r="E1510" s="40">
        <f t="shared" si="120"/>
        <v>15953.490000000002</v>
      </c>
      <c r="F1510" s="51">
        <f t="shared" si="121"/>
        <v>24.854385662588317</v>
      </c>
      <c r="G1510" s="51">
        <f t="shared" si="122"/>
        <v>116.91256830601093</v>
      </c>
      <c r="H1510" s="51">
        <f t="shared" si="123"/>
        <v>64.268229166666671</v>
      </c>
      <c r="I1510" s="51">
        <f t="shared" si="124"/>
        <v>26.807181744858184</v>
      </c>
    </row>
    <row r="1511" spans="1:9" x14ac:dyDescent="0.2">
      <c r="A1511" s="5">
        <v>43108</v>
      </c>
      <c r="B1511" s="37">
        <v>14930</v>
      </c>
      <c r="C1511" s="37">
        <v>1129.3</v>
      </c>
      <c r="D1511" s="40">
        <v>255.35</v>
      </c>
      <c r="E1511" s="40">
        <f t="shared" si="120"/>
        <v>16314.65</v>
      </c>
      <c r="F1511" s="51">
        <f t="shared" si="121"/>
        <v>25.728071687058421</v>
      </c>
      <c r="G1511" s="51">
        <f t="shared" si="122"/>
        <v>102.85063752276866</v>
      </c>
      <c r="H1511" s="51">
        <f t="shared" si="123"/>
        <v>66.497395833333329</v>
      </c>
      <c r="I1511" s="51">
        <f t="shared" si="124"/>
        <v>27.414050947708024</v>
      </c>
    </row>
    <row r="1512" spans="1:9" x14ac:dyDescent="0.2">
      <c r="A1512" s="5">
        <v>43107</v>
      </c>
      <c r="B1512" s="37">
        <v>16196</v>
      </c>
      <c r="C1512" s="37">
        <v>1115.8</v>
      </c>
      <c r="D1512" s="40">
        <v>272.06</v>
      </c>
      <c r="E1512" s="40">
        <f t="shared" si="120"/>
        <v>17583.86</v>
      </c>
      <c r="F1512" s="51">
        <f t="shared" si="121"/>
        <v>27.909701878338794</v>
      </c>
      <c r="G1512" s="51">
        <f t="shared" si="122"/>
        <v>101.62112932604735</v>
      </c>
      <c r="H1512" s="51">
        <f t="shared" si="123"/>
        <v>70.848958333333343</v>
      </c>
      <c r="I1512" s="51">
        <f t="shared" si="124"/>
        <v>29.546746874579917</v>
      </c>
    </row>
    <row r="1513" spans="1:9" x14ac:dyDescent="0.2">
      <c r="A1513" s="5">
        <v>43106</v>
      </c>
      <c r="B1513" s="37">
        <v>17161</v>
      </c>
      <c r="C1513" s="37">
        <v>1004.3</v>
      </c>
      <c r="D1513" s="40">
        <v>279.42</v>
      </c>
      <c r="E1513" s="40">
        <f t="shared" si="120"/>
        <v>18444.719999999998</v>
      </c>
      <c r="F1513" s="51">
        <f t="shared" si="121"/>
        <v>29.572634844046185</v>
      </c>
      <c r="G1513" s="51">
        <f t="shared" si="122"/>
        <v>91.466302367941708</v>
      </c>
      <c r="H1513" s="51">
        <f t="shared" si="123"/>
        <v>72.765625</v>
      </c>
      <c r="I1513" s="51">
        <f t="shared" si="124"/>
        <v>30.993278666487427</v>
      </c>
    </row>
    <row r="1514" spans="1:9" x14ac:dyDescent="0.2">
      <c r="A1514" s="5">
        <v>43105</v>
      </c>
      <c r="B1514" s="37">
        <v>16917</v>
      </c>
      <c r="C1514" s="37">
        <v>962.77</v>
      </c>
      <c r="D1514" s="40">
        <v>246.23</v>
      </c>
      <c r="E1514" s="40">
        <f t="shared" si="120"/>
        <v>18126</v>
      </c>
      <c r="F1514" s="51">
        <f t="shared" si="121"/>
        <v>29.152162674478721</v>
      </c>
      <c r="G1514" s="51">
        <f t="shared" si="122"/>
        <v>87.683970856101993</v>
      </c>
      <c r="H1514" s="51">
        <f t="shared" si="123"/>
        <v>64.122395833333329</v>
      </c>
      <c r="I1514" s="51">
        <f t="shared" si="124"/>
        <v>30.45772281220594</v>
      </c>
    </row>
    <row r="1515" spans="1:9" x14ac:dyDescent="0.2">
      <c r="A1515" s="5">
        <v>43104</v>
      </c>
      <c r="B1515" s="37">
        <v>15160</v>
      </c>
      <c r="C1515" s="37">
        <v>940</v>
      </c>
      <c r="D1515" s="40">
        <v>238.91</v>
      </c>
      <c r="E1515" s="40">
        <f t="shared" si="120"/>
        <v>16338.91</v>
      </c>
      <c r="F1515" s="51">
        <f t="shared" si="121"/>
        <v>26.124418404273655</v>
      </c>
      <c r="G1515" s="51">
        <f t="shared" si="122"/>
        <v>85.61020036429872</v>
      </c>
      <c r="H1515" s="51">
        <f t="shared" si="123"/>
        <v>62.216145833333336</v>
      </c>
      <c r="I1515" s="51">
        <f t="shared" si="124"/>
        <v>27.454815835461755</v>
      </c>
    </row>
    <row r="1516" spans="1:9" x14ac:dyDescent="0.2">
      <c r="A1516" s="5">
        <v>43103</v>
      </c>
      <c r="B1516" s="37">
        <v>15155</v>
      </c>
      <c r="C1516" s="37">
        <v>942.01</v>
      </c>
      <c r="D1516" s="40">
        <v>244.99</v>
      </c>
      <c r="E1516" s="40">
        <f t="shared" si="120"/>
        <v>16342</v>
      </c>
      <c r="F1516" s="51">
        <f t="shared" si="121"/>
        <v>26.115802171290714</v>
      </c>
      <c r="G1516" s="51">
        <f t="shared" si="122"/>
        <v>85.793260473588333</v>
      </c>
      <c r="H1516" s="51">
        <f t="shared" si="123"/>
        <v>63.799479166666671</v>
      </c>
      <c r="I1516" s="51">
        <f t="shared" si="124"/>
        <v>27.460008065600213</v>
      </c>
    </row>
    <row r="1517" spans="1:9" x14ac:dyDescent="0.2">
      <c r="A1517" s="5">
        <v>43102</v>
      </c>
      <c r="B1517" s="37">
        <v>14709.8</v>
      </c>
      <c r="C1517" s="37">
        <v>858.78</v>
      </c>
      <c r="D1517" s="40">
        <v>253.31</v>
      </c>
      <c r="E1517" s="40">
        <f t="shared" si="120"/>
        <v>15821.89</v>
      </c>
      <c r="F1517" s="51">
        <f t="shared" si="121"/>
        <v>25.348612786489749</v>
      </c>
      <c r="G1517" s="51">
        <f t="shared" si="122"/>
        <v>78.213114754098356</v>
      </c>
      <c r="H1517" s="51">
        <f t="shared" si="123"/>
        <v>65.966145833333343</v>
      </c>
      <c r="I1517" s="51">
        <f t="shared" si="124"/>
        <v>26.586049872294662</v>
      </c>
    </row>
    <row r="1518" spans="1:9" x14ac:dyDescent="0.2">
      <c r="A1518" s="5">
        <v>43101</v>
      </c>
      <c r="B1518" s="37">
        <v>13354</v>
      </c>
      <c r="C1518" s="37">
        <v>752.46</v>
      </c>
      <c r="D1518" s="40">
        <v>225.22</v>
      </c>
      <c r="E1518" s="40">
        <f t="shared" si="120"/>
        <v>14331.679999999998</v>
      </c>
      <c r="F1518" s="51">
        <f t="shared" si="121"/>
        <v>23.012235050835777</v>
      </c>
      <c r="G1518" s="51">
        <f t="shared" si="122"/>
        <v>68.530054644808743</v>
      </c>
      <c r="H1518" s="51">
        <f t="shared" si="123"/>
        <v>58.651041666666671</v>
      </c>
      <c r="I1518" s="51">
        <f t="shared" si="124"/>
        <v>24.082000268853339</v>
      </c>
    </row>
    <row r="1519" spans="1:9" x14ac:dyDescent="0.2">
      <c r="A1519" s="5">
        <v>43100</v>
      </c>
      <c r="B1519" s="37">
        <v>13800</v>
      </c>
      <c r="C1519" s="37">
        <v>736.77</v>
      </c>
      <c r="D1519" s="40">
        <v>227.17</v>
      </c>
      <c r="E1519" s="40">
        <f t="shared" si="120"/>
        <v>14763.94</v>
      </c>
      <c r="F1519" s="51">
        <f t="shared" si="121"/>
        <v>23.780803032914012</v>
      </c>
      <c r="G1519" s="51">
        <f t="shared" si="122"/>
        <v>67.101092896174862</v>
      </c>
      <c r="H1519" s="51">
        <f t="shared" si="123"/>
        <v>59.158854166666664</v>
      </c>
      <c r="I1519" s="51">
        <f t="shared" si="124"/>
        <v>24.808341174889097</v>
      </c>
    </row>
    <row r="1520" spans="1:9" x14ac:dyDescent="0.2">
      <c r="A1520" s="5">
        <v>43099</v>
      </c>
      <c r="B1520" s="37">
        <v>12377</v>
      </c>
      <c r="C1520" s="37">
        <v>682.22</v>
      </c>
      <c r="D1520" s="40">
        <v>216.03</v>
      </c>
      <c r="E1520" s="40">
        <f t="shared" si="120"/>
        <v>13275.25</v>
      </c>
      <c r="F1520" s="51">
        <f t="shared" si="121"/>
        <v>21.32862312596933</v>
      </c>
      <c r="G1520" s="51">
        <f t="shared" si="122"/>
        <v>62.132969034608379</v>
      </c>
      <c r="H1520" s="51">
        <f t="shared" si="123"/>
        <v>56.2578125</v>
      </c>
      <c r="I1520" s="51">
        <f t="shared" si="124"/>
        <v>22.306845678182551</v>
      </c>
    </row>
    <row r="1521" spans="1:9" x14ac:dyDescent="0.2">
      <c r="A1521" s="5">
        <v>43098</v>
      </c>
      <c r="B1521" s="37">
        <v>14317</v>
      </c>
      <c r="C1521" s="37">
        <v>731.52</v>
      </c>
      <c r="D1521" s="40">
        <v>245.79</v>
      </c>
      <c r="E1521" s="40">
        <f t="shared" si="120"/>
        <v>15294.310000000001</v>
      </c>
      <c r="F1521" s="51">
        <f t="shared" si="121"/>
        <v>24.671721523349994</v>
      </c>
      <c r="G1521" s="51">
        <f t="shared" si="122"/>
        <v>66.622950819672127</v>
      </c>
      <c r="H1521" s="51">
        <f t="shared" si="123"/>
        <v>64.0078125</v>
      </c>
      <c r="I1521" s="51">
        <f t="shared" si="124"/>
        <v>25.699539588654392</v>
      </c>
    </row>
    <row r="1522" spans="1:9" x14ac:dyDescent="0.2">
      <c r="A1522" s="5">
        <v>43097</v>
      </c>
      <c r="B1522" s="37">
        <v>14315</v>
      </c>
      <c r="C1522" s="37">
        <v>711.42</v>
      </c>
      <c r="D1522" s="40">
        <v>251.18</v>
      </c>
      <c r="E1522" s="40">
        <f t="shared" si="120"/>
        <v>15277.6</v>
      </c>
      <c r="F1522" s="51">
        <f t="shared" si="121"/>
        <v>24.668275030156817</v>
      </c>
      <c r="G1522" s="51">
        <f t="shared" si="122"/>
        <v>64.792349726775953</v>
      </c>
      <c r="H1522" s="51">
        <f t="shared" si="123"/>
        <v>65.411458333333343</v>
      </c>
      <c r="I1522" s="51">
        <f t="shared" si="124"/>
        <v>25.671461217905634</v>
      </c>
    </row>
    <row r="1523" spans="1:9" x14ac:dyDescent="0.2">
      <c r="A1523" s="5">
        <v>43096</v>
      </c>
      <c r="B1523" s="37">
        <v>15374</v>
      </c>
      <c r="C1523" s="37">
        <v>736.45</v>
      </c>
      <c r="D1523" s="40">
        <v>264.39999999999998</v>
      </c>
      <c r="E1523" s="40">
        <f t="shared" si="120"/>
        <v>16374.85</v>
      </c>
      <c r="F1523" s="51">
        <f t="shared" si="121"/>
        <v>26.493193175943478</v>
      </c>
      <c r="G1523" s="51">
        <f t="shared" si="122"/>
        <v>67.071948998178513</v>
      </c>
      <c r="H1523" s="51">
        <f t="shared" si="123"/>
        <v>68.854166666666657</v>
      </c>
      <c r="I1523" s="51">
        <f t="shared" si="124"/>
        <v>27.515207017072189</v>
      </c>
    </row>
    <row r="1524" spans="1:9" x14ac:dyDescent="0.2">
      <c r="A1524" s="5">
        <v>43095</v>
      </c>
      <c r="B1524" s="37">
        <v>15679</v>
      </c>
      <c r="C1524" s="37">
        <v>749.8</v>
      </c>
      <c r="D1524" s="40">
        <v>280.10000000000002</v>
      </c>
      <c r="E1524" s="40">
        <f t="shared" si="120"/>
        <v>16708.899999999998</v>
      </c>
      <c r="F1524" s="51">
        <f t="shared" si="121"/>
        <v>27.018783387902811</v>
      </c>
      <c r="G1524" s="51">
        <f t="shared" si="122"/>
        <v>68.287795992714024</v>
      </c>
      <c r="H1524" s="51">
        <f t="shared" si="123"/>
        <v>72.942708333333343</v>
      </c>
      <c r="I1524" s="51">
        <f t="shared" si="124"/>
        <v>28.076522382040594</v>
      </c>
    </row>
    <row r="1525" spans="1:9" x14ac:dyDescent="0.2">
      <c r="A1525" s="5">
        <v>43094</v>
      </c>
      <c r="B1525" s="37">
        <v>13623</v>
      </c>
      <c r="C1525" s="37">
        <v>709.81</v>
      </c>
      <c r="D1525" s="40">
        <v>273.52</v>
      </c>
      <c r="E1525" s="40">
        <f t="shared" si="120"/>
        <v>14606.33</v>
      </c>
      <c r="F1525" s="51">
        <f t="shared" si="121"/>
        <v>23.475788385317941</v>
      </c>
      <c r="G1525" s="51">
        <f t="shared" si="122"/>
        <v>64.645719489981772</v>
      </c>
      <c r="H1525" s="51">
        <f t="shared" si="123"/>
        <v>71.229166666666671</v>
      </c>
      <c r="I1525" s="51">
        <f t="shared" si="124"/>
        <v>24.543503831160102</v>
      </c>
    </row>
    <row r="1526" spans="1:9" x14ac:dyDescent="0.2">
      <c r="A1526" s="5">
        <v>43093</v>
      </c>
      <c r="B1526" s="37">
        <v>13476</v>
      </c>
      <c r="C1526" s="37">
        <v>659.89</v>
      </c>
      <c r="D1526" s="40">
        <v>278.81</v>
      </c>
      <c r="E1526" s="40">
        <f t="shared" si="120"/>
        <v>14414.699999999999</v>
      </c>
      <c r="F1526" s="51">
        <f t="shared" si="121"/>
        <v>23.222471135619507</v>
      </c>
      <c r="G1526" s="51">
        <f t="shared" si="122"/>
        <v>60.099271402550087</v>
      </c>
      <c r="H1526" s="51">
        <f t="shared" si="123"/>
        <v>72.606770833333343</v>
      </c>
      <c r="I1526" s="51">
        <f t="shared" si="124"/>
        <v>24.221501545906705</v>
      </c>
    </row>
    <row r="1527" spans="1:9" x14ac:dyDescent="0.2">
      <c r="A1527" s="5">
        <v>43092</v>
      </c>
      <c r="B1527" s="37">
        <v>14035</v>
      </c>
      <c r="C1527" s="37">
        <v>672.59</v>
      </c>
      <c r="D1527" s="40">
        <v>293.02999999999997</v>
      </c>
      <c r="E1527" s="40">
        <f t="shared" si="120"/>
        <v>15000.62</v>
      </c>
      <c r="F1527" s="51">
        <f t="shared" si="121"/>
        <v>24.185765983112184</v>
      </c>
      <c r="G1527" s="51">
        <f t="shared" si="122"/>
        <v>61.255919854280513</v>
      </c>
      <c r="H1527" s="51">
        <f t="shared" si="123"/>
        <v>76.309895833333329</v>
      </c>
      <c r="I1527" s="51">
        <f t="shared" si="124"/>
        <v>25.206042478827801</v>
      </c>
    </row>
    <row r="1528" spans="1:9" x14ac:dyDescent="0.2">
      <c r="A1528" s="5">
        <v>43091</v>
      </c>
      <c r="B1528" s="37">
        <v>13170</v>
      </c>
      <c r="C1528" s="37">
        <v>628.19000000000005</v>
      </c>
      <c r="D1528" s="40">
        <v>267.79000000000002</v>
      </c>
      <c r="E1528" s="40">
        <f t="shared" si="120"/>
        <v>14065.980000000001</v>
      </c>
      <c r="F1528" s="51">
        <f t="shared" si="121"/>
        <v>22.695157677063591</v>
      </c>
      <c r="G1528" s="51">
        <f t="shared" si="122"/>
        <v>57.212204007285976</v>
      </c>
      <c r="H1528" s="51">
        <f t="shared" si="123"/>
        <v>69.736979166666671</v>
      </c>
      <c r="I1528" s="51">
        <f t="shared" si="124"/>
        <v>23.635535690280953</v>
      </c>
    </row>
    <row r="1529" spans="1:9" x14ac:dyDescent="0.2">
      <c r="A1529" s="5">
        <v>43090</v>
      </c>
      <c r="B1529" s="37">
        <v>15666.8</v>
      </c>
      <c r="C1529" s="37">
        <v>786.97</v>
      </c>
      <c r="D1529" s="40">
        <v>311</v>
      </c>
      <c r="E1529" s="40">
        <f t="shared" si="120"/>
        <v>16764.77</v>
      </c>
      <c r="F1529" s="51">
        <f t="shared" si="121"/>
        <v>26.997759779424438</v>
      </c>
      <c r="G1529" s="51">
        <f t="shared" si="122"/>
        <v>71.673041894353375</v>
      </c>
      <c r="H1529" s="51">
        <f t="shared" si="123"/>
        <v>80.989583333333343</v>
      </c>
      <c r="I1529" s="51">
        <f t="shared" si="124"/>
        <v>28.170402607877403</v>
      </c>
    </row>
    <row r="1530" spans="1:9" x14ac:dyDescent="0.2">
      <c r="A1530" s="5">
        <v>43089</v>
      </c>
      <c r="B1530" s="37">
        <v>16425</v>
      </c>
      <c r="C1530" s="37">
        <v>794.99</v>
      </c>
      <c r="D1530" s="40">
        <v>305.58999999999997</v>
      </c>
      <c r="E1530" s="40">
        <f t="shared" si="120"/>
        <v>17525.580000000002</v>
      </c>
      <c r="F1530" s="51">
        <f t="shared" si="121"/>
        <v>28.304325348957438</v>
      </c>
      <c r="G1530" s="51">
        <f t="shared" si="122"/>
        <v>72.403460837887067</v>
      </c>
      <c r="H1530" s="51">
        <f t="shared" si="123"/>
        <v>79.580729166666657</v>
      </c>
      <c r="I1530" s="51">
        <f t="shared" si="124"/>
        <v>29.448817045301791</v>
      </c>
    </row>
    <row r="1531" spans="1:9" x14ac:dyDescent="0.2">
      <c r="A1531" s="5">
        <v>43088</v>
      </c>
      <c r="B1531" s="37">
        <v>17345</v>
      </c>
      <c r="C1531" s="37">
        <v>799.98</v>
      </c>
      <c r="D1531" s="40">
        <v>350.79</v>
      </c>
      <c r="E1531" s="40">
        <f t="shared" si="120"/>
        <v>18495.77</v>
      </c>
      <c r="F1531" s="51">
        <f t="shared" si="121"/>
        <v>29.889712217818371</v>
      </c>
      <c r="G1531" s="51">
        <f t="shared" si="122"/>
        <v>72.857923497267763</v>
      </c>
      <c r="H1531" s="51">
        <f t="shared" si="123"/>
        <v>91.351562500000014</v>
      </c>
      <c r="I1531" s="51">
        <f t="shared" si="124"/>
        <v>31.079059685441592</v>
      </c>
    </row>
    <row r="1532" spans="1:9" x14ac:dyDescent="0.2">
      <c r="A1532" s="5">
        <v>43087</v>
      </c>
      <c r="B1532" s="37">
        <v>18934</v>
      </c>
      <c r="C1532" s="37">
        <v>783.99</v>
      </c>
      <c r="D1532" s="40">
        <v>359.4</v>
      </c>
      <c r="E1532" s="40">
        <f t="shared" si="120"/>
        <v>20077.390000000003</v>
      </c>
      <c r="F1532" s="51">
        <f t="shared" si="121"/>
        <v>32.627951059796658</v>
      </c>
      <c r="G1532" s="51">
        <f t="shared" si="122"/>
        <v>71.401639344262293</v>
      </c>
      <c r="H1532" s="51">
        <f t="shared" si="123"/>
        <v>93.59375</v>
      </c>
      <c r="I1532" s="51">
        <f t="shared" si="124"/>
        <v>33.736708562978897</v>
      </c>
    </row>
    <row r="1533" spans="1:9" x14ac:dyDescent="0.2">
      <c r="A1533" s="5">
        <v>43086</v>
      </c>
      <c r="B1533" s="37">
        <v>18971</v>
      </c>
      <c r="C1533" s="37">
        <v>708.78</v>
      </c>
      <c r="D1533" s="40">
        <v>324.74</v>
      </c>
      <c r="E1533" s="40">
        <f t="shared" si="120"/>
        <v>20004.52</v>
      </c>
      <c r="F1533" s="51">
        <f t="shared" si="121"/>
        <v>32.691711183870417</v>
      </c>
      <c r="G1533" s="51">
        <f t="shared" si="122"/>
        <v>64.551912568306008</v>
      </c>
      <c r="H1533" s="51">
        <f t="shared" si="123"/>
        <v>84.567708333333343</v>
      </c>
      <c r="I1533" s="51">
        <f t="shared" si="124"/>
        <v>33.614262669713675</v>
      </c>
    </row>
    <row r="1534" spans="1:9" x14ac:dyDescent="0.2">
      <c r="A1534" s="5">
        <v>43085</v>
      </c>
      <c r="B1534" s="37">
        <v>19187</v>
      </c>
      <c r="C1534" s="37">
        <v>683.25</v>
      </c>
      <c r="D1534" s="40">
        <v>306.86</v>
      </c>
      <c r="E1534" s="40">
        <f t="shared" si="120"/>
        <v>20177.11</v>
      </c>
      <c r="F1534" s="51">
        <f t="shared" si="121"/>
        <v>33.063932448733418</v>
      </c>
      <c r="G1534" s="51">
        <f t="shared" si="122"/>
        <v>62.22677595628415</v>
      </c>
      <c r="H1534" s="51">
        <f t="shared" si="123"/>
        <v>79.911458333333343</v>
      </c>
      <c r="I1534" s="51">
        <f t="shared" si="124"/>
        <v>33.90427140744724</v>
      </c>
    </row>
    <row r="1535" spans="1:9" x14ac:dyDescent="0.2">
      <c r="A1535" s="5">
        <v>43084</v>
      </c>
      <c r="B1535" s="37">
        <v>17522</v>
      </c>
      <c r="C1535" s="37">
        <v>678.29</v>
      </c>
      <c r="D1535" s="40">
        <v>303.79000000000002</v>
      </c>
      <c r="E1535" s="40">
        <f t="shared" si="120"/>
        <v>18504.080000000002</v>
      </c>
      <c r="F1535" s="51">
        <f t="shared" si="121"/>
        <v>30.194726865414442</v>
      </c>
      <c r="G1535" s="51">
        <f t="shared" si="122"/>
        <v>61.775045537340617</v>
      </c>
      <c r="H1535" s="51">
        <f t="shared" si="123"/>
        <v>79.111979166666671</v>
      </c>
      <c r="I1535" s="51">
        <f t="shared" si="124"/>
        <v>31.093023255813957</v>
      </c>
    </row>
    <row r="1536" spans="1:9" x14ac:dyDescent="0.2">
      <c r="A1536" s="5">
        <v>43083</v>
      </c>
      <c r="B1536" s="37">
        <v>16383</v>
      </c>
      <c r="C1536" s="37">
        <v>686.51</v>
      </c>
      <c r="D1536" s="40">
        <v>283.8</v>
      </c>
      <c r="E1536" s="40">
        <f t="shared" si="120"/>
        <v>17353.309999999998</v>
      </c>
      <c r="F1536" s="51">
        <f t="shared" si="121"/>
        <v>28.231948991900744</v>
      </c>
      <c r="G1536" s="51">
        <f t="shared" si="122"/>
        <v>62.52367941712204</v>
      </c>
      <c r="H1536" s="51">
        <f t="shared" si="123"/>
        <v>73.90625</v>
      </c>
      <c r="I1536" s="51">
        <f t="shared" si="124"/>
        <v>29.159346014249223</v>
      </c>
    </row>
    <row r="1537" spans="1:9" x14ac:dyDescent="0.2">
      <c r="A1537" s="5">
        <v>43082</v>
      </c>
      <c r="B1537" s="37">
        <v>16181</v>
      </c>
      <c r="C1537" s="37">
        <v>690.69</v>
      </c>
      <c r="D1537" s="40">
        <v>312.89</v>
      </c>
      <c r="E1537" s="40">
        <f t="shared" si="120"/>
        <v>17184.579999999998</v>
      </c>
      <c r="F1537" s="51">
        <f t="shared" si="121"/>
        <v>27.883853179389973</v>
      </c>
      <c r="G1537" s="51">
        <f t="shared" si="122"/>
        <v>62.904371584699454</v>
      </c>
      <c r="H1537" s="51">
        <f t="shared" si="123"/>
        <v>81.481770833333329</v>
      </c>
      <c r="I1537" s="51">
        <f t="shared" si="124"/>
        <v>28.875823363355288</v>
      </c>
    </row>
    <row r="1538" spans="1:9" x14ac:dyDescent="0.2">
      <c r="A1538" s="5">
        <v>43081</v>
      </c>
      <c r="B1538" s="37">
        <v>16967</v>
      </c>
      <c r="C1538" s="37">
        <v>634.87</v>
      </c>
      <c r="D1538" s="40">
        <v>352.08</v>
      </c>
      <c r="E1538" s="40">
        <f t="shared" si="120"/>
        <v>17953.95</v>
      </c>
      <c r="F1538" s="51">
        <f t="shared" si="121"/>
        <v>29.23832500430812</v>
      </c>
      <c r="G1538" s="51">
        <f t="shared" si="122"/>
        <v>57.820582877959929</v>
      </c>
      <c r="H1538" s="51">
        <f t="shared" si="123"/>
        <v>91.6875</v>
      </c>
      <c r="I1538" s="51">
        <f t="shared" si="124"/>
        <v>30.168621454496574</v>
      </c>
    </row>
    <row r="1539" spans="1:9" x14ac:dyDescent="0.2">
      <c r="A1539" s="5">
        <v>43080</v>
      </c>
      <c r="B1539" s="37">
        <v>16754</v>
      </c>
      <c r="C1539" s="37">
        <v>515.25</v>
      </c>
      <c r="D1539" s="40">
        <v>218.6</v>
      </c>
      <c r="E1539" s="40">
        <f t="shared" ref="E1539:E1602" si="125">B1539+C1539+D1539</f>
        <v>17487.849999999999</v>
      </c>
      <c r="F1539" s="51">
        <f t="shared" ref="F1539:F1602" si="126">B1539/$B$2013</f>
        <v>28.87127347923488</v>
      </c>
      <c r="G1539" s="51">
        <f t="shared" ref="G1539:G1602" si="127">C1539/$C$2013</f>
        <v>46.92622950819672</v>
      </c>
      <c r="H1539" s="51">
        <f t="shared" ref="H1539:H1602" si="128">D1539/$D$2013</f>
        <v>56.927083333333336</v>
      </c>
      <c r="I1539" s="51">
        <f t="shared" ref="I1539:I1602" si="129">E1539/$E$2013</f>
        <v>29.385418066944478</v>
      </c>
    </row>
    <row r="1540" spans="1:9" x14ac:dyDescent="0.2">
      <c r="A1540" s="5">
        <v>43079</v>
      </c>
      <c r="B1540" s="37">
        <v>14997</v>
      </c>
      <c r="C1540" s="37">
        <v>429.24</v>
      </c>
      <c r="D1540" s="40">
        <v>150.99</v>
      </c>
      <c r="E1540" s="40">
        <f t="shared" si="125"/>
        <v>15577.23</v>
      </c>
      <c r="F1540" s="51">
        <f t="shared" si="126"/>
        <v>25.843529209029814</v>
      </c>
      <c r="G1540" s="51">
        <f t="shared" si="127"/>
        <v>39.092896174863384</v>
      </c>
      <c r="H1540" s="51">
        <f t="shared" si="128"/>
        <v>39.320312500000007</v>
      </c>
      <c r="I1540" s="51">
        <f t="shared" si="129"/>
        <v>26.174939507998385</v>
      </c>
    </row>
    <row r="1541" spans="1:9" x14ac:dyDescent="0.2">
      <c r="A1541" s="5">
        <v>43078</v>
      </c>
      <c r="B1541" s="37">
        <v>14660</v>
      </c>
      <c r="C1541" s="37">
        <v>460.92</v>
      </c>
      <c r="D1541" s="40">
        <v>160.94999999999999</v>
      </c>
      <c r="E1541" s="40">
        <f t="shared" si="125"/>
        <v>15281.87</v>
      </c>
      <c r="F1541" s="51">
        <f t="shared" si="126"/>
        <v>25.262795105979666</v>
      </c>
      <c r="G1541" s="51">
        <f t="shared" si="127"/>
        <v>41.978142076502735</v>
      </c>
      <c r="H1541" s="51">
        <f t="shared" si="128"/>
        <v>41.9140625</v>
      </c>
      <c r="I1541" s="51">
        <f t="shared" si="129"/>
        <v>25.678636241430301</v>
      </c>
    </row>
    <row r="1542" spans="1:9" x14ac:dyDescent="0.2">
      <c r="A1542" s="5">
        <v>43077</v>
      </c>
      <c r="B1542" s="37">
        <v>15869</v>
      </c>
      <c r="C1542" s="37">
        <v>442.19</v>
      </c>
      <c r="D1542" s="40">
        <v>128.97</v>
      </c>
      <c r="E1542" s="40">
        <f t="shared" si="125"/>
        <v>16440.16</v>
      </c>
      <c r="F1542" s="51">
        <f t="shared" si="126"/>
        <v>27.346200241254525</v>
      </c>
      <c r="G1542" s="51">
        <f t="shared" si="127"/>
        <v>40.272313296903462</v>
      </c>
      <c r="H1542" s="51">
        <f t="shared" si="128"/>
        <v>33.5859375</v>
      </c>
      <c r="I1542" s="51">
        <f t="shared" si="129"/>
        <v>27.624949589998657</v>
      </c>
    </row>
    <row r="1543" spans="1:9" x14ac:dyDescent="0.2">
      <c r="A1543" s="5">
        <v>43076</v>
      </c>
      <c r="B1543" s="37">
        <v>16601</v>
      </c>
      <c r="C1543" s="37">
        <v>415.02</v>
      </c>
      <c r="D1543" s="40">
        <v>97.96</v>
      </c>
      <c r="E1543" s="40">
        <f t="shared" si="125"/>
        <v>17113.98</v>
      </c>
      <c r="F1543" s="51">
        <f t="shared" si="126"/>
        <v>28.607616749956922</v>
      </c>
      <c r="G1543" s="51">
        <f t="shared" si="127"/>
        <v>37.797814207650269</v>
      </c>
      <c r="H1543" s="51">
        <f t="shared" si="128"/>
        <v>25.510416666666664</v>
      </c>
      <c r="I1543" s="51">
        <f t="shared" si="129"/>
        <v>28.757191826858449</v>
      </c>
    </row>
    <row r="1544" spans="1:9" x14ac:dyDescent="0.2">
      <c r="A1544" s="5">
        <v>43075</v>
      </c>
      <c r="B1544" s="37">
        <v>13527</v>
      </c>
      <c r="C1544" s="37">
        <v>413.71</v>
      </c>
      <c r="D1544" s="40">
        <v>100.01</v>
      </c>
      <c r="E1544" s="40">
        <f t="shared" si="125"/>
        <v>14040.72</v>
      </c>
      <c r="F1544" s="51">
        <f t="shared" si="126"/>
        <v>23.310356712045497</v>
      </c>
      <c r="G1544" s="51">
        <f t="shared" si="127"/>
        <v>37.678506375227684</v>
      </c>
      <c r="H1544" s="51">
        <f t="shared" si="128"/>
        <v>26.044270833333336</v>
      </c>
      <c r="I1544" s="51">
        <f t="shared" si="129"/>
        <v>23.593090469149079</v>
      </c>
    </row>
    <row r="1545" spans="1:9" x14ac:dyDescent="0.2">
      <c r="A1545" s="5">
        <v>43074</v>
      </c>
      <c r="B1545" s="37">
        <v>11595</v>
      </c>
      <c r="C1545" s="37">
        <v>451.87</v>
      </c>
      <c r="D1545" s="40">
        <v>101.01</v>
      </c>
      <c r="E1545" s="40">
        <f t="shared" si="125"/>
        <v>12147.880000000001</v>
      </c>
      <c r="F1545" s="51">
        <f t="shared" si="126"/>
        <v>19.981044287437534</v>
      </c>
      <c r="G1545" s="51">
        <f t="shared" si="127"/>
        <v>41.153916211293257</v>
      </c>
      <c r="H1545" s="51">
        <f t="shared" si="128"/>
        <v>26.304687500000004</v>
      </c>
      <c r="I1545" s="51">
        <f t="shared" si="129"/>
        <v>20.412488237666356</v>
      </c>
    </row>
    <row r="1546" spans="1:9" x14ac:dyDescent="0.2">
      <c r="A1546" s="5">
        <v>43073</v>
      </c>
      <c r="B1546" s="37">
        <v>11595</v>
      </c>
      <c r="C1546" s="37">
        <v>465</v>
      </c>
      <c r="D1546" s="40">
        <v>104.28</v>
      </c>
      <c r="E1546" s="40">
        <f t="shared" si="125"/>
        <v>12164.28</v>
      </c>
      <c r="F1546" s="51">
        <f t="shared" si="126"/>
        <v>19.981044287437534</v>
      </c>
      <c r="G1546" s="51">
        <f t="shared" si="127"/>
        <v>42.349726775956285</v>
      </c>
      <c r="H1546" s="51">
        <f t="shared" si="128"/>
        <v>27.15625</v>
      </c>
      <c r="I1546" s="51">
        <f t="shared" si="129"/>
        <v>20.440045705067888</v>
      </c>
    </row>
    <row r="1547" spans="1:9" x14ac:dyDescent="0.2">
      <c r="A1547" s="5">
        <v>43072</v>
      </c>
      <c r="B1547" s="37">
        <v>11157</v>
      </c>
      <c r="C1547" s="37">
        <v>459.49</v>
      </c>
      <c r="D1547" s="40">
        <v>101.2</v>
      </c>
      <c r="E1547" s="40">
        <f t="shared" si="125"/>
        <v>11717.69</v>
      </c>
      <c r="F1547" s="51">
        <f t="shared" si="126"/>
        <v>19.226262278132001</v>
      </c>
      <c r="G1547" s="51">
        <f t="shared" si="127"/>
        <v>41.84790528233151</v>
      </c>
      <c r="H1547" s="51">
        <f t="shared" si="128"/>
        <v>26.354166666666668</v>
      </c>
      <c r="I1547" s="51">
        <f t="shared" si="129"/>
        <v>19.689625621723351</v>
      </c>
    </row>
    <row r="1548" spans="1:9" x14ac:dyDescent="0.2">
      <c r="A1548" s="5">
        <v>43071</v>
      </c>
      <c r="B1548" s="37">
        <v>10881</v>
      </c>
      <c r="C1548" s="37">
        <v>455.51</v>
      </c>
      <c r="D1548" s="40">
        <v>99.65</v>
      </c>
      <c r="E1548" s="40">
        <f t="shared" si="125"/>
        <v>11436.16</v>
      </c>
      <c r="F1548" s="51">
        <f t="shared" si="126"/>
        <v>18.750646217473722</v>
      </c>
      <c r="G1548" s="51">
        <f t="shared" si="127"/>
        <v>41.485428051001819</v>
      </c>
      <c r="H1548" s="51">
        <f t="shared" si="128"/>
        <v>25.950520833333336</v>
      </c>
      <c r="I1548" s="51">
        <f t="shared" si="129"/>
        <v>19.216561365774968</v>
      </c>
    </row>
    <row r="1549" spans="1:9" x14ac:dyDescent="0.2">
      <c r="A1549" s="5">
        <v>43070</v>
      </c>
      <c r="B1549" s="37">
        <v>10869</v>
      </c>
      <c r="C1549" s="37">
        <v>460.67</v>
      </c>
      <c r="D1549" s="40">
        <v>100.16</v>
      </c>
      <c r="E1549" s="40">
        <f t="shared" si="125"/>
        <v>11429.83</v>
      </c>
      <c r="F1549" s="51">
        <f t="shared" si="126"/>
        <v>18.729967258314666</v>
      </c>
      <c r="G1549" s="51">
        <f t="shared" si="127"/>
        <v>41.955373406193075</v>
      </c>
      <c r="H1549" s="51">
        <f t="shared" si="128"/>
        <v>26.083333333333332</v>
      </c>
      <c r="I1549" s="51">
        <f t="shared" si="129"/>
        <v>19.205924855491329</v>
      </c>
    </row>
    <row r="1550" spans="1:9" x14ac:dyDescent="0.2">
      <c r="A1550" s="5">
        <v>43069</v>
      </c>
      <c r="B1550" s="37">
        <v>9907</v>
      </c>
      <c r="C1550" s="37">
        <v>432.21</v>
      </c>
      <c r="D1550" s="40">
        <v>85.82</v>
      </c>
      <c r="E1550" s="40">
        <f t="shared" si="125"/>
        <v>10425.029999999999</v>
      </c>
      <c r="F1550" s="51">
        <f t="shared" si="126"/>
        <v>17.072204032397039</v>
      </c>
      <c r="G1550" s="51">
        <f t="shared" si="127"/>
        <v>39.363387978142072</v>
      </c>
      <c r="H1550" s="51">
        <f t="shared" si="128"/>
        <v>22.348958333333332</v>
      </c>
      <c r="I1550" s="51">
        <f t="shared" si="129"/>
        <v>17.51752587713402</v>
      </c>
    </row>
    <row r="1551" spans="1:9" x14ac:dyDescent="0.2">
      <c r="A1551" s="5">
        <v>43068</v>
      </c>
      <c r="B1551" s="37">
        <v>9749.4</v>
      </c>
      <c r="C1551" s="37">
        <v>420.34</v>
      </c>
      <c r="D1551" s="40">
        <v>86.7</v>
      </c>
      <c r="E1551" s="40">
        <f t="shared" si="125"/>
        <v>10256.44</v>
      </c>
      <c r="F1551" s="51">
        <f t="shared" si="126"/>
        <v>16.800620368774773</v>
      </c>
      <c r="G1551" s="51">
        <f t="shared" si="127"/>
        <v>38.282331511839708</v>
      </c>
      <c r="H1551" s="51">
        <f t="shared" si="128"/>
        <v>22.578125</v>
      </c>
      <c r="I1551" s="51">
        <f t="shared" si="129"/>
        <v>17.234238472913027</v>
      </c>
    </row>
    <row r="1552" spans="1:9" x14ac:dyDescent="0.2">
      <c r="A1552" s="5">
        <v>43067</v>
      </c>
      <c r="B1552" s="37">
        <v>9898</v>
      </c>
      <c r="C1552" s="37">
        <v>465.56</v>
      </c>
      <c r="D1552" s="40">
        <v>94.49</v>
      </c>
      <c r="E1552" s="40">
        <f t="shared" si="125"/>
        <v>10458.049999999999</v>
      </c>
      <c r="F1552" s="51">
        <f t="shared" si="126"/>
        <v>17.056694813027747</v>
      </c>
      <c r="G1552" s="51">
        <f t="shared" si="127"/>
        <v>42.400728597449906</v>
      </c>
      <c r="H1552" s="51">
        <f t="shared" si="128"/>
        <v>24.606770833333332</v>
      </c>
      <c r="I1552" s="51">
        <f t="shared" si="129"/>
        <v>17.573010485280278</v>
      </c>
    </row>
    <row r="1553" spans="1:9" x14ac:dyDescent="0.2">
      <c r="A1553" s="5">
        <v>43066</v>
      </c>
      <c r="B1553" s="37">
        <v>9728.7999999999993</v>
      </c>
      <c r="C1553" s="37">
        <v>473.44</v>
      </c>
      <c r="D1553" s="40">
        <v>91.38</v>
      </c>
      <c r="E1553" s="40">
        <f t="shared" si="125"/>
        <v>10293.619999999999</v>
      </c>
      <c r="F1553" s="51">
        <f t="shared" si="126"/>
        <v>16.765121488885061</v>
      </c>
      <c r="G1553" s="51">
        <f t="shared" si="127"/>
        <v>43.118397085610198</v>
      </c>
      <c r="H1553" s="51">
        <f t="shared" si="128"/>
        <v>23.796875</v>
      </c>
      <c r="I1553" s="51">
        <f t="shared" si="129"/>
        <v>17.296713267912352</v>
      </c>
    </row>
    <row r="1554" spans="1:9" x14ac:dyDescent="0.2">
      <c r="A1554" s="5">
        <v>43065</v>
      </c>
      <c r="B1554" s="37">
        <v>9316</v>
      </c>
      <c r="C1554" s="37">
        <v>464</v>
      </c>
      <c r="D1554" s="40">
        <v>86.62</v>
      </c>
      <c r="E1554" s="40">
        <f t="shared" si="125"/>
        <v>9866.6200000000008</v>
      </c>
      <c r="F1554" s="51">
        <f t="shared" si="126"/>
        <v>16.053765293813544</v>
      </c>
      <c r="G1554" s="51">
        <f t="shared" si="127"/>
        <v>42.258652094717668</v>
      </c>
      <c r="H1554" s="51">
        <f t="shared" si="128"/>
        <v>22.557291666666668</v>
      </c>
      <c r="I1554" s="51">
        <f t="shared" si="129"/>
        <v>16.579210915445625</v>
      </c>
    </row>
    <row r="1555" spans="1:9" x14ac:dyDescent="0.2">
      <c r="A1555" s="5">
        <v>43064</v>
      </c>
      <c r="B1555" s="37">
        <v>8766.2000000000007</v>
      </c>
      <c r="C1555" s="37">
        <v>464</v>
      </c>
      <c r="D1555" s="40">
        <v>89.13</v>
      </c>
      <c r="E1555" s="40">
        <f t="shared" si="125"/>
        <v>9319.33</v>
      </c>
      <c r="F1555" s="51">
        <f t="shared" si="126"/>
        <v>15.106324315009481</v>
      </c>
      <c r="G1555" s="51">
        <f t="shared" si="127"/>
        <v>42.258652094717668</v>
      </c>
      <c r="H1555" s="51">
        <f t="shared" si="128"/>
        <v>23.2109375</v>
      </c>
      <c r="I1555" s="51">
        <f t="shared" si="129"/>
        <v>15.659581260922167</v>
      </c>
    </row>
    <row r="1556" spans="1:9" x14ac:dyDescent="0.2">
      <c r="A1556" s="5">
        <v>43063</v>
      </c>
      <c r="B1556" s="37">
        <v>8191.6</v>
      </c>
      <c r="C1556" s="37">
        <v>470.51</v>
      </c>
      <c r="D1556" s="40">
        <v>77.540000000000006</v>
      </c>
      <c r="E1556" s="40">
        <f t="shared" si="125"/>
        <v>8739.6500000000015</v>
      </c>
      <c r="F1556" s="51">
        <f t="shared" si="126"/>
        <v>14.11614682061003</v>
      </c>
      <c r="G1556" s="51">
        <f t="shared" si="127"/>
        <v>42.851548269581052</v>
      </c>
      <c r="H1556" s="51">
        <f t="shared" si="128"/>
        <v>20.192708333333336</v>
      </c>
      <c r="I1556" s="51">
        <f t="shared" si="129"/>
        <v>14.685525608280685</v>
      </c>
    </row>
    <row r="1557" spans="1:9" x14ac:dyDescent="0.2">
      <c r="A1557" s="5">
        <v>43062</v>
      </c>
      <c r="B1557" s="37">
        <v>7977.1</v>
      </c>
      <c r="C1557" s="37">
        <v>405.19</v>
      </c>
      <c r="D1557" s="40">
        <v>73.3</v>
      </c>
      <c r="E1557" s="40">
        <f t="shared" si="125"/>
        <v>8455.59</v>
      </c>
      <c r="F1557" s="51">
        <f t="shared" si="126"/>
        <v>13.746510425641912</v>
      </c>
      <c r="G1557" s="51">
        <f t="shared" si="127"/>
        <v>36.90255009107468</v>
      </c>
      <c r="H1557" s="51">
        <f t="shared" si="128"/>
        <v>19.088541666666668</v>
      </c>
      <c r="I1557" s="51">
        <f t="shared" si="129"/>
        <v>14.208210108885604</v>
      </c>
    </row>
    <row r="1558" spans="1:9" x14ac:dyDescent="0.2">
      <c r="A1558" s="5">
        <v>43061</v>
      </c>
      <c r="B1558" s="37">
        <v>8230.1</v>
      </c>
      <c r="C1558" s="37">
        <v>380.48</v>
      </c>
      <c r="D1558" s="40">
        <v>72.31</v>
      </c>
      <c r="E1558" s="40">
        <f t="shared" si="125"/>
        <v>8682.89</v>
      </c>
      <c r="F1558" s="51">
        <f t="shared" si="126"/>
        <v>14.182491814578668</v>
      </c>
      <c r="G1558" s="51">
        <f t="shared" si="127"/>
        <v>34.65209471766849</v>
      </c>
      <c r="H1558" s="51">
        <f t="shared" si="128"/>
        <v>18.830729166666668</v>
      </c>
      <c r="I1558" s="51">
        <f t="shared" si="129"/>
        <v>14.590149885737329</v>
      </c>
    </row>
    <row r="1559" spans="1:9" x14ac:dyDescent="0.2">
      <c r="A1559" s="5">
        <v>43060</v>
      </c>
      <c r="B1559" s="37">
        <v>8097.3</v>
      </c>
      <c r="C1559" s="37">
        <v>360</v>
      </c>
      <c r="D1559" s="40">
        <v>70</v>
      </c>
      <c r="E1559" s="40">
        <f t="shared" si="125"/>
        <v>8527.2999999999993</v>
      </c>
      <c r="F1559" s="51">
        <f t="shared" si="126"/>
        <v>13.953644666551785</v>
      </c>
      <c r="G1559" s="51">
        <f t="shared" si="127"/>
        <v>32.786885245901637</v>
      </c>
      <c r="H1559" s="51">
        <f t="shared" si="128"/>
        <v>18.229166666666668</v>
      </c>
      <c r="I1559" s="51">
        <f t="shared" si="129"/>
        <v>14.328706815432181</v>
      </c>
    </row>
    <row r="1560" spans="1:9" x14ac:dyDescent="0.2">
      <c r="A1560" s="5">
        <v>43059</v>
      </c>
      <c r="B1560" s="37">
        <v>8245.1</v>
      </c>
      <c r="C1560" s="37">
        <v>367.94</v>
      </c>
      <c r="D1560" s="40">
        <v>72.62</v>
      </c>
      <c r="E1560" s="40">
        <f t="shared" si="125"/>
        <v>8685.6600000000017</v>
      </c>
      <c r="F1560" s="51">
        <f t="shared" si="126"/>
        <v>14.208340513527487</v>
      </c>
      <c r="G1560" s="51">
        <f t="shared" si="127"/>
        <v>33.510018214936245</v>
      </c>
      <c r="H1560" s="51">
        <f t="shared" si="128"/>
        <v>18.911458333333336</v>
      </c>
      <c r="I1560" s="51">
        <f t="shared" si="129"/>
        <v>14.594804409194786</v>
      </c>
    </row>
    <row r="1561" spans="1:9" x14ac:dyDescent="0.2">
      <c r="A1561" s="5">
        <v>43058</v>
      </c>
      <c r="B1561" s="37">
        <v>8054.2</v>
      </c>
      <c r="C1561" s="37">
        <v>354.7</v>
      </c>
      <c r="D1561" s="40">
        <v>71.7</v>
      </c>
      <c r="E1561" s="40">
        <f t="shared" si="125"/>
        <v>8480.6</v>
      </c>
      <c r="F1561" s="51">
        <f t="shared" si="126"/>
        <v>13.879372738238843</v>
      </c>
      <c r="G1561" s="51">
        <f t="shared" si="127"/>
        <v>32.304189435336973</v>
      </c>
      <c r="H1561" s="51">
        <f t="shared" si="128"/>
        <v>18.671875</v>
      </c>
      <c r="I1561" s="51">
        <f t="shared" si="129"/>
        <v>14.25023524667294</v>
      </c>
    </row>
    <row r="1562" spans="1:9" x14ac:dyDescent="0.2">
      <c r="A1562" s="5">
        <v>43057</v>
      </c>
      <c r="B1562" s="37">
        <v>7773.3</v>
      </c>
      <c r="C1562" s="37">
        <v>346.68</v>
      </c>
      <c r="D1562" s="40">
        <v>69.349999999999994</v>
      </c>
      <c r="E1562" s="40">
        <f t="shared" si="125"/>
        <v>8189.3300000000008</v>
      </c>
      <c r="F1562" s="51">
        <f t="shared" si="126"/>
        <v>13.395312769257282</v>
      </c>
      <c r="G1562" s="51">
        <f t="shared" si="127"/>
        <v>31.573770491803277</v>
      </c>
      <c r="H1562" s="51">
        <f t="shared" si="128"/>
        <v>18.059895833333332</v>
      </c>
      <c r="I1562" s="51">
        <f t="shared" si="129"/>
        <v>13.760804543621456</v>
      </c>
    </row>
    <row r="1563" spans="1:9" x14ac:dyDescent="0.2">
      <c r="A1563" s="5">
        <v>43056</v>
      </c>
      <c r="B1563" s="37">
        <v>7677.9</v>
      </c>
      <c r="C1563" s="37">
        <v>331</v>
      </c>
      <c r="D1563" s="40">
        <v>67.5</v>
      </c>
      <c r="E1563" s="40">
        <f t="shared" si="125"/>
        <v>8076.4</v>
      </c>
      <c r="F1563" s="51">
        <f t="shared" si="126"/>
        <v>13.230915043942789</v>
      </c>
      <c r="G1563" s="51">
        <f t="shared" si="127"/>
        <v>30.145719489981783</v>
      </c>
      <c r="H1563" s="51">
        <f t="shared" si="128"/>
        <v>17.578125</v>
      </c>
      <c r="I1563" s="51">
        <f t="shared" si="129"/>
        <v>13.571044495227852</v>
      </c>
    </row>
    <row r="1564" spans="1:9" x14ac:dyDescent="0.2">
      <c r="A1564" s="5">
        <v>43055</v>
      </c>
      <c r="B1564" s="37">
        <v>7864.2</v>
      </c>
      <c r="C1564" s="37">
        <v>330.76</v>
      </c>
      <c r="D1564" s="40">
        <v>70.56</v>
      </c>
      <c r="E1564" s="40">
        <f t="shared" si="125"/>
        <v>8265.5199999999986</v>
      </c>
      <c r="F1564" s="51">
        <f t="shared" si="126"/>
        <v>13.551955884887128</v>
      </c>
      <c r="G1564" s="51">
        <f t="shared" si="127"/>
        <v>30.123861566484514</v>
      </c>
      <c r="H1564" s="51">
        <f t="shared" si="128"/>
        <v>18.375</v>
      </c>
      <c r="I1564" s="51">
        <f t="shared" si="129"/>
        <v>13.888829143702107</v>
      </c>
    </row>
    <row r="1565" spans="1:9" x14ac:dyDescent="0.2">
      <c r="A1565" s="5">
        <v>43054</v>
      </c>
      <c r="B1565" s="37">
        <v>7278.3</v>
      </c>
      <c r="C1565" s="37">
        <v>330.59</v>
      </c>
      <c r="D1565" s="40">
        <v>63.3</v>
      </c>
      <c r="E1565" s="40">
        <f t="shared" si="125"/>
        <v>7672.1900000000005</v>
      </c>
      <c r="F1565" s="51">
        <f t="shared" si="126"/>
        <v>12.542305703946235</v>
      </c>
      <c r="G1565" s="51">
        <f t="shared" si="127"/>
        <v>30.108378870673949</v>
      </c>
      <c r="H1565" s="51">
        <f t="shared" si="128"/>
        <v>16.484375</v>
      </c>
      <c r="I1565" s="51">
        <f t="shared" si="129"/>
        <v>12.891836940448986</v>
      </c>
    </row>
    <row r="1566" spans="1:9" x14ac:dyDescent="0.2">
      <c r="A1566" s="5">
        <v>43053</v>
      </c>
      <c r="B1566" s="37">
        <v>6579.2</v>
      </c>
      <c r="C1566" s="37">
        <v>334.28</v>
      </c>
      <c r="D1566" s="40">
        <v>62.33</v>
      </c>
      <c r="E1566" s="40">
        <f t="shared" si="125"/>
        <v>6975.8099999999995</v>
      </c>
      <c r="F1566" s="51">
        <f t="shared" si="126"/>
        <v>11.337584008271584</v>
      </c>
      <c r="G1566" s="51">
        <f t="shared" si="127"/>
        <v>30.444444444444439</v>
      </c>
      <c r="H1566" s="51">
        <f t="shared" si="128"/>
        <v>16.231770833333332</v>
      </c>
      <c r="I1566" s="51">
        <f t="shared" si="129"/>
        <v>11.721686382578303</v>
      </c>
    </row>
    <row r="1567" spans="1:9" x14ac:dyDescent="0.2">
      <c r="A1567" s="5">
        <v>43052</v>
      </c>
      <c r="B1567" s="37">
        <v>6474.6</v>
      </c>
      <c r="C1567" s="37">
        <v>313.22000000000003</v>
      </c>
      <c r="D1567" s="40">
        <v>61.24</v>
      </c>
      <c r="E1567" s="40">
        <f t="shared" si="125"/>
        <v>6849.06</v>
      </c>
      <c r="F1567" s="51">
        <f t="shared" si="126"/>
        <v>11.157332414268483</v>
      </c>
      <c r="G1567" s="51">
        <f t="shared" si="127"/>
        <v>28.526411657559201</v>
      </c>
      <c r="H1567" s="51">
        <f t="shared" si="128"/>
        <v>15.947916666666668</v>
      </c>
      <c r="I1567" s="51">
        <f t="shared" si="129"/>
        <v>11.508704126898778</v>
      </c>
    </row>
    <row r="1568" spans="1:9" x14ac:dyDescent="0.2">
      <c r="A1568" s="5">
        <v>43051</v>
      </c>
      <c r="B1568" s="37">
        <v>5822.1</v>
      </c>
      <c r="C1568" s="37">
        <v>303.89999999999998</v>
      </c>
      <c r="D1568" s="40">
        <v>58.81</v>
      </c>
      <c r="E1568" s="40">
        <f t="shared" si="125"/>
        <v>6184.81</v>
      </c>
      <c r="F1568" s="51">
        <f t="shared" si="126"/>
        <v>10.032914009994832</v>
      </c>
      <c r="G1568" s="51">
        <f t="shared" si="127"/>
        <v>27.677595628415297</v>
      </c>
      <c r="H1568" s="51">
        <f t="shared" si="128"/>
        <v>15.315104166666668</v>
      </c>
      <c r="I1568" s="51">
        <f t="shared" si="129"/>
        <v>10.392542680467805</v>
      </c>
    </row>
    <row r="1569" spans="1:9" x14ac:dyDescent="0.2">
      <c r="A1569" s="5">
        <v>43050</v>
      </c>
      <c r="B1569" s="37">
        <v>6300.7</v>
      </c>
      <c r="C1569" s="37">
        <v>313.07</v>
      </c>
      <c r="D1569" s="40">
        <v>62.49</v>
      </c>
      <c r="E1569" s="40">
        <f t="shared" si="125"/>
        <v>6676.2599999999993</v>
      </c>
      <c r="F1569" s="51">
        <f t="shared" si="126"/>
        <v>10.857659831121834</v>
      </c>
      <c r="G1569" s="51">
        <f t="shared" si="127"/>
        <v>28.512750455373403</v>
      </c>
      <c r="H1569" s="51">
        <f t="shared" si="128"/>
        <v>16.2734375</v>
      </c>
      <c r="I1569" s="51">
        <f t="shared" si="129"/>
        <v>11.218342519155799</v>
      </c>
    </row>
    <row r="1570" spans="1:9" x14ac:dyDescent="0.2">
      <c r="A1570" s="5">
        <v>43049</v>
      </c>
      <c r="B1570" s="37">
        <v>6542.2</v>
      </c>
      <c r="C1570" s="37">
        <v>296.18</v>
      </c>
      <c r="D1570" s="40">
        <v>59.32</v>
      </c>
      <c r="E1570" s="40">
        <f t="shared" si="125"/>
        <v>6897.7</v>
      </c>
      <c r="F1570" s="51">
        <f t="shared" si="126"/>
        <v>11.27382388419783</v>
      </c>
      <c r="G1570" s="51">
        <f t="shared" si="127"/>
        <v>26.974499089253186</v>
      </c>
      <c r="H1570" s="51">
        <f t="shared" si="128"/>
        <v>15.447916666666668</v>
      </c>
      <c r="I1570" s="51">
        <f t="shared" si="129"/>
        <v>11.590435542411614</v>
      </c>
    </row>
    <row r="1571" spans="1:9" x14ac:dyDescent="0.2">
      <c r="A1571" s="5">
        <v>43048</v>
      </c>
      <c r="B1571" s="37">
        <v>7126.2</v>
      </c>
      <c r="C1571" s="37">
        <v>319.52</v>
      </c>
      <c r="D1571" s="40">
        <v>64.400000000000006</v>
      </c>
      <c r="E1571" s="40">
        <f t="shared" si="125"/>
        <v>7510.119999999999</v>
      </c>
      <c r="F1571" s="51">
        <f t="shared" si="126"/>
        <v>12.280199896605206</v>
      </c>
      <c r="G1571" s="51">
        <f t="shared" si="127"/>
        <v>29.100182149362475</v>
      </c>
      <c r="H1571" s="51">
        <f t="shared" si="128"/>
        <v>16.770833333333336</v>
      </c>
      <c r="I1571" s="51">
        <f t="shared" si="129"/>
        <v>12.619505309853473</v>
      </c>
    </row>
    <row r="1572" spans="1:9" x14ac:dyDescent="0.2">
      <c r="A1572" s="5">
        <v>43047</v>
      </c>
      <c r="B1572" s="37">
        <v>7442.4</v>
      </c>
      <c r="C1572" s="37">
        <v>307.5</v>
      </c>
      <c r="D1572" s="40">
        <v>62.46</v>
      </c>
      <c r="E1572" s="40">
        <f t="shared" si="125"/>
        <v>7812.36</v>
      </c>
      <c r="F1572" s="51">
        <f t="shared" si="126"/>
        <v>12.825090470446321</v>
      </c>
      <c r="G1572" s="51">
        <f t="shared" si="127"/>
        <v>28.005464480874316</v>
      </c>
      <c r="H1572" s="51">
        <f t="shared" si="128"/>
        <v>16.265625</v>
      </c>
      <c r="I1572" s="51">
        <f t="shared" si="129"/>
        <v>13.127369270063181</v>
      </c>
    </row>
    <row r="1573" spans="1:9" x14ac:dyDescent="0.2">
      <c r="A1573" s="5">
        <v>43046</v>
      </c>
      <c r="B1573" s="37">
        <v>7103.3</v>
      </c>
      <c r="C1573" s="37">
        <v>291.42</v>
      </c>
      <c r="D1573" s="40">
        <v>60.61</v>
      </c>
      <c r="E1573" s="40">
        <f t="shared" si="125"/>
        <v>7455.33</v>
      </c>
      <c r="F1573" s="51">
        <f t="shared" si="126"/>
        <v>12.240737549543342</v>
      </c>
      <c r="G1573" s="51">
        <f t="shared" si="127"/>
        <v>26.540983606557379</v>
      </c>
      <c r="H1573" s="51">
        <f t="shared" si="128"/>
        <v>15.783854166666668</v>
      </c>
      <c r="I1573" s="51">
        <f t="shared" si="129"/>
        <v>12.527439844065063</v>
      </c>
    </row>
    <row r="1574" spans="1:9" x14ac:dyDescent="0.2">
      <c r="A1574" s="5">
        <v>43045</v>
      </c>
      <c r="B1574" s="37">
        <v>6955</v>
      </c>
      <c r="C1574" s="37">
        <v>296.89999999999998</v>
      </c>
      <c r="D1574" s="40">
        <v>54.6</v>
      </c>
      <c r="E1574" s="40">
        <f t="shared" si="125"/>
        <v>7306.5</v>
      </c>
      <c r="F1574" s="51">
        <f t="shared" si="126"/>
        <v>11.985180079269345</v>
      </c>
      <c r="G1574" s="51">
        <f t="shared" si="127"/>
        <v>27.040072859744988</v>
      </c>
      <c r="H1574" s="51">
        <f t="shared" si="128"/>
        <v>14.218750000000002</v>
      </c>
      <c r="I1574" s="51">
        <f t="shared" si="129"/>
        <v>12.277355827396155</v>
      </c>
    </row>
    <row r="1575" spans="1:9" x14ac:dyDescent="0.2">
      <c r="A1575" s="5">
        <v>43044</v>
      </c>
      <c r="B1575" s="37">
        <v>7382</v>
      </c>
      <c r="C1575" s="37">
        <v>295.63</v>
      </c>
      <c r="D1575" s="40">
        <v>54.67</v>
      </c>
      <c r="E1575" s="40">
        <f t="shared" si="125"/>
        <v>7732.3</v>
      </c>
      <c r="F1575" s="51">
        <f t="shared" si="126"/>
        <v>12.721006376012408</v>
      </c>
      <c r="G1575" s="51">
        <f t="shared" si="127"/>
        <v>26.924408014571949</v>
      </c>
      <c r="H1575" s="51">
        <f t="shared" si="128"/>
        <v>14.236979166666668</v>
      </c>
      <c r="I1575" s="51">
        <f t="shared" si="129"/>
        <v>12.992841779809114</v>
      </c>
    </row>
    <row r="1576" spans="1:9" x14ac:dyDescent="0.2">
      <c r="A1576" s="5">
        <v>43043</v>
      </c>
      <c r="B1576" s="37">
        <v>7369</v>
      </c>
      <c r="C1576" s="37">
        <v>299.48</v>
      </c>
      <c r="D1576" s="40">
        <v>55.09</v>
      </c>
      <c r="E1576" s="40">
        <f t="shared" si="125"/>
        <v>7723.57</v>
      </c>
      <c r="F1576" s="51">
        <f t="shared" si="126"/>
        <v>12.698604170256765</v>
      </c>
      <c r="G1576" s="51">
        <f t="shared" si="127"/>
        <v>27.27504553734062</v>
      </c>
      <c r="H1576" s="51">
        <f t="shared" si="128"/>
        <v>14.346354166666668</v>
      </c>
      <c r="I1576" s="51">
        <f t="shared" si="129"/>
        <v>12.978172469417933</v>
      </c>
    </row>
    <row r="1577" spans="1:9" x14ac:dyDescent="0.2">
      <c r="A1577" s="5">
        <v>43042</v>
      </c>
      <c r="B1577" s="37">
        <v>7278.4</v>
      </c>
      <c r="C1577" s="37">
        <v>303.47000000000003</v>
      </c>
      <c r="D1577" s="40">
        <v>56.19</v>
      </c>
      <c r="E1577" s="40">
        <f t="shared" si="125"/>
        <v>7638.0599999999995</v>
      </c>
      <c r="F1577" s="51">
        <f t="shared" si="126"/>
        <v>12.542478028605894</v>
      </c>
      <c r="G1577" s="51">
        <f t="shared" si="127"/>
        <v>27.638433515482696</v>
      </c>
      <c r="H1577" s="51">
        <f t="shared" si="128"/>
        <v>14.6328125</v>
      </c>
      <c r="I1577" s="51">
        <f t="shared" si="129"/>
        <v>12.834487162252991</v>
      </c>
    </row>
    <row r="1578" spans="1:9" x14ac:dyDescent="0.2">
      <c r="A1578" s="5">
        <v>43041</v>
      </c>
      <c r="B1578" s="37">
        <v>7019.9</v>
      </c>
      <c r="C1578" s="37">
        <v>284.89</v>
      </c>
      <c r="D1578" s="40">
        <v>54.35</v>
      </c>
      <c r="E1578" s="40">
        <f t="shared" si="125"/>
        <v>7359.14</v>
      </c>
      <c r="F1578" s="51">
        <f t="shared" si="126"/>
        <v>12.097018783387902</v>
      </c>
      <c r="G1578" s="51">
        <f t="shared" si="127"/>
        <v>25.946265938069214</v>
      </c>
      <c r="H1578" s="51">
        <f t="shared" si="128"/>
        <v>14.153645833333334</v>
      </c>
      <c r="I1578" s="51">
        <f t="shared" si="129"/>
        <v>12.365808576421562</v>
      </c>
    </row>
    <row r="1579" spans="1:9" x14ac:dyDescent="0.2">
      <c r="A1579" s="5">
        <v>43040</v>
      </c>
      <c r="B1579" s="37">
        <v>6727.3</v>
      </c>
      <c r="C1579" s="37">
        <v>288.60000000000002</v>
      </c>
      <c r="D1579" s="40">
        <v>53</v>
      </c>
      <c r="E1579" s="40">
        <f t="shared" si="125"/>
        <v>7068.9000000000005</v>
      </c>
      <c r="F1579" s="51">
        <f t="shared" si="126"/>
        <v>11.592796829226263</v>
      </c>
      <c r="G1579" s="51">
        <f t="shared" si="127"/>
        <v>26.284153005464482</v>
      </c>
      <c r="H1579" s="51">
        <f t="shared" si="128"/>
        <v>13.802083333333334</v>
      </c>
      <c r="I1579" s="51">
        <f t="shared" si="129"/>
        <v>11.878108616749564</v>
      </c>
    </row>
    <row r="1580" spans="1:9" x14ac:dyDescent="0.2">
      <c r="A1580" s="5">
        <v>43039</v>
      </c>
      <c r="B1580" s="37">
        <v>6458.3</v>
      </c>
      <c r="C1580" s="37">
        <v>303.69</v>
      </c>
      <c r="D1580" s="40">
        <v>55.41</v>
      </c>
      <c r="E1580" s="40">
        <f t="shared" si="125"/>
        <v>6817.4</v>
      </c>
      <c r="F1580" s="51">
        <f t="shared" si="126"/>
        <v>11.129243494744099</v>
      </c>
      <c r="G1580" s="51">
        <f t="shared" si="127"/>
        <v>27.65846994535519</v>
      </c>
      <c r="H1580" s="51">
        <f t="shared" si="128"/>
        <v>14.4296875</v>
      </c>
      <c r="I1580" s="51">
        <f t="shared" si="129"/>
        <v>11.455504772146794</v>
      </c>
    </row>
    <row r="1581" spans="1:9" x14ac:dyDescent="0.2">
      <c r="A1581" s="5">
        <v>43038</v>
      </c>
      <c r="B1581" s="37">
        <v>6125.3</v>
      </c>
      <c r="C1581" s="37">
        <v>307</v>
      </c>
      <c r="D1581" s="40">
        <v>56.4</v>
      </c>
      <c r="E1581" s="40">
        <f t="shared" si="125"/>
        <v>6488.7</v>
      </c>
      <c r="F1581" s="51">
        <f t="shared" si="126"/>
        <v>10.555402378080304</v>
      </c>
      <c r="G1581" s="51">
        <f t="shared" si="127"/>
        <v>27.959927140255008</v>
      </c>
      <c r="H1581" s="51">
        <f t="shared" si="128"/>
        <v>14.6875</v>
      </c>
      <c r="I1581" s="51">
        <f t="shared" si="129"/>
        <v>10.903179190751445</v>
      </c>
    </row>
    <row r="1582" spans="1:9" x14ac:dyDescent="0.2">
      <c r="A1582" s="5">
        <v>43037</v>
      </c>
      <c r="B1582" s="37">
        <v>6156</v>
      </c>
      <c r="C1582" s="37">
        <v>304.39</v>
      </c>
      <c r="D1582" s="40">
        <v>56.59</v>
      </c>
      <c r="E1582" s="40">
        <f t="shared" si="125"/>
        <v>6516.9800000000005</v>
      </c>
      <c r="F1582" s="51">
        <f t="shared" si="126"/>
        <v>10.608306048595555</v>
      </c>
      <c r="G1582" s="51">
        <f t="shared" si="127"/>
        <v>27.722222222222221</v>
      </c>
      <c r="H1582" s="51">
        <f t="shared" si="128"/>
        <v>14.736979166666668</v>
      </c>
      <c r="I1582" s="51">
        <f t="shared" si="129"/>
        <v>10.950699018685308</v>
      </c>
    </row>
    <row r="1583" spans="1:9" x14ac:dyDescent="0.2">
      <c r="A1583" s="5">
        <v>43036</v>
      </c>
      <c r="B1583" s="37">
        <v>5720.6</v>
      </c>
      <c r="C1583" s="37">
        <v>293.49</v>
      </c>
      <c r="D1583" s="40">
        <v>54.52</v>
      </c>
      <c r="E1583" s="40">
        <f t="shared" si="125"/>
        <v>6068.6100000000006</v>
      </c>
      <c r="F1583" s="51">
        <f t="shared" si="126"/>
        <v>9.8580044804411529</v>
      </c>
      <c r="G1583" s="51">
        <f t="shared" si="127"/>
        <v>26.729508196721312</v>
      </c>
      <c r="H1583" s="51">
        <f t="shared" si="128"/>
        <v>14.197916666666668</v>
      </c>
      <c r="I1583" s="51">
        <f t="shared" si="129"/>
        <v>10.19728794192768</v>
      </c>
    </row>
    <row r="1584" spans="1:9" x14ac:dyDescent="0.2">
      <c r="A1584" s="5">
        <v>43035</v>
      </c>
      <c r="B1584" s="37">
        <v>5759.6</v>
      </c>
      <c r="C1584" s="37">
        <v>295.99</v>
      </c>
      <c r="D1584" s="40">
        <v>55.24</v>
      </c>
      <c r="E1584" s="40">
        <f t="shared" si="125"/>
        <v>6110.83</v>
      </c>
      <c r="F1584" s="51">
        <f t="shared" si="126"/>
        <v>9.9252110977080843</v>
      </c>
      <c r="G1584" s="51">
        <f t="shared" si="127"/>
        <v>26.95719489981785</v>
      </c>
      <c r="H1584" s="51">
        <f t="shared" si="128"/>
        <v>14.385416666666668</v>
      </c>
      <c r="I1584" s="51">
        <f t="shared" si="129"/>
        <v>10.268231617152843</v>
      </c>
    </row>
    <row r="1585" spans="1:9" x14ac:dyDescent="0.2">
      <c r="A1585" s="5">
        <v>43034</v>
      </c>
      <c r="B1585" s="37">
        <v>5890</v>
      </c>
      <c r="C1585" s="37">
        <v>295.10000000000002</v>
      </c>
      <c r="D1585" s="40">
        <v>55.56</v>
      </c>
      <c r="E1585" s="40">
        <f t="shared" si="125"/>
        <v>6240.6600000000008</v>
      </c>
      <c r="F1585" s="51">
        <f t="shared" si="126"/>
        <v>10.149922453903155</v>
      </c>
      <c r="G1585" s="51">
        <f t="shared" si="127"/>
        <v>26.876138433515482</v>
      </c>
      <c r="H1585" s="51">
        <f t="shared" si="128"/>
        <v>14.468750000000002</v>
      </c>
      <c r="I1585" s="51">
        <f t="shared" si="129"/>
        <v>10.486389299637048</v>
      </c>
    </row>
    <row r="1586" spans="1:9" x14ac:dyDescent="0.2">
      <c r="A1586" s="5">
        <v>43033</v>
      </c>
      <c r="B1586" s="37">
        <v>5720</v>
      </c>
      <c r="C1586" s="37">
        <v>295.45999999999998</v>
      </c>
      <c r="D1586" s="40">
        <v>56.36</v>
      </c>
      <c r="E1586" s="40">
        <f t="shared" si="125"/>
        <v>6071.82</v>
      </c>
      <c r="F1586" s="51">
        <f t="shared" si="126"/>
        <v>9.8569705324831993</v>
      </c>
      <c r="G1586" s="51">
        <f t="shared" si="127"/>
        <v>26.90892531876138</v>
      </c>
      <c r="H1586" s="51">
        <f t="shared" si="128"/>
        <v>14.677083333333334</v>
      </c>
      <c r="I1586" s="51">
        <f t="shared" si="129"/>
        <v>10.202681812071514</v>
      </c>
    </row>
    <row r="1587" spans="1:9" x14ac:dyDescent="0.2">
      <c r="A1587" s="5">
        <v>43032</v>
      </c>
      <c r="B1587" s="37">
        <v>5509.5</v>
      </c>
      <c r="C1587" s="37">
        <v>296.3</v>
      </c>
      <c r="D1587" s="40">
        <v>55.61</v>
      </c>
      <c r="E1587" s="40">
        <f t="shared" si="125"/>
        <v>5861.41</v>
      </c>
      <c r="F1587" s="51">
        <f t="shared" si="126"/>
        <v>9.4942271239014318</v>
      </c>
      <c r="G1587" s="51">
        <f t="shared" si="127"/>
        <v>26.985428051001822</v>
      </c>
      <c r="H1587" s="51">
        <f t="shared" si="128"/>
        <v>14.481770833333334</v>
      </c>
      <c r="I1587" s="51">
        <f t="shared" si="129"/>
        <v>9.849122865976609</v>
      </c>
    </row>
    <row r="1588" spans="1:9" x14ac:dyDescent="0.2">
      <c r="A1588" s="5">
        <v>43031</v>
      </c>
      <c r="B1588" s="37">
        <v>5906.9</v>
      </c>
      <c r="C1588" s="37">
        <v>284.85000000000002</v>
      </c>
      <c r="D1588" s="40">
        <v>54.76</v>
      </c>
      <c r="E1588" s="40">
        <f t="shared" si="125"/>
        <v>6246.51</v>
      </c>
      <c r="F1588" s="51">
        <f t="shared" si="126"/>
        <v>10.179045321385491</v>
      </c>
      <c r="G1588" s="51">
        <f t="shared" si="127"/>
        <v>25.942622950819672</v>
      </c>
      <c r="H1588" s="51">
        <f t="shared" si="128"/>
        <v>14.260416666666666</v>
      </c>
      <c r="I1588" s="51">
        <f t="shared" si="129"/>
        <v>10.49621924989918</v>
      </c>
    </row>
    <row r="1589" spans="1:9" x14ac:dyDescent="0.2">
      <c r="A1589" s="5">
        <v>43030</v>
      </c>
      <c r="B1589" s="37">
        <v>5980.5</v>
      </c>
      <c r="C1589" s="37">
        <v>293.55</v>
      </c>
      <c r="D1589" s="40">
        <v>56.75</v>
      </c>
      <c r="E1589" s="40">
        <f t="shared" si="125"/>
        <v>6330.8</v>
      </c>
      <c r="F1589" s="51">
        <f t="shared" si="126"/>
        <v>10.305876270894366</v>
      </c>
      <c r="G1589" s="51">
        <f t="shared" si="127"/>
        <v>26.734972677595628</v>
      </c>
      <c r="H1589" s="51">
        <f t="shared" si="128"/>
        <v>14.778645833333334</v>
      </c>
      <c r="I1589" s="51">
        <f t="shared" si="129"/>
        <v>10.637854550342789</v>
      </c>
    </row>
    <row r="1590" spans="1:9" x14ac:dyDescent="0.2">
      <c r="A1590" s="5">
        <v>43029</v>
      </c>
      <c r="B1590" s="37">
        <v>6005.1</v>
      </c>
      <c r="C1590" s="37">
        <v>299.23</v>
      </c>
      <c r="D1590" s="40">
        <v>58.14</v>
      </c>
      <c r="E1590" s="40">
        <f t="shared" si="125"/>
        <v>6362.47</v>
      </c>
      <c r="F1590" s="51">
        <f t="shared" si="126"/>
        <v>10.348268137170431</v>
      </c>
      <c r="G1590" s="51">
        <f t="shared" si="127"/>
        <v>27.252276867030965</v>
      </c>
      <c r="H1590" s="51">
        <f t="shared" si="128"/>
        <v>15.140625</v>
      </c>
      <c r="I1590" s="51">
        <f t="shared" si="129"/>
        <v>10.691070708428553</v>
      </c>
    </row>
    <row r="1591" spans="1:9" x14ac:dyDescent="0.2">
      <c r="A1591" s="5">
        <v>43028</v>
      </c>
      <c r="B1591" s="37">
        <v>5984.5</v>
      </c>
      <c r="C1591" s="37">
        <v>302.61</v>
      </c>
      <c r="D1591" s="40">
        <v>60.12</v>
      </c>
      <c r="E1591" s="40">
        <f t="shared" si="125"/>
        <v>6347.23</v>
      </c>
      <c r="F1591" s="51">
        <f t="shared" si="126"/>
        <v>10.312769257280717</v>
      </c>
      <c r="G1591" s="51">
        <f t="shared" si="127"/>
        <v>27.560109289617486</v>
      </c>
      <c r="H1591" s="51">
        <f t="shared" si="128"/>
        <v>15.65625</v>
      </c>
      <c r="I1591" s="51">
        <f t="shared" si="129"/>
        <v>10.665462427745664</v>
      </c>
    </row>
    <row r="1592" spans="1:9" x14ac:dyDescent="0.2">
      <c r="A1592" s="5">
        <v>43027</v>
      </c>
      <c r="B1592" s="37">
        <v>5694</v>
      </c>
      <c r="C1592" s="37">
        <v>306.97000000000003</v>
      </c>
      <c r="D1592" s="40">
        <v>59.84</v>
      </c>
      <c r="E1592" s="40">
        <f t="shared" si="125"/>
        <v>6060.81</v>
      </c>
      <c r="F1592" s="51">
        <f t="shared" si="126"/>
        <v>9.8121661209719111</v>
      </c>
      <c r="G1592" s="51">
        <f t="shared" si="127"/>
        <v>27.957194899817853</v>
      </c>
      <c r="H1592" s="51">
        <f t="shared" si="128"/>
        <v>15.583333333333334</v>
      </c>
      <c r="I1592" s="51">
        <f t="shared" si="129"/>
        <v>10.184181341578169</v>
      </c>
    </row>
    <row r="1593" spans="1:9" x14ac:dyDescent="0.2">
      <c r="A1593" s="5">
        <v>43026</v>
      </c>
      <c r="B1593" s="37">
        <v>5565</v>
      </c>
      <c r="C1593" s="37">
        <v>313.45</v>
      </c>
      <c r="D1593" s="40">
        <v>60.67</v>
      </c>
      <c r="E1593" s="40">
        <f t="shared" si="125"/>
        <v>5939.12</v>
      </c>
      <c r="F1593" s="51">
        <f t="shared" si="126"/>
        <v>9.5898673100120639</v>
      </c>
      <c r="G1593" s="51">
        <f t="shared" si="127"/>
        <v>28.547358834244079</v>
      </c>
      <c r="H1593" s="51">
        <f t="shared" si="128"/>
        <v>15.799479166666668</v>
      </c>
      <c r="I1593" s="51">
        <f t="shared" si="129"/>
        <v>9.9797015727920417</v>
      </c>
    </row>
    <row r="1594" spans="1:9" x14ac:dyDescent="0.2">
      <c r="A1594" s="5">
        <v>43025</v>
      </c>
      <c r="B1594" s="37">
        <v>5597.1</v>
      </c>
      <c r="C1594" s="37">
        <v>315.64999999999998</v>
      </c>
      <c r="D1594" s="40">
        <v>59.19</v>
      </c>
      <c r="E1594" s="40">
        <f t="shared" si="125"/>
        <v>5971.94</v>
      </c>
      <c r="F1594" s="51">
        <f t="shared" si="126"/>
        <v>9.6451835257625387</v>
      </c>
      <c r="G1594" s="51">
        <f t="shared" si="127"/>
        <v>28.747723132969032</v>
      </c>
      <c r="H1594" s="51">
        <f t="shared" si="128"/>
        <v>15.4140625</v>
      </c>
      <c r="I1594" s="51">
        <f t="shared" si="129"/>
        <v>10.034850114262669</v>
      </c>
    </row>
    <row r="1595" spans="1:9" x14ac:dyDescent="0.2">
      <c r="A1595" s="5">
        <v>43024</v>
      </c>
      <c r="B1595" s="37">
        <v>5764.4</v>
      </c>
      <c r="C1595" s="37">
        <v>334.46</v>
      </c>
      <c r="D1595" s="40">
        <v>64.72</v>
      </c>
      <c r="E1595" s="40">
        <f t="shared" si="125"/>
        <v>6163.58</v>
      </c>
      <c r="F1595" s="51">
        <f t="shared" si="126"/>
        <v>9.9334826813717036</v>
      </c>
      <c r="G1595" s="51">
        <f t="shared" si="127"/>
        <v>30.460837887067392</v>
      </c>
      <c r="H1595" s="51">
        <f t="shared" si="128"/>
        <v>16.854166666666668</v>
      </c>
      <c r="I1595" s="51">
        <f t="shared" si="129"/>
        <v>10.356869202849845</v>
      </c>
    </row>
    <row r="1596" spans="1:9" x14ac:dyDescent="0.2">
      <c r="A1596" s="5">
        <v>43023</v>
      </c>
      <c r="B1596" s="37">
        <v>5698.6</v>
      </c>
      <c r="C1596" s="37">
        <v>337.23</v>
      </c>
      <c r="D1596" s="40">
        <v>65.510000000000005</v>
      </c>
      <c r="E1596" s="40">
        <f t="shared" si="125"/>
        <v>6101.34</v>
      </c>
      <c r="F1596" s="51">
        <f t="shared" si="126"/>
        <v>9.8200930553162173</v>
      </c>
      <c r="G1596" s="51">
        <f t="shared" si="127"/>
        <v>30.71311475409836</v>
      </c>
      <c r="H1596" s="51">
        <f t="shared" si="128"/>
        <v>17.059895833333336</v>
      </c>
      <c r="I1596" s="51">
        <f t="shared" si="129"/>
        <v>10.252285253394273</v>
      </c>
    </row>
    <row r="1597" spans="1:9" x14ac:dyDescent="0.2">
      <c r="A1597" s="5">
        <v>43022</v>
      </c>
      <c r="B1597" s="37">
        <v>5835</v>
      </c>
      <c r="C1597" s="37">
        <v>339.24</v>
      </c>
      <c r="D1597" s="40">
        <v>63.94</v>
      </c>
      <c r="E1597" s="40">
        <f t="shared" si="125"/>
        <v>6238.1799999999994</v>
      </c>
      <c r="F1597" s="51">
        <f t="shared" si="126"/>
        <v>10.055143891090816</v>
      </c>
      <c r="G1597" s="51">
        <f t="shared" si="127"/>
        <v>30.896174863387976</v>
      </c>
      <c r="H1597" s="51">
        <f t="shared" si="128"/>
        <v>16.651041666666668</v>
      </c>
      <c r="I1597" s="51">
        <f t="shared" si="129"/>
        <v>10.482222072859255</v>
      </c>
    </row>
    <row r="1598" spans="1:9" x14ac:dyDescent="0.2">
      <c r="A1598" s="5">
        <v>43021</v>
      </c>
      <c r="B1598" s="37">
        <v>5636.8</v>
      </c>
      <c r="C1598" s="37">
        <v>337.46</v>
      </c>
      <c r="D1598" s="40">
        <v>58.9</v>
      </c>
      <c r="E1598" s="40">
        <f t="shared" si="125"/>
        <v>6033.16</v>
      </c>
      <c r="F1598" s="51">
        <f t="shared" si="126"/>
        <v>9.7135964156470802</v>
      </c>
      <c r="G1598" s="51">
        <f t="shared" si="127"/>
        <v>30.734061930783238</v>
      </c>
      <c r="H1598" s="51">
        <f t="shared" si="128"/>
        <v>15.338541666666666</v>
      </c>
      <c r="I1598" s="51">
        <f t="shared" si="129"/>
        <v>10.137720123672537</v>
      </c>
    </row>
    <row r="1599" spans="1:9" x14ac:dyDescent="0.2">
      <c r="A1599" s="5">
        <v>43020</v>
      </c>
      <c r="B1599" s="37">
        <v>5428.5</v>
      </c>
      <c r="C1599" s="37">
        <v>303.06</v>
      </c>
      <c r="D1599" s="40">
        <v>59.58</v>
      </c>
      <c r="E1599" s="40">
        <f t="shared" si="125"/>
        <v>5791.14</v>
      </c>
      <c r="F1599" s="51">
        <f t="shared" si="126"/>
        <v>9.3546441495778048</v>
      </c>
      <c r="G1599" s="51">
        <f t="shared" si="127"/>
        <v>27.601092896174862</v>
      </c>
      <c r="H1599" s="51">
        <f t="shared" si="128"/>
        <v>15.515625</v>
      </c>
      <c r="I1599" s="51">
        <f t="shared" si="129"/>
        <v>9.7310458394945556</v>
      </c>
    </row>
    <row r="1600" spans="1:9" x14ac:dyDescent="0.2">
      <c r="A1600" s="5">
        <v>43019</v>
      </c>
      <c r="B1600" s="37">
        <v>4824.8999999999996</v>
      </c>
      <c r="C1600" s="37">
        <v>303.2</v>
      </c>
      <c r="D1600" s="40">
        <v>50.81</v>
      </c>
      <c r="E1600" s="40">
        <f t="shared" si="125"/>
        <v>5178.91</v>
      </c>
      <c r="F1600" s="51">
        <f t="shared" si="126"/>
        <v>8.3144925038773057</v>
      </c>
      <c r="G1600" s="51">
        <f t="shared" si="127"/>
        <v>27.613843351548269</v>
      </c>
      <c r="H1600" s="51">
        <f t="shared" si="128"/>
        <v>13.231770833333334</v>
      </c>
      <c r="I1600" s="51">
        <f t="shared" si="129"/>
        <v>8.7022953353945418</v>
      </c>
    </row>
    <row r="1601" spans="1:9" x14ac:dyDescent="0.2">
      <c r="A1601" s="5">
        <v>43018</v>
      </c>
      <c r="B1601" s="37">
        <v>4777</v>
      </c>
      <c r="C1601" s="37">
        <v>299.32</v>
      </c>
      <c r="D1601" s="40">
        <v>50.4</v>
      </c>
      <c r="E1601" s="40">
        <f t="shared" si="125"/>
        <v>5126.7199999999993</v>
      </c>
      <c r="F1601" s="51">
        <f t="shared" si="126"/>
        <v>8.231948991900742</v>
      </c>
      <c r="G1601" s="51">
        <f t="shared" si="127"/>
        <v>27.260473588342439</v>
      </c>
      <c r="H1601" s="51">
        <f t="shared" si="128"/>
        <v>13.125</v>
      </c>
      <c r="I1601" s="51">
        <f t="shared" si="129"/>
        <v>8.6145987363892988</v>
      </c>
    </row>
    <row r="1602" spans="1:9" x14ac:dyDescent="0.2">
      <c r="A1602" s="5">
        <v>43017</v>
      </c>
      <c r="B1602" s="37">
        <v>4782.3</v>
      </c>
      <c r="C1602" s="37">
        <v>297.39999999999998</v>
      </c>
      <c r="D1602" s="40">
        <v>50.04</v>
      </c>
      <c r="E1602" s="40">
        <f t="shared" si="125"/>
        <v>5129.74</v>
      </c>
      <c r="F1602" s="51">
        <f t="shared" si="126"/>
        <v>8.2410821988626584</v>
      </c>
      <c r="G1602" s="51">
        <f t="shared" si="127"/>
        <v>27.085610200364297</v>
      </c>
      <c r="H1602" s="51">
        <f t="shared" si="128"/>
        <v>13.03125</v>
      </c>
      <c r="I1602" s="51">
        <f t="shared" si="129"/>
        <v>8.6196733431912893</v>
      </c>
    </row>
    <row r="1603" spans="1:9" x14ac:dyDescent="0.2">
      <c r="A1603" s="5">
        <v>43016</v>
      </c>
      <c r="B1603" s="37">
        <v>4613.1000000000004</v>
      </c>
      <c r="C1603" s="37">
        <v>309.82</v>
      </c>
      <c r="D1603" s="40">
        <v>53.27</v>
      </c>
      <c r="E1603" s="40">
        <f t="shared" ref="E1603:E1666" si="130">B1603+C1603+D1603</f>
        <v>4976.1900000000005</v>
      </c>
      <c r="F1603" s="51">
        <f t="shared" ref="F1603:F1666" si="131">B1603/$B$2013</f>
        <v>7.9495088747199736</v>
      </c>
      <c r="G1603" s="51">
        <f t="shared" ref="G1603:G1666" si="132">C1603/$C$2013</f>
        <v>28.216757741347905</v>
      </c>
      <c r="H1603" s="51">
        <f t="shared" ref="H1603:H1666" si="133">D1603/$D$2013</f>
        <v>13.872395833333334</v>
      </c>
      <c r="I1603" s="51">
        <f t="shared" ref="I1603:I1666" si="134">E1603/$E$2013</f>
        <v>8.3616581529775509</v>
      </c>
    </row>
    <row r="1604" spans="1:9" x14ac:dyDescent="0.2">
      <c r="A1604" s="5">
        <v>43015</v>
      </c>
      <c r="B1604" s="37">
        <v>4436</v>
      </c>
      <c r="C1604" s="37">
        <v>311.45999999999998</v>
      </c>
      <c r="D1604" s="40">
        <v>52.57</v>
      </c>
      <c r="E1604" s="40">
        <f t="shared" si="130"/>
        <v>4800.03</v>
      </c>
      <c r="F1604" s="51">
        <f t="shared" si="131"/>
        <v>7.6443219024642435</v>
      </c>
      <c r="G1604" s="51">
        <f t="shared" si="132"/>
        <v>28.366120218579233</v>
      </c>
      <c r="H1604" s="51">
        <f t="shared" si="133"/>
        <v>13.690104166666668</v>
      </c>
      <c r="I1604" s="51">
        <f t="shared" si="134"/>
        <v>8.0656506250840163</v>
      </c>
    </row>
    <row r="1605" spans="1:9" x14ac:dyDescent="0.2">
      <c r="A1605" s="5">
        <v>43014</v>
      </c>
      <c r="B1605" s="37">
        <v>4371</v>
      </c>
      <c r="C1605" s="37">
        <v>308.43</v>
      </c>
      <c r="D1605" s="40">
        <v>52.12</v>
      </c>
      <c r="E1605" s="40">
        <f t="shared" si="130"/>
        <v>4731.55</v>
      </c>
      <c r="F1605" s="51">
        <f t="shared" si="131"/>
        <v>7.5323108736860247</v>
      </c>
      <c r="G1605" s="51">
        <f t="shared" si="132"/>
        <v>28.090163934426229</v>
      </c>
      <c r="H1605" s="51">
        <f t="shared" si="133"/>
        <v>13.572916666666666</v>
      </c>
      <c r="I1605" s="51">
        <f t="shared" si="134"/>
        <v>7.9505813953488378</v>
      </c>
    </row>
    <row r="1606" spans="1:9" x14ac:dyDescent="0.2">
      <c r="A1606" s="5">
        <v>43013</v>
      </c>
      <c r="B1606" s="37">
        <v>4315.3999999999996</v>
      </c>
      <c r="C1606" s="37">
        <v>295.12</v>
      </c>
      <c r="D1606" s="40">
        <v>51.67</v>
      </c>
      <c r="E1606" s="40">
        <f t="shared" si="130"/>
        <v>4662.1899999999996</v>
      </c>
      <c r="F1606" s="51">
        <f t="shared" si="131"/>
        <v>7.4364983629157333</v>
      </c>
      <c r="G1606" s="51">
        <f t="shared" si="132"/>
        <v>26.877959927140253</v>
      </c>
      <c r="H1606" s="51">
        <f t="shared" si="133"/>
        <v>13.455729166666668</v>
      </c>
      <c r="I1606" s="51">
        <f t="shared" si="134"/>
        <v>7.8340334722408915</v>
      </c>
    </row>
    <row r="1607" spans="1:9" x14ac:dyDescent="0.2">
      <c r="A1607" s="5">
        <v>43012</v>
      </c>
      <c r="B1607" s="37">
        <v>4215.1000000000004</v>
      </c>
      <c r="C1607" s="37">
        <v>291.39999999999998</v>
      </c>
      <c r="D1607" s="40">
        <v>51.16</v>
      </c>
      <c r="E1607" s="40">
        <f t="shared" si="130"/>
        <v>4557.66</v>
      </c>
      <c r="F1607" s="51">
        <f t="shared" si="131"/>
        <v>7.2636567292779608</v>
      </c>
      <c r="G1607" s="51">
        <f t="shared" si="132"/>
        <v>26.539162112932601</v>
      </c>
      <c r="H1607" s="51">
        <f t="shared" si="133"/>
        <v>13.322916666666666</v>
      </c>
      <c r="I1607" s="51">
        <f t="shared" si="134"/>
        <v>7.6583882242236854</v>
      </c>
    </row>
    <row r="1608" spans="1:9" x14ac:dyDescent="0.2">
      <c r="A1608" s="5">
        <v>43011</v>
      </c>
      <c r="B1608" s="37">
        <v>4311.1000000000004</v>
      </c>
      <c r="C1608" s="37">
        <v>291.69</v>
      </c>
      <c r="D1608" s="40">
        <v>52.15</v>
      </c>
      <c r="E1608" s="40">
        <f t="shared" si="130"/>
        <v>4654.9399999999996</v>
      </c>
      <c r="F1608" s="51">
        <f t="shared" si="131"/>
        <v>7.4290884025504065</v>
      </c>
      <c r="G1608" s="51">
        <f t="shared" si="132"/>
        <v>26.565573770491802</v>
      </c>
      <c r="H1608" s="51">
        <f t="shared" si="133"/>
        <v>13.580729166666666</v>
      </c>
      <c r="I1608" s="51">
        <f t="shared" si="134"/>
        <v>7.8218510552493603</v>
      </c>
    </row>
    <row r="1609" spans="1:9" x14ac:dyDescent="0.2">
      <c r="A1609" s="5">
        <v>43010</v>
      </c>
      <c r="B1609" s="37">
        <v>4400.1000000000004</v>
      </c>
      <c r="C1609" s="37">
        <v>296.82</v>
      </c>
      <c r="D1609" s="40">
        <v>53.37</v>
      </c>
      <c r="E1609" s="40">
        <f t="shared" si="130"/>
        <v>4750.29</v>
      </c>
      <c r="F1609" s="51">
        <f t="shared" si="131"/>
        <v>7.5824573496467353</v>
      </c>
      <c r="G1609" s="51">
        <f t="shared" si="132"/>
        <v>27.032786885245901</v>
      </c>
      <c r="H1609" s="51">
        <f t="shared" si="133"/>
        <v>13.8984375</v>
      </c>
      <c r="I1609" s="51">
        <f t="shared" si="134"/>
        <v>7.9820708428552223</v>
      </c>
    </row>
    <row r="1610" spans="1:9" x14ac:dyDescent="0.2">
      <c r="A1610" s="5">
        <v>43009</v>
      </c>
      <c r="B1610" s="37">
        <v>4404.3</v>
      </c>
      <c r="C1610" s="37">
        <v>304.26</v>
      </c>
      <c r="D1610" s="40">
        <v>54.69</v>
      </c>
      <c r="E1610" s="40">
        <f t="shared" si="130"/>
        <v>4763.25</v>
      </c>
      <c r="F1610" s="51">
        <f t="shared" si="131"/>
        <v>7.5896949853524047</v>
      </c>
      <c r="G1610" s="51">
        <f t="shared" si="132"/>
        <v>27.710382513661202</v>
      </c>
      <c r="H1610" s="51">
        <f t="shared" si="133"/>
        <v>14.2421875</v>
      </c>
      <c r="I1610" s="51">
        <f t="shared" si="134"/>
        <v>8.0038479634359465</v>
      </c>
    </row>
    <row r="1611" spans="1:9" x14ac:dyDescent="0.2">
      <c r="A1611" s="5">
        <v>43008</v>
      </c>
      <c r="B1611" s="37">
        <v>4367</v>
      </c>
      <c r="C1611" s="37">
        <v>303.44</v>
      </c>
      <c r="D1611" s="40">
        <v>55.26</v>
      </c>
      <c r="E1611" s="40">
        <f t="shared" si="130"/>
        <v>4725.7</v>
      </c>
      <c r="F1611" s="51">
        <f t="shared" si="131"/>
        <v>7.5254178872996729</v>
      </c>
      <c r="G1611" s="51">
        <f t="shared" si="132"/>
        <v>27.635701275045538</v>
      </c>
      <c r="H1611" s="51">
        <f t="shared" si="133"/>
        <v>14.390625</v>
      </c>
      <c r="I1611" s="51">
        <f t="shared" si="134"/>
        <v>7.9407514450867049</v>
      </c>
    </row>
    <row r="1612" spans="1:9" x14ac:dyDescent="0.2">
      <c r="A1612" s="5">
        <v>43007</v>
      </c>
      <c r="B1612" s="37">
        <v>4169.8999999999996</v>
      </c>
      <c r="C1612" s="37">
        <v>292.66000000000003</v>
      </c>
      <c r="D1612" s="40">
        <v>52.62</v>
      </c>
      <c r="E1612" s="40">
        <f t="shared" si="130"/>
        <v>4515.1799999999994</v>
      </c>
      <c r="F1612" s="51">
        <f t="shared" si="131"/>
        <v>7.1857659831121836</v>
      </c>
      <c r="G1612" s="51">
        <f t="shared" si="132"/>
        <v>26.653916211293261</v>
      </c>
      <c r="H1612" s="51">
        <f t="shared" si="133"/>
        <v>13.703125</v>
      </c>
      <c r="I1612" s="51">
        <f t="shared" si="134"/>
        <v>7.587007662320203</v>
      </c>
    </row>
    <row r="1613" spans="1:9" x14ac:dyDescent="0.2">
      <c r="A1613" s="5">
        <v>43006</v>
      </c>
      <c r="B1613" s="37">
        <v>4190</v>
      </c>
      <c r="C1613" s="37">
        <v>302.63</v>
      </c>
      <c r="D1613" s="40">
        <v>54.87</v>
      </c>
      <c r="E1613" s="40">
        <f t="shared" si="130"/>
        <v>4547.5</v>
      </c>
      <c r="F1613" s="51">
        <f t="shared" si="131"/>
        <v>7.220403239703602</v>
      </c>
      <c r="G1613" s="51">
        <f t="shared" si="132"/>
        <v>27.561930783242257</v>
      </c>
      <c r="H1613" s="51">
        <f t="shared" si="133"/>
        <v>14.2890625</v>
      </c>
      <c r="I1613" s="51">
        <f t="shared" si="134"/>
        <v>7.6413160371017605</v>
      </c>
    </row>
    <row r="1614" spans="1:9" x14ac:dyDescent="0.2">
      <c r="A1614" s="5">
        <v>43005</v>
      </c>
      <c r="B1614" s="37">
        <v>4205.3999999999996</v>
      </c>
      <c r="C1614" s="37">
        <v>309.75</v>
      </c>
      <c r="D1614" s="40">
        <v>56.88</v>
      </c>
      <c r="E1614" s="40">
        <f t="shared" si="130"/>
        <v>4572.03</v>
      </c>
      <c r="F1614" s="51">
        <f t="shared" si="131"/>
        <v>7.2469412372910567</v>
      </c>
      <c r="G1614" s="51">
        <f t="shared" si="132"/>
        <v>28.210382513661202</v>
      </c>
      <c r="H1614" s="51">
        <f t="shared" si="133"/>
        <v>14.812500000000002</v>
      </c>
      <c r="I1614" s="51">
        <f t="shared" si="134"/>
        <v>7.6825346148675893</v>
      </c>
    </row>
    <row r="1615" spans="1:9" x14ac:dyDescent="0.2">
      <c r="A1615" s="5">
        <v>43004</v>
      </c>
      <c r="B1615" s="37">
        <v>3879.1</v>
      </c>
      <c r="C1615" s="37">
        <v>289.27999999999997</v>
      </c>
      <c r="D1615" s="40">
        <v>52.34</v>
      </c>
      <c r="E1615" s="40">
        <f t="shared" si="130"/>
        <v>4220.72</v>
      </c>
      <c r="F1615" s="51">
        <f t="shared" si="131"/>
        <v>6.6846458728244018</v>
      </c>
      <c r="G1615" s="51">
        <f t="shared" si="132"/>
        <v>26.346083788706736</v>
      </c>
      <c r="H1615" s="51">
        <f t="shared" si="133"/>
        <v>13.630208333333334</v>
      </c>
      <c r="I1615" s="51">
        <f t="shared" si="134"/>
        <v>7.0922166957924455</v>
      </c>
    </row>
    <row r="1616" spans="1:9" x14ac:dyDescent="0.2">
      <c r="A1616" s="5">
        <v>43003</v>
      </c>
      <c r="B1616" s="37">
        <v>3930</v>
      </c>
      <c r="C1616" s="37">
        <v>295.2</v>
      </c>
      <c r="D1616" s="40">
        <v>52.22</v>
      </c>
      <c r="E1616" s="40">
        <f t="shared" si="130"/>
        <v>4277.42</v>
      </c>
      <c r="F1616" s="51">
        <f t="shared" si="131"/>
        <v>6.7723591245907295</v>
      </c>
      <c r="G1616" s="51">
        <f t="shared" si="132"/>
        <v>26.885245901639344</v>
      </c>
      <c r="H1616" s="51">
        <f t="shared" si="133"/>
        <v>13.598958333333334</v>
      </c>
      <c r="I1616" s="51">
        <f t="shared" si="134"/>
        <v>7.1874915983331098</v>
      </c>
    </row>
    <row r="1617" spans="1:9" x14ac:dyDescent="0.2">
      <c r="A1617" s="5">
        <v>43002</v>
      </c>
      <c r="B1617" s="37">
        <v>3652.8</v>
      </c>
      <c r="C1617" s="37">
        <v>282</v>
      </c>
      <c r="D1617" s="40">
        <v>47.7</v>
      </c>
      <c r="E1617" s="40">
        <f t="shared" si="130"/>
        <v>3982.5</v>
      </c>
      <c r="F1617" s="51">
        <f t="shared" si="131"/>
        <v>6.2946751680165436</v>
      </c>
      <c r="G1617" s="51">
        <f t="shared" si="132"/>
        <v>25.683060109289617</v>
      </c>
      <c r="H1617" s="51">
        <f t="shared" si="133"/>
        <v>12.421875000000002</v>
      </c>
      <c r="I1617" s="51">
        <f t="shared" si="134"/>
        <v>6.691927678451405</v>
      </c>
    </row>
    <row r="1618" spans="1:9" x14ac:dyDescent="0.2">
      <c r="A1618" s="5">
        <v>43001</v>
      </c>
      <c r="B1618" s="37">
        <v>3779.6</v>
      </c>
      <c r="C1618" s="37">
        <v>285.89999999999998</v>
      </c>
      <c r="D1618" s="40">
        <v>49.41</v>
      </c>
      <c r="E1618" s="40">
        <f t="shared" si="130"/>
        <v>4114.91</v>
      </c>
      <c r="F1618" s="51">
        <f t="shared" si="131"/>
        <v>6.5131828364638986</v>
      </c>
      <c r="G1618" s="51">
        <f t="shared" si="132"/>
        <v>26.038251366120214</v>
      </c>
      <c r="H1618" s="51">
        <f t="shared" si="133"/>
        <v>12.8671875</v>
      </c>
      <c r="I1618" s="51">
        <f t="shared" si="134"/>
        <v>6.9144206210512165</v>
      </c>
    </row>
    <row r="1619" spans="1:9" x14ac:dyDescent="0.2">
      <c r="A1619" s="5">
        <v>43000</v>
      </c>
      <c r="B1619" s="37">
        <v>3598.5</v>
      </c>
      <c r="C1619" s="37">
        <v>262.19</v>
      </c>
      <c r="D1619" s="40">
        <v>47.81</v>
      </c>
      <c r="E1619" s="40">
        <f t="shared" si="130"/>
        <v>3908.5</v>
      </c>
      <c r="F1619" s="51">
        <f t="shared" si="131"/>
        <v>6.2011028778218167</v>
      </c>
      <c r="G1619" s="51">
        <f t="shared" si="132"/>
        <v>23.87887067395264</v>
      </c>
      <c r="H1619" s="51">
        <f t="shared" si="133"/>
        <v>12.450520833333334</v>
      </c>
      <c r="I1619" s="51">
        <f t="shared" si="134"/>
        <v>6.5675830084688798</v>
      </c>
    </row>
    <row r="1620" spans="1:9" x14ac:dyDescent="0.2">
      <c r="A1620" s="5">
        <v>42999</v>
      </c>
      <c r="B1620" s="37">
        <v>3603.4</v>
      </c>
      <c r="C1620" s="37">
        <v>256.67</v>
      </c>
      <c r="D1620" s="40">
        <v>46.61</v>
      </c>
      <c r="E1620" s="40">
        <f t="shared" si="130"/>
        <v>3906.6800000000003</v>
      </c>
      <c r="F1620" s="51">
        <f t="shared" si="131"/>
        <v>6.2095467861450979</v>
      </c>
      <c r="G1620" s="51">
        <f t="shared" si="132"/>
        <v>23.376138433515482</v>
      </c>
      <c r="H1620" s="51">
        <f t="shared" si="133"/>
        <v>12.138020833333334</v>
      </c>
      <c r="I1620" s="51">
        <f t="shared" si="134"/>
        <v>6.5645248017206619</v>
      </c>
    </row>
    <row r="1621" spans="1:9" x14ac:dyDescent="0.2">
      <c r="A1621" s="5">
        <v>42998</v>
      </c>
      <c r="B1621" s="37">
        <v>3873.2</v>
      </c>
      <c r="C1621" s="37">
        <v>283.5</v>
      </c>
      <c r="D1621" s="40">
        <v>51.57</v>
      </c>
      <c r="E1621" s="40">
        <f t="shared" si="130"/>
        <v>4208.2699999999995</v>
      </c>
      <c r="F1621" s="51">
        <f t="shared" si="131"/>
        <v>6.674478717904532</v>
      </c>
      <c r="G1621" s="51">
        <f t="shared" si="132"/>
        <v>25.819672131147541</v>
      </c>
      <c r="H1621" s="51">
        <f t="shared" si="133"/>
        <v>13.4296875</v>
      </c>
      <c r="I1621" s="51">
        <f t="shared" si="134"/>
        <v>7.0712965452345733</v>
      </c>
    </row>
    <row r="1622" spans="1:9" x14ac:dyDescent="0.2">
      <c r="A1622" s="5">
        <v>42997</v>
      </c>
      <c r="B1622" s="37">
        <v>3900</v>
      </c>
      <c r="C1622" s="37">
        <v>282.63</v>
      </c>
      <c r="D1622" s="40">
        <v>52.95</v>
      </c>
      <c r="E1622" s="40">
        <f t="shared" si="130"/>
        <v>4235.58</v>
      </c>
      <c r="F1622" s="51">
        <f t="shared" si="131"/>
        <v>6.7206617266930904</v>
      </c>
      <c r="G1622" s="51">
        <f t="shared" si="132"/>
        <v>25.740437158469945</v>
      </c>
      <c r="H1622" s="51">
        <f t="shared" si="133"/>
        <v>13.789062500000002</v>
      </c>
      <c r="I1622" s="51">
        <f t="shared" si="134"/>
        <v>7.1171864497916388</v>
      </c>
    </row>
    <row r="1623" spans="1:9" x14ac:dyDescent="0.2">
      <c r="A1623" s="5">
        <v>42996</v>
      </c>
      <c r="B1623" s="37">
        <v>4084.1</v>
      </c>
      <c r="C1623" s="37">
        <v>296.81</v>
      </c>
      <c r="D1623" s="40">
        <v>56.3</v>
      </c>
      <c r="E1623" s="40">
        <f t="shared" si="130"/>
        <v>4437.21</v>
      </c>
      <c r="F1623" s="51">
        <f t="shared" si="131"/>
        <v>7.0379114251249355</v>
      </c>
      <c r="G1623" s="51">
        <f t="shared" si="132"/>
        <v>27.031876138433514</v>
      </c>
      <c r="H1623" s="51">
        <f t="shared" si="133"/>
        <v>14.661458333333334</v>
      </c>
      <c r="I1623" s="51">
        <f t="shared" si="134"/>
        <v>7.4559920688264549</v>
      </c>
    </row>
    <row r="1624" spans="1:9" x14ac:dyDescent="0.2">
      <c r="A1624" s="5">
        <v>42995</v>
      </c>
      <c r="B1624" s="37">
        <v>3666.3</v>
      </c>
      <c r="C1624" s="37">
        <v>257</v>
      </c>
      <c r="D1624" s="40">
        <v>51.37</v>
      </c>
      <c r="E1624" s="40">
        <f t="shared" si="130"/>
        <v>3974.67</v>
      </c>
      <c r="F1624" s="51">
        <f t="shared" si="131"/>
        <v>6.317938997070482</v>
      </c>
      <c r="G1624" s="51">
        <f t="shared" si="132"/>
        <v>23.406193078324225</v>
      </c>
      <c r="H1624" s="51">
        <f t="shared" si="133"/>
        <v>13.377604166666666</v>
      </c>
      <c r="I1624" s="51">
        <f t="shared" si="134"/>
        <v>6.678770668100551</v>
      </c>
    </row>
    <row r="1625" spans="1:9" x14ac:dyDescent="0.2">
      <c r="A1625" s="5">
        <v>42994</v>
      </c>
      <c r="B1625" s="37">
        <v>3685.4</v>
      </c>
      <c r="C1625" s="37">
        <v>253</v>
      </c>
      <c r="D1625" s="40">
        <v>52.47</v>
      </c>
      <c r="E1625" s="40">
        <f t="shared" si="130"/>
        <v>3990.87</v>
      </c>
      <c r="F1625" s="51">
        <f t="shared" si="131"/>
        <v>6.3508530070653118</v>
      </c>
      <c r="G1625" s="51">
        <f t="shared" si="132"/>
        <v>23.041894353369763</v>
      </c>
      <c r="H1625" s="51">
        <f t="shared" si="133"/>
        <v>13.6640625</v>
      </c>
      <c r="I1625" s="51">
        <f t="shared" si="134"/>
        <v>6.7059920688264549</v>
      </c>
    </row>
    <row r="1626" spans="1:9" x14ac:dyDescent="0.2">
      <c r="A1626" s="5">
        <v>42993</v>
      </c>
      <c r="B1626" s="37">
        <v>3698</v>
      </c>
      <c r="C1626" s="37">
        <v>258.68</v>
      </c>
      <c r="D1626" s="40">
        <v>52.29</v>
      </c>
      <c r="E1626" s="40">
        <f t="shared" si="130"/>
        <v>4008.97</v>
      </c>
      <c r="F1626" s="51">
        <f t="shared" si="131"/>
        <v>6.3725659141823199</v>
      </c>
      <c r="G1626" s="51">
        <f t="shared" si="132"/>
        <v>23.559198542805099</v>
      </c>
      <c r="H1626" s="51">
        <f t="shared" si="133"/>
        <v>13.6171875</v>
      </c>
      <c r="I1626" s="51">
        <f t="shared" si="134"/>
        <v>6.7364061029708289</v>
      </c>
    </row>
    <row r="1627" spans="1:9" x14ac:dyDescent="0.2">
      <c r="A1627" s="5">
        <v>42992</v>
      </c>
      <c r="B1627" s="37">
        <v>3238.1</v>
      </c>
      <c r="C1627" s="37">
        <v>222.5</v>
      </c>
      <c r="D1627" s="40">
        <v>45.42</v>
      </c>
      <c r="E1627" s="40">
        <f t="shared" si="130"/>
        <v>3506.02</v>
      </c>
      <c r="F1627" s="51">
        <f t="shared" si="131"/>
        <v>5.5800448044115116</v>
      </c>
      <c r="G1627" s="51">
        <f t="shared" si="132"/>
        <v>20.264116575591984</v>
      </c>
      <c r="H1627" s="51">
        <f t="shared" si="133"/>
        <v>11.828125</v>
      </c>
      <c r="I1627" s="51">
        <f t="shared" si="134"/>
        <v>5.891282430434198</v>
      </c>
    </row>
    <row r="1628" spans="1:9" x14ac:dyDescent="0.2">
      <c r="A1628" s="5">
        <v>42991</v>
      </c>
      <c r="B1628" s="37">
        <v>3849.7</v>
      </c>
      <c r="C1628" s="37">
        <v>275.48</v>
      </c>
      <c r="D1628" s="40">
        <v>61.8</v>
      </c>
      <c r="E1628" s="40">
        <f t="shared" si="130"/>
        <v>4186.9800000000005</v>
      </c>
      <c r="F1628" s="51">
        <f t="shared" si="131"/>
        <v>6.6339824228847153</v>
      </c>
      <c r="G1628" s="51">
        <f t="shared" si="132"/>
        <v>25.089253187613846</v>
      </c>
      <c r="H1628" s="51">
        <f t="shared" si="133"/>
        <v>16.09375</v>
      </c>
      <c r="I1628" s="51">
        <f t="shared" si="134"/>
        <v>7.035522247613927</v>
      </c>
    </row>
    <row r="1629" spans="1:9" x14ac:dyDescent="0.2">
      <c r="A1629" s="5">
        <v>42990</v>
      </c>
      <c r="B1629" s="37">
        <v>4142.8999999999996</v>
      </c>
      <c r="C1629" s="37">
        <v>293.89999999999998</v>
      </c>
      <c r="D1629" s="40">
        <v>66</v>
      </c>
      <c r="E1629" s="40">
        <f t="shared" si="130"/>
        <v>4502.7999999999993</v>
      </c>
      <c r="F1629" s="51">
        <f t="shared" si="131"/>
        <v>7.1392383250043077</v>
      </c>
      <c r="G1629" s="51">
        <f t="shared" si="132"/>
        <v>26.766848816029142</v>
      </c>
      <c r="H1629" s="51">
        <f t="shared" si="133"/>
        <v>17.1875</v>
      </c>
      <c r="I1629" s="51">
        <f t="shared" si="134"/>
        <v>7.5662051350988024</v>
      </c>
    </row>
    <row r="1630" spans="1:9" x14ac:dyDescent="0.2">
      <c r="A1630" s="5">
        <v>42989</v>
      </c>
      <c r="B1630" s="37">
        <v>4203</v>
      </c>
      <c r="C1630" s="37">
        <v>297.19</v>
      </c>
      <c r="D1630" s="40">
        <v>68.28</v>
      </c>
      <c r="E1630" s="40">
        <f t="shared" si="130"/>
        <v>4568.4699999999993</v>
      </c>
      <c r="F1630" s="51">
        <f t="shared" si="131"/>
        <v>7.2428054454592461</v>
      </c>
      <c r="G1630" s="51">
        <f t="shared" si="132"/>
        <v>27.06648451730419</v>
      </c>
      <c r="H1630" s="51">
        <f t="shared" si="133"/>
        <v>17.78125</v>
      </c>
      <c r="I1630" s="51">
        <f t="shared" si="134"/>
        <v>7.676552628041402</v>
      </c>
    </row>
    <row r="1631" spans="1:9" x14ac:dyDescent="0.2">
      <c r="A1631" s="5">
        <v>42988</v>
      </c>
      <c r="B1631" s="37">
        <v>4232.1000000000004</v>
      </c>
      <c r="C1631" s="37">
        <v>297.89999999999998</v>
      </c>
      <c r="D1631" s="40">
        <v>67.44</v>
      </c>
      <c r="E1631" s="40">
        <f t="shared" si="130"/>
        <v>4597.4399999999996</v>
      </c>
      <c r="F1631" s="51">
        <f t="shared" si="131"/>
        <v>7.2929519214199567</v>
      </c>
      <c r="G1631" s="51">
        <f t="shared" si="132"/>
        <v>27.131147540983605</v>
      </c>
      <c r="H1631" s="51">
        <f t="shared" si="133"/>
        <v>17.5625</v>
      </c>
      <c r="I1631" s="51">
        <f t="shared" si="134"/>
        <v>7.725231886006183</v>
      </c>
    </row>
    <row r="1632" spans="1:9" x14ac:dyDescent="0.2">
      <c r="A1632" s="5">
        <v>42987</v>
      </c>
      <c r="B1632" s="37">
        <v>4317.8999999999996</v>
      </c>
      <c r="C1632" s="37">
        <v>303.08</v>
      </c>
      <c r="D1632" s="40">
        <v>71.27</v>
      </c>
      <c r="E1632" s="40">
        <f t="shared" si="130"/>
        <v>4692.25</v>
      </c>
      <c r="F1632" s="51">
        <f t="shared" si="131"/>
        <v>7.4408064794072031</v>
      </c>
      <c r="G1632" s="51">
        <f t="shared" si="132"/>
        <v>27.602914389799633</v>
      </c>
      <c r="H1632" s="51">
        <f t="shared" si="133"/>
        <v>18.559895833333332</v>
      </c>
      <c r="I1632" s="51">
        <f t="shared" si="134"/>
        <v>7.8845442935878474</v>
      </c>
    </row>
    <row r="1633" spans="1:9" x14ac:dyDescent="0.2">
      <c r="A1633" s="5">
        <v>42986</v>
      </c>
      <c r="B1633" s="37">
        <v>4305.8</v>
      </c>
      <c r="C1633" s="37">
        <v>304</v>
      </c>
      <c r="D1633" s="40">
        <v>73.7</v>
      </c>
      <c r="E1633" s="40">
        <f t="shared" si="130"/>
        <v>4683.5</v>
      </c>
      <c r="F1633" s="51">
        <f t="shared" si="131"/>
        <v>7.4199551955884893</v>
      </c>
      <c r="G1633" s="51">
        <f t="shared" si="132"/>
        <v>27.686703096539162</v>
      </c>
      <c r="H1633" s="51">
        <f t="shared" si="133"/>
        <v>19.192708333333336</v>
      </c>
      <c r="I1633" s="51">
        <f t="shared" si="134"/>
        <v>7.8698413765291031</v>
      </c>
    </row>
    <row r="1634" spans="1:9" x14ac:dyDescent="0.2">
      <c r="A1634" s="5">
        <v>42985</v>
      </c>
      <c r="B1634" s="37">
        <v>4613.5</v>
      </c>
      <c r="C1634" s="37">
        <v>334.1</v>
      </c>
      <c r="D1634" s="40">
        <v>80.23</v>
      </c>
      <c r="E1634" s="40">
        <f t="shared" si="130"/>
        <v>5027.83</v>
      </c>
      <c r="F1634" s="51">
        <f t="shared" si="131"/>
        <v>7.9501981733586087</v>
      </c>
      <c r="G1634" s="51">
        <f t="shared" si="132"/>
        <v>30.428051001821494</v>
      </c>
      <c r="H1634" s="51">
        <f t="shared" si="133"/>
        <v>20.893229166666668</v>
      </c>
      <c r="I1634" s="51">
        <f t="shared" si="134"/>
        <v>8.4484305686248149</v>
      </c>
    </row>
    <row r="1635" spans="1:9" x14ac:dyDescent="0.2">
      <c r="A1635" s="5">
        <v>42984</v>
      </c>
      <c r="B1635" s="37">
        <v>4589.1000000000004</v>
      </c>
      <c r="C1635" s="37">
        <v>337.36</v>
      </c>
      <c r="D1635" s="40">
        <v>81.47</v>
      </c>
      <c r="E1635" s="40">
        <f t="shared" si="130"/>
        <v>5007.93</v>
      </c>
      <c r="F1635" s="51">
        <f t="shared" si="131"/>
        <v>7.9081509564018626</v>
      </c>
      <c r="G1635" s="51">
        <f t="shared" si="132"/>
        <v>30.72495446265938</v>
      </c>
      <c r="H1635" s="51">
        <f t="shared" si="133"/>
        <v>21.216145833333332</v>
      </c>
      <c r="I1635" s="51">
        <f t="shared" si="134"/>
        <v>8.4149919343997848</v>
      </c>
    </row>
    <row r="1636" spans="1:9" x14ac:dyDescent="0.2">
      <c r="A1636" s="5">
        <v>42983</v>
      </c>
      <c r="B1636" s="37">
        <v>4374.8999999999996</v>
      </c>
      <c r="C1636" s="37">
        <v>316.18</v>
      </c>
      <c r="D1636" s="40">
        <v>74.19</v>
      </c>
      <c r="E1636" s="40">
        <f t="shared" si="130"/>
        <v>4765.2699999999995</v>
      </c>
      <c r="F1636" s="51">
        <f t="shared" si="131"/>
        <v>7.5390315354127173</v>
      </c>
      <c r="G1636" s="51">
        <f t="shared" si="132"/>
        <v>28.795992714025502</v>
      </c>
      <c r="H1636" s="51">
        <f t="shared" si="133"/>
        <v>19.3203125</v>
      </c>
      <c r="I1636" s="51">
        <f t="shared" si="134"/>
        <v>8.007242236859792</v>
      </c>
    </row>
    <row r="1637" spans="1:9" x14ac:dyDescent="0.2">
      <c r="A1637" s="5">
        <v>42982</v>
      </c>
      <c r="B1637" s="37">
        <v>4200.3999999999996</v>
      </c>
      <c r="C1637" s="37">
        <v>295.81</v>
      </c>
      <c r="D1637" s="40">
        <v>71.25</v>
      </c>
      <c r="E1637" s="40">
        <f t="shared" si="130"/>
        <v>4567.46</v>
      </c>
      <c r="F1637" s="51">
        <f t="shared" si="131"/>
        <v>7.2383250043081162</v>
      </c>
      <c r="G1637" s="51">
        <f t="shared" si="132"/>
        <v>26.940801457194897</v>
      </c>
      <c r="H1637" s="51">
        <f t="shared" si="133"/>
        <v>18.5546875</v>
      </c>
      <c r="I1637" s="51">
        <f t="shared" si="134"/>
        <v>7.6748554913294802</v>
      </c>
    </row>
    <row r="1638" spans="1:9" x14ac:dyDescent="0.2">
      <c r="A1638" s="5">
        <v>42981</v>
      </c>
      <c r="B1638" s="37">
        <v>4595</v>
      </c>
      <c r="C1638" s="37">
        <v>350.63</v>
      </c>
      <c r="D1638" s="40">
        <v>79.44</v>
      </c>
      <c r="E1638" s="40">
        <f t="shared" si="130"/>
        <v>5025.07</v>
      </c>
      <c r="F1638" s="51">
        <f t="shared" si="131"/>
        <v>7.9183181113217307</v>
      </c>
      <c r="G1638" s="51">
        <f t="shared" si="132"/>
        <v>31.93351548269581</v>
      </c>
      <c r="H1638" s="51">
        <f t="shared" si="133"/>
        <v>20.6875</v>
      </c>
      <c r="I1638" s="51">
        <f t="shared" si="134"/>
        <v>8.4437928485011415</v>
      </c>
    </row>
    <row r="1639" spans="1:9" x14ac:dyDescent="0.2">
      <c r="A1639" s="5">
        <v>42980</v>
      </c>
      <c r="B1639" s="37">
        <v>4534.3999999999996</v>
      </c>
      <c r="C1639" s="37">
        <v>345</v>
      </c>
      <c r="D1639" s="40">
        <v>79.84</v>
      </c>
      <c r="E1639" s="40">
        <f t="shared" si="130"/>
        <v>4959.24</v>
      </c>
      <c r="F1639" s="51">
        <f t="shared" si="131"/>
        <v>7.8138893675684988</v>
      </c>
      <c r="G1639" s="51">
        <f t="shared" si="132"/>
        <v>31.420765027322403</v>
      </c>
      <c r="H1639" s="51">
        <f t="shared" si="133"/>
        <v>20.791666666666668</v>
      </c>
      <c r="I1639" s="51">
        <f t="shared" si="134"/>
        <v>8.3331765022180395</v>
      </c>
    </row>
    <row r="1640" spans="1:9" x14ac:dyDescent="0.2">
      <c r="A1640" s="5">
        <v>42979</v>
      </c>
      <c r="B1640" s="37">
        <v>4904.8999999999996</v>
      </c>
      <c r="C1640" s="37">
        <v>390.35</v>
      </c>
      <c r="D1640" s="40">
        <v>89.23</v>
      </c>
      <c r="E1640" s="40">
        <f t="shared" si="130"/>
        <v>5384.48</v>
      </c>
      <c r="F1640" s="51">
        <f t="shared" si="131"/>
        <v>8.4523522316043422</v>
      </c>
      <c r="G1640" s="51">
        <f t="shared" si="132"/>
        <v>35.551001821493628</v>
      </c>
      <c r="H1640" s="51">
        <f t="shared" si="133"/>
        <v>23.236979166666668</v>
      </c>
      <c r="I1640" s="51">
        <f t="shared" si="134"/>
        <v>9.0477214679392386</v>
      </c>
    </row>
    <row r="1641" spans="1:9" x14ac:dyDescent="0.2">
      <c r="A1641" s="5">
        <v>42978</v>
      </c>
      <c r="B1641" s="37">
        <v>4718.2</v>
      </c>
      <c r="C1641" s="37">
        <v>387.3</v>
      </c>
      <c r="D1641" s="40">
        <v>73.23</v>
      </c>
      <c r="E1641" s="40">
        <f t="shared" si="130"/>
        <v>5178.7299999999996</v>
      </c>
      <c r="F1641" s="51">
        <f t="shared" si="131"/>
        <v>8.130622092021369</v>
      </c>
      <c r="G1641" s="51">
        <f t="shared" si="132"/>
        <v>35.27322404371585</v>
      </c>
      <c r="H1641" s="51">
        <f t="shared" si="133"/>
        <v>19.0703125</v>
      </c>
      <c r="I1641" s="51">
        <f t="shared" si="134"/>
        <v>8.701992875386475</v>
      </c>
    </row>
    <row r="1642" spans="1:9" x14ac:dyDescent="0.2">
      <c r="A1642" s="5">
        <v>42977</v>
      </c>
      <c r="B1642" s="37">
        <v>4569</v>
      </c>
      <c r="C1642" s="37">
        <v>382.78</v>
      </c>
      <c r="D1642" s="40">
        <v>66.12</v>
      </c>
      <c r="E1642" s="40">
        <f t="shared" si="130"/>
        <v>5017.8999999999996</v>
      </c>
      <c r="F1642" s="51">
        <f t="shared" si="131"/>
        <v>7.8735136998104434</v>
      </c>
      <c r="G1642" s="51">
        <f t="shared" si="132"/>
        <v>34.861566484517297</v>
      </c>
      <c r="H1642" s="51">
        <f t="shared" si="133"/>
        <v>17.218750000000004</v>
      </c>
      <c r="I1642" s="51">
        <f t="shared" si="134"/>
        <v>8.4317448581798615</v>
      </c>
    </row>
    <row r="1643" spans="1:9" x14ac:dyDescent="0.2">
      <c r="A1643" s="5">
        <v>42976</v>
      </c>
      <c r="B1643" s="37">
        <v>4587.1000000000004</v>
      </c>
      <c r="C1643" s="37">
        <v>372</v>
      </c>
      <c r="D1643" s="40">
        <v>63.75</v>
      </c>
      <c r="E1643" s="40">
        <f t="shared" si="130"/>
        <v>5022.8500000000004</v>
      </c>
      <c r="F1643" s="51">
        <f t="shared" si="131"/>
        <v>7.9047044632086862</v>
      </c>
      <c r="G1643" s="51">
        <f t="shared" si="132"/>
        <v>33.879781420765028</v>
      </c>
      <c r="H1643" s="51">
        <f t="shared" si="133"/>
        <v>16.6015625</v>
      </c>
      <c r="I1643" s="51">
        <f t="shared" si="134"/>
        <v>8.4400625084016667</v>
      </c>
    </row>
    <row r="1644" spans="1:9" x14ac:dyDescent="0.2">
      <c r="A1644" s="5">
        <v>42975</v>
      </c>
      <c r="B1644" s="37">
        <v>4383.8</v>
      </c>
      <c r="C1644" s="37">
        <v>347.09</v>
      </c>
      <c r="D1644" s="40">
        <v>62.38</v>
      </c>
      <c r="E1644" s="40">
        <f t="shared" si="130"/>
        <v>4793.2700000000004</v>
      </c>
      <c r="F1644" s="51">
        <f t="shared" si="131"/>
        <v>7.5543684301223513</v>
      </c>
      <c r="G1644" s="51">
        <f t="shared" si="132"/>
        <v>31.611111111111107</v>
      </c>
      <c r="H1644" s="51">
        <f t="shared" si="133"/>
        <v>16.244791666666668</v>
      </c>
      <c r="I1644" s="51">
        <f t="shared" si="134"/>
        <v>8.0542915714477754</v>
      </c>
    </row>
    <row r="1645" spans="1:9" x14ac:dyDescent="0.2">
      <c r="A1645" s="5">
        <v>42974</v>
      </c>
      <c r="B1645" s="37">
        <v>4331.8</v>
      </c>
      <c r="C1645" s="37">
        <v>348.01</v>
      </c>
      <c r="D1645" s="40">
        <v>61.56</v>
      </c>
      <c r="E1645" s="40">
        <f t="shared" si="130"/>
        <v>4741.3700000000008</v>
      </c>
      <c r="F1645" s="51">
        <f t="shared" si="131"/>
        <v>7.4647596070997766</v>
      </c>
      <c r="G1645" s="51">
        <f t="shared" si="132"/>
        <v>31.694899817850636</v>
      </c>
      <c r="H1645" s="51">
        <f t="shared" si="133"/>
        <v>16.03125</v>
      </c>
      <c r="I1645" s="51">
        <f t="shared" si="134"/>
        <v>7.9670822691221952</v>
      </c>
    </row>
    <row r="1646" spans="1:9" x14ac:dyDescent="0.2">
      <c r="A1646" s="5">
        <v>42973</v>
      </c>
      <c r="B1646" s="37">
        <v>4341.7</v>
      </c>
      <c r="C1646" s="37">
        <v>332.72</v>
      </c>
      <c r="D1646" s="40">
        <v>51.55</v>
      </c>
      <c r="E1646" s="40">
        <f t="shared" si="130"/>
        <v>4725.97</v>
      </c>
      <c r="F1646" s="51">
        <f t="shared" si="131"/>
        <v>7.4818197484059974</v>
      </c>
      <c r="G1646" s="51">
        <f t="shared" si="132"/>
        <v>30.302367941712205</v>
      </c>
      <c r="H1646" s="51">
        <f t="shared" si="133"/>
        <v>13.424479166666666</v>
      </c>
      <c r="I1646" s="51">
        <f t="shared" si="134"/>
        <v>7.9412051350988042</v>
      </c>
    </row>
    <row r="1647" spans="1:9" x14ac:dyDescent="0.2">
      <c r="A1647" s="5">
        <v>42972</v>
      </c>
      <c r="B1647" s="37">
        <v>4351.5</v>
      </c>
      <c r="C1647" s="37">
        <v>328.7</v>
      </c>
      <c r="D1647" s="40">
        <v>51.11</v>
      </c>
      <c r="E1647" s="40">
        <f t="shared" si="130"/>
        <v>4731.3099999999995</v>
      </c>
      <c r="F1647" s="51">
        <f t="shared" si="131"/>
        <v>7.4987075650525599</v>
      </c>
      <c r="G1647" s="51">
        <f t="shared" si="132"/>
        <v>29.936247723132968</v>
      </c>
      <c r="H1647" s="51">
        <f t="shared" si="133"/>
        <v>13.309895833333334</v>
      </c>
      <c r="I1647" s="51">
        <f t="shared" si="134"/>
        <v>7.9501781153380824</v>
      </c>
    </row>
    <row r="1648" spans="1:9" x14ac:dyDescent="0.2">
      <c r="A1648" s="5">
        <v>42971</v>
      </c>
      <c r="B1648" s="37">
        <v>4325.2</v>
      </c>
      <c r="C1648" s="37">
        <v>325.62</v>
      </c>
      <c r="D1648" s="40">
        <v>51.09</v>
      </c>
      <c r="E1648" s="40">
        <f t="shared" si="130"/>
        <v>4701.91</v>
      </c>
      <c r="F1648" s="51">
        <f t="shared" si="131"/>
        <v>7.4533861795622958</v>
      </c>
      <c r="G1648" s="51">
        <f t="shared" si="132"/>
        <v>29.655737704918032</v>
      </c>
      <c r="H1648" s="51">
        <f t="shared" si="133"/>
        <v>13.304687500000002</v>
      </c>
      <c r="I1648" s="51">
        <f t="shared" si="134"/>
        <v>7.9007763140207015</v>
      </c>
    </row>
    <row r="1649" spans="1:9" x14ac:dyDescent="0.2">
      <c r="A1649" s="5">
        <v>42970</v>
      </c>
      <c r="B1649" s="37">
        <v>4129.1000000000004</v>
      </c>
      <c r="C1649" s="37">
        <v>316.5</v>
      </c>
      <c r="D1649" s="40">
        <v>53.31</v>
      </c>
      <c r="E1649" s="40">
        <f t="shared" si="130"/>
        <v>4498.9100000000008</v>
      </c>
      <c r="F1649" s="51">
        <f t="shared" si="131"/>
        <v>7.1154575219713951</v>
      </c>
      <c r="G1649" s="51">
        <f t="shared" si="132"/>
        <v>28.825136612021858</v>
      </c>
      <c r="H1649" s="51">
        <f t="shared" si="133"/>
        <v>13.882812500000002</v>
      </c>
      <c r="I1649" s="51">
        <f t="shared" si="134"/>
        <v>7.5596686382578318</v>
      </c>
    </row>
    <row r="1650" spans="1:9" x14ac:dyDescent="0.2">
      <c r="A1650" s="5">
        <v>42969</v>
      </c>
      <c r="B1650" s="37">
        <v>4074</v>
      </c>
      <c r="C1650" s="37">
        <v>312.54000000000002</v>
      </c>
      <c r="D1650" s="40">
        <v>46.43</v>
      </c>
      <c r="E1650" s="40">
        <f t="shared" si="130"/>
        <v>4432.97</v>
      </c>
      <c r="F1650" s="51">
        <f t="shared" si="131"/>
        <v>7.0205066344993972</v>
      </c>
      <c r="G1650" s="51">
        <f t="shared" si="132"/>
        <v>28.464480874316941</v>
      </c>
      <c r="H1650" s="51">
        <f t="shared" si="133"/>
        <v>12.091145833333334</v>
      </c>
      <c r="I1650" s="51">
        <f t="shared" si="134"/>
        <v>7.4488674553031329</v>
      </c>
    </row>
    <row r="1651" spans="1:9" x14ac:dyDescent="0.2">
      <c r="A1651" s="5">
        <v>42968</v>
      </c>
      <c r="B1651" s="37">
        <v>4002.5</v>
      </c>
      <c r="C1651" s="37">
        <v>322.24</v>
      </c>
      <c r="D1651" s="40">
        <v>47.99</v>
      </c>
      <c r="E1651" s="40">
        <f t="shared" si="130"/>
        <v>4372.7299999999996</v>
      </c>
      <c r="F1651" s="51">
        <f t="shared" si="131"/>
        <v>6.8972945028433577</v>
      </c>
      <c r="G1651" s="51">
        <f t="shared" si="132"/>
        <v>29.34790528233151</v>
      </c>
      <c r="H1651" s="51">
        <f t="shared" si="133"/>
        <v>12.497395833333334</v>
      </c>
      <c r="I1651" s="51">
        <f t="shared" si="134"/>
        <v>7.3476441726038439</v>
      </c>
    </row>
    <row r="1652" spans="1:9" x14ac:dyDescent="0.2">
      <c r="A1652" s="5">
        <v>42967</v>
      </c>
      <c r="B1652" s="37">
        <v>4064.3</v>
      </c>
      <c r="C1652" s="37">
        <v>298.37</v>
      </c>
      <c r="D1652" s="40">
        <v>45.57</v>
      </c>
      <c r="E1652" s="40">
        <f t="shared" si="130"/>
        <v>4408.24</v>
      </c>
      <c r="F1652" s="51">
        <f t="shared" si="131"/>
        <v>7.0037911425124948</v>
      </c>
      <c r="G1652" s="51">
        <f t="shared" si="132"/>
        <v>27.173952641165755</v>
      </c>
      <c r="H1652" s="51">
        <f t="shared" si="133"/>
        <v>11.8671875</v>
      </c>
      <c r="I1652" s="51">
        <f t="shared" si="134"/>
        <v>7.4073128108616748</v>
      </c>
    </row>
    <row r="1653" spans="1:9" x14ac:dyDescent="0.2">
      <c r="A1653" s="5">
        <v>42966</v>
      </c>
      <c r="B1653" s="37">
        <v>4145.1000000000004</v>
      </c>
      <c r="C1653" s="37">
        <v>292.77999999999997</v>
      </c>
      <c r="D1653" s="40">
        <v>45.18</v>
      </c>
      <c r="E1653" s="40">
        <f t="shared" si="130"/>
        <v>4483.0600000000004</v>
      </c>
      <c r="F1653" s="51">
        <f t="shared" si="131"/>
        <v>7.1430294675168025</v>
      </c>
      <c r="G1653" s="51">
        <f t="shared" si="132"/>
        <v>26.66484517304189</v>
      </c>
      <c r="H1653" s="51">
        <f t="shared" si="133"/>
        <v>11.765625</v>
      </c>
      <c r="I1653" s="51">
        <f t="shared" si="134"/>
        <v>7.5330353542142765</v>
      </c>
    </row>
    <row r="1654" spans="1:9" x14ac:dyDescent="0.2">
      <c r="A1654" s="5">
        <v>42965</v>
      </c>
      <c r="B1654" s="37">
        <v>4090.2</v>
      </c>
      <c r="C1654" s="37">
        <v>292</v>
      </c>
      <c r="D1654" s="40">
        <v>46.69</v>
      </c>
      <c r="E1654" s="40">
        <f t="shared" si="130"/>
        <v>4428.8899999999994</v>
      </c>
      <c r="F1654" s="51">
        <f t="shared" si="131"/>
        <v>7.048423229364122</v>
      </c>
      <c r="G1654" s="51">
        <f t="shared" si="132"/>
        <v>26.593806921675775</v>
      </c>
      <c r="H1654" s="51">
        <f t="shared" si="133"/>
        <v>12.158854166666666</v>
      </c>
      <c r="I1654" s="51">
        <f t="shared" si="134"/>
        <v>7.4420116951203106</v>
      </c>
    </row>
    <row r="1655" spans="1:9" x14ac:dyDescent="0.2">
      <c r="A1655" s="5">
        <v>42964</v>
      </c>
      <c r="B1655" s="37">
        <v>4260</v>
      </c>
      <c r="C1655" s="37">
        <v>299</v>
      </c>
      <c r="D1655" s="40">
        <v>43.88</v>
      </c>
      <c r="E1655" s="40">
        <f t="shared" si="130"/>
        <v>4602.88</v>
      </c>
      <c r="F1655" s="51">
        <f t="shared" si="131"/>
        <v>7.3410305014647603</v>
      </c>
      <c r="G1655" s="51">
        <f t="shared" si="132"/>
        <v>27.231329690346083</v>
      </c>
      <c r="H1655" s="51">
        <f t="shared" si="133"/>
        <v>11.427083333333334</v>
      </c>
      <c r="I1655" s="51">
        <f t="shared" si="134"/>
        <v>7.7343728995832777</v>
      </c>
    </row>
    <row r="1656" spans="1:9" x14ac:dyDescent="0.2">
      <c r="A1656" s="5">
        <v>42963</v>
      </c>
      <c r="B1656" s="37">
        <v>4386.3</v>
      </c>
      <c r="C1656" s="37">
        <v>301.33999999999997</v>
      </c>
      <c r="D1656" s="40">
        <v>43.8</v>
      </c>
      <c r="E1656" s="40">
        <f t="shared" si="130"/>
        <v>4731.4400000000005</v>
      </c>
      <c r="F1656" s="51">
        <f t="shared" si="131"/>
        <v>7.558676546613821</v>
      </c>
      <c r="G1656" s="51">
        <f t="shared" si="132"/>
        <v>27.444444444444443</v>
      </c>
      <c r="H1656" s="51">
        <f t="shared" si="133"/>
        <v>11.40625</v>
      </c>
      <c r="I1656" s="51">
        <f t="shared" si="134"/>
        <v>7.9503965586772427</v>
      </c>
    </row>
    <row r="1657" spans="1:9" x14ac:dyDescent="0.2">
      <c r="A1657" s="5">
        <v>42962</v>
      </c>
      <c r="B1657" s="37">
        <v>4151.8999999999996</v>
      </c>
      <c r="C1657" s="37">
        <v>286</v>
      </c>
      <c r="D1657" s="40">
        <v>43.1</v>
      </c>
      <c r="E1657" s="40">
        <f t="shared" si="130"/>
        <v>4481</v>
      </c>
      <c r="F1657" s="51">
        <f t="shared" si="131"/>
        <v>7.1547475443735999</v>
      </c>
      <c r="G1657" s="51">
        <f t="shared" si="132"/>
        <v>26.047358834244079</v>
      </c>
      <c r="H1657" s="51">
        <f t="shared" si="133"/>
        <v>11.223958333333334</v>
      </c>
      <c r="I1657" s="51">
        <f t="shared" si="134"/>
        <v>7.5295738674553032</v>
      </c>
    </row>
    <row r="1658" spans="1:9" x14ac:dyDescent="0.2">
      <c r="A1658" s="5">
        <v>42961</v>
      </c>
      <c r="B1658" s="37">
        <v>4319.5</v>
      </c>
      <c r="C1658" s="37">
        <v>298.22000000000003</v>
      </c>
      <c r="D1658" s="40">
        <v>45.59</v>
      </c>
      <c r="E1658" s="40">
        <f t="shared" si="130"/>
        <v>4663.3100000000004</v>
      </c>
      <c r="F1658" s="51">
        <f t="shared" si="131"/>
        <v>7.4435636739617443</v>
      </c>
      <c r="G1658" s="51">
        <f t="shared" si="132"/>
        <v>27.160291438979964</v>
      </c>
      <c r="H1658" s="51">
        <f t="shared" si="133"/>
        <v>11.872395833333334</v>
      </c>
      <c r="I1658" s="51">
        <f t="shared" si="134"/>
        <v>7.8359154456244129</v>
      </c>
    </row>
    <row r="1659" spans="1:9" x14ac:dyDescent="0.2">
      <c r="A1659" s="5">
        <v>42960</v>
      </c>
      <c r="B1659" s="37">
        <v>4053.3</v>
      </c>
      <c r="C1659" s="37">
        <v>296.64</v>
      </c>
      <c r="D1659" s="40">
        <v>45.22</v>
      </c>
      <c r="E1659" s="40">
        <f t="shared" si="130"/>
        <v>4395.1600000000008</v>
      </c>
      <c r="F1659" s="51">
        <f t="shared" si="131"/>
        <v>6.984835429950027</v>
      </c>
      <c r="G1659" s="51">
        <f t="shared" si="132"/>
        <v>27.016393442622949</v>
      </c>
      <c r="H1659" s="51">
        <f t="shared" si="133"/>
        <v>11.776041666666666</v>
      </c>
      <c r="I1659" s="51">
        <f t="shared" si="134"/>
        <v>7.385334050275576</v>
      </c>
    </row>
    <row r="1660" spans="1:9" x14ac:dyDescent="0.2">
      <c r="A1660" s="5">
        <v>42959</v>
      </c>
      <c r="B1660" s="37">
        <v>3865.5</v>
      </c>
      <c r="C1660" s="37">
        <v>307.22000000000003</v>
      </c>
      <c r="D1660" s="40">
        <v>46.33</v>
      </c>
      <c r="E1660" s="40">
        <f t="shared" si="130"/>
        <v>4219.05</v>
      </c>
      <c r="F1660" s="51">
        <f t="shared" si="131"/>
        <v>6.6612097191108051</v>
      </c>
      <c r="G1660" s="51">
        <f t="shared" si="132"/>
        <v>27.979963570127506</v>
      </c>
      <c r="H1660" s="51">
        <f t="shared" si="133"/>
        <v>12.065104166666666</v>
      </c>
      <c r="I1660" s="51">
        <f t="shared" si="134"/>
        <v>7.0894105390509479</v>
      </c>
    </row>
    <row r="1661" spans="1:9" x14ac:dyDescent="0.2">
      <c r="A1661" s="5">
        <v>42958</v>
      </c>
      <c r="B1661" s="37">
        <v>3644.1</v>
      </c>
      <c r="C1661" s="37">
        <v>308.81</v>
      </c>
      <c r="D1661" s="40">
        <v>47.08</v>
      </c>
      <c r="E1661" s="40">
        <f t="shared" si="130"/>
        <v>3999.99</v>
      </c>
      <c r="F1661" s="51">
        <f t="shared" si="131"/>
        <v>6.2796829226262281</v>
      </c>
      <c r="G1661" s="51">
        <f t="shared" si="132"/>
        <v>28.124772313296901</v>
      </c>
      <c r="H1661" s="51">
        <f t="shared" si="133"/>
        <v>12.260416666666666</v>
      </c>
      <c r="I1661" s="51">
        <f t="shared" si="134"/>
        <v>6.7213167092351123</v>
      </c>
    </row>
    <row r="1662" spans="1:9" x14ac:dyDescent="0.2">
      <c r="A1662" s="5">
        <v>42957</v>
      </c>
      <c r="B1662" s="37">
        <v>3407.9</v>
      </c>
      <c r="C1662" s="37">
        <v>295.97000000000003</v>
      </c>
      <c r="D1662" s="40">
        <v>47.2</v>
      </c>
      <c r="E1662" s="40">
        <f t="shared" si="130"/>
        <v>3751.0699999999997</v>
      </c>
      <c r="F1662" s="51">
        <f t="shared" si="131"/>
        <v>5.8726520765121499</v>
      </c>
      <c r="G1662" s="51">
        <f t="shared" si="132"/>
        <v>26.955373406193079</v>
      </c>
      <c r="H1662" s="51">
        <f t="shared" si="133"/>
        <v>12.291666666666668</v>
      </c>
      <c r="I1662" s="51">
        <f t="shared" si="134"/>
        <v>6.3030481247479493</v>
      </c>
    </row>
    <row r="1663" spans="1:9" x14ac:dyDescent="0.2">
      <c r="A1663" s="5">
        <v>42956</v>
      </c>
      <c r="B1663" s="37">
        <v>3339.9</v>
      </c>
      <c r="C1663" s="37">
        <v>293.99</v>
      </c>
      <c r="D1663" s="40">
        <v>47.69</v>
      </c>
      <c r="E1663" s="40">
        <f t="shared" si="130"/>
        <v>3681.5800000000004</v>
      </c>
      <c r="F1663" s="51">
        <f t="shared" si="131"/>
        <v>5.7554713079441671</v>
      </c>
      <c r="G1663" s="51">
        <f t="shared" si="132"/>
        <v>26.77504553734062</v>
      </c>
      <c r="H1663" s="51">
        <f t="shared" si="133"/>
        <v>12.419270833333334</v>
      </c>
      <c r="I1663" s="51">
        <f t="shared" si="134"/>
        <v>6.1862817583008471</v>
      </c>
    </row>
    <row r="1664" spans="1:9" x14ac:dyDescent="0.2">
      <c r="A1664" s="5">
        <v>42955</v>
      </c>
      <c r="B1664" s="37">
        <v>3415</v>
      </c>
      <c r="C1664" s="37">
        <v>295.83</v>
      </c>
      <c r="D1664" s="40">
        <v>49.06</v>
      </c>
      <c r="E1664" s="40">
        <f t="shared" si="130"/>
        <v>3759.89</v>
      </c>
      <c r="F1664" s="51">
        <f t="shared" si="131"/>
        <v>5.8848871273479242</v>
      </c>
      <c r="G1664" s="51">
        <f t="shared" si="132"/>
        <v>26.942622950819668</v>
      </c>
      <c r="H1664" s="51">
        <f t="shared" si="133"/>
        <v>12.776041666666668</v>
      </c>
      <c r="I1664" s="51">
        <f t="shared" si="134"/>
        <v>6.3178686651431644</v>
      </c>
    </row>
    <row r="1665" spans="1:9" x14ac:dyDescent="0.2">
      <c r="A1665" s="5">
        <v>42954</v>
      </c>
      <c r="B1665" s="37">
        <v>3396.7</v>
      </c>
      <c r="C1665" s="37">
        <v>269.51</v>
      </c>
      <c r="D1665" s="40">
        <v>45.99</v>
      </c>
      <c r="E1665" s="40">
        <f t="shared" si="130"/>
        <v>3712.2</v>
      </c>
      <c r="F1665" s="51">
        <f t="shared" si="131"/>
        <v>5.8533517146303637</v>
      </c>
      <c r="G1665" s="51">
        <f t="shared" si="132"/>
        <v>24.545537340619305</v>
      </c>
      <c r="H1665" s="51">
        <f t="shared" si="133"/>
        <v>11.976562500000002</v>
      </c>
      <c r="I1665" s="51">
        <f t="shared" si="134"/>
        <v>6.2377335663395614</v>
      </c>
    </row>
    <row r="1666" spans="1:9" x14ac:dyDescent="0.2">
      <c r="A1666" s="5">
        <v>42953</v>
      </c>
      <c r="B1666" s="37">
        <v>3227.9</v>
      </c>
      <c r="C1666" s="37">
        <v>264.29000000000002</v>
      </c>
      <c r="D1666" s="40">
        <v>45.33</v>
      </c>
      <c r="E1666" s="40">
        <f t="shared" si="130"/>
        <v>3537.52</v>
      </c>
      <c r="F1666" s="51">
        <f t="shared" si="131"/>
        <v>5.562467689126315</v>
      </c>
      <c r="G1666" s="51">
        <f t="shared" si="132"/>
        <v>24.070127504553735</v>
      </c>
      <c r="H1666" s="51">
        <f t="shared" si="133"/>
        <v>11.8046875</v>
      </c>
      <c r="I1666" s="51">
        <f t="shared" si="134"/>
        <v>5.9442129318456782</v>
      </c>
    </row>
    <row r="1667" spans="1:9" x14ac:dyDescent="0.2">
      <c r="A1667" s="5">
        <v>42952</v>
      </c>
      <c r="B1667" s="37">
        <v>3256.4</v>
      </c>
      <c r="C1667" s="37">
        <v>253.87</v>
      </c>
      <c r="D1667" s="40">
        <v>45.85</v>
      </c>
      <c r="E1667" s="40">
        <f t="shared" ref="E1667:E1730" si="135">B1667+C1667+D1667</f>
        <v>3556.12</v>
      </c>
      <c r="F1667" s="51">
        <f t="shared" ref="F1667:F1730" si="136">B1667/$B$2013</f>
        <v>5.6115802171290721</v>
      </c>
      <c r="G1667" s="51">
        <f t="shared" ref="G1667:G1730" si="137">C1667/$C$2013</f>
        <v>23.12112932604736</v>
      </c>
      <c r="H1667" s="51">
        <f t="shared" ref="H1667:H1730" si="138">D1667/$D$2013</f>
        <v>11.940104166666668</v>
      </c>
      <c r="I1667" s="51">
        <f t="shared" ref="I1667:I1730" si="139">E1667/$E$2013</f>
        <v>5.9754671326791229</v>
      </c>
    </row>
    <row r="1668" spans="1:9" x14ac:dyDescent="0.2">
      <c r="A1668" s="5">
        <v>42951</v>
      </c>
      <c r="B1668" s="37">
        <v>2860</v>
      </c>
      <c r="C1668" s="37">
        <v>220.73</v>
      </c>
      <c r="D1668" s="40">
        <v>43.07</v>
      </c>
      <c r="E1668" s="40">
        <f t="shared" si="135"/>
        <v>3123.8</v>
      </c>
      <c r="F1668" s="51">
        <f t="shared" si="136"/>
        <v>4.9284852662415997</v>
      </c>
      <c r="G1668" s="51">
        <f t="shared" si="137"/>
        <v>20.102914389799633</v>
      </c>
      <c r="H1668" s="51">
        <f t="shared" si="138"/>
        <v>11.216145833333334</v>
      </c>
      <c r="I1668" s="51">
        <f t="shared" si="139"/>
        <v>5.2490254066406781</v>
      </c>
    </row>
    <row r="1669" spans="1:9" x14ac:dyDescent="0.2">
      <c r="A1669" s="5">
        <v>42950</v>
      </c>
      <c r="B1669" s="37">
        <v>2790.3</v>
      </c>
      <c r="C1669" s="37">
        <v>224.79</v>
      </c>
      <c r="D1669" s="40">
        <v>42.49</v>
      </c>
      <c r="E1669" s="40">
        <f t="shared" si="135"/>
        <v>3057.58</v>
      </c>
      <c r="F1669" s="51">
        <f t="shared" si="136"/>
        <v>4.8083749784594181</v>
      </c>
      <c r="G1669" s="51">
        <f t="shared" si="137"/>
        <v>20.472677595628415</v>
      </c>
      <c r="H1669" s="51">
        <f t="shared" si="138"/>
        <v>11.065104166666668</v>
      </c>
      <c r="I1669" s="51">
        <f t="shared" si="139"/>
        <v>5.1377537303400995</v>
      </c>
    </row>
    <row r="1670" spans="1:9" x14ac:dyDescent="0.2">
      <c r="A1670" s="5">
        <v>42949</v>
      </c>
      <c r="B1670" s="37">
        <v>2702</v>
      </c>
      <c r="C1670" s="37">
        <v>218</v>
      </c>
      <c r="D1670" s="40">
        <v>41.82</v>
      </c>
      <c r="E1670" s="40">
        <f t="shared" si="135"/>
        <v>2961.82</v>
      </c>
      <c r="F1670" s="51">
        <f t="shared" si="136"/>
        <v>4.6562123039807002</v>
      </c>
      <c r="G1670" s="51">
        <f t="shared" si="137"/>
        <v>19.854280510018214</v>
      </c>
      <c r="H1670" s="51">
        <f t="shared" si="138"/>
        <v>10.890625</v>
      </c>
      <c r="I1670" s="51">
        <f t="shared" si="139"/>
        <v>4.9768450060492002</v>
      </c>
    </row>
    <row r="1671" spans="1:9" x14ac:dyDescent="0.2">
      <c r="A1671" s="5">
        <v>42948</v>
      </c>
      <c r="B1671" s="37">
        <v>2731.2</v>
      </c>
      <c r="C1671" s="37">
        <v>225.97</v>
      </c>
      <c r="D1671" s="40">
        <v>43.18</v>
      </c>
      <c r="E1671" s="40">
        <f t="shared" si="135"/>
        <v>3000.3499999999995</v>
      </c>
      <c r="F1671" s="51">
        <f t="shared" si="136"/>
        <v>4.7065311046010683</v>
      </c>
      <c r="G1671" s="51">
        <f t="shared" si="137"/>
        <v>20.58014571948998</v>
      </c>
      <c r="H1671" s="51">
        <f t="shared" si="138"/>
        <v>11.244791666666668</v>
      </c>
      <c r="I1671" s="51">
        <f t="shared" si="139"/>
        <v>5.0415882511090189</v>
      </c>
    </row>
    <row r="1672" spans="1:9" x14ac:dyDescent="0.2">
      <c r="A1672" s="5">
        <v>42947</v>
      </c>
      <c r="B1672" s="37">
        <v>2856</v>
      </c>
      <c r="C1672" s="37">
        <v>200.81</v>
      </c>
      <c r="D1672" s="40">
        <v>42.27</v>
      </c>
      <c r="E1672" s="40">
        <f t="shared" si="135"/>
        <v>3099.08</v>
      </c>
      <c r="F1672" s="51">
        <f t="shared" si="136"/>
        <v>4.9215922798552478</v>
      </c>
      <c r="G1672" s="51">
        <f t="shared" si="137"/>
        <v>18.288706739526411</v>
      </c>
      <c r="H1672" s="51">
        <f t="shared" si="138"/>
        <v>11.007812500000002</v>
      </c>
      <c r="I1672" s="51">
        <f t="shared" si="139"/>
        <v>5.2074875655330013</v>
      </c>
    </row>
    <row r="1673" spans="1:9" x14ac:dyDescent="0.2">
      <c r="A1673" s="5">
        <v>42946</v>
      </c>
      <c r="B1673" s="37">
        <v>2749</v>
      </c>
      <c r="C1673" s="37">
        <v>195.31</v>
      </c>
      <c r="D1673" s="40">
        <v>40.82</v>
      </c>
      <c r="E1673" s="40">
        <f t="shared" si="135"/>
        <v>2985.13</v>
      </c>
      <c r="F1673" s="51">
        <f t="shared" si="136"/>
        <v>4.7372048940203344</v>
      </c>
      <c r="G1673" s="51">
        <f t="shared" si="137"/>
        <v>17.787795992714024</v>
      </c>
      <c r="H1673" s="51">
        <f t="shared" si="138"/>
        <v>10.630208333333334</v>
      </c>
      <c r="I1673" s="51">
        <f t="shared" si="139"/>
        <v>5.0160135770936956</v>
      </c>
    </row>
    <row r="1674" spans="1:9" x14ac:dyDescent="0.2">
      <c r="A1674" s="5">
        <v>42945</v>
      </c>
      <c r="B1674" s="37">
        <v>2714.1</v>
      </c>
      <c r="C1674" s="37">
        <v>206.76</v>
      </c>
      <c r="D1674" s="40">
        <v>41.01</v>
      </c>
      <c r="E1674" s="40">
        <f t="shared" si="135"/>
        <v>2961.87</v>
      </c>
      <c r="F1674" s="51">
        <f t="shared" si="136"/>
        <v>4.677063587799414</v>
      </c>
      <c r="G1674" s="51">
        <f t="shared" si="137"/>
        <v>18.830601092896174</v>
      </c>
      <c r="H1674" s="51">
        <f t="shared" si="138"/>
        <v>10.6796875</v>
      </c>
      <c r="I1674" s="51">
        <f t="shared" si="139"/>
        <v>4.9769290227181067</v>
      </c>
    </row>
    <row r="1675" spans="1:9" x14ac:dyDescent="0.2">
      <c r="A1675" s="5">
        <v>42944</v>
      </c>
      <c r="B1675" s="37">
        <v>2784.8</v>
      </c>
      <c r="C1675" s="37">
        <v>191.2</v>
      </c>
      <c r="D1675" s="40">
        <v>40.35</v>
      </c>
      <c r="E1675" s="40">
        <f t="shared" si="135"/>
        <v>3016.35</v>
      </c>
      <c r="F1675" s="51">
        <f t="shared" si="136"/>
        <v>4.7988971221781842</v>
      </c>
      <c r="G1675" s="51">
        <f t="shared" si="137"/>
        <v>17.413479052823313</v>
      </c>
      <c r="H1675" s="51">
        <f t="shared" si="138"/>
        <v>10.5078125</v>
      </c>
      <c r="I1675" s="51">
        <f t="shared" si="139"/>
        <v>5.0684735851592952</v>
      </c>
    </row>
    <row r="1676" spans="1:9" x14ac:dyDescent="0.2">
      <c r="A1676" s="5">
        <v>42943</v>
      </c>
      <c r="B1676" s="37">
        <v>2664.9</v>
      </c>
      <c r="C1676" s="37">
        <v>202.54</v>
      </c>
      <c r="D1676" s="40">
        <v>41.87</v>
      </c>
      <c r="E1676" s="40">
        <f t="shared" si="135"/>
        <v>2909.31</v>
      </c>
      <c r="F1676" s="51">
        <f t="shared" si="136"/>
        <v>4.5922798552472868</v>
      </c>
      <c r="G1676" s="51">
        <f t="shared" si="137"/>
        <v>18.446265938069214</v>
      </c>
      <c r="H1676" s="51">
        <f t="shared" si="138"/>
        <v>10.903645833333334</v>
      </c>
      <c r="I1676" s="51">
        <f t="shared" si="139"/>
        <v>4.8886107003629515</v>
      </c>
    </row>
    <row r="1677" spans="1:9" x14ac:dyDescent="0.2">
      <c r="A1677" s="5">
        <v>42942</v>
      </c>
      <c r="B1677" s="37">
        <v>2525.6999999999998</v>
      </c>
      <c r="C1677" s="37">
        <v>203.33</v>
      </c>
      <c r="D1677" s="40">
        <v>41.99</v>
      </c>
      <c r="E1677" s="40">
        <f t="shared" si="135"/>
        <v>2771.0199999999995</v>
      </c>
      <c r="F1677" s="51">
        <f t="shared" si="136"/>
        <v>4.3524039290022403</v>
      </c>
      <c r="G1677" s="51">
        <f t="shared" si="137"/>
        <v>18.518214936247723</v>
      </c>
      <c r="H1677" s="51">
        <f t="shared" si="138"/>
        <v>10.934895833333334</v>
      </c>
      <c r="I1677" s="51">
        <f t="shared" si="139"/>
        <v>4.6562373974996634</v>
      </c>
    </row>
    <row r="1678" spans="1:9" x14ac:dyDescent="0.2">
      <c r="A1678" s="5">
        <v>42941</v>
      </c>
      <c r="B1678" s="37">
        <v>2560.9</v>
      </c>
      <c r="C1678" s="37">
        <v>202.7</v>
      </c>
      <c r="D1678" s="40">
        <v>42.21</v>
      </c>
      <c r="E1678" s="40">
        <f t="shared" si="135"/>
        <v>2805.81</v>
      </c>
      <c r="F1678" s="51">
        <f t="shared" si="136"/>
        <v>4.4130622092021374</v>
      </c>
      <c r="G1678" s="51">
        <f t="shared" si="137"/>
        <v>18.460837887067395</v>
      </c>
      <c r="H1678" s="51">
        <f t="shared" si="138"/>
        <v>10.9921875</v>
      </c>
      <c r="I1678" s="51">
        <f t="shared" si="139"/>
        <v>4.7146961957252316</v>
      </c>
    </row>
    <row r="1679" spans="1:9" x14ac:dyDescent="0.2">
      <c r="A1679" s="5">
        <v>42940</v>
      </c>
      <c r="B1679" s="37">
        <v>2769.7</v>
      </c>
      <c r="C1679" s="37">
        <v>226.59</v>
      </c>
      <c r="D1679" s="40">
        <v>45.01</v>
      </c>
      <c r="E1679" s="40">
        <f t="shared" si="135"/>
        <v>3041.3</v>
      </c>
      <c r="F1679" s="51">
        <f t="shared" si="136"/>
        <v>4.7728760985697054</v>
      </c>
      <c r="G1679" s="51">
        <f t="shared" si="137"/>
        <v>20.636612021857925</v>
      </c>
      <c r="H1679" s="51">
        <f t="shared" si="138"/>
        <v>11.721354166666666</v>
      </c>
      <c r="I1679" s="51">
        <f t="shared" si="139"/>
        <v>5.1103979029439444</v>
      </c>
    </row>
    <row r="1680" spans="1:9" x14ac:dyDescent="0.2">
      <c r="A1680" s="5">
        <v>42939</v>
      </c>
      <c r="B1680" s="37">
        <v>2747.5</v>
      </c>
      <c r="C1680" s="37">
        <v>228.15</v>
      </c>
      <c r="D1680" s="40">
        <v>45.23</v>
      </c>
      <c r="E1680" s="40">
        <f t="shared" si="135"/>
        <v>3020.88</v>
      </c>
      <c r="F1680" s="51">
        <f t="shared" si="136"/>
        <v>4.7346200241254524</v>
      </c>
      <c r="G1680" s="51">
        <f t="shared" si="137"/>
        <v>20.778688524590162</v>
      </c>
      <c r="H1680" s="51">
        <f t="shared" si="138"/>
        <v>11.778645833333332</v>
      </c>
      <c r="I1680" s="51">
        <f t="shared" si="139"/>
        <v>5.07608549536228</v>
      </c>
    </row>
    <row r="1681" spans="1:9" x14ac:dyDescent="0.2">
      <c r="A1681" s="5">
        <v>42938</v>
      </c>
      <c r="B1681" s="37">
        <v>2845.7</v>
      </c>
      <c r="C1681" s="37">
        <v>232.01</v>
      </c>
      <c r="D1681" s="40">
        <v>46.7</v>
      </c>
      <c r="E1681" s="40">
        <f t="shared" si="135"/>
        <v>3124.41</v>
      </c>
      <c r="F1681" s="51">
        <f t="shared" si="136"/>
        <v>4.903842839910391</v>
      </c>
      <c r="G1681" s="51">
        <f t="shared" si="137"/>
        <v>21.130236794171218</v>
      </c>
      <c r="H1681" s="51">
        <f t="shared" si="138"/>
        <v>12.161458333333334</v>
      </c>
      <c r="I1681" s="51">
        <f t="shared" si="139"/>
        <v>5.2500504100013439</v>
      </c>
    </row>
    <row r="1682" spans="1:9" x14ac:dyDescent="0.2">
      <c r="A1682" s="5">
        <v>42937</v>
      </c>
      <c r="B1682" s="37">
        <v>2664</v>
      </c>
      <c r="C1682" s="37">
        <v>216.11</v>
      </c>
      <c r="D1682" s="40">
        <v>45.4</v>
      </c>
      <c r="E1682" s="40">
        <f t="shared" si="135"/>
        <v>2925.51</v>
      </c>
      <c r="F1682" s="51">
        <f t="shared" si="136"/>
        <v>4.5907289333103574</v>
      </c>
      <c r="G1682" s="51">
        <f t="shared" si="137"/>
        <v>19.682149362477233</v>
      </c>
      <c r="H1682" s="51">
        <f t="shared" si="138"/>
        <v>11.822916666666666</v>
      </c>
      <c r="I1682" s="51">
        <f t="shared" si="139"/>
        <v>4.9158321010888564</v>
      </c>
    </row>
    <row r="1683" spans="1:9" x14ac:dyDescent="0.2">
      <c r="A1683" s="5">
        <v>42936</v>
      </c>
      <c r="B1683" s="37">
        <v>2856.3</v>
      </c>
      <c r="C1683" s="37">
        <v>227.29</v>
      </c>
      <c r="D1683" s="40">
        <v>44.72</v>
      </c>
      <c r="E1683" s="40">
        <f t="shared" si="135"/>
        <v>3128.31</v>
      </c>
      <c r="F1683" s="51">
        <f t="shared" si="136"/>
        <v>4.9221092538342246</v>
      </c>
      <c r="G1683" s="51">
        <f t="shared" si="137"/>
        <v>20.700364298724953</v>
      </c>
      <c r="H1683" s="51">
        <f t="shared" si="138"/>
        <v>11.645833333333334</v>
      </c>
      <c r="I1683" s="51">
        <f t="shared" si="139"/>
        <v>5.2566037101760985</v>
      </c>
    </row>
    <row r="1684" spans="1:9" x14ac:dyDescent="0.2">
      <c r="A1684" s="5">
        <v>42935</v>
      </c>
      <c r="B1684" s="37">
        <v>2253.1</v>
      </c>
      <c r="C1684" s="37">
        <v>194.63</v>
      </c>
      <c r="D1684" s="40">
        <v>40.19</v>
      </c>
      <c r="E1684" s="40">
        <f t="shared" si="135"/>
        <v>2487.92</v>
      </c>
      <c r="F1684" s="51">
        <f t="shared" si="136"/>
        <v>3.8826469067723592</v>
      </c>
      <c r="G1684" s="51">
        <f t="shared" si="137"/>
        <v>17.725865209471767</v>
      </c>
      <c r="H1684" s="51">
        <f t="shared" si="138"/>
        <v>10.466145833333334</v>
      </c>
      <c r="I1684" s="51">
        <f t="shared" si="139"/>
        <v>4.1805350181476006</v>
      </c>
    </row>
    <row r="1685" spans="1:9" x14ac:dyDescent="0.2">
      <c r="A1685" s="5">
        <v>42934</v>
      </c>
      <c r="B1685" s="37">
        <v>2302.1</v>
      </c>
      <c r="C1685" s="37">
        <v>226.56</v>
      </c>
      <c r="D1685" s="40">
        <v>43.5</v>
      </c>
      <c r="E1685" s="40">
        <f t="shared" si="135"/>
        <v>2572.16</v>
      </c>
      <c r="F1685" s="51">
        <f t="shared" si="136"/>
        <v>3.9670859900051698</v>
      </c>
      <c r="G1685" s="51">
        <f t="shared" si="137"/>
        <v>20.633879781420763</v>
      </c>
      <c r="H1685" s="51">
        <f t="shared" si="138"/>
        <v>11.328125</v>
      </c>
      <c r="I1685" s="51">
        <f t="shared" si="139"/>
        <v>4.322086301922301</v>
      </c>
    </row>
    <row r="1686" spans="1:9" x14ac:dyDescent="0.2">
      <c r="A1686" s="5">
        <v>42933</v>
      </c>
      <c r="B1686" s="37">
        <v>2219</v>
      </c>
      <c r="C1686" s="37">
        <v>190.16</v>
      </c>
      <c r="D1686" s="40">
        <v>42.36</v>
      </c>
      <c r="E1686" s="40">
        <f t="shared" si="135"/>
        <v>2451.52</v>
      </c>
      <c r="F1686" s="51">
        <f t="shared" si="136"/>
        <v>3.8238841978287095</v>
      </c>
      <c r="G1686" s="51">
        <f t="shared" si="137"/>
        <v>17.318761384335154</v>
      </c>
      <c r="H1686" s="51">
        <f t="shared" si="138"/>
        <v>11.03125</v>
      </c>
      <c r="I1686" s="51">
        <f t="shared" si="139"/>
        <v>4.1193708831832234</v>
      </c>
    </row>
    <row r="1687" spans="1:9" x14ac:dyDescent="0.2">
      <c r="A1687" s="5">
        <v>42932</v>
      </c>
      <c r="B1687" s="37">
        <v>1924.9</v>
      </c>
      <c r="C1687" s="37">
        <v>157.4</v>
      </c>
      <c r="D1687" s="40">
        <v>40.69</v>
      </c>
      <c r="E1687" s="40">
        <f t="shared" si="135"/>
        <v>2122.9900000000002</v>
      </c>
      <c r="F1687" s="51">
        <f t="shared" si="136"/>
        <v>3.3170773737721873</v>
      </c>
      <c r="G1687" s="51">
        <f t="shared" si="137"/>
        <v>14.335154826958105</v>
      </c>
      <c r="H1687" s="51">
        <f t="shared" si="138"/>
        <v>10.596354166666666</v>
      </c>
      <c r="I1687" s="51">
        <f t="shared" si="139"/>
        <v>3.5673309584621591</v>
      </c>
    </row>
    <row r="1688" spans="1:9" x14ac:dyDescent="0.2">
      <c r="A1688" s="5">
        <v>42931</v>
      </c>
      <c r="B1688" s="37">
        <v>1978.6</v>
      </c>
      <c r="C1688" s="37">
        <v>170.15</v>
      </c>
      <c r="D1688" s="40">
        <v>38.14</v>
      </c>
      <c r="E1688" s="40">
        <f t="shared" si="135"/>
        <v>2186.89</v>
      </c>
      <c r="F1688" s="51">
        <f t="shared" si="136"/>
        <v>3.4096157160089611</v>
      </c>
      <c r="G1688" s="51">
        <f t="shared" si="137"/>
        <v>15.496357012750455</v>
      </c>
      <c r="H1688" s="51">
        <f t="shared" si="138"/>
        <v>9.9322916666666679</v>
      </c>
      <c r="I1688" s="51">
        <f t="shared" si="139"/>
        <v>3.6747042613254468</v>
      </c>
    </row>
    <row r="1689" spans="1:9" x14ac:dyDescent="0.2">
      <c r="A1689" s="5">
        <v>42930</v>
      </c>
      <c r="B1689" s="37">
        <v>2205.1</v>
      </c>
      <c r="C1689" s="37">
        <v>196.49</v>
      </c>
      <c r="D1689" s="40">
        <v>42.78</v>
      </c>
      <c r="E1689" s="40">
        <f t="shared" si="135"/>
        <v>2444.3700000000003</v>
      </c>
      <c r="F1689" s="51">
        <f t="shared" si="136"/>
        <v>3.7999310701361364</v>
      </c>
      <c r="G1689" s="51">
        <f t="shared" si="137"/>
        <v>17.895264116575593</v>
      </c>
      <c r="H1689" s="51">
        <f t="shared" si="138"/>
        <v>11.140625</v>
      </c>
      <c r="I1689" s="51">
        <f t="shared" si="139"/>
        <v>4.1073564995295069</v>
      </c>
    </row>
    <row r="1690" spans="1:9" x14ac:dyDescent="0.2">
      <c r="A1690" s="5">
        <v>42929</v>
      </c>
      <c r="B1690" s="37">
        <v>2329</v>
      </c>
      <c r="C1690" s="37">
        <v>205</v>
      </c>
      <c r="D1690" s="40">
        <v>45.48</v>
      </c>
      <c r="E1690" s="40">
        <f t="shared" si="135"/>
        <v>2579.48</v>
      </c>
      <c r="F1690" s="51">
        <f t="shared" si="136"/>
        <v>4.0134413234533861</v>
      </c>
      <c r="G1690" s="51">
        <f t="shared" si="137"/>
        <v>18.67030965391621</v>
      </c>
      <c r="H1690" s="51">
        <f t="shared" si="138"/>
        <v>11.84375</v>
      </c>
      <c r="I1690" s="51">
        <f t="shared" si="139"/>
        <v>4.3343863422503022</v>
      </c>
    </row>
    <row r="1691" spans="1:9" x14ac:dyDescent="0.2">
      <c r="A1691" s="5">
        <v>42928</v>
      </c>
      <c r="B1691" s="37">
        <v>2374.4</v>
      </c>
      <c r="C1691" s="37">
        <v>223.92</v>
      </c>
      <c r="D1691" s="40">
        <v>47</v>
      </c>
      <c r="E1691" s="40">
        <f t="shared" si="135"/>
        <v>2645.32</v>
      </c>
      <c r="F1691" s="51">
        <f t="shared" si="136"/>
        <v>4.0916767189384808</v>
      </c>
      <c r="G1691" s="51">
        <f t="shared" si="137"/>
        <v>20.393442622950818</v>
      </c>
      <c r="H1691" s="51">
        <f t="shared" si="138"/>
        <v>12.239583333333334</v>
      </c>
      <c r="I1691" s="51">
        <f t="shared" si="139"/>
        <v>4.4450194918671864</v>
      </c>
    </row>
    <row r="1692" spans="1:9" x14ac:dyDescent="0.2">
      <c r="A1692" s="5">
        <v>42927</v>
      </c>
      <c r="B1692" s="37">
        <v>2282.1</v>
      </c>
      <c r="C1692" s="37">
        <v>188.63</v>
      </c>
      <c r="D1692" s="40">
        <v>43.92</v>
      </c>
      <c r="E1692" s="40">
        <f t="shared" si="135"/>
        <v>2514.65</v>
      </c>
      <c r="F1692" s="51">
        <f t="shared" si="136"/>
        <v>3.9326210580734107</v>
      </c>
      <c r="G1692" s="51">
        <f t="shared" si="137"/>
        <v>17.179417122040071</v>
      </c>
      <c r="H1692" s="51">
        <f t="shared" si="138"/>
        <v>11.4375</v>
      </c>
      <c r="I1692" s="51">
        <f t="shared" si="139"/>
        <v>4.2254503293453425</v>
      </c>
    </row>
    <row r="1693" spans="1:9" x14ac:dyDescent="0.2">
      <c r="A1693" s="5">
        <v>42926</v>
      </c>
      <c r="B1693" s="37">
        <v>2318.3000000000002</v>
      </c>
      <c r="C1693" s="37">
        <v>202</v>
      </c>
      <c r="D1693" s="40">
        <v>44.74</v>
      </c>
      <c r="E1693" s="40">
        <f t="shared" si="135"/>
        <v>2565.04</v>
      </c>
      <c r="F1693" s="51">
        <f t="shared" si="136"/>
        <v>3.9950025848698956</v>
      </c>
      <c r="G1693" s="51">
        <f t="shared" si="137"/>
        <v>18.397085610200364</v>
      </c>
      <c r="H1693" s="51">
        <f t="shared" si="138"/>
        <v>11.651041666666668</v>
      </c>
      <c r="I1693" s="51">
        <f t="shared" si="139"/>
        <v>4.3101223282699284</v>
      </c>
    </row>
    <row r="1694" spans="1:9" x14ac:dyDescent="0.2">
      <c r="A1694" s="5">
        <v>42925</v>
      </c>
      <c r="B1694" s="37">
        <v>2478</v>
      </c>
      <c r="C1694" s="37">
        <v>234.97</v>
      </c>
      <c r="D1694" s="40">
        <v>48.76</v>
      </c>
      <c r="E1694" s="40">
        <f t="shared" si="135"/>
        <v>2761.73</v>
      </c>
      <c r="F1694" s="51">
        <f t="shared" si="136"/>
        <v>4.2702050663449942</v>
      </c>
      <c r="G1694" s="51">
        <f t="shared" si="137"/>
        <v>21.399817850637522</v>
      </c>
      <c r="H1694" s="51">
        <f t="shared" si="138"/>
        <v>12.697916666666666</v>
      </c>
      <c r="I1694" s="51">
        <f t="shared" si="139"/>
        <v>4.6406271004167223</v>
      </c>
    </row>
    <row r="1695" spans="1:9" x14ac:dyDescent="0.2">
      <c r="A1695" s="5">
        <v>42924</v>
      </c>
      <c r="B1695" s="37">
        <v>2542</v>
      </c>
      <c r="C1695" s="37">
        <v>245.23</v>
      </c>
      <c r="D1695" s="40">
        <v>51.27</v>
      </c>
      <c r="E1695" s="40">
        <f t="shared" si="135"/>
        <v>2838.5</v>
      </c>
      <c r="F1695" s="51">
        <f t="shared" si="136"/>
        <v>4.3804928485266243</v>
      </c>
      <c r="G1695" s="51">
        <f t="shared" si="137"/>
        <v>22.334244080145719</v>
      </c>
      <c r="H1695" s="51">
        <f t="shared" si="138"/>
        <v>13.351562500000002</v>
      </c>
      <c r="I1695" s="51">
        <f t="shared" si="139"/>
        <v>4.7696262938567013</v>
      </c>
    </row>
    <row r="1696" spans="1:9" x14ac:dyDescent="0.2">
      <c r="A1696" s="5">
        <v>42923</v>
      </c>
      <c r="B1696" s="37">
        <v>2479.3000000000002</v>
      </c>
      <c r="C1696" s="37">
        <v>238.38</v>
      </c>
      <c r="D1696" s="40">
        <v>46.21</v>
      </c>
      <c r="E1696" s="40">
        <f t="shared" si="135"/>
        <v>2763.8900000000003</v>
      </c>
      <c r="F1696" s="51">
        <f t="shared" si="136"/>
        <v>4.2724452869205587</v>
      </c>
      <c r="G1696" s="51">
        <f t="shared" si="137"/>
        <v>21.710382513661202</v>
      </c>
      <c r="H1696" s="51">
        <f t="shared" si="138"/>
        <v>12.033854166666668</v>
      </c>
      <c r="I1696" s="51">
        <f t="shared" si="139"/>
        <v>4.6442566205135103</v>
      </c>
    </row>
    <row r="1697" spans="1:9" x14ac:dyDescent="0.2">
      <c r="A1697" s="5">
        <v>42922</v>
      </c>
      <c r="B1697" s="37">
        <v>2593.1</v>
      </c>
      <c r="C1697" s="37">
        <v>265.35000000000002</v>
      </c>
      <c r="D1697" s="40">
        <v>51.2</v>
      </c>
      <c r="E1697" s="40">
        <f t="shared" si="135"/>
        <v>2909.6499999999996</v>
      </c>
      <c r="F1697" s="51">
        <f t="shared" si="136"/>
        <v>4.4685507496122696</v>
      </c>
      <c r="G1697" s="51">
        <f t="shared" si="137"/>
        <v>24.166666666666668</v>
      </c>
      <c r="H1697" s="51">
        <f t="shared" si="138"/>
        <v>13.333333333333334</v>
      </c>
      <c r="I1697" s="51">
        <f t="shared" si="139"/>
        <v>4.8891820137115198</v>
      </c>
    </row>
    <row r="1698" spans="1:9" x14ac:dyDescent="0.2">
      <c r="A1698" s="5">
        <v>42921</v>
      </c>
      <c r="B1698" s="37">
        <v>2598.5</v>
      </c>
      <c r="C1698" s="37">
        <v>264.77</v>
      </c>
      <c r="D1698" s="40">
        <v>53.4</v>
      </c>
      <c r="E1698" s="40">
        <f t="shared" si="135"/>
        <v>2916.67</v>
      </c>
      <c r="F1698" s="51">
        <f t="shared" si="136"/>
        <v>4.4778562812338452</v>
      </c>
      <c r="G1698" s="51">
        <f t="shared" si="137"/>
        <v>24.113843351548265</v>
      </c>
      <c r="H1698" s="51">
        <f t="shared" si="138"/>
        <v>13.90625</v>
      </c>
      <c r="I1698" s="51">
        <f t="shared" si="139"/>
        <v>4.9009779540260787</v>
      </c>
    </row>
    <row r="1699" spans="1:9" x14ac:dyDescent="0.2">
      <c r="A1699" s="5">
        <v>42920</v>
      </c>
      <c r="B1699" s="37">
        <v>2582.6</v>
      </c>
      <c r="C1699" s="37">
        <v>266.68</v>
      </c>
      <c r="D1699" s="40">
        <v>54.89</v>
      </c>
      <c r="E1699" s="40">
        <f t="shared" si="135"/>
        <v>2904.1699999999996</v>
      </c>
      <c r="F1699" s="51">
        <f t="shared" si="136"/>
        <v>4.4504566603480962</v>
      </c>
      <c r="G1699" s="51">
        <f t="shared" si="137"/>
        <v>24.287795992714024</v>
      </c>
      <c r="H1699" s="51">
        <f t="shared" si="138"/>
        <v>14.294270833333334</v>
      </c>
      <c r="I1699" s="51">
        <f t="shared" si="139"/>
        <v>4.8799737867993001</v>
      </c>
    </row>
    <row r="1700" spans="1:9" x14ac:dyDescent="0.2">
      <c r="A1700" s="5">
        <v>42919</v>
      </c>
      <c r="B1700" s="37">
        <v>2524</v>
      </c>
      <c r="C1700" s="37">
        <v>273.99</v>
      </c>
      <c r="D1700" s="40">
        <v>45.51</v>
      </c>
      <c r="E1700" s="40">
        <f t="shared" si="135"/>
        <v>2843.5</v>
      </c>
      <c r="F1700" s="51">
        <f t="shared" si="136"/>
        <v>4.3494744097880407</v>
      </c>
      <c r="G1700" s="51">
        <f t="shared" si="137"/>
        <v>24.953551912568305</v>
      </c>
      <c r="H1700" s="51">
        <f t="shared" si="138"/>
        <v>11.8515625</v>
      </c>
      <c r="I1700" s="51">
        <f t="shared" si="139"/>
        <v>4.7780279607474121</v>
      </c>
    </row>
    <row r="1701" spans="1:9" x14ac:dyDescent="0.2">
      <c r="A1701" s="5">
        <v>42918</v>
      </c>
      <c r="B1701" s="37">
        <v>2445</v>
      </c>
      <c r="C1701" s="37">
        <v>277.64</v>
      </c>
      <c r="D1701" s="40">
        <v>41.59</v>
      </c>
      <c r="E1701" s="40">
        <f t="shared" si="135"/>
        <v>2764.23</v>
      </c>
      <c r="F1701" s="51">
        <f t="shared" si="136"/>
        <v>4.2133379286575909</v>
      </c>
      <c r="G1701" s="51">
        <f t="shared" si="137"/>
        <v>25.285974499089249</v>
      </c>
      <c r="H1701" s="51">
        <f t="shared" si="138"/>
        <v>10.830729166666668</v>
      </c>
      <c r="I1701" s="51">
        <f t="shared" si="139"/>
        <v>4.6448279338620786</v>
      </c>
    </row>
    <row r="1702" spans="1:9" x14ac:dyDescent="0.2">
      <c r="A1702" s="5">
        <v>42917</v>
      </c>
      <c r="B1702" s="37">
        <v>2349.5</v>
      </c>
      <c r="C1702" s="37">
        <v>255</v>
      </c>
      <c r="D1702" s="40">
        <v>38.369999999999997</v>
      </c>
      <c r="E1702" s="40">
        <f t="shared" si="135"/>
        <v>2642.87</v>
      </c>
      <c r="F1702" s="51">
        <f t="shared" si="136"/>
        <v>4.0487678786834396</v>
      </c>
      <c r="G1702" s="51">
        <f t="shared" si="137"/>
        <v>23.224043715846992</v>
      </c>
      <c r="H1702" s="51">
        <f t="shared" si="138"/>
        <v>9.9921875</v>
      </c>
      <c r="I1702" s="51">
        <f t="shared" si="139"/>
        <v>4.4409026750907374</v>
      </c>
    </row>
    <row r="1703" spans="1:9" x14ac:dyDescent="0.2">
      <c r="A1703" s="5">
        <v>42916</v>
      </c>
      <c r="B1703" s="37">
        <v>2420.6999999999998</v>
      </c>
      <c r="C1703" s="37">
        <v>275.62</v>
      </c>
      <c r="D1703" s="40">
        <v>39.49</v>
      </c>
      <c r="E1703" s="40">
        <f t="shared" si="135"/>
        <v>2735.8099999999995</v>
      </c>
      <c r="F1703" s="51">
        <f t="shared" si="136"/>
        <v>4.1714630363605032</v>
      </c>
      <c r="G1703" s="51">
        <f t="shared" si="137"/>
        <v>25.102003642987249</v>
      </c>
      <c r="H1703" s="51">
        <f t="shared" si="138"/>
        <v>10.283854166666668</v>
      </c>
      <c r="I1703" s="51">
        <f t="shared" si="139"/>
        <v>4.5970728592552756</v>
      </c>
    </row>
    <row r="1704" spans="1:9" x14ac:dyDescent="0.2">
      <c r="A1704" s="5">
        <v>42915</v>
      </c>
      <c r="B1704" s="37">
        <v>2470.1</v>
      </c>
      <c r="C1704" s="37">
        <v>285.3</v>
      </c>
      <c r="D1704" s="40">
        <v>40.200000000000003</v>
      </c>
      <c r="E1704" s="40">
        <f t="shared" si="135"/>
        <v>2795.6</v>
      </c>
      <c r="F1704" s="51">
        <f t="shared" si="136"/>
        <v>4.2565914182319489</v>
      </c>
      <c r="G1704" s="51">
        <f t="shared" si="137"/>
        <v>25.983606557377048</v>
      </c>
      <c r="H1704" s="51">
        <f t="shared" si="138"/>
        <v>10.468750000000002</v>
      </c>
      <c r="I1704" s="51">
        <f t="shared" si="139"/>
        <v>4.6975399919343994</v>
      </c>
    </row>
    <row r="1705" spans="1:9" x14ac:dyDescent="0.2">
      <c r="A1705" s="5">
        <v>42914</v>
      </c>
      <c r="B1705" s="37">
        <v>2518.1999999999998</v>
      </c>
      <c r="C1705" s="37">
        <v>311.62</v>
      </c>
      <c r="D1705" s="40">
        <v>42</v>
      </c>
      <c r="E1705" s="40">
        <f t="shared" si="135"/>
        <v>2871.8199999999997</v>
      </c>
      <c r="F1705" s="51">
        <f t="shared" si="136"/>
        <v>4.33947957952783</v>
      </c>
      <c r="G1705" s="51">
        <f t="shared" si="137"/>
        <v>28.380692167577411</v>
      </c>
      <c r="H1705" s="51">
        <f t="shared" si="138"/>
        <v>10.9375</v>
      </c>
      <c r="I1705" s="51">
        <f t="shared" si="139"/>
        <v>4.8256150020163995</v>
      </c>
    </row>
    <row r="1706" spans="1:9" x14ac:dyDescent="0.2">
      <c r="A1706" s="5">
        <v>42913</v>
      </c>
      <c r="B1706" s="37">
        <v>2521.1999999999998</v>
      </c>
      <c r="C1706" s="37">
        <v>279</v>
      </c>
      <c r="D1706" s="40">
        <v>40.5</v>
      </c>
      <c r="E1706" s="40">
        <f t="shared" si="135"/>
        <v>2840.7</v>
      </c>
      <c r="F1706" s="51">
        <f t="shared" si="136"/>
        <v>4.3446493193175941</v>
      </c>
      <c r="G1706" s="51">
        <f t="shared" si="137"/>
        <v>25.409836065573771</v>
      </c>
      <c r="H1706" s="51">
        <f t="shared" si="138"/>
        <v>10.546875</v>
      </c>
      <c r="I1706" s="51">
        <f t="shared" si="139"/>
        <v>4.7733230272886136</v>
      </c>
    </row>
    <row r="1707" spans="1:9" x14ac:dyDescent="0.2">
      <c r="A1707" s="5">
        <v>42912</v>
      </c>
      <c r="B1707" s="37">
        <v>2394.6</v>
      </c>
      <c r="C1707" s="37">
        <v>251.3</v>
      </c>
      <c r="D1707" s="40">
        <v>38.15</v>
      </c>
      <c r="E1707" s="40">
        <f t="shared" si="135"/>
        <v>2684.05</v>
      </c>
      <c r="F1707" s="51">
        <f t="shared" si="136"/>
        <v>4.1264863001895575</v>
      </c>
      <c r="G1707" s="51">
        <f t="shared" si="137"/>
        <v>22.887067395264118</v>
      </c>
      <c r="H1707" s="51">
        <f t="shared" si="138"/>
        <v>9.9348958333333339</v>
      </c>
      <c r="I1707" s="51">
        <f t="shared" si="139"/>
        <v>4.5100988036026353</v>
      </c>
    </row>
    <row r="1708" spans="1:9" x14ac:dyDescent="0.2">
      <c r="A1708" s="5">
        <v>42911</v>
      </c>
      <c r="B1708" s="37">
        <v>2477.6999999999998</v>
      </c>
      <c r="C1708" s="37">
        <v>277</v>
      </c>
      <c r="D1708" s="40">
        <v>40.799999999999997</v>
      </c>
      <c r="E1708" s="40">
        <f t="shared" si="135"/>
        <v>2795.5</v>
      </c>
      <c r="F1708" s="51">
        <f t="shared" si="136"/>
        <v>4.2696880923660174</v>
      </c>
      <c r="G1708" s="51">
        <f t="shared" si="137"/>
        <v>25.227686703096538</v>
      </c>
      <c r="H1708" s="51">
        <f t="shared" si="138"/>
        <v>10.625</v>
      </c>
      <c r="I1708" s="51">
        <f t="shared" si="139"/>
        <v>4.6973719585965856</v>
      </c>
    </row>
    <row r="1709" spans="1:9" x14ac:dyDescent="0.2">
      <c r="A1709" s="5">
        <v>42910</v>
      </c>
      <c r="B1709" s="37">
        <v>2502.6</v>
      </c>
      <c r="C1709" s="37">
        <v>296.89</v>
      </c>
      <c r="D1709" s="40">
        <v>43.05</v>
      </c>
      <c r="E1709" s="40">
        <f t="shared" si="135"/>
        <v>2842.54</v>
      </c>
      <c r="F1709" s="51">
        <f t="shared" si="136"/>
        <v>4.3125969326210587</v>
      </c>
      <c r="G1709" s="51">
        <f t="shared" si="137"/>
        <v>27.039162112932601</v>
      </c>
      <c r="H1709" s="51">
        <f t="shared" si="138"/>
        <v>11.2109375</v>
      </c>
      <c r="I1709" s="51">
        <f t="shared" si="139"/>
        <v>4.7764148407043958</v>
      </c>
    </row>
    <row r="1710" spans="1:9" x14ac:dyDescent="0.2">
      <c r="A1710" s="5">
        <v>42909</v>
      </c>
      <c r="B1710" s="37">
        <v>2674.9</v>
      </c>
      <c r="C1710" s="37">
        <v>324.37</v>
      </c>
      <c r="D1710" s="40">
        <v>46.03</v>
      </c>
      <c r="E1710" s="40">
        <f t="shared" si="135"/>
        <v>3045.3</v>
      </c>
      <c r="F1710" s="51">
        <f t="shared" si="136"/>
        <v>4.6095123212131659</v>
      </c>
      <c r="G1710" s="51">
        <f t="shared" si="137"/>
        <v>29.541894353369763</v>
      </c>
      <c r="H1710" s="51">
        <f t="shared" si="138"/>
        <v>11.986979166666668</v>
      </c>
      <c r="I1710" s="51">
        <f t="shared" si="139"/>
        <v>5.1171192364565137</v>
      </c>
    </row>
    <row r="1711" spans="1:9" x14ac:dyDescent="0.2">
      <c r="A1711" s="5">
        <v>42908</v>
      </c>
      <c r="B1711" s="37">
        <v>2672.8</v>
      </c>
      <c r="C1711" s="37">
        <v>320.94</v>
      </c>
      <c r="D1711" s="40">
        <v>45.98</v>
      </c>
      <c r="E1711" s="40">
        <f t="shared" si="135"/>
        <v>3039.7200000000003</v>
      </c>
      <c r="F1711" s="51">
        <f t="shared" si="136"/>
        <v>4.6058935033603312</v>
      </c>
      <c r="G1711" s="51">
        <f t="shared" si="137"/>
        <v>29.229508196721309</v>
      </c>
      <c r="H1711" s="51">
        <f t="shared" si="138"/>
        <v>11.973958333333332</v>
      </c>
      <c r="I1711" s="51">
        <f t="shared" si="139"/>
        <v>5.1077429762064801</v>
      </c>
    </row>
    <row r="1712" spans="1:9" x14ac:dyDescent="0.2">
      <c r="A1712" s="5">
        <v>42907</v>
      </c>
      <c r="B1712" s="37">
        <v>2621.1999999999998</v>
      </c>
      <c r="C1712" s="37">
        <v>321.66000000000003</v>
      </c>
      <c r="D1712" s="40">
        <v>44</v>
      </c>
      <c r="E1712" s="40">
        <f t="shared" si="135"/>
        <v>2986.8599999999997</v>
      </c>
      <c r="F1712" s="51">
        <f t="shared" si="136"/>
        <v>4.5169739789763916</v>
      </c>
      <c r="G1712" s="51">
        <f t="shared" si="137"/>
        <v>29.295081967213115</v>
      </c>
      <c r="H1712" s="51">
        <f t="shared" si="138"/>
        <v>11.458333333333334</v>
      </c>
      <c r="I1712" s="51">
        <f t="shared" si="139"/>
        <v>5.0189205538378809</v>
      </c>
    </row>
    <row r="1713" spans="1:9" x14ac:dyDescent="0.2">
      <c r="A1713" s="5">
        <v>42906</v>
      </c>
      <c r="B1713" s="37">
        <v>2712.2</v>
      </c>
      <c r="C1713" s="37">
        <v>344.15</v>
      </c>
      <c r="D1713" s="40">
        <v>45.63</v>
      </c>
      <c r="E1713" s="40">
        <f t="shared" si="135"/>
        <v>3101.98</v>
      </c>
      <c r="F1713" s="51">
        <f t="shared" si="136"/>
        <v>4.6737894192658969</v>
      </c>
      <c r="G1713" s="51">
        <f t="shared" si="137"/>
        <v>31.343351548269577</v>
      </c>
      <c r="H1713" s="51">
        <f t="shared" si="138"/>
        <v>11.882812500000002</v>
      </c>
      <c r="I1713" s="51">
        <f t="shared" si="139"/>
        <v>5.2123605323296145</v>
      </c>
    </row>
    <row r="1714" spans="1:9" x14ac:dyDescent="0.2">
      <c r="A1714" s="5">
        <v>42905</v>
      </c>
      <c r="B1714" s="37">
        <v>2580.8000000000002</v>
      </c>
      <c r="C1714" s="37">
        <v>355.5</v>
      </c>
      <c r="D1714" s="40">
        <v>47.63</v>
      </c>
      <c r="E1714" s="40">
        <f t="shared" si="135"/>
        <v>2983.9300000000003</v>
      </c>
      <c r="F1714" s="51">
        <f t="shared" si="136"/>
        <v>4.4473548164742382</v>
      </c>
      <c r="G1714" s="51">
        <f t="shared" si="137"/>
        <v>32.377049180327866</v>
      </c>
      <c r="H1714" s="51">
        <f t="shared" si="138"/>
        <v>12.403645833333334</v>
      </c>
      <c r="I1714" s="51">
        <f t="shared" si="139"/>
        <v>5.0139971770399248</v>
      </c>
    </row>
    <row r="1715" spans="1:9" x14ac:dyDescent="0.2">
      <c r="A1715" s="5">
        <v>42904</v>
      </c>
      <c r="B1715" s="37">
        <v>2491.5</v>
      </c>
      <c r="C1715" s="37">
        <v>348.88</v>
      </c>
      <c r="D1715" s="40">
        <v>43.66</v>
      </c>
      <c r="E1715" s="40">
        <f t="shared" si="135"/>
        <v>2884.04</v>
      </c>
      <c r="F1715" s="51">
        <f t="shared" si="136"/>
        <v>4.2934688953989317</v>
      </c>
      <c r="G1715" s="51">
        <f t="shared" si="137"/>
        <v>31.774134790528233</v>
      </c>
      <c r="H1715" s="51">
        <f t="shared" si="138"/>
        <v>11.369791666666666</v>
      </c>
      <c r="I1715" s="51">
        <f t="shared" si="139"/>
        <v>4.8461486758972976</v>
      </c>
    </row>
    <row r="1716" spans="1:9" x14ac:dyDescent="0.2">
      <c r="A1716" s="5">
        <v>42903</v>
      </c>
      <c r="B1716" s="37">
        <v>2610</v>
      </c>
      <c r="C1716" s="37">
        <v>364.56</v>
      </c>
      <c r="D1716" s="40">
        <v>46.01</v>
      </c>
      <c r="E1716" s="40">
        <f t="shared" si="135"/>
        <v>3020.57</v>
      </c>
      <c r="F1716" s="51">
        <f t="shared" si="136"/>
        <v>4.4976736170946063</v>
      </c>
      <c r="G1716" s="51">
        <f t="shared" si="137"/>
        <v>33.202185792349724</v>
      </c>
      <c r="H1716" s="51">
        <f t="shared" si="138"/>
        <v>11.981770833333334</v>
      </c>
      <c r="I1716" s="51">
        <f t="shared" si="139"/>
        <v>5.0755645920150556</v>
      </c>
    </row>
    <row r="1717" spans="1:9" x14ac:dyDescent="0.2">
      <c r="A1717" s="5">
        <v>42902</v>
      </c>
      <c r="B1717" s="37">
        <v>2437</v>
      </c>
      <c r="C1717" s="37">
        <v>348.44</v>
      </c>
      <c r="D1717" s="40">
        <v>33.89</v>
      </c>
      <c r="E1717" s="40">
        <f t="shared" si="135"/>
        <v>2819.33</v>
      </c>
      <c r="F1717" s="51">
        <f t="shared" si="136"/>
        <v>4.1995519558848873</v>
      </c>
      <c r="G1717" s="51">
        <f t="shared" si="137"/>
        <v>31.734061930783241</v>
      </c>
      <c r="H1717" s="51">
        <f t="shared" si="138"/>
        <v>8.8255208333333339</v>
      </c>
      <c r="I1717" s="51">
        <f t="shared" si="139"/>
        <v>4.7374143029977143</v>
      </c>
    </row>
    <row r="1718" spans="1:9" x14ac:dyDescent="0.2">
      <c r="A1718" s="5">
        <v>42901</v>
      </c>
      <c r="B1718" s="37">
        <v>2377.4</v>
      </c>
      <c r="C1718" s="37">
        <v>338.7</v>
      </c>
      <c r="D1718" s="40">
        <v>28.97</v>
      </c>
      <c r="E1718" s="40">
        <f t="shared" si="135"/>
        <v>2745.0699999999997</v>
      </c>
      <c r="F1718" s="51">
        <f t="shared" si="136"/>
        <v>4.0968464587282449</v>
      </c>
      <c r="G1718" s="51">
        <f t="shared" si="137"/>
        <v>30.846994535519123</v>
      </c>
      <c r="H1718" s="51">
        <f t="shared" si="138"/>
        <v>7.544270833333333</v>
      </c>
      <c r="I1718" s="51">
        <f t="shared" si="139"/>
        <v>4.6126327463368728</v>
      </c>
    </row>
    <row r="1719" spans="1:9" x14ac:dyDescent="0.2">
      <c r="A1719" s="5">
        <v>42900</v>
      </c>
      <c r="B1719" s="37">
        <v>2395</v>
      </c>
      <c r="C1719" s="37">
        <v>335.95</v>
      </c>
      <c r="D1719" s="40">
        <v>28.81</v>
      </c>
      <c r="E1719" s="40">
        <f t="shared" si="135"/>
        <v>2759.7599999999998</v>
      </c>
      <c r="F1719" s="51">
        <f t="shared" si="136"/>
        <v>4.1271755988281926</v>
      </c>
      <c r="G1719" s="51">
        <f t="shared" si="137"/>
        <v>30.596539162112929</v>
      </c>
      <c r="H1719" s="51">
        <f t="shared" si="138"/>
        <v>7.502604166666667</v>
      </c>
      <c r="I1719" s="51">
        <f t="shared" si="139"/>
        <v>4.6373168436617824</v>
      </c>
    </row>
    <row r="1720" spans="1:9" x14ac:dyDescent="0.2">
      <c r="A1720" s="5">
        <v>42899</v>
      </c>
      <c r="B1720" s="37">
        <v>2676.4</v>
      </c>
      <c r="C1720" s="37">
        <v>382.7</v>
      </c>
      <c r="D1720" s="40">
        <v>30.32</v>
      </c>
      <c r="E1720" s="40">
        <f t="shared" si="135"/>
        <v>3089.42</v>
      </c>
      <c r="F1720" s="51">
        <f t="shared" si="136"/>
        <v>4.6120971911080479</v>
      </c>
      <c r="G1720" s="51">
        <f t="shared" si="137"/>
        <v>34.854280510018214</v>
      </c>
      <c r="H1720" s="51">
        <f t="shared" si="138"/>
        <v>7.8958333333333339</v>
      </c>
      <c r="I1720" s="51">
        <f t="shared" si="139"/>
        <v>5.1912555451001481</v>
      </c>
    </row>
    <row r="1721" spans="1:9" x14ac:dyDescent="0.2">
      <c r="A1721" s="5">
        <v>42898</v>
      </c>
      <c r="B1721" s="37">
        <v>2571.8000000000002</v>
      </c>
      <c r="C1721" s="37">
        <v>386.9</v>
      </c>
      <c r="D1721" s="40">
        <v>29.06</v>
      </c>
      <c r="E1721" s="40">
        <f t="shared" si="135"/>
        <v>2987.76</v>
      </c>
      <c r="F1721" s="51">
        <f t="shared" si="136"/>
        <v>4.431845597104946</v>
      </c>
      <c r="G1721" s="51">
        <f t="shared" si="137"/>
        <v>35.236794171220396</v>
      </c>
      <c r="H1721" s="51">
        <f t="shared" si="138"/>
        <v>7.567708333333333</v>
      </c>
      <c r="I1721" s="51">
        <f t="shared" si="139"/>
        <v>5.0204328538782095</v>
      </c>
    </row>
    <row r="1722" spans="1:9" x14ac:dyDescent="0.2">
      <c r="A1722" s="5">
        <v>42897</v>
      </c>
      <c r="B1722" s="37">
        <v>2936.3</v>
      </c>
      <c r="C1722" s="37">
        <v>336.33</v>
      </c>
      <c r="D1722" s="40">
        <v>34.04</v>
      </c>
      <c r="E1722" s="40">
        <f t="shared" si="135"/>
        <v>3306.67</v>
      </c>
      <c r="F1722" s="51">
        <f t="shared" si="136"/>
        <v>5.0599689815612621</v>
      </c>
      <c r="G1722" s="51">
        <f t="shared" si="137"/>
        <v>30.631147540983605</v>
      </c>
      <c r="H1722" s="51">
        <f t="shared" si="138"/>
        <v>8.8645833333333339</v>
      </c>
      <c r="I1722" s="51">
        <f t="shared" si="139"/>
        <v>5.5563079715015462</v>
      </c>
    </row>
    <row r="1723" spans="1:9" x14ac:dyDescent="0.2">
      <c r="A1723" s="5">
        <v>42896</v>
      </c>
      <c r="B1723" s="37">
        <v>2806</v>
      </c>
      <c r="C1723" s="37">
        <v>325.88</v>
      </c>
      <c r="D1723" s="40">
        <v>30.13</v>
      </c>
      <c r="E1723" s="40">
        <f t="shared" si="135"/>
        <v>3162.01</v>
      </c>
      <c r="F1723" s="51">
        <f t="shared" si="136"/>
        <v>4.8354299500258495</v>
      </c>
      <c r="G1723" s="51">
        <f t="shared" si="137"/>
        <v>29.679417122040071</v>
      </c>
      <c r="H1723" s="51">
        <f t="shared" si="138"/>
        <v>7.846354166666667</v>
      </c>
      <c r="I1723" s="51">
        <f t="shared" si="139"/>
        <v>5.3132309450194919</v>
      </c>
    </row>
    <row r="1724" spans="1:9" x14ac:dyDescent="0.2">
      <c r="A1724" s="5">
        <v>42895</v>
      </c>
      <c r="B1724" s="37">
        <v>2809</v>
      </c>
      <c r="C1724" s="37">
        <v>278.41000000000003</v>
      </c>
      <c r="D1724" s="40">
        <v>29.56</v>
      </c>
      <c r="E1724" s="40">
        <f t="shared" si="135"/>
        <v>3116.97</v>
      </c>
      <c r="F1724" s="51">
        <f t="shared" si="136"/>
        <v>4.8405996898156127</v>
      </c>
      <c r="G1724" s="51">
        <f t="shared" si="137"/>
        <v>25.356102003642988</v>
      </c>
      <c r="H1724" s="51">
        <f t="shared" si="138"/>
        <v>7.697916666666667</v>
      </c>
      <c r="I1724" s="51">
        <f t="shared" si="139"/>
        <v>5.2375487296679655</v>
      </c>
    </row>
    <row r="1725" spans="1:9" x14ac:dyDescent="0.2">
      <c r="A1725" s="5">
        <v>42894</v>
      </c>
      <c r="B1725" s="37">
        <v>2782.1</v>
      </c>
      <c r="C1725" s="37">
        <v>256.95</v>
      </c>
      <c r="D1725" s="40">
        <v>30.08</v>
      </c>
      <c r="E1725" s="40">
        <f t="shared" si="135"/>
        <v>3069.1299999999997</v>
      </c>
      <c r="F1725" s="51">
        <f t="shared" si="136"/>
        <v>4.794244356367396</v>
      </c>
      <c r="G1725" s="51">
        <f t="shared" si="137"/>
        <v>23.401639344262293</v>
      </c>
      <c r="H1725" s="51">
        <f t="shared" si="138"/>
        <v>7.833333333333333</v>
      </c>
      <c r="I1725" s="51">
        <f t="shared" si="139"/>
        <v>5.1571615808576414</v>
      </c>
    </row>
    <row r="1726" spans="1:9" x14ac:dyDescent="0.2">
      <c r="A1726" s="5">
        <v>42893</v>
      </c>
      <c r="B1726" s="37">
        <v>2642.6</v>
      </c>
      <c r="C1726" s="37">
        <v>250.7</v>
      </c>
      <c r="D1726" s="40">
        <v>28.6</v>
      </c>
      <c r="E1726" s="40">
        <f t="shared" si="135"/>
        <v>2921.8999999999996</v>
      </c>
      <c r="F1726" s="51">
        <f t="shared" si="136"/>
        <v>4.5538514561433745</v>
      </c>
      <c r="G1726" s="51">
        <f t="shared" si="137"/>
        <v>22.832422586520945</v>
      </c>
      <c r="H1726" s="51">
        <f t="shared" si="138"/>
        <v>7.447916666666667</v>
      </c>
      <c r="I1726" s="51">
        <f t="shared" si="139"/>
        <v>4.9097660975937618</v>
      </c>
    </row>
    <row r="1727" spans="1:9" x14ac:dyDescent="0.2">
      <c r="A1727" s="5">
        <v>42892</v>
      </c>
      <c r="B1727" s="37">
        <v>2843.6</v>
      </c>
      <c r="C1727" s="37">
        <v>261.89</v>
      </c>
      <c r="D1727" s="40">
        <v>30.1</v>
      </c>
      <c r="E1727" s="40">
        <f t="shared" si="135"/>
        <v>3135.5899999999997</v>
      </c>
      <c r="F1727" s="51">
        <f t="shared" si="136"/>
        <v>4.9002240220575564</v>
      </c>
      <c r="G1727" s="51">
        <f t="shared" si="137"/>
        <v>23.851548269581055</v>
      </c>
      <c r="H1727" s="51">
        <f t="shared" si="138"/>
        <v>7.838541666666667</v>
      </c>
      <c r="I1727" s="51">
        <f t="shared" si="139"/>
        <v>5.2688365371689736</v>
      </c>
    </row>
    <row r="1728" spans="1:9" x14ac:dyDescent="0.2">
      <c r="A1728" s="5">
        <v>42891</v>
      </c>
      <c r="B1728" s="37">
        <v>2636.2</v>
      </c>
      <c r="C1728" s="37">
        <v>242.16</v>
      </c>
      <c r="D1728" s="40">
        <v>30.7</v>
      </c>
      <c r="E1728" s="40">
        <f t="shared" si="135"/>
        <v>2909.0599999999995</v>
      </c>
      <c r="F1728" s="51">
        <f t="shared" si="136"/>
        <v>4.5428226779252112</v>
      </c>
      <c r="G1728" s="51">
        <f t="shared" si="137"/>
        <v>22.05464480874317</v>
      </c>
      <c r="H1728" s="51">
        <f t="shared" si="138"/>
        <v>7.994791666666667</v>
      </c>
      <c r="I1728" s="51">
        <f t="shared" si="139"/>
        <v>4.8881906170184157</v>
      </c>
    </row>
    <row r="1729" spans="1:9" x14ac:dyDescent="0.2">
      <c r="A1729" s="5">
        <v>42890</v>
      </c>
      <c r="B1729" s="37">
        <v>2488.1999999999998</v>
      </c>
      <c r="C1729" s="37">
        <v>241.06</v>
      </c>
      <c r="D1729" s="40">
        <v>27.79</v>
      </c>
      <c r="E1729" s="40">
        <f t="shared" si="135"/>
        <v>2757.0499999999997</v>
      </c>
      <c r="F1729" s="51">
        <f t="shared" si="136"/>
        <v>4.2877821816301909</v>
      </c>
      <c r="G1729" s="51">
        <f t="shared" si="137"/>
        <v>21.954462659380692</v>
      </c>
      <c r="H1729" s="51">
        <f t="shared" si="138"/>
        <v>7.236979166666667</v>
      </c>
      <c r="I1729" s="51">
        <f t="shared" si="139"/>
        <v>4.6327631402070164</v>
      </c>
    </row>
    <row r="1730" spans="1:9" x14ac:dyDescent="0.2">
      <c r="A1730" s="5">
        <v>42889</v>
      </c>
      <c r="B1730" s="37">
        <v>2461</v>
      </c>
      <c r="C1730" s="37">
        <v>217.01</v>
      </c>
      <c r="D1730" s="40">
        <v>27.4</v>
      </c>
      <c r="E1730" s="40">
        <f t="shared" si="135"/>
        <v>2705.4100000000003</v>
      </c>
      <c r="F1730" s="51">
        <f t="shared" si="136"/>
        <v>4.2409098742029991</v>
      </c>
      <c r="G1730" s="51">
        <f t="shared" si="137"/>
        <v>19.764116575591984</v>
      </c>
      <c r="H1730" s="51">
        <f t="shared" si="138"/>
        <v>7.135416666666667</v>
      </c>
      <c r="I1730" s="51">
        <f t="shared" si="139"/>
        <v>4.5459907245597533</v>
      </c>
    </row>
    <row r="1731" spans="1:9" x14ac:dyDescent="0.2">
      <c r="A1731" s="5">
        <v>42888</v>
      </c>
      <c r="B1731" s="37">
        <v>2405.9</v>
      </c>
      <c r="C1731" s="37">
        <v>214.77</v>
      </c>
      <c r="D1731" s="40">
        <v>27.9</v>
      </c>
      <c r="E1731" s="40">
        <f t="shared" ref="E1731:E1794" si="140">B1731+C1731+D1731</f>
        <v>2648.57</v>
      </c>
      <c r="F1731" s="51">
        <f t="shared" ref="F1731:F1794" si="141">B1731/$B$2013</f>
        <v>4.145958986731002</v>
      </c>
      <c r="G1731" s="51">
        <f t="shared" ref="G1731:G1794" si="142">C1731/$C$2013</f>
        <v>19.560109289617486</v>
      </c>
      <c r="H1731" s="51">
        <f t="shared" ref="H1731:H1794" si="143">D1731/$D$2013</f>
        <v>7.265625</v>
      </c>
      <c r="I1731" s="51">
        <f t="shared" ref="I1731:I1794" si="144">E1731/$E$2013</f>
        <v>4.4504805753461492</v>
      </c>
    </row>
    <row r="1732" spans="1:9" x14ac:dyDescent="0.2">
      <c r="A1732" s="5">
        <v>42887</v>
      </c>
      <c r="B1732" s="37">
        <v>2311.6</v>
      </c>
      <c r="C1732" s="37">
        <v>211.4</v>
      </c>
      <c r="D1732" s="40">
        <v>27.74</v>
      </c>
      <c r="E1732" s="40">
        <f t="shared" si="140"/>
        <v>2550.7399999999998</v>
      </c>
      <c r="F1732" s="51">
        <f t="shared" si="141"/>
        <v>3.9834568326727555</v>
      </c>
      <c r="G1732" s="51">
        <f t="shared" si="142"/>
        <v>19.253187613843352</v>
      </c>
      <c r="H1732" s="51">
        <f t="shared" si="143"/>
        <v>7.223958333333333</v>
      </c>
      <c r="I1732" s="51">
        <f t="shared" si="144"/>
        <v>4.2860935609624944</v>
      </c>
    </row>
    <row r="1733" spans="1:9" x14ac:dyDescent="0.2">
      <c r="A1733" s="5">
        <v>42886</v>
      </c>
      <c r="B1733" s="37">
        <v>2191.8000000000002</v>
      </c>
      <c r="C1733" s="37">
        <v>218.34</v>
      </c>
      <c r="D1733" s="40">
        <v>25.88</v>
      </c>
      <c r="E1733" s="40">
        <f t="shared" si="140"/>
        <v>2436.0200000000004</v>
      </c>
      <c r="F1733" s="51">
        <f t="shared" si="141"/>
        <v>3.7770118904015169</v>
      </c>
      <c r="G1733" s="51">
        <f t="shared" si="142"/>
        <v>19.885245901639344</v>
      </c>
      <c r="H1733" s="51">
        <f t="shared" si="143"/>
        <v>6.739583333333333</v>
      </c>
      <c r="I1733" s="51">
        <f t="shared" si="144"/>
        <v>4.0933257158220195</v>
      </c>
    </row>
    <row r="1734" spans="1:9" x14ac:dyDescent="0.2">
      <c r="A1734" s="5">
        <v>42885</v>
      </c>
      <c r="B1734" s="37">
        <v>2146.6999999999998</v>
      </c>
      <c r="C1734" s="37">
        <v>224.69</v>
      </c>
      <c r="D1734" s="40">
        <v>24.11</v>
      </c>
      <c r="E1734" s="40">
        <f t="shared" si="140"/>
        <v>2395.5</v>
      </c>
      <c r="F1734" s="51">
        <f t="shared" si="141"/>
        <v>3.6992934688953989</v>
      </c>
      <c r="G1734" s="51">
        <f t="shared" si="142"/>
        <v>20.463570127504553</v>
      </c>
      <c r="H1734" s="51">
        <f t="shared" si="143"/>
        <v>6.278645833333333</v>
      </c>
      <c r="I1734" s="51">
        <f t="shared" si="144"/>
        <v>4.0252386073396957</v>
      </c>
    </row>
    <row r="1735" spans="1:9" x14ac:dyDescent="0.2">
      <c r="A1735" s="5">
        <v>42884</v>
      </c>
      <c r="B1735" s="37">
        <v>2207.4</v>
      </c>
      <c r="C1735" s="37">
        <v>189.99</v>
      </c>
      <c r="D1735" s="40">
        <v>25.77</v>
      </c>
      <c r="E1735" s="40">
        <f t="shared" si="140"/>
        <v>2423.1600000000003</v>
      </c>
      <c r="F1735" s="51">
        <f t="shared" si="141"/>
        <v>3.8038945373082891</v>
      </c>
      <c r="G1735" s="51">
        <f t="shared" si="142"/>
        <v>17.303278688524589</v>
      </c>
      <c r="H1735" s="51">
        <f t="shared" si="143"/>
        <v>6.7109375</v>
      </c>
      <c r="I1735" s="51">
        <f t="shared" si="144"/>
        <v>4.0717166285791109</v>
      </c>
    </row>
    <row r="1736" spans="1:9" x14ac:dyDescent="0.2">
      <c r="A1736" s="5">
        <v>42883</v>
      </c>
      <c r="B1736" s="37">
        <v>2056.6</v>
      </c>
      <c r="C1736" s="37">
        <v>161.91</v>
      </c>
      <c r="D1736" s="40">
        <v>24.73</v>
      </c>
      <c r="E1736" s="40">
        <f t="shared" si="140"/>
        <v>2243.2399999999998</v>
      </c>
      <c r="F1736" s="51">
        <f t="shared" si="141"/>
        <v>3.5440289505428226</v>
      </c>
      <c r="G1736" s="51">
        <f t="shared" si="142"/>
        <v>14.745901639344261</v>
      </c>
      <c r="H1736" s="51">
        <f t="shared" si="143"/>
        <v>6.440104166666667</v>
      </c>
      <c r="I1736" s="51">
        <f t="shared" si="144"/>
        <v>3.7693910471837611</v>
      </c>
    </row>
    <row r="1737" spans="1:9" x14ac:dyDescent="0.2">
      <c r="A1737" s="5">
        <v>42882</v>
      </c>
      <c r="B1737" s="37">
        <v>1972.3</v>
      </c>
      <c r="C1737" s="37">
        <v>149.99</v>
      </c>
      <c r="D1737" s="40">
        <v>23.5</v>
      </c>
      <c r="E1737" s="40">
        <f t="shared" si="140"/>
        <v>2145.79</v>
      </c>
      <c r="F1737" s="51">
        <f t="shared" si="141"/>
        <v>3.398759262450457</v>
      </c>
      <c r="G1737" s="51">
        <f t="shared" si="142"/>
        <v>13.660291438979964</v>
      </c>
      <c r="H1737" s="51">
        <f t="shared" si="143"/>
        <v>6.119791666666667</v>
      </c>
      <c r="I1737" s="51">
        <f t="shared" si="144"/>
        <v>3.6056425594838015</v>
      </c>
    </row>
    <row r="1738" spans="1:9" x14ac:dyDescent="0.2">
      <c r="A1738" s="5">
        <v>42881</v>
      </c>
      <c r="B1738" s="37">
        <v>2127.3000000000002</v>
      </c>
      <c r="C1738" s="37">
        <v>152.80000000000001</v>
      </c>
      <c r="D1738" s="40">
        <v>25.93</v>
      </c>
      <c r="E1738" s="40">
        <f t="shared" si="140"/>
        <v>2306.0300000000002</v>
      </c>
      <c r="F1738" s="51">
        <f t="shared" si="141"/>
        <v>3.6658624849215928</v>
      </c>
      <c r="G1738" s="51">
        <f t="shared" si="142"/>
        <v>13.916211293260474</v>
      </c>
      <c r="H1738" s="51">
        <f t="shared" si="143"/>
        <v>6.752604166666667</v>
      </c>
      <c r="I1738" s="51">
        <f t="shared" si="144"/>
        <v>3.8748991799973118</v>
      </c>
    </row>
    <row r="1739" spans="1:9" x14ac:dyDescent="0.2">
      <c r="A1739" s="5">
        <v>42880</v>
      </c>
      <c r="B1739" s="37">
        <v>2252</v>
      </c>
      <c r="C1739" s="37">
        <v>168.71</v>
      </c>
      <c r="D1739" s="40">
        <v>29.64</v>
      </c>
      <c r="E1739" s="40">
        <f t="shared" si="140"/>
        <v>2450.35</v>
      </c>
      <c r="F1739" s="51">
        <f t="shared" si="141"/>
        <v>3.8807513355161127</v>
      </c>
      <c r="G1739" s="51">
        <f t="shared" si="142"/>
        <v>15.36520947176685</v>
      </c>
      <c r="H1739" s="51">
        <f t="shared" si="143"/>
        <v>7.71875</v>
      </c>
      <c r="I1739" s="51">
        <f t="shared" si="144"/>
        <v>4.1174048931307974</v>
      </c>
    </row>
    <row r="1740" spans="1:9" x14ac:dyDescent="0.2">
      <c r="A1740" s="5">
        <v>42879</v>
      </c>
      <c r="B1740" s="37">
        <v>2394.8000000000002</v>
      </c>
      <c r="C1740" s="37">
        <v>183.88</v>
      </c>
      <c r="D1740" s="40">
        <v>34.31</v>
      </c>
      <c r="E1740" s="40">
        <f t="shared" si="140"/>
        <v>2612.9900000000002</v>
      </c>
      <c r="F1740" s="51">
        <f t="shared" si="141"/>
        <v>4.1268309495088751</v>
      </c>
      <c r="G1740" s="51">
        <f t="shared" si="142"/>
        <v>16.746812386156648</v>
      </c>
      <c r="H1740" s="51">
        <f t="shared" si="143"/>
        <v>8.9348958333333339</v>
      </c>
      <c r="I1740" s="51">
        <f t="shared" si="144"/>
        <v>4.3906943137518484</v>
      </c>
    </row>
    <row r="1741" spans="1:9" x14ac:dyDescent="0.2">
      <c r="A1741" s="5">
        <v>42878</v>
      </c>
      <c r="B1741" s="37">
        <v>2249.3000000000002</v>
      </c>
      <c r="C1741" s="37">
        <v>168.24</v>
      </c>
      <c r="D1741" s="40">
        <v>31.06</v>
      </c>
      <c r="E1741" s="40">
        <f t="shared" si="140"/>
        <v>2448.6</v>
      </c>
      <c r="F1741" s="51">
        <f t="shared" si="141"/>
        <v>3.8760985697053254</v>
      </c>
      <c r="G1741" s="51">
        <f t="shared" si="142"/>
        <v>15.3224043715847</v>
      </c>
      <c r="H1741" s="51">
        <f t="shared" si="143"/>
        <v>8.0885416666666661</v>
      </c>
      <c r="I1741" s="51">
        <f t="shared" si="144"/>
        <v>4.1144643097190476</v>
      </c>
    </row>
    <row r="1742" spans="1:9" x14ac:dyDescent="0.2">
      <c r="A1742" s="5">
        <v>42877</v>
      </c>
      <c r="B1742" s="37">
        <v>2085.5</v>
      </c>
      <c r="C1742" s="37">
        <v>154.91999999999999</v>
      </c>
      <c r="D1742" s="40">
        <v>24.71</v>
      </c>
      <c r="E1742" s="40">
        <f t="shared" si="140"/>
        <v>2265.13</v>
      </c>
      <c r="F1742" s="51">
        <f t="shared" si="141"/>
        <v>3.5938307771842153</v>
      </c>
      <c r="G1742" s="51">
        <f t="shared" si="142"/>
        <v>14.109289617486336</v>
      </c>
      <c r="H1742" s="51">
        <f t="shared" si="143"/>
        <v>6.4348958333333339</v>
      </c>
      <c r="I1742" s="51">
        <f t="shared" si="144"/>
        <v>3.8061735448312946</v>
      </c>
    </row>
    <row r="1743" spans="1:9" x14ac:dyDescent="0.2">
      <c r="A1743" s="5">
        <v>42876</v>
      </c>
      <c r="B1743" s="37">
        <v>2029.2</v>
      </c>
      <c r="C1743" s="37">
        <v>146.13999999999999</v>
      </c>
      <c r="D1743" s="40">
        <v>25.92</v>
      </c>
      <c r="E1743" s="40">
        <f t="shared" si="140"/>
        <v>2201.2600000000002</v>
      </c>
      <c r="F1743" s="51">
        <f t="shared" si="141"/>
        <v>3.4968119937963125</v>
      </c>
      <c r="G1743" s="51">
        <f t="shared" si="142"/>
        <v>13.309653916211291</v>
      </c>
      <c r="H1743" s="51">
        <f t="shared" si="143"/>
        <v>6.7500000000000009</v>
      </c>
      <c r="I1743" s="51">
        <f t="shared" si="144"/>
        <v>3.6988506519693511</v>
      </c>
    </row>
    <row r="1744" spans="1:9" x14ac:dyDescent="0.2">
      <c r="A1744" s="5">
        <v>42875</v>
      </c>
      <c r="B1744" s="37">
        <v>2059.6999999999998</v>
      </c>
      <c r="C1744" s="37">
        <v>123.03</v>
      </c>
      <c r="D1744" s="40">
        <v>27.34</v>
      </c>
      <c r="E1744" s="40">
        <f t="shared" si="140"/>
        <v>2210.0700000000002</v>
      </c>
      <c r="F1744" s="51">
        <f t="shared" si="141"/>
        <v>3.5493710149922455</v>
      </c>
      <c r="G1744" s="51">
        <f t="shared" si="142"/>
        <v>11.204918032786885</v>
      </c>
      <c r="H1744" s="51">
        <f t="shared" si="143"/>
        <v>7.119791666666667</v>
      </c>
      <c r="I1744" s="51">
        <f t="shared" si="144"/>
        <v>3.713654389030784</v>
      </c>
    </row>
    <row r="1745" spans="1:9" x14ac:dyDescent="0.2">
      <c r="A1745" s="5">
        <v>42874</v>
      </c>
      <c r="B1745" s="37">
        <v>1966.5</v>
      </c>
      <c r="C1745" s="37">
        <v>124.4</v>
      </c>
      <c r="D1745" s="40">
        <v>27.55</v>
      </c>
      <c r="E1745" s="40">
        <f t="shared" si="140"/>
        <v>2118.4500000000003</v>
      </c>
      <c r="F1745" s="51">
        <f t="shared" si="141"/>
        <v>3.3887644321902468</v>
      </c>
      <c r="G1745" s="51">
        <f t="shared" si="142"/>
        <v>11.329690346083789</v>
      </c>
      <c r="H1745" s="51">
        <f t="shared" si="143"/>
        <v>7.174479166666667</v>
      </c>
      <c r="I1745" s="51">
        <f t="shared" si="144"/>
        <v>3.5597022449253934</v>
      </c>
    </row>
    <row r="1746" spans="1:9" x14ac:dyDescent="0.2">
      <c r="A1746" s="5">
        <v>42873</v>
      </c>
      <c r="B1746" s="37">
        <v>1941.5</v>
      </c>
      <c r="C1746" s="37">
        <v>98.6</v>
      </c>
      <c r="D1746" s="40">
        <v>28.58</v>
      </c>
      <c r="E1746" s="40">
        <f t="shared" si="140"/>
        <v>2068.6799999999998</v>
      </c>
      <c r="F1746" s="51">
        <f t="shared" si="141"/>
        <v>3.3456832672755472</v>
      </c>
      <c r="G1746" s="51">
        <f t="shared" si="142"/>
        <v>8.979963570127504</v>
      </c>
      <c r="H1746" s="51">
        <f t="shared" si="143"/>
        <v>7.442708333333333</v>
      </c>
      <c r="I1746" s="51">
        <f t="shared" si="144"/>
        <v>3.4760720526952547</v>
      </c>
    </row>
    <row r="1747" spans="1:9" x14ac:dyDescent="0.2">
      <c r="A1747" s="5">
        <v>42872</v>
      </c>
      <c r="B1747" s="37">
        <v>1870</v>
      </c>
      <c r="C1747" s="37">
        <v>89.67</v>
      </c>
      <c r="D1747" s="40">
        <v>25.3</v>
      </c>
      <c r="E1747" s="40">
        <f t="shared" si="140"/>
        <v>1984.97</v>
      </c>
      <c r="F1747" s="51">
        <f t="shared" si="141"/>
        <v>3.2224711356195073</v>
      </c>
      <c r="G1747" s="51">
        <f t="shared" si="142"/>
        <v>8.1666666666666661</v>
      </c>
      <c r="H1747" s="51">
        <f t="shared" si="143"/>
        <v>6.588541666666667</v>
      </c>
      <c r="I1747" s="51">
        <f t="shared" si="144"/>
        <v>3.3354113456109693</v>
      </c>
    </row>
    <row r="1748" spans="1:9" x14ac:dyDescent="0.2">
      <c r="A1748" s="5">
        <v>42871</v>
      </c>
      <c r="B1748" s="37">
        <v>1785.7</v>
      </c>
      <c r="C1748" s="37">
        <v>88.17</v>
      </c>
      <c r="D1748" s="40">
        <v>23.6</v>
      </c>
      <c r="E1748" s="40">
        <f t="shared" si="140"/>
        <v>1897.47</v>
      </c>
      <c r="F1748" s="51">
        <f t="shared" si="141"/>
        <v>3.0772014475271416</v>
      </c>
      <c r="G1748" s="51">
        <f t="shared" si="142"/>
        <v>8.0300546448087431</v>
      </c>
      <c r="H1748" s="51">
        <f t="shared" si="143"/>
        <v>6.1458333333333339</v>
      </c>
      <c r="I1748" s="51">
        <f t="shared" si="144"/>
        <v>3.1883821750235248</v>
      </c>
    </row>
    <row r="1749" spans="1:9" x14ac:dyDescent="0.2">
      <c r="A1749" s="5">
        <v>42870</v>
      </c>
      <c r="B1749" s="37">
        <v>1772.5</v>
      </c>
      <c r="C1749" s="37">
        <v>92.56</v>
      </c>
      <c r="D1749" s="40">
        <v>25.61</v>
      </c>
      <c r="E1749" s="40">
        <f t="shared" si="140"/>
        <v>1890.6699999999998</v>
      </c>
      <c r="F1749" s="51">
        <f t="shared" si="141"/>
        <v>3.05445459245218</v>
      </c>
      <c r="G1749" s="51">
        <f t="shared" si="142"/>
        <v>8.4298724954462649</v>
      </c>
      <c r="H1749" s="51">
        <f t="shared" si="143"/>
        <v>6.669270833333333</v>
      </c>
      <c r="I1749" s="51">
        <f t="shared" si="144"/>
        <v>3.1769559080521574</v>
      </c>
    </row>
    <row r="1750" spans="1:9" x14ac:dyDescent="0.2">
      <c r="A1750" s="5">
        <v>42869</v>
      </c>
      <c r="B1750" s="37">
        <v>1828.1</v>
      </c>
      <c r="C1750" s="37">
        <v>90.37</v>
      </c>
      <c r="D1750" s="40">
        <v>28.9</v>
      </c>
      <c r="E1750" s="40">
        <f t="shared" si="140"/>
        <v>1947.37</v>
      </c>
      <c r="F1750" s="51">
        <f t="shared" si="141"/>
        <v>3.1502671032224714</v>
      </c>
      <c r="G1750" s="51">
        <f t="shared" si="142"/>
        <v>8.2304189435336976</v>
      </c>
      <c r="H1750" s="51">
        <f t="shared" si="143"/>
        <v>7.526041666666667</v>
      </c>
      <c r="I1750" s="51">
        <f t="shared" si="144"/>
        <v>3.2722308105928213</v>
      </c>
    </row>
    <row r="1751" spans="1:9" x14ac:dyDescent="0.2">
      <c r="A1751" s="5">
        <v>42868</v>
      </c>
      <c r="B1751" s="37">
        <v>1820.4</v>
      </c>
      <c r="C1751" s="37">
        <v>89.9</v>
      </c>
      <c r="D1751" s="40">
        <v>29.09</v>
      </c>
      <c r="E1751" s="40">
        <f t="shared" si="140"/>
        <v>1939.39</v>
      </c>
      <c r="F1751" s="51">
        <f t="shared" si="141"/>
        <v>3.136998104428744</v>
      </c>
      <c r="G1751" s="51">
        <f t="shared" si="142"/>
        <v>8.1876138433515493</v>
      </c>
      <c r="H1751" s="51">
        <f t="shared" si="143"/>
        <v>7.5755208333333339</v>
      </c>
      <c r="I1751" s="51">
        <f t="shared" si="144"/>
        <v>3.258821750235247</v>
      </c>
    </row>
    <row r="1752" spans="1:9" x14ac:dyDescent="0.2">
      <c r="A1752" s="5">
        <v>42867</v>
      </c>
      <c r="B1752" s="37">
        <v>1735</v>
      </c>
      <c r="C1752" s="37">
        <v>86.99</v>
      </c>
      <c r="D1752" s="40">
        <v>27.21</v>
      </c>
      <c r="E1752" s="40">
        <f t="shared" si="140"/>
        <v>1849.2</v>
      </c>
      <c r="F1752" s="51">
        <f t="shared" si="141"/>
        <v>2.989832845080131</v>
      </c>
      <c r="G1752" s="51">
        <f t="shared" si="142"/>
        <v>7.922586520947176</v>
      </c>
      <c r="H1752" s="51">
        <f t="shared" si="143"/>
        <v>7.0859375000000009</v>
      </c>
      <c r="I1752" s="51">
        <f t="shared" si="144"/>
        <v>3.1072724828605995</v>
      </c>
    </row>
    <row r="1753" spans="1:9" x14ac:dyDescent="0.2">
      <c r="A1753" s="5">
        <v>42866</v>
      </c>
      <c r="B1753" s="37">
        <v>1853.9</v>
      </c>
      <c r="C1753" s="37">
        <v>89.38</v>
      </c>
      <c r="D1753" s="40">
        <v>30.69</v>
      </c>
      <c r="E1753" s="40">
        <f t="shared" si="140"/>
        <v>1973.9700000000003</v>
      </c>
      <c r="F1753" s="51">
        <f t="shared" si="141"/>
        <v>3.1947268654144412</v>
      </c>
      <c r="G1753" s="51">
        <f t="shared" si="142"/>
        <v>8.1402550091074666</v>
      </c>
      <c r="H1753" s="51">
        <f t="shared" si="143"/>
        <v>7.9921875000000009</v>
      </c>
      <c r="I1753" s="51">
        <f t="shared" si="144"/>
        <v>3.316927678451405</v>
      </c>
    </row>
    <row r="1754" spans="1:9" x14ac:dyDescent="0.2">
      <c r="A1754" s="5">
        <v>42865</v>
      </c>
      <c r="B1754" s="37">
        <v>1796.8</v>
      </c>
      <c r="C1754" s="37">
        <v>88.33</v>
      </c>
      <c r="D1754" s="40">
        <v>32.85</v>
      </c>
      <c r="E1754" s="40">
        <f t="shared" si="140"/>
        <v>1917.9799999999998</v>
      </c>
      <c r="F1754" s="51">
        <f t="shared" si="141"/>
        <v>3.0963294847492677</v>
      </c>
      <c r="G1754" s="51">
        <f t="shared" si="142"/>
        <v>8.044626593806921</v>
      </c>
      <c r="H1754" s="51">
        <f t="shared" si="143"/>
        <v>8.5546875</v>
      </c>
      <c r="I1754" s="51">
        <f t="shared" si="144"/>
        <v>3.2228458126092212</v>
      </c>
    </row>
    <row r="1755" spans="1:9" x14ac:dyDescent="0.2">
      <c r="A1755" s="5">
        <v>42864</v>
      </c>
      <c r="B1755" s="37">
        <v>1760</v>
      </c>
      <c r="C1755" s="37">
        <v>88.94</v>
      </c>
      <c r="D1755" s="40">
        <v>33.200000000000003</v>
      </c>
      <c r="E1755" s="40">
        <f t="shared" si="140"/>
        <v>1882.14</v>
      </c>
      <c r="F1755" s="51">
        <f t="shared" si="141"/>
        <v>3.0329140099948306</v>
      </c>
      <c r="G1755" s="51">
        <f t="shared" si="142"/>
        <v>8.1001821493624764</v>
      </c>
      <c r="H1755" s="51">
        <f t="shared" si="143"/>
        <v>8.6458333333333339</v>
      </c>
      <c r="I1755" s="51">
        <f t="shared" si="144"/>
        <v>3.1626226643366047</v>
      </c>
    </row>
    <row r="1756" spans="1:9" x14ac:dyDescent="0.2">
      <c r="A1756" s="5">
        <v>42863</v>
      </c>
      <c r="B1756" s="37">
        <v>1703.2</v>
      </c>
      <c r="C1756" s="37">
        <v>88.97</v>
      </c>
      <c r="D1756" s="40">
        <v>28.86</v>
      </c>
      <c r="E1756" s="40">
        <f t="shared" si="140"/>
        <v>1821.03</v>
      </c>
      <c r="F1756" s="51">
        <f t="shared" si="141"/>
        <v>2.9350336033086339</v>
      </c>
      <c r="G1756" s="51">
        <f t="shared" si="142"/>
        <v>8.1029143897996345</v>
      </c>
      <c r="H1756" s="51">
        <f t="shared" si="143"/>
        <v>7.515625</v>
      </c>
      <c r="I1756" s="51">
        <f t="shared" si="144"/>
        <v>3.0599374915983328</v>
      </c>
    </row>
    <row r="1757" spans="1:9" x14ac:dyDescent="0.2">
      <c r="A1757" s="5">
        <v>42862</v>
      </c>
      <c r="B1757" s="37">
        <v>1619.9</v>
      </c>
      <c r="C1757" s="37">
        <v>94.21</v>
      </c>
      <c r="D1757" s="40">
        <v>30.62</v>
      </c>
      <c r="E1757" s="40">
        <f t="shared" si="140"/>
        <v>1744.73</v>
      </c>
      <c r="F1757" s="51">
        <f t="shared" si="141"/>
        <v>2.7914871618128556</v>
      </c>
      <c r="G1757" s="51">
        <f t="shared" si="142"/>
        <v>8.5801457194899804</v>
      </c>
      <c r="H1757" s="51">
        <f t="shared" si="143"/>
        <v>7.9739583333333339</v>
      </c>
      <c r="I1757" s="51">
        <f t="shared" si="144"/>
        <v>2.9317280548460816</v>
      </c>
    </row>
    <row r="1758" spans="1:9" x14ac:dyDescent="0.2">
      <c r="A1758" s="5">
        <v>42861</v>
      </c>
      <c r="B1758" s="37">
        <v>1597.1</v>
      </c>
      <c r="C1758" s="37">
        <v>96.65</v>
      </c>
      <c r="D1758" s="40">
        <v>28.43</v>
      </c>
      <c r="E1758" s="40">
        <f t="shared" si="140"/>
        <v>1722.18</v>
      </c>
      <c r="F1758" s="51">
        <f t="shared" si="141"/>
        <v>2.7521971394106499</v>
      </c>
      <c r="G1758" s="51">
        <f t="shared" si="142"/>
        <v>8.8023679417122036</v>
      </c>
      <c r="H1758" s="51">
        <f t="shared" si="143"/>
        <v>7.4036458333333339</v>
      </c>
      <c r="I1758" s="51">
        <f t="shared" si="144"/>
        <v>2.8938365371689745</v>
      </c>
    </row>
    <row r="1759" spans="1:9" x14ac:dyDescent="0.2">
      <c r="A1759" s="5">
        <v>42860</v>
      </c>
      <c r="B1759" s="37">
        <v>1545.1</v>
      </c>
      <c r="C1759" s="37">
        <v>91.5</v>
      </c>
      <c r="D1759" s="40">
        <v>26.33</v>
      </c>
      <c r="E1759" s="40">
        <f t="shared" si="140"/>
        <v>1662.9299999999998</v>
      </c>
      <c r="F1759" s="51">
        <f t="shared" si="141"/>
        <v>2.6625883163880752</v>
      </c>
      <c r="G1759" s="51">
        <f t="shared" si="142"/>
        <v>8.3333333333333321</v>
      </c>
      <c r="H1759" s="51">
        <f t="shared" si="143"/>
        <v>6.856770833333333</v>
      </c>
      <c r="I1759" s="51">
        <f t="shared" si="144"/>
        <v>2.7942767845140475</v>
      </c>
    </row>
    <row r="1760" spans="1:9" x14ac:dyDescent="0.2">
      <c r="A1760" s="5">
        <v>42859</v>
      </c>
      <c r="B1760" s="37">
        <v>1607.1</v>
      </c>
      <c r="C1760" s="37">
        <v>99.2</v>
      </c>
      <c r="D1760" s="40">
        <v>24.16</v>
      </c>
      <c r="E1760" s="40">
        <f t="shared" si="140"/>
        <v>1730.46</v>
      </c>
      <c r="F1760" s="51">
        <f t="shared" si="141"/>
        <v>2.7694296053765295</v>
      </c>
      <c r="G1760" s="51">
        <f t="shared" si="142"/>
        <v>9.0346083788706739</v>
      </c>
      <c r="H1760" s="51">
        <f t="shared" si="143"/>
        <v>6.291666666666667</v>
      </c>
      <c r="I1760" s="51">
        <f t="shared" si="144"/>
        <v>2.9077496975399919</v>
      </c>
    </row>
    <row r="1761" spans="1:9" x14ac:dyDescent="0.2">
      <c r="A1761" s="5">
        <v>42858</v>
      </c>
      <c r="B1761" s="37">
        <v>1617.8</v>
      </c>
      <c r="C1761" s="37">
        <v>85.79</v>
      </c>
      <c r="D1761" s="40">
        <v>22.01</v>
      </c>
      <c r="E1761" s="40">
        <f t="shared" si="140"/>
        <v>1725.6</v>
      </c>
      <c r="F1761" s="51">
        <f t="shared" si="141"/>
        <v>2.7878683439600209</v>
      </c>
      <c r="G1761" s="51">
        <f t="shared" si="142"/>
        <v>7.8132969034608379</v>
      </c>
      <c r="H1761" s="51">
        <f t="shared" si="143"/>
        <v>5.7317708333333339</v>
      </c>
      <c r="I1761" s="51">
        <f t="shared" si="144"/>
        <v>2.8995832773222205</v>
      </c>
    </row>
    <row r="1762" spans="1:9" x14ac:dyDescent="0.2">
      <c r="A1762" s="5">
        <v>42857</v>
      </c>
      <c r="B1762" s="37">
        <v>1560</v>
      </c>
      <c r="C1762" s="37">
        <v>82.01</v>
      </c>
      <c r="D1762" s="40">
        <v>16.239999999999998</v>
      </c>
      <c r="E1762" s="40">
        <f t="shared" si="140"/>
        <v>1658.25</v>
      </c>
      <c r="F1762" s="51">
        <f t="shared" si="141"/>
        <v>2.6882646906772361</v>
      </c>
      <c r="G1762" s="51">
        <f t="shared" si="142"/>
        <v>7.4690346083788706</v>
      </c>
      <c r="H1762" s="51">
        <f t="shared" si="143"/>
        <v>4.2291666666666661</v>
      </c>
      <c r="I1762" s="51">
        <f t="shared" si="144"/>
        <v>2.786412824304342</v>
      </c>
    </row>
    <row r="1763" spans="1:9" x14ac:dyDescent="0.2">
      <c r="A1763" s="5">
        <v>42856</v>
      </c>
      <c r="B1763" s="37">
        <v>1533.1</v>
      </c>
      <c r="C1763" s="37">
        <v>81.400000000000006</v>
      </c>
      <c r="D1763" s="40">
        <v>16.47</v>
      </c>
      <c r="E1763" s="40">
        <f t="shared" si="140"/>
        <v>1630.97</v>
      </c>
      <c r="F1763" s="51">
        <f t="shared" si="141"/>
        <v>2.6419093572290193</v>
      </c>
      <c r="G1763" s="51">
        <f t="shared" si="142"/>
        <v>7.4134790528233152</v>
      </c>
      <c r="H1763" s="51">
        <f t="shared" si="143"/>
        <v>4.2890625</v>
      </c>
      <c r="I1763" s="51">
        <f t="shared" si="144"/>
        <v>2.7405733297486221</v>
      </c>
    </row>
    <row r="1764" spans="1:9" x14ac:dyDescent="0.2">
      <c r="A1764" s="5">
        <v>42855</v>
      </c>
      <c r="B1764" s="37">
        <v>1435.2</v>
      </c>
      <c r="C1764" s="37">
        <v>83.51</v>
      </c>
      <c r="D1764" s="40">
        <v>16.2</v>
      </c>
      <c r="E1764" s="40">
        <f t="shared" si="140"/>
        <v>1534.91</v>
      </c>
      <c r="F1764" s="51">
        <f t="shared" si="141"/>
        <v>2.4732035154230574</v>
      </c>
      <c r="G1764" s="51">
        <f t="shared" si="142"/>
        <v>7.6056466302367944</v>
      </c>
      <c r="H1764" s="51">
        <f t="shared" si="143"/>
        <v>4.21875</v>
      </c>
      <c r="I1764" s="51">
        <f t="shared" si="144"/>
        <v>2.5791605054442801</v>
      </c>
    </row>
    <row r="1765" spans="1:9" x14ac:dyDescent="0.2">
      <c r="A1765" s="5">
        <v>42854</v>
      </c>
      <c r="B1765" s="37">
        <v>1423.6</v>
      </c>
      <c r="C1765" s="37">
        <v>73.55</v>
      </c>
      <c r="D1765" s="40">
        <v>16.34</v>
      </c>
      <c r="E1765" s="40">
        <f t="shared" si="140"/>
        <v>1513.4899999999998</v>
      </c>
      <c r="F1765" s="51">
        <f t="shared" si="141"/>
        <v>2.4532138549026365</v>
      </c>
      <c r="G1765" s="51">
        <f t="shared" si="142"/>
        <v>6.6985428051001819</v>
      </c>
      <c r="H1765" s="51">
        <f t="shared" si="143"/>
        <v>4.255208333333333</v>
      </c>
      <c r="I1765" s="51">
        <f t="shared" si="144"/>
        <v>2.5431677644844735</v>
      </c>
    </row>
    <row r="1766" spans="1:9" x14ac:dyDescent="0.2">
      <c r="A1766" s="5">
        <v>42853</v>
      </c>
      <c r="B1766" s="37">
        <v>1415.6</v>
      </c>
      <c r="C1766" s="37">
        <v>76</v>
      </c>
      <c r="D1766" s="40">
        <v>14.75</v>
      </c>
      <c r="E1766" s="40">
        <f t="shared" si="140"/>
        <v>1506.35</v>
      </c>
      <c r="F1766" s="51">
        <f t="shared" si="141"/>
        <v>2.4394278821299329</v>
      </c>
      <c r="G1766" s="51">
        <f t="shared" si="142"/>
        <v>6.9216757741347905</v>
      </c>
      <c r="H1766" s="51">
        <f t="shared" si="143"/>
        <v>3.8411458333333335</v>
      </c>
      <c r="I1766" s="51">
        <f t="shared" si="144"/>
        <v>2.5311701841645382</v>
      </c>
    </row>
    <row r="1767" spans="1:9" x14ac:dyDescent="0.2">
      <c r="A1767" s="5">
        <v>42852</v>
      </c>
      <c r="B1767" s="37">
        <v>1440.3</v>
      </c>
      <c r="C1767" s="37">
        <v>68</v>
      </c>
      <c r="D1767" s="40">
        <v>14.98</v>
      </c>
      <c r="E1767" s="40">
        <f t="shared" si="140"/>
        <v>1523.28</v>
      </c>
      <c r="F1767" s="51">
        <f t="shared" si="141"/>
        <v>2.4819920730656557</v>
      </c>
      <c r="G1767" s="51">
        <f t="shared" si="142"/>
        <v>6.1930783242258647</v>
      </c>
      <c r="H1767" s="51">
        <f t="shared" si="143"/>
        <v>3.901041666666667</v>
      </c>
      <c r="I1767" s="51">
        <f t="shared" si="144"/>
        <v>2.5596182282564861</v>
      </c>
    </row>
    <row r="1768" spans="1:9" x14ac:dyDescent="0.2">
      <c r="A1768" s="5">
        <v>42851</v>
      </c>
      <c r="B1768" s="37">
        <v>1399.3</v>
      </c>
      <c r="C1768" s="37">
        <v>57.31</v>
      </c>
      <c r="D1768" s="40">
        <v>15.09</v>
      </c>
      <c r="E1768" s="40">
        <f t="shared" si="140"/>
        <v>1471.6999999999998</v>
      </c>
      <c r="F1768" s="51">
        <f t="shared" si="141"/>
        <v>2.4113389626055488</v>
      </c>
      <c r="G1768" s="51">
        <f t="shared" si="142"/>
        <v>5.2194899817850642</v>
      </c>
      <c r="H1768" s="51">
        <f t="shared" si="143"/>
        <v>3.9296875</v>
      </c>
      <c r="I1768" s="51">
        <f t="shared" si="144"/>
        <v>2.4729466326119098</v>
      </c>
    </row>
    <row r="1769" spans="1:9" x14ac:dyDescent="0.2">
      <c r="A1769" s="5">
        <v>42850</v>
      </c>
      <c r="B1769" s="37">
        <v>1370.3</v>
      </c>
      <c r="C1769" s="37">
        <v>53.9</v>
      </c>
      <c r="D1769" s="40">
        <v>15.53</v>
      </c>
      <c r="E1769" s="40">
        <f t="shared" si="140"/>
        <v>1439.73</v>
      </c>
      <c r="F1769" s="51">
        <f t="shared" si="141"/>
        <v>2.3613648113044978</v>
      </c>
      <c r="G1769" s="51">
        <f t="shared" si="142"/>
        <v>4.9089253187613844</v>
      </c>
      <c r="H1769" s="51">
        <f t="shared" si="143"/>
        <v>4.044270833333333</v>
      </c>
      <c r="I1769" s="51">
        <f t="shared" si="144"/>
        <v>2.4192263745127032</v>
      </c>
    </row>
    <row r="1770" spans="1:9" x14ac:dyDescent="0.2">
      <c r="A1770" s="5">
        <v>42849</v>
      </c>
      <c r="B1770" s="37">
        <v>1345</v>
      </c>
      <c r="C1770" s="37">
        <v>53.54</v>
      </c>
      <c r="D1770" s="40">
        <v>15.07</v>
      </c>
      <c r="E1770" s="40">
        <f t="shared" si="140"/>
        <v>1413.61</v>
      </c>
      <c r="F1770" s="51">
        <f t="shared" si="141"/>
        <v>2.3177666724108223</v>
      </c>
      <c r="G1770" s="51">
        <f t="shared" si="142"/>
        <v>4.8761384335154823</v>
      </c>
      <c r="H1770" s="51">
        <f t="shared" si="143"/>
        <v>3.924479166666667</v>
      </c>
      <c r="I1770" s="51">
        <f t="shared" si="144"/>
        <v>2.3753360666756285</v>
      </c>
    </row>
    <row r="1771" spans="1:9" x14ac:dyDescent="0.2">
      <c r="A1771" s="5">
        <v>42848</v>
      </c>
      <c r="B1771" s="37">
        <v>1355.2</v>
      </c>
      <c r="C1771" s="37">
        <v>53.33</v>
      </c>
      <c r="D1771" s="40">
        <v>15.38</v>
      </c>
      <c r="E1771" s="40">
        <f t="shared" si="140"/>
        <v>1423.91</v>
      </c>
      <c r="F1771" s="51">
        <f t="shared" si="141"/>
        <v>2.3353437876960195</v>
      </c>
      <c r="G1771" s="51">
        <f t="shared" si="142"/>
        <v>4.8570127504553735</v>
      </c>
      <c r="H1771" s="51">
        <f t="shared" si="143"/>
        <v>4.0052083333333339</v>
      </c>
      <c r="I1771" s="51">
        <f t="shared" si="144"/>
        <v>2.3926435004704936</v>
      </c>
    </row>
    <row r="1772" spans="1:9" x14ac:dyDescent="0.2">
      <c r="A1772" s="5">
        <v>42847</v>
      </c>
      <c r="B1772" s="37">
        <v>1347.5</v>
      </c>
      <c r="C1772" s="37">
        <v>52.15</v>
      </c>
      <c r="D1772" s="40">
        <v>14.35</v>
      </c>
      <c r="E1772" s="40">
        <f t="shared" si="140"/>
        <v>1414</v>
      </c>
      <c r="F1772" s="51">
        <f t="shared" si="141"/>
        <v>2.3220747889022921</v>
      </c>
      <c r="G1772" s="51">
        <f t="shared" si="142"/>
        <v>4.7495446265938064</v>
      </c>
      <c r="H1772" s="51">
        <f t="shared" si="143"/>
        <v>3.7369791666666665</v>
      </c>
      <c r="I1772" s="51">
        <f t="shared" si="144"/>
        <v>2.3759913966931041</v>
      </c>
    </row>
    <row r="1773" spans="1:9" x14ac:dyDescent="0.2">
      <c r="A1773" s="5">
        <v>42846</v>
      </c>
      <c r="B1773" s="37">
        <v>1325.6</v>
      </c>
      <c r="C1773" s="37">
        <v>51.37</v>
      </c>
      <c r="D1773" s="40">
        <v>12.12</v>
      </c>
      <c r="E1773" s="40">
        <f t="shared" si="140"/>
        <v>1389.0899999999997</v>
      </c>
      <c r="F1773" s="51">
        <f t="shared" si="141"/>
        <v>2.2843356884370154</v>
      </c>
      <c r="G1773" s="51">
        <f t="shared" si="142"/>
        <v>4.6785063752276859</v>
      </c>
      <c r="H1773" s="51">
        <f t="shared" si="143"/>
        <v>3.15625</v>
      </c>
      <c r="I1773" s="51">
        <f t="shared" si="144"/>
        <v>2.3341342922435806</v>
      </c>
    </row>
    <row r="1774" spans="1:9" x14ac:dyDescent="0.2">
      <c r="A1774" s="5">
        <v>42845</v>
      </c>
      <c r="B1774" s="37">
        <v>1308.4000000000001</v>
      </c>
      <c r="C1774" s="37">
        <v>51.96</v>
      </c>
      <c r="D1774" s="40">
        <v>10.99</v>
      </c>
      <c r="E1774" s="40">
        <f t="shared" si="140"/>
        <v>1371.3500000000001</v>
      </c>
      <c r="F1774" s="51">
        <f t="shared" si="141"/>
        <v>2.2546958469757024</v>
      </c>
      <c r="G1774" s="51">
        <f t="shared" si="142"/>
        <v>4.7322404371584694</v>
      </c>
      <c r="H1774" s="51">
        <f t="shared" si="143"/>
        <v>2.861979166666667</v>
      </c>
      <c r="I1774" s="51">
        <f t="shared" si="144"/>
        <v>2.3043251781153384</v>
      </c>
    </row>
    <row r="1775" spans="1:9" x14ac:dyDescent="0.2">
      <c r="A1775" s="5">
        <v>42844</v>
      </c>
      <c r="B1775" s="37">
        <v>1260.5</v>
      </c>
      <c r="C1775" s="37">
        <v>49.66</v>
      </c>
      <c r="D1775" s="40">
        <v>10.210000000000001</v>
      </c>
      <c r="E1775" s="40">
        <f t="shared" si="140"/>
        <v>1320.3700000000001</v>
      </c>
      <c r="F1775" s="51">
        <f t="shared" si="141"/>
        <v>2.1721523349991387</v>
      </c>
      <c r="G1775" s="51">
        <f t="shared" si="142"/>
        <v>4.5227686703096532</v>
      </c>
      <c r="H1775" s="51">
        <f t="shared" si="143"/>
        <v>2.658854166666667</v>
      </c>
      <c r="I1775" s="51">
        <f t="shared" si="144"/>
        <v>2.2186617824976476</v>
      </c>
    </row>
    <row r="1776" spans="1:9" x14ac:dyDescent="0.2">
      <c r="A1776" s="5">
        <v>42843</v>
      </c>
      <c r="B1776" s="37">
        <v>1265.4000000000001</v>
      </c>
      <c r="C1776" s="37">
        <v>52.42</v>
      </c>
      <c r="D1776" s="40">
        <v>10.95</v>
      </c>
      <c r="E1776" s="40">
        <f t="shared" si="140"/>
        <v>1328.7700000000002</v>
      </c>
      <c r="F1776" s="51">
        <f t="shared" si="141"/>
        <v>2.18059624332242</v>
      </c>
      <c r="G1776" s="51">
        <f t="shared" si="142"/>
        <v>4.7741347905282332</v>
      </c>
      <c r="H1776" s="51">
        <f t="shared" si="143"/>
        <v>2.8515625</v>
      </c>
      <c r="I1776" s="51">
        <f t="shared" si="144"/>
        <v>2.2327765828740427</v>
      </c>
    </row>
    <row r="1777" spans="1:9" x14ac:dyDescent="0.2">
      <c r="A1777" s="5">
        <v>42842</v>
      </c>
      <c r="B1777" s="37">
        <v>1240</v>
      </c>
      <c r="C1777" s="37">
        <v>49.52</v>
      </c>
      <c r="D1777" s="40">
        <v>11.15</v>
      </c>
      <c r="E1777" s="40">
        <f t="shared" si="140"/>
        <v>1300.67</v>
      </c>
      <c r="F1777" s="51">
        <f t="shared" si="141"/>
        <v>2.1368257797690853</v>
      </c>
      <c r="G1777" s="51">
        <f t="shared" si="142"/>
        <v>4.510018214936248</v>
      </c>
      <c r="H1777" s="51">
        <f t="shared" si="143"/>
        <v>2.9036458333333335</v>
      </c>
      <c r="I1777" s="51">
        <f t="shared" si="144"/>
        <v>2.1855592149482459</v>
      </c>
    </row>
    <row r="1778" spans="1:9" x14ac:dyDescent="0.2">
      <c r="A1778" s="5">
        <v>42841</v>
      </c>
      <c r="B1778" s="37">
        <v>1212</v>
      </c>
      <c r="C1778" s="37">
        <v>49.58</v>
      </c>
      <c r="D1778" s="40">
        <v>11.7</v>
      </c>
      <c r="E1778" s="40">
        <f t="shared" si="140"/>
        <v>1273.28</v>
      </c>
      <c r="F1778" s="51">
        <f t="shared" si="141"/>
        <v>2.088574875064622</v>
      </c>
      <c r="G1778" s="51">
        <f t="shared" si="142"/>
        <v>4.5154826958105643</v>
      </c>
      <c r="H1778" s="51">
        <f t="shared" si="143"/>
        <v>3.046875</v>
      </c>
      <c r="I1778" s="51">
        <f t="shared" si="144"/>
        <v>2.13953488372093</v>
      </c>
    </row>
    <row r="1779" spans="1:9" x14ac:dyDescent="0.2">
      <c r="A1779" s="5">
        <v>42840</v>
      </c>
      <c r="B1779" s="37">
        <v>1193.3</v>
      </c>
      <c r="C1779" s="37">
        <v>49.71</v>
      </c>
      <c r="D1779" s="40">
        <v>11.69</v>
      </c>
      <c r="E1779" s="40">
        <f t="shared" si="140"/>
        <v>1254.7</v>
      </c>
      <c r="F1779" s="51">
        <f t="shared" si="141"/>
        <v>2.0563501637084269</v>
      </c>
      <c r="G1779" s="51">
        <f t="shared" si="142"/>
        <v>4.527322404371585</v>
      </c>
      <c r="H1779" s="51">
        <f t="shared" si="143"/>
        <v>3.0442708333333335</v>
      </c>
      <c r="I1779" s="51">
        <f t="shared" si="144"/>
        <v>2.108314289555048</v>
      </c>
    </row>
    <row r="1780" spans="1:9" x14ac:dyDescent="0.2">
      <c r="A1780" s="5">
        <v>42839</v>
      </c>
      <c r="B1780" s="37">
        <v>1206.8</v>
      </c>
      <c r="C1780" s="37">
        <v>48.5</v>
      </c>
      <c r="D1780" s="40">
        <v>11.61</v>
      </c>
      <c r="E1780" s="40">
        <f t="shared" si="140"/>
        <v>1266.9099999999999</v>
      </c>
      <c r="F1780" s="51">
        <f t="shared" si="141"/>
        <v>2.0796139927623645</v>
      </c>
      <c r="G1780" s="51">
        <f t="shared" si="142"/>
        <v>4.4171220400728597</v>
      </c>
      <c r="H1780" s="51">
        <f t="shared" si="143"/>
        <v>3.0234375</v>
      </c>
      <c r="I1780" s="51">
        <f t="shared" si="144"/>
        <v>2.1288311601021639</v>
      </c>
    </row>
    <row r="1781" spans="1:9" x14ac:dyDescent="0.2">
      <c r="A1781" s="5">
        <v>42838</v>
      </c>
      <c r="B1781" s="37">
        <v>1187</v>
      </c>
      <c r="C1781" s="37">
        <v>50.65</v>
      </c>
      <c r="D1781" s="40">
        <v>11.05</v>
      </c>
      <c r="E1781" s="40">
        <f t="shared" si="140"/>
        <v>1248.7</v>
      </c>
      <c r="F1781" s="51">
        <f t="shared" si="141"/>
        <v>2.0454937101499224</v>
      </c>
      <c r="G1781" s="51">
        <f t="shared" si="142"/>
        <v>4.6129326047358834</v>
      </c>
      <c r="H1781" s="51">
        <f t="shared" si="143"/>
        <v>2.877604166666667</v>
      </c>
      <c r="I1781" s="51">
        <f t="shared" si="144"/>
        <v>2.0982322892861944</v>
      </c>
    </row>
    <row r="1782" spans="1:9" x14ac:dyDescent="0.2">
      <c r="A1782" s="5">
        <v>42837</v>
      </c>
      <c r="B1782" s="37">
        <v>1227.4000000000001</v>
      </c>
      <c r="C1782" s="37">
        <v>46.85</v>
      </c>
      <c r="D1782" s="40">
        <v>11.69</v>
      </c>
      <c r="E1782" s="40">
        <f t="shared" si="140"/>
        <v>1285.94</v>
      </c>
      <c r="F1782" s="51">
        <f t="shared" si="141"/>
        <v>2.1151128726520767</v>
      </c>
      <c r="G1782" s="51">
        <f t="shared" si="142"/>
        <v>4.2668488160291442</v>
      </c>
      <c r="H1782" s="51">
        <f t="shared" si="143"/>
        <v>3.0442708333333335</v>
      </c>
      <c r="I1782" s="51">
        <f t="shared" si="144"/>
        <v>2.1608079042882107</v>
      </c>
    </row>
    <row r="1783" spans="1:9" x14ac:dyDescent="0.2">
      <c r="A1783" s="5">
        <v>42836</v>
      </c>
      <c r="B1783" s="37">
        <v>1235.5999999999999</v>
      </c>
      <c r="C1783" s="37">
        <v>44.21</v>
      </c>
      <c r="D1783" s="40">
        <v>9.7100000000000009</v>
      </c>
      <c r="E1783" s="40">
        <f t="shared" si="140"/>
        <v>1289.52</v>
      </c>
      <c r="F1783" s="51">
        <f t="shared" si="141"/>
        <v>2.1292434947440979</v>
      </c>
      <c r="G1783" s="51">
        <f t="shared" si="142"/>
        <v>4.0264116575591986</v>
      </c>
      <c r="H1783" s="51">
        <f t="shared" si="143"/>
        <v>2.5286458333333335</v>
      </c>
      <c r="I1783" s="51">
        <f t="shared" si="144"/>
        <v>2.16682349778196</v>
      </c>
    </row>
    <row r="1784" spans="1:9" x14ac:dyDescent="0.2">
      <c r="A1784" s="5">
        <v>42835</v>
      </c>
      <c r="B1784" s="37">
        <v>1220.3</v>
      </c>
      <c r="C1784" s="37">
        <v>44.17</v>
      </c>
      <c r="D1784" s="40">
        <v>9.8699999999999992</v>
      </c>
      <c r="E1784" s="40">
        <f t="shared" si="140"/>
        <v>1274.3399999999999</v>
      </c>
      <c r="F1784" s="51">
        <f t="shared" si="141"/>
        <v>2.102877821816302</v>
      </c>
      <c r="G1784" s="51">
        <f t="shared" si="142"/>
        <v>4.0227686703096541</v>
      </c>
      <c r="H1784" s="51">
        <f t="shared" si="143"/>
        <v>2.5703125</v>
      </c>
      <c r="I1784" s="51">
        <f t="shared" si="144"/>
        <v>2.141316037101761</v>
      </c>
    </row>
    <row r="1785" spans="1:9" x14ac:dyDescent="0.2">
      <c r="A1785" s="5">
        <v>42834</v>
      </c>
      <c r="B1785" s="37">
        <v>1215.9000000000001</v>
      </c>
      <c r="C1785" s="37">
        <v>43.94</v>
      </c>
      <c r="D1785" s="40">
        <v>9.26</v>
      </c>
      <c r="E1785" s="40">
        <f t="shared" si="140"/>
        <v>1269.1000000000001</v>
      </c>
      <c r="F1785" s="51">
        <f t="shared" si="141"/>
        <v>2.0952955367913151</v>
      </c>
      <c r="G1785" s="51">
        <f t="shared" si="142"/>
        <v>4.0018214936247718</v>
      </c>
      <c r="H1785" s="51">
        <f t="shared" si="143"/>
        <v>2.4114583333333335</v>
      </c>
      <c r="I1785" s="51">
        <f t="shared" si="144"/>
        <v>2.1325110902002962</v>
      </c>
    </row>
    <row r="1786" spans="1:9" x14ac:dyDescent="0.2">
      <c r="A1786" s="5">
        <v>42833</v>
      </c>
      <c r="B1786" s="37">
        <v>1188.0999999999999</v>
      </c>
      <c r="C1786" s="37">
        <v>44.51</v>
      </c>
      <c r="D1786" s="40">
        <v>10.79</v>
      </c>
      <c r="E1786" s="40">
        <f t="shared" si="140"/>
        <v>1243.3999999999999</v>
      </c>
      <c r="F1786" s="51">
        <f t="shared" si="141"/>
        <v>2.0473892814061694</v>
      </c>
      <c r="G1786" s="51">
        <f t="shared" si="142"/>
        <v>4.0537340619307827</v>
      </c>
      <c r="H1786" s="51">
        <f t="shared" si="143"/>
        <v>2.809895833333333</v>
      </c>
      <c r="I1786" s="51">
        <f t="shared" si="144"/>
        <v>2.0893265223820405</v>
      </c>
    </row>
    <row r="1787" spans="1:9" x14ac:dyDescent="0.2">
      <c r="A1787" s="5">
        <v>42832</v>
      </c>
      <c r="B1787" s="37">
        <v>1196.5999999999999</v>
      </c>
      <c r="C1787" s="37">
        <v>42.25</v>
      </c>
      <c r="D1787" s="40">
        <v>9.89</v>
      </c>
      <c r="E1787" s="40">
        <f t="shared" si="140"/>
        <v>1248.74</v>
      </c>
      <c r="F1787" s="51">
        <f t="shared" si="141"/>
        <v>2.0620368774771669</v>
      </c>
      <c r="G1787" s="51">
        <f t="shared" si="142"/>
        <v>3.8479052823315119</v>
      </c>
      <c r="H1787" s="51">
        <f t="shared" si="143"/>
        <v>2.5755208333333335</v>
      </c>
      <c r="I1787" s="51">
        <f t="shared" si="144"/>
        <v>2.09829950262132</v>
      </c>
    </row>
    <row r="1788" spans="1:9" x14ac:dyDescent="0.2">
      <c r="A1788" s="5">
        <v>42831</v>
      </c>
      <c r="B1788" s="37">
        <v>1191.5</v>
      </c>
      <c r="C1788" s="37">
        <v>43.11</v>
      </c>
      <c r="D1788" s="40">
        <v>10.87</v>
      </c>
      <c r="E1788" s="40">
        <f t="shared" si="140"/>
        <v>1245.4799999999998</v>
      </c>
      <c r="F1788" s="51">
        <f t="shared" si="141"/>
        <v>2.0532483198345686</v>
      </c>
      <c r="G1788" s="51">
        <f t="shared" si="142"/>
        <v>3.9262295081967209</v>
      </c>
      <c r="H1788" s="51">
        <f t="shared" si="143"/>
        <v>2.8307291666666665</v>
      </c>
      <c r="I1788" s="51">
        <f t="shared" si="144"/>
        <v>2.092821615808576</v>
      </c>
    </row>
    <row r="1789" spans="1:9" x14ac:dyDescent="0.2">
      <c r="A1789" s="5">
        <v>42830</v>
      </c>
      <c r="B1789" s="37">
        <v>1140.5999999999999</v>
      </c>
      <c r="C1789" s="37">
        <v>45.35</v>
      </c>
      <c r="D1789" s="40">
        <v>13</v>
      </c>
      <c r="E1789" s="40">
        <f t="shared" si="140"/>
        <v>1198.9499999999998</v>
      </c>
      <c r="F1789" s="51">
        <f t="shared" si="141"/>
        <v>1.9655350680682406</v>
      </c>
      <c r="G1789" s="51">
        <f t="shared" si="142"/>
        <v>4.1302367941712204</v>
      </c>
      <c r="H1789" s="51">
        <f t="shared" si="143"/>
        <v>3.385416666666667</v>
      </c>
      <c r="I1789" s="51">
        <f t="shared" si="144"/>
        <v>2.0146357037236187</v>
      </c>
    </row>
    <row r="1790" spans="1:9" x14ac:dyDescent="0.2">
      <c r="A1790" s="5">
        <v>42829</v>
      </c>
      <c r="B1790" s="37">
        <v>1145</v>
      </c>
      <c r="C1790" s="37">
        <v>44.41</v>
      </c>
      <c r="D1790" s="40">
        <v>9.15</v>
      </c>
      <c r="E1790" s="40">
        <f t="shared" si="140"/>
        <v>1198.5600000000002</v>
      </c>
      <c r="F1790" s="51">
        <f t="shared" si="141"/>
        <v>1.9731173530932278</v>
      </c>
      <c r="G1790" s="51">
        <f t="shared" si="142"/>
        <v>4.044626593806921</v>
      </c>
      <c r="H1790" s="51">
        <f t="shared" si="143"/>
        <v>2.3828125</v>
      </c>
      <c r="I1790" s="51">
        <f t="shared" si="144"/>
        <v>2.0139803737061435</v>
      </c>
    </row>
    <row r="1791" spans="1:9" x14ac:dyDescent="0.2">
      <c r="A1791" s="5">
        <v>42828</v>
      </c>
      <c r="B1791" s="37">
        <v>1150.2</v>
      </c>
      <c r="C1791" s="37">
        <v>44.28</v>
      </c>
      <c r="D1791" s="40">
        <v>8.61</v>
      </c>
      <c r="E1791" s="40">
        <f t="shared" si="140"/>
        <v>1203.0899999999999</v>
      </c>
      <c r="F1791" s="51">
        <f t="shared" si="141"/>
        <v>1.9820782353954853</v>
      </c>
      <c r="G1791" s="51">
        <f t="shared" si="142"/>
        <v>4.0327868852459012</v>
      </c>
      <c r="H1791" s="51">
        <f t="shared" si="143"/>
        <v>2.2421875</v>
      </c>
      <c r="I1791" s="51">
        <f t="shared" si="144"/>
        <v>2.0215922839091274</v>
      </c>
    </row>
    <row r="1792" spans="1:9" x14ac:dyDescent="0.2">
      <c r="A1792" s="5">
        <v>42827</v>
      </c>
      <c r="B1792" s="37">
        <v>1107.5999999999999</v>
      </c>
      <c r="C1792" s="37">
        <v>48.6</v>
      </c>
      <c r="D1792" s="40">
        <v>8.34</v>
      </c>
      <c r="E1792" s="40">
        <f t="shared" si="140"/>
        <v>1164.5399999999997</v>
      </c>
      <c r="F1792" s="51">
        <f t="shared" si="141"/>
        <v>1.9086679303808376</v>
      </c>
      <c r="G1792" s="51">
        <f t="shared" si="142"/>
        <v>4.4262295081967213</v>
      </c>
      <c r="H1792" s="51">
        <f t="shared" si="143"/>
        <v>2.171875</v>
      </c>
      <c r="I1792" s="51">
        <f t="shared" si="144"/>
        <v>1.9568154321817444</v>
      </c>
    </row>
    <row r="1793" spans="1:9" x14ac:dyDescent="0.2">
      <c r="A1793" s="5">
        <v>42826</v>
      </c>
      <c r="B1793" s="37">
        <v>1093.2</v>
      </c>
      <c r="C1793" s="37">
        <v>50.59</v>
      </c>
      <c r="D1793" s="40">
        <v>7.61</v>
      </c>
      <c r="E1793" s="40">
        <f t="shared" si="140"/>
        <v>1151.3999999999999</v>
      </c>
      <c r="F1793" s="51">
        <f t="shared" si="141"/>
        <v>1.8838531793899709</v>
      </c>
      <c r="G1793" s="51">
        <f t="shared" si="142"/>
        <v>4.6074681238615662</v>
      </c>
      <c r="H1793" s="51">
        <f t="shared" si="143"/>
        <v>1.9817708333333335</v>
      </c>
      <c r="I1793" s="51">
        <f t="shared" si="144"/>
        <v>1.9347358515929558</v>
      </c>
    </row>
    <row r="1794" spans="1:9" x14ac:dyDescent="0.2">
      <c r="A1794" s="5">
        <v>42825</v>
      </c>
      <c r="B1794" s="37">
        <v>1081.7</v>
      </c>
      <c r="C1794" s="37">
        <v>49.72</v>
      </c>
      <c r="D1794" s="40">
        <v>7.25</v>
      </c>
      <c r="E1794" s="40">
        <f t="shared" si="140"/>
        <v>1138.67</v>
      </c>
      <c r="F1794" s="51">
        <f t="shared" si="141"/>
        <v>1.8640358435292093</v>
      </c>
      <c r="G1794" s="51">
        <f t="shared" si="142"/>
        <v>4.5282331511839704</v>
      </c>
      <c r="H1794" s="51">
        <f t="shared" si="143"/>
        <v>1.8880208333333335</v>
      </c>
      <c r="I1794" s="51">
        <f t="shared" si="144"/>
        <v>1.9133452076892057</v>
      </c>
    </row>
    <row r="1795" spans="1:9" x14ac:dyDescent="0.2">
      <c r="A1795" s="5">
        <v>42824</v>
      </c>
      <c r="B1795" s="37">
        <v>1041</v>
      </c>
      <c r="C1795" s="37">
        <v>51.62</v>
      </c>
      <c r="D1795" s="40">
        <v>7.89</v>
      </c>
      <c r="E1795" s="40">
        <f t="shared" ref="E1795:E1858" si="145">B1795+C1795+D1795</f>
        <v>1100.51</v>
      </c>
      <c r="F1795" s="51">
        <f t="shared" ref="F1795:F1858" si="146">B1795/$B$2013</f>
        <v>1.7938997070480787</v>
      </c>
      <c r="G1795" s="51">
        <f t="shared" ref="G1795:G1858" si="147">C1795/$C$2013</f>
        <v>4.70127504553734</v>
      </c>
      <c r="H1795" s="51">
        <f t="shared" ref="H1795:H1858" si="148">D1795/$D$2013</f>
        <v>2.0546875</v>
      </c>
      <c r="I1795" s="51">
        <f t="shared" ref="I1795:I1858" si="149">E1795/$E$2013</f>
        <v>1.8492236859792983</v>
      </c>
    </row>
    <row r="1796" spans="1:9" x14ac:dyDescent="0.2">
      <c r="A1796" s="5">
        <v>42823</v>
      </c>
      <c r="B1796" s="37">
        <v>1041.8</v>
      </c>
      <c r="C1796" s="37">
        <v>52.88</v>
      </c>
      <c r="D1796" s="40">
        <v>4.3</v>
      </c>
      <c r="E1796" s="40">
        <f t="shared" si="145"/>
        <v>1098.98</v>
      </c>
      <c r="F1796" s="51">
        <f t="shared" si="146"/>
        <v>1.7952783043253491</v>
      </c>
      <c r="G1796" s="51">
        <f t="shared" si="147"/>
        <v>4.8160291438979961</v>
      </c>
      <c r="H1796" s="51">
        <f t="shared" si="148"/>
        <v>1.1197916666666667</v>
      </c>
      <c r="I1796" s="51">
        <f t="shared" si="149"/>
        <v>1.8466527759107407</v>
      </c>
    </row>
    <row r="1797" spans="1:9" x14ac:dyDescent="0.2">
      <c r="A1797" s="5">
        <v>42822</v>
      </c>
      <c r="B1797" s="37">
        <v>1044.7</v>
      </c>
      <c r="C1797" s="37">
        <v>50.16</v>
      </c>
      <c r="D1797" s="40">
        <v>4.2</v>
      </c>
      <c r="E1797" s="40">
        <f t="shared" si="145"/>
        <v>1099.0600000000002</v>
      </c>
      <c r="F1797" s="51">
        <f t="shared" si="146"/>
        <v>1.8002757194554544</v>
      </c>
      <c r="G1797" s="51">
        <f t="shared" si="147"/>
        <v>4.5683060109289615</v>
      </c>
      <c r="H1797" s="51">
        <f t="shared" si="148"/>
        <v>1.09375</v>
      </c>
      <c r="I1797" s="51">
        <f t="shared" si="149"/>
        <v>1.8467872025809924</v>
      </c>
    </row>
    <row r="1798" spans="1:9" x14ac:dyDescent="0.2">
      <c r="A1798" s="5">
        <v>42821</v>
      </c>
      <c r="B1798" s="37">
        <v>1042.7</v>
      </c>
      <c r="C1798" s="37">
        <v>48.93</v>
      </c>
      <c r="D1798" s="40">
        <v>4.08</v>
      </c>
      <c r="E1798" s="40">
        <f t="shared" si="145"/>
        <v>1095.71</v>
      </c>
      <c r="F1798" s="51">
        <f t="shared" si="146"/>
        <v>1.7968292262622783</v>
      </c>
      <c r="G1798" s="51">
        <f t="shared" si="147"/>
        <v>4.4562841530054644</v>
      </c>
      <c r="H1798" s="51">
        <f t="shared" si="148"/>
        <v>1.0625</v>
      </c>
      <c r="I1798" s="51">
        <f t="shared" si="149"/>
        <v>1.8411580857642156</v>
      </c>
    </row>
    <row r="1799" spans="1:9" x14ac:dyDescent="0.2">
      <c r="A1799" s="5">
        <v>42820</v>
      </c>
      <c r="B1799" s="37">
        <v>969</v>
      </c>
      <c r="C1799" s="37">
        <v>50.46</v>
      </c>
      <c r="D1799" s="40">
        <v>4.0999999999999996</v>
      </c>
      <c r="E1799" s="40">
        <f t="shared" si="145"/>
        <v>1023.5600000000001</v>
      </c>
      <c r="F1799" s="51">
        <f t="shared" si="146"/>
        <v>1.6698259520937448</v>
      </c>
      <c r="G1799" s="51">
        <f t="shared" si="147"/>
        <v>4.5956284153005464</v>
      </c>
      <c r="H1799" s="51">
        <f t="shared" si="148"/>
        <v>1.0677083333333333</v>
      </c>
      <c r="I1799" s="51">
        <f t="shared" si="149"/>
        <v>1.7199220325312543</v>
      </c>
    </row>
    <row r="1800" spans="1:9" x14ac:dyDescent="0.2">
      <c r="A1800" s="5">
        <v>42819</v>
      </c>
      <c r="B1800" s="37">
        <v>972.2</v>
      </c>
      <c r="C1800" s="37">
        <v>50.75</v>
      </c>
      <c r="D1800" s="40">
        <v>4.09</v>
      </c>
      <c r="E1800" s="40">
        <f t="shared" si="145"/>
        <v>1027.04</v>
      </c>
      <c r="F1800" s="51">
        <f t="shared" si="146"/>
        <v>1.6753403412028263</v>
      </c>
      <c r="G1800" s="51">
        <f t="shared" si="147"/>
        <v>4.6220400728597451</v>
      </c>
      <c r="H1800" s="51">
        <f t="shared" si="148"/>
        <v>1.0651041666666667</v>
      </c>
      <c r="I1800" s="51">
        <f t="shared" si="149"/>
        <v>1.725769592687189</v>
      </c>
    </row>
    <row r="1801" spans="1:9" x14ac:dyDescent="0.2">
      <c r="A1801" s="5">
        <v>42818</v>
      </c>
      <c r="B1801" s="37">
        <v>943.1</v>
      </c>
      <c r="C1801" s="37">
        <v>54.01</v>
      </c>
      <c r="D1801" s="40">
        <v>4.1100000000000003</v>
      </c>
      <c r="E1801" s="40">
        <f t="shared" si="145"/>
        <v>1001.22</v>
      </c>
      <c r="F1801" s="51">
        <f t="shared" si="146"/>
        <v>1.6251938652421163</v>
      </c>
      <c r="G1801" s="51">
        <f t="shared" si="147"/>
        <v>4.9189435336976315</v>
      </c>
      <c r="H1801" s="51">
        <f t="shared" si="148"/>
        <v>1.0703125000000002</v>
      </c>
      <c r="I1801" s="51">
        <f t="shared" si="149"/>
        <v>1.682383384863557</v>
      </c>
    </row>
    <row r="1802" spans="1:9" x14ac:dyDescent="0.2">
      <c r="A1802" s="5">
        <v>42817</v>
      </c>
      <c r="B1802" s="37">
        <v>1033</v>
      </c>
      <c r="C1802" s="37">
        <v>43.14</v>
      </c>
      <c r="D1802" s="40">
        <v>3.96</v>
      </c>
      <c r="E1802" s="40">
        <f t="shared" si="145"/>
        <v>1080.1000000000001</v>
      </c>
      <c r="F1802" s="51">
        <f t="shared" si="146"/>
        <v>1.780113734275375</v>
      </c>
      <c r="G1802" s="51">
        <f t="shared" si="147"/>
        <v>3.9289617486338795</v>
      </c>
      <c r="H1802" s="51">
        <f t="shared" si="148"/>
        <v>1.03125</v>
      </c>
      <c r="I1802" s="51">
        <f t="shared" si="149"/>
        <v>1.8149280817314157</v>
      </c>
    </row>
    <row r="1803" spans="1:9" x14ac:dyDescent="0.2">
      <c r="A1803" s="5">
        <v>42816</v>
      </c>
      <c r="B1803" s="37">
        <v>1039.0999999999999</v>
      </c>
      <c r="C1803" s="37">
        <v>41.46</v>
      </c>
      <c r="D1803" s="40">
        <v>3.94</v>
      </c>
      <c r="E1803" s="40">
        <f t="shared" si="145"/>
        <v>1084.5</v>
      </c>
      <c r="F1803" s="51">
        <f t="shared" si="146"/>
        <v>1.7906255385145615</v>
      </c>
      <c r="G1803" s="51">
        <f t="shared" si="147"/>
        <v>3.7759562841530054</v>
      </c>
      <c r="H1803" s="51">
        <f t="shared" si="148"/>
        <v>1.0260416666666667</v>
      </c>
      <c r="I1803" s="51">
        <f t="shared" si="149"/>
        <v>1.8223215485952413</v>
      </c>
    </row>
    <row r="1804" spans="1:9" x14ac:dyDescent="0.2">
      <c r="A1804" s="5">
        <v>42815</v>
      </c>
      <c r="B1804" s="37">
        <v>1115</v>
      </c>
      <c r="C1804" s="37">
        <v>42.45</v>
      </c>
      <c r="D1804" s="40">
        <v>4.04</v>
      </c>
      <c r="E1804" s="40">
        <f t="shared" si="145"/>
        <v>1161.49</v>
      </c>
      <c r="F1804" s="51">
        <f t="shared" si="146"/>
        <v>1.9214199551955886</v>
      </c>
      <c r="G1804" s="51">
        <f t="shared" si="147"/>
        <v>3.8661202185792352</v>
      </c>
      <c r="H1804" s="51">
        <f t="shared" si="148"/>
        <v>1.0520833333333335</v>
      </c>
      <c r="I1804" s="51">
        <f t="shared" si="149"/>
        <v>1.9516904153784111</v>
      </c>
    </row>
    <row r="1805" spans="1:9" x14ac:dyDescent="0.2">
      <c r="A1805" s="5">
        <v>42814</v>
      </c>
      <c r="B1805" s="37">
        <v>1039</v>
      </c>
      <c r="C1805" s="37">
        <v>42.06</v>
      </c>
      <c r="D1805" s="40">
        <v>4.18</v>
      </c>
      <c r="E1805" s="40">
        <f t="shared" si="145"/>
        <v>1085.24</v>
      </c>
      <c r="F1805" s="51">
        <f t="shared" si="146"/>
        <v>1.7904532138549027</v>
      </c>
      <c r="G1805" s="51">
        <f t="shared" si="147"/>
        <v>3.8306010928961749</v>
      </c>
      <c r="H1805" s="51">
        <f t="shared" si="148"/>
        <v>1.0885416666666667</v>
      </c>
      <c r="I1805" s="51">
        <f t="shared" si="149"/>
        <v>1.8235649952950665</v>
      </c>
    </row>
    <row r="1806" spans="1:9" x14ac:dyDescent="0.2">
      <c r="A1806" s="5">
        <v>42813</v>
      </c>
      <c r="B1806" s="37">
        <v>1016.1</v>
      </c>
      <c r="C1806" s="37">
        <v>43.17</v>
      </c>
      <c r="D1806" s="40">
        <v>3.93</v>
      </c>
      <c r="E1806" s="40">
        <f t="shared" si="145"/>
        <v>1063.2</v>
      </c>
      <c r="F1806" s="51">
        <f t="shared" si="146"/>
        <v>1.7509908667930383</v>
      </c>
      <c r="G1806" s="51">
        <f t="shared" si="147"/>
        <v>3.9316939890710381</v>
      </c>
      <c r="H1806" s="51">
        <f t="shared" si="148"/>
        <v>1.0234375</v>
      </c>
      <c r="I1806" s="51">
        <f t="shared" si="149"/>
        <v>1.7865304476408119</v>
      </c>
    </row>
    <row r="1807" spans="1:9" x14ac:dyDescent="0.2">
      <c r="A1807" s="5">
        <v>42812</v>
      </c>
      <c r="B1807" s="37">
        <v>971</v>
      </c>
      <c r="C1807" s="37">
        <v>34.200000000000003</v>
      </c>
      <c r="D1807" s="40">
        <v>4.0199999999999996</v>
      </c>
      <c r="E1807" s="40">
        <f t="shared" si="145"/>
        <v>1009.22</v>
      </c>
      <c r="F1807" s="51">
        <f t="shared" si="146"/>
        <v>1.6732724452869208</v>
      </c>
      <c r="G1807" s="51">
        <f t="shared" si="147"/>
        <v>3.1147540983606561</v>
      </c>
      <c r="H1807" s="51">
        <f t="shared" si="148"/>
        <v>1.046875</v>
      </c>
      <c r="I1807" s="51">
        <f t="shared" si="149"/>
        <v>1.6958260518886947</v>
      </c>
    </row>
    <row r="1808" spans="1:9" x14ac:dyDescent="0.2">
      <c r="A1808" s="5">
        <v>42811</v>
      </c>
      <c r="B1808" s="37">
        <v>1068.4000000000001</v>
      </c>
      <c r="C1808" s="37">
        <v>44.65</v>
      </c>
      <c r="D1808" s="40">
        <v>4.12</v>
      </c>
      <c r="E1808" s="40">
        <f t="shared" si="145"/>
        <v>1117.17</v>
      </c>
      <c r="F1808" s="51">
        <f t="shared" si="146"/>
        <v>1.8411166637945893</v>
      </c>
      <c r="G1808" s="51">
        <f t="shared" si="147"/>
        <v>4.0664845173041888</v>
      </c>
      <c r="H1808" s="51">
        <f t="shared" si="148"/>
        <v>1.0729166666666667</v>
      </c>
      <c r="I1808" s="51">
        <f t="shared" si="149"/>
        <v>1.8772180400591478</v>
      </c>
    </row>
    <row r="1809" spans="1:9" x14ac:dyDescent="0.2">
      <c r="A1809" s="5">
        <v>42810</v>
      </c>
      <c r="B1809" s="37">
        <v>1169</v>
      </c>
      <c r="C1809" s="37">
        <v>45.07</v>
      </c>
      <c r="D1809" s="40">
        <v>4.3099999999999996</v>
      </c>
      <c r="E1809" s="40">
        <f t="shared" si="145"/>
        <v>1218.3799999999999</v>
      </c>
      <c r="F1809" s="51">
        <f t="shared" si="146"/>
        <v>2.0144752714113392</v>
      </c>
      <c r="G1809" s="51">
        <f t="shared" si="147"/>
        <v>4.1047358834244081</v>
      </c>
      <c r="H1809" s="51">
        <f t="shared" si="148"/>
        <v>1.1223958333333333</v>
      </c>
      <c r="I1809" s="51">
        <f t="shared" si="149"/>
        <v>2.0472845812609219</v>
      </c>
    </row>
    <row r="1810" spans="1:9" x14ac:dyDescent="0.2">
      <c r="A1810" s="5">
        <v>42809</v>
      </c>
      <c r="B1810" s="37">
        <v>1256.0999999999999</v>
      </c>
      <c r="C1810" s="37">
        <v>34.799999999999997</v>
      </c>
      <c r="D1810" s="40">
        <v>4.33</v>
      </c>
      <c r="E1810" s="40">
        <f t="shared" si="145"/>
        <v>1295.2299999999998</v>
      </c>
      <c r="F1810" s="51">
        <f t="shared" si="146"/>
        <v>2.1645700499741514</v>
      </c>
      <c r="G1810" s="51">
        <f t="shared" si="147"/>
        <v>3.1693989071038247</v>
      </c>
      <c r="H1810" s="51">
        <f t="shared" si="148"/>
        <v>1.1276041666666667</v>
      </c>
      <c r="I1810" s="51">
        <f t="shared" si="149"/>
        <v>2.1764182013711517</v>
      </c>
    </row>
    <row r="1811" spans="1:9" x14ac:dyDescent="0.2">
      <c r="A1811" s="5">
        <v>42808</v>
      </c>
      <c r="B1811" s="37">
        <v>1245</v>
      </c>
      <c r="C1811" s="37">
        <v>28.66</v>
      </c>
      <c r="D1811" s="40">
        <v>4.1900000000000004</v>
      </c>
      <c r="E1811" s="40">
        <f t="shared" si="145"/>
        <v>1277.8500000000001</v>
      </c>
      <c r="F1811" s="51">
        <f t="shared" si="146"/>
        <v>2.1454420127520248</v>
      </c>
      <c r="G1811" s="51">
        <f t="shared" si="147"/>
        <v>2.6102003642987248</v>
      </c>
      <c r="H1811" s="51">
        <f t="shared" si="148"/>
        <v>1.0911458333333335</v>
      </c>
      <c r="I1811" s="51">
        <f t="shared" si="149"/>
        <v>2.1472140072590404</v>
      </c>
    </row>
    <row r="1812" spans="1:9" x14ac:dyDescent="0.2">
      <c r="A1812" s="5">
        <v>42807</v>
      </c>
      <c r="B1812" s="37">
        <v>1238.5</v>
      </c>
      <c r="C1812" s="37">
        <v>28.4</v>
      </c>
      <c r="D1812" s="40">
        <v>4.4000000000000004</v>
      </c>
      <c r="E1812" s="40">
        <f t="shared" si="145"/>
        <v>1271.3000000000002</v>
      </c>
      <c r="F1812" s="51">
        <f t="shared" si="146"/>
        <v>2.1342409098742032</v>
      </c>
      <c r="G1812" s="51">
        <f t="shared" si="147"/>
        <v>2.5865209471766848</v>
      </c>
      <c r="H1812" s="51">
        <f t="shared" si="148"/>
        <v>1.1458333333333335</v>
      </c>
      <c r="I1812" s="51">
        <f t="shared" si="149"/>
        <v>2.1362078236322088</v>
      </c>
    </row>
    <row r="1813" spans="1:9" x14ac:dyDescent="0.2">
      <c r="A1813" s="5">
        <v>42806</v>
      </c>
      <c r="B1813" s="37">
        <v>1225.2</v>
      </c>
      <c r="C1813" s="37">
        <v>23.2</v>
      </c>
      <c r="D1813" s="40">
        <v>3.94</v>
      </c>
      <c r="E1813" s="40">
        <f t="shared" si="145"/>
        <v>1252.3400000000001</v>
      </c>
      <c r="F1813" s="51">
        <f t="shared" si="146"/>
        <v>2.1113217301395832</v>
      </c>
      <c r="G1813" s="51">
        <f t="shared" si="147"/>
        <v>2.1129326047358834</v>
      </c>
      <c r="H1813" s="51">
        <f t="shared" si="148"/>
        <v>1.0260416666666667</v>
      </c>
      <c r="I1813" s="51">
        <f t="shared" si="149"/>
        <v>2.1043487027826324</v>
      </c>
    </row>
    <row r="1814" spans="1:9" x14ac:dyDescent="0.2">
      <c r="A1814" s="5">
        <v>42805</v>
      </c>
      <c r="B1814" s="37">
        <v>1172.8</v>
      </c>
      <c r="C1814" s="37">
        <v>21.3</v>
      </c>
      <c r="D1814" s="40">
        <v>3.82</v>
      </c>
      <c r="E1814" s="40">
        <f t="shared" si="145"/>
        <v>1197.9199999999998</v>
      </c>
      <c r="F1814" s="51">
        <f t="shared" si="146"/>
        <v>2.0210236084783735</v>
      </c>
      <c r="G1814" s="51">
        <f t="shared" si="147"/>
        <v>1.9398907103825136</v>
      </c>
      <c r="H1814" s="51">
        <f t="shared" si="148"/>
        <v>0.99479166666666663</v>
      </c>
      <c r="I1814" s="51">
        <f t="shared" si="149"/>
        <v>2.012904960344132</v>
      </c>
    </row>
    <row r="1815" spans="1:9" x14ac:dyDescent="0.2">
      <c r="A1815" s="5">
        <v>42804</v>
      </c>
      <c r="B1815" s="37">
        <v>1113.5999999999999</v>
      </c>
      <c r="C1815" s="37">
        <v>19.18</v>
      </c>
      <c r="D1815" s="40">
        <v>3.8</v>
      </c>
      <c r="E1815" s="40">
        <f t="shared" si="145"/>
        <v>1136.58</v>
      </c>
      <c r="F1815" s="51">
        <f t="shared" si="146"/>
        <v>1.9190074099603653</v>
      </c>
      <c r="G1815" s="51">
        <f t="shared" si="147"/>
        <v>1.7468123861566485</v>
      </c>
      <c r="H1815" s="51">
        <f t="shared" si="148"/>
        <v>0.98958333333333337</v>
      </c>
      <c r="I1815" s="51">
        <f t="shared" si="149"/>
        <v>1.9098333109288881</v>
      </c>
    </row>
    <row r="1816" spans="1:9" x14ac:dyDescent="0.2">
      <c r="A1816" s="5">
        <v>42803</v>
      </c>
      <c r="B1816" s="37">
        <v>1190.4000000000001</v>
      </c>
      <c r="C1816" s="37">
        <v>17.75</v>
      </c>
      <c r="D1816" s="40">
        <v>3.92</v>
      </c>
      <c r="E1816" s="40">
        <f t="shared" si="145"/>
        <v>1212.0700000000002</v>
      </c>
      <c r="F1816" s="51">
        <f t="shared" si="146"/>
        <v>2.0513527485783221</v>
      </c>
      <c r="G1816" s="51">
        <f t="shared" si="147"/>
        <v>1.6165755919854279</v>
      </c>
      <c r="H1816" s="51">
        <f t="shared" si="148"/>
        <v>1.0208333333333333</v>
      </c>
      <c r="I1816" s="51">
        <f t="shared" si="149"/>
        <v>2.0366816776448449</v>
      </c>
    </row>
    <row r="1817" spans="1:9" x14ac:dyDescent="0.2">
      <c r="A1817" s="5">
        <v>42802</v>
      </c>
      <c r="B1817" s="37">
        <v>1149.3</v>
      </c>
      <c r="C1817" s="37">
        <v>16.510000000000002</v>
      </c>
      <c r="D1817" s="40">
        <v>3.86</v>
      </c>
      <c r="E1817" s="40">
        <f t="shared" si="145"/>
        <v>1169.6699999999998</v>
      </c>
      <c r="F1817" s="51">
        <f t="shared" si="146"/>
        <v>1.9805273134585559</v>
      </c>
      <c r="G1817" s="51">
        <f t="shared" si="147"/>
        <v>1.5036429872495447</v>
      </c>
      <c r="H1817" s="51">
        <f t="shared" si="148"/>
        <v>1.0052083333333333</v>
      </c>
      <c r="I1817" s="51">
        <f t="shared" si="149"/>
        <v>1.9654355424116141</v>
      </c>
    </row>
    <row r="1818" spans="1:9" x14ac:dyDescent="0.2">
      <c r="A1818" s="5">
        <v>42801</v>
      </c>
      <c r="B1818" s="37">
        <v>1232.4000000000001</v>
      </c>
      <c r="C1818" s="37">
        <v>18.88</v>
      </c>
      <c r="D1818" s="40">
        <v>3.99</v>
      </c>
      <c r="E1818" s="40">
        <f t="shared" si="145"/>
        <v>1255.2700000000002</v>
      </c>
      <c r="F1818" s="51">
        <f t="shared" si="146"/>
        <v>2.1237291056350167</v>
      </c>
      <c r="G1818" s="51">
        <f t="shared" si="147"/>
        <v>1.7194899817850635</v>
      </c>
      <c r="H1818" s="51">
        <f t="shared" si="148"/>
        <v>1.0390625</v>
      </c>
      <c r="I1818" s="51">
        <f t="shared" si="149"/>
        <v>2.109272079580589</v>
      </c>
    </row>
    <row r="1819" spans="1:9" x14ac:dyDescent="0.2">
      <c r="A1819" s="5">
        <v>42800</v>
      </c>
      <c r="B1819" s="37">
        <v>1279.3</v>
      </c>
      <c r="C1819" s="37">
        <v>19.510000000000002</v>
      </c>
      <c r="D1819" s="40">
        <v>4.0999999999999996</v>
      </c>
      <c r="E1819" s="40">
        <f t="shared" si="145"/>
        <v>1302.9099999999999</v>
      </c>
      <c r="F1819" s="51">
        <f t="shared" si="146"/>
        <v>2.2045493710149922</v>
      </c>
      <c r="G1819" s="51">
        <f t="shared" si="147"/>
        <v>1.7768670309653918</v>
      </c>
      <c r="H1819" s="51">
        <f t="shared" si="148"/>
        <v>1.0677083333333333</v>
      </c>
      <c r="I1819" s="51">
        <f t="shared" si="149"/>
        <v>2.1893231617152842</v>
      </c>
    </row>
    <row r="1820" spans="1:9" x14ac:dyDescent="0.2">
      <c r="A1820" s="5">
        <v>42799</v>
      </c>
      <c r="B1820" s="37">
        <v>1278.4000000000001</v>
      </c>
      <c r="C1820" s="37">
        <v>19.350000000000001</v>
      </c>
      <c r="D1820" s="40">
        <v>4.0199999999999996</v>
      </c>
      <c r="E1820" s="40">
        <f t="shared" si="145"/>
        <v>1301.77</v>
      </c>
      <c r="F1820" s="51">
        <f t="shared" si="146"/>
        <v>2.2029984490780632</v>
      </c>
      <c r="G1820" s="51">
        <f t="shared" si="147"/>
        <v>1.7622950819672132</v>
      </c>
      <c r="H1820" s="51">
        <f t="shared" si="148"/>
        <v>1.046875</v>
      </c>
      <c r="I1820" s="51">
        <f t="shared" si="149"/>
        <v>2.187407581664202</v>
      </c>
    </row>
    <row r="1821" spans="1:9" x14ac:dyDescent="0.2">
      <c r="A1821" s="5">
        <v>42798</v>
      </c>
      <c r="B1821" s="37">
        <v>1267.8</v>
      </c>
      <c r="C1821" s="37">
        <v>18.5</v>
      </c>
      <c r="D1821" s="40">
        <v>4.04</v>
      </c>
      <c r="E1821" s="40">
        <f t="shared" si="145"/>
        <v>1290.3399999999999</v>
      </c>
      <c r="F1821" s="51">
        <f t="shared" si="146"/>
        <v>2.1847320351542305</v>
      </c>
      <c r="G1821" s="51">
        <f t="shared" si="147"/>
        <v>1.6848816029143898</v>
      </c>
      <c r="H1821" s="51">
        <f t="shared" si="148"/>
        <v>1.0520833333333335</v>
      </c>
      <c r="I1821" s="51">
        <f t="shared" si="149"/>
        <v>2.1682013711520365</v>
      </c>
    </row>
    <row r="1822" spans="1:9" x14ac:dyDescent="0.2">
      <c r="A1822" s="5">
        <v>42797</v>
      </c>
      <c r="B1822" s="37">
        <v>1288.2</v>
      </c>
      <c r="C1822" s="37">
        <v>19.489999999999998</v>
      </c>
      <c r="D1822" s="40">
        <v>4.07</v>
      </c>
      <c r="E1822" s="40">
        <f t="shared" si="145"/>
        <v>1311.76</v>
      </c>
      <c r="F1822" s="51">
        <f t="shared" si="146"/>
        <v>2.2198862657246257</v>
      </c>
      <c r="G1822" s="51">
        <f t="shared" si="147"/>
        <v>1.7750455373406191</v>
      </c>
      <c r="H1822" s="51">
        <f t="shared" si="148"/>
        <v>1.0598958333333335</v>
      </c>
      <c r="I1822" s="51">
        <f t="shared" si="149"/>
        <v>2.2041941121118431</v>
      </c>
    </row>
    <row r="1823" spans="1:9" x14ac:dyDescent="0.2">
      <c r="A1823" s="5">
        <v>42796</v>
      </c>
      <c r="B1823" s="37">
        <v>1262.3</v>
      </c>
      <c r="C1823" s="37">
        <v>19.02</v>
      </c>
      <c r="D1823" s="40">
        <v>4.04</v>
      </c>
      <c r="E1823" s="40">
        <f t="shared" si="145"/>
        <v>1285.3599999999999</v>
      </c>
      <c r="F1823" s="51">
        <f t="shared" si="146"/>
        <v>2.1752541788729967</v>
      </c>
      <c r="G1823" s="51">
        <f t="shared" si="147"/>
        <v>1.7322404371584699</v>
      </c>
      <c r="H1823" s="51">
        <f t="shared" si="148"/>
        <v>1.0520833333333335</v>
      </c>
      <c r="I1823" s="51">
        <f t="shared" si="149"/>
        <v>2.1598333109288883</v>
      </c>
    </row>
    <row r="1824" spans="1:9" x14ac:dyDescent="0.2">
      <c r="A1824" s="5">
        <v>42795</v>
      </c>
      <c r="B1824" s="37">
        <v>1232.8</v>
      </c>
      <c r="C1824" s="37">
        <v>17.43</v>
      </c>
      <c r="D1824" s="40">
        <v>3.86</v>
      </c>
      <c r="E1824" s="40">
        <f t="shared" si="145"/>
        <v>1254.0899999999999</v>
      </c>
      <c r="F1824" s="51">
        <f t="shared" si="146"/>
        <v>2.1244184042736518</v>
      </c>
      <c r="G1824" s="51">
        <f t="shared" si="147"/>
        <v>1.5874316939890709</v>
      </c>
      <c r="H1824" s="51">
        <f t="shared" si="148"/>
        <v>1.0052083333333333</v>
      </c>
      <c r="I1824" s="51">
        <f t="shared" si="149"/>
        <v>2.1072892861943808</v>
      </c>
    </row>
    <row r="1825" spans="1:9" x14ac:dyDescent="0.2">
      <c r="A1825" s="5">
        <v>42794</v>
      </c>
      <c r="B1825" s="37">
        <v>1189.0999999999999</v>
      </c>
      <c r="C1825" s="37">
        <v>15.86</v>
      </c>
      <c r="D1825" s="40">
        <v>3.85</v>
      </c>
      <c r="E1825" s="40">
        <f t="shared" si="145"/>
        <v>1208.8099999999997</v>
      </c>
      <c r="F1825" s="51">
        <f t="shared" si="146"/>
        <v>2.0491125280027571</v>
      </c>
      <c r="G1825" s="51">
        <f t="shared" si="147"/>
        <v>1.4444444444444444</v>
      </c>
      <c r="H1825" s="51">
        <f t="shared" si="148"/>
        <v>1.0026041666666667</v>
      </c>
      <c r="I1825" s="51">
        <f t="shared" si="149"/>
        <v>2.0312037908321008</v>
      </c>
    </row>
    <row r="1826" spans="1:9" x14ac:dyDescent="0.2">
      <c r="A1826" s="5">
        <v>42793</v>
      </c>
      <c r="B1826" s="37">
        <v>1195.5</v>
      </c>
      <c r="C1826" s="37">
        <v>15.5</v>
      </c>
      <c r="D1826" s="40">
        <v>3.87</v>
      </c>
      <c r="E1826" s="40">
        <f t="shared" si="145"/>
        <v>1214.8699999999999</v>
      </c>
      <c r="F1826" s="51">
        <f t="shared" si="146"/>
        <v>2.0601413062209204</v>
      </c>
      <c r="G1826" s="51">
        <f t="shared" si="147"/>
        <v>1.4116575591985427</v>
      </c>
      <c r="H1826" s="51">
        <f t="shared" si="148"/>
        <v>1.0078125</v>
      </c>
      <c r="I1826" s="51">
        <f t="shared" si="149"/>
        <v>2.0413866111036429</v>
      </c>
    </row>
    <row r="1827" spans="1:9" x14ac:dyDescent="0.2">
      <c r="A1827" s="5">
        <v>42792</v>
      </c>
      <c r="B1827" s="37">
        <v>1178.3</v>
      </c>
      <c r="C1827" s="37">
        <v>14.57</v>
      </c>
      <c r="D1827" s="40">
        <v>3.89</v>
      </c>
      <c r="E1827" s="40">
        <f t="shared" si="145"/>
        <v>1196.76</v>
      </c>
      <c r="F1827" s="51">
        <f t="shared" si="146"/>
        <v>2.0305014647596074</v>
      </c>
      <c r="G1827" s="51">
        <f t="shared" si="147"/>
        <v>1.3269581056466302</v>
      </c>
      <c r="H1827" s="51">
        <f t="shared" si="148"/>
        <v>1.0130208333333335</v>
      </c>
      <c r="I1827" s="51">
        <f t="shared" si="149"/>
        <v>2.0109557736254873</v>
      </c>
    </row>
    <row r="1828" spans="1:9" x14ac:dyDescent="0.2">
      <c r="A1828" s="5">
        <v>42791</v>
      </c>
      <c r="B1828" s="37">
        <v>1153</v>
      </c>
      <c r="C1828" s="37">
        <v>13.55</v>
      </c>
      <c r="D1828" s="40">
        <v>3.9</v>
      </c>
      <c r="E1828" s="40">
        <f t="shared" si="145"/>
        <v>1170.45</v>
      </c>
      <c r="F1828" s="51">
        <f t="shared" si="146"/>
        <v>1.9869033258659317</v>
      </c>
      <c r="G1828" s="51">
        <f t="shared" si="147"/>
        <v>1.2340619307832423</v>
      </c>
      <c r="H1828" s="51">
        <f t="shared" si="148"/>
        <v>1.015625</v>
      </c>
      <c r="I1828" s="51">
        <f t="shared" si="149"/>
        <v>1.9667462024465654</v>
      </c>
    </row>
    <row r="1829" spans="1:9" x14ac:dyDescent="0.2">
      <c r="A1829" s="5">
        <v>42790</v>
      </c>
      <c r="B1829" s="37">
        <v>1185.0999999999999</v>
      </c>
      <c r="C1829" s="37">
        <v>13.11</v>
      </c>
      <c r="D1829" s="40">
        <v>3.95</v>
      </c>
      <c r="E1829" s="40">
        <f t="shared" si="145"/>
        <v>1202.1599999999999</v>
      </c>
      <c r="F1829" s="51">
        <f t="shared" si="146"/>
        <v>2.0422195416164053</v>
      </c>
      <c r="G1829" s="51">
        <f t="shared" si="147"/>
        <v>1.1939890710382512</v>
      </c>
      <c r="H1829" s="51">
        <f t="shared" si="148"/>
        <v>1.0286458333333335</v>
      </c>
      <c r="I1829" s="51">
        <f t="shared" si="149"/>
        <v>2.020029573867455</v>
      </c>
    </row>
    <row r="1830" spans="1:9" x14ac:dyDescent="0.2">
      <c r="A1830" s="5">
        <v>42789</v>
      </c>
      <c r="B1830" s="37">
        <v>1190.9000000000001</v>
      </c>
      <c r="C1830" s="37">
        <v>13.27</v>
      </c>
      <c r="D1830" s="40">
        <v>3.9</v>
      </c>
      <c r="E1830" s="40">
        <f t="shared" si="145"/>
        <v>1208.0700000000002</v>
      </c>
      <c r="F1830" s="51">
        <f t="shared" si="146"/>
        <v>2.0522143718766159</v>
      </c>
      <c r="G1830" s="51">
        <f t="shared" si="147"/>
        <v>1.2085610200364298</v>
      </c>
      <c r="H1830" s="51">
        <f t="shared" si="148"/>
        <v>1.015625</v>
      </c>
      <c r="I1830" s="51">
        <f t="shared" si="149"/>
        <v>2.029960344132276</v>
      </c>
    </row>
    <row r="1831" spans="1:9" x14ac:dyDescent="0.2">
      <c r="A1831" s="5">
        <v>42788</v>
      </c>
      <c r="B1831" s="37">
        <v>1125.3</v>
      </c>
      <c r="C1831" s="37">
        <v>12.68</v>
      </c>
      <c r="D1831" s="40">
        <v>3.89</v>
      </c>
      <c r="E1831" s="40">
        <f t="shared" si="145"/>
        <v>1141.8700000000001</v>
      </c>
      <c r="F1831" s="51">
        <f t="shared" si="146"/>
        <v>1.9391693951404447</v>
      </c>
      <c r="G1831" s="51">
        <f t="shared" si="147"/>
        <v>1.1548269581056465</v>
      </c>
      <c r="H1831" s="51">
        <f t="shared" si="148"/>
        <v>1.0130208333333335</v>
      </c>
      <c r="I1831" s="51">
        <f t="shared" si="149"/>
        <v>1.9187222744992609</v>
      </c>
    </row>
    <row r="1832" spans="1:9" x14ac:dyDescent="0.2">
      <c r="A1832" s="5">
        <v>42787</v>
      </c>
      <c r="B1832" s="37">
        <v>1129.5999999999999</v>
      </c>
      <c r="C1832" s="37">
        <v>12.82</v>
      </c>
      <c r="D1832" s="40">
        <v>3.85</v>
      </c>
      <c r="E1832" s="40">
        <f t="shared" si="145"/>
        <v>1146.2699999999998</v>
      </c>
      <c r="F1832" s="51">
        <f t="shared" si="146"/>
        <v>1.9465793555057729</v>
      </c>
      <c r="G1832" s="51">
        <f t="shared" si="147"/>
        <v>1.1675774134790529</v>
      </c>
      <c r="H1832" s="51">
        <f t="shared" si="148"/>
        <v>1.0026041666666667</v>
      </c>
      <c r="I1832" s="51">
        <f t="shared" si="149"/>
        <v>1.9261157413630861</v>
      </c>
    </row>
    <row r="1833" spans="1:9" x14ac:dyDescent="0.2">
      <c r="A1833" s="5">
        <v>42786</v>
      </c>
      <c r="B1833" s="37">
        <v>1091.2</v>
      </c>
      <c r="C1833" s="37">
        <v>12.4</v>
      </c>
      <c r="D1833" s="40">
        <v>3.81</v>
      </c>
      <c r="E1833" s="40">
        <f t="shared" si="145"/>
        <v>1107.4100000000001</v>
      </c>
      <c r="F1833" s="51">
        <f t="shared" si="146"/>
        <v>1.880406686196795</v>
      </c>
      <c r="G1833" s="51">
        <f t="shared" si="147"/>
        <v>1.1293260473588342</v>
      </c>
      <c r="H1833" s="51">
        <f t="shared" si="148"/>
        <v>0.9921875</v>
      </c>
      <c r="I1833" s="51">
        <f t="shared" si="149"/>
        <v>1.8608179862884797</v>
      </c>
    </row>
    <row r="1834" spans="1:9" x14ac:dyDescent="0.2">
      <c r="A1834" s="5">
        <v>42785</v>
      </c>
      <c r="B1834" s="37">
        <v>1056.2</v>
      </c>
      <c r="C1834" s="37">
        <v>12.8</v>
      </c>
      <c r="D1834" s="40">
        <v>3.81</v>
      </c>
      <c r="E1834" s="40">
        <f t="shared" si="145"/>
        <v>1072.81</v>
      </c>
      <c r="F1834" s="51">
        <f t="shared" si="146"/>
        <v>1.820093055316216</v>
      </c>
      <c r="G1834" s="51">
        <f t="shared" si="147"/>
        <v>1.1657559198542806</v>
      </c>
      <c r="H1834" s="51">
        <f t="shared" si="148"/>
        <v>0.9921875</v>
      </c>
      <c r="I1834" s="51">
        <f t="shared" si="149"/>
        <v>1.8026784514047587</v>
      </c>
    </row>
    <row r="1835" spans="1:9" x14ac:dyDescent="0.2">
      <c r="A1835" s="5">
        <v>42784</v>
      </c>
      <c r="B1835" s="37">
        <v>1059.8</v>
      </c>
      <c r="C1835" s="37">
        <v>12.79</v>
      </c>
      <c r="D1835" s="40">
        <v>3.84</v>
      </c>
      <c r="E1835" s="40">
        <f t="shared" si="145"/>
        <v>1076.4299999999998</v>
      </c>
      <c r="F1835" s="51">
        <f t="shared" si="146"/>
        <v>1.8262967430639325</v>
      </c>
      <c r="G1835" s="51">
        <f t="shared" si="147"/>
        <v>1.1648451730418943</v>
      </c>
      <c r="H1835" s="51">
        <f t="shared" si="148"/>
        <v>1</v>
      </c>
      <c r="I1835" s="51">
        <f t="shared" si="149"/>
        <v>1.8087612582336332</v>
      </c>
    </row>
    <row r="1836" spans="1:9" x14ac:dyDescent="0.2">
      <c r="A1836" s="5">
        <v>42783</v>
      </c>
      <c r="B1836" s="37">
        <v>1056.2</v>
      </c>
      <c r="C1836" s="37">
        <v>12.76</v>
      </c>
      <c r="D1836" s="40">
        <v>3.91</v>
      </c>
      <c r="E1836" s="40">
        <f t="shared" si="145"/>
        <v>1072.8700000000001</v>
      </c>
      <c r="F1836" s="51">
        <f t="shared" si="146"/>
        <v>1.820093055316216</v>
      </c>
      <c r="G1836" s="51">
        <f t="shared" si="147"/>
        <v>1.1621129326047359</v>
      </c>
      <c r="H1836" s="51">
        <f t="shared" si="148"/>
        <v>1.0182291666666667</v>
      </c>
      <c r="I1836" s="51">
        <f t="shared" si="149"/>
        <v>1.8027792714074473</v>
      </c>
    </row>
    <row r="1837" spans="1:9" x14ac:dyDescent="0.2">
      <c r="A1837" s="5">
        <v>42782</v>
      </c>
      <c r="B1837" s="37">
        <v>1038.4000000000001</v>
      </c>
      <c r="C1837" s="37">
        <v>12.92</v>
      </c>
      <c r="D1837" s="40">
        <v>3.86</v>
      </c>
      <c r="E1837" s="40">
        <f t="shared" si="145"/>
        <v>1055.18</v>
      </c>
      <c r="F1837" s="51">
        <f t="shared" si="146"/>
        <v>1.7894192658969501</v>
      </c>
      <c r="G1837" s="51">
        <f t="shared" si="147"/>
        <v>1.1766848816029143</v>
      </c>
      <c r="H1837" s="51">
        <f t="shared" si="148"/>
        <v>1.0052083333333333</v>
      </c>
      <c r="I1837" s="51">
        <f t="shared" si="149"/>
        <v>1.7730541739481114</v>
      </c>
    </row>
    <row r="1838" spans="1:9" x14ac:dyDescent="0.2">
      <c r="A1838" s="5">
        <v>42781</v>
      </c>
      <c r="B1838" s="37">
        <v>1013.8</v>
      </c>
      <c r="C1838" s="37">
        <v>12.92</v>
      </c>
      <c r="D1838" s="40">
        <v>3.89</v>
      </c>
      <c r="E1838" s="40">
        <f t="shared" si="145"/>
        <v>1030.6100000000001</v>
      </c>
      <c r="F1838" s="51">
        <f t="shared" si="146"/>
        <v>1.7470273996208858</v>
      </c>
      <c r="G1838" s="51">
        <f t="shared" si="147"/>
        <v>1.1766848816029143</v>
      </c>
      <c r="H1838" s="51">
        <f t="shared" si="148"/>
        <v>1.0130208333333335</v>
      </c>
      <c r="I1838" s="51">
        <f t="shared" si="149"/>
        <v>1.7317683828471571</v>
      </c>
    </row>
    <row r="1839" spans="1:9" x14ac:dyDescent="0.2">
      <c r="A1839" s="5">
        <v>42780</v>
      </c>
      <c r="B1839" s="37">
        <v>1013.7</v>
      </c>
      <c r="C1839" s="37">
        <v>12.96</v>
      </c>
      <c r="D1839" s="40">
        <v>3.82</v>
      </c>
      <c r="E1839" s="40">
        <f t="shared" si="145"/>
        <v>1030.48</v>
      </c>
      <c r="F1839" s="51">
        <f t="shared" si="146"/>
        <v>1.7468550749612273</v>
      </c>
      <c r="G1839" s="51">
        <f t="shared" si="147"/>
        <v>1.180327868852459</v>
      </c>
      <c r="H1839" s="51">
        <f t="shared" si="148"/>
        <v>0.99479166666666663</v>
      </c>
      <c r="I1839" s="51">
        <f t="shared" si="149"/>
        <v>1.7315499395079985</v>
      </c>
    </row>
    <row r="1840" spans="1:9" x14ac:dyDescent="0.2">
      <c r="A1840" s="5">
        <v>42779</v>
      </c>
      <c r="B1840" s="37">
        <v>996.5</v>
      </c>
      <c r="C1840" s="37">
        <v>11.35</v>
      </c>
      <c r="D1840" s="40">
        <v>3.78</v>
      </c>
      <c r="E1840" s="40">
        <f t="shared" si="145"/>
        <v>1011.63</v>
      </c>
      <c r="F1840" s="51">
        <f t="shared" si="146"/>
        <v>1.717215233499914</v>
      </c>
      <c r="G1840" s="51">
        <f t="shared" si="147"/>
        <v>1.0336976320582878</v>
      </c>
      <c r="H1840" s="51">
        <f t="shared" si="148"/>
        <v>0.984375</v>
      </c>
      <c r="I1840" s="51">
        <f t="shared" si="149"/>
        <v>1.6998756553300174</v>
      </c>
    </row>
    <row r="1841" spans="1:9" x14ac:dyDescent="0.2">
      <c r="A1841" s="5">
        <v>42778</v>
      </c>
      <c r="B1841" s="37">
        <v>996</v>
      </c>
      <c r="C1841" s="37">
        <v>11.26</v>
      </c>
      <c r="D1841" s="40">
        <v>3.8</v>
      </c>
      <c r="E1841" s="40">
        <f t="shared" si="145"/>
        <v>1011.06</v>
      </c>
      <c r="F1841" s="51">
        <f t="shared" si="146"/>
        <v>1.7163536102016199</v>
      </c>
      <c r="G1841" s="51">
        <f t="shared" si="147"/>
        <v>1.0255009107468123</v>
      </c>
      <c r="H1841" s="51">
        <f t="shared" si="148"/>
        <v>0.98958333333333337</v>
      </c>
      <c r="I1841" s="51">
        <f t="shared" si="149"/>
        <v>1.6989178653044763</v>
      </c>
    </row>
    <row r="1842" spans="1:9" x14ac:dyDescent="0.2">
      <c r="A1842" s="5">
        <v>42777</v>
      </c>
      <c r="B1842" s="37">
        <v>1000.3</v>
      </c>
      <c r="C1842" s="37">
        <v>11.33</v>
      </c>
      <c r="D1842" s="40">
        <v>3.84</v>
      </c>
      <c r="E1842" s="40">
        <f t="shared" si="145"/>
        <v>1015.47</v>
      </c>
      <c r="F1842" s="51">
        <f t="shared" si="146"/>
        <v>1.7237635705669483</v>
      </c>
      <c r="G1842" s="51">
        <f t="shared" si="147"/>
        <v>1.0318761384335156</v>
      </c>
      <c r="H1842" s="51">
        <f t="shared" si="148"/>
        <v>1</v>
      </c>
      <c r="I1842" s="51">
        <f t="shared" si="149"/>
        <v>1.7063281355020836</v>
      </c>
    </row>
    <row r="1843" spans="1:9" x14ac:dyDescent="0.2">
      <c r="A1843" s="5">
        <v>42776</v>
      </c>
      <c r="B1843" s="37">
        <v>992</v>
      </c>
      <c r="C1843" s="37">
        <v>11.3</v>
      </c>
      <c r="D1843" s="40">
        <v>3.83</v>
      </c>
      <c r="E1843" s="40">
        <f t="shared" si="145"/>
        <v>1007.13</v>
      </c>
      <c r="F1843" s="51">
        <f t="shared" si="146"/>
        <v>1.7094606238152681</v>
      </c>
      <c r="G1843" s="51">
        <f t="shared" si="147"/>
        <v>1.029143897996357</v>
      </c>
      <c r="H1843" s="51">
        <f t="shared" si="148"/>
        <v>0.99739583333333337</v>
      </c>
      <c r="I1843" s="51">
        <f t="shared" si="149"/>
        <v>1.6923141551283774</v>
      </c>
    </row>
    <row r="1844" spans="1:9" x14ac:dyDescent="0.2">
      <c r="A1844" s="5">
        <v>42775</v>
      </c>
      <c r="B1844" s="37">
        <v>985</v>
      </c>
      <c r="C1844" s="37">
        <v>10.9</v>
      </c>
      <c r="D1844" s="40">
        <v>3.76</v>
      </c>
      <c r="E1844" s="40">
        <f t="shared" si="145"/>
        <v>999.66</v>
      </c>
      <c r="F1844" s="51">
        <f t="shared" si="146"/>
        <v>1.6973978976391524</v>
      </c>
      <c r="G1844" s="51">
        <f t="shared" si="147"/>
        <v>0.9927140255009107</v>
      </c>
      <c r="H1844" s="51">
        <f t="shared" si="148"/>
        <v>0.97916666666666663</v>
      </c>
      <c r="I1844" s="51">
        <f t="shared" si="149"/>
        <v>1.6797620647936551</v>
      </c>
    </row>
    <row r="1845" spans="1:9" x14ac:dyDescent="0.2">
      <c r="A1845" s="5">
        <v>42774</v>
      </c>
      <c r="B1845" s="37">
        <v>1048.8</v>
      </c>
      <c r="C1845" s="37">
        <v>11.35</v>
      </c>
      <c r="D1845" s="40">
        <v>3.96</v>
      </c>
      <c r="E1845" s="40">
        <f t="shared" si="145"/>
        <v>1064.1099999999999</v>
      </c>
      <c r="F1845" s="51">
        <f t="shared" si="146"/>
        <v>1.8073410305014648</v>
      </c>
      <c r="G1845" s="51">
        <f t="shared" si="147"/>
        <v>1.0336976320582878</v>
      </c>
      <c r="H1845" s="51">
        <f t="shared" si="148"/>
        <v>1.03125</v>
      </c>
      <c r="I1845" s="51">
        <f t="shared" si="149"/>
        <v>1.7880595510149211</v>
      </c>
    </row>
    <row r="1846" spans="1:9" x14ac:dyDescent="0.2">
      <c r="A1846" s="5">
        <v>42773</v>
      </c>
      <c r="B1846" s="37">
        <v>1052.0999999999999</v>
      </c>
      <c r="C1846" s="37">
        <v>11.41</v>
      </c>
      <c r="D1846" s="40">
        <v>3.98</v>
      </c>
      <c r="E1846" s="40">
        <f t="shared" si="145"/>
        <v>1067.49</v>
      </c>
      <c r="F1846" s="51">
        <f t="shared" si="146"/>
        <v>1.813027744270205</v>
      </c>
      <c r="G1846" s="51">
        <f t="shared" si="147"/>
        <v>1.0391621129326047</v>
      </c>
      <c r="H1846" s="51">
        <f t="shared" si="148"/>
        <v>1.0364583333333333</v>
      </c>
      <c r="I1846" s="51">
        <f t="shared" si="149"/>
        <v>1.793739077833042</v>
      </c>
    </row>
    <row r="1847" spans="1:9" x14ac:dyDescent="0.2">
      <c r="A1847" s="5">
        <v>42772</v>
      </c>
      <c r="B1847" s="37">
        <v>1022.6</v>
      </c>
      <c r="C1847" s="37">
        <v>11.32</v>
      </c>
      <c r="D1847" s="40">
        <v>3.97</v>
      </c>
      <c r="E1847" s="40">
        <f t="shared" si="145"/>
        <v>1037.8900000000001</v>
      </c>
      <c r="F1847" s="51">
        <f t="shared" si="146"/>
        <v>1.7621919696708601</v>
      </c>
      <c r="G1847" s="51">
        <f t="shared" si="147"/>
        <v>1.0309653916211292</v>
      </c>
      <c r="H1847" s="51">
        <f t="shared" si="148"/>
        <v>1.0338541666666667</v>
      </c>
      <c r="I1847" s="51">
        <f t="shared" si="149"/>
        <v>1.7440012098400324</v>
      </c>
    </row>
    <row r="1848" spans="1:9" x14ac:dyDescent="0.2">
      <c r="A1848" s="5">
        <v>42771</v>
      </c>
      <c r="B1848" s="37">
        <v>1006.6</v>
      </c>
      <c r="C1848" s="37">
        <v>11.18</v>
      </c>
      <c r="D1848" s="40">
        <v>3.97</v>
      </c>
      <c r="E1848" s="40">
        <f t="shared" si="145"/>
        <v>1021.75</v>
      </c>
      <c r="F1848" s="51">
        <f t="shared" si="146"/>
        <v>1.7346200241254526</v>
      </c>
      <c r="G1848" s="51">
        <f t="shared" si="147"/>
        <v>1.0182149362477231</v>
      </c>
      <c r="H1848" s="51">
        <f t="shared" si="148"/>
        <v>1.0338541666666667</v>
      </c>
      <c r="I1848" s="51">
        <f t="shared" si="149"/>
        <v>1.7168806291168168</v>
      </c>
    </row>
    <row r="1849" spans="1:9" x14ac:dyDescent="0.2">
      <c r="A1849" s="5">
        <v>42770</v>
      </c>
      <c r="B1849" s="37">
        <v>1031.0999999999999</v>
      </c>
      <c r="C1849" s="37">
        <v>11.32</v>
      </c>
      <c r="D1849" s="40">
        <v>4.0199999999999996</v>
      </c>
      <c r="E1849" s="40">
        <f t="shared" si="145"/>
        <v>1046.4399999999998</v>
      </c>
      <c r="F1849" s="51">
        <f t="shared" si="146"/>
        <v>1.7768395657418576</v>
      </c>
      <c r="G1849" s="51">
        <f t="shared" si="147"/>
        <v>1.0309653916211292</v>
      </c>
      <c r="H1849" s="51">
        <f t="shared" si="148"/>
        <v>1.046875</v>
      </c>
      <c r="I1849" s="51">
        <f t="shared" si="149"/>
        <v>1.758368060223148</v>
      </c>
    </row>
    <row r="1850" spans="1:9" x14ac:dyDescent="0.2">
      <c r="A1850" s="5">
        <v>42769</v>
      </c>
      <c r="B1850" s="37">
        <v>1015.7</v>
      </c>
      <c r="C1850" s="37">
        <v>10.93</v>
      </c>
      <c r="D1850" s="40">
        <v>4.0599999999999996</v>
      </c>
      <c r="E1850" s="40">
        <f t="shared" si="145"/>
        <v>1030.69</v>
      </c>
      <c r="F1850" s="51">
        <f t="shared" si="146"/>
        <v>1.7503015681544032</v>
      </c>
      <c r="G1850" s="51">
        <f t="shared" si="147"/>
        <v>0.99544626593806917</v>
      </c>
      <c r="H1850" s="51">
        <f t="shared" si="148"/>
        <v>1.0572916666666665</v>
      </c>
      <c r="I1850" s="51">
        <f t="shared" si="149"/>
        <v>1.7319028095174083</v>
      </c>
    </row>
    <row r="1851" spans="1:9" x14ac:dyDescent="0.2">
      <c r="A1851" s="5">
        <v>42768</v>
      </c>
      <c r="B1851" s="37">
        <v>1005.7</v>
      </c>
      <c r="C1851" s="37">
        <v>10.8</v>
      </c>
      <c r="D1851" s="40">
        <v>4.09</v>
      </c>
      <c r="E1851" s="40">
        <f t="shared" si="145"/>
        <v>1020.59</v>
      </c>
      <c r="F1851" s="51">
        <f t="shared" si="146"/>
        <v>1.7330691021885234</v>
      </c>
      <c r="G1851" s="51">
        <f t="shared" si="147"/>
        <v>0.98360655737704916</v>
      </c>
      <c r="H1851" s="51">
        <f t="shared" si="148"/>
        <v>1.0651041666666667</v>
      </c>
      <c r="I1851" s="51">
        <f t="shared" si="149"/>
        <v>1.7149314423981719</v>
      </c>
    </row>
    <row r="1852" spans="1:9" x14ac:dyDescent="0.2">
      <c r="A1852" s="5">
        <v>42767</v>
      </c>
      <c r="B1852" s="37">
        <v>983.7</v>
      </c>
      <c r="C1852" s="37">
        <v>10.71</v>
      </c>
      <c r="D1852" s="40">
        <v>4.08</v>
      </c>
      <c r="E1852" s="40">
        <f t="shared" si="145"/>
        <v>998.49000000000012</v>
      </c>
      <c r="F1852" s="51">
        <f t="shared" si="146"/>
        <v>1.6951576770635881</v>
      </c>
      <c r="G1852" s="51">
        <f t="shared" si="147"/>
        <v>0.97540983606557385</v>
      </c>
      <c r="H1852" s="51">
        <f t="shared" si="148"/>
        <v>1.0625</v>
      </c>
      <c r="I1852" s="51">
        <f t="shared" si="149"/>
        <v>1.6777960747412288</v>
      </c>
    </row>
    <row r="1853" spans="1:9" x14ac:dyDescent="0.2">
      <c r="A1853" s="5">
        <v>42766</v>
      </c>
      <c r="B1853" s="37">
        <v>966.2</v>
      </c>
      <c r="C1853" s="37">
        <v>10.71</v>
      </c>
      <c r="D1853" s="40">
        <v>4.07</v>
      </c>
      <c r="E1853" s="40">
        <f t="shared" si="145"/>
        <v>980.98000000000013</v>
      </c>
      <c r="F1853" s="51">
        <f t="shared" si="146"/>
        <v>1.6650008616232985</v>
      </c>
      <c r="G1853" s="51">
        <f t="shared" si="147"/>
        <v>0.97540983606557385</v>
      </c>
      <c r="H1853" s="51">
        <f t="shared" si="148"/>
        <v>1.0598958333333335</v>
      </c>
      <c r="I1853" s="51">
        <f t="shared" si="149"/>
        <v>1.6483734372899586</v>
      </c>
    </row>
    <row r="1854" spans="1:9" x14ac:dyDescent="0.2">
      <c r="A1854" s="5">
        <v>42765</v>
      </c>
      <c r="B1854" s="37">
        <v>917.4</v>
      </c>
      <c r="C1854" s="37">
        <v>10.53</v>
      </c>
      <c r="D1854" s="40">
        <v>4.03</v>
      </c>
      <c r="E1854" s="40">
        <f t="shared" si="145"/>
        <v>931.95999999999992</v>
      </c>
      <c r="F1854" s="51">
        <f t="shared" si="146"/>
        <v>1.5809064277098053</v>
      </c>
      <c r="G1854" s="51">
        <f t="shared" si="147"/>
        <v>0.95901639344262291</v>
      </c>
      <c r="H1854" s="51">
        <f t="shared" si="148"/>
        <v>1.0494791666666667</v>
      </c>
      <c r="I1854" s="51">
        <f t="shared" si="149"/>
        <v>1.5660034950934263</v>
      </c>
    </row>
    <row r="1855" spans="1:9" x14ac:dyDescent="0.2">
      <c r="A1855" s="5">
        <v>42764</v>
      </c>
      <c r="B1855" s="37">
        <v>912.6</v>
      </c>
      <c r="C1855" s="37">
        <v>10.46</v>
      </c>
      <c r="D1855" s="40">
        <v>3.88</v>
      </c>
      <c r="E1855" s="40">
        <f t="shared" si="145"/>
        <v>926.94</v>
      </c>
      <c r="F1855" s="51">
        <f t="shared" si="146"/>
        <v>1.5726348440461833</v>
      </c>
      <c r="G1855" s="51">
        <f t="shared" si="147"/>
        <v>0.95264116575591995</v>
      </c>
      <c r="H1855" s="51">
        <f t="shared" si="148"/>
        <v>1.0104166666666667</v>
      </c>
      <c r="I1855" s="51">
        <f t="shared" si="149"/>
        <v>1.5575682215351527</v>
      </c>
    </row>
    <row r="1856" spans="1:9" x14ac:dyDescent="0.2">
      <c r="A1856" s="5">
        <v>42763</v>
      </c>
      <c r="B1856" s="37">
        <v>919.4</v>
      </c>
      <c r="C1856" s="37">
        <v>10.51</v>
      </c>
      <c r="D1856" s="40">
        <v>3.87</v>
      </c>
      <c r="E1856" s="40">
        <f t="shared" si="145"/>
        <v>933.78</v>
      </c>
      <c r="F1856" s="51">
        <f t="shared" si="146"/>
        <v>1.5843529209029814</v>
      </c>
      <c r="G1856" s="51">
        <f t="shared" si="147"/>
        <v>0.95719489981785055</v>
      </c>
      <c r="H1856" s="51">
        <f t="shared" si="148"/>
        <v>1.0078125</v>
      </c>
      <c r="I1856" s="51">
        <f t="shared" si="149"/>
        <v>1.5690617018416453</v>
      </c>
    </row>
    <row r="1857" spans="1:9" x14ac:dyDescent="0.2">
      <c r="A1857" s="5">
        <v>42762</v>
      </c>
      <c r="B1857" s="37">
        <v>916.7</v>
      </c>
      <c r="C1857" s="37">
        <v>10.5</v>
      </c>
      <c r="D1857" s="40">
        <v>3.9</v>
      </c>
      <c r="E1857" s="40">
        <f t="shared" si="145"/>
        <v>931.1</v>
      </c>
      <c r="F1857" s="51">
        <f t="shared" si="146"/>
        <v>1.5797001550921939</v>
      </c>
      <c r="G1857" s="51">
        <f t="shared" si="147"/>
        <v>0.95628415300546443</v>
      </c>
      <c r="H1857" s="51">
        <f t="shared" si="148"/>
        <v>1.015625</v>
      </c>
      <c r="I1857" s="51">
        <f t="shared" si="149"/>
        <v>1.5645584083882242</v>
      </c>
    </row>
    <row r="1858" spans="1:9" x14ac:dyDescent="0.2">
      <c r="A1858" s="5">
        <v>42761</v>
      </c>
      <c r="B1858" s="37">
        <v>915.1</v>
      </c>
      <c r="C1858" s="37">
        <v>10.63</v>
      </c>
      <c r="D1858" s="40">
        <v>3.86</v>
      </c>
      <c r="E1858" s="40">
        <f t="shared" si="145"/>
        <v>929.59</v>
      </c>
      <c r="F1858" s="51">
        <f t="shared" si="146"/>
        <v>1.576942960537653</v>
      </c>
      <c r="G1858" s="51">
        <f t="shared" si="147"/>
        <v>0.96812386156648456</v>
      </c>
      <c r="H1858" s="51">
        <f t="shared" si="148"/>
        <v>1.0052083333333333</v>
      </c>
      <c r="I1858" s="51">
        <f t="shared" si="149"/>
        <v>1.5620211049872295</v>
      </c>
    </row>
    <row r="1859" spans="1:9" x14ac:dyDescent="0.2">
      <c r="A1859" s="5">
        <v>42760</v>
      </c>
      <c r="B1859" s="37">
        <v>893.3</v>
      </c>
      <c r="C1859" s="37">
        <v>10.48</v>
      </c>
      <c r="D1859" s="40">
        <v>3.69</v>
      </c>
      <c r="E1859" s="40">
        <f t="shared" ref="E1859:E1922" si="150">B1859+C1859+D1859</f>
        <v>907.47</v>
      </c>
      <c r="F1859" s="51">
        <f t="shared" ref="F1859:F1922" si="151">B1859/$B$2013</f>
        <v>1.5393761847320353</v>
      </c>
      <c r="G1859" s="51">
        <f t="shared" ref="G1859:G1922" si="152">C1859/$C$2013</f>
        <v>0.95446265938069219</v>
      </c>
      <c r="H1859" s="51">
        <f t="shared" ref="H1859:H1922" si="153">D1859/$D$2013</f>
        <v>0.9609375</v>
      </c>
      <c r="I1859" s="51">
        <f t="shared" ref="I1859:I1922" si="154">E1859/$E$2013</f>
        <v>1.5248521306627236</v>
      </c>
    </row>
    <row r="1860" spans="1:9" x14ac:dyDescent="0.2">
      <c r="A1860" s="5">
        <v>42759</v>
      </c>
      <c r="B1860" s="37">
        <v>886.1</v>
      </c>
      <c r="C1860" s="37">
        <v>10.5</v>
      </c>
      <c r="D1860" s="40">
        <v>3.76</v>
      </c>
      <c r="E1860" s="40">
        <f t="shared" si="150"/>
        <v>900.36</v>
      </c>
      <c r="F1860" s="51">
        <f t="shared" si="151"/>
        <v>1.5269688092366018</v>
      </c>
      <c r="G1860" s="51">
        <f t="shared" si="152"/>
        <v>0.95628415300546443</v>
      </c>
      <c r="H1860" s="51">
        <f t="shared" si="153"/>
        <v>0.97916666666666663</v>
      </c>
      <c r="I1860" s="51">
        <f t="shared" si="154"/>
        <v>1.5129049603441322</v>
      </c>
    </row>
    <row r="1861" spans="1:9" x14ac:dyDescent="0.2">
      <c r="A1861" s="5">
        <v>42758</v>
      </c>
      <c r="B1861" s="37">
        <v>910</v>
      </c>
      <c r="C1861" s="37">
        <v>10.77</v>
      </c>
      <c r="D1861" s="40">
        <v>3.85</v>
      </c>
      <c r="E1861" s="40">
        <f t="shared" si="150"/>
        <v>924.62</v>
      </c>
      <c r="F1861" s="51">
        <f t="shared" si="151"/>
        <v>1.5681544028950545</v>
      </c>
      <c r="G1861" s="51">
        <f t="shared" si="152"/>
        <v>0.98087431693989058</v>
      </c>
      <c r="H1861" s="51">
        <f t="shared" si="153"/>
        <v>1.0026041666666667</v>
      </c>
      <c r="I1861" s="51">
        <f t="shared" si="154"/>
        <v>1.5536698480978626</v>
      </c>
    </row>
    <row r="1862" spans="1:9" x14ac:dyDescent="0.2">
      <c r="A1862" s="5">
        <v>42757</v>
      </c>
      <c r="B1862" s="37">
        <v>923.7</v>
      </c>
      <c r="C1862" s="37">
        <v>10.64</v>
      </c>
      <c r="D1862" s="40">
        <v>3.86</v>
      </c>
      <c r="E1862" s="40">
        <f t="shared" si="150"/>
        <v>938.2</v>
      </c>
      <c r="F1862" s="51">
        <f t="shared" si="151"/>
        <v>1.5917628812683098</v>
      </c>
      <c r="G1862" s="51">
        <f t="shared" si="152"/>
        <v>0.96903460837887068</v>
      </c>
      <c r="H1862" s="51">
        <f t="shared" si="153"/>
        <v>1.0052083333333333</v>
      </c>
      <c r="I1862" s="51">
        <f t="shared" si="154"/>
        <v>1.5764887753730341</v>
      </c>
    </row>
    <row r="1863" spans="1:9" x14ac:dyDescent="0.2">
      <c r="A1863" s="5">
        <v>42756</v>
      </c>
      <c r="B1863" s="37">
        <v>924</v>
      </c>
      <c r="C1863" s="37">
        <v>10.95</v>
      </c>
      <c r="D1863" s="40">
        <v>3.92</v>
      </c>
      <c r="E1863" s="40">
        <f t="shared" si="150"/>
        <v>938.87</v>
      </c>
      <c r="F1863" s="51">
        <f t="shared" si="151"/>
        <v>1.5922798552472861</v>
      </c>
      <c r="G1863" s="51">
        <f t="shared" si="152"/>
        <v>0.99726775956284142</v>
      </c>
      <c r="H1863" s="51">
        <f t="shared" si="153"/>
        <v>1.0208333333333333</v>
      </c>
      <c r="I1863" s="51">
        <f t="shared" si="154"/>
        <v>1.5776145987363892</v>
      </c>
    </row>
    <row r="1864" spans="1:9" x14ac:dyDescent="0.2">
      <c r="A1864" s="5">
        <v>42755</v>
      </c>
      <c r="B1864" s="37">
        <v>896</v>
      </c>
      <c r="C1864" s="37">
        <v>10.62</v>
      </c>
      <c r="D1864" s="40">
        <v>3.88</v>
      </c>
      <c r="E1864" s="40">
        <f t="shared" si="150"/>
        <v>910.5</v>
      </c>
      <c r="F1864" s="51">
        <f t="shared" si="151"/>
        <v>1.5440289505428229</v>
      </c>
      <c r="G1864" s="51">
        <f t="shared" si="152"/>
        <v>0.96721311475409821</v>
      </c>
      <c r="H1864" s="51">
        <f t="shared" si="153"/>
        <v>1.0104166666666667</v>
      </c>
      <c r="I1864" s="51">
        <f t="shared" si="154"/>
        <v>1.5299435407984945</v>
      </c>
    </row>
    <row r="1865" spans="1:9" x14ac:dyDescent="0.2">
      <c r="A1865" s="5">
        <v>42754</v>
      </c>
      <c r="B1865" s="37">
        <v>900.3</v>
      </c>
      <c r="C1865" s="37">
        <v>10.38</v>
      </c>
      <c r="D1865" s="40">
        <v>3.88</v>
      </c>
      <c r="E1865" s="40">
        <f t="shared" si="150"/>
        <v>914.56</v>
      </c>
      <c r="F1865" s="51">
        <f t="shared" si="151"/>
        <v>1.551438910908151</v>
      </c>
      <c r="G1865" s="51">
        <f t="shared" si="152"/>
        <v>0.94535519125683065</v>
      </c>
      <c r="H1865" s="51">
        <f t="shared" si="153"/>
        <v>1.0104166666666667</v>
      </c>
      <c r="I1865" s="51">
        <f t="shared" si="154"/>
        <v>1.5367656943137518</v>
      </c>
    </row>
    <row r="1866" spans="1:9" x14ac:dyDescent="0.2">
      <c r="A1866" s="5">
        <v>42753</v>
      </c>
      <c r="B1866" s="37">
        <v>887.8</v>
      </c>
      <c r="C1866" s="37">
        <v>10.19</v>
      </c>
      <c r="D1866" s="40">
        <v>3.89</v>
      </c>
      <c r="E1866" s="40">
        <f t="shared" si="150"/>
        <v>901.88</v>
      </c>
      <c r="F1866" s="51">
        <f t="shared" si="151"/>
        <v>1.5298983284508014</v>
      </c>
      <c r="G1866" s="51">
        <f t="shared" si="152"/>
        <v>0.92805100182149358</v>
      </c>
      <c r="H1866" s="51">
        <f t="shared" si="153"/>
        <v>1.0130208333333335</v>
      </c>
      <c r="I1866" s="51">
        <f t="shared" si="154"/>
        <v>1.5154590670789085</v>
      </c>
    </row>
    <row r="1867" spans="1:9" x14ac:dyDescent="0.2">
      <c r="A1867" s="5">
        <v>42752</v>
      </c>
      <c r="B1867" s="37">
        <v>904</v>
      </c>
      <c r="C1867" s="37">
        <v>10.119999999999999</v>
      </c>
      <c r="D1867" s="40">
        <v>3.93</v>
      </c>
      <c r="E1867" s="40">
        <f t="shared" si="150"/>
        <v>918.05</v>
      </c>
      <c r="F1867" s="51">
        <f t="shared" si="151"/>
        <v>1.5578149233155265</v>
      </c>
      <c r="G1867" s="51">
        <f t="shared" si="152"/>
        <v>0.9216757741347904</v>
      </c>
      <c r="H1867" s="51">
        <f t="shared" si="153"/>
        <v>1.0234375</v>
      </c>
      <c r="I1867" s="51">
        <f t="shared" si="154"/>
        <v>1.5426300578034682</v>
      </c>
    </row>
    <row r="1868" spans="1:9" x14ac:dyDescent="0.2">
      <c r="A1868" s="5">
        <v>42751</v>
      </c>
      <c r="B1868" s="37">
        <v>830.1</v>
      </c>
      <c r="C1868" s="37">
        <v>9.61</v>
      </c>
      <c r="D1868" s="40">
        <v>3.88</v>
      </c>
      <c r="E1868" s="40">
        <f t="shared" si="150"/>
        <v>843.59</v>
      </c>
      <c r="F1868" s="51">
        <f t="shared" si="151"/>
        <v>1.4304669998276756</v>
      </c>
      <c r="G1868" s="51">
        <f t="shared" si="152"/>
        <v>0.87522768670309647</v>
      </c>
      <c r="H1868" s="51">
        <f t="shared" si="153"/>
        <v>1.0104166666666667</v>
      </c>
      <c r="I1868" s="51">
        <f t="shared" si="154"/>
        <v>1.4175124344669983</v>
      </c>
    </row>
    <row r="1869" spans="1:9" x14ac:dyDescent="0.2">
      <c r="A1869" s="5">
        <v>42750</v>
      </c>
      <c r="B1869" s="37">
        <v>820.7</v>
      </c>
      <c r="C1869" s="37">
        <v>9.81</v>
      </c>
      <c r="D1869" s="40">
        <v>3.96</v>
      </c>
      <c r="E1869" s="40">
        <f t="shared" si="150"/>
        <v>834.47</v>
      </c>
      <c r="F1869" s="51">
        <f t="shared" si="151"/>
        <v>1.4142684818197486</v>
      </c>
      <c r="G1869" s="51">
        <f t="shared" si="152"/>
        <v>0.89344262295081966</v>
      </c>
      <c r="H1869" s="51">
        <f t="shared" si="153"/>
        <v>1.03125</v>
      </c>
      <c r="I1869" s="51">
        <f t="shared" si="154"/>
        <v>1.4021877940583412</v>
      </c>
    </row>
    <row r="1870" spans="1:9" x14ac:dyDescent="0.2">
      <c r="A1870" s="5">
        <v>42749</v>
      </c>
      <c r="B1870" s="37">
        <v>815.3</v>
      </c>
      <c r="C1870" s="37">
        <v>9.67</v>
      </c>
      <c r="D1870" s="40">
        <v>4</v>
      </c>
      <c r="E1870" s="40">
        <f t="shared" si="150"/>
        <v>828.96999999999991</v>
      </c>
      <c r="F1870" s="51">
        <f t="shared" si="151"/>
        <v>1.4049629501981733</v>
      </c>
      <c r="G1870" s="51">
        <f t="shared" si="152"/>
        <v>0.88069216757741342</v>
      </c>
      <c r="H1870" s="51">
        <f t="shared" si="153"/>
        <v>1.0416666666666667</v>
      </c>
      <c r="I1870" s="51">
        <f t="shared" si="154"/>
        <v>1.3929459604785588</v>
      </c>
    </row>
    <row r="1871" spans="1:9" x14ac:dyDescent="0.2">
      <c r="A1871" s="5">
        <v>42748</v>
      </c>
      <c r="B1871" s="37">
        <v>828.1</v>
      </c>
      <c r="C1871" s="37">
        <v>9.67</v>
      </c>
      <c r="D1871" s="40">
        <v>3.97</v>
      </c>
      <c r="E1871" s="40">
        <f t="shared" si="150"/>
        <v>841.74</v>
      </c>
      <c r="F1871" s="51">
        <f t="shared" si="151"/>
        <v>1.4270205066344996</v>
      </c>
      <c r="G1871" s="51">
        <f t="shared" si="152"/>
        <v>0.88069216757741342</v>
      </c>
      <c r="H1871" s="51">
        <f t="shared" si="153"/>
        <v>1.0338541666666667</v>
      </c>
      <c r="I1871" s="51">
        <f t="shared" si="154"/>
        <v>1.4144038177174352</v>
      </c>
    </row>
    <row r="1872" spans="1:9" x14ac:dyDescent="0.2">
      <c r="A1872" s="5">
        <v>42747</v>
      </c>
      <c r="B1872" s="37">
        <v>804.6</v>
      </c>
      <c r="C1872" s="37">
        <v>9.83</v>
      </c>
      <c r="D1872" s="40">
        <v>4</v>
      </c>
      <c r="E1872" s="40">
        <f t="shared" si="150"/>
        <v>818.43000000000006</v>
      </c>
      <c r="F1872" s="51">
        <f t="shared" si="151"/>
        <v>1.3865242116146823</v>
      </c>
      <c r="G1872" s="51">
        <f t="shared" si="152"/>
        <v>0.89526411657559191</v>
      </c>
      <c r="H1872" s="51">
        <f t="shared" si="153"/>
        <v>1.0416666666666667</v>
      </c>
      <c r="I1872" s="51">
        <f t="shared" si="154"/>
        <v>1.3752352466729401</v>
      </c>
    </row>
    <row r="1873" spans="1:9" x14ac:dyDescent="0.2">
      <c r="A1873" s="5">
        <v>42746</v>
      </c>
      <c r="B1873" s="37">
        <v>778.6</v>
      </c>
      <c r="C1873" s="37">
        <v>9.7899999999999991</v>
      </c>
      <c r="D1873" s="40">
        <v>4.0199999999999996</v>
      </c>
      <c r="E1873" s="40">
        <f t="shared" si="150"/>
        <v>792.41</v>
      </c>
      <c r="F1873" s="51">
        <f t="shared" si="151"/>
        <v>1.341719800103395</v>
      </c>
      <c r="G1873" s="51">
        <f t="shared" si="152"/>
        <v>0.8916211293260472</v>
      </c>
      <c r="H1873" s="51">
        <f t="shared" si="153"/>
        <v>1.046875</v>
      </c>
      <c r="I1873" s="51">
        <f t="shared" si="154"/>
        <v>1.3315129721736791</v>
      </c>
    </row>
    <row r="1874" spans="1:9" x14ac:dyDescent="0.2">
      <c r="A1874" s="5">
        <v>42745</v>
      </c>
      <c r="B1874" s="37">
        <v>905.8</v>
      </c>
      <c r="C1874" s="37">
        <v>10.61</v>
      </c>
      <c r="D1874" s="40">
        <v>4.67</v>
      </c>
      <c r="E1874" s="40">
        <f t="shared" si="150"/>
        <v>921.07999999999993</v>
      </c>
      <c r="F1874" s="51">
        <f t="shared" si="151"/>
        <v>1.5609167671893849</v>
      </c>
      <c r="G1874" s="51">
        <f t="shared" si="152"/>
        <v>0.96630236794171209</v>
      </c>
      <c r="H1874" s="51">
        <f t="shared" si="153"/>
        <v>1.2161458333333333</v>
      </c>
      <c r="I1874" s="51">
        <f t="shared" si="154"/>
        <v>1.547721467939239</v>
      </c>
    </row>
    <row r="1875" spans="1:9" x14ac:dyDescent="0.2">
      <c r="A1875" s="5">
        <v>42744</v>
      </c>
      <c r="B1875" s="37">
        <v>903</v>
      </c>
      <c r="C1875" s="37">
        <v>10.26</v>
      </c>
      <c r="D1875" s="40">
        <v>4.3899999999999997</v>
      </c>
      <c r="E1875" s="40">
        <f t="shared" si="150"/>
        <v>917.65</v>
      </c>
      <c r="F1875" s="51">
        <f t="shared" si="151"/>
        <v>1.5560916767189386</v>
      </c>
      <c r="G1875" s="51">
        <f t="shared" si="152"/>
        <v>0.93442622950819665</v>
      </c>
      <c r="H1875" s="51">
        <f t="shared" si="153"/>
        <v>1.1432291666666665</v>
      </c>
      <c r="I1875" s="51">
        <f t="shared" si="154"/>
        <v>1.5419579244522112</v>
      </c>
    </row>
    <row r="1876" spans="1:9" x14ac:dyDescent="0.2">
      <c r="A1876" s="5">
        <v>42743</v>
      </c>
      <c r="B1876" s="37">
        <v>915.9</v>
      </c>
      <c r="C1876" s="37">
        <v>10.28</v>
      </c>
      <c r="D1876" s="40">
        <v>4.03</v>
      </c>
      <c r="E1876" s="40">
        <f t="shared" si="150"/>
        <v>930.20999999999992</v>
      </c>
      <c r="F1876" s="51">
        <f t="shared" si="151"/>
        <v>1.5783215578149234</v>
      </c>
      <c r="G1876" s="51">
        <f t="shared" si="152"/>
        <v>0.93624772313296889</v>
      </c>
      <c r="H1876" s="51">
        <f t="shared" si="153"/>
        <v>1.0494791666666667</v>
      </c>
      <c r="I1876" s="51">
        <f t="shared" si="154"/>
        <v>1.5630629116816774</v>
      </c>
    </row>
    <row r="1877" spans="1:9" x14ac:dyDescent="0.2">
      <c r="A1877" s="5">
        <v>42742</v>
      </c>
      <c r="B1877" s="37">
        <v>908.8</v>
      </c>
      <c r="C1877" s="37">
        <v>9.84</v>
      </c>
      <c r="D1877" s="40">
        <v>3.98</v>
      </c>
      <c r="E1877" s="40">
        <f t="shared" si="150"/>
        <v>922.62</v>
      </c>
      <c r="F1877" s="51">
        <f t="shared" si="151"/>
        <v>1.5660865069791488</v>
      </c>
      <c r="G1877" s="51">
        <f t="shared" si="152"/>
        <v>0.89617486338797814</v>
      </c>
      <c r="H1877" s="51">
        <f t="shared" si="153"/>
        <v>1.0364583333333333</v>
      </c>
      <c r="I1877" s="51">
        <f t="shared" si="154"/>
        <v>1.5503091813415781</v>
      </c>
    </row>
    <row r="1878" spans="1:9" x14ac:dyDescent="0.2">
      <c r="A1878" s="5">
        <v>42741</v>
      </c>
      <c r="B1878" s="37">
        <v>898</v>
      </c>
      <c r="C1878" s="37">
        <v>10.08</v>
      </c>
      <c r="D1878" s="40">
        <v>3.88</v>
      </c>
      <c r="E1878" s="40">
        <f t="shared" si="150"/>
        <v>911.96</v>
      </c>
      <c r="F1878" s="51">
        <f t="shared" si="151"/>
        <v>1.5474754437359988</v>
      </c>
      <c r="G1878" s="51">
        <f t="shared" si="152"/>
        <v>0.91803278688524592</v>
      </c>
      <c r="H1878" s="51">
        <f t="shared" si="153"/>
        <v>1.0104166666666667</v>
      </c>
      <c r="I1878" s="51">
        <f t="shared" si="154"/>
        <v>1.5323968275305822</v>
      </c>
    </row>
    <row r="1879" spans="1:9" x14ac:dyDescent="0.2">
      <c r="A1879" s="5">
        <v>42740</v>
      </c>
      <c r="B1879" s="37">
        <v>1003.2</v>
      </c>
      <c r="C1879" s="37">
        <v>10.15</v>
      </c>
      <c r="D1879" s="40">
        <v>4.2300000000000004</v>
      </c>
      <c r="E1879" s="40">
        <f t="shared" si="150"/>
        <v>1017.58</v>
      </c>
      <c r="F1879" s="51">
        <f t="shared" si="151"/>
        <v>1.7287609856970534</v>
      </c>
      <c r="G1879" s="51">
        <f t="shared" si="152"/>
        <v>0.92440801457194899</v>
      </c>
      <c r="H1879" s="51">
        <f t="shared" si="153"/>
        <v>1.1015625000000002</v>
      </c>
      <c r="I1879" s="51">
        <f t="shared" si="154"/>
        <v>1.7098736389299638</v>
      </c>
    </row>
    <row r="1880" spans="1:9" x14ac:dyDescent="0.2">
      <c r="A1880" s="5">
        <v>42739</v>
      </c>
      <c r="B1880" s="37">
        <v>1139.5999999999999</v>
      </c>
      <c r="C1880" s="37">
        <v>11</v>
      </c>
      <c r="D1880" s="40">
        <v>4.55</v>
      </c>
      <c r="E1880" s="40">
        <f t="shared" si="150"/>
        <v>1155.1499999999999</v>
      </c>
      <c r="F1880" s="51">
        <f t="shared" si="151"/>
        <v>1.9638118214716527</v>
      </c>
      <c r="G1880" s="51">
        <f t="shared" si="152"/>
        <v>1.0018214936247722</v>
      </c>
      <c r="H1880" s="51">
        <f t="shared" si="153"/>
        <v>1.1848958333333333</v>
      </c>
      <c r="I1880" s="51">
        <f t="shared" si="154"/>
        <v>1.9410371017609891</v>
      </c>
    </row>
    <row r="1881" spans="1:9" x14ac:dyDescent="0.2">
      <c r="A1881" s="5">
        <v>42738</v>
      </c>
      <c r="B1881" s="37">
        <v>1037.5</v>
      </c>
      <c r="C1881" s="37">
        <v>9.74</v>
      </c>
      <c r="D1881" s="40">
        <v>4.55</v>
      </c>
      <c r="E1881" s="40">
        <f t="shared" si="150"/>
        <v>1051.79</v>
      </c>
      <c r="F1881" s="51">
        <f t="shared" si="151"/>
        <v>1.7878683439600209</v>
      </c>
      <c r="G1881" s="51">
        <f t="shared" si="152"/>
        <v>0.8870673952641166</v>
      </c>
      <c r="H1881" s="51">
        <f t="shared" si="153"/>
        <v>1.1848958333333333</v>
      </c>
      <c r="I1881" s="51">
        <f t="shared" si="154"/>
        <v>1.7673578437962092</v>
      </c>
    </row>
    <row r="1882" spans="1:9" x14ac:dyDescent="0.2">
      <c r="A1882" s="5">
        <v>42737</v>
      </c>
      <c r="B1882" s="37">
        <v>1019.3</v>
      </c>
      <c r="C1882" s="37">
        <v>8.3699999999999992</v>
      </c>
      <c r="D1882" s="40">
        <v>4.5599999999999996</v>
      </c>
      <c r="E1882" s="40">
        <f t="shared" si="150"/>
        <v>1032.2299999999998</v>
      </c>
      <c r="F1882" s="51">
        <f t="shared" si="151"/>
        <v>1.7565052559021197</v>
      </c>
      <c r="G1882" s="51">
        <f t="shared" si="152"/>
        <v>0.76229508196721296</v>
      </c>
      <c r="H1882" s="51">
        <f t="shared" si="153"/>
        <v>1.1875</v>
      </c>
      <c r="I1882" s="51">
        <f t="shared" si="154"/>
        <v>1.7344905229197469</v>
      </c>
    </row>
    <row r="1883" spans="1:9" x14ac:dyDescent="0.2">
      <c r="A1883" s="5">
        <v>42736</v>
      </c>
      <c r="B1883" s="37">
        <v>999</v>
      </c>
      <c r="C1883" s="37">
        <v>8.1999999999999993</v>
      </c>
      <c r="D1883" s="40">
        <v>4.51</v>
      </c>
      <c r="E1883" s="40">
        <f t="shared" si="150"/>
        <v>1011.71</v>
      </c>
      <c r="F1883" s="51">
        <f t="shared" si="151"/>
        <v>1.721523349991384</v>
      </c>
      <c r="G1883" s="51">
        <f t="shared" si="152"/>
        <v>0.74681238615664836</v>
      </c>
      <c r="H1883" s="51">
        <f t="shared" si="153"/>
        <v>1.1744791666666667</v>
      </c>
      <c r="I1883" s="51">
        <f t="shared" si="154"/>
        <v>1.7000100820002688</v>
      </c>
    </row>
    <row r="1884" spans="1:9" x14ac:dyDescent="0.2">
      <c r="A1884" s="5">
        <v>42735</v>
      </c>
      <c r="B1884" s="37">
        <v>966.6</v>
      </c>
      <c r="C1884" s="37">
        <v>8</v>
      </c>
      <c r="D1884" s="40">
        <v>4.3600000000000003</v>
      </c>
      <c r="E1884" s="40">
        <f t="shared" si="150"/>
        <v>978.96</v>
      </c>
      <c r="F1884" s="51">
        <f t="shared" si="151"/>
        <v>1.6656901602619336</v>
      </c>
      <c r="G1884" s="51">
        <f t="shared" si="152"/>
        <v>0.72859744990892528</v>
      </c>
      <c r="H1884" s="51">
        <f t="shared" si="153"/>
        <v>1.1354166666666667</v>
      </c>
      <c r="I1884" s="51">
        <f t="shared" si="154"/>
        <v>1.6449791638661111</v>
      </c>
    </row>
    <row r="1885" spans="1:9" x14ac:dyDescent="0.2">
      <c r="A1885" s="5">
        <v>42734</v>
      </c>
      <c r="B1885" s="37">
        <v>959.3</v>
      </c>
      <c r="C1885" s="37">
        <v>8.16</v>
      </c>
      <c r="D1885" s="40">
        <v>4.3499999999999996</v>
      </c>
      <c r="E1885" s="40">
        <f t="shared" si="150"/>
        <v>971.81</v>
      </c>
      <c r="F1885" s="51">
        <f t="shared" si="151"/>
        <v>1.6531104601068414</v>
      </c>
      <c r="G1885" s="51">
        <f t="shared" si="152"/>
        <v>0.74316939890710376</v>
      </c>
      <c r="H1885" s="51">
        <f t="shared" si="153"/>
        <v>1.1328125</v>
      </c>
      <c r="I1885" s="51">
        <f t="shared" si="154"/>
        <v>1.6329647802123941</v>
      </c>
    </row>
    <row r="1886" spans="1:9" x14ac:dyDescent="0.2">
      <c r="A1886" s="5">
        <v>42733</v>
      </c>
      <c r="B1886" s="37">
        <v>972.6</v>
      </c>
      <c r="C1886" s="37">
        <v>8.27</v>
      </c>
      <c r="D1886" s="40">
        <v>4.6900000000000004</v>
      </c>
      <c r="E1886" s="40">
        <f t="shared" si="150"/>
        <v>985.56000000000006</v>
      </c>
      <c r="F1886" s="51">
        <f t="shared" si="151"/>
        <v>1.6760296398414616</v>
      </c>
      <c r="G1886" s="51">
        <f t="shared" si="152"/>
        <v>0.75318761384335153</v>
      </c>
      <c r="H1886" s="51">
        <f t="shared" si="153"/>
        <v>1.2213541666666667</v>
      </c>
      <c r="I1886" s="51">
        <f t="shared" si="154"/>
        <v>1.6560693641618498</v>
      </c>
    </row>
    <row r="1887" spans="1:9" x14ac:dyDescent="0.2">
      <c r="A1887" s="5">
        <v>42732</v>
      </c>
      <c r="B1887" s="37">
        <v>981.7</v>
      </c>
      <c r="C1887" s="37">
        <v>7.58</v>
      </c>
      <c r="D1887" s="40">
        <v>4.53</v>
      </c>
      <c r="E1887" s="40">
        <f t="shared" si="150"/>
        <v>993.81000000000006</v>
      </c>
      <c r="F1887" s="51">
        <f t="shared" si="151"/>
        <v>1.691711183870412</v>
      </c>
      <c r="G1887" s="51">
        <f t="shared" si="152"/>
        <v>0.69034608378870677</v>
      </c>
      <c r="H1887" s="51">
        <f t="shared" si="153"/>
        <v>1.1796875</v>
      </c>
      <c r="I1887" s="51">
        <f t="shared" si="154"/>
        <v>1.6699321145315231</v>
      </c>
    </row>
    <row r="1888" spans="1:9" x14ac:dyDescent="0.2">
      <c r="A1888" s="5">
        <v>42731</v>
      </c>
      <c r="B1888" s="37">
        <v>936.3</v>
      </c>
      <c r="C1888" s="37">
        <v>7.12</v>
      </c>
      <c r="D1888" s="40">
        <v>4.33</v>
      </c>
      <c r="E1888" s="40">
        <f t="shared" si="150"/>
        <v>947.75</v>
      </c>
      <c r="F1888" s="51">
        <f t="shared" si="151"/>
        <v>1.6134757883853179</v>
      </c>
      <c r="G1888" s="51">
        <f t="shared" si="152"/>
        <v>0.64845173041894355</v>
      </c>
      <c r="H1888" s="51">
        <f t="shared" si="153"/>
        <v>1.1276041666666667</v>
      </c>
      <c r="I1888" s="51">
        <f t="shared" si="154"/>
        <v>1.5925359591342922</v>
      </c>
    </row>
    <row r="1889" spans="1:9" x14ac:dyDescent="0.2">
      <c r="A1889" s="5">
        <v>42730</v>
      </c>
      <c r="B1889" s="37">
        <v>906.4</v>
      </c>
      <c r="C1889" s="37">
        <v>7.27</v>
      </c>
      <c r="D1889" s="40">
        <v>4.2300000000000004</v>
      </c>
      <c r="E1889" s="40">
        <f t="shared" si="150"/>
        <v>917.9</v>
      </c>
      <c r="F1889" s="51">
        <f t="shared" si="151"/>
        <v>1.5619507151473377</v>
      </c>
      <c r="G1889" s="51">
        <f t="shared" si="152"/>
        <v>0.6621129326047358</v>
      </c>
      <c r="H1889" s="51">
        <f t="shared" si="153"/>
        <v>1.1015625000000002</v>
      </c>
      <c r="I1889" s="51">
        <f t="shared" si="154"/>
        <v>1.5423780077967468</v>
      </c>
    </row>
    <row r="1890" spans="1:9" x14ac:dyDescent="0.2">
      <c r="A1890" s="5">
        <v>42729</v>
      </c>
      <c r="B1890" s="37">
        <v>898</v>
      </c>
      <c r="C1890" s="37">
        <v>7.23</v>
      </c>
      <c r="D1890" s="40">
        <v>4.3</v>
      </c>
      <c r="E1890" s="40">
        <f t="shared" si="150"/>
        <v>909.53</v>
      </c>
      <c r="F1890" s="51">
        <f t="shared" si="151"/>
        <v>1.5474754437359988</v>
      </c>
      <c r="G1890" s="51">
        <f t="shared" si="152"/>
        <v>0.65846994535519132</v>
      </c>
      <c r="H1890" s="51">
        <f t="shared" si="153"/>
        <v>1.1197916666666667</v>
      </c>
      <c r="I1890" s="51">
        <f t="shared" si="154"/>
        <v>1.5283136174216965</v>
      </c>
    </row>
    <row r="1891" spans="1:9" x14ac:dyDescent="0.2">
      <c r="A1891" s="5">
        <v>42728</v>
      </c>
      <c r="B1891" s="37">
        <v>895.2</v>
      </c>
      <c r="C1891" s="37">
        <v>7.25</v>
      </c>
      <c r="D1891" s="40">
        <v>4.47</v>
      </c>
      <c r="E1891" s="40">
        <f t="shared" si="150"/>
        <v>906.92000000000007</v>
      </c>
      <c r="F1891" s="51">
        <f t="shared" si="151"/>
        <v>1.5426503532655524</v>
      </c>
      <c r="G1891" s="51">
        <f t="shared" si="152"/>
        <v>0.66029143897996356</v>
      </c>
      <c r="H1891" s="51">
        <f t="shared" si="153"/>
        <v>1.1640625</v>
      </c>
      <c r="I1891" s="51">
        <f t="shared" si="154"/>
        <v>1.5239279473047453</v>
      </c>
    </row>
    <row r="1892" spans="1:9" x14ac:dyDescent="0.2">
      <c r="A1892" s="5">
        <v>42727</v>
      </c>
      <c r="B1892" s="37">
        <v>919</v>
      </c>
      <c r="C1892" s="37">
        <v>7.16</v>
      </c>
      <c r="D1892" s="40">
        <v>4.49</v>
      </c>
      <c r="E1892" s="40">
        <f t="shared" si="150"/>
        <v>930.65</v>
      </c>
      <c r="F1892" s="51">
        <f t="shared" si="151"/>
        <v>1.5836636222643461</v>
      </c>
      <c r="G1892" s="51">
        <f t="shared" si="152"/>
        <v>0.65209471766848814</v>
      </c>
      <c r="H1892" s="51">
        <f t="shared" si="153"/>
        <v>1.1692708333333335</v>
      </c>
      <c r="I1892" s="51">
        <f t="shared" si="154"/>
        <v>1.5638022583680602</v>
      </c>
    </row>
    <row r="1893" spans="1:9" x14ac:dyDescent="0.2">
      <c r="A1893" s="5">
        <v>42726</v>
      </c>
      <c r="B1893" s="37">
        <v>859.2</v>
      </c>
      <c r="C1893" s="37">
        <v>7.61</v>
      </c>
      <c r="D1893" s="40">
        <v>3.69</v>
      </c>
      <c r="E1893" s="40">
        <f t="shared" si="150"/>
        <v>870.50000000000011</v>
      </c>
      <c r="F1893" s="51">
        <f t="shared" si="151"/>
        <v>1.4806134757883855</v>
      </c>
      <c r="G1893" s="51">
        <f t="shared" si="152"/>
        <v>0.69307832422586524</v>
      </c>
      <c r="H1893" s="51">
        <f t="shared" si="153"/>
        <v>0.9609375</v>
      </c>
      <c r="I1893" s="51">
        <f t="shared" si="154"/>
        <v>1.4627302056728058</v>
      </c>
    </row>
    <row r="1894" spans="1:9" x14ac:dyDescent="0.2">
      <c r="A1894" s="5">
        <v>42725</v>
      </c>
      <c r="B1894" s="37">
        <v>830</v>
      </c>
      <c r="C1894" s="37">
        <v>7.89</v>
      </c>
      <c r="D1894" s="40">
        <v>3.66</v>
      </c>
      <c r="E1894" s="40">
        <f t="shared" si="150"/>
        <v>841.55</v>
      </c>
      <c r="F1894" s="51">
        <f t="shared" si="151"/>
        <v>1.4302946751680166</v>
      </c>
      <c r="G1894" s="51">
        <f t="shared" si="152"/>
        <v>0.71857923497267751</v>
      </c>
      <c r="H1894" s="51">
        <f t="shared" si="153"/>
        <v>0.95312500000000011</v>
      </c>
      <c r="I1894" s="51">
        <f t="shared" si="154"/>
        <v>1.414084554375588</v>
      </c>
    </row>
    <row r="1895" spans="1:9" x14ac:dyDescent="0.2">
      <c r="A1895" s="5">
        <v>42724</v>
      </c>
      <c r="B1895" s="37">
        <v>798</v>
      </c>
      <c r="C1895" s="37">
        <v>7.61</v>
      </c>
      <c r="D1895" s="40">
        <v>3.62</v>
      </c>
      <c r="E1895" s="40">
        <f t="shared" si="150"/>
        <v>809.23</v>
      </c>
      <c r="F1895" s="51">
        <f t="shared" si="151"/>
        <v>1.3751507840772015</v>
      </c>
      <c r="G1895" s="51">
        <f t="shared" si="152"/>
        <v>0.69307832422586524</v>
      </c>
      <c r="H1895" s="51">
        <f t="shared" si="153"/>
        <v>0.94270833333333337</v>
      </c>
      <c r="I1895" s="51">
        <f t="shared" si="154"/>
        <v>1.3597761795940315</v>
      </c>
    </row>
    <row r="1896" spans="1:9" x14ac:dyDescent="0.2">
      <c r="A1896" s="5">
        <v>42723</v>
      </c>
      <c r="B1896" s="37">
        <v>790.6</v>
      </c>
      <c r="C1896" s="37">
        <v>7.58</v>
      </c>
      <c r="D1896" s="40">
        <v>3.66</v>
      </c>
      <c r="E1896" s="40">
        <f t="shared" si="150"/>
        <v>801.84</v>
      </c>
      <c r="F1896" s="51">
        <f t="shared" si="151"/>
        <v>1.3623987592624507</v>
      </c>
      <c r="G1896" s="51">
        <f t="shared" si="152"/>
        <v>0.69034608378870677</v>
      </c>
      <c r="H1896" s="51">
        <f t="shared" si="153"/>
        <v>0.95312500000000011</v>
      </c>
      <c r="I1896" s="51">
        <f t="shared" si="154"/>
        <v>1.3473585159295605</v>
      </c>
    </row>
    <row r="1897" spans="1:9" x14ac:dyDescent="0.2">
      <c r="A1897" s="5">
        <v>42722</v>
      </c>
      <c r="B1897" s="37">
        <v>790.2</v>
      </c>
      <c r="C1897" s="37">
        <v>7.93</v>
      </c>
      <c r="D1897" s="40">
        <v>3.62</v>
      </c>
      <c r="E1897" s="40">
        <f t="shared" si="150"/>
        <v>801.75</v>
      </c>
      <c r="F1897" s="51">
        <f t="shared" si="151"/>
        <v>1.3617094606238154</v>
      </c>
      <c r="G1897" s="51">
        <f t="shared" si="152"/>
        <v>0.72222222222222221</v>
      </c>
      <c r="H1897" s="51">
        <f t="shared" si="153"/>
        <v>0.94270833333333337</v>
      </c>
      <c r="I1897" s="51">
        <f t="shared" si="154"/>
        <v>1.3472072859255275</v>
      </c>
    </row>
    <row r="1898" spans="1:9" x14ac:dyDescent="0.2">
      <c r="A1898" s="5">
        <v>42721</v>
      </c>
      <c r="B1898" s="37">
        <v>791</v>
      </c>
      <c r="C1898" s="37">
        <v>7.73</v>
      </c>
      <c r="D1898" s="40">
        <v>3.72</v>
      </c>
      <c r="E1898" s="40">
        <f t="shared" si="150"/>
        <v>802.45</v>
      </c>
      <c r="F1898" s="51">
        <f t="shared" si="151"/>
        <v>1.3630880579010858</v>
      </c>
      <c r="G1898" s="51">
        <f t="shared" si="152"/>
        <v>0.70400728597449913</v>
      </c>
      <c r="H1898" s="51">
        <f t="shared" si="153"/>
        <v>0.96875000000000011</v>
      </c>
      <c r="I1898" s="51">
        <f t="shared" si="154"/>
        <v>1.3483835192902272</v>
      </c>
    </row>
    <row r="1899" spans="1:9" x14ac:dyDescent="0.2">
      <c r="A1899" s="5">
        <v>42720</v>
      </c>
      <c r="B1899" s="37">
        <v>784.2</v>
      </c>
      <c r="C1899" s="37">
        <v>7.86</v>
      </c>
      <c r="D1899" s="40">
        <v>3.64</v>
      </c>
      <c r="E1899" s="40">
        <f t="shared" si="150"/>
        <v>795.7</v>
      </c>
      <c r="F1899" s="51">
        <f t="shared" si="151"/>
        <v>1.3513699810442876</v>
      </c>
      <c r="G1899" s="51">
        <f t="shared" si="152"/>
        <v>0.71584699453551914</v>
      </c>
      <c r="H1899" s="51">
        <f t="shared" si="153"/>
        <v>0.94791666666666674</v>
      </c>
      <c r="I1899" s="51">
        <f t="shared" si="154"/>
        <v>1.3370412689877673</v>
      </c>
    </row>
    <row r="1900" spans="1:9" x14ac:dyDescent="0.2">
      <c r="A1900" s="5">
        <v>42719</v>
      </c>
      <c r="B1900" s="37">
        <v>777.4</v>
      </c>
      <c r="C1900" s="37">
        <v>7.83</v>
      </c>
      <c r="D1900" s="40">
        <v>3.5</v>
      </c>
      <c r="E1900" s="40">
        <f t="shared" si="150"/>
        <v>788.73</v>
      </c>
      <c r="F1900" s="51">
        <f t="shared" si="151"/>
        <v>1.3396519041874893</v>
      </c>
      <c r="G1900" s="51">
        <f t="shared" si="152"/>
        <v>0.71311475409836067</v>
      </c>
      <c r="H1900" s="51">
        <f t="shared" si="153"/>
        <v>0.91145833333333337</v>
      </c>
      <c r="I1900" s="51">
        <f t="shared" si="154"/>
        <v>1.325329345342116</v>
      </c>
    </row>
    <row r="1901" spans="1:9" x14ac:dyDescent="0.2">
      <c r="A1901" s="5">
        <v>42718</v>
      </c>
      <c r="B1901" s="37">
        <v>774.5</v>
      </c>
      <c r="C1901" s="37">
        <v>8.2100000000000009</v>
      </c>
      <c r="D1901" s="40">
        <v>3.6</v>
      </c>
      <c r="E1901" s="40">
        <f t="shared" si="150"/>
        <v>786.31000000000006</v>
      </c>
      <c r="F1901" s="51">
        <f t="shared" si="151"/>
        <v>1.3346544890573842</v>
      </c>
      <c r="G1901" s="51">
        <f t="shared" si="152"/>
        <v>0.7477231329690347</v>
      </c>
      <c r="H1901" s="51">
        <f t="shared" si="153"/>
        <v>0.93750000000000011</v>
      </c>
      <c r="I1901" s="51">
        <f t="shared" si="154"/>
        <v>1.3212629385670118</v>
      </c>
    </row>
    <row r="1902" spans="1:9" x14ac:dyDescent="0.2">
      <c r="A1902" s="5">
        <v>42717</v>
      </c>
      <c r="B1902" s="37">
        <v>775</v>
      </c>
      <c r="C1902" s="37">
        <v>8.36</v>
      </c>
      <c r="D1902" s="40">
        <v>3.65</v>
      </c>
      <c r="E1902" s="40">
        <f t="shared" si="150"/>
        <v>787.01</v>
      </c>
      <c r="F1902" s="51">
        <f t="shared" si="151"/>
        <v>1.3355161123556782</v>
      </c>
      <c r="G1902" s="51">
        <f t="shared" si="152"/>
        <v>0.76138433515482684</v>
      </c>
      <c r="H1902" s="51">
        <f t="shared" si="153"/>
        <v>0.95052083333333337</v>
      </c>
      <c r="I1902" s="51">
        <f t="shared" si="154"/>
        <v>1.3224391719317112</v>
      </c>
    </row>
    <row r="1903" spans="1:9" x14ac:dyDescent="0.2">
      <c r="A1903" s="5">
        <v>42716</v>
      </c>
      <c r="B1903" s="37">
        <v>778</v>
      </c>
      <c r="C1903" s="37">
        <v>8.4499999999999993</v>
      </c>
      <c r="D1903" s="40">
        <v>3.64</v>
      </c>
      <c r="E1903" s="40">
        <f t="shared" si="150"/>
        <v>790.09</v>
      </c>
      <c r="F1903" s="51">
        <f t="shared" si="151"/>
        <v>1.3406858521454421</v>
      </c>
      <c r="G1903" s="51">
        <f t="shared" si="152"/>
        <v>0.76958105646630226</v>
      </c>
      <c r="H1903" s="51">
        <f t="shared" si="153"/>
        <v>0.94791666666666674</v>
      </c>
      <c r="I1903" s="51">
        <f t="shared" si="154"/>
        <v>1.3276145987363894</v>
      </c>
    </row>
    <row r="1904" spans="1:9" x14ac:dyDescent="0.2">
      <c r="A1904" s="5">
        <v>42715</v>
      </c>
      <c r="B1904" s="37">
        <v>770.2</v>
      </c>
      <c r="C1904" s="37">
        <v>8.19</v>
      </c>
      <c r="D1904" s="40">
        <v>3.64</v>
      </c>
      <c r="E1904" s="40">
        <f t="shared" si="150"/>
        <v>782.03000000000009</v>
      </c>
      <c r="F1904" s="51">
        <f t="shared" si="151"/>
        <v>1.327244528692056</v>
      </c>
      <c r="G1904" s="51">
        <f t="shared" si="152"/>
        <v>0.74590163934426224</v>
      </c>
      <c r="H1904" s="51">
        <f t="shared" si="153"/>
        <v>0.94791666666666674</v>
      </c>
      <c r="I1904" s="51">
        <f t="shared" si="154"/>
        <v>1.3140711117085631</v>
      </c>
    </row>
    <row r="1905" spans="1:9" x14ac:dyDescent="0.2">
      <c r="A1905" s="5">
        <v>42714</v>
      </c>
      <c r="B1905" s="37">
        <v>772.9</v>
      </c>
      <c r="C1905" s="37">
        <v>8.1199999999999992</v>
      </c>
      <c r="D1905" s="40">
        <v>3.7</v>
      </c>
      <c r="E1905" s="40">
        <f t="shared" si="150"/>
        <v>784.72</v>
      </c>
      <c r="F1905" s="51">
        <f t="shared" si="151"/>
        <v>1.3318972945028433</v>
      </c>
      <c r="G1905" s="51">
        <f t="shared" si="152"/>
        <v>0.73952641165755906</v>
      </c>
      <c r="H1905" s="51">
        <f t="shared" si="153"/>
        <v>0.96354166666666674</v>
      </c>
      <c r="I1905" s="51">
        <f t="shared" si="154"/>
        <v>1.3185912084957656</v>
      </c>
    </row>
    <row r="1906" spans="1:9" x14ac:dyDescent="0.2">
      <c r="A1906" s="5">
        <v>42713</v>
      </c>
      <c r="B1906" s="37">
        <v>770.5</v>
      </c>
      <c r="C1906" s="37">
        <v>8.52</v>
      </c>
      <c r="D1906" s="40">
        <v>3.74</v>
      </c>
      <c r="E1906" s="40">
        <f t="shared" si="150"/>
        <v>782.76</v>
      </c>
      <c r="F1906" s="51">
        <f t="shared" si="151"/>
        <v>1.3277615026710323</v>
      </c>
      <c r="G1906" s="51">
        <f t="shared" si="152"/>
        <v>0.77595628415300544</v>
      </c>
      <c r="H1906" s="51">
        <f t="shared" si="153"/>
        <v>0.97395833333333337</v>
      </c>
      <c r="I1906" s="51">
        <f t="shared" si="154"/>
        <v>1.3152977550746068</v>
      </c>
    </row>
    <row r="1907" spans="1:9" x14ac:dyDescent="0.2">
      <c r="A1907" s="5">
        <v>42712</v>
      </c>
      <c r="B1907" s="37">
        <v>765</v>
      </c>
      <c r="C1907" s="37">
        <v>8.3000000000000007</v>
      </c>
      <c r="D1907" s="40">
        <v>3.65</v>
      </c>
      <c r="E1907" s="40">
        <f t="shared" si="150"/>
        <v>776.94999999999993</v>
      </c>
      <c r="F1907" s="51">
        <f t="shared" si="151"/>
        <v>1.3182836463897984</v>
      </c>
      <c r="G1907" s="51">
        <f t="shared" si="152"/>
        <v>0.75591985428051001</v>
      </c>
      <c r="H1907" s="51">
        <f t="shared" si="153"/>
        <v>0.95052083333333337</v>
      </c>
      <c r="I1907" s="51">
        <f t="shared" si="154"/>
        <v>1.3055350181476004</v>
      </c>
    </row>
    <row r="1908" spans="1:9" x14ac:dyDescent="0.2">
      <c r="A1908" s="5">
        <v>42711</v>
      </c>
      <c r="B1908" s="37">
        <v>765</v>
      </c>
      <c r="C1908" s="37">
        <v>8.33</v>
      </c>
      <c r="D1908" s="40">
        <v>3.67</v>
      </c>
      <c r="E1908" s="40">
        <f t="shared" si="150"/>
        <v>777</v>
      </c>
      <c r="F1908" s="51">
        <f t="shared" si="151"/>
        <v>1.3182836463897984</v>
      </c>
      <c r="G1908" s="51">
        <f t="shared" si="152"/>
        <v>0.75865209471766848</v>
      </c>
      <c r="H1908" s="51">
        <f t="shared" si="153"/>
        <v>0.95572916666666663</v>
      </c>
      <c r="I1908" s="51">
        <f t="shared" si="154"/>
        <v>1.3056190348165075</v>
      </c>
    </row>
    <row r="1909" spans="1:9" x14ac:dyDescent="0.2">
      <c r="A1909" s="5">
        <v>42710</v>
      </c>
      <c r="B1909" s="37">
        <v>757.4</v>
      </c>
      <c r="C1909" s="37">
        <v>7.71</v>
      </c>
      <c r="D1909" s="40">
        <v>3.5</v>
      </c>
      <c r="E1909" s="40">
        <f t="shared" si="150"/>
        <v>768.61</v>
      </c>
      <c r="F1909" s="51">
        <f t="shared" si="151"/>
        <v>1.3051869722557299</v>
      </c>
      <c r="G1909" s="51">
        <f t="shared" si="152"/>
        <v>0.70218579234972678</v>
      </c>
      <c r="H1909" s="51">
        <f t="shared" si="153"/>
        <v>0.91145833333333337</v>
      </c>
      <c r="I1909" s="51">
        <f t="shared" si="154"/>
        <v>1.2915210377738944</v>
      </c>
    </row>
    <row r="1910" spans="1:9" x14ac:dyDescent="0.2">
      <c r="A1910" s="5">
        <v>42709</v>
      </c>
      <c r="B1910" s="37">
        <v>750.6</v>
      </c>
      <c r="C1910" s="37">
        <v>6.7</v>
      </c>
      <c r="D1910" s="40">
        <v>3.58</v>
      </c>
      <c r="E1910" s="40">
        <f t="shared" si="150"/>
        <v>760.88000000000011</v>
      </c>
      <c r="F1910" s="51">
        <f t="shared" si="151"/>
        <v>1.2934688953989317</v>
      </c>
      <c r="G1910" s="51">
        <f t="shared" si="152"/>
        <v>0.61020036429872493</v>
      </c>
      <c r="H1910" s="51">
        <f t="shared" si="153"/>
        <v>0.93229166666666674</v>
      </c>
      <c r="I1910" s="51">
        <f t="shared" si="154"/>
        <v>1.2785320607608552</v>
      </c>
    </row>
    <row r="1911" spans="1:9" x14ac:dyDescent="0.2">
      <c r="A1911" s="5">
        <v>42708</v>
      </c>
      <c r="B1911" s="37">
        <v>768.5</v>
      </c>
      <c r="C1911" s="37">
        <v>7.55</v>
      </c>
      <c r="D1911" s="40">
        <v>3.89</v>
      </c>
      <c r="E1911" s="40">
        <f t="shared" si="150"/>
        <v>779.93999999999994</v>
      </c>
      <c r="F1911" s="51">
        <f t="shared" si="151"/>
        <v>1.3243150094778564</v>
      </c>
      <c r="G1911" s="51">
        <f t="shared" si="152"/>
        <v>0.68761384335154818</v>
      </c>
      <c r="H1911" s="51">
        <f t="shared" si="153"/>
        <v>1.0130208333333335</v>
      </c>
      <c r="I1911" s="51">
        <f t="shared" si="154"/>
        <v>1.3105592149482457</v>
      </c>
    </row>
    <row r="1912" spans="1:9" x14ac:dyDescent="0.2">
      <c r="A1912" s="5">
        <v>42707</v>
      </c>
      <c r="B1912" s="37">
        <v>765.3</v>
      </c>
      <c r="C1912" s="37">
        <v>7.91</v>
      </c>
      <c r="D1912" s="40">
        <v>3.9</v>
      </c>
      <c r="E1912" s="40">
        <f t="shared" si="150"/>
        <v>777.1099999999999</v>
      </c>
      <c r="F1912" s="51">
        <f t="shared" si="151"/>
        <v>1.3188006203687748</v>
      </c>
      <c r="G1912" s="51">
        <f t="shared" si="152"/>
        <v>0.72040072859744986</v>
      </c>
      <c r="H1912" s="51">
        <f t="shared" si="153"/>
        <v>1.015625</v>
      </c>
      <c r="I1912" s="51">
        <f t="shared" si="154"/>
        <v>1.3058038714881031</v>
      </c>
    </row>
    <row r="1913" spans="1:9" x14ac:dyDescent="0.2">
      <c r="A1913" s="5">
        <v>42706</v>
      </c>
      <c r="B1913" s="37">
        <v>774.9</v>
      </c>
      <c r="C1913" s="37">
        <v>7.7</v>
      </c>
      <c r="D1913" s="40">
        <v>3.94</v>
      </c>
      <c r="E1913" s="40">
        <f t="shared" si="150"/>
        <v>786.54000000000008</v>
      </c>
      <c r="F1913" s="51">
        <f t="shared" si="151"/>
        <v>1.3353437876960195</v>
      </c>
      <c r="G1913" s="51">
        <f t="shared" si="152"/>
        <v>0.70127504553734066</v>
      </c>
      <c r="H1913" s="51">
        <f t="shared" si="153"/>
        <v>1.0260416666666667</v>
      </c>
      <c r="I1913" s="51">
        <f t="shared" si="154"/>
        <v>1.3216494152439846</v>
      </c>
    </row>
    <row r="1914" spans="1:9" x14ac:dyDescent="0.2">
      <c r="A1914" s="5">
        <v>42705</v>
      </c>
      <c r="B1914" s="37">
        <v>755.4</v>
      </c>
      <c r="C1914" s="37">
        <v>8.4600000000000009</v>
      </c>
      <c r="D1914" s="40">
        <v>3.88</v>
      </c>
      <c r="E1914" s="40">
        <f t="shared" si="150"/>
        <v>767.74</v>
      </c>
      <c r="F1914" s="51">
        <f t="shared" si="151"/>
        <v>1.301740479062554</v>
      </c>
      <c r="G1914" s="51">
        <f t="shared" si="152"/>
        <v>0.7704918032786886</v>
      </c>
      <c r="H1914" s="51">
        <f t="shared" si="153"/>
        <v>1.0104166666666667</v>
      </c>
      <c r="I1914" s="51">
        <f t="shared" si="154"/>
        <v>1.2900591477349106</v>
      </c>
    </row>
    <row r="1915" spans="1:9" x14ac:dyDescent="0.2">
      <c r="A1915" s="5">
        <v>42704</v>
      </c>
      <c r="B1915" s="37">
        <v>739</v>
      </c>
      <c r="C1915" s="37">
        <v>8.6199999999999992</v>
      </c>
      <c r="D1915" s="40">
        <v>3.84</v>
      </c>
      <c r="E1915" s="40">
        <f t="shared" si="150"/>
        <v>751.46</v>
      </c>
      <c r="F1915" s="51">
        <f t="shared" si="151"/>
        <v>1.2734792348785111</v>
      </c>
      <c r="G1915" s="51">
        <f t="shared" si="152"/>
        <v>0.78506375227686698</v>
      </c>
      <c r="H1915" s="51">
        <f t="shared" si="153"/>
        <v>1</v>
      </c>
      <c r="I1915" s="51">
        <f t="shared" si="154"/>
        <v>1.2627033203387552</v>
      </c>
    </row>
    <row r="1916" spans="1:9" x14ac:dyDescent="0.2">
      <c r="A1916" s="5">
        <v>42703</v>
      </c>
      <c r="B1916" s="37">
        <v>731</v>
      </c>
      <c r="C1916" s="37">
        <v>8.16</v>
      </c>
      <c r="D1916" s="40">
        <v>3.83</v>
      </c>
      <c r="E1916" s="40">
        <f t="shared" si="150"/>
        <v>742.99</v>
      </c>
      <c r="F1916" s="51">
        <f t="shared" si="151"/>
        <v>1.2596932621058075</v>
      </c>
      <c r="G1916" s="51">
        <f t="shared" si="152"/>
        <v>0.74316939890710376</v>
      </c>
      <c r="H1916" s="51">
        <f t="shared" si="153"/>
        <v>0.99739583333333337</v>
      </c>
      <c r="I1916" s="51">
        <f t="shared" si="154"/>
        <v>1.2484708966258906</v>
      </c>
    </row>
    <row r="1917" spans="1:9" x14ac:dyDescent="0.2">
      <c r="A1917" s="5">
        <v>42702</v>
      </c>
      <c r="B1917" s="37">
        <v>731.5</v>
      </c>
      <c r="C1917" s="37">
        <v>8.6999999999999993</v>
      </c>
      <c r="D1917" s="40">
        <v>3.84</v>
      </c>
      <c r="E1917" s="40">
        <f t="shared" si="150"/>
        <v>744.04000000000008</v>
      </c>
      <c r="F1917" s="51">
        <f t="shared" si="151"/>
        <v>1.2605548854041013</v>
      </c>
      <c r="G1917" s="51">
        <f t="shared" si="152"/>
        <v>0.79234972677595616</v>
      </c>
      <c r="H1917" s="51">
        <f t="shared" si="153"/>
        <v>1</v>
      </c>
      <c r="I1917" s="51">
        <f t="shared" si="154"/>
        <v>1.2502352466729401</v>
      </c>
    </row>
    <row r="1918" spans="1:9" x14ac:dyDescent="0.2">
      <c r="A1918" s="5">
        <v>42701</v>
      </c>
      <c r="B1918" s="37">
        <v>725</v>
      </c>
      <c r="C1918" s="37">
        <v>8.8800000000000008</v>
      </c>
      <c r="D1918" s="40">
        <v>3.87</v>
      </c>
      <c r="E1918" s="40">
        <f t="shared" si="150"/>
        <v>737.75</v>
      </c>
      <c r="F1918" s="51">
        <f t="shared" si="151"/>
        <v>1.2493537825262797</v>
      </c>
      <c r="G1918" s="51">
        <f t="shared" si="152"/>
        <v>0.80874316939890711</v>
      </c>
      <c r="H1918" s="51">
        <f t="shared" si="153"/>
        <v>1.0078125</v>
      </c>
      <c r="I1918" s="51">
        <f t="shared" si="154"/>
        <v>1.2396659497244253</v>
      </c>
    </row>
    <row r="1919" spans="1:9" x14ac:dyDescent="0.2">
      <c r="A1919" s="5">
        <v>42700</v>
      </c>
      <c r="B1919" s="37">
        <v>731.2</v>
      </c>
      <c r="C1919" s="37">
        <v>9.33</v>
      </c>
      <c r="D1919" s="40">
        <v>3.86</v>
      </c>
      <c r="E1919" s="40">
        <f t="shared" si="150"/>
        <v>744.3900000000001</v>
      </c>
      <c r="F1919" s="51">
        <f t="shared" si="151"/>
        <v>1.2600379114251252</v>
      </c>
      <c r="G1919" s="51">
        <f t="shared" si="152"/>
        <v>0.8497267759562841</v>
      </c>
      <c r="H1919" s="51">
        <f t="shared" si="153"/>
        <v>1.0052083333333333</v>
      </c>
      <c r="I1919" s="51">
        <f t="shared" si="154"/>
        <v>1.2508233633552899</v>
      </c>
    </row>
    <row r="1920" spans="1:9" x14ac:dyDescent="0.2">
      <c r="A1920" s="5">
        <v>42699</v>
      </c>
      <c r="B1920" s="37">
        <v>740.4</v>
      </c>
      <c r="C1920" s="37">
        <v>9.3800000000000008</v>
      </c>
      <c r="D1920" s="40">
        <v>3.87</v>
      </c>
      <c r="E1920" s="40">
        <f t="shared" si="150"/>
        <v>753.65</v>
      </c>
      <c r="F1920" s="51">
        <f t="shared" si="151"/>
        <v>1.2758917801137344</v>
      </c>
      <c r="G1920" s="51">
        <f t="shared" si="152"/>
        <v>0.85428051001821492</v>
      </c>
      <c r="H1920" s="51">
        <f t="shared" si="153"/>
        <v>1.0078125</v>
      </c>
      <c r="I1920" s="51">
        <f t="shared" si="154"/>
        <v>1.2663832504368866</v>
      </c>
    </row>
    <row r="1921" spans="1:9" x14ac:dyDescent="0.2">
      <c r="A1921" s="5">
        <v>42698</v>
      </c>
      <c r="B1921" s="37">
        <v>737.7</v>
      </c>
      <c r="C1921" s="37">
        <v>9.1999999999999993</v>
      </c>
      <c r="D1921" s="40">
        <v>3.9</v>
      </c>
      <c r="E1921" s="40">
        <f t="shared" si="150"/>
        <v>750.80000000000007</v>
      </c>
      <c r="F1921" s="51">
        <f t="shared" si="151"/>
        <v>1.2712390143029468</v>
      </c>
      <c r="G1921" s="51">
        <f t="shared" si="152"/>
        <v>0.83788706739526397</v>
      </c>
      <c r="H1921" s="51">
        <f t="shared" si="153"/>
        <v>1.015625</v>
      </c>
      <c r="I1921" s="51">
        <f t="shared" si="154"/>
        <v>1.2615943003091814</v>
      </c>
    </row>
    <row r="1922" spans="1:9" x14ac:dyDescent="0.2">
      <c r="A1922" s="5">
        <v>42697</v>
      </c>
      <c r="B1922" s="37">
        <v>742</v>
      </c>
      <c r="C1922" s="37">
        <v>9.69</v>
      </c>
      <c r="D1922" s="40">
        <v>3.86</v>
      </c>
      <c r="E1922" s="40">
        <f t="shared" si="150"/>
        <v>755.55000000000007</v>
      </c>
      <c r="F1922" s="51">
        <f t="shared" si="151"/>
        <v>1.2786489746682752</v>
      </c>
      <c r="G1922" s="51">
        <f t="shared" si="152"/>
        <v>0.88251366120218566</v>
      </c>
      <c r="H1922" s="51">
        <f t="shared" si="153"/>
        <v>1.0052083333333333</v>
      </c>
      <c r="I1922" s="51">
        <f t="shared" si="154"/>
        <v>1.269575883855357</v>
      </c>
    </row>
    <row r="1923" spans="1:9" x14ac:dyDescent="0.2">
      <c r="A1923" s="5">
        <v>42696</v>
      </c>
      <c r="B1923" s="37">
        <v>750</v>
      </c>
      <c r="C1923" s="37">
        <v>9.84</v>
      </c>
      <c r="D1923" s="40">
        <v>3.9</v>
      </c>
      <c r="E1923" s="40">
        <f t="shared" ref="E1923:E1986" si="155">B1923+C1923+D1923</f>
        <v>763.74</v>
      </c>
      <c r="F1923" s="51">
        <f t="shared" ref="F1923:F1986" si="156">B1923/$B$2013</f>
        <v>1.2924349474409789</v>
      </c>
      <c r="G1923" s="51">
        <f t="shared" ref="G1923:G1986" si="157">C1923/$C$2013</f>
        <v>0.89617486338797814</v>
      </c>
      <c r="H1923" s="51">
        <f t="shared" ref="H1923:H1986" si="158">D1923/$D$2013</f>
        <v>1.015625</v>
      </c>
      <c r="I1923" s="51">
        <f t="shared" ref="I1923:I1986" si="159">E1923/$E$2013</f>
        <v>1.2833378142223417</v>
      </c>
    </row>
    <row r="1924" spans="1:9" x14ac:dyDescent="0.2">
      <c r="A1924" s="5">
        <v>42695</v>
      </c>
      <c r="B1924" s="37">
        <v>739</v>
      </c>
      <c r="C1924" s="37">
        <v>9.61</v>
      </c>
      <c r="D1924" s="40">
        <v>3.93</v>
      </c>
      <c r="E1924" s="40">
        <f t="shared" si="155"/>
        <v>752.54</v>
      </c>
      <c r="F1924" s="51">
        <f t="shared" si="156"/>
        <v>1.2734792348785111</v>
      </c>
      <c r="G1924" s="51">
        <f t="shared" si="157"/>
        <v>0.87522768670309647</v>
      </c>
      <c r="H1924" s="51">
        <f t="shared" si="158"/>
        <v>1.0234375</v>
      </c>
      <c r="I1924" s="51">
        <f t="shared" si="159"/>
        <v>1.2645180803871487</v>
      </c>
    </row>
    <row r="1925" spans="1:9" x14ac:dyDescent="0.2">
      <c r="A1925" s="5">
        <v>42694</v>
      </c>
      <c r="B1925" s="37">
        <v>729.7</v>
      </c>
      <c r="C1925" s="37">
        <v>9.57</v>
      </c>
      <c r="D1925" s="40">
        <v>3.89</v>
      </c>
      <c r="E1925" s="40">
        <f t="shared" si="155"/>
        <v>743.16000000000008</v>
      </c>
      <c r="F1925" s="51">
        <f t="shared" si="156"/>
        <v>1.2574530415302432</v>
      </c>
      <c r="G1925" s="51">
        <f t="shared" si="157"/>
        <v>0.87158469945355188</v>
      </c>
      <c r="H1925" s="51">
        <f t="shared" si="158"/>
        <v>1.0130208333333335</v>
      </c>
      <c r="I1925" s="51">
        <f t="shared" si="159"/>
        <v>1.248756553300175</v>
      </c>
    </row>
    <row r="1926" spans="1:9" x14ac:dyDescent="0.2">
      <c r="A1926" s="5">
        <v>42693</v>
      </c>
      <c r="B1926" s="37">
        <v>752.9</v>
      </c>
      <c r="C1926" s="37">
        <v>9.73</v>
      </c>
      <c r="D1926" s="40">
        <v>3.92</v>
      </c>
      <c r="E1926" s="40">
        <f t="shared" si="155"/>
        <v>766.55</v>
      </c>
      <c r="F1926" s="51">
        <f t="shared" si="156"/>
        <v>1.297432362571084</v>
      </c>
      <c r="G1926" s="51">
        <f t="shared" si="157"/>
        <v>0.88615664845173048</v>
      </c>
      <c r="H1926" s="51">
        <f t="shared" si="158"/>
        <v>1.0208333333333333</v>
      </c>
      <c r="I1926" s="51">
        <f t="shared" si="159"/>
        <v>1.2880595510149213</v>
      </c>
    </row>
    <row r="1927" spans="1:9" x14ac:dyDescent="0.2">
      <c r="A1927" s="5">
        <v>42692</v>
      </c>
      <c r="B1927" s="37">
        <v>754</v>
      </c>
      <c r="C1927" s="37">
        <v>9.52</v>
      </c>
      <c r="D1927" s="40">
        <v>3.87</v>
      </c>
      <c r="E1927" s="40">
        <f t="shared" si="155"/>
        <v>767.39</v>
      </c>
      <c r="F1927" s="51">
        <f t="shared" si="156"/>
        <v>1.2993279338273307</v>
      </c>
      <c r="G1927" s="51">
        <f t="shared" si="157"/>
        <v>0.86703096539162106</v>
      </c>
      <c r="H1927" s="51">
        <f t="shared" si="158"/>
        <v>1.0078125</v>
      </c>
      <c r="I1927" s="51">
        <f t="shared" si="159"/>
        <v>1.2894710310525608</v>
      </c>
    </row>
    <row r="1928" spans="1:9" x14ac:dyDescent="0.2">
      <c r="A1928" s="5">
        <v>42691</v>
      </c>
      <c r="B1928" s="37">
        <v>740.7</v>
      </c>
      <c r="C1928" s="37">
        <v>9.99</v>
      </c>
      <c r="D1928" s="40">
        <v>3.9</v>
      </c>
      <c r="E1928" s="40">
        <f t="shared" si="155"/>
        <v>754.59</v>
      </c>
      <c r="F1928" s="51">
        <f t="shared" si="156"/>
        <v>1.2764087540927109</v>
      </c>
      <c r="G1928" s="51">
        <f t="shared" si="157"/>
        <v>0.9098360655737705</v>
      </c>
      <c r="H1928" s="51">
        <f t="shared" si="158"/>
        <v>1.015625</v>
      </c>
      <c r="I1928" s="51">
        <f t="shared" si="159"/>
        <v>1.2679627638123405</v>
      </c>
    </row>
    <row r="1929" spans="1:9" x14ac:dyDescent="0.2">
      <c r="A1929" s="5">
        <v>42690</v>
      </c>
      <c r="B1929" s="37">
        <v>745</v>
      </c>
      <c r="C1929" s="37">
        <v>10.02</v>
      </c>
      <c r="D1929" s="40">
        <v>3.92</v>
      </c>
      <c r="E1929" s="40">
        <f t="shared" si="155"/>
        <v>758.93999999999994</v>
      </c>
      <c r="F1929" s="51">
        <f t="shared" si="156"/>
        <v>1.2838187144580391</v>
      </c>
      <c r="G1929" s="51">
        <f t="shared" si="157"/>
        <v>0.91256830601092886</v>
      </c>
      <c r="H1929" s="51">
        <f t="shared" si="158"/>
        <v>1.0208333333333333</v>
      </c>
      <c r="I1929" s="51">
        <f t="shared" si="159"/>
        <v>1.275272214007259</v>
      </c>
    </row>
    <row r="1930" spans="1:9" x14ac:dyDescent="0.2">
      <c r="A1930" s="5">
        <v>42689</v>
      </c>
      <c r="B1930" s="37">
        <v>712.2</v>
      </c>
      <c r="C1930" s="37">
        <v>10.27</v>
      </c>
      <c r="D1930" s="40">
        <v>3.92</v>
      </c>
      <c r="E1930" s="40">
        <f t="shared" si="155"/>
        <v>726.39</v>
      </c>
      <c r="F1930" s="51">
        <f t="shared" si="156"/>
        <v>1.2272962260899536</v>
      </c>
      <c r="G1930" s="51">
        <f t="shared" si="157"/>
        <v>0.93533697632058277</v>
      </c>
      <c r="H1930" s="51">
        <f t="shared" si="158"/>
        <v>1.0208333333333333</v>
      </c>
      <c r="I1930" s="51">
        <f t="shared" si="159"/>
        <v>1.2205773625487297</v>
      </c>
    </row>
    <row r="1931" spans="1:9" x14ac:dyDescent="0.2">
      <c r="A1931" s="5">
        <v>42688</v>
      </c>
      <c r="B1931" s="37">
        <v>707.4</v>
      </c>
      <c r="C1931" s="37">
        <v>10</v>
      </c>
      <c r="D1931" s="40">
        <v>3.87</v>
      </c>
      <c r="E1931" s="40">
        <f t="shared" si="155"/>
        <v>721.27</v>
      </c>
      <c r="F1931" s="51">
        <f t="shared" si="156"/>
        <v>1.2190246424263314</v>
      </c>
      <c r="G1931" s="51">
        <f t="shared" si="157"/>
        <v>0.91074681238615662</v>
      </c>
      <c r="H1931" s="51">
        <f t="shared" si="158"/>
        <v>1.0078125</v>
      </c>
      <c r="I1931" s="51">
        <f t="shared" si="159"/>
        <v>1.2119740556526415</v>
      </c>
    </row>
    <row r="1932" spans="1:9" x14ac:dyDescent="0.2">
      <c r="A1932" s="5">
        <v>42687</v>
      </c>
      <c r="B1932" s="37">
        <v>708.1</v>
      </c>
      <c r="C1932" s="37">
        <v>10.08</v>
      </c>
      <c r="D1932" s="40">
        <v>3.86</v>
      </c>
      <c r="E1932" s="40">
        <f t="shared" si="155"/>
        <v>722.04000000000008</v>
      </c>
      <c r="F1932" s="51">
        <f t="shared" si="156"/>
        <v>1.220230915043943</v>
      </c>
      <c r="G1932" s="51">
        <f t="shared" si="157"/>
        <v>0.91803278688524592</v>
      </c>
      <c r="H1932" s="51">
        <f t="shared" si="158"/>
        <v>1.0052083333333333</v>
      </c>
      <c r="I1932" s="51">
        <f t="shared" si="159"/>
        <v>1.213267912353811</v>
      </c>
    </row>
    <row r="1933" spans="1:9" x14ac:dyDescent="0.2">
      <c r="A1933" s="5">
        <v>42686</v>
      </c>
      <c r="B1933" s="37">
        <v>703.8</v>
      </c>
      <c r="C1933" s="37">
        <v>10.01</v>
      </c>
      <c r="D1933" s="40">
        <v>3.75</v>
      </c>
      <c r="E1933" s="40">
        <f t="shared" si="155"/>
        <v>717.56</v>
      </c>
      <c r="F1933" s="51">
        <f t="shared" si="156"/>
        <v>1.2128209546786146</v>
      </c>
      <c r="G1933" s="51">
        <f t="shared" si="157"/>
        <v>0.91165755919854274</v>
      </c>
      <c r="H1933" s="51">
        <f t="shared" si="158"/>
        <v>0.9765625</v>
      </c>
      <c r="I1933" s="51">
        <f t="shared" si="159"/>
        <v>1.2057400188197338</v>
      </c>
    </row>
    <row r="1934" spans="1:9" x14ac:dyDescent="0.2">
      <c r="A1934" s="5">
        <v>42685</v>
      </c>
      <c r="B1934" s="37">
        <v>714.8</v>
      </c>
      <c r="C1934" s="37">
        <v>10.27</v>
      </c>
      <c r="D1934" s="40">
        <v>3.8</v>
      </c>
      <c r="E1934" s="40">
        <f t="shared" si="155"/>
        <v>728.86999999999989</v>
      </c>
      <c r="F1934" s="51">
        <f t="shared" si="156"/>
        <v>1.2317766672410821</v>
      </c>
      <c r="G1934" s="51">
        <f t="shared" si="157"/>
        <v>0.93533697632058277</v>
      </c>
      <c r="H1934" s="51">
        <f t="shared" si="158"/>
        <v>0.98958333333333337</v>
      </c>
      <c r="I1934" s="51">
        <f t="shared" si="159"/>
        <v>1.2247445893265221</v>
      </c>
    </row>
    <row r="1935" spans="1:9" x14ac:dyDescent="0.2">
      <c r="A1935" s="5">
        <v>42684</v>
      </c>
      <c r="B1935" s="37">
        <v>714.9</v>
      </c>
      <c r="C1935" s="37">
        <v>10.54</v>
      </c>
      <c r="D1935" s="40">
        <v>3.8</v>
      </c>
      <c r="E1935" s="40">
        <f t="shared" si="155"/>
        <v>729.2399999999999</v>
      </c>
      <c r="F1935" s="51">
        <f t="shared" si="156"/>
        <v>1.2319489919007411</v>
      </c>
      <c r="G1935" s="51">
        <f t="shared" si="157"/>
        <v>0.95992714025500903</v>
      </c>
      <c r="H1935" s="51">
        <f t="shared" si="158"/>
        <v>0.98958333333333337</v>
      </c>
      <c r="I1935" s="51">
        <f t="shared" si="159"/>
        <v>1.2253663126764349</v>
      </c>
    </row>
    <row r="1936" spans="1:9" x14ac:dyDescent="0.2">
      <c r="A1936" s="5">
        <v>42683</v>
      </c>
      <c r="B1936" s="37">
        <v>723.8</v>
      </c>
      <c r="C1936" s="37">
        <v>10.72</v>
      </c>
      <c r="D1936" s="40">
        <v>3.98</v>
      </c>
      <c r="E1936" s="40">
        <f t="shared" si="155"/>
        <v>738.5</v>
      </c>
      <c r="F1936" s="51">
        <f t="shared" si="156"/>
        <v>1.247285886610374</v>
      </c>
      <c r="G1936" s="51">
        <f t="shared" si="157"/>
        <v>0.97632058287795997</v>
      </c>
      <c r="H1936" s="51">
        <f t="shared" si="158"/>
        <v>1.0364583333333333</v>
      </c>
      <c r="I1936" s="51">
        <f t="shared" si="159"/>
        <v>1.2409261997580321</v>
      </c>
    </row>
    <row r="1937" spans="1:9" x14ac:dyDescent="0.2">
      <c r="A1937" s="5">
        <v>42682</v>
      </c>
      <c r="B1937" s="37">
        <v>714</v>
      </c>
      <c r="C1937" s="37">
        <v>10.92</v>
      </c>
      <c r="D1937" s="40">
        <v>3.91</v>
      </c>
      <c r="E1937" s="40">
        <f t="shared" si="155"/>
        <v>728.82999999999993</v>
      </c>
      <c r="F1937" s="51">
        <f t="shared" si="156"/>
        <v>1.230398069963812</v>
      </c>
      <c r="G1937" s="51">
        <f t="shared" si="157"/>
        <v>0.99453551912568305</v>
      </c>
      <c r="H1937" s="51">
        <f t="shared" si="158"/>
        <v>1.0182291666666667</v>
      </c>
      <c r="I1937" s="51">
        <f t="shared" si="159"/>
        <v>1.2246773759913965</v>
      </c>
    </row>
    <row r="1938" spans="1:9" x14ac:dyDescent="0.2">
      <c r="A1938" s="5">
        <v>42681</v>
      </c>
      <c r="B1938" s="37">
        <v>707.8</v>
      </c>
      <c r="C1938" s="37">
        <v>10.88</v>
      </c>
      <c r="D1938" s="40">
        <v>3.88</v>
      </c>
      <c r="E1938" s="40">
        <f t="shared" si="155"/>
        <v>722.56</v>
      </c>
      <c r="F1938" s="51">
        <f t="shared" si="156"/>
        <v>1.2197139410649664</v>
      </c>
      <c r="G1938" s="51">
        <f t="shared" si="157"/>
        <v>0.99089253187613846</v>
      </c>
      <c r="H1938" s="51">
        <f t="shared" si="158"/>
        <v>1.0104166666666667</v>
      </c>
      <c r="I1938" s="51">
        <f t="shared" si="159"/>
        <v>1.2141416857104448</v>
      </c>
    </row>
    <row r="1939" spans="1:9" x14ac:dyDescent="0.2">
      <c r="A1939" s="5">
        <v>42680</v>
      </c>
      <c r="B1939" s="37">
        <v>713</v>
      </c>
      <c r="C1939" s="37">
        <v>10.91</v>
      </c>
      <c r="D1939" s="40">
        <v>3.91</v>
      </c>
      <c r="E1939" s="40">
        <f t="shared" si="155"/>
        <v>727.81999999999994</v>
      </c>
      <c r="F1939" s="51">
        <f t="shared" si="156"/>
        <v>1.228674823367224</v>
      </c>
      <c r="G1939" s="51">
        <f t="shared" si="157"/>
        <v>0.99362477231329682</v>
      </c>
      <c r="H1939" s="51">
        <f t="shared" si="158"/>
        <v>1.0182291666666667</v>
      </c>
      <c r="I1939" s="51">
        <f t="shared" si="159"/>
        <v>1.2229802392794729</v>
      </c>
    </row>
    <row r="1940" spans="1:9" x14ac:dyDescent="0.2">
      <c r="A1940" s="5">
        <v>42679</v>
      </c>
      <c r="B1940" s="37">
        <v>708.4</v>
      </c>
      <c r="C1940" s="37">
        <v>11.17</v>
      </c>
      <c r="D1940" s="40">
        <v>3.87</v>
      </c>
      <c r="E1940" s="40">
        <f t="shared" si="155"/>
        <v>723.43999999999994</v>
      </c>
      <c r="F1940" s="51">
        <f t="shared" si="156"/>
        <v>1.2207478890229193</v>
      </c>
      <c r="G1940" s="51">
        <f t="shared" si="157"/>
        <v>1.017304189435337</v>
      </c>
      <c r="H1940" s="51">
        <f t="shared" si="158"/>
        <v>1.0078125</v>
      </c>
      <c r="I1940" s="51">
        <f t="shared" si="159"/>
        <v>1.2156203790832101</v>
      </c>
    </row>
    <row r="1941" spans="1:9" x14ac:dyDescent="0.2">
      <c r="A1941" s="5">
        <v>42678</v>
      </c>
      <c r="B1941" s="37">
        <v>708.4</v>
      </c>
      <c r="C1941" s="37">
        <v>11.21</v>
      </c>
      <c r="D1941" s="40">
        <v>3.88</v>
      </c>
      <c r="E1941" s="40">
        <f t="shared" si="155"/>
        <v>723.49</v>
      </c>
      <c r="F1941" s="51">
        <f t="shared" si="156"/>
        <v>1.2207478890229193</v>
      </c>
      <c r="G1941" s="51">
        <f t="shared" si="157"/>
        <v>1.0209471766848817</v>
      </c>
      <c r="H1941" s="51">
        <f t="shared" si="158"/>
        <v>1.0104166666666667</v>
      </c>
      <c r="I1941" s="51">
        <f t="shared" si="159"/>
        <v>1.2157043957521172</v>
      </c>
    </row>
    <row r="1942" spans="1:9" x14ac:dyDescent="0.2">
      <c r="A1942" s="5">
        <v>42677</v>
      </c>
      <c r="B1942" s="37">
        <v>690.1</v>
      </c>
      <c r="C1942" s="37">
        <v>10.86</v>
      </c>
      <c r="D1942" s="40">
        <v>3.9</v>
      </c>
      <c r="E1942" s="40">
        <f t="shared" si="155"/>
        <v>704.86</v>
      </c>
      <c r="F1942" s="51">
        <f t="shared" si="156"/>
        <v>1.1892124763053595</v>
      </c>
      <c r="G1942" s="51">
        <f t="shared" si="157"/>
        <v>0.989071038251366</v>
      </c>
      <c r="H1942" s="51">
        <f t="shared" si="158"/>
        <v>1.015625</v>
      </c>
      <c r="I1942" s="51">
        <f t="shared" si="159"/>
        <v>1.1843997849173276</v>
      </c>
    </row>
    <row r="1943" spans="1:9" x14ac:dyDescent="0.2">
      <c r="A1943" s="5">
        <v>42676</v>
      </c>
      <c r="B1943" s="37">
        <v>737.9</v>
      </c>
      <c r="C1943" s="37">
        <v>10.86</v>
      </c>
      <c r="D1943" s="40">
        <v>4.07</v>
      </c>
      <c r="E1943" s="40">
        <f t="shared" si="155"/>
        <v>752.83</v>
      </c>
      <c r="F1943" s="51">
        <f t="shared" si="156"/>
        <v>1.2715836636222644</v>
      </c>
      <c r="G1943" s="51">
        <f t="shared" si="157"/>
        <v>0.989071038251366</v>
      </c>
      <c r="H1943" s="51">
        <f t="shared" si="158"/>
        <v>1.0598958333333335</v>
      </c>
      <c r="I1943" s="51">
        <f t="shared" si="159"/>
        <v>1.2650053770668102</v>
      </c>
    </row>
    <row r="1944" spans="1:9" x14ac:dyDescent="0.2">
      <c r="A1944" s="5">
        <v>42675</v>
      </c>
      <c r="B1944" s="37">
        <v>734.2</v>
      </c>
      <c r="C1944" s="37">
        <v>10.81</v>
      </c>
      <c r="D1944" s="40">
        <v>4.0199999999999996</v>
      </c>
      <c r="E1944" s="40">
        <f t="shared" si="155"/>
        <v>749.03</v>
      </c>
      <c r="F1944" s="51">
        <f t="shared" si="156"/>
        <v>1.2652076512148891</v>
      </c>
      <c r="G1944" s="51">
        <f t="shared" si="157"/>
        <v>0.98451730418943539</v>
      </c>
      <c r="H1944" s="51">
        <f t="shared" si="158"/>
        <v>1.046875</v>
      </c>
      <c r="I1944" s="51">
        <f t="shared" si="159"/>
        <v>1.2586201102298695</v>
      </c>
    </row>
    <row r="1945" spans="1:9" x14ac:dyDescent="0.2">
      <c r="A1945" s="5">
        <v>42674</v>
      </c>
      <c r="B1945" s="37">
        <v>704.1</v>
      </c>
      <c r="C1945" s="37">
        <v>10.96</v>
      </c>
      <c r="D1945" s="40">
        <v>3.98</v>
      </c>
      <c r="E1945" s="40">
        <f t="shared" si="155"/>
        <v>719.04000000000008</v>
      </c>
      <c r="F1945" s="51">
        <f t="shared" si="156"/>
        <v>1.2133379286575909</v>
      </c>
      <c r="G1945" s="51">
        <f t="shared" si="157"/>
        <v>0.99817850637522776</v>
      </c>
      <c r="H1945" s="51">
        <f t="shared" si="158"/>
        <v>1.0364583333333333</v>
      </c>
      <c r="I1945" s="51">
        <f t="shared" si="159"/>
        <v>1.2082269122193845</v>
      </c>
    </row>
    <row r="1946" spans="1:9" x14ac:dyDescent="0.2">
      <c r="A1946" s="5">
        <v>42673</v>
      </c>
      <c r="B1946" s="37">
        <v>702.5</v>
      </c>
      <c r="C1946" s="37">
        <v>11.28</v>
      </c>
      <c r="D1946" s="40">
        <v>3.93</v>
      </c>
      <c r="E1946" s="40">
        <f t="shared" si="155"/>
        <v>717.70999999999992</v>
      </c>
      <c r="F1946" s="51">
        <f t="shared" si="156"/>
        <v>1.2105807341030503</v>
      </c>
      <c r="G1946" s="51">
        <f t="shared" si="157"/>
        <v>1.0273224043715845</v>
      </c>
      <c r="H1946" s="51">
        <f t="shared" si="158"/>
        <v>1.0234375</v>
      </c>
      <c r="I1946" s="51">
        <f t="shared" si="159"/>
        <v>1.2059920688264549</v>
      </c>
    </row>
    <row r="1947" spans="1:9" x14ac:dyDescent="0.2">
      <c r="A1947" s="5">
        <v>42672</v>
      </c>
      <c r="B1947" s="37">
        <v>714.5</v>
      </c>
      <c r="C1947" s="37">
        <v>10.38</v>
      </c>
      <c r="D1947" s="40">
        <v>4.0599999999999996</v>
      </c>
      <c r="E1947" s="40">
        <f t="shared" si="155"/>
        <v>728.93999999999994</v>
      </c>
      <c r="F1947" s="51">
        <f t="shared" si="156"/>
        <v>1.2312596932621058</v>
      </c>
      <c r="G1947" s="51">
        <f t="shared" si="157"/>
        <v>0.94535519125683065</v>
      </c>
      <c r="H1947" s="51">
        <f t="shared" si="158"/>
        <v>1.0572916666666665</v>
      </c>
      <c r="I1947" s="51">
        <f t="shared" si="159"/>
        <v>1.2248622126629922</v>
      </c>
    </row>
    <row r="1948" spans="1:9" x14ac:dyDescent="0.2">
      <c r="A1948" s="5">
        <v>42671</v>
      </c>
      <c r="B1948" s="37">
        <v>693.5</v>
      </c>
      <c r="C1948" s="37">
        <v>11.15</v>
      </c>
      <c r="D1948" s="40">
        <v>3.9</v>
      </c>
      <c r="E1948" s="40">
        <f t="shared" si="155"/>
        <v>708.55</v>
      </c>
      <c r="F1948" s="51">
        <f t="shared" si="156"/>
        <v>1.1950715147337585</v>
      </c>
      <c r="G1948" s="51">
        <f t="shared" si="157"/>
        <v>1.0154826958105647</v>
      </c>
      <c r="H1948" s="51">
        <f t="shared" si="158"/>
        <v>1.015625</v>
      </c>
      <c r="I1948" s="51">
        <f t="shared" si="159"/>
        <v>1.1906002150826722</v>
      </c>
    </row>
    <row r="1949" spans="1:9" x14ac:dyDescent="0.2">
      <c r="A1949" s="5">
        <v>42670</v>
      </c>
      <c r="B1949" s="37">
        <v>688.7</v>
      </c>
      <c r="C1949" s="37">
        <v>11.57</v>
      </c>
      <c r="D1949" s="40">
        <v>3.99</v>
      </c>
      <c r="E1949" s="40">
        <f t="shared" si="155"/>
        <v>704.2600000000001</v>
      </c>
      <c r="F1949" s="51">
        <f t="shared" si="156"/>
        <v>1.1867999310701363</v>
      </c>
      <c r="G1949" s="51">
        <f t="shared" si="157"/>
        <v>1.0537340619307831</v>
      </c>
      <c r="H1949" s="51">
        <f t="shared" si="158"/>
        <v>1.0390625</v>
      </c>
      <c r="I1949" s="51">
        <f t="shared" si="159"/>
        <v>1.1833915848904424</v>
      </c>
    </row>
    <row r="1950" spans="1:9" x14ac:dyDescent="0.2">
      <c r="A1950" s="5">
        <v>42669</v>
      </c>
      <c r="B1950" s="37">
        <v>678.7</v>
      </c>
      <c r="C1950" s="37">
        <v>11.5</v>
      </c>
      <c r="D1950" s="40">
        <v>3.89</v>
      </c>
      <c r="E1950" s="40">
        <f t="shared" si="155"/>
        <v>694.09</v>
      </c>
      <c r="F1950" s="51">
        <f t="shared" si="156"/>
        <v>1.1695674651042567</v>
      </c>
      <c r="G1950" s="51">
        <f t="shared" si="157"/>
        <v>1.0473588342440801</v>
      </c>
      <c r="H1950" s="51">
        <f t="shared" si="158"/>
        <v>1.0130208333333335</v>
      </c>
      <c r="I1950" s="51">
        <f t="shared" si="159"/>
        <v>1.1663025944347358</v>
      </c>
    </row>
    <row r="1951" spans="1:9" x14ac:dyDescent="0.2">
      <c r="A1951" s="5">
        <v>42668</v>
      </c>
      <c r="B1951" s="37">
        <v>659.5</v>
      </c>
      <c r="C1951" s="37">
        <v>11.36</v>
      </c>
      <c r="D1951" s="40">
        <v>3.85</v>
      </c>
      <c r="E1951" s="40">
        <f t="shared" si="155"/>
        <v>674.71</v>
      </c>
      <c r="F1951" s="51">
        <f t="shared" si="156"/>
        <v>1.1364811304497675</v>
      </c>
      <c r="G1951" s="51">
        <f t="shared" si="157"/>
        <v>1.0346083788706739</v>
      </c>
      <c r="H1951" s="51">
        <f t="shared" si="158"/>
        <v>1.0026041666666667</v>
      </c>
      <c r="I1951" s="51">
        <f t="shared" si="159"/>
        <v>1.1337377335663397</v>
      </c>
    </row>
    <row r="1952" spans="1:9" x14ac:dyDescent="0.2">
      <c r="A1952" s="5">
        <v>42667</v>
      </c>
      <c r="B1952" s="37">
        <v>654.70000000000005</v>
      </c>
      <c r="C1952" s="37">
        <v>11.99</v>
      </c>
      <c r="D1952" s="40">
        <v>3.87</v>
      </c>
      <c r="E1952" s="40">
        <f t="shared" si="155"/>
        <v>670.56000000000006</v>
      </c>
      <c r="F1952" s="51">
        <f t="shared" si="156"/>
        <v>1.1282095467861453</v>
      </c>
      <c r="G1952" s="51">
        <f t="shared" si="157"/>
        <v>1.0919854280510017</v>
      </c>
      <c r="H1952" s="51">
        <f t="shared" si="158"/>
        <v>1.0078125</v>
      </c>
      <c r="I1952" s="51">
        <f t="shared" si="159"/>
        <v>1.1267643500470494</v>
      </c>
    </row>
    <row r="1953" spans="1:9" x14ac:dyDescent="0.2">
      <c r="A1953" s="5">
        <v>42666</v>
      </c>
      <c r="B1953" s="37">
        <v>659</v>
      </c>
      <c r="C1953" s="37">
        <v>12.07</v>
      </c>
      <c r="D1953" s="40">
        <v>3.88</v>
      </c>
      <c r="E1953" s="40">
        <f t="shared" si="155"/>
        <v>674.95</v>
      </c>
      <c r="F1953" s="51">
        <f t="shared" si="156"/>
        <v>1.1356195071514734</v>
      </c>
      <c r="G1953" s="51">
        <f t="shared" si="157"/>
        <v>1.0992714025500911</v>
      </c>
      <c r="H1953" s="51">
        <f t="shared" si="158"/>
        <v>1.0104166666666667</v>
      </c>
      <c r="I1953" s="51">
        <f t="shared" si="159"/>
        <v>1.1341410135770937</v>
      </c>
    </row>
    <row r="1954" spans="1:9" x14ac:dyDescent="0.2">
      <c r="A1954" s="5">
        <v>42665</v>
      </c>
      <c r="B1954" s="37">
        <v>665</v>
      </c>
      <c r="C1954" s="37">
        <v>12.29</v>
      </c>
      <c r="D1954" s="40">
        <v>3.84</v>
      </c>
      <c r="E1954" s="40">
        <f t="shared" si="155"/>
        <v>681.13</v>
      </c>
      <c r="F1954" s="51">
        <f t="shared" si="156"/>
        <v>1.1459589867310014</v>
      </c>
      <c r="G1954" s="51">
        <f t="shared" si="157"/>
        <v>1.1193078324225865</v>
      </c>
      <c r="H1954" s="51">
        <f t="shared" si="158"/>
        <v>1</v>
      </c>
      <c r="I1954" s="51">
        <f t="shared" si="159"/>
        <v>1.1445254738540127</v>
      </c>
    </row>
    <row r="1955" spans="1:9" x14ac:dyDescent="0.2">
      <c r="A1955" s="5">
        <v>42664</v>
      </c>
      <c r="B1955" s="37">
        <v>636.70000000000005</v>
      </c>
      <c r="C1955" s="37">
        <v>12.16</v>
      </c>
      <c r="D1955" s="40">
        <v>3.79</v>
      </c>
      <c r="E1955" s="40">
        <f t="shared" si="155"/>
        <v>652.65</v>
      </c>
      <c r="F1955" s="51">
        <f t="shared" si="156"/>
        <v>1.0971911080475618</v>
      </c>
      <c r="G1955" s="51">
        <f t="shared" si="157"/>
        <v>1.1074681238615665</v>
      </c>
      <c r="H1955" s="51">
        <f t="shared" si="158"/>
        <v>0.98697916666666674</v>
      </c>
      <c r="I1955" s="51">
        <f t="shared" si="159"/>
        <v>1.096669579244522</v>
      </c>
    </row>
    <row r="1956" spans="1:9" x14ac:dyDescent="0.2">
      <c r="A1956" s="5">
        <v>42663</v>
      </c>
      <c r="B1956" s="37">
        <v>632.5</v>
      </c>
      <c r="C1956" s="37">
        <v>12.09</v>
      </c>
      <c r="D1956" s="40">
        <v>3.8</v>
      </c>
      <c r="E1956" s="40">
        <f t="shared" si="155"/>
        <v>648.39</v>
      </c>
      <c r="F1956" s="51">
        <f t="shared" si="156"/>
        <v>1.0899534723418922</v>
      </c>
      <c r="G1956" s="51">
        <f t="shared" si="157"/>
        <v>1.1010928961748634</v>
      </c>
      <c r="H1956" s="51">
        <f t="shared" si="158"/>
        <v>0.98958333333333337</v>
      </c>
      <c r="I1956" s="51">
        <f t="shared" si="159"/>
        <v>1.0895113590536363</v>
      </c>
    </row>
    <row r="1957" spans="1:9" x14ac:dyDescent="0.2">
      <c r="A1957" s="5">
        <v>42662</v>
      </c>
      <c r="B1957" s="37">
        <v>631.79999999999995</v>
      </c>
      <c r="C1957" s="37">
        <v>11.99</v>
      </c>
      <c r="D1957" s="40">
        <v>3.79</v>
      </c>
      <c r="E1957" s="40">
        <f t="shared" si="155"/>
        <v>647.57999999999993</v>
      </c>
      <c r="F1957" s="51">
        <f t="shared" si="156"/>
        <v>1.0887471997242806</v>
      </c>
      <c r="G1957" s="51">
        <f t="shared" si="157"/>
        <v>1.0919854280510017</v>
      </c>
      <c r="H1957" s="51">
        <f t="shared" si="158"/>
        <v>0.98697916666666674</v>
      </c>
      <c r="I1957" s="51">
        <f t="shared" si="159"/>
        <v>1.0881502890173409</v>
      </c>
    </row>
    <row r="1958" spans="1:9" x14ac:dyDescent="0.2">
      <c r="A1958" s="5">
        <v>42661</v>
      </c>
      <c r="B1958" s="37">
        <v>638.79999999999995</v>
      </c>
      <c r="C1958" s="37">
        <v>12.54</v>
      </c>
      <c r="D1958" s="40">
        <v>3.91</v>
      </c>
      <c r="E1958" s="40">
        <f t="shared" si="155"/>
        <v>655.24999999999989</v>
      </c>
      <c r="F1958" s="51">
        <f t="shared" si="156"/>
        <v>1.1008099259003963</v>
      </c>
      <c r="G1958" s="51">
        <f t="shared" si="157"/>
        <v>1.1420765027322404</v>
      </c>
      <c r="H1958" s="51">
        <f t="shared" si="158"/>
        <v>1.0182291666666667</v>
      </c>
      <c r="I1958" s="51">
        <f t="shared" si="159"/>
        <v>1.1010384460276916</v>
      </c>
    </row>
    <row r="1959" spans="1:9" x14ac:dyDescent="0.2">
      <c r="A1959" s="5">
        <v>42660</v>
      </c>
      <c r="B1959" s="37">
        <v>639.79999999999995</v>
      </c>
      <c r="C1959" s="37">
        <v>12</v>
      </c>
      <c r="D1959" s="40">
        <v>3.82</v>
      </c>
      <c r="E1959" s="40">
        <f t="shared" si="155"/>
        <v>655.62</v>
      </c>
      <c r="F1959" s="51">
        <f t="shared" si="156"/>
        <v>1.1025331724969842</v>
      </c>
      <c r="G1959" s="51">
        <f t="shared" si="157"/>
        <v>1.0928961748633879</v>
      </c>
      <c r="H1959" s="51">
        <f t="shared" si="158"/>
        <v>0.99479166666666663</v>
      </c>
      <c r="I1959" s="51">
        <f t="shared" si="159"/>
        <v>1.1016601693776045</v>
      </c>
    </row>
    <row r="1960" spans="1:9" x14ac:dyDescent="0.2">
      <c r="A1960" s="5">
        <v>42659</v>
      </c>
      <c r="B1960" s="37">
        <v>644.20000000000005</v>
      </c>
      <c r="C1960" s="37">
        <v>11.98</v>
      </c>
      <c r="D1960" s="40">
        <v>3.88</v>
      </c>
      <c r="E1960" s="40">
        <f t="shared" si="155"/>
        <v>660.06000000000006</v>
      </c>
      <c r="F1960" s="51">
        <f t="shared" si="156"/>
        <v>1.1101154575219716</v>
      </c>
      <c r="G1960" s="51">
        <f t="shared" si="157"/>
        <v>1.0910746812386156</v>
      </c>
      <c r="H1960" s="51">
        <f t="shared" si="158"/>
        <v>1.0104166666666667</v>
      </c>
      <c r="I1960" s="51">
        <f t="shared" si="159"/>
        <v>1.1091208495765561</v>
      </c>
    </row>
    <row r="1961" spans="1:9" x14ac:dyDescent="0.2">
      <c r="A1961" s="5">
        <v>42658</v>
      </c>
      <c r="B1961" s="37">
        <v>640.20000000000005</v>
      </c>
      <c r="C1961" s="37">
        <v>12.01</v>
      </c>
      <c r="D1961" s="40">
        <v>3.92</v>
      </c>
      <c r="E1961" s="40">
        <f t="shared" si="155"/>
        <v>656.13</v>
      </c>
      <c r="F1961" s="51">
        <f t="shared" si="156"/>
        <v>1.1032224711356198</v>
      </c>
      <c r="G1961" s="51">
        <f t="shared" si="157"/>
        <v>1.093806921675774</v>
      </c>
      <c r="H1961" s="51">
        <f t="shared" si="158"/>
        <v>1.0208333333333333</v>
      </c>
      <c r="I1961" s="51">
        <f t="shared" si="159"/>
        <v>1.1025171394004569</v>
      </c>
    </row>
    <row r="1962" spans="1:9" x14ac:dyDescent="0.2">
      <c r="A1962" s="5">
        <v>42657</v>
      </c>
      <c r="B1962" s="37">
        <v>643</v>
      </c>
      <c r="C1962" s="37">
        <v>11.93</v>
      </c>
      <c r="D1962" s="40">
        <v>3.82</v>
      </c>
      <c r="E1962" s="40">
        <f t="shared" si="155"/>
        <v>658.75</v>
      </c>
      <c r="F1962" s="51">
        <f t="shared" si="156"/>
        <v>1.1080475616060659</v>
      </c>
      <c r="G1962" s="51">
        <f t="shared" si="157"/>
        <v>1.0865209471766848</v>
      </c>
      <c r="H1962" s="51">
        <f t="shared" si="158"/>
        <v>0.99479166666666663</v>
      </c>
      <c r="I1962" s="51">
        <f t="shared" si="159"/>
        <v>1.1069196128511896</v>
      </c>
    </row>
    <row r="1963" spans="1:9" x14ac:dyDescent="0.2">
      <c r="A1963" s="5">
        <v>42656</v>
      </c>
      <c r="B1963" s="37">
        <v>637</v>
      </c>
      <c r="C1963" s="37">
        <v>12.07</v>
      </c>
      <c r="D1963" s="40">
        <v>3.83</v>
      </c>
      <c r="E1963" s="40">
        <f t="shared" si="155"/>
        <v>652.90000000000009</v>
      </c>
      <c r="F1963" s="51">
        <f t="shared" si="156"/>
        <v>1.0977080820265381</v>
      </c>
      <c r="G1963" s="51">
        <f t="shared" si="157"/>
        <v>1.0992714025500911</v>
      </c>
      <c r="H1963" s="51">
        <f t="shared" si="158"/>
        <v>0.99739583333333337</v>
      </c>
      <c r="I1963" s="51">
        <f t="shared" si="159"/>
        <v>1.0970896625890578</v>
      </c>
    </row>
    <row r="1964" spans="1:9" x14ac:dyDescent="0.2">
      <c r="A1964" s="5">
        <v>42655</v>
      </c>
      <c r="B1964" s="37">
        <v>637.6</v>
      </c>
      <c r="C1964" s="37">
        <v>11.72</v>
      </c>
      <c r="D1964" s="40">
        <v>3.8</v>
      </c>
      <c r="E1964" s="40">
        <f t="shared" si="155"/>
        <v>653.12</v>
      </c>
      <c r="F1964" s="51">
        <f t="shared" si="156"/>
        <v>1.098742029984491</v>
      </c>
      <c r="G1964" s="51">
        <f t="shared" si="157"/>
        <v>1.0673952641165756</v>
      </c>
      <c r="H1964" s="51">
        <f t="shared" si="158"/>
        <v>0.98958333333333337</v>
      </c>
      <c r="I1964" s="51">
        <f t="shared" si="159"/>
        <v>1.0974593359322489</v>
      </c>
    </row>
    <row r="1965" spans="1:9" x14ac:dyDescent="0.2">
      <c r="A1965" s="5">
        <v>42654</v>
      </c>
      <c r="B1965" s="37">
        <v>641.70000000000005</v>
      </c>
      <c r="C1965" s="37">
        <v>11.78</v>
      </c>
      <c r="D1965" s="40">
        <v>3.83</v>
      </c>
      <c r="E1965" s="40">
        <f t="shared" si="155"/>
        <v>657.31000000000006</v>
      </c>
      <c r="F1965" s="51">
        <f t="shared" si="156"/>
        <v>1.1058073410305016</v>
      </c>
      <c r="G1965" s="51">
        <f t="shared" si="157"/>
        <v>1.0728597449908925</v>
      </c>
      <c r="H1965" s="51">
        <f t="shared" si="158"/>
        <v>0.99739583333333337</v>
      </c>
      <c r="I1965" s="51">
        <f t="shared" si="159"/>
        <v>1.1044999327866649</v>
      </c>
    </row>
    <row r="1966" spans="1:9" x14ac:dyDescent="0.2">
      <c r="A1966" s="5">
        <v>42653</v>
      </c>
      <c r="B1966" s="37">
        <v>618.9</v>
      </c>
      <c r="C1966" s="37">
        <v>11.73</v>
      </c>
      <c r="D1966" s="40">
        <v>3.79</v>
      </c>
      <c r="E1966" s="40">
        <f t="shared" si="155"/>
        <v>634.41999999999996</v>
      </c>
      <c r="F1966" s="51">
        <f t="shared" si="156"/>
        <v>1.0665173186282957</v>
      </c>
      <c r="G1966" s="51">
        <f t="shared" si="157"/>
        <v>1.0683060109289617</v>
      </c>
      <c r="H1966" s="51">
        <f t="shared" si="158"/>
        <v>0.98697916666666674</v>
      </c>
      <c r="I1966" s="51">
        <f t="shared" si="159"/>
        <v>1.0660371017609893</v>
      </c>
    </row>
    <row r="1967" spans="1:9" x14ac:dyDescent="0.2">
      <c r="A1967" s="5">
        <v>42652</v>
      </c>
      <c r="B1967" s="37">
        <v>616.6</v>
      </c>
      <c r="C1967" s="37">
        <v>12.01</v>
      </c>
      <c r="D1967" s="40">
        <v>3.8</v>
      </c>
      <c r="E1967" s="40">
        <f t="shared" si="155"/>
        <v>632.41</v>
      </c>
      <c r="F1967" s="51">
        <f t="shared" si="156"/>
        <v>1.0625538514561434</v>
      </c>
      <c r="G1967" s="51">
        <f t="shared" si="157"/>
        <v>1.093806921675774</v>
      </c>
      <c r="H1967" s="51">
        <f t="shared" si="158"/>
        <v>0.98958333333333337</v>
      </c>
      <c r="I1967" s="51">
        <f t="shared" si="159"/>
        <v>1.0626596316709234</v>
      </c>
    </row>
    <row r="1968" spans="1:9" x14ac:dyDescent="0.2">
      <c r="A1968" s="5">
        <v>42651</v>
      </c>
      <c r="B1968" s="37">
        <v>620.5</v>
      </c>
      <c r="C1968" s="37">
        <v>12.26</v>
      </c>
      <c r="D1968" s="40">
        <v>3.86</v>
      </c>
      <c r="E1968" s="40">
        <f t="shared" si="155"/>
        <v>636.62</v>
      </c>
      <c r="F1968" s="51">
        <f t="shared" si="156"/>
        <v>1.0692745131828365</v>
      </c>
      <c r="G1968" s="51">
        <f t="shared" si="157"/>
        <v>1.1165755919854279</v>
      </c>
      <c r="H1968" s="51">
        <f t="shared" si="158"/>
        <v>1.0052083333333333</v>
      </c>
      <c r="I1968" s="51">
        <f t="shared" si="159"/>
        <v>1.0697338351929022</v>
      </c>
    </row>
    <row r="1969" spans="1:9" x14ac:dyDescent="0.2">
      <c r="A1969" s="5">
        <v>42650</v>
      </c>
      <c r="B1969" s="37">
        <v>620.1</v>
      </c>
      <c r="C1969" s="37">
        <v>12.69</v>
      </c>
      <c r="D1969" s="40">
        <v>3.82</v>
      </c>
      <c r="E1969" s="40">
        <f t="shared" si="155"/>
        <v>636.61000000000013</v>
      </c>
      <c r="F1969" s="51">
        <f t="shared" si="156"/>
        <v>1.0685852145442014</v>
      </c>
      <c r="G1969" s="51">
        <f t="shared" si="157"/>
        <v>1.1557377049180326</v>
      </c>
      <c r="H1969" s="51">
        <f t="shared" si="158"/>
        <v>0.99479166666666663</v>
      </c>
      <c r="I1969" s="51">
        <f t="shared" si="159"/>
        <v>1.0697170318591211</v>
      </c>
    </row>
    <row r="1970" spans="1:9" x14ac:dyDescent="0.2">
      <c r="A1970" s="5">
        <v>42649</v>
      </c>
      <c r="B1970" s="37">
        <v>613.5</v>
      </c>
      <c r="C1970" s="37">
        <v>12.84</v>
      </c>
      <c r="D1970" s="40">
        <v>3.82</v>
      </c>
      <c r="E1970" s="40">
        <f t="shared" si="155"/>
        <v>630.16000000000008</v>
      </c>
      <c r="F1970" s="51">
        <f t="shared" si="156"/>
        <v>1.0572117870067208</v>
      </c>
      <c r="G1970" s="51">
        <f t="shared" si="157"/>
        <v>1.1693989071038251</v>
      </c>
      <c r="H1970" s="51">
        <f t="shared" si="158"/>
        <v>0.99479166666666663</v>
      </c>
      <c r="I1970" s="51">
        <f t="shared" si="159"/>
        <v>1.0588788815701036</v>
      </c>
    </row>
    <row r="1971" spans="1:9" x14ac:dyDescent="0.2">
      <c r="A1971" s="5">
        <v>42648</v>
      </c>
      <c r="B1971" s="37">
        <v>614.1</v>
      </c>
      <c r="C1971" s="37">
        <v>13.11</v>
      </c>
      <c r="D1971" s="40">
        <v>3.88</v>
      </c>
      <c r="E1971" s="40">
        <f t="shared" si="155"/>
        <v>631.09</v>
      </c>
      <c r="F1971" s="51">
        <f t="shared" si="156"/>
        <v>1.0582457349646737</v>
      </c>
      <c r="G1971" s="51">
        <f t="shared" si="157"/>
        <v>1.1939890710382512</v>
      </c>
      <c r="H1971" s="51">
        <f t="shared" si="158"/>
        <v>1.0104166666666667</v>
      </c>
      <c r="I1971" s="51">
        <f t="shared" si="159"/>
        <v>1.0604415916117758</v>
      </c>
    </row>
    <row r="1972" spans="1:9" x14ac:dyDescent="0.2">
      <c r="A1972" s="5">
        <v>42647</v>
      </c>
      <c r="B1972" s="37">
        <v>611</v>
      </c>
      <c r="C1972" s="37">
        <v>13.33</v>
      </c>
      <c r="D1972" s="40">
        <v>3.85</v>
      </c>
      <c r="E1972" s="40">
        <f t="shared" si="155"/>
        <v>628.18000000000006</v>
      </c>
      <c r="F1972" s="51">
        <f t="shared" si="156"/>
        <v>1.0529036705152508</v>
      </c>
      <c r="G1972" s="51">
        <f t="shared" si="157"/>
        <v>1.2140255009107468</v>
      </c>
      <c r="H1972" s="51">
        <f t="shared" si="158"/>
        <v>1.0026041666666667</v>
      </c>
      <c r="I1972" s="51">
        <f t="shared" si="159"/>
        <v>1.0555518214813819</v>
      </c>
    </row>
    <row r="1973" spans="1:9" x14ac:dyDescent="0.2">
      <c r="A1973" s="5">
        <v>42646</v>
      </c>
      <c r="B1973" s="37">
        <v>612.6</v>
      </c>
      <c r="C1973" s="37">
        <v>13.44</v>
      </c>
      <c r="D1973" s="40">
        <v>3.83</v>
      </c>
      <c r="E1973" s="40">
        <f t="shared" si="155"/>
        <v>629.87000000000012</v>
      </c>
      <c r="F1973" s="51">
        <f t="shared" si="156"/>
        <v>1.0556608650697916</v>
      </c>
      <c r="G1973" s="51">
        <f t="shared" si="157"/>
        <v>1.2240437158469943</v>
      </c>
      <c r="H1973" s="51">
        <f t="shared" si="158"/>
        <v>0.99739583333333337</v>
      </c>
      <c r="I1973" s="51">
        <f t="shared" si="159"/>
        <v>1.0583915848904424</v>
      </c>
    </row>
    <row r="1974" spans="1:9" x14ac:dyDescent="0.2">
      <c r="A1974" s="5">
        <v>42645</v>
      </c>
      <c r="B1974" s="37">
        <v>609.1</v>
      </c>
      <c r="C1974" s="37">
        <v>13.16</v>
      </c>
      <c r="D1974" s="40">
        <v>3.83</v>
      </c>
      <c r="E1974" s="40">
        <f t="shared" si="155"/>
        <v>626.09</v>
      </c>
      <c r="F1974" s="51">
        <f t="shared" si="156"/>
        <v>1.0496295019817337</v>
      </c>
      <c r="G1974" s="51">
        <f t="shared" si="157"/>
        <v>1.1985428051001821</v>
      </c>
      <c r="H1974" s="51">
        <f t="shared" si="158"/>
        <v>0.99739583333333337</v>
      </c>
      <c r="I1974" s="51">
        <f t="shared" si="159"/>
        <v>1.0520399247210648</v>
      </c>
    </row>
    <row r="1975" spans="1:9" x14ac:dyDescent="0.2">
      <c r="A1975" s="5">
        <v>42644</v>
      </c>
      <c r="B1975" s="37">
        <v>614.1</v>
      </c>
      <c r="C1975" s="37">
        <v>13.18</v>
      </c>
      <c r="D1975" s="40">
        <v>3.85</v>
      </c>
      <c r="E1975" s="40">
        <f t="shared" si="155"/>
        <v>631.13</v>
      </c>
      <c r="F1975" s="51">
        <f t="shared" si="156"/>
        <v>1.0582457349646737</v>
      </c>
      <c r="G1975" s="51">
        <f t="shared" si="157"/>
        <v>1.2003642987249543</v>
      </c>
      <c r="H1975" s="51">
        <f t="shared" si="158"/>
        <v>1.0026041666666667</v>
      </c>
      <c r="I1975" s="51">
        <f t="shared" si="159"/>
        <v>1.0605088049469014</v>
      </c>
    </row>
    <row r="1976" spans="1:9" x14ac:dyDescent="0.2">
      <c r="A1976" s="5">
        <v>42643</v>
      </c>
      <c r="B1976" s="37">
        <v>611.1</v>
      </c>
      <c r="C1976" s="37">
        <v>13.3</v>
      </c>
      <c r="D1976" s="40">
        <v>3.81</v>
      </c>
      <c r="E1976" s="40">
        <f t="shared" si="155"/>
        <v>628.20999999999992</v>
      </c>
      <c r="F1976" s="51">
        <f t="shared" si="156"/>
        <v>1.0530759951749096</v>
      </c>
      <c r="G1976" s="51">
        <f t="shared" si="157"/>
        <v>1.2112932604735884</v>
      </c>
      <c r="H1976" s="51">
        <f t="shared" si="158"/>
        <v>0.9921875</v>
      </c>
      <c r="I1976" s="51">
        <f t="shared" si="159"/>
        <v>1.055602231482726</v>
      </c>
    </row>
    <row r="1977" spans="1:9" x14ac:dyDescent="0.2">
      <c r="A1977" s="5">
        <v>42642</v>
      </c>
      <c r="B1977" s="37">
        <v>604.6</v>
      </c>
      <c r="C1977" s="37">
        <v>13.1</v>
      </c>
      <c r="D1977" s="40">
        <v>3.86</v>
      </c>
      <c r="E1977" s="40">
        <f t="shared" si="155"/>
        <v>621.56000000000006</v>
      </c>
      <c r="F1977" s="51">
        <f t="shared" si="156"/>
        <v>1.0418748922970877</v>
      </c>
      <c r="G1977" s="51">
        <f t="shared" si="157"/>
        <v>1.1930783242258651</v>
      </c>
      <c r="H1977" s="51">
        <f t="shared" si="158"/>
        <v>1.0052083333333333</v>
      </c>
      <c r="I1977" s="51">
        <f t="shared" si="159"/>
        <v>1.0444280145180804</v>
      </c>
    </row>
    <row r="1978" spans="1:9" x14ac:dyDescent="0.2">
      <c r="A1978" s="5">
        <v>42641</v>
      </c>
      <c r="B1978" s="37">
        <v>603.79999999999995</v>
      </c>
      <c r="C1978" s="37">
        <v>13.25</v>
      </c>
      <c r="D1978" s="40">
        <v>3.81</v>
      </c>
      <c r="E1978" s="40">
        <f t="shared" si="155"/>
        <v>620.8599999999999</v>
      </c>
      <c r="F1978" s="51">
        <f t="shared" si="156"/>
        <v>1.0404962950198173</v>
      </c>
      <c r="G1978" s="51">
        <f t="shared" si="157"/>
        <v>1.2067395264116576</v>
      </c>
      <c r="H1978" s="51">
        <f t="shared" si="158"/>
        <v>0.9921875</v>
      </c>
      <c r="I1978" s="51">
        <f t="shared" si="159"/>
        <v>1.0432517811533806</v>
      </c>
    </row>
    <row r="1979" spans="1:9" x14ac:dyDescent="0.2">
      <c r="A1979" s="5">
        <v>42640</v>
      </c>
      <c r="B1979" s="37">
        <v>605.5</v>
      </c>
      <c r="C1979" s="37">
        <v>13.08</v>
      </c>
      <c r="D1979" s="40">
        <v>3.83</v>
      </c>
      <c r="E1979" s="40">
        <f t="shared" si="155"/>
        <v>622.41000000000008</v>
      </c>
      <c r="F1979" s="51">
        <f t="shared" si="156"/>
        <v>1.0434258142340169</v>
      </c>
      <c r="G1979" s="51">
        <f t="shared" si="157"/>
        <v>1.1912568306010929</v>
      </c>
      <c r="H1979" s="51">
        <f t="shared" si="158"/>
        <v>0.99739583333333337</v>
      </c>
      <c r="I1979" s="51">
        <f t="shared" si="159"/>
        <v>1.0458562978895014</v>
      </c>
    </row>
    <row r="1980" spans="1:9" x14ac:dyDescent="0.2">
      <c r="A1980" s="5">
        <v>42639</v>
      </c>
      <c r="B1980" s="37">
        <v>609.1</v>
      </c>
      <c r="C1980" s="37">
        <v>12.9</v>
      </c>
      <c r="D1980" s="40">
        <v>3.92</v>
      </c>
      <c r="E1980" s="40">
        <f t="shared" si="155"/>
        <v>625.91999999999996</v>
      </c>
      <c r="F1980" s="51">
        <f t="shared" si="156"/>
        <v>1.0496295019817337</v>
      </c>
      <c r="G1980" s="51">
        <f t="shared" si="157"/>
        <v>1.174863387978142</v>
      </c>
      <c r="H1980" s="51">
        <f t="shared" si="158"/>
        <v>1.0208333333333333</v>
      </c>
      <c r="I1980" s="51">
        <f t="shared" si="159"/>
        <v>1.0517542680467804</v>
      </c>
    </row>
    <row r="1981" spans="1:9" x14ac:dyDescent="0.2">
      <c r="A1981" s="5">
        <v>42638</v>
      </c>
      <c r="B1981" s="37">
        <v>600.4</v>
      </c>
      <c r="C1981" s="37">
        <v>13.05</v>
      </c>
      <c r="D1981" s="40">
        <v>3.8</v>
      </c>
      <c r="E1981" s="40">
        <f t="shared" si="155"/>
        <v>617.24999999999989</v>
      </c>
      <c r="F1981" s="51">
        <f t="shared" si="156"/>
        <v>1.0346372565914184</v>
      </c>
      <c r="G1981" s="51">
        <f t="shared" si="157"/>
        <v>1.1885245901639345</v>
      </c>
      <c r="H1981" s="51">
        <f t="shared" si="158"/>
        <v>0.98958333333333337</v>
      </c>
      <c r="I1981" s="51">
        <f t="shared" si="159"/>
        <v>1.0371857776582871</v>
      </c>
    </row>
    <row r="1982" spans="1:9" x14ac:dyDescent="0.2">
      <c r="A1982" s="5">
        <v>42637</v>
      </c>
      <c r="B1982" s="37">
        <v>602.5</v>
      </c>
      <c r="C1982" s="37">
        <v>12.86</v>
      </c>
      <c r="D1982" s="40">
        <v>3.87</v>
      </c>
      <c r="E1982" s="40">
        <f t="shared" si="155"/>
        <v>619.23</v>
      </c>
      <c r="F1982" s="51">
        <f t="shared" si="156"/>
        <v>1.0382560744442531</v>
      </c>
      <c r="G1982" s="51">
        <f t="shared" si="157"/>
        <v>1.1712204007285973</v>
      </c>
      <c r="H1982" s="51">
        <f t="shared" si="158"/>
        <v>1.0078125</v>
      </c>
      <c r="I1982" s="51">
        <f t="shared" si="159"/>
        <v>1.040512837747009</v>
      </c>
    </row>
    <row r="1983" spans="1:9" x14ac:dyDescent="0.2">
      <c r="A1983" s="5">
        <v>42636</v>
      </c>
      <c r="B1983" s="37">
        <v>603.29999999999995</v>
      </c>
      <c r="C1983" s="37">
        <v>13.36</v>
      </c>
      <c r="D1983" s="40">
        <v>3.83</v>
      </c>
      <c r="E1983" s="40">
        <f t="shared" si="155"/>
        <v>620.49</v>
      </c>
      <c r="F1983" s="51">
        <f t="shared" si="156"/>
        <v>1.0396346717215235</v>
      </c>
      <c r="G1983" s="51">
        <f t="shared" si="157"/>
        <v>1.2167577413479052</v>
      </c>
      <c r="H1983" s="51">
        <f t="shared" si="158"/>
        <v>0.99739583333333337</v>
      </c>
      <c r="I1983" s="51">
        <f t="shared" si="159"/>
        <v>1.0426300578034682</v>
      </c>
    </row>
    <row r="1984" spans="1:9" x14ac:dyDescent="0.2">
      <c r="A1984" s="5">
        <v>42635</v>
      </c>
      <c r="B1984" s="37">
        <v>597.1</v>
      </c>
      <c r="C1984" s="37">
        <v>13.17</v>
      </c>
      <c r="D1984" s="40">
        <v>3.79</v>
      </c>
      <c r="E1984" s="40">
        <f t="shared" si="155"/>
        <v>614.05999999999995</v>
      </c>
      <c r="F1984" s="51">
        <f t="shared" si="156"/>
        <v>1.0289505428226779</v>
      </c>
      <c r="G1984" s="51">
        <f t="shared" si="157"/>
        <v>1.1994535519125682</v>
      </c>
      <c r="H1984" s="51">
        <f t="shared" si="158"/>
        <v>0.98697916666666674</v>
      </c>
      <c r="I1984" s="51">
        <f t="shared" si="159"/>
        <v>1.0318255141820136</v>
      </c>
    </row>
    <row r="1985" spans="1:9" x14ac:dyDescent="0.2">
      <c r="A1985" s="5">
        <v>42634</v>
      </c>
      <c r="B1985" s="37">
        <v>597.4</v>
      </c>
      <c r="C1985" s="37">
        <v>13.74</v>
      </c>
      <c r="D1985" s="40">
        <v>3.82</v>
      </c>
      <c r="E1985" s="40">
        <f t="shared" si="155"/>
        <v>614.96</v>
      </c>
      <c r="F1985" s="51">
        <f t="shared" si="156"/>
        <v>1.0294675168016543</v>
      </c>
      <c r="G1985" s="51">
        <f t="shared" si="157"/>
        <v>1.2513661202185793</v>
      </c>
      <c r="H1985" s="51">
        <f t="shared" si="158"/>
        <v>0.99479166666666663</v>
      </c>
      <c r="I1985" s="51">
        <f t="shared" si="159"/>
        <v>1.0333378142223417</v>
      </c>
    </row>
    <row r="1986" spans="1:9" x14ac:dyDescent="0.2">
      <c r="A1986" s="5">
        <v>42633</v>
      </c>
      <c r="B1986" s="37">
        <v>600</v>
      </c>
      <c r="C1986" s="37">
        <v>14.45</v>
      </c>
      <c r="D1986" s="40">
        <v>4</v>
      </c>
      <c r="E1986" s="40">
        <f t="shared" si="155"/>
        <v>618.45000000000005</v>
      </c>
      <c r="F1986" s="51">
        <f t="shared" si="156"/>
        <v>1.033947957952783</v>
      </c>
      <c r="G1986" s="51">
        <f t="shared" si="157"/>
        <v>1.3160291438979963</v>
      </c>
      <c r="H1986" s="51">
        <f t="shared" si="158"/>
        <v>1.0416666666666667</v>
      </c>
      <c r="I1986" s="51">
        <f t="shared" si="159"/>
        <v>1.0392021777120581</v>
      </c>
    </row>
    <row r="1987" spans="1:9" x14ac:dyDescent="0.2">
      <c r="A1987" s="5">
        <v>42632</v>
      </c>
      <c r="B1987" s="37">
        <v>609.79999999999995</v>
      </c>
      <c r="C1987" s="37">
        <v>12.9</v>
      </c>
      <c r="D1987" s="40">
        <v>3.86</v>
      </c>
      <c r="E1987" s="40">
        <f t="shared" ref="E1987:E2013" si="160">B1987+C1987+D1987</f>
        <v>626.55999999999995</v>
      </c>
      <c r="F1987" s="51">
        <f t="shared" ref="F1987:F2013" si="161">B1987/$B$2013</f>
        <v>1.0508357745993451</v>
      </c>
      <c r="G1987" s="51">
        <f t="shared" ref="G1987:G2013" si="162">C1987/$C$2013</f>
        <v>1.174863387978142</v>
      </c>
      <c r="H1987" s="51">
        <f t="shared" ref="H1987:H2050" si="163">D1987/$D$2013</f>
        <v>1.0052083333333333</v>
      </c>
      <c r="I1987" s="51">
        <f t="shared" ref="I1987:I2013" si="164">E1987/$E$2013</f>
        <v>1.0528296814087914</v>
      </c>
    </row>
    <row r="1988" spans="1:9" x14ac:dyDescent="0.2">
      <c r="A1988" s="5">
        <v>42631</v>
      </c>
      <c r="B1988" s="37">
        <v>613</v>
      </c>
      <c r="C1988" s="37">
        <v>12.32</v>
      </c>
      <c r="D1988" s="40">
        <v>3.87</v>
      </c>
      <c r="E1988" s="40">
        <f t="shared" si="160"/>
        <v>629.19000000000005</v>
      </c>
      <c r="F1988" s="51">
        <f t="shared" si="161"/>
        <v>1.0563501637084267</v>
      </c>
      <c r="G1988" s="51">
        <f t="shared" si="162"/>
        <v>1.1220400728597451</v>
      </c>
      <c r="H1988" s="51">
        <f t="shared" si="163"/>
        <v>1.0078125</v>
      </c>
      <c r="I1988" s="51">
        <f t="shared" si="164"/>
        <v>1.0572489581933056</v>
      </c>
    </row>
    <row r="1989" spans="1:9" x14ac:dyDescent="0.2">
      <c r="A1989" s="5">
        <v>42630</v>
      </c>
      <c r="B1989" s="37">
        <v>607.70000000000005</v>
      </c>
      <c r="C1989" s="37">
        <v>12.8</v>
      </c>
      <c r="D1989" s="40">
        <v>3.82</v>
      </c>
      <c r="E1989" s="40">
        <f t="shared" si="160"/>
        <v>624.32000000000005</v>
      </c>
      <c r="F1989" s="51">
        <f t="shared" si="161"/>
        <v>1.0472169567465106</v>
      </c>
      <c r="G1989" s="51">
        <f t="shared" si="162"/>
        <v>1.1657559198542806</v>
      </c>
      <c r="H1989" s="51">
        <f t="shared" si="163"/>
        <v>0.99479166666666663</v>
      </c>
      <c r="I1989" s="51">
        <f t="shared" si="164"/>
        <v>1.0490657346417529</v>
      </c>
    </row>
    <row r="1990" spans="1:9" x14ac:dyDescent="0.2">
      <c r="A1990" s="5">
        <v>42629</v>
      </c>
      <c r="B1990" s="37">
        <v>610</v>
      </c>
      <c r="C1990" s="37">
        <v>12.68</v>
      </c>
      <c r="D1990" s="40">
        <v>3.81</v>
      </c>
      <c r="E1990" s="40">
        <f t="shared" si="160"/>
        <v>626.4899999999999</v>
      </c>
      <c r="F1990" s="51">
        <f t="shared" si="161"/>
        <v>1.0511804239186628</v>
      </c>
      <c r="G1990" s="51">
        <f t="shared" si="162"/>
        <v>1.1548269581056465</v>
      </c>
      <c r="H1990" s="51">
        <f t="shared" si="163"/>
        <v>0.9921875</v>
      </c>
      <c r="I1990" s="51">
        <f t="shared" si="164"/>
        <v>1.0527120580723213</v>
      </c>
    </row>
    <row r="1991" spans="1:9" x14ac:dyDescent="0.2">
      <c r="A1991" s="5">
        <v>42628</v>
      </c>
      <c r="B1991" s="37">
        <v>611.79999999999995</v>
      </c>
      <c r="C1991" s="37">
        <v>12.01</v>
      </c>
      <c r="D1991" s="40">
        <v>3.81</v>
      </c>
      <c r="E1991" s="40">
        <f t="shared" si="160"/>
        <v>627.61999999999989</v>
      </c>
      <c r="F1991" s="51">
        <f t="shared" si="161"/>
        <v>1.0542822677925212</v>
      </c>
      <c r="G1991" s="51">
        <f t="shared" si="162"/>
        <v>1.093806921675774</v>
      </c>
      <c r="H1991" s="51">
        <f t="shared" si="163"/>
        <v>0.9921875</v>
      </c>
      <c r="I1991" s="51">
        <f t="shared" si="164"/>
        <v>1.0546108347896221</v>
      </c>
    </row>
    <row r="1992" spans="1:9" x14ac:dyDescent="0.2">
      <c r="A1992" s="5">
        <v>42627</v>
      </c>
      <c r="B1992" s="37">
        <v>613.9</v>
      </c>
      <c r="C1992" s="37">
        <v>11.94</v>
      </c>
      <c r="D1992" s="40">
        <v>3.85</v>
      </c>
      <c r="E1992" s="40">
        <f t="shared" si="160"/>
        <v>629.69000000000005</v>
      </c>
      <c r="F1992" s="51">
        <f t="shared" si="161"/>
        <v>1.0579010856453559</v>
      </c>
      <c r="G1992" s="51">
        <f t="shared" si="162"/>
        <v>1.0874316939890709</v>
      </c>
      <c r="H1992" s="51">
        <f t="shared" si="163"/>
        <v>1.0026041666666667</v>
      </c>
      <c r="I1992" s="51">
        <f t="shared" si="164"/>
        <v>1.0580891248823767</v>
      </c>
    </row>
    <row r="1993" spans="1:9" x14ac:dyDescent="0.2">
      <c r="A1993" s="5">
        <v>42626</v>
      </c>
      <c r="B1993" s="37">
        <v>614.20000000000005</v>
      </c>
      <c r="C1993" s="37">
        <v>12.01</v>
      </c>
      <c r="D1993" s="40">
        <v>3.81</v>
      </c>
      <c r="E1993" s="40">
        <f t="shared" si="160"/>
        <v>630.02</v>
      </c>
      <c r="F1993" s="51">
        <f t="shared" si="161"/>
        <v>1.0584180596243324</v>
      </c>
      <c r="G1993" s="51">
        <f t="shared" si="162"/>
        <v>1.093806921675774</v>
      </c>
      <c r="H1993" s="51">
        <f t="shared" si="163"/>
        <v>0.9921875</v>
      </c>
      <c r="I1993" s="51">
        <f t="shared" si="164"/>
        <v>1.0586436348971635</v>
      </c>
    </row>
    <row r="1994" spans="1:9" x14ac:dyDescent="0.2">
      <c r="A1994" s="5">
        <v>42625</v>
      </c>
      <c r="B1994" s="37">
        <v>611.6</v>
      </c>
      <c r="C1994" s="37">
        <v>12</v>
      </c>
      <c r="D1994" s="40">
        <v>3.88</v>
      </c>
      <c r="E1994" s="40">
        <f t="shared" si="160"/>
        <v>627.48</v>
      </c>
      <c r="F1994" s="51">
        <f t="shared" si="161"/>
        <v>1.0539376184732037</v>
      </c>
      <c r="G1994" s="51">
        <f t="shared" si="162"/>
        <v>1.0928961748633879</v>
      </c>
      <c r="H1994" s="51">
        <f t="shared" si="163"/>
        <v>1.0104166666666667</v>
      </c>
      <c r="I1994" s="51">
        <f t="shared" si="164"/>
        <v>1.0543755881166823</v>
      </c>
    </row>
    <row r="1995" spans="1:9" x14ac:dyDescent="0.2">
      <c r="A1995" s="5">
        <v>42624</v>
      </c>
      <c r="B1995" s="37">
        <v>612.1</v>
      </c>
      <c r="C1995" s="37">
        <v>11.68</v>
      </c>
      <c r="D1995" s="40">
        <v>3.9</v>
      </c>
      <c r="E1995" s="40">
        <f t="shared" si="160"/>
        <v>627.67999999999995</v>
      </c>
      <c r="F1995" s="51">
        <f t="shared" si="161"/>
        <v>1.0547992417714975</v>
      </c>
      <c r="G1995" s="51">
        <f t="shared" si="162"/>
        <v>1.0637522768670309</v>
      </c>
      <c r="H1995" s="51">
        <f t="shared" si="163"/>
        <v>1.015625</v>
      </c>
      <c r="I1995" s="51">
        <f t="shared" si="164"/>
        <v>1.0547116547923108</v>
      </c>
    </row>
    <row r="1996" spans="1:9" x14ac:dyDescent="0.2">
      <c r="A1996" s="5">
        <v>42623</v>
      </c>
      <c r="B1996" s="37">
        <v>628</v>
      </c>
      <c r="C1996" s="37">
        <v>12.13</v>
      </c>
      <c r="D1996" s="40">
        <v>3.96</v>
      </c>
      <c r="E1996" s="40">
        <f t="shared" si="160"/>
        <v>644.09</v>
      </c>
      <c r="F1996" s="51">
        <f t="shared" si="161"/>
        <v>1.0821988626572463</v>
      </c>
      <c r="G1996" s="51">
        <f t="shared" si="162"/>
        <v>1.1047358834244081</v>
      </c>
      <c r="H1996" s="51">
        <f t="shared" si="163"/>
        <v>1.03125</v>
      </c>
      <c r="I1996" s="51">
        <f t="shared" si="164"/>
        <v>1.0822859255276247</v>
      </c>
    </row>
    <row r="1997" spans="1:9" x14ac:dyDescent="0.2">
      <c r="A1997" s="5">
        <v>42622</v>
      </c>
      <c r="B1997" s="37">
        <v>626.29999999999995</v>
      </c>
      <c r="C1997" s="37">
        <v>11.68</v>
      </c>
      <c r="D1997" s="40">
        <v>3.96</v>
      </c>
      <c r="E1997" s="40">
        <f t="shared" si="160"/>
        <v>641.93999999999994</v>
      </c>
      <c r="F1997" s="51">
        <f t="shared" si="161"/>
        <v>1.0792693434430467</v>
      </c>
      <c r="G1997" s="51">
        <f t="shared" si="162"/>
        <v>1.0637522768670309</v>
      </c>
      <c r="H1997" s="51">
        <f t="shared" si="163"/>
        <v>1.03125</v>
      </c>
      <c r="I1997" s="51">
        <f t="shared" si="164"/>
        <v>1.0786732087646187</v>
      </c>
    </row>
    <row r="1998" spans="1:9" x14ac:dyDescent="0.2">
      <c r="A1998" s="5">
        <v>42621</v>
      </c>
      <c r="B1998" s="37">
        <v>631.70000000000005</v>
      </c>
      <c r="C1998" s="37">
        <v>11.45</v>
      </c>
      <c r="D1998" s="40">
        <v>4.01</v>
      </c>
      <c r="E1998" s="40">
        <f t="shared" si="160"/>
        <v>647.16000000000008</v>
      </c>
      <c r="F1998" s="51">
        <f t="shared" si="161"/>
        <v>1.0885748750646218</v>
      </c>
      <c r="G1998" s="51">
        <f t="shared" si="162"/>
        <v>1.0428051001821492</v>
      </c>
      <c r="H1998" s="51">
        <f t="shared" si="163"/>
        <v>1.0442708333333333</v>
      </c>
      <c r="I1998" s="51">
        <f t="shared" si="164"/>
        <v>1.0874445489985214</v>
      </c>
    </row>
    <row r="1999" spans="1:9" x14ac:dyDescent="0.2">
      <c r="A1999" s="5">
        <v>42620</v>
      </c>
      <c r="B1999" s="37">
        <v>619.79999999999995</v>
      </c>
      <c r="C1999" s="37">
        <v>11.64</v>
      </c>
      <c r="D1999" s="40">
        <v>3.96</v>
      </c>
      <c r="E1999" s="40">
        <f t="shared" si="160"/>
        <v>635.4</v>
      </c>
      <c r="F1999" s="51">
        <f t="shared" si="161"/>
        <v>1.0680682405652249</v>
      </c>
      <c r="G1999" s="51">
        <f t="shared" si="162"/>
        <v>1.0601092896174864</v>
      </c>
      <c r="H1999" s="51">
        <f t="shared" si="163"/>
        <v>1.03125</v>
      </c>
      <c r="I1999" s="51">
        <f t="shared" si="164"/>
        <v>1.0676838284715686</v>
      </c>
    </row>
    <row r="2000" spans="1:9" x14ac:dyDescent="0.2">
      <c r="A2000" s="5">
        <v>42619</v>
      </c>
      <c r="B2000" s="37">
        <v>615.20000000000005</v>
      </c>
      <c r="C2000" s="37">
        <v>11.73</v>
      </c>
      <c r="D2000" s="40">
        <v>3.95</v>
      </c>
      <c r="E2000" s="40">
        <f t="shared" si="160"/>
        <v>630.88000000000011</v>
      </c>
      <c r="F2000" s="51">
        <f t="shared" si="161"/>
        <v>1.0601413062209204</v>
      </c>
      <c r="G2000" s="51">
        <f t="shared" si="162"/>
        <v>1.0683060109289617</v>
      </c>
      <c r="H2000" s="51">
        <f t="shared" si="163"/>
        <v>1.0286458333333335</v>
      </c>
      <c r="I2000" s="51">
        <f t="shared" si="164"/>
        <v>1.060088721602366</v>
      </c>
    </row>
    <row r="2001" spans="1:9" x14ac:dyDescent="0.2">
      <c r="A2001" s="5">
        <v>42618</v>
      </c>
      <c r="B2001" s="37">
        <v>611.5</v>
      </c>
      <c r="C2001" s="37">
        <v>11.85</v>
      </c>
      <c r="D2001" s="40">
        <v>3.96</v>
      </c>
      <c r="E2001" s="40">
        <f t="shared" si="160"/>
        <v>627.31000000000006</v>
      </c>
      <c r="F2001" s="51">
        <f t="shared" si="161"/>
        <v>1.0537652938135449</v>
      </c>
      <c r="G2001" s="51">
        <f t="shared" si="162"/>
        <v>1.0792349726775956</v>
      </c>
      <c r="H2001" s="51">
        <f t="shared" si="163"/>
        <v>1.03125</v>
      </c>
      <c r="I2001" s="51">
        <f t="shared" si="164"/>
        <v>1.0540899314423982</v>
      </c>
    </row>
    <row r="2002" spans="1:9" x14ac:dyDescent="0.2">
      <c r="A2002" s="5">
        <v>42617</v>
      </c>
      <c r="B2002" s="37">
        <v>614.5</v>
      </c>
      <c r="C2002" s="37">
        <v>11.73</v>
      </c>
      <c r="D2002" s="40">
        <v>4.0199999999999996</v>
      </c>
      <c r="E2002" s="40">
        <f t="shared" si="160"/>
        <v>630.25</v>
      </c>
      <c r="F2002" s="51">
        <f t="shared" si="161"/>
        <v>1.0589350336033088</v>
      </c>
      <c r="G2002" s="51">
        <f t="shared" si="162"/>
        <v>1.0683060109289617</v>
      </c>
      <c r="H2002" s="51">
        <f t="shared" si="163"/>
        <v>1.046875</v>
      </c>
      <c r="I2002" s="51">
        <f t="shared" si="164"/>
        <v>1.0590301115741363</v>
      </c>
    </row>
    <row r="2003" spans="1:9" x14ac:dyDescent="0.2">
      <c r="A2003" s="5">
        <v>42616</v>
      </c>
      <c r="B2003" s="37">
        <v>609.9</v>
      </c>
      <c r="C2003" s="37">
        <v>12.01</v>
      </c>
      <c r="D2003" s="40">
        <v>3.88</v>
      </c>
      <c r="E2003" s="40">
        <f t="shared" si="160"/>
        <v>625.79</v>
      </c>
      <c r="F2003" s="51">
        <f t="shared" si="161"/>
        <v>1.0510080992590041</v>
      </c>
      <c r="G2003" s="51">
        <f t="shared" si="162"/>
        <v>1.093806921675774</v>
      </c>
      <c r="H2003" s="51">
        <f t="shared" si="163"/>
        <v>1.0104166666666667</v>
      </c>
      <c r="I2003" s="51">
        <f t="shared" si="164"/>
        <v>1.0515358247076219</v>
      </c>
    </row>
    <row r="2004" spans="1:9" x14ac:dyDescent="0.2">
      <c r="A2004" s="5">
        <v>42615</v>
      </c>
      <c r="B2004" s="37">
        <v>579.79999999999995</v>
      </c>
      <c r="C2004" s="37">
        <v>12.13</v>
      </c>
      <c r="D2004" s="40">
        <v>3.84</v>
      </c>
      <c r="E2004" s="40">
        <f t="shared" si="160"/>
        <v>595.77</v>
      </c>
      <c r="F2004" s="51">
        <f t="shared" si="161"/>
        <v>0.99913837670170602</v>
      </c>
      <c r="G2004" s="51">
        <f t="shared" si="162"/>
        <v>1.1047358834244081</v>
      </c>
      <c r="H2004" s="51">
        <f t="shared" si="163"/>
        <v>1</v>
      </c>
      <c r="I2004" s="51">
        <f t="shared" si="164"/>
        <v>1.0010922166957925</v>
      </c>
    </row>
    <row r="2005" spans="1:9" x14ac:dyDescent="0.2">
      <c r="A2005" s="5">
        <v>42614</v>
      </c>
      <c r="B2005" s="37">
        <v>572.70000000000005</v>
      </c>
      <c r="C2005" s="37">
        <v>12.22</v>
      </c>
      <c r="D2005" s="40">
        <v>3.66</v>
      </c>
      <c r="E2005" s="40">
        <f t="shared" si="160"/>
        <v>588.58000000000004</v>
      </c>
      <c r="F2005" s="51">
        <f t="shared" si="161"/>
        <v>0.98690332586593155</v>
      </c>
      <c r="G2005" s="51">
        <f t="shared" si="162"/>
        <v>1.1129326047358834</v>
      </c>
      <c r="H2005" s="51">
        <f t="shared" si="163"/>
        <v>0.95312500000000011</v>
      </c>
      <c r="I2005" s="51">
        <f t="shared" si="164"/>
        <v>0.98901061970694992</v>
      </c>
    </row>
    <row r="2006" spans="1:9" x14ac:dyDescent="0.2">
      <c r="A2006" s="5">
        <v>42613</v>
      </c>
      <c r="B2006" s="37">
        <v>576.20000000000005</v>
      </c>
      <c r="C2006" s="37">
        <v>11.63</v>
      </c>
      <c r="D2006" s="40">
        <v>3.74</v>
      </c>
      <c r="E2006" s="40">
        <f t="shared" si="160"/>
        <v>591.57000000000005</v>
      </c>
      <c r="F2006" s="51">
        <f t="shared" si="161"/>
        <v>0.99293468895398951</v>
      </c>
      <c r="G2006" s="51">
        <f t="shared" si="162"/>
        <v>1.0591985428051003</v>
      </c>
      <c r="H2006" s="51">
        <f t="shared" si="163"/>
        <v>0.97395833333333337</v>
      </c>
      <c r="I2006" s="51">
        <f t="shared" si="164"/>
        <v>0.99403481650759518</v>
      </c>
    </row>
    <row r="2007" spans="1:9" x14ac:dyDescent="0.2">
      <c r="A2007" s="5">
        <v>42612</v>
      </c>
      <c r="B2007" s="37">
        <v>579.5</v>
      </c>
      <c r="C2007" s="37">
        <v>11.29</v>
      </c>
      <c r="D2007" s="40">
        <v>3.81</v>
      </c>
      <c r="E2007" s="40">
        <f t="shared" si="160"/>
        <v>594.59999999999991</v>
      </c>
      <c r="F2007" s="51">
        <f t="shared" si="161"/>
        <v>0.9986214027227297</v>
      </c>
      <c r="G2007" s="51">
        <f t="shared" si="162"/>
        <v>1.0282331511839706</v>
      </c>
      <c r="H2007" s="51">
        <f t="shared" si="163"/>
        <v>0.9921875</v>
      </c>
      <c r="I2007" s="51">
        <f t="shared" si="164"/>
        <v>0.99912622664336592</v>
      </c>
    </row>
    <row r="2008" spans="1:9" x14ac:dyDescent="0.2">
      <c r="A2008" s="5">
        <v>42611</v>
      </c>
      <c r="B2008" s="37">
        <v>574.79999999999995</v>
      </c>
      <c r="C2008" s="37">
        <v>10.93</v>
      </c>
      <c r="D2008" s="40">
        <v>3.77</v>
      </c>
      <c r="E2008" s="40">
        <f t="shared" si="160"/>
        <v>589.49999999999989</v>
      </c>
      <c r="F2008" s="51">
        <f t="shared" si="161"/>
        <v>0.99052214371876612</v>
      </c>
      <c r="G2008" s="51">
        <f t="shared" si="162"/>
        <v>0.99544626593806917</v>
      </c>
      <c r="H2008" s="51">
        <f t="shared" si="163"/>
        <v>0.98177083333333337</v>
      </c>
      <c r="I2008" s="51">
        <f t="shared" si="164"/>
        <v>0.99055652641484049</v>
      </c>
    </row>
    <row r="2009" spans="1:9" x14ac:dyDescent="0.2">
      <c r="A2009" s="5">
        <v>42610</v>
      </c>
      <c r="B2009" s="37">
        <v>574.20000000000005</v>
      </c>
      <c r="C2009" s="37">
        <v>10.94</v>
      </c>
      <c r="D2009" s="40">
        <v>3.72</v>
      </c>
      <c r="E2009" s="40">
        <f t="shared" si="160"/>
        <v>588.86000000000013</v>
      </c>
      <c r="F2009" s="51">
        <f t="shared" si="161"/>
        <v>0.98948819576081348</v>
      </c>
      <c r="G2009" s="51">
        <f t="shared" si="162"/>
        <v>0.9963570127504553</v>
      </c>
      <c r="H2009" s="51">
        <f t="shared" si="163"/>
        <v>0.96875000000000011</v>
      </c>
      <c r="I2009" s="51">
        <f t="shared" si="164"/>
        <v>0.98948111305282993</v>
      </c>
    </row>
    <row r="2010" spans="1:9" x14ac:dyDescent="0.2">
      <c r="A2010" s="5">
        <v>42609</v>
      </c>
      <c r="B2010" s="37">
        <v>568.5</v>
      </c>
      <c r="C2010" s="37">
        <v>11.2</v>
      </c>
      <c r="D2010" s="40">
        <v>3.78</v>
      </c>
      <c r="E2010" s="40">
        <f t="shared" si="160"/>
        <v>583.48</v>
      </c>
      <c r="F2010" s="51">
        <f t="shared" si="161"/>
        <v>0.97966569016026206</v>
      </c>
      <c r="G2010" s="51">
        <f t="shared" si="162"/>
        <v>1.0200364298724953</v>
      </c>
      <c r="H2010" s="51">
        <f t="shared" si="163"/>
        <v>0.984375</v>
      </c>
      <c r="I2010" s="51">
        <f t="shared" si="164"/>
        <v>0.98044091947842449</v>
      </c>
    </row>
    <row r="2011" spans="1:9" x14ac:dyDescent="0.2">
      <c r="A2011" s="5">
        <v>42608</v>
      </c>
      <c r="B2011" s="37">
        <v>578</v>
      </c>
      <c r="C2011" s="37">
        <v>11.22</v>
      </c>
      <c r="D2011" s="40">
        <v>3.81</v>
      </c>
      <c r="E2011" s="40">
        <f t="shared" si="160"/>
        <v>593.03</v>
      </c>
      <c r="F2011" s="51">
        <f t="shared" si="161"/>
        <v>0.99603653282784776</v>
      </c>
      <c r="G2011" s="51">
        <f t="shared" si="162"/>
        <v>1.0218579234972678</v>
      </c>
      <c r="H2011" s="51">
        <f t="shared" si="163"/>
        <v>0.9921875</v>
      </c>
      <c r="I2011" s="51">
        <f t="shared" si="164"/>
        <v>0.99648810323968273</v>
      </c>
    </row>
    <row r="2012" spans="1:9" x14ac:dyDescent="0.2">
      <c r="A2012" s="24">
        <v>42607</v>
      </c>
      <c r="B2012" s="39">
        <v>577.20000000000005</v>
      </c>
      <c r="C2012" s="39">
        <v>11.39</v>
      </c>
      <c r="D2012" s="41">
        <v>3.81</v>
      </c>
      <c r="E2012" s="41">
        <f t="shared" si="160"/>
        <v>592.4</v>
      </c>
      <c r="F2012" s="55">
        <f t="shared" si="161"/>
        <v>0.99465793555057747</v>
      </c>
      <c r="G2012" s="55">
        <f t="shared" si="162"/>
        <v>1.0373406193078325</v>
      </c>
      <c r="H2012" s="55">
        <f t="shared" si="163"/>
        <v>0.9921875</v>
      </c>
      <c r="I2012" s="51">
        <f t="shared" si="164"/>
        <v>0.99542949321145313</v>
      </c>
    </row>
    <row r="2013" spans="1:9" x14ac:dyDescent="0.2">
      <c r="A2013" s="5">
        <v>42606</v>
      </c>
      <c r="B2013" s="37">
        <v>580.29999999999995</v>
      </c>
      <c r="C2013" s="37">
        <v>10.98</v>
      </c>
      <c r="D2013" s="40">
        <v>3.84</v>
      </c>
      <c r="E2013" s="40">
        <f t="shared" si="160"/>
        <v>595.12</v>
      </c>
      <c r="F2013" s="51">
        <f>B2013/$B$2013</f>
        <v>1</v>
      </c>
      <c r="G2013" s="51">
        <f t="shared" si="162"/>
        <v>1</v>
      </c>
      <c r="H2013" s="51">
        <f t="shared" si="163"/>
        <v>1</v>
      </c>
      <c r="I2013" s="51">
        <f t="shared" si="164"/>
        <v>1</v>
      </c>
    </row>
    <row r="2014" spans="1:9" x14ac:dyDescent="0.2">
      <c r="A2014" s="26"/>
      <c r="B2014" s="49"/>
      <c r="C2014" s="49"/>
      <c r="D2014" s="50"/>
      <c r="E2014" s="50"/>
      <c r="F2014" s="50"/>
      <c r="G2014" s="50"/>
      <c r="H2014" s="35"/>
    </row>
    <row r="2015" spans="1:9" x14ac:dyDescent="0.2">
      <c r="A2015" s="26"/>
      <c r="B2015" s="49"/>
      <c r="C2015" s="49"/>
      <c r="D2015" s="50"/>
      <c r="E2015" s="50"/>
      <c r="F2015" s="50"/>
      <c r="G2015" s="50"/>
      <c r="H2015" s="35"/>
    </row>
    <row r="2016" spans="1:9" x14ac:dyDescent="0.2">
      <c r="A2016" s="26"/>
      <c r="B2016" s="49"/>
      <c r="C2016" s="49"/>
      <c r="D2016" s="50"/>
      <c r="E2016" s="50"/>
      <c r="F2016" s="50"/>
      <c r="G2016" s="50"/>
      <c r="H2016" s="35"/>
    </row>
    <row r="2017" spans="1:8" x14ac:dyDescent="0.2">
      <c r="A2017" s="26"/>
      <c r="B2017" s="49"/>
      <c r="C2017" s="49"/>
      <c r="D2017" s="50"/>
      <c r="E2017" s="50"/>
      <c r="F2017" s="50"/>
      <c r="G2017" s="50"/>
      <c r="H2017" s="35"/>
    </row>
    <row r="2018" spans="1:8" x14ac:dyDescent="0.2">
      <c r="A2018" s="26"/>
      <c r="B2018" s="49"/>
      <c r="C2018" s="49"/>
      <c r="D2018" s="50"/>
      <c r="E2018" s="50"/>
      <c r="F2018" s="50"/>
      <c r="G2018" s="50"/>
      <c r="H2018" s="35"/>
    </row>
    <row r="2019" spans="1:8" x14ac:dyDescent="0.2">
      <c r="A2019" s="26"/>
      <c r="B2019" s="49"/>
      <c r="C2019" s="49"/>
      <c r="D2019" s="50"/>
      <c r="E2019" s="50"/>
      <c r="F2019" s="50"/>
      <c r="G2019" s="50"/>
      <c r="H2019" s="35"/>
    </row>
    <row r="2020" spans="1:8" x14ac:dyDescent="0.2">
      <c r="A2020" s="26"/>
      <c r="B2020" s="49"/>
      <c r="C2020" s="49"/>
      <c r="D2020" s="50"/>
      <c r="E2020" s="50"/>
      <c r="F2020" s="50"/>
      <c r="G2020" s="50"/>
      <c r="H2020" s="35"/>
    </row>
    <row r="2021" spans="1:8" x14ac:dyDescent="0.2">
      <c r="A2021" s="26"/>
      <c r="B2021" s="49"/>
      <c r="C2021" s="49"/>
      <c r="D2021" s="50"/>
      <c r="E2021" s="50"/>
      <c r="F2021" s="50"/>
      <c r="G2021" s="50"/>
      <c r="H2021" s="35"/>
    </row>
    <row r="2022" spans="1:8" x14ac:dyDescent="0.2">
      <c r="A2022" s="26"/>
      <c r="B2022" s="49"/>
      <c r="C2022" s="49"/>
      <c r="D2022" s="50"/>
      <c r="E2022" s="50"/>
      <c r="F2022" s="50"/>
      <c r="G2022" s="50"/>
      <c r="H2022" s="35"/>
    </row>
    <row r="2023" spans="1:8" x14ac:dyDescent="0.2">
      <c r="A2023" s="26"/>
      <c r="B2023" s="49"/>
      <c r="C2023" s="49"/>
      <c r="D2023" s="50"/>
      <c r="E2023" s="50"/>
      <c r="F2023" s="50"/>
      <c r="G2023" s="50"/>
      <c r="H2023" s="35"/>
    </row>
    <row r="2024" spans="1:8" x14ac:dyDescent="0.2">
      <c r="A2024" s="26"/>
      <c r="B2024" s="49"/>
      <c r="C2024" s="49"/>
      <c r="D2024" s="50"/>
      <c r="E2024" s="50"/>
      <c r="F2024" s="50"/>
      <c r="G2024" s="50"/>
      <c r="H2024" s="35"/>
    </row>
    <row r="2025" spans="1:8" x14ac:dyDescent="0.2">
      <c r="A2025" s="26"/>
      <c r="B2025" s="49"/>
      <c r="C2025" s="49"/>
      <c r="D2025" s="50"/>
      <c r="E2025" s="50"/>
      <c r="F2025" s="50"/>
      <c r="G2025" s="50"/>
      <c r="H2025" s="35"/>
    </row>
    <row r="2026" spans="1:8" x14ac:dyDescent="0.2">
      <c r="A2026" s="26"/>
      <c r="B2026" s="49"/>
      <c r="C2026" s="49"/>
      <c r="D2026" s="50"/>
      <c r="E2026" s="50"/>
      <c r="F2026" s="50"/>
      <c r="G2026" s="50"/>
      <c r="H2026" s="35"/>
    </row>
    <row r="2027" spans="1:8" x14ac:dyDescent="0.2">
      <c r="A2027" s="26"/>
      <c r="B2027" s="49"/>
      <c r="C2027" s="49"/>
      <c r="D2027" s="50"/>
      <c r="E2027" s="50"/>
      <c r="F2027" s="50"/>
      <c r="G2027" s="50"/>
      <c r="H2027" s="35"/>
    </row>
    <row r="2028" spans="1:8" x14ac:dyDescent="0.2">
      <c r="A2028" s="26"/>
      <c r="B2028" s="49"/>
      <c r="C2028" s="49"/>
      <c r="D2028" s="50"/>
      <c r="E2028" s="50"/>
      <c r="F2028" s="50"/>
      <c r="G2028" s="50"/>
      <c r="H2028" s="35"/>
    </row>
    <row r="2029" spans="1:8" x14ac:dyDescent="0.2">
      <c r="A2029" s="26"/>
      <c r="B2029" s="49"/>
      <c r="C2029" s="49"/>
      <c r="D2029" s="50"/>
      <c r="E2029" s="50"/>
      <c r="F2029" s="50"/>
      <c r="G2029" s="50"/>
      <c r="H2029" s="35"/>
    </row>
    <row r="2030" spans="1:8" x14ac:dyDescent="0.2">
      <c r="A2030" s="26"/>
      <c r="B2030" s="49"/>
      <c r="C2030" s="49"/>
      <c r="D2030" s="50"/>
      <c r="E2030" s="50"/>
      <c r="F2030" s="50"/>
      <c r="G2030" s="50"/>
      <c r="H2030" s="35"/>
    </row>
    <row r="2031" spans="1:8" x14ac:dyDescent="0.2">
      <c r="A2031" s="26"/>
      <c r="B2031" s="49"/>
      <c r="C2031" s="49"/>
      <c r="D2031" s="50"/>
      <c r="E2031" s="50"/>
      <c r="F2031" s="50"/>
      <c r="G2031" s="50"/>
      <c r="H2031" s="35"/>
    </row>
    <row r="2032" spans="1:8" x14ac:dyDescent="0.2">
      <c r="A2032" s="26"/>
      <c r="B2032" s="49"/>
      <c r="C2032" s="49"/>
      <c r="D2032" s="50"/>
      <c r="E2032" s="50"/>
      <c r="F2032" s="50"/>
      <c r="G2032" s="50"/>
      <c r="H2032" s="35"/>
    </row>
    <row r="2033" spans="1:8" x14ac:dyDescent="0.2">
      <c r="A2033" s="26"/>
      <c r="B2033" s="49"/>
      <c r="C2033" s="49"/>
      <c r="D2033" s="50"/>
      <c r="E2033" s="50"/>
      <c r="F2033" s="50"/>
      <c r="G2033" s="50"/>
      <c r="H2033" s="35"/>
    </row>
    <row r="2034" spans="1:8" x14ac:dyDescent="0.2">
      <c r="A2034" s="26"/>
      <c r="B2034" s="49"/>
      <c r="C2034" s="49"/>
      <c r="D2034" s="50"/>
      <c r="E2034" s="50"/>
      <c r="F2034" s="50"/>
      <c r="G2034" s="50"/>
      <c r="H2034" s="35"/>
    </row>
    <row r="2035" spans="1:8" x14ac:dyDescent="0.2">
      <c r="A2035" s="26"/>
      <c r="B2035" s="49"/>
      <c r="C2035" s="49"/>
      <c r="D2035" s="50"/>
      <c r="E2035" s="50"/>
      <c r="F2035" s="50"/>
      <c r="G2035" s="50"/>
      <c r="H2035" s="35"/>
    </row>
    <row r="2036" spans="1:8" x14ac:dyDescent="0.2">
      <c r="A2036" s="26"/>
      <c r="B2036" s="49"/>
      <c r="C2036" s="49"/>
      <c r="D2036" s="50"/>
      <c r="E2036" s="50"/>
      <c r="F2036" s="50"/>
      <c r="G2036" s="50"/>
      <c r="H2036" s="35"/>
    </row>
    <row r="2037" spans="1:8" x14ac:dyDescent="0.2">
      <c r="A2037" s="26"/>
      <c r="B2037" s="49"/>
      <c r="C2037" s="49"/>
      <c r="D2037" s="50"/>
      <c r="E2037" s="50"/>
      <c r="F2037" s="50"/>
      <c r="G2037" s="50"/>
      <c r="H2037" s="35"/>
    </row>
    <row r="2038" spans="1:8" x14ac:dyDescent="0.2">
      <c r="A2038" s="26"/>
      <c r="B2038" s="49"/>
      <c r="C2038" s="49"/>
      <c r="D2038" s="50"/>
      <c r="E2038" s="50"/>
      <c r="F2038" s="50"/>
      <c r="G2038" s="50"/>
      <c r="H2038" s="35"/>
    </row>
    <row r="2039" spans="1:8" x14ac:dyDescent="0.2">
      <c r="A2039" s="26"/>
      <c r="B2039" s="49"/>
      <c r="C2039" s="49"/>
      <c r="D2039" s="50"/>
      <c r="E2039" s="50"/>
      <c r="F2039" s="50"/>
      <c r="G2039" s="50"/>
      <c r="H2039" s="35"/>
    </row>
    <row r="2040" spans="1:8" x14ac:dyDescent="0.2">
      <c r="A2040" s="26"/>
      <c r="B2040" s="49"/>
      <c r="C2040" s="49"/>
      <c r="D2040" s="50"/>
      <c r="E2040" s="50"/>
      <c r="F2040" s="50"/>
      <c r="G2040" s="50"/>
      <c r="H2040" s="35"/>
    </row>
    <row r="2041" spans="1:8" x14ac:dyDescent="0.2">
      <c r="A2041" s="26"/>
      <c r="B2041" s="49"/>
      <c r="C2041" s="49"/>
      <c r="D2041" s="50"/>
      <c r="E2041" s="50"/>
      <c r="F2041" s="50"/>
      <c r="G2041" s="50"/>
      <c r="H2041" s="35"/>
    </row>
    <row r="2042" spans="1:8" x14ac:dyDescent="0.2">
      <c r="A2042" s="26"/>
      <c r="B2042" s="49"/>
      <c r="C2042" s="49"/>
      <c r="D2042" s="50"/>
      <c r="E2042" s="50"/>
      <c r="F2042" s="50"/>
      <c r="G2042" s="50"/>
      <c r="H2042" s="35"/>
    </row>
    <row r="2043" spans="1:8" x14ac:dyDescent="0.2">
      <c r="A2043" s="26"/>
      <c r="B2043" s="49"/>
      <c r="C2043" s="49"/>
      <c r="D2043" s="50"/>
      <c r="E2043" s="50"/>
      <c r="F2043" s="50"/>
      <c r="G2043" s="50"/>
      <c r="H2043" s="35"/>
    </row>
    <row r="2044" spans="1:8" x14ac:dyDescent="0.2">
      <c r="A2044" s="26"/>
      <c r="B2044" s="49"/>
      <c r="C2044" s="49"/>
      <c r="D2044" s="50"/>
      <c r="E2044" s="50"/>
      <c r="F2044" s="50"/>
      <c r="G2044" s="50"/>
      <c r="H2044" s="35"/>
    </row>
    <row r="2045" spans="1:8" x14ac:dyDescent="0.2">
      <c r="A2045" s="26"/>
      <c r="B2045" s="49"/>
      <c r="C2045" s="49"/>
      <c r="D2045" s="50"/>
      <c r="E2045" s="50"/>
      <c r="F2045" s="50"/>
      <c r="G2045" s="50"/>
      <c r="H2045" s="35"/>
    </row>
    <row r="2046" spans="1:8" x14ac:dyDescent="0.2">
      <c r="A2046" s="26"/>
      <c r="B2046" s="49"/>
      <c r="C2046" s="49"/>
      <c r="D2046" s="50"/>
      <c r="E2046" s="50"/>
      <c r="F2046" s="50"/>
      <c r="G2046" s="50"/>
      <c r="H2046" s="35"/>
    </row>
    <row r="2047" spans="1:8" x14ac:dyDescent="0.2">
      <c r="A2047" s="26"/>
      <c r="B2047" s="49"/>
      <c r="C2047" s="49"/>
      <c r="D2047" s="50"/>
      <c r="E2047" s="50"/>
      <c r="F2047" s="50"/>
      <c r="G2047" s="50"/>
      <c r="H2047" s="35"/>
    </row>
    <row r="2048" spans="1:8" x14ac:dyDescent="0.2">
      <c r="A2048" s="26"/>
      <c r="B2048" s="49"/>
      <c r="C2048" s="49"/>
      <c r="D2048" s="50"/>
      <c r="E2048" s="50"/>
      <c r="F2048" s="50"/>
      <c r="G2048" s="50"/>
      <c r="H2048" s="35"/>
    </row>
    <row r="2049" spans="1:8" x14ac:dyDescent="0.2">
      <c r="A2049" s="26"/>
      <c r="B2049" s="49"/>
      <c r="C2049" s="49"/>
      <c r="D2049" s="50"/>
      <c r="E2049" s="50"/>
      <c r="F2049" s="50"/>
      <c r="G2049" s="50"/>
      <c r="H2049" s="35"/>
    </row>
    <row r="2050" spans="1:8" x14ac:dyDescent="0.2">
      <c r="A2050" s="26"/>
      <c r="B2050" s="49"/>
      <c r="C2050" s="49"/>
      <c r="D2050" s="50"/>
      <c r="E2050" s="50"/>
      <c r="F2050" s="50"/>
      <c r="G2050" s="50"/>
      <c r="H2050" s="35"/>
    </row>
    <row r="2051" spans="1:8" x14ac:dyDescent="0.2">
      <c r="A2051" s="26"/>
      <c r="B2051" s="49"/>
      <c r="C2051" s="49"/>
      <c r="D2051" s="50"/>
      <c r="E2051" s="50"/>
      <c r="F2051" s="50"/>
      <c r="G2051" s="50"/>
      <c r="H2051" s="35"/>
    </row>
    <row r="2052" spans="1:8" x14ac:dyDescent="0.2">
      <c r="A2052" s="26"/>
      <c r="B2052" s="49"/>
      <c r="C2052" s="49"/>
      <c r="D2052" s="50"/>
      <c r="E2052" s="50"/>
      <c r="F2052" s="50"/>
      <c r="G2052" s="50"/>
      <c r="H2052" s="35"/>
    </row>
    <row r="2053" spans="1:8" x14ac:dyDescent="0.2">
      <c r="A2053" s="26"/>
      <c r="B2053" s="49"/>
      <c r="C2053" s="49"/>
      <c r="D2053" s="50"/>
      <c r="E2053" s="50"/>
      <c r="F2053" s="50"/>
      <c r="G2053" s="50"/>
      <c r="H2053" s="35"/>
    </row>
    <row r="2054" spans="1:8" x14ac:dyDescent="0.2">
      <c r="A2054" s="26"/>
      <c r="B2054" s="49"/>
      <c r="C2054" s="49"/>
      <c r="D2054" s="50"/>
      <c r="E2054" s="50"/>
      <c r="F2054" s="50"/>
      <c r="G2054" s="50"/>
      <c r="H2054" s="35"/>
    </row>
    <row r="2055" spans="1:8" x14ac:dyDescent="0.2">
      <c r="A2055" s="26"/>
      <c r="B2055" s="49"/>
      <c r="C2055" s="49"/>
      <c r="D2055" s="50"/>
      <c r="E2055" s="50"/>
      <c r="F2055" s="50"/>
      <c r="G2055" s="50"/>
      <c r="H2055" s="35"/>
    </row>
    <row r="2056" spans="1:8" x14ac:dyDescent="0.2">
      <c r="A2056" s="26"/>
      <c r="B2056" s="49"/>
      <c r="C2056" s="49"/>
      <c r="D2056" s="50"/>
      <c r="E2056" s="50"/>
      <c r="F2056" s="50"/>
      <c r="G2056" s="50"/>
      <c r="H2056" s="35"/>
    </row>
    <row r="2057" spans="1:8" x14ac:dyDescent="0.2">
      <c r="A2057" s="26"/>
      <c r="B2057" s="49"/>
      <c r="C2057" s="49"/>
      <c r="D2057" s="50"/>
      <c r="E2057" s="50"/>
      <c r="F2057" s="50"/>
      <c r="G2057" s="50"/>
      <c r="H2057" s="35"/>
    </row>
    <row r="2058" spans="1:8" x14ac:dyDescent="0.2">
      <c r="A2058" s="26"/>
      <c r="B2058" s="49"/>
      <c r="C2058" s="49"/>
      <c r="D2058" s="50"/>
      <c r="E2058" s="50"/>
      <c r="F2058" s="50"/>
      <c r="G2058" s="50"/>
      <c r="H2058" s="35"/>
    </row>
    <row r="2059" spans="1:8" x14ac:dyDescent="0.2">
      <c r="A2059" s="26"/>
      <c r="B2059" s="49"/>
      <c r="C2059" s="49"/>
      <c r="D2059" s="50"/>
      <c r="E2059" s="50"/>
      <c r="F2059" s="50"/>
      <c r="G2059" s="50"/>
      <c r="H2059" s="35"/>
    </row>
    <row r="2060" spans="1:8" x14ac:dyDescent="0.2">
      <c r="A2060" s="26"/>
      <c r="B2060" s="49"/>
      <c r="C2060" s="49"/>
      <c r="D2060" s="50"/>
      <c r="E2060" s="50"/>
      <c r="F2060" s="50"/>
      <c r="G2060" s="50"/>
      <c r="H2060" s="35"/>
    </row>
    <row r="2061" spans="1:8" x14ac:dyDescent="0.2">
      <c r="A2061" s="26"/>
      <c r="B2061" s="49"/>
      <c r="C2061" s="49"/>
      <c r="D2061" s="50"/>
      <c r="E2061" s="50"/>
      <c r="F2061" s="50"/>
      <c r="G2061" s="50"/>
      <c r="H2061" s="35"/>
    </row>
    <row r="2062" spans="1:8" x14ac:dyDescent="0.2">
      <c r="A2062" s="26"/>
      <c r="B2062" s="49"/>
      <c r="C2062" s="49"/>
      <c r="D2062" s="50"/>
      <c r="E2062" s="50"/>
      <c r="F2062" s="50"/>
      <c r="G2062" s="50"/>
      <c r="H2062" s="35"/>
    </row>
    <row r="2063" spans="1:8" x14ac:dyDescent="0.2">
      <c r="A2063" s="26"/>
      <c r="B2063" s="49"/>
      <c r="C2063" s="49"/>
      <c r="D2063" s="50"/>
      <c r="E2063" s="50"/>
      <c r="F2063" s="50"/>
      <c r="G2063" s="50"/>
      <c r="H2063" s="35"/>
    </row>
    <row r="2064" spans="1:8" x14ac:dyDescent="0.2">
      <c r="A2064" s="26"/>
      <c r="B2064" s="49"/>
      <c r="C2064" s="49"/>
      <c r="D2064" s="50"/>
      <c r="E2064" s="50"/>
      <c r="F2064" s="50"/>
      <c r="G2064" s="50"/>
      <c r="H2064" s="35"/>
    </row>
    <row r="2065" spans="1:8" x14ac:dyDescent="0.2">
      <c r="A2065" s="26"/>
      <c r="B2065" s="49"/>
      <c r="C2065" s="49"/>
      <c r="D2065" s="50"/>
      <c r="E2065" s="50"/>
      <c r="F2065" s="50"/>
      <c r="G2065" s="50"/>
      <c r="H2065" s="35"/>
    </row>
    <row r="2066" spans="1:8" x14ac:dyDescent="0.2">
      <c r="A2066" s="26"/>
      <c r="B2066" s="49"/>
      <c r="C2066" s="49"/>
      <c r="D2066" s="50"/>
      <c r="E2066" s="50"/>
      <c r="F2066" s="50"/>
      <c r="G2066" s="50"/>
      <c r="H2066" s="35"/>
    </row>
    <row r="2067" spans="1:8" x14ac:dyDescent="0.2">
      <c r="A2067" s="26"/>
      <c r="B2067" s="49"/>
      <c r="C2067" s="49"/>
      <c r="D2067" s="50"/>
      <c r="E2067" s="50"/>
      <c r="F2067" s="50"/>
      <c r="G2067" s="50"/>
      <c r="H2067" s="35"/>
    </row>
    <row r="2068" spans="1:8" x14ac:dyDescent="0.2">
      <c r="A2068" s="26"/>
      <c r="B2068" s="49"/>
      <c r="C2068" s="49"/>
      <c r="D2068" s="50"/>
      <c r="E2068" s="50"/>
      <c r="F2068" s="50"/>
      <c r="G2068" s="50"/>
      <c r="H2068" s="35"/>
    </row>
    <row r="2069" spans="1:8" x14ac:dyDescent="0.2">
      <c r="A2069" s="26"/>
      <c r="B2069" s="49"/>
      <c r="C2069" s="49"/>
      <c r="D2069" s="50"/>
      <c r="E2069" s="50"/>
      <c r="F2069" s="50"/>
      <c r="G2069" s="50"/>
      <c r="H2069" s="35"/>
    </row>
    <row r="2070" spans="1:8" x14ac:dyDescent="0.2">
      <c r="A2070" s="26"/>
      <c r="B2070" s="49"/>
      <c r="C2070" s="49"/>
      <c r="D2070" s="50"/>
      <c r="E2070" s="50"/>
      <c r="F2070" s="50"/>
      <c r="G2070" s="50"/>
      <c r="H2070" s="35"/>
    </row>
    <row r="2071" spans="1:8" x14ac:dyDescent="0.2">
      <c r="A2071" s="26"/>
      <c r="B2071" s="49"/>
      <c r="C2071" s="49"/>
      <c r="D2071" s="50"/>
      <c r="E2071" s="50"/>
      <c r="F2071" s="50"/>
      <c r="G2071" s="50"/>
      <c r="H2071" s="35"/>
    </row>
    <row r="2072" spans="1:8" x14ac:dyDescent="0.2">
      <c r="A2072" s="26"/>
      <c r="B2072" s="49"/>
      <c r="C2072" s="49"/>
      <c r="D2072" s="50"/>
      <c r="E2072" s="50"/>
      <c r="F2072" s="50"/>
      <c r="G2072" s="50"/>
      <c r="H2072" s="35"/>
    </row>
    <row r="2073" spans="1:8" x14ac:dyDescent="0.2">
      <c r="A2073" s="26"/>
      <c r="B2073" s="49"/>
      <c r="C2073" s="49"/>
      <c r="D2073" s="50"/>
      <c r="E2073" s="50"/>
      <c r="F2073" s="50"/>
      <c r="G2073" s="50"/>
      <c r="H2073" s="35"/>
    </row>
    <row r="2074" spans="1:8" x14ac:dyDescent="0.2">
      <c r="A2074" s="26"/>
      <c r="B2074" s="49"/>
      <c r="C2074" s="49"/>
      <c r="D2074" s="50"/>
      <c r="E2074" s="50"/>
      <c r="F2074" s="50"/>
      <c r="G2074" s="50"/>
      <c r="H2074" s="35"/>
    </row>
    <row r="2075" spans="1:8" x14ac:dyDescent="0.2">
      <c r="A2075" s="26"/>
      <c r="B2075" s="49"/>
      <c r="C2075" s="49"/>
      <c r="D2075" s="50"/>
      <c r="E2075" s="50"/>
      <c r="F2075" s="50"/>
      <c r="G2075" s="50"/>
      <c r="H2075" s="35"/>
    </row>
    <row r="2076" spans="1:8" x14ac:dyDescent="0.2">
      <c r="A2076" s="26"/>
      <c r="B2076" s="49"/>
      <c r="C2076" s="49"/>
      <c r="D2076" s="50"/>
      <c r="E2076" s="50"/>
      <c r="F2076" s="50"/>
      <c r="G2076" s="50"/>
      <c r="H2076" s="35"/>
    </row>
    <row r="2077" spans="1:8" x14ac:dyDescent="0.2">
      <c r="A2077" s="26"/>
      <c r="B2077" s="49"/>
      <c r="C2077" s="49"/>
      <c r="D2077" s="50"/>
      <c r="E2077" s="50"/>
      <c r="F2077" s="50"/>
      <c r="G2077" s="50"/>
      <c r="H2077" s="35"/>
    </row>
    <row r="2078" spans="1:8" x14ac:dyDescent="0.2">
      <c r="A2078" s="26"/>
      <c r="B2078" s="49"/>
      <c r="C2078" s="49"/>
      <c r="D2078" s="50"/>
      <c r="E2078" s="50"/>
      <c r="F2078" s="50"/>
      <c r="G2078" s="50"/>
      <c r="H2078" s="35"/>
    </row>
    <row r="2079" spans="1:8" x14ac:dyDescent="0.2">
      <c r="A2079" s="26"/>
      <c r="B2079" s="49"/>
      <c r="C2079" s="49"/>
      <c r="D2079" s="50"/>
      <c r="E2079" s="50"/>
      <c r="F2079" s="50"/>
      <c r="G2079" s="50"/>
      <c r="H2079" s="35"/>
    </row>
    <row r="2080" spans="1:8" x14ac:dyDescent="0.2">
      <c r="A2080" s="26"/>
      <c r="B2080" s="49"/>
      <c r="C2080" s="49"/>
      <c r="D2080" s="50"/>
      <c r="E2080" s="50"/>
      <c r="F2080" s="50"/>
      <c r="G2080" s="50"/>
      <c r="H2080" s="35"/>
    </row>
    <row r="2081" spans="1:8" x14ac:dyDescent="0.2">
      <c r="A2081" s="26"/>
      <c r="B2081" s="49"/>
      <c r="C2081" s="49"/>
      <c r="D2081" s="50"/>
      <c r="E2081" s="50"/>
      <c r="F2081" s="50"/>
      <c r="G2081" s="50"/>
      <c r="H2081" s="35"/>
    </row>
    <row r="2082" spans="1:8" x14ac:dyDescent="0.2">
      <c r="A2082" s="26"/>
      <c r="B2082" s="49"/>
      <c r="C2082" s="49"/>
      <c r="D2082" s="50"/>
      <c r="E2082" s="50"/>
      <c r="F2082" s="50"/>
      <c r="G2082" s="50"/>
      <c r="H2082" s="35"/>
    </row>
    <row r="2083" spans="1:8" x14ac:dyDescent="0.2">
      <c r="A2083" s="26"/>
      <c r="B2083" s="49"/>
      <c r="C2083" s="49"/>
      <c r="D2083" s="50"/>
      <c r="E2083" s="50"/>
      <c r="F2083" s="50"/>
      <c r="G2083" s="50"/>
      <c r="H2083" s="35"/>
    </row>
    <row r="2084" spans="1:8" x14ac:dyDescent="0.2">
      <c r="A2084" s="26"/>
      <c r="B2084" s="49"/>
      <c r="C2084" s="49"/>
      <c r="D2084" s="50"/>
      <c r="E2084" s="50"/>
      <c r="F2084" s="50"/>
      <c r="G2084" s="50"/>
      <c r="H2084" s="35"/>
    </row>
    <row r="2085" spans="1:8" x14ac:dyDescent="0.2">
      <c r="A2085" s="26"/>
      <c r="B2085" s="49"/>
      <c r="C2085" s="49"/>
      <c r="D2085" s="50"/>
      <c r="E2085" s="50"/>
      <c r="F2085" s="50"/>
      <c r="G2085" s="50"/>
      <c r="H2085" s="35"/>
    </row>
    <row r="2086" spans="1:8" x14ac:dyDescent="0.2">
      <c r="A2086" s="26"/>
      <c r="B2086" s="49"/>
      <c r="C2086" s="49"/>
      <c r="D2086" s="50"/>
      <c r="E2086" s="50"/>
      <c r="F2086" s="50"/>
      <c r="G2086" s="50"/>
      <c r="H2086" s="35"/>
    </row>
    <row r="2087" spans="1:8" x14ac:dyDescent="0.2">
      <c r="A2087" s="26"/>
      <c r="B2087" s="49"/>
      <c r="C2087" s="49"/>
      <c r="D2087" s="50"/>
      <c r="E2087" s="50"/>
      <c r="F2087" s="50"/>
      <c r="G2087" s="50"/>
      <c r="H2087" s="35"/>
    </row>
    <row r="2088" spans="1:8" x14ac:dyDescent="0.2">
      <c r="A2088" s="26"/>
      <c r="B2088" s="49"/>
      <c r="C2088" s="49"/>
      <c r="D2088" s="50"/>
      <c r="E2088" s="50"/>
      <c r="F2088" s="50"/>
      <c r="G2088" s="50"/>
      <c r="H2088" s="35"/>
    </row>
    <row r="2089" spans="1:8" x14ac:dyDescent="0.2">
      <c r="A2089" s="26"/>
      <c r="B2089" s="49"/>
      <c r="C2089" s="49"/>
      <c r="D2089" s="50"/>
      <c r="E2089" s="50"/>
      <c r="F2089" s="50"/>
      <c r="G2089" s="50"/>
      <c r="H2089" s="35"/>
    </row>
    <row r="2090" spans="1:8" x14ac:dyDescent="0.2">
      <c r="A2090" s="26"/>
      <c r="B2090" s="49"/>
      <c r="C2090" s="49"/>
      <c r="D2090" s="50"/>
      <c r="E2090" s="50"/>
      <c r="F2090" s="50"/>
      <c r="G2090" s="50"/>
      <c r="H2090" s="35"/>
    </row>
    <row r="2091" spans="1:8" x14ac:dyDescent="0.2">
      <c r="A2091" s="26"/>
      <c r="B2091" s="49"/>
      <c r="C2091" s="49"/>
      <c r="D2091" s="50"/>
      <c r="E2091" s="50"/>
      <c r="F2091" s="50"/>
      <c r="G2091" s="50"/>
      <c r="H2091" s="35"/>
    </row>
    <row r="2092" spans="1:8" x14ac:dyDescent="0.2">
      <c r="A2092" s="26"/>
      <c r="B2092" s="49"/>
      <c r="C2092" s="49"/>
      <c r="D2092" s="50"/>
      <c r="E2092" s="50"/>
      <c r="F2092" s="50"/>
      <c r="G2092" s="50"/>
      <c r="H2092" s="35"/>
    </row>
    <row r="2093" spans="1:8" x14ac:dyDescent="0.2">
      <c r="A2093" s="26"/>
      <c r="B2093" s="49"/>
      <c r="C2093" s="49"/>
      <c r="D2093" s="50"/>
      <c r="E2093" s="50"/>
      <c r="F2093" s="50"/>
      <c r="G2093" s="50"/>
      <c r="H2093" s="35"/>
    </row>
    <row r="2094" spans="1:8" x14ac:dyDescent="0.2">
      <c r="A2094" s="26"/>
      <c r="B2094" s="49"/>
      <c r="C2094" s="49"/>
      <c r="D2094" s="50"/>
      <c r="E2094" s="50"/>
      <c r="F2094" s="50"/>
      <c r="G2094" s="50"/>
      <c r="H2094" s="35"/>
    </row>
    <row r="2095" spans="1:8" x14ac:dyDescent="0.2">
      <c r="A2095" s="26"/>
      <c r="B2095" s="49"/>
      <c r="C2095" s="49"/>
      <c r="D2095" s="50"/>
      <c r="E2095" s="50"/>
      <c r="F2095" s="50"/>
      <c r="G2095" s="50"/>
      <c r="H2095" s="35"/>
    </row>
    <row r="2096" spans="1:8" x14ac:dyDescent="0.2">
      <c r="A2096" s="26"/>
      <c r="B2096" s="49"/>
      <c r="C2096" s="49"/>
      <c r="D2096" s="50"/>
      <c r="E2096" s="50"/>
      <c r="F2096" s="50"/>
      <c r="G2096" s="50"/>
      <c r="H2096" s="35"/>
    </row>
    <row r="2097" spans="1:8" x14ac:dyDescent="0.2">
      <c r="A2097" s="26"/>
      <c r="B2097" s="49"/>
      <c r="C2097" s="49"/>
      <c r="D2097" s="50"/>
      <c r="E2097" s="50"/>
      <c r="F2097" s="50"/>
      <c r="G2097" s="50"/>
      <c r="H2097" s="35"/>
    </row>
    <row r="2098" spans="1:8" x14ac:dyDescent="0.2">
      <c r="A2098" s="26"/>
      <c r="B2098" s="49"/>
      <c r="C2098" s="49"/>
      <c r="D2098" s="50"/>
      <c r="E2098" s="50"/>
      <c r="F2098" s="50"/>
      <c r="G2098" s="50"/>
      <c r="H2098" s="35"/>
    </row>
    <row r="2099" spans="1:8" x14ac:dyDescent="0.2">
      <c r="A2099" s="26"/>
      <c r="B2099" s="49"/>
      <c r="C2099" s="49"/>
      <c r="D2099" s="50"/>
      <c r="E2099" s="50"/>
      <c r="F2099" s="50"/>
      <c r="G2099" s="50"/>
      <c r="H2099" s="35"/>
    </row>
    <row r="2100" spans="1:8" x14ac:dyDescent="0.2">
      <c r="A2100" s="26"/>
      <c r="B2100" s="49"/>
      <c r="C2100" s="49"/>
      <c r="D2100" s="50"/>
      <c r="E2100" s="50"/>
      <c r="F2100" s="50"/>
      <c r="G2100" s="50"/>
      <c r="H2100" s="35"/>
    </row>
    <row r="2101" spans="1:8" x14ac:dyDescent="0.2">
      <c r="A2101" s="26"/>
      <c r="B2101" s="49"/>
      <c r="C2101" s="49"/>
      <c r="D2101" s="50"/>
      <c r="E2101" s="50"/>
      <c r="F2101" s="50"/>
      <c r="G2101" s="50"/>
      <c r="H2101" s="35"/>
    </row>
    <row r="2102" spans="1:8" x14ac:dyDescent="0.2">
      <c r="A2102" s="26"/>
      <c r="B2102" s="49"/>
      <c r="C2102" s="49"/>
      <c r="D2102" s="50"/>
      <c r="E2102" s="50"/>
      <c r="F2102" s="50"/>
      <c r="G2102" s="50"/>
      <c r="H2102" s="35"/>
    </row>
    <row r="2103" spans="1:8" x14ac:dyDescent="0.2">
      <c r="A2103" s="26"/>
      <c r="B2103" s="49"/>
      <c r="C2103" s="49"/>
      <c r="D2103" s="50"/>
      <c r="E2103" s="50"/>
      <c r="F2103" s="50"/>
      <c r="G2103" s="50"/>
      <c r="H2103" s="35"/>
    </row>
    <row r="2104" spans="1:8" x14ac:dyDescent="0.2">
      <c r="A2104" s="26"/>
      <c r="B2104" s="49"/>
      <c r="C2104" s="49"/>
      <c r="D2104" s="50"/>
      <c r="E2104" s="50"/>
      <c r="F2104" s="50"/>
      <c r="G2104" s="50"/>
      <c r="H2104" s="35"/>
    </row>
    <row r="2105" spans="1:8" x14ac:dyDescent="0.2">
      <c r="A2105" s="26"/>
      <c r="B2105" s="49"/>
      <c r="C2105" s="49"/>
      <c r="D2105" s="50"/>
      <c r="E2105" s="50"/>
      <c r="F2105" s="50"/>
      <c r="G2105" s="50"/>
      <c r="H2105" s="35"/>
    </row>
    <row r="2106" spans="1:8" x14ac:dyDescent="0.2">
      <c r="A2106" s="26"/>
      <c r="B2106" s="49"/>
      <c r="C2106" s="49"/>
      <c r="D2106" s="50"/>
      <c r="E2106" s="50"/>
      <c r="F2106" s="50"/>
      <c r="G2106" s="50"/>
      <c r="H2106" s="35"/>
    </row>
    <row r="2107" spans="1:8" x14ac:dyDescent="0.2">
      <c r="A2107" s="26"/>
      <c r="B2107" s="49"/>
      <c r="C2107" s="49"/>
      <c r="D2107" s="50"/>
      <c r="E2107" s="50"/>
      <c r="F2107" s="50"/>
      <c r="G2107" s="50"/>
      <c r="H2107" s="35"/>
    </row>
    <row r="2108" spans="1:8" x14ac:dyDescent="0.2">
      <c r="A2108" s="26"/>
      <c r="B2108" s="49"/>
      <c r="C2108" s="49"/>
      <c r="D2108" s="50"/>
      <c r="E2108" s="50"/>
      <c r="F2108" s="50"/>
      <c r="G2108" s="50"/>
      <c r="H2108" s="35"/>
    </row>
    <row r="2109" spans="1:8" x14ac:dyDescent="0.2">
      <c r="A2109" s="26"/>
      <c r="B2109" s="49"/>
      <c r="C2109" s="49"/>
      <c r="D2109" s="50"/>
      <c r="E2109" s="50"/>
      <c r="F2109" s="50"/>
      <c r="G2109" s="50"/>
      <c r="H2109" s="35"/>
    </row>
    <row r="2110" spans="1:8" x14ac:dyDescent="0.2">
      <c r="A2110" s="26"/>
      <c r="B2110" s="49"/>
      <c r="C2110" s="49"/>
      <c r="D2110" s="50"/>
      <c r="E2110" s="50"/>
      <c r="F2110" s="50"/>
      <c r="G2110" s="50"/>
      <c r="H2110" s="35"/>
    </row>
    <row r="2111" spans="1:8" x14ac:dyDescent="0.2">
      <c r="A2111" s="26"/>
      <c r="B2111" s="49"/>
      <c r="C2111" s="49"/>
      <c r="D2111" s="50"/>
      <c r="E2111" s="50"/>
      <c r="F2111" s="50"/>
      <c r="G2111" s="50"/>
      <c r="H2111" s="35"/>
    </row>
    <row r="2112" spans="1:8" x14ac:dyDescent="0.2">
      <c r="A2112" s="26"/>
      <c r="B2112" s="49"/>
      <c r="C2112" s="49"/>
      <c r="D2112" s="50"/>
      <c r="E2112" s="50"/>
      <c r="F2112" s="50"/>
      <c r="G2112" s="50"/>
      <c r="H2112" s="35"/>
    </row>
    <row r="2113" spans="1:8" x14ac:dyDescent="0.2">
      <c r="A2113" s="26"/>
      <c r="B2113" s="49"/>
      <c r="C2113" s="49"/>
      <c r="D2113" s="50"/>
      <c r="E2113" s="50"/>
      <c r="F2113" s="50"/>
      <c r="G2113" s="50"/>
      <c r="H2113" s="35"/>
    </row>
    <row r="2114" spans="1:8" x14ac:dyDescent="0.2">
      <c r="A2114" s="26"/>
      <c r="B2114" s="49"/>
      <c r="C2114" s="49"/>
      <c r="D2114" s="50"/>
      <c r="E2114" s="50"/>
      <c r="F2114" s="50"/>
      <c r="G2114" s="50"/>
      <c r="H2114" s="35"/>
    </row>
    <row r="2115" spans="1:8" x14ac:dyDescent="0.2">
      <c r="A2115" s="26"/>
      <c r="B2115" s="49"/>
      <c r="C2115" s="49"/>
      <c r="D2115" s="50"/>
      <c r="E2115" s="50"/>
      <c r="F2115" s="50"/>
      <c r="G2115" s="50"/>
      <c r="H2115" s="35"/>
    </row>
    <row r="2116" spans="1:8" x14ac:dyDescent="0.2">
      <c r="A2116" s="26"/>
      <c r="B2116" s="49"/>
      <c r="C2116" s="49"/>
      <c r="D2116" s="50"/>
      <c r="E2116" s="50"/>
      <c r="F2116" s="50"/>
      <c r="G2116" s="50"/>
      <c r="H2116" s="35"/>
    </row>
    <row r="2117" spans="1:8" x14ac:dyDescent="0.2">
      <c r="A2117" s="26"/>
      <c r="B2117" s="49"/>
      <c r="C2117" s="49"/>
      <c r="D2117" s="50"/>
      <c r="E2117" s="50"/>
      <c r="F2117" s="50"/>
      <c r="G2117" s="50"/>
      <c r="H2117" s="35"/>
    </row>
    <row r="2118" spans="1:8" x14ac:dyDescent="0.2">
      <c r="A2118" s="26"/>
      <c r="B2118" s="49"/>
      <c r="C2118" s="49"/>
      <c r="D2118" s="50"/>
      <c r="E2118" s="50"/>
      <c r="F2118" s="50"/>
      <c r="G2118" s="50"/>
      <c r="H2118" s="35"/>
    </row>
    <row r="2119" spans="1:8" x14ac:dyDescent="0.2">
      <c r="A2119" s="26"/>
      <c r="B2119" s="49"/>
      <c r="C2119" s="49"/>
      <c r="D2119" s="50"/>
      <c r="E2119" s="50"/>
      <c r="F2119" s="50"/>
      <c r="G2119" s="50"/>
      <c r="H2119" s="35"/>
    </row>
    <row r="2120" spans="1:8" x14ac:dyDescent="0.2">
      <c r="A2120" s="26"/>
      <c r="B2120" s="49"/>
      <c r="C2120" s="49"/>
      <c r="D2120" s="50"/>
      <c r="E2120" s="50"/>
      <c r="F2120" s="50"/>
      <c r="G2120" s="50"/>
      <c r="H2120" s="35"/>
    </row>
    <row r="2121" spans="1:8" x14ac:dyDescent="0.2">
      <c r="A2121" s="26"/>
      <c r="B2121" s="49"/>
      <c r="C2121" s="49"/>
      <c r="D2121" s="50"/>
      <c r="E2121" s="50"/>
      <c r="F2121" s="50"/>
      <c r="G2121" s="50"/>
      <c r="H2121" s="35"/>
    </row>
    <row r="2122" spans="1:8" x14ac:dyDescent="0.2">
      <c r="A2122" s="26"/>
      <c r="B2122" s="49"/>
      <c r="C2122" s="49"/>
      <c r="D2122" s="50"/>
      <c r="E2122" s="50"/>
      <c r="F2122" s="50"/>
      <c r="G2122" s="50"/>
      <c r="H2122" s="35"/>
    </row>
    <row r="2123" spans="1:8" x14ac:dyDescent="0.2">
      <c r="A2123" s="26"/>
      <c r="B2123" s="49"/>
      <c r="C2123" s="49"/>
      <c r="D2123" s="50"/>
      <c r="E2123" s="50"/>
      <c r="F2123" s="50"/>
      <c r="G2123" s="50"/>
      <c r="H2123" s="35"/>
    </row>
    <row r="2124" spans="1:8" x14ac:dyDescent="0.2">
      <c r="A2124" s="26"/>
      <c r="B2124" s="49"/>
      <c r="C2124" s="49"/>
      <c r="D2124" s="50"/>
      <c r="E2124" s="50"/>
      <c r="F2124" s="50"/>
      <c r="G2124" s="50"/>
      <c r="H2124" s="35"/>
    </row>
    <row r="2125" spans="1:8" x14ac:dyDescent="0.2">
      <c r="A2125" s="26"/>
      <c r="B2125" s="49"/>
      <c r="C2125" s="49"/>
      <c r="D2125" s="50"/>
      <c r="E2125" s="50"/>
      <c r="F2125" s="50"/>
      <c r="G2125" s="50"/>
      <c r="H2125" s="35"/>
    </row>
    <row r="2126" spans="1:8" x14ac:dyDescent="0.2">
      <c r="A2126" s="26"/>
      <c r="B2126" s="49"/>
      <c r="C2126" s="49"/>
      <c r="D2126" s="50"/>
      <c r="E2126" s="50"/>
      <c r="F2126" s="50"/>
      <c r="G2126" s="50"/>
      <c r="H2126" s="35"/>
    </row>
    <row r="2127" spans="1:8" x14ac:dyDescent="0.2">
      <c r="A2127" s="26"/>
      <c r="B2127" s="49"/>
      <c r="C2127" s="49"/>
      <c r="D2127" s="50"/>
      <c r="E2127" s="50"/>
      <c r="F2127" s="50"/>
      <c r="G2127" s="50"/>
      <c r="H2127" s="35"/>
    </row>
    <row r="2128" spans="1:8" x14ac:dyDescent="0.2">
      <c r="A2128" s="26"/>
      <c r="B2128" s="49"/>
      <c r="C2128" s="49"/>
      <c r="D2128" s="50"/>
      <c r="E2128" s="50"/>
      <c r="F2128" s="50"/>
      <c r="G2128" s="50"/>
      <c r="H2128" s="35"/>
    </row>
    <row r="2129" spans="1:8" x14ac:dyDescent="0.2">
      <c r="A2129" s="26"/>
      <c r="B2129" s="49"/>
      <c r="C2129" s="49"/>
      <c r="D2129" s="50"/>
      <c r="E2129" s="50"/>
      <c r="F2129" s="50"/>
      <c r="G2129" s="50"/>
      <c r="H2129" s="35"/>
    </row>
    <row r="2130" spans="1:8" x14ac:dyDescent="0.2">
      <c r="A2130" s="26"/>
      <c r="B2130" s="49"/>
      <c r="C2130" s="49"/>
      <c r="D2130" s="50"/>
      <c r="E2130" s="50"/>
      <c r="F2130" s="50"/>
      <c r="G2130" s="50"/>
      <c r="H2130" s="35"/>
    </row>
    <row r="2131" spans="1:8" x14ac:dyDescent="0.2">
      <c r="A2131" s="26"/>
      <c r="B2131" s="49"/>
      <c r="C2131" s="49"/>
      <c r="D2131" s="50"/>
      <c r="E2131" s="50"/>
      <c r="F2131" s="50"/>
      <c r="G2131" s="50"/>
      <c r="H2131" s="35"/>
    </row>
    <row r="2132" spans="1:8" x14ac:dyDescent="0.2">
      <c r="A2132" s="26"/>
      <c r="B2132" s="49"/>
      <c r="C2132" s="49"/>
      <c r="D2132" s="50"/>
      <c r="E2132" s="50"/>
      <c r="F2132" s="50"/>
      <c r="G2132" s="50"/>
      <c r="H2132" s="35"/>
    </row>
    <row r="2133" spans="1:8" x14ac:dyDescent="0.2">
      <c r="A2133" s="26"/>
      <c r="B2133" s="49"/>
      <c r="C2133" s="49"/>
      <c r="D2133" s="50"/>
      <c r="E2133" s="50"/>
      <c r="F2133" s="50"/>
      <c r="G2133" s="50"/>
      <c r="H2133" s="35"/>
    </row>
    <row r="2134" spans="1:8" x14ac:dyDescent="0.2">
      <c r="A2134" s="26"/>
      <c r="B2134" s="49"/>
      <c r="C2134" s="49"/>
      <c r="D2134" s="50"/>
      <c r="E2134" s="50"/>
      <c r="F2134" s="50"/>
      <c r="G2134" s="50"/>
      <c r="H2134" s="35"/>
    </row>
    <row r="2135" spans="1:8" x14ac:dyDescent="0.2">
      <c r="A2135" s="26"/>
      <c r="B2135" s="49"/>
      <c r="C2135" s="49"/>
      <c r="D2135" s="50"/>
      <c r="E2135" s="50"/>
      <c r="F2135" s="50"/>
      <c r="G2135" s="50"/>
      <c r="H2135" s="35"/>
    </row>
    <row r="2136" spans="1:8" x14ac:dyDescent="0.2">
      <c r="A2136" s="26"/>
      <c r="B2136" s="49"/>
      <c r="C2136" s="49"/>
      <c r="D2136" s="50"/>
      <c r="E2136" s="50"/>
      <c r="F2136" s="50"/>
      <c r="G2136" s="50"/>
      <c r="H2136" s="35"/>
    </row>
    <row r="2137" spans="1:8" x14ac:dyDescent="0.2">
      <c r="A2137" s="26"/>
      <c r="B2137" s="49"/>
      <c r="C2137" s="49"/>
      <c r="D2137" s="50"/>
      <c r="E2137" s="50"/>
      <c r="F2137" s="50"/>
      <c r="G2137" s="50"/>
      <c r="H2137" s="35"/>
    </row>
    <row r="2138" spans="1:8" x14ac:dyDescent="0.2">
      <c r="A2138" s="26"/>
      <c r="B2138" s="49"/>
      <c r="C2138" s="49"/>
      <c r="D2138" s="50"/>
      <c r="E2138" s="50"/>
      <c r="F2138" s="50"/>
      <c r="G2138" s="50"/>
      <c r="H2138" s="35"/>
    </row>
    <row r="2139" spans="1:8" x14ac:dyDescent="0.2">
      <c r="A2139" s="26"/>
      <c r="B2139" s="49"/>
      <c r="C2139" s="49"/>
      <c r="D2139" s="50"/>
      <c r="E2139" s="50"/>
      <c r="F2139" s="50"/>
      <c r="G2139" s="50"/>
      <c r="H2139" s="35"/>
    </row>
    <row r="2140" spans="1:8" x14ac:dyDescent="0.2">
      <c r="A2140" s="26"/>
      <c r="B2140" s="49"/>
      <c r="C2140" s="49"/>
      <c r="D2140" s="50"/>
      <c r="E2140" s="50"/>
      <c r="F2140" s="50"/>
      <c r="G2140" s="50"/>
      <c r="H2140" s="35"/>
    </row>
    <row r="2141" spans="1:8" x14ac:dyDescent="0.2">
      <c r="A2141" s="26"/>
      <c r="B2141" s="49"/>
      <c r="C2141" s="49"/>
      <c r="D2141" s="50"/>
      <c r="E2141" s="50"/>
      <c r="F2141" s="50"/>
      <c r="G2141" s="50"/>
      <c r="H2141" s="35"/>
    </row>
    <row r="2142" spans="1:8" x14ac:dyDescent="0.2">
      <c r="A2142" s="26"/>
      <c r="B2142" s="49"/>
      <c r="C2142" s="49"/>
      <c r="D2142" s="50"/>
      <c r="E2142" s="50"/>
      <c r="F2142" s="50"/>
      <c r="G2142" s="50"/>
      <c r="H2142" s="35"/>
    </row>
    <row r="2143" spans="1:8" x14ac:dyDescent="0.2">
      <c r="A2143" s="26"/>
      <c r="B2143" s="49"/>
      <c r="C2143" s="49"/>
      <c r="D2143" s="50"/>
      <c r="E2143" s="50"/>
      <c r="F2143" s="50"/>
      <c r="G2143" s="50"/>
      <c r="H2143" s="35"/>
    </row>
    <row r="2144" spans="1:8" x14ac:dyDescent="0.2">
      <c r="A2144" s="26"/>
      <c r="B2144" s="49"/>
      <c r="C2144" s="49"/>
      <c r="D2144" s="50"/>
      <c r="E2144" s="50"/>
      <c r="F2144" s="50"/>
      <c r="G2144" s="50"/>
      <c r="H2144" s="35"/>
    </row>
    <row r="2145" spans="1:8" x14ac:dyDescent="0.2">
      <c r="A2145" s="26"/>
      <c r="B2145" s="49"/>
      <c r="C2145" s="49"/>
      <c r="D2145" s="50"/>
      <c r="E2145" s="50"/>
      <c r="F2145" s="50"/>
      <c r="G2145" s="50"/>
      <c r="H2145" s="35"/>
    </row>
    <row r="2146" spans="1:8" x14ac:dyDescent="0.2">
      <c r="A2146" s="26"/>
      <c r="B2146" s="49"/>
      <c r="C2146" s="49"/>
      <c r="D2146" s="50"/>
      <c r="E2146" s="50"/>
      <c r="F2146" s="50"/>
      <c r="G2146" s="50"/>
      <c r="H2146" s="35"/>
    </row>
    <row r="2147" spans="1:8" x14ac:dyDescent="0.2">
      <c r="A2147" s="26"/>
      <c r="B2147" s="49"/>
      <c r="C2147" s="49"/>
      <c r="D2147" s="50"/>
      <c r="E2147" s="50"/>
      <c r="F2147" s="50"/>
      <c r="G2147" s="50"/>
      <c r="H2147" s="35"/>
    </row>
    <row r="2148" spans="1:8" x14ac:dyDescent="0.2">
      <c r="A2148" s="26"/>
      <c r="B2148" s="49"/>
      <c r="C2148" s="49"/>
      <c r="D2148" s="50"/>
      <c r="E2148" s="50"/>
      <c r="F2148" s="50"/>
      <c r="G2148" s="50"/>
      <c r="H2148" s="35"/>
    </row>
    <row r="2149" spans="1:8" x14ac:dyDescent="0.2">
      <c r="A2149" s="26"/>
      <c r="B2149" s="49"/>
      <c r="C2149" s="49"/>
      <c r="D2149" s="50"/>
      <c r="E2149" s="50"/>
      <c r="F2149" s="50"/>
      <c r="G2149" s="50"/>
      <c r="H2149" s="35"/>
    </row>
    <row r="2150" spans="1:8" x14ac:dyDescent="0.2">
      <c r="A2150" s="26"/>
      <c r="B2150" s="49"/>
      <c r="C2150" s="49"/>
      <c r="D2150" s="50"/>
      <c r="E2150" s="50"/>
      <c r="F2150" s="50"/>
      <c r="G2150" s="50"/>
      <c r="H2150" s="35"/>
    </row>
    <row r="2151" spans="1:8" x14ac:dyDescent="0.2">
      <c r="A2151" s="26"/>
      <c r="B2151" s="49"/>
      <c r="C2151" s="49"/>
      <c r="D2151" s="50"/>
      <c r="E2151" s="50"/>
      <c r="F2151" s="50"/>
      <c r="G2151" s="50"/>
      <c r="H2151" s="35"/>
    </row>
    <row r="2152" spans="1:8" x14ac:dyDescent="0.2">
      <c r="A2152" s="26"/>
      <c r="B2152" s="49"/>
      <c r="C2152" s="49"/>
      <c r="D2152" s="50"/>
      <c r="E2152" s="50"/>
      <c r="F2152" s="50"/>
      <c r="G2152" s="50"/>
      <c r="H2152" s="35"/>
    </row>
    <row r="2153" spans="1:8" x14ac:dyDescent="0.2">
      <c r="A2153" s="26"/>
      <c r="B2153" s="49"/>
      <c r="C2153" s="49"/>
      <c r="D2153" s="50"/>
      <c r="E2153" s="50"/>
      <c r="F2153" s="50"/>
      <c r="G2153" s="50"/>
      <c r="H2153" s="35"/>
    </row>
    <row r="2154" spans="1:8" x14ac:dyDescent="0.2">
      <c r="A2154" s="26"/>
      <c r="B2154" s="49"/>
      <c r="C2154" s="49"/>
      <c r="D2154" s="50"/>
      <c r="E2154" s="50"/>
      <c r="F2154" s="50"/>
      <c r="G2154" s="50"/>
      <c r="H2154" s="35"/>
    </row>
    <row r="2155" spans="1:8" x14ac:dyDescent="0.2">
      <c r="A2155" s="26"/>
      <c r="B2155" s="49"/>
      <c r="C2155" s="49"/>
      <c r="D2155" s="50"/>
      <c r="E2155" s="50"/>
      <c r="F2155" s="50"/>
      <c r="G2155" s="50"/>
      <c r="H2155" s="35"/>
    </row>
    <row r="2156" spans="1:8" x14ac:dyDescent="0.2">
      <c r="A2156" s="26"/>
      <c r="B2156" s="49"/>
      <c r="C2156" s="49"/>
      <c r="D2156" s="50"/>
      <c r="E2156" s="50"/>
      <c r="F2156" s="50"/>
      <c r="G2156" s="50"/>
      <c r="H2156" s="35"/>
    </row>
    <row r="2157" spans="1:8" x14ac:dyDescent="0.2">
      <c r="A2157" s="26"/>
      <c r="B2157" s="49"/>
      <c r="C2157" s="49"/>
      <c r="D2157" s="50"/>
      <c r="E2157" s="50"/>
      <c r="F2157" s="50"/>
      <c r="G2157" s="50"/>
      <c r="H2157" s="35"/>
    </row>
    <row r="2158" spans="1:8" x14ac:dyDescent="0.2">
      <c r="A2158" s="26"/>
      <c r="B2158" s="49"/>
      <c r="C2158" s="49"/>
      <c r="D2158" s="50"/>
      <c r="E2158" s="50"/>
      <c r="F2158" s="50"/>
      <c r="G2158" s="50"/>
      <c r="H2158" s="35"/>
    </row>
    <row r="2159" spans="1:8" x14ac:dyDescent="0.2">
      <c r="A2159" s="26"/>
      <c r="B2159" s="49"/>
      <c r="C2159" s="49"/>
      <c r="D2159" s="50"/>
      <c r="E2159" s="50"/>
      <c r="F2159" s="50"/>
      <c r="G2159" s="50"/>
      <c r="H2159" s="35"/>
    </row>
    <row r="2160" spans="1:8" x14ac:dyDescent="0.2">
      <c r="A2160" s="26"/>
      <c r="B2160" s="49"/>
      <c r="C2160" s="49"/>
      <c r="D2160" s="50"/>
      <c r="E2160" s="50"/>
      <c r="F2160" s="50"/>
      <c r="G2160" s="50"/>
      <c r="H2160" s="35"/>
    </row>
    <row r="2161" spans="1:8" x14ac:dyDescent="0.2">
      <c r="A2161" s="26"/>
      <c r="B2161" s="49"/>
      <c r="C2161" s="49"/>
      <c r="D2161" s="50"/>
      <c r="E2161" s="50"/>
      <c r="F2161" s="50"/>
      <c r="G2161" s="50"/>
      <c r="H2161" s="35"/>
    </row>
    <row r="2162" spans="1:8" x14ac:dyDescent="0.2">
      <c r="A2162" s="26"/>
      <c r="B2162" s="49"/>
      <c r="C2162" s="49"/>
      <c r="D2162" s="50"/>
      <c r="E2162" s="50"/>
      <c r="F2162" s="50"/>
      <c r="G2162" s="50"/>
      <c r="H2162" s="35"/>
    </row>
    <row r="2163" spans="1:8" x14ac:dyDescent="0.2">
      <c r="A2163" s="26"/>
      <c r="B2163" s="49"/>
      <c r="C2163" s="49"/>
      <c r="D2163" s="50"/>
      <c r="E2163" s="50"/>
      <c r="F2163" s="50"/>
      <c r="G2163" s="50"/>
      <c r="H2163" s="35"/>
    </row>
    <row r="2164" spans="1:8" x14ac:dyDescent="0.2">
      <c r="A2164" s="26"/>
      <c r="B2164" s="49"/>
      <c r="C2164" s="49"/>
      <c r="D2164" s="50"/>
      <c r="E2164" s="50"/>
      <c r="F2164" s="50"/>
      <c r="G2164" s="50"/>
      <c r="H2164" s="35"/>
    </row>
    <row r="2165" spans="1:8" x14ac:dyDescent="0.2">
      <c r="A2165" s="26"/>
      <c r="B2165" s="49"/>
      <c r="C2165" s="49"/>
      <c r="D2165" s="50"/>
      <c r="E2165" s="50"/>
      <c r="F2165" s="50"/>
      <c r="G2165" s="50"/>
      <c r="H2165" s="35"/>
    </row>
    <row r="2166" spans="1:8" x14ac:dyDescent="0.2">
      <c r="A2166" s="26"/>
      <c r="B2166" s="49"/>
      <c r="C2166" s="49"/>
      <c r="D2166" s="50"/>
      <c r="E2166" s="50"/>
      <c r="F2166" s="50"/>
      <c r="G2166" s="50"/>
      <c r="H2166" s="35"/>
    </row>
    <row r="2167" spans="1:8" x14ac:dyDescent="0.2">
      <c r="A2167" s="26"/>
      <c r="B2167" s="49"/>
      <c r="C2167" s="49"/>
      <c r="D2167" s="50"/>
      <c r="E2167" s="50"/>
      <c r="F2167" s="50"/>
      <c r="G2167" s="50"/>
      <c r="H2167" s="35"/>
    </row>
    <row r="2168" spans="1:8" x14ac:dyDescent="0.2">
      <c r="A2168" s="26"/>
      <c r="B2168" s="49"/>
      <c r="C2168" s="49"/>
      <c r="D2168" s="50"/>
      <c r="E2168" s="50"/>
      <c r="F2168" s="50"/>
      <c r="G2168" s="50"/>
      <c r="H2168" s="35"/>
    </row>
    <row r="2169" spans="1:8" x14ac:dyDescent="0.2">
      <c r="A2169" s="26"/>
      <c r="B2169" s="49"/>
      <c r="C2169" s="49"/>
      <c r="D2169" s="50"/>
      <c r="E2169" s="50"/>
      <c r="F2169" s="50"/>
      <c r="G2169" s="50"/>
      <c r="H2169" s="35"/>
    </row>
    <row r="2170" spans="1:8" x14ac:dyDescent="0.2">
      <c r="A2170" s="26"/>
      <c r="B2170" s="49"/>
      <c r="C2170" s="49"/>
      <c r="D2170" s="50"/>
      <c r="E2170" s="50"/>
      <c r="F2170" s="50"/>
      <c r="G2170" s="50"/>
      <c r="H2170" s="35"/>
    </row>
    <row r="2171" spans="1:8" x14ac:dyDescent="0.2">
      <c r="A2171" s="26"/>
      <c r="B2171" s="49"/>
      <c r="C2171" s="49"/>
      <c r="D2171" s="50"/>
      <c r="E2171" s="50"/>
      <c r="F2171" s="50"/>
      <c r="G2171" s="50"/>
      <c r="H2171" s="35"/>
    </row>
    <row r="2172" spans="1:8" x14ac:dyDescent="0.2">
      <c r="A2172" s="26"/>
      <c r="B2172" s="49"/>
      <c r="C2172" s="49"/>
      <c r="D2172" s="50"/>
      <c r="E2172" s="50"/>
      <c r="F2172" s="50"/>
      <c r="G2172" s="50"/>
      <c r="H2172" s="35"/>
    </row>
    <row r="2173" spans="1:8" x14ac:dyDescent="0.2">
      <c r="A2173" s="26"/>
      <c r="B2173" s="49"/>
      <c r="C2173" s="49"/>
      <c r="D2173" s="50"/>
      <c r="E2173" s="50"/>
      <c r="F2173" s="50"/>
      <c r="G2173" s="50"/>
      <c r="H2173" s="35"/>
    </row>
    <row r="2174" spans="1:8" x14ac:dyDescent="0.2">
      <c r="A2174" s="26"/>
      <c r="B2174" s="49"/>
      <c r="C2174" s="49"/>
      <c r="D2174" s="50"/>
      <c r="E2174" s="50"/>
      <c r="F2174" s="50"/>
      <c r="G2174" s="50"/>
      <c r="H2174" s="35"/>
    </row>
    <row r="2175" spans="1:8" x14ac:dyDescent="0.2">
      <c r="A2175" s="26"/>
      <c r="B2175" s="49"/>
      <c r="C2175" s="49"/>
      <c r="D2175" s="50"/>
      <c r="E2175" s="50"/>
      <c r="F2175" s="50"/>
      <c r="G2175" s="50"/>
      <c r="H2175" s="35"/>
    </row>
    <row r="2176" spans="1:8" x14ac:dyDescent="0.2">
      <c r="A2176" s="26"/>
      <c r="B2176" s="49"/>
      <c r="C2176" s="49"/>
      <c r="D2176" s="50"/>
      <c r="E2176" s="50"/>
      <c r="F2176" s="50"/>
      <c r="G2176" s="50"/>
      <c r="H2176" s="35"/>
    </row>
    <row r="2177" spans="1:8" x14ac:dyDescent="0.2">
      <c r="A2177" s="26"/>
      <c r="B2177" s="49"/>
      <c r="C2177" s="49"/>
      <c r="D2177" s="50"/>
      <c r="E2177" s="50"/>
      <c r="F2177" s="50"/>
      <c r="G2177" s="50"/>
      <c r="H2177" s="35"/>
    </row>
    <row r="2178" spans="1:8" x14ac:dyDescent="0.2">
      <c r="A2178" s="26"/>
      <c r="B2178" s="49"/>
      <c r="C2178" s="49"/>
      <c r="D2178" s="50"/>
      <c r="E2178" s="50"/>
      <c r="F2178" s="50"/>
      <c r="G2178" s="50"/>
      <c r="H2178" s="35"/>
    </row>
    <row r="2179" spans="1:8" x14ac:dyDescent="0.2">
      <c r="A2179" s="26"/>
      <c r="B2179" s="49"/>
      <c r="C2179" s="49"/>
      <c r="D2179" s="50"/>
      <c r="E2179" s="50"/>
      <c r="F2179" s="50"/>
      <c r="G2179" s="50"/>
      <c r="H2179" s="35"/>
    </row>
    <row r="2180" spans="1:8" x14ac:dyDescent="0.2">
      <c r="A2180" s="26"/>
      <c r="B2180" s="49"/>
      <c r="C2180" s="49"/>
      <c r="D2180" s="50"/>
      <c r="E2180" s="50"/>
      <c r="F2180" s="50"/>
      <c r="G2180" s="50"/>
      <c r="H2180" s="35"/>
    </row>
  </sheetData>
  <phoneticPr fontId="5" type="noConversion"/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9C012-3ACA-F942-83EB-C993E0C452D6}">
  <dimension ref="A1:I2533"/>
  <sheetViews>
    <sheetView tabSelected="1" workbookViewId="0">
      <pane ySplit="1" topLeftCell="A2" activePane="bottomLeft" state="frozen"/>
      <selection pane="bottomLeft" activeCell="F2" sqref="F2"/>
    </sheetView>
  </sheetViews>
  <sheetFormatPr baseColWidth="10" defaultRowHeight="16" x14ac:dyDescent="0.2"/>
  <cols>
    <col min="2" max="3" width="11.5" bestFit="1" customWidth="1"/>
    <col min="4" max="4" width="11.83203125" bestFit="1" customWidth="1"/>
    <col min="5" max="5" width="11.5" bestFit="1" customWidth="1"/>
    <col min="6" max="6" width="17.1640625" bestFit="1" customWidth="1"/>
  </cols>
  <sheetData>
    <row r="1" spans="1:9" ht="19" x14ac:dyDescent="0.25">
      <c r="A1" s="44" t="s">
        <v>0</v>
      </c>
      <c r="B1" s="44" t="s">
        <v>6</v>
      </c>
      <c r="C1" s="44" t="s">
        <v>36</v>
      </c>
      <c r="D1" s="44" t="s">
        <v>37</v>
      </c>
      <c r="E1" s="48" t="s">
        <v>38</v>
      </c>
      <c r="F1" s="44" t="s">
        <v>39</v>
      </c>
      <c r="G1" s="44"/>
      <c r="H1" s="44"/>
      <c r="I1" s="48"/>
    </row>
    <row r="2" spans="1:9" x14ac:dyDescent="0.2">
      <c r="A2" s="5">
        <v>44616</v>
      </c>
      <c r="B2" s="37">
        <f>VLOOKUP(A2,'S&amp;P 500 vs Bitcoin'!A2:B2533,2,FALSE)</f>
        <v>4288.7</v>
      </c>
      <c r="C2" s="37">
        <f>VLOOKUP(A2,'Investing Evenly in Cryptos'!A1:E2013,5,FALSE)</f>
        <v>41084.299999999996</v>
      </c>
      <c r="D2" s="37">
        <f>B2/$B$1387</f>
        <v>1.9714172765049827</v>
      </c>
      <c r="E2" s="35">
        <f>C2/$C$1387</f>
        <v>69.03532060760854</v>
      </c>
      <c r="F2" s="34">
        <f>E2/D2</f>
        <v>35.018116879850758</v>
      </c>
      <c r="G2" s="34"/>
      <c r="H2" s="34"/>
      <c r="I2" s="17"/>
    </row>
    <row r="3" spans="1:9" x14ac:dyDescent="0.2">
      <c r="A3" s="5">
        <v>44615</v>
      </c>
      <c r="B3" s="37">
        <f>VLOOKUP(A3,'S&amp;P 500 vs Bitcoin'!A3:B2534,2,FALSE)</f>
        <v>4225.5</v>
      </c>
      <c r="C3" s="37">
        <f>VLOOKUP(A3,'Investing Evenly in Cryptos'!A2:E2014,5,FALSE)</f>
        <v>39978.700000000004</v>
      </c>
      <c r="D3" s="37">
        <f t="shared" ref="D3:D66" si="0">B3/$B$1387</f>
        <v>1.9423656823447211</v>
      </c>
      <c r="E3" s="35">
        <f t="shared" ref="E3:E66" si="1">C3/$C$1387</f>
        <v>67.177544024734516</v>
      </c>
      <c r="F3" s="34">
        <f t="shared" ref="F3:F66" si="2">E3/D3</f>
        <v>34.585425718416388</v>
      </c>
      <c r="G3" s="34"/>
      <c r="H3" s="34"/>
      <c r="I3" s="17"/>
    </row>
    <row r="4" spans="1:9" x14ac:dyDescent="0.2">
      <c r="A4" s="5">
        <v>44614</v>
      </c>
      <c r="B4" s="37">
        <f>VLOOKUP(A4,'S&amp;P 500 vs Bitcoin'!A4:B2535,2,FALSE)</f>
        <v>4304.74</v>
      </c>
      <c r="C4" s="37">
        <f>VLOOKUP(A4,'Investing Evenly in Cryptos'!A3:E2015,5,FALSE)</f>
        <v>41046.700000000004</v>
      </c>
      <c r="D4" s="37">
        <f t="shared" si="0"/>
        <v>1.9787904975545176</v>
      </c>
      <c r="E4" s="35">
        <f t="shared" si="1"/>
        <v>68.972140072590406</v>
      </c>
      <c r="F4" s="34">
        <f t="shared" si="2"/>
        <v>34.855706128480719</v>
      </c>
      <c r="G4" s="34"/>
      <c r="H4" s="34"/>
      <c r="I4" s="17"/>
    </row>
    <row r="5" spans="1:9" x14ac:dyDescent="0.2">
      <c r="A5" s="5">
        <v>44610</v>
      </c>
      <c r="B5" s="37">
        <f>VLOOKUP(A5,'S&amp;P 500 vs Bitcoin'!A5:B2536,2,FALSE)</f>
        <v>4348.87</v>
      </c>
      <c r="C5" s="37">
        <f>VLOOKUP(A5,'Investing Evenly in Cryptos'!A4:E2016,5,FALSE)</f>
        <v>42933.8</v>
      </c>
      <c r="D5" s="37">
        <f t="shared" si="0"/>
        <v>1.999076048983194</v>
      </c>
      <c r="E5" s="35">
        <f t="shared" si="1"/>
        <v>72.143097190482592</v>
      </c>
      <c r="F5" s="34">
        <f t="shared" si="2"/>
        <v>36.088220469239936</v>
      </c>
      <c r="G5" s="34"/>
      <c r="H5" s="34"/>
      <c r="I5" s="17"/>
    </row>
    <row r="6" spans="1:9" x14ac:dyDescent="0.2">
      <c r="A6" s="5">
        <v>44609</v>
      </c>
      <c r="B6" s="37">
        <f>VLOOKUP(A6,'S&amp;P 500 vs Bitcoin'!A6:B2537,2,FALSE)</f>
        <v>4380.26</v>
      </c>
      <c r="C6" s="37">
        <f>VLOOKUP(A6,'Investing Evenly in Cryptos'!A5:E2017,5,FALSE)</f>
        <v>43568.9</v>
      </c>
      <c r="D6" s="37">
        <f t="shared" si="0"/>
        <v>2.0135053138675394</v>
      </c>
      <c r="E6" s="35">
        <f t="shared" si="1"/>
        <v>73.210276918940721</v>
      </c>
      <c r="F6" s="34">
        <f t="shared" si="2"/>
        <v>36.359614456799463</v>
      </c>
      <c r="G6" s="34"/>
      <c r="H6" s="34"/>
      <c r="I6" s="17"/>
    </row>
    <row r="7" spans="1:9" x14ac:dyDescent="0.2">
      <c r="A7" s="5">
        <v>44608</v>
      </c>
      <c r="B7" s="37">
        <f>VLOOKUP(A7,'S&amp;P 500 vs Bitcoin'!A7:B2538,2,FALSE)</f>
        <v>4475.01</v>
      </c>
      <c r="C7" s="37">
        <f>VLOOKUP(A7,'Investing Evenly in Cryptos'!A6:E2018,5,FALSE)</f>
        <v>47135.18</v>
      </c>
      <c r="D7" s="37">
        <f t="shared" si="0"/>
        <v>2.0570597212517927</v>
      </c>
      <c r="E7" s="35">
        <f t="shared" si="1"/>
        <v>79.202816238741761</v>
      </c>
      <c r="F7" s="34">
        <f t="shared" si="2"/>
        <v>38.502925034448722</v>
      </c>
      <c r="G7" s="34"/>
      <c r="H7" s="34"/>
      <c r="I7" s="17"/>
    </row>
    <row r="8" spans="1:9" x14ac:dyDescent="0.2">
      <c r="A8" s="5">
        <v>44607</v>
      </c>
      <c r="B8" s="37">
        <f>VLOOKUP(A8,'S&amp;P 500 vs Bitcoin'!A8:B2539,2,FALSE)</f>
        <v>4471.07</v>
      </c>
      <c r="C8" s="37">
        <f>VLOOKUP(A8,'Investing Evenly in Cryptos'!A7:E2019,5,FALSE)</f>
        <v>47877.7</v>
      </c>
      <c r="D8" s="37">
        <f t="shared" si="0"/>
        <v>2.0552485933880043</v>
      </c>
      <c r="E8" s="35">
        <f t="shared" si="1"/>
        <v>80.450497378679927</v>
      </c>
      <c r="F8" s="34">
        <f t="shared" si="2"/>
        <v>39.143925283539616</v>
      </c>
      <c r="G8" s="34"/>
      <c r="H8" s="34"/>
      <c r="I8" s="17"/>
    </row>
    <row r="9" spans="1:9" x14ac:dyDescent="0.2">
      <c r="A9" s="5">
        <v>44606</v>
      </c>
      <c r="B9" s="37">
        <f>VLOOKUP(A9,'S&amp;P 500 vs Bitcoin'!A9:B2540,2,FALSE)</f>
        <v>4401.67</v>
      </c>
      <c r="C9" s="37">
        <f>VLOOKUP(A9,'Investing Evenly in Cryptos'!A8:E2020,5,FALSE)</f>
        <v>45616.4</v>
      </c>
      <c r="D9" s="37">
        <f t="shared" si="0"/>
        <v>2.0233470010664507</v>
      </c>
      <c r="E9" s="35">
        <f t="shared" si="1"/>
        <v>76.650759510686925</v>
      </c>
      <c r="F9" s="34">
        <f t="shared" si="2"/>
        <v>37.883150774576194</v>
      </c>
      <c r="G9" s="34"/>
      <c r="H9" s="34"/>
      <c r="I9" s="17"/>
    </row>
    <row r="10" spans="1:9" x14ac:dyDescent="0.2">
      <c r="A10" s="5">
        <v>44603</v>
      </c>
      <c r="B10" s="37">
        <f>VLOOKUP(A10,'S&amp;P 500 vs Bitcoin'!A10:B2541,2,FALSE)</f>
        <v>4418.6400000000003</v>
      </c>
      <c r="C10" s="37">
        <f>VLOOKUP(A10,'Investing Evenly in Cryptos'!A9:E2021,5,FALSE)</f>
        <v>45473.700000000004</v>
      </c>
      <c r="D10" s="37">
        <f t="shared" si="0"/>
        <v>2.0311477218401794</v>
      </c>
      <c r="E10" s="35">
        <f t="shared" si="1"/>
        <v>76.410975937626034</v>
      </c>
      <c r="F10" s="34">
        <f t="shared" si="2"/>
        <v>37.619605465425828</v>
      </c>
      <c r="G10" s="34"/>
      <c r="H10" s="34"/>
      <c r="I10" s="17"/>
    </row>
    <row r="11" spans="1:9" x14ac:dyDescent="0.2">
      <c r="A11" s="5">
        <v>44602</v>
      </c>
      <c r="B11" s="37">
        <f>VLOOKUP(A11,'S&amp;P 500 vs Bitcoin'!A11:B2542,2,FALSE)</f>
        <v>4504.0600000000004</v>
      </c>
      <c r="C11" s="37">
        <f>VLOOKUP(A11,'Investing Evenly in Cryptos'!A10:E2022,5,FALSE)</f>
        <v>46755.5</v>
      </c>
      <c r="D11" s="37">
        <f t="shared" si="0"/>
        <v>2.0704133416688117</v>
      </c>
      <c r="E11" s="35">
        <f t="shared" si="1"/>
        <v>78.564827261728723</v>
      </c>
      <c r="F11" s="34">
        <f t="shared" si="2"/>
        <v>37.946445610905528</v>
      </c>
      <c r="G11" s="34"/>
      <c r="H11" s="34"/>
      <c r="I11" s="17"/>
    </row>
    <row r="12" spans="1:9" x14ac:dyDescent="0.2">
      <c r="A12" s="5">
        <v>44601</v>
      </c>
      <c r="B12" s="37">
        <f>VLOOKUP(A12,'S&amp;P 500 vs Bitcoin'!A12:B2543,2,FALSE)</f>
        <v>4587.18</v>
      </c>
      <c r="C12" s="37">
        <f>VLOOKUP(A12,'Investing Evenly in Cryptos'!A11:E2023,5,FALSE)</f>
        <v>47820.6</v>
      </c>
      <c r="D12" s="37">
        <f t="shared" si="0"/>
        <v>2.1086217041150297</v>
      </c>
      <c r="E12" s="35">
        <f t="shared" si="1"/>
        <v>80.354550342788002</v>
      </c>
      <c r="F12" s="34">
        <f t="shared" si="2"/>
        <v>38.10761796958365</v>
      </c>
      <c r="G12" s="34"/>
      <c r="H12" s="34"/>
      <c r="I12" s="17"/>
    </row>
    <row r="13" spans="1:9" x14ac:dyDescent="0.2">
      <c r="A13" s="5">
        <v>44600</v>
      </c>
      <c r="B13" s="37">
        <f>VLOOKUP(A13,'S&amp;P 500 vs Bitcoin'!A13:B2544,2,FALSE)</f>
        <v>4521.54</v>
      </c>
      <c r="C13" s="37">
        <f>VLOOKUP(A13,'Investing Evenly in Cryptos'!A12:E2024,5,FALSE)</f>
        <v>47312</v>
      </c>
      <c r="D13" s="37">
        <f t="shared" si="0"/>
        <v>2.0784484977751627</v>
      </c>
      <c r="E13" s="35">
        <f t="shared" si="1"/>
        <v>79.499932786664871</v>
      </c>
      <c r="F13" s="34">
        <f t="shared" si="2"/>
        <v>38.249652503665175</v>
      </c>
      <c r="G13" s="34"/>
      <c r="H13" s="34"/>
      <c r="I13" s="17"/>
    </row>
    <row r="14" spans="1:9" x14ac:dyDescent="0.2">
      <c r="A14" s="5">
        <v>44599</v>
      </c>
      <c r="B14" s="37">
        <f>VLOOKUP(A14,'S&amp;P 500 vs Bitcoin'!A14:B2545,2,FALSE)</f>
        <v>4483.87</v>
      </c>
      <c r="C14" s="37">
        <f>VLOOKUP(A14,'Investing Evenly in Cryptos'!A13:E2025,5,FALSE)</f>
        <v>47143.7</v>
      </c>
      <c r="D14" s="37">
        <f t="shared" si="0"/>
        <v>2.0611324605597026</v>
      </c>
      <c r="E14" s="35">
        <f t="shared" si="1"/>
        <v>79.217132679123537</v>
      </c>
      <c r="F14" s="34">
        <f t="shared" si="2"/>
        <v>38.433790256067311</v>
      </c>
      <c r="G14" s="34"/>
      <c r="H14" s="34"/>
      <c r="I14" s="17"/>
    </row>
    <row r="15" spans="1:9" x14ac:dyDescent="0.2">
      <c r="A15" s="5">
        <v>44596</v>
      </c>
      <c r="B15" s="37">
        <f>VLOOKUP(A15,'S&amp;P 500 vs Bitcoin'!A15:B2546,2,FALSE)</f>
        <v>4500.54</v>
      </c>
      <c r="C15" s="37">
        <f>VLOOKUP(A15,'Investing Evenly in Cryptos'!A14:E2026,5,FALSE)</f>
        <v>44681.599999999999</v>
      </c>
      <c r="D15" s="37">
        <f t="shared" si="0"/>
        <v>2.0687952781965948</v>
      </c>
      <c r="E15" s="35">
        <f t="shared" si="1"/>
        <v>75.079983868799573</v>
      </c>
      <c r="F15" s="34">
        <f t="shared" si="2"/>
        <v>36.291645026494898</v>
      </c>
      <c r="G15" s="34"/>
      <c r="H15" s="34"/>
      <c r="I15" s="17"/>
    </row>
    <row r="16" spans="1:9" x14ac:dyDescent="0.2">
      <c r="A16" s="5">
        <v>44595</v>
      </c>
      <c r="B16" s="37">
        <f>VLOOKUP(A16,'S&amp;P 500 vs Bitcoin'!A16:B2547,2,FALSE)</f>
        <v>4477.4399999999996</v>
      </c>
      <c r="C16" s="37">
        <f>VLOOKUP(A16,'Investing Evenly in Cryptos'!A15:E2027,5,FALSE)</f>
        <v>40136.6</v>
      </c>
      <c r="D16" s="37">
        <f t="shared" si="0"/>
        <v>2.0581767366601698</v>
      </c>
      <c r="E16" s="35">
        <f t="shared" si="1"/>
        <v>67.442868665143166</v>
      </c>
      <c r="F16" s="34">
        <f t="shared" si="2"/>
        <v>32.768259141138479</v>
      </c>
      <c r="G16" s="34"/>
      <c r="H16" s="34"/>
      <c r="I16" s="17"/>
    </row>
    <row r="17" spans="1:9" x14ac:dyDescent="0.2">
      <c r="A17" s="5">
        <v>44594</v>
      </c>
      <c r="B17" s="37">
        <f>VLOOKUP(A17,'S&amp;P 500 vs Bitcoin'!A17:B2548,2,FALSE)</f>
        <v>4589.32</v>
      </c>
      <c r="C17" s="37">
        <f>VLOOKUP(A17,'Investing Evenly in Cryptos'!A16:E2028,5,FALSE)</f>
        <v>39716.100000000006</v>
      </c>
      <c r="D17" s="37">
        <f t="shared" si="0"/>
        <v>2.1096054131577979</v>
      </c>
      <c r="E17" s="35">
        <f t="shared" si="1"/>
        <v>66.736288479634368</v>
      </c>
      <c r="F17" s="34">
        <f t="shared" si="2"/>
        <v>31.6344886410483</v>
      </c>
      <c r="G17" s="34"/>
      <c r="H17" s="34"/>
      <c r="I17" s="17"/>
    </row>
    <row r="18" spans="1:9" x14ac:dyDescent="0.2">
      <c r="A18" s="5">
        <v>44593</v>
      </c>
      <c r="B18" s="37">
        <f>VLOOKUP(A18,'S&amp;P 500 vs Bitcoin'!A18:B2549,2,FALSE)</f>
        <v>4546.54</v>
      </c>
      <c r="C18" s="37">
        <f>VLOOKUP(A18,'Investing Evenly in Cryptos'!A17:E2029,5,FALSE)</f>
        <v>41637.56</v>
      </c>
      <c r="D18" s="37">
        <f t="shared" si="0"/>
        <v>2.0899404258448864</v>
      </c>
      <c r="E18" s="35">
        <f t="shared" si="1"/>
        <v>69.964981852399518</v>
      </c>
      <c r="F18" s="34">
        <f t="shared" si="2"/>
        <v>33.477022113735721</v>
      </c>
      <c r="G18" s="34"/>
      <c r="H18" s="34"/>
      <c r="I18" s="17"/>
    </row>
    <row r="19" spans="1:9" x14ac:dyDescent="0.2">
      <c r="A19" s="5">
        <v>44592</v>
      </c>
      <c r="B19" s="37">
        <f>VLOOKUP(A19,'S&amp;P 500 vs Bitcoin'!A19:B2550,2,FALSE)</f>
        <v>4515.55</v>
      </c>
      <c r="C19" s="37">
        <f>VLOOKUP(A19,'Investing Evenly in Cryptos'!A18:E2030,5,FALSE)</f>
        <v>41325.1</v>
      </c>
      <c r="D19" s="37">
        <f t="shared" si="0"/>
        <v>2.0756950318096568</v>
      </c>
      <c r="E19" s="35">
        <f t="shared" si="1"/>
        <v>69.439944885065188</v>
      </c>
      <c r="F19" s="34">
        <f t="shared" si="2"/>
        <v>33.453828149564558</v>
      </c>
      <c r="G19" s="34"/>
      <c r="H19" s="34"/>
      <c r="I19" s="17"/>
    </row>
    <row r="20" spans="1:9" x14ac:dyDescent="0.2">
      <c r="A20" s="5">
        <v>44589</v>
      </c>
      <c r="B20" s="37">
        <f>VLOOKUP(A20,'S&amp;P 500 vs Bitcoin'!A20:B2551,2,FALSE)</f>
        <v>4431.8500000000004</v>
      </c>
      <c r="C20" s="37">
        <f>VLOOKUP(A20,'Investing Evenly in Cryptos'!A19:E2031,5,FALSE)</f>
        <v>40416.450000000004</v>
      </c>
      <c r="D20" s="37">
        <f t="shared" si="0"/>
        <v>2.0372200566322216</v>
      </c>
      <c r="E20" s="35">
        <f t="shared" si="1"/>
        <v>67.913109961016275</v>
      </c>
      <c r="F20" s="34">
        <f t="shared" si="2"/>
        <v>33.336167950989598</v>
      </c>
      <c r="G20" s="34"/>
      <c r="H20" s="34"/>
      <c r="I20" s="17"/>
    </row>
    <row r="21" spans="1:9" x14ac:dyDescent="0.2">
      <c r="A21" s="5">
        <v>44588</v>
      </c>
      <c r="B21" s="37">
        <f>VLOOKUP(A21,'S&amp;P 500 vs Bitcoin'!A21:B2552,2,FALSE)</f>
        <v>4326.5</v>
      </c>
      <c r="C21" s="37">
        <f>VLOOKUP(A21,'Investing Evenly in Cryptos'!A20:E2032,5,FALSE)</f>
        <v>39750</v>
      </c>
      <c r="D21" s="37">
        <f t="shared" si="0"/>
        <v>1.9887930717464053</v>
      </c>
      <c r="E21" s="35">
        <f t="shared" si="1"/>
        <v>66.793251781153387</v>
      </c>
      <c r="F21" s="34">
        <f t="shared" si="2"/>
        <v>33.584817209012442</v>
      </c>
      <c r="G21" s="34"/>
      <c r="H21" s="34"/>
      <c r="I21" s="17"/>
    </row>
    <row r="22" spans="1:9" x14ac:dyDescent="0.2">
      <c r="A22" s="5">
        <v>44587</v>
      </c>
      <c r="B22" s="37">
        <f>VLOOKUP(A22,'S&amp;P 500 vs Bitcoin'!A22:B2553,2,FALSE)</f>
        <v>4349.93</v>
      </c>
      <c r="C22" s="37">
        <f>VLOOKUP(A22,'Investing Evenly in Cryptos'!A21:E2033,5,FALSE)</f>
        <v>39400.850000000006</v>
      </c>
      <c r="D22" s="37">
        <f t="shared" si="0"/>
        <v>1.9995633067333505</v>
      </c>
      <c r="E22" s="35">
        <f t="shared" si="1"/>
        <v>66.206563382175034</v>
      </c>
      <c r="F22" s="34">
        <f t="shared" si="2"/>
        <v>33.110511259748748</v>
      </c>
      <c r="G22" s="34"/>
      <c r="H22" s="34"/>
      <c r="I22" s="17"/>
    </row>
    <row r="23" spans="1:9" x14ac:dyDescent="0.2">
      <c r="A23" s="5">
        <v>44586</v>
      </c>
      <c r="B23" s="37">
        <f>VLOOKUP(A23,'S&amp;P 500 vs Bitcoin'!A23:B2554,2,FALSE)</f>
        <v>4356.45</v>
      </c>
      <c r="C23" s="37">
        <f>VLOOKUP(A23,'Investing Evenly in Cryptos'!A22:E2034,5,FALSE)</f>
        <v>39562.300000000003</v>
      </c>
      <c r="D23" s="37">
        <f t="shared" si="0"/>
        <v>2.0025604015739344</v>
      </c>
      <c r="E23" s="35">
        <f t="shared" si="1"/>
        <v>66.477853206076091</v>
      </c>
      <c r="F23" s="34">
        <f t="shared" si="2"/>
        <v>33.196428509136148</v>
      </c>
      <c r="G23" s="34"/>
      <c r="H23" s="34"/>
      <c r="I23" s="17"/>
    </row>
    <row r="24" spans="1:9" x14ac:dyDescent="0.2">
      <c r="A24" s="5">
        <v>44585</v>
      </c>
      <c r="B24" s="37">
        <f>VLOOKUP(A24,'S&amp;P 500 vs Bitcoin'!A24:B2555,2,FALSE)</f>
        <v>4410.13</v>
      </c>
      <c r="C24" s="37">
        <f>VLOOKUP(A24,'Investing Evenly in Cryptos'!A23:E2035,5,FALSE)</f>
        <v>39253.5</v>
      </c>
      <c r="D24" s="37">
        <f t="shared" si="0"/>
        <v>2.0272358695252453</v>
      </c>
      <c r="E24" s="35">
        <f t="shared" si="1"/>
        <v>65.958966258905761</v>
      </c>
      <c r="F24" s="34">
        <f t="shared" si="2"/>
        <v>32.536404495621213</v>
      </c>
      <c r="G24" s="34"/>
      <c r="H24" s="34"/>
      <c r="I24" s="17"/>
    </row>
    <row r="25" spans="1:9" x14ac:dyDescent="0.2">
      <c r="A25" s="5">
        <v>44582</v>
      </c>
      <c r="B25" s="37">
        <f>VLOOKUP(A25,'S&amp;P 500 vs Bitcoin'!A25:B2556,2,FALSE)</f>
        <v>4397.93</v>
      </c>
      <c r="C25" s="37">
        <f>VLOOKUP(A25,'Investing Evenly in Cryptos'!A24:E2036,5,FALSE)</f>
        <v>39187.699999999997</v>
      </c>
      <c r="D25" s="37">
        <f t="shared" si="0"/>
        <v>2.0216278086272204</v>
      </c>
      <c r="E25" s="35">
        <f t="shared" si="1"/>
        <v>65.848400322624002</v>
      </c>
      <c r="F25" s="34">
        <f t="shared" si="2"/>
        <v>32.571969994485848</v>
      </c>
      <c r="G25" s="34"/>
      <c r="H25" s="34"/>
      <c r="I25" s="17"/>
    </row>
    <row r="26" spans="1:9" x14ac:dyDescent="0.2">
      <c r="A26" s="5">
        <v>44581</v>
      </c>
      <c r="B26" s="37">
        <f>VLOOKUP(A26,'S&amp;P 500 vs Bitcoin'!A26:B2557,2,FALSE)</f>
        <v>4482.7299999999996</v>
      </c>
      <c r="C26" s="37">
        <f>VLOOKUP(A26,'Investing Evenly in Cryptos'!A25:E2037,5,FALSE)</f>
        <v>43876.600000000006</v>
      </c>
      <c r="D26" s="37">
        <f t="shared" si="0"/>
        <v>2.060608428639723</v>
      </c>
      <c r="E26" s="35">
        <f t="shared" si="1"/>
        <v>73.72731549939509</v>
      </c>
      <c r="F26" s="34">
        <f t="shared" si="2"/>
        <v>35.779391404346029</v>
      </c>
      <c r="G26" s="34"/>
      <c r="H26" s="34"/>
      <c r="I26" s="17"/>
    </row>
    <row r="27" spans="1:9" x14ac:dyDescent="0.2">
      <c r="A27" s="5">
        <v>44580</v>
      </c>
      <c r="B27" s="37">
        <f>VLOOKUP(A27,'S&amp;P 500 vs Bitcoin'!A27:B2558,2,FALSE)</f>
        <v>4532.76</v>
      </c>
      <c r="C27" s="37">
        <f>VLOOKUP(A27,'Investing Evenly in Cryptos'!A26:E2038,5,FALSE)</f>
        <v>44894.399999999994</v>
      </c>
      <c r="D27" s="37">
        <f t="shared" si="0"/>
        <v>2.0836060750928547</v>
      </c>
      <c r="E27" s="35">
        <f t="shared" si="1"/>
        <v>75.437558811668225</v>
      </c>
      <c r="F27" s="34">
        <f t="shared" si="2"/>
        <v>36.205288376453979</v>
      </c>
      <c r="G27" s="34"/>
      <c r="H27" s="34"/>
      <c r="I27" s="17"/>
    </row>
    <row r="28" spans="1:9" x14ac:dyDescent="0.2">
      <c r="A28" s="5">
        <v>44579</v>
      </c>
      <c r="B28" s="37">
        <f>VLOOKUP(A28,'S&amp;P 500 vs Bitcoin'!A28:B2559,2,FALSE)</f>
        <v>4577.34</v>
      </c>
      <c r="C28" s="37">
        <f>VLOOKUP(A28,'Investing Evenly in Cryptos'!A27:E2039,5,FALSE)</f>
        <v>45694.200000000004</v>
      </c>
      <c r="D28" s="37">
        <f t="shared" si="0"/>
        <v>2.1040984812267864</v>
      </c>
      <c r="E28" s="35">
        <f t="shared" si="1"/>
        <v>76.781489447506388</v>
      </c>
      <c r="F28" s="34">
        <f t="shared" si="2"/>
        <v>36.491395308996772</v>
      </c>
      <c r="G28" s="34"/>
      <c r="H28" s="34"/>
      <c r="I28" s="17"/>
    </row>
    <row r="29" spans="1:9" x14ac:dyDescent="0.2">
      <c r="A29" s="5">
        <v>44575</v>
      </c>
      <c r="B29" s="37">
        <f>VLOOKUP(A29,'S&amp;P 500 vs Bitcoin'!A29:B2560,2,FALSE)</f>
        <v>4662.8500000000004</v>
      </c>
      <c r="C29" s="37">
        <f>VLOOKUP(A29,'Investing Evenly in Cryptos'!A28:E2040,5,FALSE)</f>
        <v>46545.1</v>
      </c>
      <c r="D29" s="37">
        <f t="shared" si="0"/>
        <v>2.1434054719964699</v>
      </c>
      <c r="E29" s="35">
        <f t="shared" si="1"/>
        <v>78.211285118967595</v>
      </c>
      <c r="F29" s="34">
        <f t="shared" si="2"/>
        <v>36.489262596739515</v>
      </c>
      <c r="G29" s="34"/>
      <c r="H29" s="34"/>
      <c r="I29" s="17"/>
    </row>
    <row r="30" spans="1:9" x14ac:dyDescent="0.2">
      <c r="A30" s="5">
        <v>44574</v>
      </c>
      <c r="B30" s="37">
        <f>VLOOKUP(A30,'S&amp;P 500 vs Bitcoin'!A30:B2561,2,FALSE)</f>
        <v>4659.0200000000004</v>
      </c>
      <c r="C30" s="37">
        <f>VLOOKUP(A30,'Investing Evenly in Cryptos'!A29:E2041,5,FALSE)</f>
        <v>45938</v>
      </c>
      <c r="D30" s="37">
        <f t="shared" si="0"/>
        <v>2.1416449086161879</v>
      </c>
      <c r="E30" s="35">
        <f t="shared" si="1"/>
        <v>77.191154725097462</v>
      </c>
      <c r="F30" s="34">
        <f t="shared" si="2"/>
        <v>36.042928692121095</v>
      </c>
      <c r="G30" s="34"/>
      <c r="H30" s="34"/>
      <c r="I30" s="17"/>
    </row>
    <row r="31" spans="1:9" x14ac:dyDescent="0.2">
      <c r="A31" s="5">
        <v>44573</v>
      </c>
      <c r="B31" s="37">
        <f>VLOOKUP(A31,'S&amp;P 500 vs Bitcoin'!A31:B2562,2,FALSE)</f>
        <v>4726.3500000000004</v>
      </c>
      <c r="C31" s="37">
        <f>VLOOKUP(A31,'Investing Evenly in Cryptos'!A30:E2042,5,FALSE)</f>
        <v>47422.200000000004</v>
      </c>
      <c r="D31" s="37">
        <f t="shared" si="0"/>
        <v>2.1725949692935682</v>
      </c>
      <c r="E31" s="35">
        <f t="shared" si="1"/>
        <v>79.685105524936148</v>
      </c>
      <c r="F31" s="34">
        <f t="shared" si="2"/>
        <v>36.677386559007921</v>
      </c>
      <c r="G31" s="34"/>
      <c r="H31" s="34"/>
      <c r="I31" s="17"/>
    </row>
    <row r="32" spans="1:9" x14ac:dyDescent="0.2">
      <c r="A32" s="5">
        <v>44572</v>
      </c>
      <c r="B32" s="37">
        <f>VLOOKUP(A32,'S&amp;P 500 vs Bitcoin'!A32:B2563,2,FALSE)</f>
        <v>4713.07</v>
      </c>
      <c r="C32" s="37">
        <f>VLOOKUP(A32,'Investing Evenly in Cryptos'!A31:E2043,5,FALSE)</f>
        <v>46114.400000000001</v>
      </c>
      <c r="D32" s="37">
        <f t="shared" si="0"/>
        <v>2.1664904571029306</v>
      </c>
      <c r="E32" s="35">
        <f t="shared" si="1"/>
        <v>77.487565533001742</v>
      </c>
      <c r="F32" s="34">
        <f t="shared" si="2"/>
        <v>35.766400576081693</v>
      </c>
      <c r="G32" s="34"/>
      <c r="H32" s="34"/>
      <c r="I32" s="17"/>
    </row>
    <row r="33" spans="1:9" x14ac:dyDescent="0.2">
      <c r="A33" s="5">
        <v>44571</v>
      </c>
      <c r="B33" s="37">
        <f>VLOOKUP(A33,'S&amp;P 500 vs Bitcoin'!A33:B2564,2,FALSE)</f>
        <v>4670.29</v>
      </c>
      <c r="C33" s="37">
        <f>VLOOKUP(A33,'Investing Evenly in Cryptos'!A32:E2044,5,FALSE)</f>
        <v>45051.3</v>
      </c>
      <c r="D33" s="37">
        <f t="shared" si="0"/>
        <v>2.1468254697900195</v>
      </c>
      <c r="E33" s="35">
        <f t="shared" si="1"/>
        <v>75.701203118698757</v>
      </c>
      <c r="F33" s="34">
        <f t="shared" si="2"/>
        <v>35.261927056465879</v>
      </c>
      <c r="G33" s="34"/>
      <c r="H33" s="34"/>
      <c r="I33" s="17"/>
    </row>
    <row r="34" spans="1:9" x14ac:dyDescent="0.2">
      <c r="A34" s="5">
        <v>44568</v>
      </c>
      <c r="B34" s="37">
        <f>VLOOKUP(A34,'S&amp;P 500 vs Bitcoin'!A34:B2565,2,FALSE)</f>
        <v>4677.0200000000004</v>
      </c>
      <c r="C34" s="37">
        <f>VLOOKUP(A34,'Investing Evenly in Cryptos'!A33:E2045,5,FALSE)</f>
        <v>44843.399999999994</v>
      </c>
      <c r="D34" s="37">
        <f t="shared" si="0"/>
        <v>2.1499190968263893</v>
      </c>
      <c r="E34" s="35">
        <f t="shared" si="1"/>
        <v>75.351861809382967</v>
      </c>
      <c r="F34" s="34">
        <f t="shared" si="2"/>
        <v>35.04869644658438</v>
      </c>
      <c r="G34" s="34"/>
      <c r="H34" s="34"/>
      <c r="I34" s="17"/>
    </row>
    <row r="35" spans="1:9" x14ac:dyDescent="0.2">
      <c r="A35" s="5">
        <v>44567</v>
      </c>
      <c r="B35" s="37">
        <f>VLOOKUP(A35,'S&amp;P 500 vs Bitcoin'!A35:B2566,2,FALSE)</f>
        <v>4696.05</v>
      </c>
      <c r="C35" s="37">
        <f>VLOOKUP(A35,'Investing Evenly in Cryptos'!A34:E2046,5,FALSE)</f>
        <v>46656.1</v>
      </c>
      <c r="D35" s="37">
        <f t="shared" si="0"/>
        <v>2.1586667524730632</v>
      </c>
      <c r="E35" s="35">
        <f t="shared" si="1"/>
        <v>78.397802123941389</v>
      </c>
      <c r="F35" s="34">
        <f t="shared" si="2"/>
        <v>36.317695649004385</v>
      </c>
      <c r="G35" s="34"/>
      <c r="H35" s="34"/>
      <c r="I35" s="17"/>
    </row>
    <row r="36" spans="1:9" x14ac:dyDescent="0.2">
      <c r="A36" s="5">
        <v>44566</v>
      </c>
      <c r="B36" s="37">
        <f>VLOOKUP(A36,'S&amp;P 500 vs Bitcoin'!A36:B2567,2,FALSE)</f>
        <v>4700.58</v>
      </c>
      <c r="C36" s="37">
        <f>VLOOKUP(A36,'Investing Evenly in Cryptos'!A35:E2047,5,FALSE)</f>
        <v>47089.7</v>
      </c>
      <c r="D36" s="37">
        <f t="shared" si="0"/>
        <v>2.1607490898392969</v>
      </c>
      <c r="E36" s="35">
        <f t="shared" si="1"/>
        <v>79.126394676703853</v>
      </c>
      <c r="F36" s="34">
        <f t="shared" si="2"/>
        <v>36.61989031895822</v>
      </c>
      <c r="G36" s="34"/>
      <c r="H36" s="34"/>
      <c r="I36" s="17"/>
    </row>
    <row r="37" spans="1:9" x14ac:dyDescent="0.2">
      <c r="A37" s="5">
        <v>44565</v>
      </c>
      <c r="B37" s="37">
        <f>VLOOKUP(A37,'S&amp;P 500 vs Bitcoin'!A37:B2568,2,FALSE)</f>
        <v>4793.54</v>
      </c>
      <c r="C37" s="37">
        <f>VLOOKUP(A37,'Investing Evenly in Cryptos'!A36:E2048,5,FALSE)</f>
        <v>49762</v>
      </c>
      <c r="D37" s="37">
        <f t="shared" si="0"/>
        <v>2.2034806751737577</v>
      </c>
      <c r="E37" s="35">
        <f t="shared" si="1"/>
        <v>83.616749563113316</v>
      </c>
      <c r="F37" s="34">
        <f t="shared" si="2"/>
        <v>37.947575626693272</v>
      </c>
      <c r="G37" s="34"/>
      <c r="H37" s="34"/>
      <c r="I37" s="17"/>
    </row>
    <row r="38" spans="1:9" x14ac:dyDescent="0.2">
      <c r="A38" s="5">
        <v>44564</v>
      </c>
      <c r="B38" s="37">
        <f>VLOOKUP(A38,'S&amp;P 500 vs Bitcoin'!A38:B2569,2,FALSE)</f>
        <v>4796.5600000000004</v>
      </c>
      <c r="C38" s="37">
        <f>VLOOKUP(A38,'Investing Evenly in Cryptos'!A37:E2049,5,FALSE)</f>
        <v>50357.1</v>
      </c>
      <c r="D38" s="37">
        <f t="shared" si="0"/>
        <v>2.2048689000845809</v>
      </c>
      <c r="E38" s="35">
        <f t="shared" si="1"/>
        <v>84.616715956445759</v>
      </c>
      <c r="F38" s="34">
        <f t="shared" si="2"/>
        <v>38.377209616952634</v>
      </c>
      <c r="G38" s="34"/>
      <c r="H38" s="34"/>
      <c r="I38" s="17"/>
    </row>
    <row r="39" spans="1:9" x14ac:dyDescent="0.2">
      <c r="A39" s="5">
        <v>44561</v>
      </c>
      <c r="B39" s="37">
        <f>VLOOKUP(A39,'S&amp;P 500 vs Bitcoin'!A39:B2570,2,FALSE)</f>
        <v>4766.18</v>
      </c>
      <c r="C39" s="37">
        <f>VLOOKUP(A39,'Investing Evenly in Cryptos'!A38:E2050,5,FALSE)</f>
        <v>50042.5</v>
      </c>
      <c r="D39" s="37">
        <f t="shared" si="0"/>
        <v>2.1909039090942524</v>
      </c>
      <c r="E39" s="35">
        <f t="shared" si="1"/>
        <v>84.088083075682221</v>
      </c>
      <c r="F39" s="34">
        <f t="shared" si="2"/>
        <v>38.380543631621578</v>
      </c>
      <c r="G39" s="34"/>
      <c r="H39" s="34"/>
      <c r="I39" s="17"/>
    </row>
    <row r="40" spans="1:9" x14ac:dyDescent="0.2">
      <c r="A40" s="5">
        <v>44560</v>
      </c>
      <c r="B40" s="37">
        <f>VLOOKUP(A40,'S&amp;P 500 vs Bitcoin'!A40:B2571,2,FALSE)</f>
        <v>4778.7299999999996</v>
      </c>
      <c r="C40" s="37">
        <f>VLOOKUP(A40,'Investing Evenly in Cryptos'!A39:E2051,5,FALSE)</f>
        <v>51016.2</v>
      </c>
      <c r="D40" s="37">
        <f t="shared" si="0"/>
        <v>2.1966728569852534</v>
      </c>
      <c r="E40" s="35">
        <f t="shared" si="1"/>
        <v>85.724223685979297</v>
      </c>
      <c r="F40" s="34">
        <f t="shared" si="2"/>
        <v>39.024574557555418</v>
      </c>
      <c r="G40" s="34"/>
      <c r="H40" s="34"/>
      <c r="I40" s="17"/>
    </row>
    <row r="41" spans="1:9" x14ac:dyDescent="0.2">
      <c r="A41" s="5">
        <v>44559</v>
      </c>
      <c r="B41" s="37">
        <f>VLOOKUP(A41,'S&amp;P 500 vs Bitcoin'!A41:B2572,2,FALSE)</f>
        <v>4793.0600000000004</v>
      </c>
      <c r="C41" s="37">
        <f>VLOOKUP(A41,'Investing Evenly in Cryptos'!A40:E2052,5,FALSE)</f>
        <v>50238.55</v>
      </c>
      <c r="D41" s="37">
        <f t="shared" si="0"/>
        <v>2.2032600301548193</v>
      </c>
      <c r="E41" s="35">
        <f t="shared" si="1"/>
        <v>84.417512434467</v>
      </c>
      <c r="F41" s="34">
        <f t="shared" si="2"/>
        <v>38.314820438391529</v>
      </c>
      <c r="G41" s="34"/>
      <c r="H41" s="34"/>
      <c r="I41" s="17"/>
    </row>
    <row r="42" spans="1:9" x14ac:dyDescent="0.2">
      <c r="A42" s="5">
        <v>44558</v>
      </c>
      <c r="B42" s="37">
        <f>VLOOKUP(A42,'S&amp;P 500 vs Bitcoin'!A42:B2573,2,FALSE)</f>
        <v>4786.3599999999997</v>
      </c>
      <c r="C42" s="37">
        <f>VLOOKUP(A42,'Investing Evenly in Cryptos'!A41:E2053,5,FALSE)</f>
        <v>51492.799999999996</v>
      </c>
      <c r="D42" s="37">
        <f t="shared" si="0"/>
        <v>2.200180193432133</v>
      </c>
      <c r="E42" s="35">
        <f t="shared" si="1"/>
        <v>86.525070574001873</v>
      </c>
      <c r="F42" s="34">
        <f t="shared" si="2"/>
        <v>39.326356464935074</v>
      </c>
      <c r="G42" s="34"/>
      <c r="H42" s="34"/>
      <c r="I42" s="17"/>
    </row>
    <row r="43" spans="1:9" x14ac:dyDescent="0.2">
      <c r="A43" s="5">
        <v>44557</v>
      </c>
      <c r="B43" s="37">
        <f>VLOOKUP(A43,'S&amp;P 500 vs Bitcoin'!A43:B2574,2,FALSE)</f>
        <v>4791.1899999999996</v>
      </c>
      <c r="C43" s="37">
        <f>VLOOKUP(A43,'Investing Evenly in Cryptos'!A42:E2054,5,FALSE)</f>
        <v>54878.37</v>
      </c>
      <c r="D43" s="37">
        <f t="shared" si="0"/>
        <v>2.2024004339352037</v>
      </c>
      <c r="E43" s="35">
        <f t="shared" si="1"/>
        <v>92.213956849038851</v>
      </c>
      <c r="F43" s="34">
        <f t="shared" si="2"/>
        <v>41.869750581311344</v>
      </c>
      <c r="G43" s="34"/>
      <c r="H43" s="34"/>
      <c r="I43" s="17"/>
    </row>
    <row r="44" spans="1:9" x14ac:dyDescent="0.2">
      <c r="A44" s="5">
        <v>44553</v>
      </c>
      <c r="B44" s="37">
        <f>VLOOKUP(A44,'S&amp;P 500 vs Bitcoin'!A44:B2575,2,FALSE)</f>
        <v>4725.78</v>
      </c>
      <c r="C44" s="37">
        <f>VLOOKUP(A44,'Investing Evenly in Cryptos'!A43:E2055,5,FALSE)</f>
        <v>55088.4</v>
      </c>
      <c r="D44" s="37">
        <f t="shared" si="0"/>
        <v>2.1723329533335782</v>
      </c>
      <c r="E44" s="35">
        <f t="shared" si="1"/>
        <v>92.566877268450057</v>
      </c>
      <c r="F44" s="34">
        <f t="shared" si="2"/>
        <v>42.61173551982467</v>
      </c>
      <c r="G44" s="34"/>
      <c r="H44" s="34"/>
      <c r="I44" s="17"/>
    </row>
    <row r="45" spans="1:9" x14ac:dyDescent="0.2">
      <c r="A45" s="5">
        <v>44552</v>
      </c>
      <c r="B45" s="37">
        <f>VLOOKUP(A45,'S&amp;P 500 vs Bitcoin'!A45:B2576,2,FALSE)</f>
        <v>4696.5600000000004</v>
      </c>
      <c r="C45" s="37">
        <f>VLOOKUP(A45,'Investing Evenly in Cryptos'!A44:E2056,5,FALSE)</f>
        <v>52763.200000000004</v>
      </c>
      <c r="D45" s="37">
        <f t="shared" si="0"/>
        <v>2.1589011878056854</v>
      </c>
      <c r="E45" s="35">
        <f t="shared" si="1"/>
        <v>88.659766097593774</v>
      </c>
      <c r="F45" s="34">
        <f t="shared" si="2"/>
        <v>41.067079215287229</v>
      </c>
      <c r="G45" s="34"/>
      <c r="H45" s="34"/>
      <c r="I45" s="17"/>
    </row>
    <row r="46" spans="1:9" x14ac:dyDescent="0.2">
      <c r="A46" s="5">
        <v>44551</v>
      </c>
      <c r="B46" s="37">
        <f>VLOOKUP(A46,'S&amp;P 500 vs Bitcoin'!A46:B2577,2,FALSE)</f>
        <v>4649.2299999999996</v>
      </c>
      <c r="C46" s="37">
        <f>VLOOKUP(A46,'Investing Evenly in Cryptos'!A45:E2057,5,FALSE)</f>
        <v>53096.200000000004</v>
      </c>
      <c r="D46" s="37">
        <f t="shared" si="0"/>
        <v>2.1371446695840839</v>
      </c>
      <c r="E46" s="35">
        <f t="shared" si="1"/>
        <v>89.219317112515128</v>
      </c>
      <c r="F46" s="34">
        <f t="shared" si="2"/>
        <v>41.746971266048341</v>
      </c>
      <c r="G46" s="34"/>
      <c r="H46" s="34"/>
      <c r="I46" s="17"/>
    </row>
    <row r="47" spans="1:9" x14ac:dyDescent="0.2">
      <c r="A47" s="5">
        <v>44550</v>
      </c>
      <c r="B47" s="37">
        <f>VLOOKUP(A47,'S&amp;P 500 vs Bitcoin'!A47:B2578,2,FALSE)</f>
        <v>4568.0200000000004</v>
      </c>
      <c r="C47" s="37">
        <f>VLOOKUP(A47,'Investing Evenly in Cryptos'!A46:E2058,5,FALSE)</f>
        <v>50991.6</v>
      </c>
      <c r="D47" s="37">
        <f t="shared" si="0"/>
        <v>2.0998142904423935</v>
      </c>
      <c r="E47" s="35">
        <f t="shared" si="1"/>
        <v>85.682887484877</v>
      </c>
      <c r="F47" s="34">
        <f t="shared" si="2"/>
        <v>40.804983504910396</v>
      </c>
      <c r="G47" s="34"/>
      <c r="H47" s="34"/>
      <c r="I47" s="17"/>
    </row>
    <row r="48" spans="1:9" x14ac:dyDescent="0.2">
      <c r="A48" s="5">
        <v>44547</v>
      </c>
      <c r="B48" s="37">
        <f>VLOOKUP(A48,'S&amp;P 500 vs Bitcoin'!A48:B2579,2,FALSE)</f>
        <v>4620.6400000000003</v>
      </c>
      <c r="C48" s="37">
        <f>VLOOKUP(A48,'Investing Evenly in Cryptos'!A47:E2059,5,FALSE)</f>
        <v>50215.7</v>
      </c>
      <c r="D48" s="37">
        <f t="shared" si="0"/>
        <v>2.1240025006435479</v>
      </c>
      <c r="E48" s="35">
        <f t="shared" si="1"/>
        <v>84.379116816776445</v>
      </c>
      <c r="F48" s="34">
        <f t="shared" si="2"/>
        <v>39.72646773777835</v>
      </c>
      <c r="G48" s="34"/>
      <c r="H48" s="34"/>
      <c r="I48" s="17"/>
    </row>
    <row r="49" spans="1:9" x14ac:dyDescent="0.2">
      <c r="A49" s="5">
        <v>44546</v>
      </c>
      <c r="B49" s="37">
        <f>VLOOKUP(A49,'S&amp;P 500 vs Bitcoin'!A49:B2580,2,FALSE)</f>
        <v>4668.67</v>
      </c>
      <c r="C49" s="37">
        <f>VLOOKUP(A49,'Investing Evenly in Cryptos'!A48:E2060,5,FALSE)</f>
        <v>51782.6</v>
      </c>
      <c r="D49" s="37">
        <f t="shared" si="0"/>
        <v>2.1460807928511012</v>
      </c>
      <c r="E49" s="35">
        <f t="shared" si="1"/>
        <v>87.0120311869875</v>
      </c>
      <c r="F49" s="34">
        <f t="shared" si="2"/>
        <v>40.544620443385398</v>
      </c>
      <c r="G49" s="34"/>
      <c r="H49" s="34"/>
      <c r="I49" s="17"/>
    </row>
    <row r="50" spans="1:9" x14ac:dyDescent="0.2">
      <c r="A50" s="5">
        <v>44545</v>
      </c>
      <c r="B50" s="37">
        <f>VLOOKUP(A50,'S&amp;P 500 vs Bitcoin'!A50:B2581,2,FALSE)</f>
        <v>4709.84</v>
      </c>
      <c r="C50" s="37">
        <f>VLOOKUP(A50,'Investing Evenly in Cryptos'!A49:E2061,5,FALSE)</f>
        <v>53077.65</v>
      </c>
      <c r="D50" s="37">
        <f t="shared" si="0"/>
        <v>2.1650056999963225</v>
      </c>
      <c r="E50" s="35">
        <f t="shared" si="1"/>
        <v>89.188146928350591</v>
      </c>
      <c r="F50" s="34">
        <f t="shared" si="2"/>
        <v>41.195340468850539</v>
      </c>
      <c r="G50" s="34"/>
      <c r="H50" s="34"/>
      <c r="I50" s="17"/>
    </row>
    <row r="51" spans="1:9" x14ac:dyDescent="0.2">
      <c r="A51" s="5">
        <v>44544</v>
      </c>
      <c r="B51" s="37">
        <f>VLOOKUP(A51,'S&amp;P 500 vs Bitcoin'!A51:B2582,2,FALSE)</f>
        <v>4634.09</v>
      </c>
      <c r="C51" s="37">
        <f>VLOOKUP(A51,'Investing Evenly in Cryptos'!A50:E2062,5,FALSE)</f>
        <v>52422</v>
      </c>
      <c r="D51" s="37">
        <f t="shared" si="0"/>
        <v>2.1301851579450592</v>
      </c>
      <c r="E51" s="35">
        <f t="shared" si="1"/>
        <v>88.086436348971631</v>
      </c>
      <c r="F51" s="34">
        <f t="shared" si="2"/>
        <v>41.351539804148572</v>
      </c>
      <c r="G51" s="34"/>
      <c r="H51" s="34"/>
      <c r="I51" s="17"/>
    </row>
    <row r="52" spans="1:9" x14ac:dyDescent="0.2">
      <c r="A52" s="5">
        <v>44543</v>
      </c>
      <c r="B52" s="37">
        <f>VLOOKUP(A52,'S&amp;P 500 vs Bitcoin'!A52:B2583,2,FALSE)</f>
        <v>4669.1499999999996</v>
      </c>
      <c r="C52" s="37">
        <f>VLOOKUP(A52,'Investing Evenly in Cryptos'!A51:E2063,5,FALSE)</f>
        <v>50709.8</v>
      </c>
      <c r="D52" s="37">
        <f t="shared" si="0"/>
        <v>2.14630143787004</v>
      </c>
      <c r="E52" s="35">
        <f t="shared" si="1"/>
        <v>85.209369538916519</v>
      </c>
      <c r="F52" s="34">
        <f t="shared" si="2"/>
        <v>39.700560245385255</v>
      </c>
      <c r="G52" s="34"/>
      <c r="H52" s="34"/>
      <c r="I52" s="17"/>
    </row>
    <row r="53" spans="1:9" x14ac:dyDescent="0.2">
      <c r="A53" s="5">
        <v>44540</v>
      </c>
      <c r="B53" s="37">
        <f>VLOOKUP(A53,'S&amp;P 500 vs Bitcoin'!A53:B2584,2,FALSE)</f>
        <v>4712.0200000000004</v>
      </c>
      <c r="C53" s="37">
        <f>VLOOKUP(A53,'Investing Evenly in Cryptos'!A52:E2064,5,FALSE)</f>
        <v>51220.200000000004</v>
      </c>
      <c r="D53" s="37">
        <f t="shared" si="0"/>
        <v>2.1660077961240027</v>
      </c>
      <c r="E53" s="35">
        <f t="shared" si="1"/>
        <v>86.067011695120314</v>
      </c>
      <c r="F53" s="34">
        <f t="shared" si="2"/>
        <v>39.735319443048311</v>
      </c>
      <c r="G53" s="34"/>
      <c r="H53" s="34"/>
      <c r="I53" s="17"/>
    </row>
    <row r="54" spans="1:9" x14ac:dyDescent="0.2">
      <c r="A54" s="5">
        <v>44539</v>
      </c>
      <c r="B54" s="37">
        <f>VLOOKUP(A54,'S&amp;P 500 vs Bitcoin'!A54:B2585,2,FALSE)</f>
        <v>4667.45</v>
      </c>
      <c r="C54" s="37">
        <f>VLOOKUP(A54,'Investing Evenly in Cryptos'!A53:E2065,5,FALSE)</f>
        <v>51872.4</v>
      </c>
      <c r="D54" s="37">
        <f t="shared" si="0"/>
        <v>2.1455199867612986</v>
      </c>
      <c r="E54" s="35">
        <f t="shared" si="1"/>
        <v>87.162925124344667</v>
      </c>
      <c r="F54" s="34">
        <f t="shared" si="2"/>
        <v>40.625547961414561</v>
      </c>
      <c r="G54" s="34"/>
      <c r="H54" s="34"/>
      <c r="I54" s="17"/>
    </row>
    <row r="55" spans="1:9" x14ac:dyDescent="0.2">
      <c r="A55" s="5">
        <v>44538</v>
      </c>
      <c r="B55" s="37">
        <f>VLOOKUP(A55,'S&amp;P 500 vs Bitcoin'!A55:B2586,2,FALSE)</f>
        <v>4701.21</v>
      </c>
      <c r="C55" s="37">
        <f>VLOOKUP(A55,'Investing Evenly in Cryptos'!A54:E2066,5,FALSE)</f>
        <v>55109.200000000004</v>
      </c>
      <c r="D55" s="37">
        <f t="shared" si="0"/>
        <v>2.1610386864266538</v>
      </c>
      <c r="E55" s="35">
        <f t="shared" si="1"/>
        <v>92.601828202715424</v>
      </c>
      <c r="F55" s="34">
        <f t="shared" si="2"/>
        <v>42.850611043819626</v>
      </c>
      <c r="G55" s="34"/>
      <c r="H55" s="34"/>
      <c r="I55" s="17"/>
    </row>
    <row r="56" spans="1:9" x14ac:dyDescent="0.2">
      <c r="A56" s="5">
        <v>44537</v>
      </c>
      <c r="B56" s="37">
        <f>VLOOKUP(A56,'S&amp;P 500 vs Bitcoin'!A56:B2587,2,FALSE)</f>
        <v>4686.75</v>
      </c>
      <c r="C56" s="37">
        <f>VLOOKUP(A56,'Investing Evenly in Cryptos'!A55:E2067,5,FALSE)</f>
        <v>55105.1</v>
      </c>
      <c r="D56" s="37">
        <f t="shared" si="0"/>
        <v>2.1543917552311256</v>
      </c>
      <c r="E56" s="35">
        <f t="shared" si="1"/>
        <v>92.594938835865037</v>
      </c>
      <c r="F56" s="34">
        <f t="shared" si="2"/>
        <v>42.979619937290074</v>
      </c>
      <c r="G56" s="34"/>
      <c r="H56" s="34"/>
      <c r="I56" s="17"/>
    </row>
    <row r="57" spans="1:9" x14ac:dyDescent="0.2">
      <c r="A57" s="5">
        <v>44536</v>
      </c>
      <c r="B57" s="37">
        <f>VLOOKUP(A57,'S&amp;P 500 vs Bitcoin'!A57:B2588,2,FALSE)</f>
        <v>4591.67</v>
      </c>
      <c r="C57" s="37">
        <f>VLOOKUP(A57,'Investing Evenly in Cryptos'!A56:E2068,5,FALSE)</f>
        <v>55086.6</v>
      </c>
      <c r="D57" s="37">
        <f t="shared" si="0"/>
        <v>2.1106856543963519</v>
      </c>
      <c r="E57" s="35">
        <f t="shared" si="1"/>
        <v>92.563852668369407</v>
      </c>
      <c r="F57" s="34">
        <f t="shared" si="2"/>
        <v>43.854873640500635</v>
      </c>
      <c r="G57" s="34"/>
      <c r="H57" s="34"/>
      <c r="I57" s="17"/>
    </row>
    <row r="58" spans="1:9" x14ac:dyDescent="0.2">
      <c r="A58" s="5">
        <v>44533</v>
      </c>
      <c r="B58" s="37">
        <f>VLOOKUP(A58,'S&amp;P 500 vs Bitcoin'!A58:B2589,2,FALSE)</f>
        <v>4538.43</v>
      </c>
      <c r="C58" s="37">
        <f>VLOOKUP(A58,'Investing Evenly in Cryptos'!A57:E2069,5,FALSE)</f>
        <v>58120.5</v>
      </c>
      <c r="D58" s="37">
        <f t="shared" si="0"/>
        <v>2.0862124443790684</v>
      </c>
      <c r="E58" s="35">
        <f t="shared" si="1"/>
        <v>97.661816104315093</v>
      </c>
      <c r="F58" s="34">
        <f t="shared" si="2"/>
        <v>46.812977445057257</v>
      </c>
      <c r="G58" s="34"/>
      <c r="H58" s="34"/>
      <c r="I58" s="17"/>
    </row>
    <row r="59" spans="1:9" x14ac:dyDescent="0.2">
      <c r="A59" s="5">
        <v>44532</v>
      </c>
      <c r="B59" s="37">
        <f>VLOOKUP(A59,'S&amp;P 500 vs Bitcoin'!A59:B2590,2,FALSE)</f>
        <v>4577.1000000000004</v>
      </c>
      <c r="C59" s="37">
        <f>VLOOKUP(A59,'Investing Evenly in Cryptos'!A58:E2070,5,FALSE)</f>
        <v>61236.5</v>
      </c>
      <c r="D59" s="37">
        <f t="shared" si="0"/>
        <v>2.1039881587173173</v>
      </c>
      <c r="E59" s="35">
        <f t="shared" si="1"/>
        <v>102.89773491060626</v>
      </c>
      <c r="F59" s="34">
        <f t="shared" si="2"/>
        <v>48.906042785591147</v>
      </c>
      <c r="G59" s="34"/>
      <c r="H59" s="34"/>
      <c r="I59" s="17"/>
    </row>
    <row r="60" spans="1:9" x14ac:dyDescent="0.2">
      <c r="A60" s="5">
        <v>44531</v>
      </c>
      <c r="B60" s="37">
        <f>VLOOKUP(A60,'S&amp;P 500 vs Bitcoin'!A60:B2591,2,FALSE)</f>
        <v>4513.04</v>
      </c>
      <c r="C60" s="37">
        <f>VLOOKUP(A60,'Investing Evenly in Cryptos'!A59:E2071,5,FALSE)</f>
        <v>62048.320000000007</v>
      </c>
      <c r="D60" s="37">
        <f t="shared" si="0"/>
        <v>2.0745412422314566</v>
      </c>
      <c r="E60" s="35">
        <f t="shared" si="1"/>
        <v>104.2618631536497</v>
      </c>
      <c r="F60" s="34">
        <f t="shared" si="2"/>
        <v>50.25779243679996</v>
      </c>
      <c r="G60" s="34"/>
      <c r="H60" s="34"/>
      <c r="I60" s="17"/>
    </row>
    <row r="61" spans="1:9" x14ac:dyDescent="0.2">
      <c r="A61" s="5">
        <v>44530</v>
      </c>
      <c r="B61" s="37">
        <f>VLOOKUP(A61,'S&amp;P 500 vs Bitcoin'!A61:B2592,2,FALSE)</f>
        <v>4567</v>
      </c>
      <c r="C61" s="37">
        <f>VLOOKUP(A61,'Investing Evenly in Cryptos'!A60:E2072,5,FALSE)</f>
        <v>61772</v>
      </c>
      <c r="D61" s="37">
        <f t="shared" si="0"/>
        <v>2.0993454197771486</v>
      </c>
      <c r="E61" s="35">
        <f t="shared" si="1"/>
        <v>103.79755343460143</v>
      </c>
      <c r="F61" s="34">
        <f t="shared" si="2"/>
        <v>49.442817964477626</v>
      </c>
      <c r="G61" s="34"/>
      <c r="H61" s="34"/>
      <c r="I61" s="17"/>
    </row>
    <row r="62" spans="1:9" x14ac:dyDescent="0.2">
      <c r="A62" s="5">
        <v>44529</v>
      </c>
      <c r="B62" s="37">
        <f>VLOOKUP(A62,'S&amp;P 500 vs Bitcoin'!A62:B2593,2,FALSE)</f>
        <v>4655.2700000000004</v>
      </c>
      <c r="C62" s="37">
        <f>VLOOKUP(A62,'Investing Evenly in Cryptos'!A61:E2073,5,FALSE)</f>
        <v>62497.7</v>
      </c>
      <c r="D62" s="37">
        <f t="shared" si="0"/>
        <v>2.1399211194057295</v>
      </c>
      <c r="E62" s="35">
        <f t="shared" si="1"/>
        <v>105.01697136711923</v>
      </c>
      <c r="F62" s="34">
        <f t="shared" si="2"/>
        <v>49.075160020983922</v>
      </c>
      <c r="G62" s="34"/>
      <c r="H62" s="34"/>
      <c r="I62" s="17"/>
    </row>
    <row r="63" spans="1:9" x14ac:dyDescent="0.2">
      <c r="A63" s="5">
        <v>44526</v>
      </c>
      <c r="B63" s="37">
        <f>VLOOKUP(A63,'S&amp;P 500 vs Bitcoin'!A63:B2594,2,FALSE)</f>
        <v>4594.62</v>
      </c>
      <c r="C63" s="37">
        <f>VLOOKUP(A63,'Investing Evenly in Cryptos'!A62:E2074,5,FALSE)</f>
        <v>57973.599999999999</v>
      </c>
      <c r="D63" s="37">
        <f t="shared" si="0"/>
        <v>2.1120417019085793</v>
      </c>
      <c r="E63" s="35">
        <f t="shared" si="1"/>
        <v>97.414975131066001</v>
      </c>
      <c r="F63" s="34">
        <f t="shared" si="2"/>
        <v>46.123604019293488</v>
      </c>
      <c r="G63" s="34"/>
      <c r="H63" s="34"/>
      <c r="I63" s="17"/>
    </row>
    <row r="64" spans="1:9" x14ac:dyDescent="0.2">
      <c r="A64" s="5">
        <v>44524</v>
      </c>
      <c r="B64" s="37">
        <f>VLOOKUP(A64,'S&amp;P 500 vs Bitcoin'!A64:B2595,2,FALSE)</f>
        <v>4701.46</v>
      </c>
      <c r="C64" s="37">
        <f>VLOOKUP(A64,'Investing Evenly in Cryptos'!A63:E2075,5,FALSE)</f>
        <v>61695.199999999997</v>
      </c>
      <c r="D64" s="37">
        <f t="shared" si="0"/>
        <v>2.161153605707351</v>
      </c>
      <c r="E64" s="35">
        <f t="shared" si="1"/>
        <v>103.66850383116009</v>
      </c>
      <c r="F64" s="34">
        <f t="shared" si="2"/>
        <v>47.969058542337685</v>
      </c>
      <c r="G64" s="34"/>
      <c r="H64" s="34"/>
      <c r="I64" s="17"/>
    </row>
    <row r="65" spans="1:9" x14ac:dyDescent="0.2">
      <c r="A65" s="5">
        <v>44523</v>
      </c>
      <c r="B65" s="37">
        <f>VLOOKUP(A65,'S&amp;P 500 vs Bitcoin'!A65:B2596,2,FALSE)</f>
        <v>4690.7</v>
      </c>
      <c r="C65" s="37">
        <f>VLOOKUP(A65,'Investing Evenly in Cryptos'!A64:E2076,5,FALSE)</f>
        <v>62160.3</v>
      </c>
      <c r="D65" s="37">
        <f t="shared" si="0"/>
        <v>2.1562074798661417</v>
      </c>
      <c r="E65" s="35">
        <f t="shared" si="1"/>
        <v>104.45002688533405</v>
      </c>
      <c r="F65" s="34">
        <f t="shared" si="2"/>
        <v>48.441547420945945</v>
      </c>
      <c r="G65" s="34"/>
      <c r="H65" s="34"/>
      <c r="I65" s="17"/>
    </row>
    <row r="66" spans="1:9" x14ac:dyDescent="0.2">
      <c r="A66" s="5">
        <v>44522</v>
      </c>
      <c r="B66" s="37">
        <f>VLOOKUP(A66,'S&amp;P 500 vs Bitcoin'!A66:B2597,2,FALSE)</f>
        <v>4682.95</v>
      </c>
      <c r="C66" s="37">
        <f>VLOOKUP(A66,'Investing Evenly in Cryptos'!A65:E2077,5,FALSE)</f>
        <v>60601.299999999996</v>
      </c>
      <c r="D66" s="37">
        <f t="shared" si="0"/>
        <v>2.1526449821645275</v>
      </c>
      <c r="E66" s="35">
        <f t="shared" si="1"/>
        <v>101.83038714881032</v>
      </c>
      <c r="F66" s="34">
        <f t="shared" si="2"/>
        <v>47.304775284597945</v>
      </c>
      <c r="G66" s="34"/>
      <c r="H66" s="34"/>
      <c r="I66" s="17"/>
    </row>
    <row r="67" spans="1:9" x14ac:dyDescent="0.2">
      <c r="A67" s="5">
        <v>44519</v>
      </c>
      <c r="B67" s="37">
        <f>VLOOKUP(A67,'S&amp;P 500 vs Bitcoin'!A67:B2598,2,FALSE)</f>
        <v>4697.96</v>
      </c>
      <c r="C67" s="37">
        <f>VLOOKUP(A67,'Investing Evenly in Cryptos'!A66:E2078,5,FALSE)</f>
        <v>62647.1</v>
      </c>
      <c r="D67" s="37">
        <f t="shared" ref="D67:D130" si="3">B67/$B$1387</f>
        <v>2.1595447357775899</v>
      </c>
      <c r="E67" s="35">
        <f t="shared" ref="E67:E130" si="4">C67/$C$1387</f>
        <v>105.26801317381369</v>
      </c>
      <c r="F67" s="34">
        <f t="shared" ref="F67:F130" si="5">E67/D67</f>
        <v>48.745465388986119</v>
      </c>
      <c r="G67" s="34"/>
      <c r="H67" s="34"/>
      <c r="I67" s="17"/>
    </row>
    <row r="68" spans="1:9" x14ac:dyDescent="0.2">
      <c r="A68" s="5">
        <v>44518</v>
      </c>
      <c r="B68" s="37">
        <f>VLOOKUP(A68,'S&amp;P 500 vs Bitcoin'!A68:B2599,2,FALSE)</f>
        <v>4706.6400000000003</v>
      </c>
      <c r="C68" s="37">
        <f>VLOOKUP(A68,'Investing Evenly in Cryptos'!A67:E2079,5,FALSE)</f>
        <v>61227.6</v>
      </c>
      <c r="D68" s="37">
        <f t="shared" si="3"/>
        <v>2.1635347332033978</v>
      </c>
      <c r="E68" s="35">
        <f t="shared" si="4"/>
        <v>102.8827799435408</v>
      </c>
      <c r="F68" s="34">
        <f t="shared" si="5"/>
        <v>47.553098346246237</v>
      </c>
      <c r="G68" s="34"/>
      <c r="H68" s="34"/>
      <c r="I68" s="17"/>
    </row>
    <row r="69" spans="1:9" x14ac:dyDescent="0.2">
      <c r="A69" s="5">
        <v>44517</v>
      </c>
      <c r="B69" s="37">
        <f>VLOOKUP(A69,'S&amp;P 500 vs Bitcoin'!A69:B2600,2,FALSE)</f>
        <v>4688.67</v>
      </c>
      <c r="C69" s="37">
        <f>VLOOKUP(A69,'Investing Evenly in Cryptos'!A68:E2080,5,FALSE)</f>
        <v>64907.68</v>
      </c>
      <c r="D69" s="37">
        <f t="shared" si="3"/>
        <v>2.1552743353068804</v>
      </c>
      <c r="E69" s="35">
        <f t="shared" si="4"/>
        <v>109.06654120177443</v>
      </c>
      <c r="F69" s="34">
        <f t="shared" si="5"/>
        <v>50.604481951595687</v>
      </c>
      <c r="G69" s="34"/>
      <c r="H69" s="34"/>
      <c r="I69" s="17"/>
    </row>
    <row r="70" spans="1:9" x14ac:dyDescent="0.2">
      <c r="A70" s="5">
        <v>44516</v>
      </c>
      <c r="B70" s="37">
        <f>VLOOKUP(A70,'S&amp;P 500 vs Bitcoin'!A70:B2601,2,FALSE)</f>
        <v>4700.8999999999996</v>
      </c>
      <c r="C70" s="37">
        <f>VLOOKUP(A70,'Investing Evenly in Cryptos'!A69:E2081,5,FALSE)</f>
        <v>64564.1</v>
      </c>
      <c r="D70" s="37">
        <f t="shared" si="3"/>
        <v>2.1608961865185892</v>
      </c>
      <c r="E70" s="35">
        <f t="shared" si="4"/>
        <v>108.48921225971232</v>
      </c>
      <c r="F70" s="34">
        <f t="shared" si="5"/>
        <v>50.20565677173915</v>
      </c>
      <c r="G70" s="34"/>
      <c r="H70" s="34"/>
      <c r="I70" s="17"/>
    </row>
    <row r="71" spans="1:9" x14ac:dyDescent="0.2">
      <c r="A71" s="5">
        <v>44515</v>
      </c>
      <c r="B71" s="37">
        <f>VLOOKUP(A71,'S&amp;P 500 vs Bitcoin'!A71:B2602,2,FALSE)</f>
        <v>4682.8100000000004</v>
      </c>
      <c r="C71" s="37">
        <f>VLOOKUP(A71,'Investing Evenly in Cryptos'!A70:E2082,5,FALSE)</f>
        <v>68384.800000000003</v>
      </c>
      <c r="D71" s="37">
        <f t="shared" si="3"/>
        <v>2.1525806273673371</v>
      </c>
      <c r="E71" s="35">
        <f t="shared" si="4"/>
        <v>114.90926199758033</v>
      </c>
      <c r="F71" s="34">
        <f t="shared" si="5"/>
        <v>53.3820942810014</v>
      </c>
      <c r="G71" s="34"/>
      <c r="H71" s="34"/>
      <c r="I71" s="17"/>
    </row>
    <row r="72" spans="1:9" x14ac:dyDescent="0.2">
      <c r="A72" s="5">
        <v>44512</v>
      </c>
      <c r="B72" s="37">
        <f>VLOOKUP(A72,'S&amp;P 500 vs Bitcoin'!A72:B2603,2,FALSE)</f>
        <v>4682.8500000000004</v>
      </c>
      <c r="C72" s="37">
        <f>VLOOKUP(A72,'Investing Evenly in Cryptos'!A71:E2083,5,FALSE)</f>
        <v>69075.5</v>
      </c>
      <c r="D72" s="37">
        <f t="shared" si="3"/>
        <v>2.1525990144522487</v>
      </c>
      <c r="E72" s="35">
        <f t="shared" si="4"/>
        <v>116.06986826186315</v>
      </c>
      <c r="F72" s="34">
        <f t="shared" si="5"/>
        <v>53.920803402113577</v>
      </c>
      <c r="G72" s="34"/>
      <c r="H72" s="34"/>
      <c r="I72" s="17"/>
    </row>
    <row r="73" spans="1:9" x14ac:dyDescent="0.2">
      <c r="A73" s="5">
        <v>44511</v>
      </c>
      <c r="B73" s="37">
        <f>VLOOKUP(A73,'S&amp;P 500 vs Bitcoin'!A73:B2604,2,FALSE)</f>
        <v>4649.2700000000004</v>
      </c>
      <c r="C73" s="37">
        <f>VLOOKUP(A73,'Investing Evenly in Cryptos'!A72:E2084,5,FALSE)</f>
        <v>69784.899999999994</v>
      </c>
      <c r="D73" s="37">
        <f t="shared" si="3"/>
        <v>2.1371630566689959</v>
      </c>
      <c r="E73" s="35">
        <f t="shared" si="4"/>
        <v>117.26189676031724</v>
      </c>
      <c r="F73" s="34">
        <f t="shared" si="5"/>
        <v>54.868015987082813</v>
      </c>
      <c r="G73" s="34"/>
      <c r="H73" s="34"/>
      <c r="I73" s="17"/>
    </row>
    <row r="74" spans="1:9" x14ac:dyDescent="0.2">
      <c r="A74" s="5">
        <v>44510</v>
      </c>
      <c r="B74" s="37">
        <f>VLOOKUP(A74,'S&amp;P 500 vs Bitcoin'!A74:B2605,2,FALSE)</f>
        <v>4646.71</v>
      </c>
      <c r="C74" s="37">
        <f>VLOOKUP(A74,'Investing Evenly in Cryptos'!A73:E2085,5,FALSE)</f>
        <v>69848</v>
      </c>
      <c r="D74" s="37">
        <f t="shared" si="3"/>
        <v>2.1359862832346561</v>
      </c>
      <c r="E74" s="35">
        <f t="shared" si="4"/>
        <v>117.36792579647802</v>
      </c>
      <c r="F74" s="34">
        <f t="shared" si="5"/>
        <v>54.947883662782942</v>
      </c>
      <c r="G74" s="34"/>
      <c r="H74" s="34"/>
      <c r="I74" s="17"/>
    </row>
    <row r="75" spans="1:9" x14ac:dyDescent="0.2">
      <c r="A75" s="5">
        <v>44509</v>
      </c>
      <c r="B75" s="37">
        <f>VLOOKUP(A75,'S&amp;P 500 vs Bitcoin'!A75:B2606,2,FALSE)</f>
        <v>4685.25</v>
      </c>
      <c r="C75" s="37">
        <f>VLOOKUP(A75,'Investing Evenly in Cryptos'!A74:E2086,5,FALSE)</f>
        <v>71930.3</v>
      </c>
      <c r="D75" s="37">
        <f t="shared" si="3"/>
        <v>2.1537022395469423</v>
      </c>
      <c r="E75" s="35">
        <f t="shared" si="4"/>
        <v>120.86688398978357</v>
      </c>
      <c r="F75" s="34">
        <f t="shared" si="5"/>
        <v>56.120517391117822</v>
      </c>
      <c r="G75" s="34"/>
      <c r="H75" s="34"/>
      <c r="I75" s="17"/>
    </row>
    <row r="76" spans="1:9" x14ac:dyDescent="0.2">
      <c r="A76" s="5">
        <v>44508</v>
      </c>
      <c r="B76" s="37">
        <f>VLOOKUP(A76,'S&amp;P 500 vs Bitcoin'!A76:B2607,2,FALSE)</f>
        <v>4701.7</v>
      </c>
      <c r="C76" s="37">
        <f>VLOOKUP(A76,'Investing Evenly in Cryptos'!A75:E2087,5,FALSE)</f>
        <v>72562.2</v>
      </c>
      <c r="D76" s="37">
        <f t="shared" si="3"/>
        <v>2.1612639282168202</v>
      </c>
      <c r="E76" s="35">
        <f t="shared" si="4"/>
        <v>121.92868665143163</v>
      </c>
      <c r="F76" s="34">
        <f t="shared" si="5"/>
        <v>56.415454429034277</v>
      </c>
      <c r="G76" s="34"/>
      <c r="H76" s="34"/>
      <c r="I76" s="17"/>
    </row>
    <row r="77" spans="1:9" x14ac:dyDescent="0.2">
      <c r="A77" s="5">
        <v>44505</v>
      </c>
      <c r="B77" s="37">
        <f>VLOOKUP(A77,'S&amp;P 500 vs Bitcoin'!A77:B2608,2,FALSE)</f>
        <v>4697.53</v>
      </c>
      <c r="C77" s="37">
        <f>VLOOKUP(A77,'Investing Evenly in Cryptos'!A76:E2088,5,FALSE)</f>
        <v>65695.879000000001</v>
      </c>
      <c r="D77" s="37">
        <f t="shared" si="3"/>
        <v>2.1593470746147903</v>
      </c>
      <c r="E77" s="35">
        <f t="shared" si="4"/>
        <v>110.39097829009276</v>
      </c>
      <c r="F77" s="34">
        <f t="shared" si="5"/>
        <v>51.122387682760817</v>
      </c>
      <c r="G77" s="34"/>
      <c r="H77" s="34"/>
      <c r="I77" s="17"/>
    </row>
    <row r="78" spans="1:9" x14ac:dyDescent="0.2">
      <c r="A78" s="5">
        <v>44504</v>
      </c>
      <c r="B78" s="37">
        <f>VLOOKUP(A78,'S&amp;P 500 vs Bitcoin'!A78:B2609,2,FALSE)</f>
        <v>4680.0600000000004</v>
      </c>
      <c r="C78" s="37">
        <f>VLOOKUP(A78,'Investing Evenly in Cryptos'!A77:E2089,5,FALSE)</f>
        <v>66161.245999999999</v>
      </c>
      <c r="D78" s="37">
        <f t="shared" si="3"/>
        <v>2.1513165152796678</v>
      </c>
      <c r="E78" s="35">
        <f t="shared" si="4"/>
        <v>111.17294999327866</v>
      </c>
      <c r="F78" s="34">
        <f t="shared" si="5"/>
        <v>51.67670549808723</v>
      </c>
      <c r="G78" s="34"/>
      <c r="H78" s="34"/>
      <c r="I78" s="17"/>
    </row>
    <row r="79" spans="1:9" x14ac:dyDescent="0.2">
      <c r="A79" s="5">
        <v>44503</v>
      </c>
      <c r="B79" s="37">
        <f>VLOOKUP(A79,'S&amp;P 500 vs Bitcoin'!A79:B2610,2,FALSE)</f>
        <v>4660.57</v>
      </c>
      <c r="C79" s="37">
        <f>VLOOKUP(A79,'Investing Evenly in Cryptos'!A78:E2090,5,FALSE)</f>
        <v>67711.053999999989</v>
      </c>
      <c r="D79" s="37">
        <f t="shared" si="3"/>
        <v>2.1423574081565109</v>
      </c>
      <c r="E79" s="35">
        <f t="shared" si="4"/>
        <v>113.77714410539049</v>
      </c>
      <c r="F79" s="34">
        <f t="shared" si="5"/>
        <v>53.108385964083936</v>
      </c>
      <c r="G79" s="34"/>
      <c r="H79" s="34"/>
      <c r="I79" s="17"/>
    </row>
    <row r="80" spans="1:9" x14ac:dyDescent="0.2">
      <c r="A80" s="5">
        <v>44502</v>
      </c>
      <c r="B80" s="37">
        <f>VLOOKUP(A80,'S&amp;P 500 vs Bitcoin'!A80:B2611,2,FALSE)</f>
        <v>4630.6499999999996</v>
      </c>
      <c r="C80" s="37">
        <f>VLOOKUP(A80,'Investing Evenly in Cryptos'!A79:E2091,5,FALSE)</f>
        <v>68039.01400000001</v>
      </c>
      <c r="D80" s="37">
        <f t="shared" si="3"/>
        <v>2.1286038686426654</v>
      </c>
      <c r="E80" s="35">
        <f t="shared" si="4"/>
        <v>114.32822624008605</v>
      </c>
      <c r="F80" s="34">
        <f t="shared" si="5"/>
        <v>53.710428663736799</v>
      </c>
      <c r="G80" s="34"/>
      <c r="H80" s="34"/>
      <c r="I80" s="17"/>
    </row>
    <row r="81" spans="1:9" x14ac:dyDescent="0.2">
      <c r="A81" s="5">
        <v>44501</v>
      </c>
      <c r="B81" s="37">
        <f>VLOOKUP(A81,'S&amp;P 500 vs Bitcoin'!A81:B2612,2,FALSE)</f>
        <v>4613.67</v>
      </c>
      <c r="C81" s="37">
        <f>VLOOKUP(A81,'Investing Evenly in Cryptos'!A80:E2092,5,FALSE)</f>
        <v>65445.777999999998</v>
      </c>
      <c r="D81" s="37">
        <f t="shared" si="3"/>
        <v>2.120798551097709</v>
      </c>
      <c r="E81" s="35">
        <f t="shared" si="4"/>
        <v>109.97072523188601</v>
      </c>
      <c r="F81" s="34">
        <f t="shared" si="5"/>
        <v>51.853451698637762</v>
      </c>
      <c r="G81" s="34"/>
      <c r="H81" s="34"/>
      <c r="I81" s="17"/>
    </row>
    <row r="82" spans="1:9" x14ac:dyDescent="0.2">
      <c r="A82" s="5">
        <v>44498</v>
      </c>
      <c r="B82" s="37">
        <f>VLOOKUP(A82,'S&amp;P 500 vs Bitcoin'!A82:B2613,2,FALSE)</f>
        <v>4605.38</v>
      </c>
      <c r="C82" s="37">
        <f>VLOOKUP(A82,'Investing Evenly in Cryptos'!A81:E2093,5,FALSE)</f>
        <v>66845.498000000007</v>
      </c>
      <c r="D82" s="37">
        <f t="shared" si="3"/>
        <v>2.1169878277497887</v>
      </c>
      <c r="E82" s="35">
        <f t="shared" si="4"/>
        <v>112.32272146793925</v>
      </c>
      <c r="F82" s="34">
        <f t="shared" si="5"/>
        <v>53.057802220492931</v>
      </c>
      <c r="G82" s="34"/>
      <c r="H82" s="34"/>
      <c r="I82" s="17"/>
    </row>
    <row r="83" spans="1:9" x14ac:dyDescent="0.2">
      <c r="A83" s="5">
        <v>44497</v>
      </c>
      <c r="B83" s="37">
        <f>VLOOKUP(A83,'S&amp;P 500 vs Bitcoin'!A83:B2614,2,FALSE)</f>
        <v>4596.42</v>
      </c>
      <c r="C83" s="37">
        <f>VLOOKUP(A83,'Investing Evenly in Cryptos'!A82:E2094,5,FALSE)</f>
        <v>65074.359000000004</v>
      </c>
      <c r="D83" s="37">
        <f t="shared" si="3"/>
        <v>2.1128691207295995</v>
      </c>
      <c r="E83" s="35">
        <f t="shared" si="4"/>
        <v>109.3466174889098</v>
      </c>
      <c r="F83" s="34">
        <f t="shared" si="5"/>
        <v>51.752669588521925</v>
      </c>
      <c r="G83" s="34"/>
      <c r="H83" s="34"/>
      <c r="I83" s="17"/>
    </row>
    <row r="84" spans="1:9" x14ac:dyDescent="0.2">
      <c r="A84" s="5">
        <v>44496</v>
      </c>
      <c r="B84" s="37">
        <f>VLOOKUP(A84,'S&amp;P 500 vs Bitcoin'!A84:B2615,2,FALSE)</f>
        <v>4551.68</v>
      </c>
      <c r="C84" s="37">
        <f>VLOOKUP(A84,'Investing Evenly in Cryptos'!A83:E2095,5,FALSE)</f>
        <v>62555.985000000001</v>
      </c>
      <c r="D84" s="37">
        <f t="shared" si="3"/>
        <v>2.0923031662560216</v>
      </c>
      <c r="E84" s="35">
        <f t="shared" si="4"/>
        <v>105.11490959806426</v>
      </c>
      <c r="F84" s="34">
        <f t="shared" si="5"/>
        <v>50.238852233903287</v>
      </c>
      <c r="G84" s="34"/>
      <c r="H84" s="34"/>
      <c r="I84" s="17"/>
    </row>
    <row r="85" spans="1:9" x14ac:dyDescent="0.2">
      <c r="A85" s="5">
        <v>44495</v>
      </c>
      <c r="B85" s="37">
        <f>VLOOKUP(A85,'S&amp;P 500 vs Bitcoin'!A85:B2616,2,FALSE)</f>
        <v>4574.79</v>
      </c>
      <c r="C85" s="37">
        <f>VLOOKUP(A85,'Investing Evenly in Cryptos'!A84:E2096,5,FALSE)</f>
        <v>64617.33</v>
      </c>
      <c r="D85" s="37">
        <f t="shared" si="3"/>
        <v>2.1029263045636744</v>
      </c>
      <c r="E85" s="35">
        <f t="shared" si="4"/>
        <v>108.57865640543083</v>
      </c>
      <c r="F85" s="34">
        <f t="shared" si="5"/>
        <v>51.632173780792229</v>
      </c>
      <c r="G85" s="34"/>
      <c r="H85" s="34"/>
      <c r="I85" s="17"/>
    </row>
    <row r="86" spans="1:9" x14ac:dyDescent="0.2">
      <c r="A86" s="5">
        <v>44494</v>
      </c>
      <c r="B86" s="37">
        <f>VLOOKUP(A86,'S&amp;P 500 vs Bitcoin'!A86:B2617,2,FALSE)</f>
        <v>4566.4799999999996</v>
      </c>
      <c r="C86" s="37">
        <f>VLOOKUP(A86,'Investing Evenly in Cryptos'!A85:E2097,5,FALSE)</f>
        <v>67515.521000000008</v>
      </c>
      <c r="D86" s="37">
        <f t="shared" si="3"/>
        <v>2.0991063876732978</v>
      </c>
      <c r="E86" s="35">
        <f t="shared" si="4"/>
        <v>113.44858347896223</v>
      </c>
      <c r="F86" s="34">
        <f t="shared" si="5"/>
        <v>54.046133223724546</v>
      </c>
      <c r="G86" s="34"/>
      <c r="H86" s="34"/>
      <c r="I86" s="17"/>
    </row>
    <row r="87" spans="1:9" x14ac:dyDescent="0.2">
      <c r="A87" s="5">
        <v>44491</v>
      </c>
      <c r="B87" s="37">
        <f>VLOOKUP(A87,'S&amp;P 500 vs Bitcoin'!A87:B2618,2,FALSE)</f>
        <v>4544.8999999999996</v>
      </c>
      <c r="C87" s="37">
        <f>VLOOKUP(A87,'Investing Evenly in Cryptos'!A86:E2098,5,FALSE)</f>
        <v>64870.13</v>
      </c>
      <c r="D87" s="37">
        <f t="shared" si="3"/>
        <v>2.0891865553635123</v>
      </c>
      <c r="E87" s="35">
        <f t="shared" si="4"/>
        <v>109.00344468342519</v>
      </c>
      <c r="F87" s="34">
        <f t="shared" si="5"/>
        <v>52.175065172415351</v>
      </c>
      <c r="G87" s="34"/>
      <c r="H87" s="34"/>
      <c r="I87" s="17"/>
    </row>
    <row r="88" spans="1:9" x14ac:dyDescent="0.2">
      <c r="A88" s="5">
        <v>44490</v>
      </c>
      <c r="B88" s="37">
        <f>VLOOKUP(A88,'S&amp;P 500 vs Bitcoin'!A88:B2619,2,FALSE)</f>
        <v>4549.78</v>
      </c>
      <c r="C88" s="37">
        <f>VLOOKUP(A88,'Investing Evenly in Cryptos'!A87:E2099,5,FALSE)</f>
        <v>66451.040999999997</v>
      </c>
      <c r="D88" s="37">
        <f t="shared" si="3"/>
        <v>2.0914297797227226</v>
      </c>
      <c r="E88" s="35">
        <f t="shared" si="4"/>
        <v>111.65990220459739</v>
      </c>
      <c r="F88" s="34">
        <f t="shared" si="5"/>
        <v>53.389266657282192</v>
      </c>
      <c r="G88" s="34"/>
      <c r="H88" s="34"/>
      <c r="I88" s="17"/>
    </row>
    <row r="89" spans="1:9" x14ac:dyDescent="0.2">
      <c r="A89" s="5">
        <v>44489</v>
      </c>
      <c r="B89" s="37">
        <f>VLOOKUP(A89,'S&amp;P 500 vs Bitcoin'!A89:B2620,2,FALSE)</f>
        <v>4536.1899999999996</v>
      </c>
      <c r="C89" s="37">
        <f>VLOOKUP(A89,'Investing Evenly in Cryptos'!A88:E2100,5,FALSE)</f>
        <v>70356.112000000008</v>
      </c>
      <c r="D89" s="37">
        <f t="shared" si="3"/>
        <v>2.0851827676240204</v>
      </c>
      <c r="E89" s="35">
        <f t="shared" si="4"/>
        <v>118.22172334991264</v>
      </c>
      <c r="F89" s="34">
        <f t="shared" si="5"/>
        <v>56.696096469577775</v>
      </c>
      <c r="G89" s="34"/>
      <c r="H89" s="34"/>
      <c r="I89" s="17"/>
    </row>
    <row r="90" spans="1:9" x14ac:dyDescent="0.2">
      <c r="A90" s="5">
        <v>44488</v>
      </c>
      <c r="B90" s="37">
        <f>VLOOKUP(A90,'S&amp;P 500 vs Bitcoin'!A90:B2621,2,FALSE)</f>
        <v>4519.63</v>
      </c>
      <c r="C90" s="37">
        <f>VLOOKUP(A90,'Investing Evenly in Cryptos'!A89:E2101,5,FALSE)</f>
        <v>68302.25</v>
      </c>
      <c r="D90" s="37">
        <f t="shared" si="3"/>
        <v>2.077570514470636</v>
      </c>
      <c r="E90" s="35">
        <f t="shared" si="4"/>
        <v>114.77055047721468</v>
      </c>
      <c r="F90" s="34">
        <f t="shared" si="5"/>
        <v>55.242673920243888</v>
      </c>
      <c r="G90" s="34"/>
      <c r="H90" s="34"/>
      <c r="I90" s="17"/>
    </row>
    <row r="91" spans="1:9" x14ac:dyDescent="0.2">
      <c r="A91" s="5">
        <v>44487</v>
      </c>
      <c r="B91" s="37">
        <f>VLOOKUP(A91,'S&amp;P 500 vs Bitcoin'!A91:B2622,2,FALSE)</f>
        <v>4486.4799999999996</v>
      </c>
      <c r="C91" s="37">
        <f>VLOOKUP(A91,'Investing Evenly in Cryptos'!A90:E2102,5,FALSE)</f>
        <v>65967.05</v>
      </c>
      <c r="D91" s="37">
        <f t="shared" si="3"/>
        <v>2.0623322178501819</v>
      </c>
      <c r="E91" s="35">
        <f t="shared" si="4"/>
        <v>110.84663597257696</v>
      </c>
      <c r="F91" s="34">
        <f t="shared" si="5"/>
        <v>53.748195859601033</v>
      </c>
      <c r="G91" s="34"/>
      <c r="H91" s="34"/>
      <c r="I91" s="17"/>
    </row>
    <row r="92" spans="1:9" x14ac:dyDescent="0.2">
      <c r="A92" s="5">
        <v>44484</v>
      </c>
      <c r="B92" s="37">
        <f>VLOOKUP(A92,'S&amp;P 500 vs Bitcoin'!A92:B2623,2,FALSE)</f>
        <v>4471.37</v>
      </c>
      <c r="C92" s="37">
        <f>VLOOKUP(A92,'Investing Evenly in Cryptos'!A91:E2103,5,FALSE)</f>
        <v>65768.745999999999</v>
      </c>
      <c r="D92" s="37">
        <f t="shared" si="3"/>
        <v>2.0553864965248407</v>
      </c>
      <c r="E92" s="35">
        <f t="shared" si="4"/>
        <v>110.51341914235785</v>
      </c>
      <c r="F92" s="34">
        <f t="shared" si="5"/>
        <v>53.767707109689198</v>
      </c>
      <c r="G92" s="34"/>
      <c r="H92" s="34"/>
      <c r="I92" s="17"/>
    </row>
    <row r="93" spans="1:9" x14ac:dyDescent="0.2">
      <c r="A93" s="5">
        <v>44483</v>
      </c>
      <c r="B93" s="37">
        <f>VLOOKUP(A93,'S&amp;P 500 vs Bitcoin'!A93:B2624,2,FALSE)</f>
        <v>4438.2299999999996</v>
      </c>
      <c r="C93" s="37">
        <f>VLOOKUP(A93,'Investing Evenly in Cryptos'!A92:E2104,5,FALSE)</f>
        <v>61325.714999999997</v>
      </c>
      <c r="D93" s="37">
        <f t="shared" si="3"/>
        <v>2.0401527966756148</v>
      </c>
      <c r="E93" s="35">
        <f t="shared" si="4"/>
        <v>103.04764585293722</v>
      </c>
      <c r="F93" s="34">
        <f t="shared" si="5"/>
        <v>50.5097686902918</v>
      </c>
      <c r="G93" s="34"/>
      <c r="H93" s="34"/>
      <c r="I93" s="17"/>
    </row>
    <row r="94" spans="1:9" x14ac:dyDescent="0.2">
      <c r="A94" s="5">
        <v>44482</v>
      </c>
      <c r="B94" s="37">
        <f>VLOOKUP(A94,'S&amp;P 500 vs Bitcoin'!A94:B2625,2,FALSE)</f>
        <v>4363.8</v>
      </c>
      <c r="C94" s="37">
        <f>VLOOKUP(A94,'Investing Evenly in Cryptos'!A93:E2105,5,FALSE)</f>
        <v>61166.03</v>
      </c>
      <c r="D94" s="37">
        <f t="shared" si="3"/>
        <v>2.0059390284264333</v>
      </c>
      <c r="E94" s="35">
        <f t="shared" si="4"/>
        <v>102.77932181744858</v>
      </c>
      <c r="F94" s="34">
        <f t="shared" si="5"/>
        <v>51.237510393361362</v>
      </c>
      <c r="G94" s="34"/>
      <c r="H94" s="34"/>
      <c r="I94" s="17"/>
    </row>
    <row r="95" spans="1:9" x14ac:dyDescent="0.2">
      <c r="A95" s="5">
        <v>44481</v>
      </c>
      <c r="B95" s="37">
        <f>VLOOKUP(A95,'S&amp;P 500 vs Bitcoin'!A95:B2626,2,FALSE)</f>
        <v>4350.6400000000003</v>
      </c>
      <c r="C95" s="37">
        <f>VLOOKUP(A95,'Investing Evenly in Cryptos'!A94:E2106,5,FALSE)</f>
        <v>59630.629000000001</v>
      </c>
      <c r="D95" s="37">
        <f t="shared" si="3"/>
        <v>1.9998896774905308</v>
      </c>
      <c r="E95" s="35">
        <f t="shared" si="4"/>
        <v>100.19933626831563</v>
      </c>
      <c r="F95" s="34">
        <f t="shared" si="5"/>
        <v>50.102431847163764</v>
      </c>
      <c r="G95" s="34"/>
      <c r="H95" s="34"/>
      <c r="I95" s="17"/>
    </row>
    <row r="96" spans="1:9" x14ac:dyDescent="0.2">
      <c r="A96" s="5">
        <v>44480</v>
      </c>
      <c r="B96" s="37">
        <f>VLOOKUP(A96,'S&amp;P 500 vs Bitcoin'!A96:B2627,2,FALSE)</f>
        <v>4361.1899999999996</v>
      </c>
      <c r="C96" s="37">
        <f>VLOOKUP(A96,'Investing Evenly in Cryptos'!A95:E2107,5,FALSE)</f>
        <v>61191.76</v>
      </c>
      <c r="D96" s="37">
        <f t="shared" si="3"/>
        <v>2.004739271135954</v>
      </c>
      <c r="E96" s="35">
        <f t="shared" si="4"/>
        <v>102.82255679526818</v>
      </c>
      <c r="F96" s="34">
        <f t="shared" si="5"/>
        <v>51.289740404499284</v>
      </c>
      <c r="G96" s="34"/>
      <c r="H96" s="34"/>
      <c r="I96" s="17"/>
    </row>
    <row r="97" spans="1:9" x14ac:dyDescent="0.2">
      <c r="A97" s="5">
        <v>44477</v>
      </c>
      <c r="B97" s="37">
        <f>VLOOKUP(A97,'S&amp;P 500 vs Bitcoin'!A97:B2628,2,FALSE)</f>
        <v>4391.3599999999997</v>
      </c>
      <c r="C97" s="37">
        <f>VLOOKUP(A97,'Investing Evenly in Cryptos'!A96:E2108,5,FALSE)</f>
        <v>57663.250999999997</v>
      </c>
      <c r="D97" s="37">
        <f t="shared" si="3"/>
        <v>2.0186077299304968</v>
      </c>
      <c r="E97" s="35">
        <f t="shared" si="4"/>
        <v>96.893485347492941</v>
      </c>
      <c r="F97" s="34">
        <f t="shared" si="5"/>
        <v>48.000155706740067</v>
      </c>
      <c r="G97" s="34"/>
      <c r="H97" s="34"/>
      <c r="I97" s="17"/>
    </row>
    <row r="98" spans="1:9" x14ac:dyDescent="0.2">
      <c r="A98" s="5">
        <v>44476</v>
      </c>
      <c r="B98" s="37">
        <f>VLOOKUP(A98,'S&amp;P 500 vs Bitcoin'!A98:B2629,2,FALSE)</f>
        <v>4399.76</v>
      </c>
      <c r="C98" s="37">
        <f>VLOOKUP(A98,'Investing Evenly in Cryptos'!A97:E2109,5,FALSE)</f>
        <v>57557.86</v>
      </c>
      <c r="D98" s="37">
        <f t="shared" si="3"/>
        <v>2.022469017761924</v>
      </c>
      <c r="E98" s="35">
        <f t="shared" si="4"/>
        <v>96.71639333243715</v>
      </c>
      <c r="F98" s="34">
        <f t="shared" si="5"/>
        <v>47.82095175898619</v>
      </c>
      <c r="G98" s="34"/>
      <c r="H98" s="34"/>
      <c r="I98" s="17"/>
    </row>
    <row r="99" spans="1:9" x14ac:dyDescent="0.2">
      <c r="A99" s="5">
        <v>44475</v>
      </c>
      <c r="B99" s="37">
        <f>VLOOKUP(A99,'S&amp;P 500 vs Bitcoin'!A99:B2630,2,FALSE)</f>
        <v>4363.55</v>
      </c>
      <c r="C99" s="37">
        <f>VLOOKUP(A99,'Investing Evenly in Cryptos'!A98:E2110,5,FALSE)</f>
        <v>59086.838000000003</v>
      </c>
      <c r="D99" s="37">
        <f t="shared" si="3"/>
        <v>2.0058241091457361</v>
      </c>
      <c r="E99" s="35">
        <f t="shared" si="4"/>
        <v>99.285586100282302</v>
      </c>
      <c r="F99" s="34">
        <f t="shared" si="5"/>
        <v>49.498650279244679</v>
      </c>
      <c r="G99" s="34"/>
      <c r="H99" s="34"/>
      <c r="I99" s="17"/>
    </row>
    <row r="100" spans="1:9" x14ac:dyDescent="0.2">
      <c r="A100" s="5">
        <v>44474</v>
      </c>
      <c r="B100" s="37">
        <f>VLOOKUP(A100,'S&amp;P 500 vs Bitcoin'!A100:B2631,2,FALSE)</f>
        <v>4345.72</v>
      </c>
      <c r="C100" s="37">
        <f>VLOOKUP(A100,'Investing Evenly in Cryptos'!A99:E2111,5,FALSE)</f>
        <v>55198.531000000003</v>
      </c>
      <c r="D100" s="37">
        <f t="shared" si="3"/>
        <v>1.997628066046409</v>
      </c>
      <c r="E100" s="35">
        <f t="shared" si="4"/>
        <v>92.751934063718252</v>
      </c>
      <c r="F100" s="34">
        <f t="shared" si="5"/>
        <v>46.431032703343803</v>
      </c>
      <c r="G100" s="34"/>
      <c r="H100" s="34"/>
      <c r="I100" s="17"/>
    </row>
    <row r="101" spans="1:9" x14ac:dyDescent="0.2">
      <c r="A101" s="5">
        <v>44473</v>
      </c>
      <c r="B101" s="37">
        <f>VLOOKUP(A101,'S&amp;P 500 vs Bitcoin'!A101:B2632,2,FALSE)</f>
        <v>4300.46</v>
      </c>
      <c r="C101" s="37">
        <f>VLOOKUP(A101,'Investing Evenly in Cryptos'!A100:E2112,5,FALSE)</f>
        <v>52807.539000000004</v>
      </c>
      <c r="D101" s="37">
        <f t="shared" si="3"/>
        <v>1.9768230794689809</v>
      </c>
      <c r="E101" s="35">
        <f t="shared" si="4"/>
        <v>88.734270399247222</v>
      </c>
      <c r="F101" s="34">
        <f t="shared" si="5"/>
        <v>44.887310008077826</v>
      </c>
      <c r="G101" s="34"/>
      <c r="H101" s="34"/>
      <c r="I101" s="17"/>
    </row>
    <row r="102" spans="1:9" x14ac:dyDescent="0.2">
      <c r="A102" s="5">
        <v>44470</v>
      </c>
      <c r="B102" s="37">
        <f>VLOOKUP(A102,'S&amp;P 500 vs Bitcoin'!A102:B2633,2,FALSE)</f>
        <v>4357.05</v>
      </c>
      <c r="C102" s="37">
        <f>VLOOKUP(A102,'Investing Evenly in Cryptos'!A101:E2113,5,FALSE)</f>
        <v>51633.03</v>
      </c>
      <c r="D102" s="37">
        <f t="shared" si="3"/>
        <v>2.0028362078476079</v>
      </c>
      <c r="E102" s="35">
        <f t="shared" si="4"/>
        <v>86.760703723618761</v>
      </c>
      <c r="F102" s="34">
        <f t="shared" si="5"/>
        <v>43.318921129780286</v>
      </c>
      <c r="G102" s="34"/>
      <c r="H102" s="34"/>
      <c r="I102" s="17"/>
    </row>
    <row r="103" spans="1:9" x14ac:dyDescent="0.2">
      <c r="A103" s="5">
        <v>44469</v>
      </c>
      <c r="B103" s="37">
        <f>VLOOKUP(A103,'S&amp;P 500 vs Bitcoin'!A103:B2634,2,FALSE)</f>
        <v>4307.54</v>
      </c>
      <c r="C103" s="37">
        <f>VLOOKUP(A103,'Investing Evenly in Cryptos'!A102:E2114,5,FALSE)</f>
        <v>46986.23</v>
      </c>
      <c r="D103" s="37">
        <f t="shared" si="3"/>
        <v>1.9800775934983268</v>
      </c>
      <c r="E103" s="35">
        <f t="shared" si="4"/>
        <v>78.952530582067482</v>
      </c>
      <c r="F103" s="34">
        <f t="shared" si="5"/>
        <v>39.873452859277656</v>
      </c>
      <c r="G103" s="34"/>
      <c r="H103" s="34"/>
      <c r="I103" s="17"/>
    </row>
    <row r="104" spans="1:9" x14ac:dyDescent="0.2">
      <c r="A104" s="5">
        <v>44468</v>
      </c>
      <c r="B104" s="37">
        <f>VLOOKUP(A104,'S&amp;P 500 vs Bitcoin'!A104:B2635,2,FALSE)</f>
        <v>4359.46</v>
      </c>
      <c r="C104" s="37">
        <f>VLOOKUP(A104,'Investing Evenly in Cryptos'!A103:E2115,5,FALSE)</f>
        <v>44547.75</v>
      </c>
      <c r="D104" s="37">
        <f t="shared" si="3"/>
        <v>2.0039440297135291</v>
      </c>
      <c r="E104" s="35">
        <f t="shared" si="4"/>
        <v>74.855071246135239</v>
      </c>
      <c r="F104" s="34">
        <f t="shared" si="5"/>
        <v>37.353873230100163</v>
      </c>
      <c r="G104" s="34"/>
      <c r="H104" s="34"/>
      <c r="I104" s="17"/>
    </row>
    <row r="105" spans="1:9" x14ac:dyDescent="0.2">
      <c r="A105" s="5">
        <v>44467</v>
      </c>
      <c r="B105" s="37">
        <f>VLOOKUP(A105,'S&amp;P 500 vs Bitcoin'!A105:B2636,2,FALSE)</f>
        <v>4352.63</v>
      </c>
      <c r="C105" s="37">
        <f>VLOOKUP(A105,'Investing Evenly in Cryptos'!A104:E2116,5,FALSE)</f>
        <v>44013.629000000001</v>
      </c>
      <c r="D105" s="37">
        <f t="shared" si="3"/>
        <v>2.0008044349648806</v>
      </c>
      <c r="E105" s="35">
        <f t="shared" si="4"/>
        <v>73.957569901868538</v>
      </c>
      <c r="F105" s="34">
        <f t="shared" si="5"/>
        <v>36.963917417129622</v>
      </c>
      <c r="G105" s="34"/>
      <c r="H105" s="34"/>
      <c r="I105" s="17"/>
    </row>
    <row r="106" spans="1:9" x14ac:dyDescent="0.2">
      <c r="A106" s="5">
        <v>44466</v>
      </c>
      <c r="B106" s="37">
        <f>VLOOKUP(A106,'S&amp;P 500 vs Bitcoin'!A106:B2637,2,FALSE)</f>
        <v>4443.1099999999997</v>
      </c>
      <c r="C106" s="37">
        <f>VLOOKUP(A106,'Investing Evenly in Cryptos'!A105:E2117,5,FALSE)</f>
        <v>45264.25</v>
      </c>
      <c r="D106" s="37">
        <f t="shared" si="3"/>
        <v>2.0423960210348251</v>
      </c>
      <c r="E106" s="35">
        <f t="shared" si="4"/>
        <v>76.059030111574131</v>
      </c>
      <c r="F106" s="34">
        <f t="shared" si="5"/>
        <v>37.240099044570769</v>
      </c>
      <c r="G106" s="34"/>
      <c r="H106" s="34"/>
      <c r="I106" s="17"/>
    </row>
    <row r="107" spans="1:9" x14ac:dyDescent="0.2">
      <c r="A107" s="5">
        <v>44463</v>
      </c>
      <c r="B107" s="37">
        <f>VLOOKUP(A107,'S&amp;P 500 vs Bitcoin'!A107:B2638,2,FALSE)</f>
        <v>4455.4799999999996</v>
      </c>
      <c r="C107" s="37">
        <f>VLOOKUP(A107,'Investing Evenly in Cryptos'!A106:E2118,5,FALSE)</f>
        <v>45962.921000000002</v>
      </c>
      <c r="D107" s="37">
        <f t="shared" si="3"/>
        <v>2.0480822270437242</v>
      </c>
      <c r="E107" s="35">
        <f t="shared" si="4"/>
        <v>77.233030313214144</v>
      </c>
      <c r="F107" s="34">
        <f t="shared" si="5"/>
        <v>37.709926531951346</v>
      </c>
      <c r="G107" s="34"/>
      <c r="H107" s="34"/>
      <c r="I107" s="17"/>
    </row>
    <row r="108" spans="1:9" x14ac:dyDescent="0.2">
      <c r="A108" s="5">
        <v>44462</v>
      </c>
      <c r="B108" s="37">
        <f>VLOOKUP(A108,'S&amp;P 500 vs Bitcoin'!A108:B2639,2,FALSE)</f>
        <v>4448.9799999999996</v>
      </c>
      <c r="C108" s="37">
        <f>VLOOKUP(A108,'Investing Evenly in Cryptos'!A107:E2119,5,FALSE)</f>
        <v>48198.64</v>
      </c>
      <c r="D108" s="37">
        <f t="shared" si="3"/>
        <v>2.045094325745596</v>
      </c>
      <c r="E108" s="35">
        <f t="shared" si="4"/>
        <v>80.98978357306089</v>
      </c>
      <c r="F108" s="34">
        <f t="shared" si="5"/>
        <v>39.601979504556013</v>
      </c>
      <c r="G108" s="34"/>
      <c r="H108" s="34"/>
      <c r="I108" s="17"/>
    </row>
    <row r="109" spans="1:9" x14ac:dyDescent="0.2">
      <c r="A109" s="5">
        <v>44461</v>
      </c>
      <c r="B109" s="37">
        <f>VLOOKUP(A109,'S&amp;P 500 vs Bitcoin'!A109:B2640,2,FALSE)</f>
        <v>4395.6400000000003</v>
      </c>
      <c r="C109" s="37">
        <f>VLOOKUP(A109,'Investing Evenly in Cryptos'!A108:E2120,5,FALSE)</f>
        <v>46821.86</v>
      </c>
      <c r="D109" s="37">
        <f t="shared" si="3"/>
        <v>2.0205751480160337</v>
      </c>
      <c r="E109" s="35">
        <f t="shared" si="4"/>
        <v>78.676334184702242</v>
      </c>
      <c r="F109" s="34">
        <f t="shared" si="5"/>
        <v>38.937593715310769</v>
      </c>
      <c r="G109" s="34"/>
      <c r="H109" s="34"/>
      <c r="I109" s="17"/>
    </row>
    <row r="110" spans="1:9" x14ac:dyDescent="0.2">
      <c r="A110" s="5">
        <v>44460</v>
      </c>
      <c r="B110" s="37">
        <f>VLOOKUP(A110,'S&amp;P 500 vs Bitcoin'!A110:B2641,2,FALSE)</f>
        <v>4354.18</v>
      </c>
      <c r="C110" s="37">
        <f>VLOOKUP(A110,'Investing Evenly in Cryptos'!A109:E2121,5,FALSE)</f>
        <v>43571.932000000001</v>
      </c>
      <c r="D110" s="37">
        <f t="shared" si="3"/>
        <v>2.0015169345052035</v>
      </c>
      <c r="E110" s="35">
        <f t="shared" si="4"/>
        <v>73.21537168974325</v>
      </c>
      <c r="F110" s="34">
        <f t="shared" si="5"/>
        <v>36.579941157401635</v>
      </c>
      <c r="G110" s="34"/>
      <c r="H110" s="34"/>
      <c r="I110" s="17"/>
    </row>
    <row r="111" spans="1:9" x14ac:dyDescent="0.2">
      <c r="A111" s="5">
        <v>44459</v>
      </c>
      <c r="B111" s="37">
        <f>VLOOKUP(A111,'S&amp;P 500 vs Bitcoin'!A111:B2642,2,FALSE)</f>
        <v>4357.7299999999996</v>
      </c>
      <c r="C111" s="37">
        <f>VLOOKUP(A111,'Investing Evenly in Cryptos'!A110:E2122,5,FALSE)</f>
        <v>46136.189999999995</v>
      </c>
      <c r="D111" s="37">
        <f t="shared" si="3"/>
        <v>2.0031487882911039</v>
      </c>
      <c r="E111" s="35">
        <f t="shared" si="4"/>
        <v>77.524179997311464</v>
      </c>
      <c r="F111" s="34">
        <f t="shared" si="5"/>
        <v>38.701159120310642</v>
      </c>
      <c r="G111" s="34"/>
      <c r="H111" s="34"/>
      <c r="I111" s="17"/>
    </row>
    <row r="112" spans="1:9" x14ac:dyDescent="0.2">
      <c r="A112" s="5">
        <v>44456</v>
      </c>
      <c r="B112" s="37">
        <f>VLOOKUP(A112,'S&amp;P 500 vs Bitcoin'!A112:B2643,2,FALSE)</f>
        <v>4432.99</v>
      </c>
      <c r="C112" s="37">
        <f>VLOOKUP(A112,'Investing Evenly in Cryptos'!A111:E2123,5,FALSE)</f>
        <v>50871.909999999996</v>
      </c>
      <c r="D112" s="37">
        <f t="shared" si="3"/>
        <v>2.0377440885522007</v>
      </c>
      <c r="E112" s="35">
        <f t="shared" si="4"/>
        <v>85.48176838284715</v>
      </c>
      <c r="F112" s="34">
        <f t="shared" si="5"/>
        <v>41.94921671620758</v>
      </c>
      <c r="G112" s="34"/>
      <c r="H112" s="34"/>
      <c r="I112" s="17"/>
    </row>
    <row r="113" spans="1:9" x14ac:dyDescent="0.2">
      <c r="A113" s="5">
        <v>44455</v>
      </c>
      <c r="B113" s="37">
        <f>VLOOKUP(A113,'S&amp;P 500 vs Bitcoin'!A113:B2644,2,FALSE)</f>
        <v>4473.76</v>
      </c>
      <c r="C113" s="37">
        <f>VLOOKUP(A113,'Investing Evenly in Cryptos'!A112:E2124,5,FALSE)</f>
        <v>51541.150999999998</v>
      </c>
      <c r="D113" s="37">
        <f t="shared" si="3"/>
        <v>2.0564851248483067</v>
      </c>
      <c r="E113" s="35">
        <f t="shared" si="4"/>
        <v>86.606316373168426</v>
      </c>
      <c r="F113" s="34">
        <f t="shared" si="5"/>
        <v>42.113757754292919</v>
      </c>
      <c r="G113" s="34"/>
      <c r="H113" s="34"/>
      <c r="I113" s="17"/>
    </row>
    <row r="114" spans="1:9" x14ac:dyDescent="0.2">
      <c r="A114" s="5">
        <v>44454</v>
      </c>
      <c r="B114" s="37">
        <f>VLOOKUP(A114,'S&amp;P 500 vs Bitcoin'!A114:B2645,2,FALSE)</f>
        <v>4480.7</v>
      </c>
      <c r="C114" s="37">
        <f>VLOOKUP(A114,'Investing Evenly in Cryptos'!A113:E2125,5,FALSE)</f>
        <v>51937.870999999999</v>
      </c>
      <c r="D114" s="37">
        <f t="shared" si="3"/>
        <v>2.0596752840804617</v>
      </c>
      <c r="E114" s="35">
        <f t="shared" si="4"/>
        <v>87.272938230945016</v>
      </c>
      <c r="F114" s="34">
        <f t="shared" si="5"/>
        <v>42.372183084144673</v>
      </c>
      <c r="G114" s="34"/>
      <c r="H114" s="34"/>
      <c r="I114" s="17"/>
    </row>
    <row r="115" spans="1:9" x14ac:dyDescent="0.2">
      <c r="A115" s="5">
        <v>44453</v>
      </c>
      <c r="B115" s="37">
        <f>VLOOKUP(A115,'S&amp;P 500 vs Bitcoin'!A115:B2646,2,FALSE)</f>
        <v>4443.05</v>
      </c>
      <c r="C115" s="37">
        <f>VLOOKUP(A115,'Investing Evenly in Cryptos'!A114:E2126,5,FALSE)</f>
        <v>50691.189000000006</v>
      </c>
      <c r="D115" s="37">
        <f t="shared" si="3"/>
        <v>2.0423684404074578</v>
      </c>
      <c r="E115" s="35">
        <f t="shared" si="4"/>
        <v>85.178096854415926</v>
      </c>
      <c r="F115" s="34">
        <f t="shared" si="5"/>
        <v>41.705548895684402</v>
      </c>
      <c r="G115" s="34"/>
      <c r="H115" s="34"/>
      <c r="I115" s="17"/>
    </row>
    <row r="116" spans="1:9" x14ac:dyDescent="0.2">
      <c r="A116" s="5">
        <v>44452</v>
      </c>
      <c r="B116" s="37">
        <f>VLOOKUP(A116,'S&amp;P 500 vs Bitcoin'!A116:B2647,2,FALSE)</f>
        <v>4468.7299999999996</v>
      </c>
      <c r="C116" s="37">
        <f>VLOOKUP(A116,'Investing Evenly in Cryptos'!A115:E2127,5,FALSE)</f>
        <v>48423.769</v>
      </c>
      <c r="D116" s="37">
        <f t="shared" si="3"/>
        <v>2.0541729489206779</v>
      </c>
      <c r="E116" s="35">
        <f t="shared" si="4"/>
        <v>81.368075346148672</v>
      </c>
      <c r="F116" s="34">
        <f t="shared" si="5"/>
        <v>39.611112291641177</v>
      </c>
      <c r="G116" s="34"/>
      <c r="H116" s="34"/>
      <c r="I116" s="17"/>
    </row>
    <row r="117" spans="1:9" x14ac:dyDescent="0.2">
      <c r="A117" s="5">
        <v>44449</v>
      </c>
      <c r="B117" s="37">
        <f>VLOOKUP(A117,'S&amp;P 500 vs Bitcoin'!A117:B2648,2,FALSE)</f>
        <v>4458.58</v>
      </c>
      <c r="C117" s="37">
        <f>VLOOKUP(A117,'Investing Evenly in Cryptos'!A116:E2128,5,FALSE)</f>
        <v>48233.440999999999</v>
      </c>
      <c r="D117" s="37">
        <f t="shared" si="3"/>
        <v>2.0495072261243701</v>
      </c>
      <c r="E117" s="35">
        <f t="shared" si="4"/>
        <v>81.048260854953625</v>
      </c>
      <c r="F117" s="34">
        <f t="shared" si="5"/>
        <v>39.545242789027071</v>
      </c>
      <c r="G117" s="34"/>
      <c r="H117" s="34"/>
      <c r="I117" s="17"/>
    </row>
    <row r="118" spans="1:9" x14ac:dyDescent="0.2">
      <c r="A118" s="5">
        <v>44448</v>
      </c>
      <c r="B118" s="37">
        <f>VLOOKUP(A118,'S&amp;P 500 vs Bitcoin'!A118:B2649,2,FALSE)</f>
        <v>4493.28</v>
      </c>
      <c r="C118" s="37">
        <f>VLOOKUP(A118,'Investing Evenly in Cryptos'!A117:E2129,5,FALSE)</f>
        <v>49993.600000000006</v>
      </c>
      <c r="D118" s="37">
        <f t="shared" si="3"/>
        <v>2.0654580222851466</v>
      </c>
      <c r="E118" s="35">
        <f t="shared" si="4"/>
        <v>84.005914773491071</v>
      </c>
      <c r="F118" s="34">
        <f t="shared" si="5"/>
        <v>40.671809287389934</v>
      </c>
      <c r="G118" s="34"/>
      <c r="H118" s="34"/>
      <c r="I118" s="17"/>
    </row>
    <row r="119" spans="1:9" x14ac:dyDescent="0.2">
      <c r="A119" s="5">
        <v>44447</v>
      </c>
      <c r="B119" s="37">
        <f>VLOOKUP(A119,'S&amp;P 500 vs Bitcoin'!A119:B2650,2,FALSE)</f>
        <v>4514.07</v>
      </c>
      <c r="C119" s="37">
        <f>VLOOKUP(A119,'Investing Evenly in Cryptos'!A118:E2130,5,FALSE)</f>
        <v>49767.767</v>
      </c>
      <c r="D119" s="37">
        <f t="shared" si="3"/>
        <v>2.0750147096679292</v>
      </c>
      <c r="E119" s="35">
        <f t="shared" si="4"/>
        <v>83.626440045705067</v>
      </c>
      <c r="F119" s="34">
        <f t="shared" si="5"/>
        <v>40.301613119209193</v>
      </c>
      <c r="G119" s="34"/>
      <c r="H119" s="34"/>
      <c r="I119" s="17"/>
    </row>
    <row r="120" spans="1:9" x14ac:dyDescent="0.2">
      <c r="A120" s="5">
        <v>44446</v>
      </c>
      <c r="B120" s="37">
        <f>VLOOKUP(A120,'S&amp;P 500 vs Bitcoin'!A120:B2651,2,FALSE)</f>
        <v>4520.03</v>
      </c>
      <c r="C120" s="37">
        <f>VLOOKUP(A120,'Investing Evenly in Cryptos'!A119:E2131,5,FALSE)</f>
        <v>50382.847999999998</v>
      </c>
      <c r="D120" s="37">
        <f t="shared" si="3"/>
        <v>2.0777543853197513</v>
      </c>
      <c r="E120" s="35">
        <f t="shared" si="4"/>
        <v>84.659981180266158</v>
      </c>
      <c r="F120" s="34">
        <f t="shared" si="5"/>
        <v>40.745904221608754</v>
      </c>
      <c r="G120" s="34"/>
      <c r="H120" s="34"/>
      <c r="I120" s="17"/>
    </row>
    <row r="121" spans="1:9" x14ac:dyDescent="0.2">
      <c r="A121" s="5">
        <v>44442</v>
      </c>
      <c r="B121" s="37">
        <f>VLOOKUP(A121,'S&amp;P 500 vs Bitcoin'!A121:B2652,2,FALSE)</f>
        <v>4535.43</v>
      </c>
      <c r="C121" s="37">
        <f>VLOOKUP(A121,'Investing Evenly in Cryptos'!A120:E2132,5,FALSE)</f>
        <v>54149</v>
      </c>
      <c r="D121" s="37">
        <f t="shared" si="3"/>
        <v>2.0848334130107014</v>
      </c>
      <c r="E121" s="35">
        <f t="shared" si="4"/>
        <v>90.988372093023258</v>
      </c>
      <c r="F121" s="34">
        <f t="shared" si="5"/>
        <v>43.642993979853401</v>
      </c>
      <c r="G121" s="34"/>
      <c r="H121" s="34"/>
      <c r="I121" s="17"/>
    </row>
    <row r="122" spans="1:9" x14ac:dyDescent="0.2">
      <c r="A122" s="5">
        <v>44441</v>
      </c>
      <c r="B122" s="37">
        <f>VLOOKUP(A122,'S&amp;P 500 vs Bitcoin'!A122:B2653,2,FALSE)</f>
        <v>4536.95</v>
      </c>
      <c r="C122" s="37">
        <f>VLOOKUP(A122,'Investing Evenly in Cryptos'!A121:E2133,5,FALSE)</f>
        <v>53262.1</v>
      </c>
      <c r="D122" s="37">
        <f t="shared" si="3"/>
        <v>2.0855321222373404</v>
      </c>
      <c r="E122" s="35">
        <f t="shared" si="4"/>
        <v>89.49808441994891</v>
      </c>
      <c r="F122" s="34">
        <f t="shared" si="5"/>
        <v>42.913788507815532</v>
      </c>
      <c r="G122" s="34"/>
      <c r="H122" s="34"/>
      <c r="I122" s="17"/>
    </row>
    <row r="123" spans="1:9" x14ac:dyDescent="0.2">
      <c r="A123" s="5">
        <v>44440</v>
      </c>
      <c r="B123" s="37">
        <f>VLOOKUP(A123,'S&amp;P 500 vs Bitcoin'!A123:B2654,2,FALSE)</f>
        <v>4524.09</v>
      </c>
      <c r="C123" s="37">
        <f>VLOOKUP(A123,'Investing Evenly in Cryptos'!A122:E2134,5,FALSE)</f>
        <v>52856.540999999997</v>
      </c>
      <c r="D123" s="37">
        <f t="shared" si="3"/>
        <v>2.0796206744382744</v>
      </c>
      <c r="E123" s="35">
        <f t="shared" si="4"/>
        <v>88.816610095442925</v>
      </c>
      <c r="F123" s="34">
        <f t="shared" si="5"/>
        <v>42.708081905097018</v>
      </c>
      <c r="G123" s="34"/>
      <c r="H123" s="34"/>
      <c r="I123" s="17"/>
    </row>
    <row r="124" spans="1:9" x14ac:dyDescent="0.2">
      <c r="A124" s="5">
        <v>44439</v>
      </c>
      <c r="B124" s="37">
        <f>VLOOKUP(A124,'S&amp;P 500 vs Bitcoin'!A124:B2655,2,FALSE)</f>
        <v>4522.68</v>
      </c>
      <c r="C124" s="37">
        <f>VLOOKUP(A124,'Investing Evenly in Cryptos'!A123:E2135,5,FALSE)</f>
        <v>50760.99</v>
      </c>
      <c r="D124" s="37">
        <f t="shared" si="3"/>
        <v>2.0789725296951422</v>
      </c>
      <c r="E124" s="35">
        <f t="shared" si="4"/>
        <v>85.295385804543614</v>
      </c>
      <c r="F124" s="34">
        <f t="shared" si="5"/>
        <v>41.02766370705784</v>
      </c>
      <c r="G124" s="34"/>
      <c r="H124" s="34"/>
      <c r="I124" s="17"/>
    </row>
    <row r="125" spans="1:9" x14ac:dyDescent="0.2">
      <c r="A125" s="5">
        <v>44438</v>
      </c>
      <c r="B125" s="37">
        <f>VLOOKUP(A125,'S&amp;P 500 vs Bitcoin'!A125:B2656,2,FALSE)</f>
        <v>4528.79</v>
      </c>
      <c r="C125" s="37">
        <f>VLOOKUP(A125,'Investing Evenly in Cryptos'!A124:E2136,5,FALSE)</f>
        <v>50401.728999999999</v>
      </c>
      <c r="D125" s="37">
        <f t="shared" si="3"/>
        <v>2.0817811569153823</v>
      </c>
      <c r="E125" s="35">
        <f t="shared" si="4"/>
        <v>84.691707554778873</v>
      </c>
      <c r="F125" s="34">
        <f t="shared" si="5"/>
        <v>40.682329779691301</v>
      </c>
      <c r="G125" s="34"/>
      <c r="H125" s="34"/>
      <c r="I125" s="17"/>
    </row>
    <row r="126" spans="1:9" x14ac:dyDescent="0.2">
      <c r="A126" s="5">
        <v>44435</v>
      </c>
      <c r="B126" s="37">
        <f>VLOOKUP(A126,'S&amp;P 500 vs Bitcoin'!A126:B2657,2,FALSE)</f>
        <v>4509.37</v>
      </c>
      <c r="C126" s="37">
        <f>VLOOKUP(A126,'Investing Evenly in Cryptos'!A125:E2137,5,FALSE)</f>
        <v>52528.42</v>
      </c>
      <c r="D126" s="37">
        <f t="shared" si="3"/>
        <v>2.0728542271908212</v>
      </c>
      <c r="E126" s="35">
        <f t="shared" si="4"/>
        <v>88.265257427073522</v>
      </c>
      <c r="F126" s="34">
        <f t="shared" si="5"/>
        <v>42.581507309702424</v>
      </c>
      <c r="G126" s="34"/>
      <c r="H126" s="34"/>
      <c r="I126" s="17"/>
    </row>
    <row r="127" spans="1:9" x14ac:dyDescent="0.2">
      <c r="A127" s="5">
        <v>44434</v>
      </c>
      <c r="B127" s="37">
        <f>VLOOKUP(A127,'S&amp;P 500 vs Bitcoin'!A127:B2658,2,FALSE)</f>
        <v>4469.91</v>
      </c>
      <c r="C127" s="37">
        <f>VLOOKUP(A127,'Investing Evenly in Cryptos'!A126:E2138,5,FALSE)</f>
        <v>50090.51</v>
      </c>
      <c r="D127" s="37">
        <f t="shared" si="3"/>
        <v>2.054715367925569</v>
      </c>
      <c r="E127" s="35">
        <f t="shared" si="4"/>
        <v>84.168755881166831</v>
      </c>
      <c r="F127" s="34">
        <f t="shared" si="5"/>
        <v>40.963705822740408</v>
      </c>
      <c r="G127" s="34"/>
      <c r="H127" s="34"/>
      <c r="I127" s="17"/>
    </row>
    <row r="128" spans="1:9" x14ac:dyDescent="0.2">
      <c r="A128" s="5">
        <v>44433</v>
      </c>
      <c r="B128" s="37">
        <f>VLOOKUP(A128,'S&amp;P 500 vs Bitcoin'!A128:B2659,2,FALSE)</f>
        <v>4496.1899999999996</v>
      </c>
      <c r="C128" s="37">
        <f>VLOOKUP(A128,'Investing Evenly in Cryptos'!A127:E2139,5,FALSE)</f>
        <v>52395.678999999996</v>
      </c>
      <c r="D128" s="37">
        <f t="shared" si="3"/>
        <v>2.0667956827124625</v>
      </c>
      <c r="E128" s="35">
        <f t="shared" si="4"/>
        <v>88.042208294125544</v>
      </c>
      <c r="F128" s="34">
        <f t="shared" si="5"/>
        <v>42.598409233455989</v>
      </c>
      <c r="G128" s="34"/>
      <c r="H128" s="34"/>
      <c r="I128" s="17"/>
    </row>
    <row r="129" spans="1:9" x14ac:dyDescent="0.2">
      <c r="A129" s="5">
        <v>44432</v>
      </c>
      <c r="B129" s="37">
        <f>VLOOKUP(A129,'S&amp;P 500 vs Bitcoin'!A129:B2660,2,FALSE)</f>
        <v>4486.2299999999996</v>
      </c>
      <c r="C129" s="37">
        <f>VLOOKUP(A129,'Investing Evenly in Cryptos'!A128:E2140,5,FALSE)</f>
        <v>51060.799999999996</v>
      </c>
      <c r="D129" s="37">
        <f t="shared" si="3"/>
        <v>2.0622172985694847</v>
      </c>
      <c r="E129" s="35">
        <f t="shared" si="4"/>
        <v>85.79916655464443</v>
      </c>
      <c r="F129" s="34">
        <f t="shared" si="5"/>
        <v>41.605298633738279</v>
      </c>
      <c r="G129" s="34"/>
      <c r="H129" s="34"/>
      <c r="I129" s="17"/>
    </row>
    <row r="130" spans="1:9" x14ac:dyDescent="0.2">
      <c r="A130" s="5">
        <v>44431</v>
      </c>
      <c r="B130" s="37">
        <f>VLOOKUP(A130,'S&amp;P 500 vs Bitcoin'!A130:B2661,2,FALSE)</f>
        <v>4479.54</v>
      </c>
      <c r="C130" s="37">
        <f>VLOOKUP(A130,'Investing Evenly in Cryptos'!A129:E2141,5,FALSE)</f>
        <v>53049.012999999999</v>
      </c>
      <c r="D130" s="37">
        <f t="shared" si="3"/>
        <v>2.0591420586180265</v>
      </c>
      <c r="E130" s="35">
        <f t="shared" si="4"/>
        <v>89.140027221400729</v>
      </c>
      <c r="F130" s="34">
        <f t="shared" si="5"/>
        <v>43.289887090755755</v>
      </c>
      <c r="G130" s="34"/>
      <c r="H130" s="34"/>
      <c r="I130" s="17"/>
    </row>
    <row r="131" spans="1:9" x14ac:dyDescent="0.2">
      <c r="A131" s="5">
        <v>44428</v>
      </c>
      <c r="B131" s="37">
        <f>VLOOKUP(A131,'S&amp;P 500 vs Bitcoin'!A131:B2662,2,FALSE)</f>
        <v>4441.67</v>
      </c>
      <c r="C131" s="37">
        <f>VLOOKUP(A131,'Investing Evenly in Cryptos'!A130:E2142,5,FALSE)</f>
        <v>52803.067999999999</v>
      </c>
      <c r="D131" s="37">
        <f t="shared" ref="D131:D194" si="6">B131/$B$1387</f>
        <v>2.0417340859780091</v>
      </c>
      <c r="E131" s="35">
        <f t="shared" ref="E131:E194" si="7">C131/$C$1387</f>
        <v>88.726757628713528</v>
      </c>
      <c r="F131" s="34">
        <f t="shared" ref="F131:F194" si="8">E131/D131</f>
        <v>43.456568726584493</v>
      </c>
      <c r="G131" s="34"/>
      <c r="H131" s="34"/>
      <c r="I131" s="17"/>
    </row>
    <row r="132" spans="1:9" x14ac:dyDescent="0.2">
      <c r="A132" s="5">
        <v>44427</v>
      </c>
      <c r="B132" s="37">
        <f>VLOOKUP(A132,'S&amp;P 500 vs Bitcoin'!A132:B2663,2,FALSE)</f>
        <v>4405.8</v>
      </c>
      <c r="C132" s="37">
        <f>VLOOKUP(A132,'Investing Evenly in Cryptos'!A131:E2143,5,FALSE)</f>
        <v>50127.08</v>
      </c>
      <c r="D132" s="37">
        <f t="shared" si="6"/>
        <v>2.0252454675835692</v>
      </c>
      <c r="E132" s="35">
        <f t="shared" si="7"/>
        <v>84.230205672805482</v>
      </c>
      <c r="F132" s="34">
        <f t="shared" si="8"/>
        <v>41.590121800546548</v>
      </c>
      <c r="G132" s="34"/>
      <c r="H132" s="34"/>
      <c r="I132" s="17"/>
    </row>
    <row r="133" spans="1:9" x14ac:dyDescent="0.2">
      <c r="A133" s="5">
        <v>44426</v>
      </c>
      <c r="B133" s="37">
        <f>VLOOKUP(A133,'S&amp;P 500 vs Bitcoin'!A133:B2664,2,FALSE)</f>
        <v>4400.2700000000004</v>
      </c>
      <c r="C133" s="37">
        <f>VLOOKUP(A133,'Investing Evenly in Cryptos'!A132:E2144,5,FALSE)</f>
        <v>47930.582000000002</v>
      </c>
      <c r="D133" s="37">
        <f t="shared" si="6"/>
        <v>2.0227034530945467</v>
      </c>
      <c r="E133" s="35">
        <f t="shared" si="7"/>
        <v>80.539356768382845</v>
      </c>
      <c r="F133" s="34">
        <f t="shared" si="8"/>
        <v>39.817678980655906</v>
      </c>
      <c r="G133" s="34"/>
      <c r="H133" s="34"/>
      <c r="I133" s="17"/>
    </row>
    <row r="134" spans="1:9" x14ac:dyDescent="0.2">
      <c r="A134" s="5">
        <v>44425</v>
      </c>
      <c r="B134" s="37">
        <f>VLOOKUP(A134,'S&amp;P 500 vs Bitcoin'!A134:B2665,2,FALSE)</f>
        <v>4448.08</v>
      </c>
      <c r="C134" s="37">
        <f>VLOOKUP(A134,'Investing Evenly in Cryptos'!A133:E2145,5,FALSE)</f>
        <v>47879.775999999998</v>
      </c>
      <c r="D134" s="37">
        <f t="shared" si="6"/>
        <v>2.0446806163350861</v>
      </c>
      <c r="E134" s="35">
        <f t="shared" si="7"/>
        <v>80.453985750772944</v>
      </c>
      <c r="F134" s="34">
        <f t="shared" si="8"/>
        <v>39.347947600236843</v>
      </c>
      <c r="G134" s="34"/>
      <c r="H134" s="34"/>
      <c r="I134" s="17"/>
    </row>
    <row r="135" spans="1:9" x14ac:dyDescent="0.2">
      <c r="A135" s="5">
        <v>44424</v>
      </c>
      <c r="B135" s="37">
        <f>VLOOKUP(A135,'S&amp;P 500 vs Bitcoin'!A135:B2666,2,FALSE)</f>
        <v>4479.66</v>
      </c>
      <c r="C135" s="37">
        <f>VLOOKUP(A135,'Investing Evenly in Cryptos'!A134:E2146,5,FALSE)</f>
        <v>49266.348000000005</v>
      </c>
      <c r="D135" s="37">
        <f t="shared" si="6"/>
        <v>2.0591972198727611</v>
      </c>
      <c r="E135" s="35">
        <f t="shared" si="7"/>
        <v>82.783888963570377</v>
      </c>
      <c r="F135" s="34">
        <f t="shared" si="8"/>
        <v>40.202020556673844</v>
      </c>
      <c r="G135" s="34"/>
      <c r="H135" s="34"/>
      <c r="I135" s="17"/>
    </row>
    <row r="136" spans="1:9" x14ac:dyDescent="0.2">
      <c r="A136" s="5">
        <v>44421</v>
      </c>
      <c r="B136" s="37">
        <f>VLOOKUP(A136,'S&amp;P 500 vs Bitcoin'!A136:B2667,2,FALSE)</f>
        <v>4468</v>
      </c>
      <c r="C136" s="37">
        <f>VLOOKUP(A136,'Investing Evenly in Cryptos'!A135:E2147,5,FALSE)</f>
        <v>51349.67</v>
      </c>
      <c r="D136" s="37">
        <f t="shared" si="6"/>
        <v>2.0538373846210423</v>
      </c>
      <c r="E136" s="35">
        <f t="shared" si="7"/>
        <v>86.284564457588388</v>
      </c>
      <c r="F136" s="34">
        <f t="shared" si="8"/>
        <v>42.011390533486143</v>
      </c>
      <c r="G136" s="34"/>
      <c r="H136" s="34"/>
      <c r="I136" s="17"/>
    </row>
    <row r="137" spans="1:9" x14ac:dyDescent="0.2">
      <c r="A137" s="5">
        <v>44420</v>
      </c>
      <c r="B137" s="37">
        <f>VLOOKUP(A137,'S&amp;P 500 vs Bitcoin'!A137:B2668,2,FALSE)</f>
        <v>4460.84</v>
      </c>
      <c r="C137" s="37">
        <f>VLOOKUP(A137,'Investing Evenly in Cryptos'!A136:E2148,5,FALSE)</f>
        <v>47634.555999999997</v>
      </c>
      <c r="D137" s="37">
        <f t="shared" si="6"/>
        <v>2.0505460964218734</v>
      </c>
      <c r="E137" s="35">
        <f t="shared" si="7"/>
        <v>80.041934399784907</v>
      </c>
      <c r="F137" s="34">
        <f t="shared" si="8"/>
        <v>39.034447720758436</v>
      </c>
      <c r="G137" s="34"/>
      <c r="H137" s="34"/>
      <c r="I137" s="17"/>
    </row>
    <row r="138" spans="1:9" x14ac:dyDescent="0.2">
      <c r="A138" s="5">
        <v>44419</v>
      </c>
      <c r="B138" s="37">
        <f>VLOOKUP(A138,'S&amp;P 500 vs Bitcoin'!A138:B2669,2,FALSE)</f>
        <v>4447.7</v>
      </c>
      <c r="C138" s="37">
        <f>VLOOKUP(A138,'Investing Evenly in Cryptos'!A137:E2149,5,FALSE)</f>
        <v>48879.788999999997</v>
      </c>
      <c r="D138" s="37">
        <f t="shared" si="6"/>
        <v>2.0445059390284261</v>
      </c>
      <c r="E138" s="35">
        <f t="shared" si="7"/>
        <v>82.134340973249081</v>
      </c>
      <c r="F138" s="34">
        <f t="shared" si="8"/>
        <v>40.173197546337434</v>
      </c>
      <c r="G138" s="34"/>
      <c r="H138" s="34"/>
      <c r="I138" s="17"/>
    </row>
    <row r="139" spans="1:9" x14ac:dyDescent="0.2">
      <c r="A139" s="5">
        <v>44418</v>
      </c>
      <c r="B139" s="37">
        <f>VLOOKUP(A139,'S&amp;P 500 vs Bitcoin'!A139:B2670,2,FALSE)</f>
        <v>4436.75</v>
      </c>
      <c r="C139" s="37">
        <f>VLOOKUP(A139,'Investing Evenly in Cryptos'!A138:E2150,5,FALSE)</f>
        <v>48917.232000000004</v>
      </c>
      <c r="D139" s="37">
        <f t="shared" si="6"/>
        <v>2.0394724745338872</v>
      </c>
      <c r="E139" s="35">
        <f t="shared" si="7"/>
        <v>82.197257695926879</v>
      </c>
      <c r="F139" s="34">
        <f t="shared" si="8"/>
        <v>40.303195420527906</v>
      </c>
      <c r="G139" s="34"/>
      <c r="H139" s="34"/>
      <c r="I139" s="17"/>
    </row>
    <row r="140" spans="1:9" x14ac:dyDescent="0.2">
      <c r="A140" s="5">
        <v>44417</v>
      </c>
      <c r="B140" s="37">
        <f>VLOOKUP(A140,'S&amp;P 500 vs Bitcoin'!A140:B2671,2,FALSE)</f>
        <v>4432.3500000000004</v>
      </c>
      <c r="C140" s="37">
        <f>VLOOKUP(A140,'Investing Evenly in Cryptos'!A139:E2151,5,FALSE)</f>
        <v>49625.341</v>
      </c>
      <c r="D140" s="37">
        <f t="shared" si="6"/>
        <v>2.0374498951936162</v>
      </c>
      <c r="E140" s="35">
        <f t="shared" si="7"/>
        <v>83.38711688398979</v>
      </c>
      <c r="F140" s="34">
        <f t="shared" si="8"/>
        <v>40.927198789379617</v>
      </c>
      <c r="G140" s="34"/>
      <c r="H140" s="34"/>
      <c r="I140" s="17"/>
    </row>
    <row r="141" spans="1:9" x14ac:dyDescent="0.2">
      <c r="A141" s="5">
        <v>44414</v>
      </c>
      <c r="B141" s="37">
        <f>VLOOKUP(A141,'S&amp;P 500 vs Bitcoin'!A141:B2672,2,FALSE)</f>
        <v>4436.5200000000004</v>
      </c>
      <c r="C141" s="37">
        <f>VLOOKUP(A141,'Investing Evenly in Cryptos'!A140:E2152,5,FALSE)</f>
        <v>45868.771000000001</v>
      </c>
      <c r="D141" s="37">
        <f t="shared" si="6"/>
        <v>2.0393667487956462</v>
      </c>
      <c r="E141" s="35">
        <f t="shared" si="7"/>
        <v>77.074826925662052</v>
      </c>
      <c r="F141" s="34">
        <f t="shared" si="8"/>
        <v>37.793509662339453</v>
      </c>
      <c r="G141" s="34"/>
      <c r="H141" s="34"/>
      <c r="I141" s="17"/>
    </row>
    <row r="142" spans="1:9" x14ac:dyDescent="0.2">
      <c r="A142" s="5">
        <v>44413</v>
      </c>
      <c r="B142" s="37">
        <f>VLOOKUP(A142,'S&amp;P 500 vs Bitcoin'!A142:B2673,2,FALSE)</f>
        <v>4429.1000000000004</v>
      </c>
      <c r="C142" s="37">
        <f>VLOOKUP(A142,'Investing Evenly in Cryptos'!A141:E2153,5,FALSE)</f>
        <v>43859.46</v>
      </c>
      <c r="D142" s="37">
        <f t="shared" si="6"/>
        <v>2.0359559445445519</v>
      </c>
      <c r="E142" s="35">
        <f t="shared" si="7"/>
        <v>73.698514585293722</v>
      </c>
      <c r="F142" s="34">
        <f t="shared" si="8"/>
        <v>36.198481987182809</v>
      </c>
      <c r="G142" s="34"/>
      <c r="H142" s="34"/>
      <c r="I142" s="17"/>
    </row>
    <row r="143" spans="1:9" x14ac:dyDescent="0.2">
      <c r="A143" s="5">
        <v>44412</v>
      </c>
      <c r="B143" s="37">
        <f>VLOOKUP(A143,'S&amp;P 500 vs Bitcoin'!A143:B2674,2,FALSE)</f>
        <v>4402.68</v>
      </c>
      <c r="C143" s="37">
        <f>VLOOKUP(A143,'Investing Evenly in Cryptos'!A142:E2154,5,FALSE)</f>
        <v>42621.988000000005</v>
      </c>
      <c r="D143" s="37">
        <f t="shared" si="6"/>
        <v>2.023811274960468</v>
      </c>
      <c r="E143" s="35">
        <f t="shared" si="7"/>
        <v>71.619149079177319</v>
      </c>
      <c r="F143" s="34">
        <f t="shared" si="8"/>
        <v>35.388254806800745</v>
      </c>
      <c r="G143" s="34"/>
      <c r="H143" s="34"/>
      <c r="I143" s="17"/>
    </row>
    <row r="144" spans="1:9" x14ac:dyDescent="0.2">
      <c r="A144" s="5">
        <v>44411</v>
      </c>
      <c r="B144" s="37">
        <f>VLOOKUP(A144,'S&amp;P 500 vs Bitcoin'!A144:B2675,2,FALSE)</f>
        <v>4423.1499999999996</v>
      </c>
      <c r="C144" s="37">
        <f>VLOOKUP(A144,'Investing Evenly in Cryptos'!A143:E2155,5,FALSE)</f>
        <v>40854.25</v>
      </c>
      <c r="D144" s="37">
        <f t="shared" si="6"/>
        <v>2.0332208656639574</v>
      </c>
      <c r="E144" s="35">
        <f t="shared" si="7"/>
        <v>68.648759913966927</v>
      </c>
      <c r="F144" s="34">
        <f t="shared" si="8"/>
        <v>33.763552732156995</v>
      </c>
      <c r="G144" s="34"/>
      <c r="H144" s="34"/>
      <c r="I144" s="17"/>
    </row>
    <row r="145" spans="1:9" x14ac:dyDescent="0.2">
      <c r="A145" s="5">
        <v>44410</v>
      </c>
      <c r="B145" s="37">
        <f>VLOOKUP(A145,'S&amp;P 500 vs Bitcoin'!A145:B2676,2,FALSE)</f>
        <v>4387.1099999999997</v>
      </c>
      <c r="C145" s="37">
        <f>VLOOKUP(A145,'Investing Evenly in Cryptos'!A144:E2156,5,FALSE)</f>
        <v>41904.710000000006</v>
      </c>
      <c r="D145" s="37">
        <f t="shared" si="6"/>
        <v>2.0166541021586437</v>
      </c>
      <c r="E145" s="35">
        <f t="shared" si="7"/>
        <v>70.41388291437022</v>
      </c>
      <c r="F145" s="34">
        <f t="shared" si="8"/>
        <v>34.91619253842223</v>
      </c>
      <c r="G145" s="34"/>
      <c r="H145" s="34"/>
      <c r="I145" s="17"/>
    </row>
    <row r="146" spans="1:9" x14ac:dyDescent="0.2">
      <c r="A146" s="5">
        <v>44407</v>
      </c>
      <c r="B146" s="37">
        <f>VLOOKUP(A146,'S&amp;P 500 vs Bitcoin'!A146:B2677,2,FALSE)</f>
        <v>4395.26</v>
      </c>
      <c r="C146" s="37">
        <f>VLOOKUP(A146,'Investing Evenly in Cryptos'!A145:E2157,5,FALSE)</f>
        <v>44774.58</v>
      </c>
      <c r="D146" s="37">
        <f t="shared" si="6"/>
        <v>2.0204004707093737</v>
      </c>
      <c r="E146" s="35">
        <f t="shared" si="7"/>
        <v>75.236221266299239</v>
      </c>
      <c r="F146" s="34">
        <f t="shared" si="8"/>
        <v>37.238271499651447</v>
      </c>
      <c r="G146" s="34"/>
      <c r="H146" s="34"/>
      <c r="I146" s="17"/>
    </row>
    <row r="147" spans="1:9" x14ac:dyDescent="0.2">
      <c r="A147" s="5">
        <v>44406</v>
      </c>
      <c r="B147" s="37">
        <f>VLOOKUP(A147,'S&amp;P 500 vs Bitcoin'!A147:B2678,2,FALSE)</f>
        <v>4419.1499999999996</v>
      </c>
      <c r="C147" s="37">
        <f>VLOOKUP(A147,'Investing Evenly in Cryptos'!A146:E2158,5,FALSE)</f>
        <v>42565.49</v>
      </c>
      <c r="D147" s="37">
        <f t="shared" si="6"/>
        <v>2.0313821571728017</v>
      </c>
      <c r="E147" s="35">
        <f t="shared" si="7"/>
        <v>71.524213603979021</v>
      </c>
      <c r="F147" s="34">
        <f t="shared" si="8"/>
        <v>35.209629734822336</v>
      </c>
      <c r="G147" s="34"/>
      <c r="H147" s="34"/>
      <c r="I147" s="17"/>
    </row>
    <row r="148" spans="1:9" x14ac:dyDescent="0.2">
      <c r="A148" s="5">
        <v>44405</v>
      </c>
      <c r="B148" s="37">
        <f>VLOOKUP(A148,'S&amp;P 500 vs Bitcoin'!A148:B2679,2,FALSE)</f>
        <v>4400.6499999999996</v>
      </c>
      <c r="C148" s="37">
        <f>VLOOKUP(A148,'Investing Evenly in Cryptos'!A147:E2159,5,FALSE)</f>
        <v>42442.9</v>
      </c>
      <c r="D148" s="37">
        <f t="shared" si="6"/>
        <v>2.0228781304012058</v>
      </c>
      <c r="E148" s="35">
        <f t="shared" si="7"/>
        <v>71.318221535152574</v>
      </c>
      <c r="F148" s="34">
        <f t="shared" si="8"/>
        <v>35.255817176197233</v>
      </c>
      <c r="G148" s="34"/>
      <c r="H148" s="34"/>
      <c r="I148" s="17"/>
    </row>
    <row r="149" spans="1:9" x14ac:dyDescent="0.2">
      <c r="A149" s="5">
        <v>44404</v>
      </c>
      <c r="B149" s="37">
        <f>VLOOKUP(A149,'S&amp;P 500 vs Bitcoin'!A149:B2680,2,FALSE)</f>
        <v>4401.46</v>
      </c>
      <c r="C149" s="37">
        <f>VLOOKUP(A149,'Investing Evenly in Cryptos'!A148:E2160,5,FALSE)</f>
        <v>42001.428999999996</v>
      </c>
      <c r="D149" s="37">
        <f t="shared" si="6"/>
        <v>2.0232504688706654</v>
      </c>
      <c r="E149" s="35">
        <f t="shared" si="7"/>
        <v>70.576403078370745</v>
      </c>
      <c r="F149" s="34">
        <f t="shared" si="8"/>
        <v>34.882682181096918</v>
      </c>
      <c r="G149" s="34"/>
      <c r="H149" s="34"/>
      <c r="I149" s="17"/>
    </row>
    <row r="150" spans="1:9" x14ac:dyDescent="0.2">
      <c r="A150" s="5">
        <v>44403</v>
      </c>
      <c r="B150" s="37">
        <f>VLOOKUP(A150,'S&amp;P 500 vs Bitcoin'!A150:B2681,2,FALSE)</f>
        <v>4422.2299999999996</v>
      </c>
      <c r="C150" s="37">
        <f>VLOOKUP(A150,'Investing Evenly in Cryptos'!A149:E2161,5,FALSE)</f>
        <v>39658.193999999996</v>
      </c>
      <c r="D150" s="37">
        <f t="shared" si="6"/>
        <v>2.0327979627109913</v>
      </c>
      <c r="E150" s="35">
        <f t="shared" si="7"/>
        <v>66.638987095039653</v>
      </c>
      <c r="F150" s="34">
        <f t="shared" si="8"/>
        <v>32.781903719624054</v>
      </c>
      <c r="G150" s="34"/>
      <c r="H150" s="34"/>
      <c r="I150" s="17"/>
    </row>
    <row r="151" spans="1:9" x14ac:dyDescent="0.2">
      <c r="A151" s="5">
        <v>44400</v>
      </c>
      <c r="B151" s="37">
        <f>VLOOKUP(A151,'S&amp;P 500 vs Bitcoin'!A151:B2682,2,FALSE)</f>
        <v>4411.8</v>
      </c>
      <c r="C151" s="37">
        <f>VLOOKUP(A151,'Investing Evenly in Cryptos'!A150:E2162,5,FALSE)</f>
        <v>35844.366999999998</v>
      </c>
      <c r="D151" s="37">
        <f t="shared" si="6"/>
        <v>2.0280035303203032</v>
      </c>
      <c r="E151" s="35">
        <f t="shared" si="7"/>
        <v>60.230486288479632</v>
      </c>
      <c r="F151" s="34">
        <f t="shared" si="8"/>
        <v>29.699399132193236</v>
      </c>
      <c r="G151" s="34"/>
      <c r="H151" s="34"/>
      <c r="I151" s="17"/>
    </row>
    <row r="152" spans="1:9" x14ac:dyDescent="0.2">
      <c r="A152" s="5">
        <v>44399</v>
      </c>
      <c r="B152" s="37">
        <f>VLOOKUP(A152,'S&amp;P 500 vs Bitcoin'!A152:B2683,2,FALSE)</f>
        <v>4367.4799999999996</v>
      </c>
      <c r="C152" s="37">
        <f>VLOOKUP(A152,'Investing Evenly in Cryptos'!A151:E2163,5,FALSE)</f>
        <v>34466.018000000004</v>
      </c>
      <c r="D152" s="37">
        <f t="shared" si="6"/>
        <v>2.0076306402382964</v>
      </c>
      <c r="E152" s="35">
        <f t="shared" si="7"/>
        <v>57.914400457050682</v>
      </c>
      <c r="F152" s="34">
        <f t="shared" si="8"/>
        <v>28.847139158115514</v>
      </c>
      <c r="G152" s="34"/>
      <c r="H152" s="34"/>
      <c r="I152" s="17"/>
    </row>
    <row r="153" spans="1:9" x14ac:dyDescent="0.2">
      <c r="A153" s="5">
        <v>44398</v>
      </c>
      <c r="B153" s="37">
        <f>VLOOKUP(A153,'S&amp;P 500 vs Bitcoin'!A153:B2684,2,FALSE)</f>
        <v>4358.6899999999996</v>
      </c>
      <c r="C153" s="37">
        <f>VLOOKUP(A153,'Investing Evenly in Cryptos'!A152:E2164,5,FALSE)</f>
        <v>34253.314999999995</v>
      </c>
      <c r="D153" s="37">
        <f t="shared" si="6"/>
        <v>2.0035900783289815</v>
      </c>
      <c r="E153" s="35">
        <f t="shared" si="7"/>
        <v>57.556988506519687</v>
      </c>
      <c r="F153" s="34">
        <f t="shared" si="8"/>
        <v>28.726928291900364</v>
      </c>
      <c r="G153" s="34"/>
      <c r="H153" s="34"/>
      <c r="I153" s="17"/>
    </row>
    <row r="154" spans="1:9" x14ac:dyDescent="0.2">
      <c r="A154" s="5">
        <v>44397</v>
      </c>
      <c r="B154" s="37">
        <f>VLOOKUP(A154,'S&amp;P 500 vs Bitcoin'!A154:B2685,2,FALSE)</f>
        <v>4323.21</v>
      </c>
      <c r="C154" s="37">
        <f>VLOOKUP(A154,'Investing Evenly in Cryptos'!A153:E2165,5,FALSE)</f>
        <v>31701.17</v>
      </c>
      <c r="D154" s="37">
        <f t="shared" si="6"/>
        <v>1.9872807340124297</v>
      </c>
      <c r="E154" s="35">
        <f t="shared" si="7"/>
        <v>53.268534077160908</v>
      </c>
      <c r="F154" s="34">
        <f t="shared" si="8"/>
        <v>26.804735317696554</v>
      </c>
      <c r="G154" s="34"/>
      <c r="H154" s="34"/>
      <c r="I154" s="17"/>
    </row>
    <row r="155" spans="1:9" x14ac:dyDescent="0.2">
      <c r="A155" s="5">
        <v>44396</v>
      </c>
      <c r="B155" s="37">
        <f>VLOOKUP(A155,'S&amp;P 500 vs Bitcoin'!A155:B2686,2,FALSE)</f>
        <v>4258.63</v>
      </c>
      <c r="C155" s="37">
        <f>VLOOKUP(A155,'Investing Evenly in Cryptos'!A154:E2166,5,FALSE)</f>
        <v>32778.298000000003</v>
      </c>
      <c r="D155" s="37">
        <f t="shared" si="6"/>
        <v>1.9575947854227191</v>
      </c>
      <c r="E155" s="35">
        <f t="shared" si="7"/>
        <v>55.078468208092488</v>
      </c>
      <c r="F155" s="34">
        <f t="shared" si="8"/>
        <v>28.13578612807704</v>
      </c>
      <c r="G155" s="34"/>
      <c r="H155" s="34"/>
      <c r="I155" s="17"/>
    </row>
    <row r="156" spans="1:9" x14ac:dyDescent="0.2">
      <c r="A156" s="5">
        <v>44393</v>
      </c>
      <c r="B156" s="37">
        <f>VLOOKUP(A156,'S&amp;P 500 vs Bitcoin'!A156:B2687,2,FALSE)</f>
        <v>4327.16</v>
      </c>
      <c r="C156" s="37">
        <f>VLOOKUP(A156,'Investing Evenly in Cryptos'!A155:E2167,5,FALSE)</f>
        <v>33427.793999999994</v>
      </c>
      <c r="D156" s="37">
        <f t="shared" si="6"/>
        <v>1.989096458647446</v>
      </c>
      <c r="E156" s="35">
        <f t="shared" si="7"/>
        <v>56.169838015862339</v>
      </c>
      <c r="F156" s="34">
        <f t="shared" si="8"/>
        <v>28.238870855995057</v>
      </c>
      <c r="G156" s="34"/>
      <c r="H156" s="34"/>
      <c r="I156" s="17"/>
    </row>
    <row r="157" spans="1:9" x14ac:dyDescent="0.2">
      <c r="A157" s="5">
        <v>44392</v>
      </c>
      <c r="B157" s="37">
        <f>VLOOKUP(A157,'S&amp;P 500 vs Bitcoin'!A157:B2688,2,FALSE)</f>
        <v>4360.03</v>
      </c>
      <c r="C157" s="37">
        <f>VLOOKUP(A157,'Investing Evenly in Cryptos'!A156:E2168,5,FALSE)</f>
        <v>33900.642</v>
      </c>
      <c r="D157" s="37">
        <f t="shared" si="6"/>
        <v>2.0042060456735187</v>
      </c>
      <c r="E157" s="35">
        <f t="shared" si="7"/>
        <v>56.964380293050141</v>
      </c>
      <c r="F157" s="34">
        <f t="shared" si="8"/>
        <v>28.422417154173942</v>
      </c>
      <c r="G157" s="34"/>
      <c r="H157" s="34"/>
      <c r="I157" s="17"/>
    </row>
    <row r="158" spans="1:9" x14ac:dyDescent="0.2">
      <c r="A158" s="5">
        <v>44391</v>
      </c>
      <c r="B158" s="37">
        <f>VLOOKUP(A158,'S&amp;P 500 vs Bitcoin'!A158:B2689,2,FALSE)</f>
        <v>4374.3</v>
      </c>
      <c r="C158" s="37">
        <f>VLOOKUP(A158,'Investing Evenly in Cryptos'!A157:E2169,5,FALSE)</f>
        <v>34948.655999999995</v>
      </c>
      <c r="D158" s="37">
        <f t="shared" si="6"/>
        <v>2.0107656382157173</v>
      </c>
      <c r="E158" s="35">
        <f t="shared" si="7"/>
        <v>58.72539319801048</v>
      </c>
      <c r="F158" s="34">
        <f t="shared" si="8"/>
        <v>29.205488736181771</v>
      </c>
      <c r="G158" s="34"/>
      <c r="H158" s="34"/>
      <c r="I158" s="17"/>
    </row>
    <row r="159" spans="1:9" x14ac:dyDescent="0.2">
      <c r="A159" s="5">
        <v>44390</v>
      </c>
      <c r="B159" s="37">
        <f>VLOOKUP(A159,'S&amp;P 500 vs Bitcoin'!A159:B2690,2,FALSE)</f>
        <v>4369.21</v>
      </c>
      <c r="C159" s="37">
        <f>VLOOKUP(A159,'Investing Evenly in Cryptos'!A158:E2170,5,FALSE)</f>
        <v>34799.01</v>
      </c>
      <c r="D159" s="37">
        <f t="shared" si="6"/>
        <v>2.0084258816607217</v>
      </c>
      <c r="E159" s="35">
        <f t="shared" si="7"/>
        <v>58.473938029305017</v>
      </c>
      <c r="F159" s="34">
        <f t="shared" si="8"/>
        <v>29.114312140288817</v>
      </c>
      <c r="G159" s="34"/>
      <c r="H159" s="34"/>
      <c r="I159" s="17"/>
    </row>
    <row r="160" spans="1:9" x14ac:dyDescent="0.2">
      <c r="A160" s="5">
        <v>44389</v>
      </c>
      <c r="B160" s="37">
        <f>VLOOKUP(A160,'S&amp;P 500 vs Bitcoin'!A160:B2691,2,FALSE)</f>
        <v>4384.63</v>
      </c>
      <c r="C160" s="37">
        <f>VLOOKUP(A160,'Investing Evenly in Cryptos'!A159:E2171,5,FALSE)</f>
        <v>35255.123999999996</v>
      </c>
      <c r="D160" s="37">
        <f t="shared" si="6"/>
        <v>2.015514102894127</v>
      </c>
      <c r="E160" s="35">
        <f t="shared" si="7"/>
        <v>59.240361607742969</v>
      </c>
      <c r="F160" s="34">
        <f t="shared" si="8"/>
        <v>29.392184119514845</v>
      </c>
      <c r="G160" s="34"/>
      <c r="H160" s="34"/>
      <c r="I160" s="17"/>
    </row>
    <row r="161" spans="1:9" x14ac:dyDescent="0.2">
      <c r="A161" s="5">
        <v>44386</v>
      </c>
      <c r="B161" s="37">
        <f>VLOOKUP(A161,'S&amp;P 500 vs Bitcoin'!A161:B2692,2,FALSE)</f>
        <v>4369.55</v>
      </c>
      <c r="C161" s="37">
        <f>VLOOKUP(A161,'Investing Evenly in Cryptos'!A160:E2172,5,FALSE)</f>
        <v>36046.835000000006</v>
      </c>
      <c r="D161" s="37">
        <f t="shared" si="6"/>
        <v>2.0085821718824697</v>
      </c>
      <c r="E161" s="35">
        <f t="shared" si="7"/>
        <v>60.570700026885348</v>
      </c>
      <c r="F161" s="34">
        <f t="shared" si="8"/>
        <v>30.155948247871628</v>
      </c>
      <c r="G161" s="34"/>
      <c r="H161" s="34"/>
      <c r="I161" s="17"/>
    </row>
    <row r="162" spans="1:9" x14ac:dyDescent="0.2">
      <c r="A162" s="5">
        <v>44385</v>
      </c>
      <c r="B162" s="37">
        <f>VLOOKUP(A162,'S&amp;P 500 vs Bitcoin'!A162:B2693,2,FALSE)</f>
        <v>4320.82</v>
      </c>
      <c r="C162" s="37">
        <f>VLOOKUP(A162,'Investing Evenly in Cryptos'!A161:E2173,5,FALSE)</f>
        <v>35120.03</v>
      </c>
      <c r="D162" s="37">
        <f t="shared" si="6"/>
        <v>1.9861821056889639</v>
      </c>
      <c r="E162" s="35">
        <f t="shared" si="7"/>
        <v>59.013358650356231</v>
      </c>
      <c r="F162" s="34">
        <f t="shared" si="8"/>
        <v>29.711957670611358</v>
      </c>
      <c r="G162" s="34"/>
      <c r="H162" s="34"/>
      <c r="I162" s="17"/>
    </row>
    <row r="163" spans="1:9" x14ac:dyDescent="0.2">
      <c r="A163" s="5">
        <v>44384</v>
      </c>
      <c r="B163" s="37">
        <f>VLOOKUP(A163,'S&amp;P 500 vs Bitcoin'!A163:B2694,2,FALSE)</f>
        <v>4358.13</v>
      </c>
      <c r="C163" s="37">
        <f>VLOOKUP(A163,'Investing Evenly in Cryptos'!A162:E2174,5,FALSE)</f>
        <v>36340.29</v>
      </c>
      <c r="D163" s="37">
        <f t="shared" si="6"/>
        <v>2.0033326591402201</v>
      </c>
      <c r="E163" s="35">
        <f t="shared" si="7"/>
        <v>61.063802258368064</v>
      </c>
      <c r="F163" s="34">
        <f t="shared" si="8"/>
        <v>30.481109555002767</v>
      </c>
      <c r="G163" s="34"/>
      <c r="H163" s="34"/>
      <c r="I163" s="17"/>
    </row>
    <row r="164" spans="1:9" x14ac:dyDescent="0.2">
      <c r="A164" s="5">
        <v>44383</v>
      </c>
      <c r="B164" s="37">
        <f>VLOOKUP(A164,'S&amp;P 500 vs Bitcoin'!A164:B2695,2,FALSE)</f>
        <v>4343.54</v>
      </c>
      <c r="C164" s="37">
        <f>VLOOKUP(A164,'Investing Evenly in Cryptos'!A163:E2175,5,FALSE)</f>
        <v>36590.112999999998</v>
      </c>
      <c r="D164" s="37">
        <f t="shared" si="6"/>
        <v>1.996625969918729</v>
      </c>
      <c r="E164" s="35">
        <f t="shared" si="7"/>
        <v>61.483588183895684</v>
      </c>
      <c r="F164" s="34">
        <f t="shared" si="8"/>
        <v>30.793743600559459</v>
      </c>
      <c r="G164" s="34"/>
      <c r="H164" s="34"/>
      <c r="I164" s="17"/>
    </row>
    <row r="165" spans="1:9" x14ac:dyDescent="0.2">
      <c r="A165" s="5">
        <v>44379</v>
      </c>
      <c r="B165" s="37">
        <f>VLOOKUP(A165,'S&amp;P 500 vs Bitcoin'!A165:B2696,2,FALSE)</f>
        <v>4352.34</v>
      </c>
      <c r="C165" s="37">
        <f>VLOOKUP(A165,'Investing Evenly in Cryptos'!A164:E2176,5,FALSE)</f>
        <v>36109.64</v>
      </c>
      <c r="D165" s="37">
        <f t="shared" si="6"/>
        <v>2.0006711285992718</v>
      </c>
      <c r="E165" s="35">
        <f t="shared" si="7"/>
        <v>60.676233364699556</v>
      </c>
      <c r="F165" s="34">
        <f t="shared" si="8"/>
        <v>30.327939708502097</v>
      </c>
      <c r="G165" s="34"/>
      <c r="H165" s="34"/>
      <c r="I165" s="17"/>
    </row>
    <row r="166" spans="1:9" x14ac:dyDescent="0.2">
      <c r="A166" s="5">
        <v>44378</v>
      </c>
      <c r="B166" s="37">
        <f>VLOOKUP(A166,'S&amp;P 500 vs Bitcoin'!A166:B2697,2,FALSE)</f>
        <v>4319.9399999999996</v>
      </c>
      <c r="C166" s="37">
        <f>VLOOKUP(A166,'Investing Evenly in Cryptos'!A165:E2177,5,FALSE)</f>
        <v>35799.551999999996</v>
      </c>
      <c r="D166" s="37">
        <f t="shared" si="6"/>
        <v>1.9857775898209096</v>
      </c>
      <c r="E166" s="35">
        <f t="shared" si="7"/>
        <v>60.155182148138181</v>
      </c>
      <c r="F166" s="34">
        <f t="shared" si="8"/>
        <v>30.293010887268281</v>
      </c>
      <c r="G166" s="34"/>
      <c r="H166" s="34"/>
      <c r="I166" s="17"/>
    </row>
    <row r="167" spans="1:9" x14ac:dyDescent="0.2">
      <c r="A167" s="5">
        <v>44377</v>
      </c>
      <c r="B167" s="37">
        <f>VLOOKUP(A167,'S&amp;P 500 vs Bitcoin'!A167:B2698,2,FALSE)</f>
        <v>4297.5</v>
      </c>
      <c r="C167" s="37">
        <f>VLOOKUP(A167,'Investing Evenly in Cryptos'!A166:E2178,5,FALSE)</f>
        <v>37462.35</v>
      </c>
      <c r="D167" s="37">
        <f t="shared" si="6"/>
        <v>1.9754624351855257</v>
      </c>
      <c r="E167" s="35">
        <f t="shared" si="7"/>
        <v>62.949237128646324</v>
      </c>
      <c r="F167" s="34">
        <f t="shared" si="8"/>
        <v>31.865570312773091</v>
      </c>
      <c r="G167" s="34"/>
      <c r="H167" s="34"/>
      <c r="I167" s="17"/>
    </row>
    <row r="168" spans="1:9" x14ac:dyDescent="0.2">
      <c r="A168" s="5">
        <v>44376</v>
      </c>
      <c r="B168" s="37">
        <f>VLOOKUP(A168,'S&amp;P 500 vs Bitcoin'!A168:B2699,2,FALSE)</f>
        <v>4291.8</v>
      </c>
      <c r="C168" s="37">
        <f>VLOOKUP(A168,'Investing Evenly in Cryptos'!A167:E2179,5,FALSE)</f>
        <v>38203.060000000005</v>
      </c>
      <c r="D168" s="37">
        <f t="shared" si="6"/>
        <v>1.9728422755856287</v>
      </c>
      <c r="E168" s="35">
        <f t="shared" si="7"/>
        <v>64.193876865170054</v>
      </c>
      <c r="F168" s="34">
        <f t="shared" si="8"/>
        <v>32.538778015649733</v>
      </c>
      <c r="G168" s="34"/>
      <c r="H168" s="34"/>
      <c r="I168" s="17"/>
    </row>
    <row r="169" spans="1:9" x14ac:dyDescent="0.2">
      <c r="A169" s="5">
        <v>44375</v>
      </c>
      <c r="B169" s="37">
        <f>VLOOKUP(A169,'S&amp;P 500 vs Bitcoin'!A169:B2700,2,FALSE)</f>
        <v>4290.6099999999997</v>
      </c>
      <c r="C169" s="37">
        <f>VLOOKUP(A169,'Investing Evenly in Cryptos'!A168:E2180,5,FALSE)</f>
        <v>36704.370000000003</v>
      </c>
      <c r="D169" s="37">
        <f t="shared" si="6"/>
        <v>1.9722952598095096</v>
      </c>
      <c r="E169" s="35">
        <f t="shared" si="7"/>
        <v>61.675578034682083</v>
      </c>
      <c r="F169" s="34">
        <f t="shared" si="8"/>
        <v>31.270966011771939</v>
      </c>
      <c r="G169" s="34"/>
      <c r="H169" s="34"/>
      <c r="I169" s="17"/>
    </row>
    <row r="170" spans="1:9" x14ac:dyDescent="0.2">
      <c r="A170" s="5">
        <v>44372</v>
      </c>
      <c r="B170" s="37">
        <f>VLOOKUP(A170,'S&amp;P 500 vs Bitcoin'!A170:B2701,2,FALSE)</f>
        <v>4280.7</v>
      </c>
      <c r="C170" s="37">
        <f>VLOOKUP(A170,'Investing Evenly in Cryptos'!A169:E2181,5,FALSE)</f>
        <v>33519.423000000003</v>
      </c>
      <c r="D170" s="37">
        <f t="shared" si="6"/>
        <v>1.9677398595226712</v>
      </c>
      <c r="E170" s="35">
        <f t="shared" si="7"/>
        <v>56.323805282968145</v>
      </c>
      <c r="F170" s="34">
        <f t="shared" si="8"/>
        <v>28.623603374396765</v>
      </c>
      <c r="G170" s="34"/>
      <c r="H170" s="34"/>
      <c r="I170" s="17"/>
    </row>
    <row r="171" spans="1:9" x14ac:dyDescent="0.2">
      <c r="A171" s="5">
        <v>44371</v>
      </c>
      <c r="B171" s="37">
        <f>VLOOKUP(A171,'S&amp;P 500 vs Bitcoin'!A171:B2702,2,FALSE)</f>
        <v>4266.49</v>
      </c>
      <c r="C171" s="37">
        <f>VLOOKUP(A171,'Investing Evenly in Cryptos'!A170:E2182,5,FALSE)</f>
        <v>36781.448000000004</v>
      </c>
      <c r="D171" s="37">
        <f t="shared" si="6"/>
        <v>1.9612078476078401</v>
      </c>
      <c r="E171" s="35">
        <f t="shared" si="7"/>
        <v>61.805094770802533</v>
      </c>
      <c r="F171" s="34">
        <f t="shared" si="8"/>
        <v>31.513791282340911</v>
      </c>
      <c r="G171" s="34"/>
      <c r="H171" s="34"/>
      <c r="I171" s="17"/>
    </row>
    <row r="172" spans="1:9" x14ac:dyDescent="0.2">
      <c r="A172" s="5">
        <v>44370</v>
      </c>
      <c r="B172" s="37">
        <f>VLOOKUP(A172,'S&amp;P 500 vs Bitcoin'!A172:B2703,2,FALSE)</f>
        <v>4241.84</v>
      </c>
      <c r="C172" s="37">
        <f>VLOOKUP(A172,'Investing Evenly in Cryptos'!A171:E2183,5,FALSE)</f>
        <v>35802.288</v>
      </c>
      <c r="D172" s="37">
        <f t="shared" si="6"/>
        <v>1.9498768065310925</v>
      </c>
      <c r="E172" s="35">
        <f t="shared" si="7"/>
        <v>60.159779540260786</v>
      </c>
      <c r="F172" s="34">
        <f t="shared" si="8"/>
        <v>30.853118175854092</v>
      </c>
      <c r="G172" s="34"/>
      <c r="H172" s="34"/>
      <c r="I172" s="17"/>
    </row>
    <row r="173" spans="1:9" x14ac:dyDescent="0.2">
      <c r="A173" s="5">
        <v>44369</v>
      </c>
      <c r="B173" s="37">
        <f>VLOOKUP(A173,'S&amp;P 500 vs Bitcoin'!A173:B2704,2,FALSE)</f>
        <v>4246.4399999999996</v>
      </c>
      <c r="C173" s="37">
        <f>VLOOKUP(A173,'Investing Evenly in Cryptos'!A172:E2184,5,FALSE)</f>
        <v>34553.857000000004</v>
      </c>
      <c r="D173" s="37">
        <f t="shared" si="6"/>
        <v>1.9519913212959215</v>
      </c>
      <c r="E173" s="35">
        <f t="shared" si="7"/>
        <v>58.061999260653316</v>
      </c>
      <c r="F173" s="34">
        <f t="shared" si="8"/>
        <v>29.745008918434188</v>
      </c>
      <c r="G173" s="34"/>
      <c r="H173" s="34"/>
      <c r="I173" s="17"/>
    </row>
    <row r="174" spans="1:9" x14ac:dyDescent="0.2">
      <c r="A174" s="5">
        <v>44368</v>
      </c>
      <c r="B174" s="37">
        <f>VLOOKUP(A174,'S&amp;P 500 vs Bitcoin'!A174:B2705,2,FALSE)</f>
        <v>4224.79</v>
      </c>
      <c r="C174" s="37">
        <f>VLOOKUP(A174,'Investing Evenly in Cryptos'!A173:E2185,5,FALSE)</f>
        <v>33781.442999999999</v>
      </c>
      <c r="D174" s="37">
        <f t="shared" si="6"/>
        <v>1.942039311587541</v>
      </c>
      <c r="E174" s="35">
        <f t="shared" si="7"/>
        <v>56.764086234708962</v>
      </c>
      <c r="F174" s="34">
        <f t="shared" si="8"/>
        <v>29.229112869145037</v>
      </c>
      <c r="G174" s="34"/>
      <c r="H174" s="34"/>
      <c r="I174" s="17"/>
    </row>
    <row r="175" spans="1:9" x14ac:dyDescent="0.2">
      <c r="A175" s="5">
        <v>44365</v>
      </c>
      <c r="B175" s="37">
        <f>VLOOKUP(A175,'S&amp;P 500 vs Bitcoin'!A175:B2706,2,FALSE)</f>
        <v>4166.45</v>
      </c>
      <c r="C175" s="37">
        <f>VLOOKUP(A175,'Investing Evenly in Cryptos'!A174:E2186,5,FALSE)</f>
        <v>38191.1</v>
      </c>
      <c r="D175" s="37">
        <f t="shared" si="6"/>
        <v>1.9152217482440332</v>
      </c>
      <c r="E175" s="35">
        <f t="shared" si="7"/>
        <v>64.173780077967464</v>
      </c>
      <c r="F175" s="34">
        <f t="shared" si="8"/>
        <v>33.507232327956309</v>
      </c>
      <c r="G175" s="34"/>
      <c r="H175" s="34"/>
      <c r="I175" s="17"/>
    </row>
    <row r="176" spans="1:9" x14ac:dyDescent="0.2">
      <c r="A176" s="5">
        <v>44364</v>
      </c>
      <c r="B176" s="37">
        <f>VLOOKUP(A176,'S&amp;P 500 vs Bitcoin'!A176:B2707,2,FALSE)</f>
        <v>4221.8599999999997</v>
      </c>
      <c r="C176" s="37">
        <f>VLOOKUP(A176,'Investing Evenly in Cryptos'!A175:E2187,5,FALSE)</f>
        <v>40600.017</v>
      </c>
      <c r="D176" s="37">
        <f t="shared" si="6"/>
        <v>1.9406924576177691</v>
      </c>
      <c r="E176" s="35">
        <f t="shared" si="7"/>
        <v>68.221563718241697</v>
      </c>
      <c r="F176" s="34">
        <f t="shared" si="8"/>
        <v>35.153207016625785</v>
      </c>
      <c r="G176" s="34"/>
      <c r="H176" s="34"/>
      <c r="I176" s="17"/>
    </row>
    <row r="177" spans="1:9" x14ac:dyDescent="0.2">
      <c r="A177" s="5">
        <v>44363</v>
      </c>
      <c r="B177" s="37">
        <f>VLOOKUP(A177,'S&amp;P 500 vs Bitcoin'!A177:B2708,2,FALSE)</f>
        <v>4223.7</v>
      </c>
      <c r="C177" s="37">
        <f>VLOOKUP(A177,'Investing Evenly in Cryptos'!A176:E2188,5,FALSE)</f>
        <v>40865.258999999998</v>
      </c>
      <c r="D177" s="37">
        <f t="shared" si="6"/>
        <v>1.9415382635237008</v>
      </c>
      <c r="E177" s="35">
        <f t="shared" si="7"/>
        <v>68.667258704126894</v>
      </c>
      <c r="F177" s="34">
        <f t="shared" si="8"/>
        <v>35.367450641689942</v>
      </c>
      <c r="G177" s="34"/>
      <c r="H177" s="34"/>
      <c r="I177" s="17"/>
    </row>
    <row r="178" spans="1:9" x14ac:dyDescent="0.2">
      <c r="A178" s="5">
        <v>44362</v>
      </c>
      <c r="B178" s="37">
        <f>VLOOKUP(A178,'S&amp;P 500 vs Bitcoin'!A178:B2709,2,FALSE)</f>
        <v>4246.59</v>
      </c>
      <c r="C178" s="37">
        <f>VLOOKUP(A178,'Investing Evenly in Cryptos'!A177:E2189,5,FALSE)</f>
        <v>42856.024000000005</v>
      </c>
      <c r="D178" s="37">
        <f t="shared" si="6"/>
        <v>1.9520602728643401</v>
      </c>
      <c r="E178" s="35">
        <f t="shared" si="7"/>
        <v>72.012407581664206</v>
      </c>
      <c r="F178" s="34">
        <f t="shared" si="8"/>
        <v>36.89046315972476</v>
      </c>
      <c r="G178" s="34"/>
      <c r="H178" s="34"/>
      <c r="I178" s="17"/>
    </row>
    <row r="179" spans="1:9" x14ac:dyDescent="0.2">
      <c r="A179" s="5">
        <v>44361</v>
      </c>
      <c r="B179" s="37">
        <f>VLOOKUP(A179,'S&amp;P 500 vs Bitcoin'!A179:B2710,2,FALSE)</f>
        <v>4255.1499999999996</v>
      </c>
      <c r="C179" s="37">
        <f>VLOOKUP(A179,'Investing Evenly in Cryptos'!A178:E2190,5,FALSE)</f>
        <v>43261.692999999999</v>
      </c>
      <c r="D179" s="37">
        <f t="shared" si="6"/>
        <v>1.9559951090354133</v>
      </c>
      <c r="E179" s="35">
        <f t="shared" si="7"/>
        <v>72.694066742841784</v>
      </c>
      <c r="F179" s="34">
        <f t="shared" si="8"/>
        <v>37.164748729198209</v>
      </c>
      <c r="G179" s="34"/>
      <c r="H179" s="34"/>
      <c r="I179" s="17"/>
    </row>
    <row r="180" spans="1:9" x14ac:dyDescent="0.2">
      <c r="A180" s="5">
        <v>44358</v>
      </c>
      <c r="B180" s="37">
        <f>VLOOKUP(A180,'S&amp;P 500 vs Bitcoin'!A180:B2711,2,FALSE)</f>
        <v>4247.4399999999996</v>
      </c>
      <c r="C180" s="37">
        <f>VLOOKUP(A180,'Investing Evenly in Cryptos'!A179:E2191,5,FALSE)</f>
        <v>39853.733</v>
      </c>
      <c r="D180" s="37">
        <f t="shared" si="6"/>
        <v>1.9524509984187104</v>
      </c>
      <c r="E180" s="35">
        <f t="shared" si="7"/>
        <v>66.96755780346821</v>
      </c>
      <c r="F180" s="34">
        <f t="shared" si="8"/>
        <v>34.299225874403618</v>
      </c>
      <c r="G180" s="34"/>
      <c r="H180" s="34"/>
      <c r="I180" s="17"/>
    </row>
    <row r="181" spans="1:9" x14ac:dyDescent="0.2">
      <c r="A181" s="5">
        <v>44357</v>
      </c>
      <c r="B181" s="37">
        <f>VLOOKUP(A181,'S&amp;P 500 vs Bitcoin'!A181:B2712,2,FALSE)</f>
        <v>4239.18</v>
      </c>
      <c r="C181" s="37">
        <f>VLOOKUP(A181,'Investing Evenly in Cryptos'!A180:E2192,5,FALSE)</f>
        <v>39287.603999999992</v>
      </c>
      <c r="D181" s="37">
        <f t="shared" si="6"/>
        <v>1.9486540653844739</v>
      </c>
      <c r="E181" s="35">
        <f t="shared" si="7"/>
        <v>66.016272348433915</v>
      </c>
      <c r="F181" s="34">
        <f t="shared" si="8"/>
        <v>33.877881929447931</v>
      </c>
      <c r="G181" s="34"/>
      <c r="H181" s="34"/>
      <c r="I181" s="17"/>
    </row>
    <row r="182" spans="1:9" x14ac:dyDescent="0.2">
      <c r="A182" s="5">
        <v>44356</v>
      </c>
      <c r="B182" s="37">
        <f>VLOOKUP(A182,'S&amp;P 500 vs Bitcoin'!A182:B2713,2,FALSE)</f>
        <v>4219.55</v>
      </c>
      <c r="C182" s="37">
        <f>VLOOKUP(A182,'Investing Evenly in Cryptos'!A181:E2193,5,FALSE)</f>
        <v>40127.755000000005</v>
      </c>
      <c r="D182" s="37">
        <f t="shared" si="6"/>
        <v>1.9396306034641269</v>
      </c>
      <c r="E182" s="35">
        <f t="shared" si="7"/>
        <v>67.428006116413499</v>
      </c>
      <c r="F182" s="34">
        <f t="shared" si="8"/>
        <v>34.763323488497726</v>
      </c>
      <c r="G182" s="34"/>
      <c r="H182" s="34"/>
      <c r="I182" s="17"/>
    </row>
    <row r="183" spans="1:9" x14ac:dyDescent="0.2">
      <c r="A183" s="5">
        <v>44355</v>
      </c>
      <c r="B183" s="37">
        <f>VLOOKUP(A183,'S&amp;P 500 vs Bitcoin'!A183:B2714,2,FALSE)</f>
        <v>4227.26</v>
      </c>
      <c r="C183" s="37">
        <f>VLOOKUP(A183,'Investing Evenly in Cryptos'!A182:E2194,5,FALSE)</f>
        <v>36084.428</v>
      </c>
      <c r="D183" s="37">
        <f t="shared" si="6"/>
        <v>1.9431747140808298</v>
      </c>
      <c r="E183" s="35">
        <f t="shared" si="7"/>
        <v>60.633868799569832</v>
      </c>
      <c r="F183" s="34">
        <f t="shared" si="8"/>
        <v>31.203508547223542</v>
      </c>
      <c r="G183" s="34"/>
      <c r="H183" s="34"/>
      <c r="I183" s="17"/>
    </row>
    <row r="184" spans="1:9" x14ac:dyDescent="0.2">
      <c r="A184" s="5">
        <v>44354</v>
      </c>
      <c r="B184" s="37">
        <f>VLOOKUP(A184,'S&amp;P 500 vs Bitcoin'!A184:B2715,2,FALSE)</f>
        <v>4226.5200000000004</v>
      </c>
      <c r="C184" s="37">
        <f>VLOOKUP(A184,'Investing Evenly in Cryptos'!A183:E2195,5,FALSE)</f>
        <v>36351.038999999997</v>
      </c>
      <c r="D184" s="37">
        <f t="shared" si="6"/>
        <v>1.942834553009966</v>
      </c>
      <c r="E184" s="35">
        <f t="shared" si="7"/>
        <v>61.081864161849708</v>
      </c>
      <c r="F184" s="34">
        <f t="shared" si="8"/>
        <v>31.439560340955282</v>
      </c>
      <c r="G184" s="34"/>
      <c r="H184" s="34"/>
      <c r="I184" s="17"/>
    </row>
    <row r="185" spans="1:9" x14ac:dyDescent="0.2">
      <c r="A185" s="5">
        <v>44351</v>
      </c>
      <c r="B185" s="37">
        <f>VLOOKUP(A185,'S&amp;P 500 vs Bitcoin'!A185:B2716,2,FALSE)</f>
        <v>4229.8900000000003</v>
      </c>
      <c r="C185" s="37">
        <f>VLOOKUP(A185,'Investing Evenly in Cryptos'!A184:E2196,5,FALSE)</f>
        <v>39724.608999999997</v>
      </c>
      <c r="D185" s="37">
        <f t="shared" si="6"/>
        <v>1.9443836649137647</v>
      </c>
      <c r="E185" s="35">
        <f t="shared" si="7"/>
        <v>66.750586436348968</v>
      </c>
      <c r="F185" s="34">
        <f t="shared" si="8"/>
        <v>34.329946111386107</v>
      </c>
      <c r="G185" s="34"/>
      <c r="H185" s="34"/>
      <c r="I185" s="17"/>
    </row>
    <row r="186" spans="1:9" x14ac:dyDescent="0.2">
      <c r="A186" s="5">
        <v>44350</v>
      </c>
      <c r="B186" s="37">
        <f>VLOOKUP(A186,'S&amp;P 500 vs Bitcoin'!A186:B2717,2,FALSE)</f>
        <v>4192.8500000000004</v>
      </c>
      <c r="C186" s="37">
        <f>VLOOKUP(A186,'Investing Evenly in Cryptos'!A185:E2197,5,FALSE)</f>
        <v>42254.85</v>
      </c>
      <c r="D186" s="37">
        <f t="shared" si="6"/>
        <v>1.9273572242856618</v>
      </c>
      <c r="E186" s="35">
        <f t="shared" si="7"/>
        <v>71.002234843392927</v>
      </c>
      <c r="F186" s="34">
        <f t="shared" si="8"/>
        <v>36.839167098205444</v>
      </c>
      <c r="G186" s="34"/>
      <c r="H186" s="34"/>
      <c r="I186" s="17"/>
    </row>
    <row r="187" spans="1:9" x14ac:dyDescent="0.2">
      <c r="A187" s="5">
        <v>44349</v>
      </c>
      <c r="B187" s="37">
        <f>VLOOKUP(A187,'S&amp;P 500 vs Bitcoin'!A187:B2718,2,FALSE)</f>
        <v>4208.12</v>
      </c>
      <c r="C187" s="37">
        <f>VLOOKUP(A187,'Investing Evenly in Cryptos'!A186:E2198,5,FALSE)</f>
        <v>40483.904999999999</v>
      </c>
      <c r="D187" s="37">
        <f t="shared" si="6"/>
        <v>1.9343764939506489</v>
      </c>
      <c r="E187" s="35">
        <f t="shared" si="7"/>
        <v>68.026456849038851</v>
      </c>
      <c r="F187" s="34">
        <f t="shared" si="8"/>
        <v>35.167123391840796</v>
      </c>
      <c r="G187" s="34"/>
      <c r="H187" s="34"/>
      <c r="I187" s="17"/>
    </row>
    <row r="188" spans="1:9" x14ac:dyDescent="0.2">
      <c r="A188" s="5">
        <v>44348</v>
      </c>
      <c r="B188" s="37">
        <f>VLOOKUP(A188,'S&amp;P 500 vs Bitcoin'!A188:B2719,2,FALSE)</f>
        <v>4202.04</v>
      </c>
      <c r="C188" s="37">
        <f>VLOOKUP(A188,'Investing Evenly in Cryptos'!A187:E2199,5,FALSE)</f>
        <v>39488.332000000002</v>
      </c>
      <c r="D188" s="37">
        <f t="shared" si="6"/>
        <v>1.9315816570440922</v>
      </c>
      <c r="E188" s="35">
        <f t="shared" si="7"/>
        <v>66.35356230676166</v>
      </c>
      <c r="F188" s="34">
        <f t="shared" si="8"/>
        <v>34.351932295889995</v>
      </c>
      <c r="G188" s="34"/>
      <c r="H188" s="34"/>
      <c r="I188" s="17"/>
    </row>
    <row r="189" spans="1:9" x14ac:dyDescent="0.2">
      <c r="A189" s="5">
        <v>44344</v>
      </c>
      <c r="B189" s="37">
        <f>VLOOKUP(A189,'S&amp;P 500 vs Bitcoin'!A189:B2720,2,FALSE)</f>
        <v>4204.1099999999997</v>
      </c>
      <c r="C189" s="37">
        <f>VLOOKUP(A189,'Investing Evenly in Cryptos'!A188:E2200,5,FALSE)</f>
        <v>38255.696000000004</v>
      </c>
      <c r="D189" s="37">
        <f t="shared" si="6"/>
        <v>1.9325331886882651</v>
      </c>
      <c r="E189" s="35">
        <f t="shared" si="7"/>
        <v>64.282322892861956</v>
      </c>
      <c r="F189" s="34">
        <f t="shared" si="8"/>
        <v>33.263243947957505</v>
      </c>
      <c r="G189" s="34"/>
      <c r="H189" s="34"/>
      <c r="I189" s="17"/>
    </row>
    <row r="190" spans="1:9" x14ac:dyDescent="0.2">
      <c r="A190" s="5">
        <v>44343</v>
      </c>
      <c r="B190" s="37">
        <f>VLOOKUP(A190,'S&amp;P 500 vs Bitcoin'!A190:B2721,2,FALSE)</f>
        <v>4200.88</v>
      </c>
      <c r="C190" s="37">
        <f>VLOOKUP(A190,'Investing Evenly in Cryptos'!A189:E2201,5,FALSE)</f>
        <v>41362.954999999994</v>
      </c>
      <c r="D190" s="37">
        <f t="shared" si="6"/>
        <v>1.931048431581657</v>
      </c>
      <c r="E190" s="35">
        <f t="shared" si="7"/>
        <v>69.503553905094762</v>
      </c>
      <c r="F190" s="34">
        <f t="shared" si="8"/>
        <v>35.992651850873948</v>
      </c>
      <c r="G190" s="34"/>
      <c r="H190" s="34"/>
      <c r="I190" s="17"/>
    </row>
    <row r="191" spans="1:9" x14ac:dyDescent="0.2">
      <c r="A191" s="5">
        <v>44342</v>
      </c>
      <c r="B191" s="37">
        <f>VLOOKUP(A191,'S&amp;P 500 vs Bitcoin'!A191:B2722,2,FALSE)</f>
        <v>4195.99</v>
      </c>
      <c r="C191" s="37">
        <f>VLOOKUP(A191,'Investing Evenly in Cryptos'!A190:E2202,5,FALSE)</f>
        <v>42387.890999999996</v>
      </c>
      <c r="D191" s="37">
        <f t="shared" si="6"/>
        <v>1.928800610451219</v>
      </c>
      <c r="E191" s="35">
        <f t="shared" si="7"/>
        <v>71.225788076354348</v>
      </c>
      <c r="F191" s="34">
        <f t="shared" si="8"/>
        <v>36.927501832183658</v>
      </c>
      <c r="G191" s="34"/>
      <c r="H191" s="34"/>
      <c r="I191" s="17"/>
    </row>
    <row r="192" spans="1:9" x14ac:dyDescent="0.2">
      <c r="A192" s="5">
        <v>44341</v>
      </c>
      <c r="B192" s="37">
        <f>VLOOKUP(A192,'S&amp;P 500 vs Bitcoin'!A192:B2723,2,FALSE)</f>
        <v>4188.13</v>
      </c>
      <c r="C192" s="37">
        <f>VLOOKUP(A192,'Investing Evenly in Cryptos'!A191:E2203,5,FALSE)</f>
        <v>41252.404999999999</v>
      </c>
      <c r="D192" s="37">
        <f t="shared" si="6"/>
        <v>1.9251875482660978</v>
      </c>
      <c r="E192" s="35">
        <f t="shared" si="7"/>
        <v>69.317793050141148</v>
      </c>
      <c r="F192" s="34">
        <f t="shared" si="8"/>
        <v>36.005735188019251</v>
      </c>
      <c r="G192" s="34"/>
      <c r="H192" s="34"/>
      <c r="I192" s="17"/>
    </row>
    <row r="193" spans="1:9" x14ac:dyDescent="0.2">
      <c r="A193" s="5">
        <v>44340</v>
      </c>
      <c r="B193" s="37">
        <f>VLOOKUP(A193,'S&amp;P 500 vs Bitcoin'!A193:B2724,2,FALSE)</f>
        <v>4197.05</v>
      </c>
      <c r="C193" s="37">
        <f>VLOOKUP(A193,'Investing Evenly in Cryptos'!A192:E2204,5,FALSE)</f>
        <v>41602.509000000005</v>
      </c>
      <c r="D193" s="37">
        <f t="shared" si="6"/>
        <v>1.9292878682013754</v>
      </c>
      <c r="E193" s="35">
        <f t="shared" si="7"/>
        <v>69.906084487162261</v>
      </c>
      <c r="F193" s="34">
        <f t="shared" si="8"/>
        <v>36.234138844367415</v>
      </c>
      <c r="G193" s="34"/>
      <c r="H193" s="34"/>
      <c r="I193" s="17"/>
    </row>
    <row r="194" spans="1:9" x14ac:dyDescent="0.2">
      <c r="A194" s="5">
        <v>44337</v>
      </c>
      <c r="B194" s="37">
        <f>VLOOKUP(A194,'S&amp;P 500 vs Bitcoin'!A194:B2725,2,FALSE)</f>
        <v>4155.8599999999997</v>
      </c>
      <c r="C194" s="37">
        <f>VLOOKUP(A194,'Investing Evenly in Cryptos'!A193:E2205,5,FALSE)</f>
        <v>40034.274999999994</v>
      </c>
      <c r="D194" s="37">
        <f t="shared" si="6"/>
        <v>1.9103537675136981</v>
      </c>
      <c r="E194" s="35">
        <f t="shared" si="7"/>
        <v>67.270928552224746</v>
      </c>
      <c r="F194" s="34">
        <f t="shared" si="8"/>
        <v>35.213859179484345</v>
      </c>
      <c r="G194" s="34"/>
      <c r="H194" s="34"/>
      <c r="I194" s="17"/>
    </row>
    <row r="195" spans="1:9" x14ac:dyDescent="0.2">
      <c r="A195" s="5">
        <v>44336</v>
      </c>
      <c r="B195" s="37">
        <f>VLOOKUP(A195,'S&amp;P 500 vs Bitcoin'!A195:B2726,2,FALSE)</f>
        <v>4159.12</v>
      </c>
      <c r="C195" s="37">
        <f>VLOOKUP(A195,'Investing Evenly in Cryptos'!A194:E2206,5,FALSE)</f>
        <v>43559.869999999995</v>
      </c>
      <c r="D195" s="37">
        <f t="shared" ref="D195:D258" si="9">B195/$B$1387</f>
        <v>1.9118523149339903</v>
      </c>
      <c r="E195" s="35">
        <f t="shared" ref="E195:E258" si="10">C195/$C$1387</f>
        <v>73.195103508536079</v>
      </c>
      <c r="F195" s="34">
        <f t="shared" ref="F195:F258" si="11">E195/D195</f>
        <v>38.284915072565767</v>
      </c>
      <c r="G195" s="34"/>
      <c r="H195" s="34"/>
      <c r="I195" s="17"/>
    </row>
    <row r="196" spans="1:9" x14ac:dyDescent="0.2">
      <c r="A196" s="5">
        <v>44335</v>
      </c>
      <c r="B196" s="37">
        <f>VLOOKUP(A196,'S&amp;P 500 vs Bitcoin'!A196:B2727,2,FALSE)</f>
        <v>4115.68</v>
      </c>
      <c r="C196" s="37">
        <f>VLOOKUP(A196,'Investing Evenly in Cryptos'!A195:E2207,5,FALSE)</f>
        <v>39384.095999999998</v>
      </c>
      <c r="D196" s="37">
        <f t="shared" si="9"/>
        <v>1.8918839407200383</v>
      </c>
      <c r="E196" s="35">
        <f t="shared" si="10"/>
        <v>66.178411076757627</v>
      </c>
      <c r="F196" s="34">
        <f t="shared" si="11"/>
        <v>34.980164296743581</v>
      </c>
      <c r="G196" s="34"/>
      <c r="H196" s="34"/>
      <c r="I196" s="17"/>
    </row>
    <row r="197" spans="1:9" x14ac:dyDescent="0.2">
      <c r="A197" s="5">
        <v>44334</v>
      </c>
      <c r="B197" s="37">
        <f>VLOOKUP(A197,'S&amp;P 500 vs Bitcoin'!A197:B2728,2,FALSE)</f>
        <v>4127.83</v>
      </c>
      <c r="C197" s="37">
        <f>VLOOKUP(A197,'Investing Evenly in Cryptos'!A196:E2208,5,FALSE)</f>
        <v>46607.985000000001</v>
      </c>
      <c r="D197" s="37">
        <f t="shared" si="9"/>
        <v>1.897469017761924</v>
      </c>
      <c r="E197" s="35">
        <f t="shared" si="10"/>
        <v>78.316952883452075</v>
      </c>
      <c r="F197" s="34">
        <f t="shared" si="11"/>
        <v>41.274430386129509</v>
      </c>
      <c r="G197" s="34"/>
      <c r="H197" s="34"/>
      <c r="I197" s="17"/>
    </row>
    <row r="198" spans="1:9" x14ac:dyDescent="0.2">
      <c r="A198" s="5">
        <v>44333</v>
      </c>
      <c r="B198" s="37">
        <f>VLOOKUP(A198,'S&amp;P 500 vs Bitcoin'!A198:B2729,2,FALSE)</f>
        <v>4163.29</v>
      </c>
      <c r="C198" s="37">
        <f>VLOOKUP(A198,'Investing Evenly in Cryptos'!A197:E2209,5,FALSE)</f>
        <v>47107.164000000004</v>
      </c>
      <c r="D198" s="37">
        <f t="shared" si="9"/>
        <v>1.9137691685360203</v>
      </c>
      <c r="E198" s="35">
        <f t="shared" si="10"/>
        <v>79.155740018819742</v>
      </c>
      <c r="F198" s="34">
        <f t="shared" si="11"/>
        <v>41.361174231567155</v>
      </c>
      <c r="G198" s="34"/>
      <c r="H198" s="34"/>
      <c r="I198" s="17"/>
    </row>
    <row r="199" spans="1:9" x14ac:dyDescent="0.2">
      <c r="A199" s="5">
        <v>44330</v>
      </c>
      <c r="B199" s="37">
        <f>VLOOKUP(A199,'S&amp;P 500 vs Bitcoin'!A199:B2730,2,FALSE)</f>
        <v>4173.8500000000004</v>
      </c>
      <c r="C199" s="37">
        <f>VLOOKUP(A199,'Investing Evenly in Cryptos'!A198:E2210,5,FALSE)</f>
        <v>54325.51</v>
      </c>
      <c r="D199" s="37">
        <f t="shared" si="9"/>
        <v>1.9186233589526718</v>
      </c>
      <c r="E199" s="35">
        <f t="shared" si="10"/>
        <v>91.284967737599146</v>
      </c>
      <c r="F199" s="34">
        <f t="shared" si="11"/>
        <v>47.57836774562638</v>
      </c>
      <c r="G199" s="34"/>
      <c r="H199" s="34"/>
      <c r="I199" s="17"/>
    </row>
    <row r="200" spans="1:9" x14ac:dyDescent="0.2">
      <c r="A200" s="5">
        <v>44329</v>
      </c>
      <c r="B200" s="37">
        <f>VLOOKUP(A200,'S&amp;P 500 vs Bitcoin'!A200:B2731,2,FALSE)</f>
        <v>4112.5</v>
      </c>
      <c r="C200" s="37">
        <f>VLOOKUP(A200,'Investing Evenly in Cryptos'!A199:E2211,5,FALSE)</f>
        <v>53787.310000000005</v>
      </c>
      <c r="D200" s="37">
        <f t="shared" si="9"/>
        <v>1.8904221674695694</v>
      </c>
      <c r="E200" s="35">
        <f t="shared" si="10"/>
        <v>90.380612313482999</v>
      </c>
      <c r="F200" s="34">
        <f t="shared" si="11"/>
        <v>47.809750577809957</v>
      </c>
      <c r="G200" s="34"/>
      <c r="H200" s="34"/>
      <c r="I200" s="17"/>
    </row>
    <row r="201" spans="1:9" x14ac:dyDescent="0.2">
      <c r="A201" s="5">
        <v>44328</v>
      </c>
      <c r="B201" s="37">
        <f>VLOOKUP(A201,'S&amp;P 500 vs Bitcoin'!A201:B2732,2,FALSE)</f>
        <v>4063.04</v>
      </c>
      <c r="C201" s="37">
        <f>VLOOKUP(A201,'Investing Evenly in Cryptos'!A200:E2212,5,FALSE)</f>
        <v>53859.23</v>
      </c>
      <c r="D201" s="37">
        <f t="shared" si="9"/>
        <v>1.8676865369764277</v>
      </c>
      <c r="E201" s="35">
        <f t="shared" si="10"/>
        <v>90.501461890038982</v>
      </c>
      <c r="F201" s="34">
        <f t="shared" si="11"/>
        <v>48.456451389616248</v>
      </c>
      <c r="G201" s="34"/>
      <c r="H201" s="34"/>
      <c r="I201" s="17"/>
    </row>
    <row r="202" spans="1:9" x14ac:dyDescent="0.2">
      <c r="A202" s="5">
        <v>44327</v>
      </c>
      <c r="B202" s="37">
        <f>VLOOKUP(A202,'S&amp;P 500 vs Bitcoin'!A202:B2733,2,FALSE)</f>
        <v>4152.1000000000004</v>
      </c>
      <c r="C202" s="37">
        <f>VLOOKUP(A202,'Investing Evenly in Cryptos'!A201:E2213,5,FALSE)</f>
        <v>61264.568999999996</v>
      </c>
      <c r="D202" s="37">
        <f t="shared" si="9"/>
        <v>1.908625381532012</v>
      </c>
      <c r="E202" s="35">
        <f t="shared" si="10"/>
        <v>102.94490018819734</v>
      </c>
      <c r="F202" s="34">
        <f t="shared" si="11"/>
        <v>53.936671483204165</v>
      </c>
      <c r="G202" s="34"/>
      <c r="H202" s="34"/>
      <c r="I202" s="17"/>
    </row>
    <row r="203" spans="1:9" x14ac:dyDescent="0.2">
      <c r="A203" s="5">
        <v>44326</v>
      </c>
      <c r="B203" s="37">
        <f>VLOOKUP(A203,'S&amp;P 500 vs Bitcoin'!A203:B2734,2,FALSE)</f>
        <v>4188.43</v>
      </c>
      <c r="C203" s="37">
        <f>VLOOKUP(A203,'Investing Evenly in Cryptos'!A202:E2214,5,FALSE)</f>
        <v>60157.205999999998</v>
      </c>
      <c r="D203" s="37">
        <f t="shared" si="9"/>
        <v>1.9253254514029348</v>
      </c>
      <c r="E203" s="35">
        <f t="shared" si="10"/>
        <v>101.08416117757763</v>
      </c>
      <c r="F203" s="34">
        <f t="shared" si="11"/>
        <v>52.502376210692184</v>
      </c>
      <c r="G203" s="34"/>
      <c r="H203" s="34"/>
      <c r="I203" s="17"/>
    </row>
    <row r="204" spans="1:9" x14ac:dyDescent="0.2">
      <c r="A204" s="5">
        <v>44323</v>
      </c>
      <c r="B204" s="37">
        <f>VLOOKUP(A204,'S&amp;P 500 vs Bitcoin'!A204:B2735,2,FALSE)</f>
        <v>4232.6000000000004</v>
      </c>
      <c r="C204" s="37">
        <f>VLOOKUP(A204,'Investing Evenly in Cryptos'!A203:E2215,5,FALSE)</f>
        <v>61176.026999999995</v>
      </c>
      <c r="D204" s="37">
        <f t="shared" si="9"/>
        <v>1.9456293899165227</v>
      </c>
      <c r="E204" s="35">
        <f t="shared" si="10"/>
        <v>102.79612011022986</v>
      </c>
      <c r="F204" s="34">
        <f t="shared" si="11"/>
        <v>52.834378758351477</v>
      </c>
      <c r="G204" s="34"/>
      <c r="H204" s="34"/>
      <c r="I204" s="17"/>
    </row>
    <row r="205" spans="1:9" x14ac:dyDescent="0.2">
      <c r="A205" s="5">
        <v>44322</v>
      </c>
      <c r="B205" s="37">
        <f>VLOOKUP(A205,'S&amp;P 500 vs Bitcoin'!A205:B2736,2,FALSE)</f>
        <v>4201.62</v>
      </c>
      <c r="C205" s="37">
        <f>VLOOKUP(A205,'Investing Evenly in Cryptos'!A204:E2216,5,FALSE)</f>
        <v>60295.78</v>
      </c>
      <c r="D205" s="37">
        <f t="shared" si="9"/>
        <v>1.9313885926525207</v>
      </c>
      <c r="E205" s="35">
        <f t="shared" si="10"/>
        <v>101.31701169512031</v>
      </c>
      <c r="F205" s="34">
        <f t="shared" si="11"/>
        <v>52.458118516675128</v>
      </c>
      <c r="G205" s="34"/>
      <c r="H205" s="34"/>
      <c r="I205" s="17"/>
    </row>
    <row r="206" spans="1:9" x14ac:dyDescent="0.2">
      <c r="A206" s="5">
        <v>44321</v>
      </c>
      <c r="B206" s="37">
        <f>VLOOKUP(A206,'S&amp;P 500 vs Bitcoin'!A206:B2737,2,FALSE)</f>
        <v>4167.59</v>
      </c>
      <c r="C206" s="37">
        <f>VLOOKUP(A206,'Investing Evenly in Cryptos'!A205:E2217,5,FALSE)</f>
        <v>61356.957000000002</v>
      </c>
      <c r="D206" s="37">
        <f t="shared" si="9"/>
        <v>1.9157457801640128</v>
      </c>
      <c r="E206" s="35">
        <f t="shared" si="10"/>
        <v>103.10014282833714</v>
      </c>
      <c r="F206" s="34">
        <f t="shared" si="11"/>
        <v>53.817236031969976</v>
      </c>
      <c r="G206" s="34"/>
      <c r="H206" s="34"/>
      <c r="I206" s="17"/>
    </row>
    <row r="207" spans="1:9" x14ac:dyDescent="0.2">
      <c r="A207" s="5">
        <v>44320</v>
      </c>
      <c r="B207" s="37">
        <f>VLOOKUP(A207,'S&amp;P 500 vs Bitcoin'!A207:B2738,2,FALSE)</f>
        <v>4164.66</v>
      </c>
      <c r="C207" s="37">
        <f>VLOOKUP(A207,'Investing Evenly in Cryptos'!A206:E2218,5,FALSE)</f>
        <v>56805.328000000001</v>
      </c>
      <c r="D207" s="37">
        <f t="shared" si="9"/>
        <v>1.9143989261942411</v>
      </c>
      <c r="E207" s="35">
        <f t="shared" si="10"/>
        <v>95.451888694717027</v>
      </c>
      <c r="F207" s="34">
        <f t="shared" si="11"/>
        <v>49.859978183581667</v>
      </c>
      <c r="G207" s="34"/>
      <c r="H207" s="34"/>
      <c r="I207" s="17"/>
    </row>
    <row r="208" spans="1:9" x14ac:dyDescent="0.2">
      <c r="A208" s="5">
        <v>44319</v>
      </c>
      <c r="B208" s="37">
        <f>VLOOKUP(A208,'S&amp;P 500 vs Bitcoin'!A208:B2739,2,FALSE)</f>
        <v>4192.66</v>
      </c>
      <c r="C208" s="37">
        <f>VLOOKUP(A208,'Investing Evenly in Cryptos'!A207:E2219,5,FALSE)</f>
        <v>60870.430999999997</v>
      </c>
      <c r="D208" s="37">
        <f t="shared" si="9"/>
        <v>1.9272698856323318</v>
      </c>
      <c r="E208" s="35">
        <f t="shared" si="10"/>
        <v>102.28261695120311</v>
      </c>
      <c r="F208" s="34">
        <f t="shared" si="11"/>
        <v>53.071247422954713</v>
      </c>
      <c r="G208" s="34"/>
      <c r="H208" s="34"/>
      <c r="I208" s="17"/>
    </row>
    <row r="209" spans="1:9" x14ac:dyDescent="0.2">
      <c r="A209" s="5">
        <v>44316</v>
      </c>
      <c r="B209" s="37">
        <f>VLOOKUP(A209,'S&amp;P 500 vs Bitcoin'!A209:B2740,2,FALSE)</f>
        <v>4181.17</v>
      </c>
      <c r="C209" s="37">
        <f>VLOOKUP(A209,'Investing Evenly in Cryptos'!A208:E2220,5,FALSE)</f>
        <v>60677.48</v>
      </c>
      <c r="D209" s="37">
        <f t="shared" si="9"/>
        <v>1.9219881954914868</v>
      </c>
      <c r="E209" s="35">
        <f t="shared" si="10"/>
        <v>101.9583949455572</v>
      </c>
      <c r="F209" s="34">
        <f t="shared" si="11"/>
        <v>53.048398103966825</v>
      </c>
      <c r="G209" s="34"/>
      <c r="H209" s="34"/>
      <c r="I209" s="17"/>
    </row>
    <row r="210" spans="1:9" x14ac:dyDescent="0.2">
      <c r="A210" s="5">
        <v>44315</v>
      </c>
      <c r="B210" s="37">
        <f>VLOOKUP(A210,'S&amp;P 500 vs Bitcoin'!A210:B2741,2,FALSE)</f>
        <v>4211.47</v>
      </c>
      <c r="C210" s="37">
        <f>VLOOKUP(A210,'Investing Evenly in Cryptos'!A209:E2221,5,FALSE)</f>
        <v>56579.978999999999</v>
      </c>
      <c r="D210" s="37">
        <f t="shared" si="9"/>
        <v>1.9359164123119921</v>
      </c>
      <c r="E210" s="35">
        <f t="shared" si="10"/>
        <v>95.073227248286059</v>
      </c>
      <c r="F210" s="34">
        <f t="shared" si="11"/>
        <v>49.110192280845268</v>
      </c>
      <c r="G210" s="34"/>
      <c r="H210" s="34"/>
      <c r="I210" s="17"/>
    </row>
    <row r="211" spans="1:9" x14ac:dyDescent="0.2">
      <c r="A211" s="5">
        <v>44314</v>
      </c>
      <c r="B211" s="37">
        <f>VLOOKUP(A211,'S&amp;P 500 vs Bitcoin'!A211:B2742,2,FALSE)</f>
        <v>4183.18</v>
      </c>
      <c r="C211" s="37">
        <f>VLOOKUP(A211,'Investing Evenly in Cryptos'!A210:E2222,5,FALSE)</f>
        <v>57866.656999999999</v>
      </c>
      <c r="D211" s="37">
        <f t="shared" si="9"/>
        <v>1.9229121465082926</v>
      </c>
      <c r="E211" s="35">
        <f t="shared" si="10"/>
        <v>97.235275238607343</v>
      </c>
      <c r="F211" s="34">
        <f t="shared" si="11"/>
        <v>50.566675869810993</v>
      </c>
      <c r="G211" s="34"/>
      <c r="H211" s="34"/>
      <c r="I211" s="17"/>
    </row>
    <row r="212" spans="1:9" x14ac:dyDescent="0.2">
      <c r="A212" s="5">
        <v>44313</v>
      </c>
      <c r="B212" s="37">
        <f>VLOOKUP(A212,'S&amp;P 500 vs Bitcoin'!A212:B2743,2,FALSE)</f>
        <v>4186.72</v>
      </c>
      <c r="C212" s="37">
        <f>VLOOKUP(A212,'Investing Evenly in Cryptos'!A211:E2223,5,FALSE)</f>
        <v>57969.53</v>
      </c>
      <c r="D212" s="37">
        <f t="shared" si="9"/>
        <v>1.9245394035229655</v>
      </c>
      <c r="E212" s="35">
        <f t="shared" si="10"/>
        <v>97.408136174216963</v>
      </c>
      <c r="F212" s="34">
        <f t="shared" si="11"/>
        <v>50.613739576288488</v>
      </c>
      <c r="G212" s="34"/>
      <c r="H212" s="34"/>
      <c r="I212" s="17"/>
    </row>
    <row r="213" spans="1:9" x14ac:dyDescent="0.2">
      <c r="A213" s="5">
        <v>44312</v>
      </c>
      <c r="B213" s="37">
        <f>VLOOKUP(A213,'S&amp;P 500 vs Bitcoin'!A213:B2744,2,FALSE)</f>
        <v>4187.62</v>
      </c>
      <c r="C213" s="37">
        <f>VLOOKUP(A213,'Investing Evenly in Cryptos'!A212:E2224,5,FALSE)</f>
        <v>56887.839999999997</v>
      </c>
      <c r="D213" s="37">
        <f t="shared" si="9"/>
        <v>1.9249531129334754</v>
      </c>
      <c r="E213" s="35">
        <f t="shared" si="10"/>
        <v>95.590536362414298</v>
      </c>
      <c r="F213" s="34">
        <f t="shared" si="11"/>
        <v>49.658631018156036</v>
      </c>
      <c r="G213" s="34"/>
      <c r="H213" s="34"/>
      <c r="I213" s="17"/>
    </row>
    <row r="214" spans="1:9" x14ac:dyDescent="0.2">
      <c r="A214" s="5">
        <v>44309</v>
      </c>
      <c r="B214" s="37">
        <f>VLOOKUP(A214,'S&amp;P 500 vs Bitcoin'!A214:B2745,2,FALSE)</f>
        <v>4180.17</v>
      </c>
      <c r="C214" s="37">
        <f>VLOOKUP(A214,'Investing Evenly in Cryptos'!A213:E2225,5,FALSE)</f>
        <v>53748.298999999999</v>
      </c>
      <c r="D214" s="37">
        <f t="shared" si="9"/>
        <v>1.9215285183686979</v>
      </c>
      <c r="E214" s="35">
        <f t="shared" si="10"/>
        <v>90.315060828068283</v>
      </c>
      <c r="F214" s="34">
        <f t="shared" si="11"/>
        <v>47.001675991123058</v>
      </c>
      <c r="G214" s="34"/>
      <c r="H214" s="34"/>
      <c r="I214" s="17"/>
    </row>
    <row r="215" spans="1:9" x14ac:dyDescent="0.2">
      <c r="A215" s="5">
        <v>44308</v>
      </c>
      <c r="B215" s="37">
        <f>VLOOKUP(A215,'S&amp;P 500 vs Bitcoin'!A215:B2746,2,FALSE)</f>
        <v>4134.9799999999996</v>
      </c>
      <c r="C215" s="37">
        <f>VLOOKUP(A215,'Investing Evenly in Cryptos'!A214:E2226,5,FALSE)</f>
        <v>54436.599000000009</v>
      </c>
      <c r="D215" s="37">
        <f t="shared" si="9"/>
        <v>1.9007557091898648</v>
      </c>
      <c r="E215" s="35">
        <f t="shared" si="10"/>
        <v>91.471634292243593</v>
      </c>
      <c r="F215" s="34">
        <f t="shared" si="11"/>
        <v>48.123824566193413</v>
      </c>
      <c r="G215" s="34"/>
      <c r="H215" s="34"/>
      <c r="I215" s="17"/>
    </row>
    <row r="216" spans="1:9" x14ac:dyDescent="0.2">
      <c r="A216" s="5">
        <v>44307</v>
      </c>
      <c r="B216" s="37">
        <f>VLOOKUP(A216,'S&amp;P 500 vs Bitcoin'!A216:B2747,2,FALSE)</f>
        <v>4173.42</v>
      </c>
      <c r="C216" s="37">
        <f>VLOOKUP(A216,'Investing Evenly in Cryptos'!A215:E2227,5,FALSE)</f>
        <v>56437.770000000004</v>
      </c>
      <c r="D216" s="37">
        <f t="shared" si="9"/>
        <v>1.9184256977898724</v>
      </c>
      <c r="E216" s="35">
        <f t="shared" si="10"/>
        <v>94.834268718913833</v>
      </c>
      <c r="F216" s="34">
        <f t="shared" si="11"/>
        <v>49.433381145888482</v>
      </c>
      <c r="G216" s="34"/>
      <c r="H216" s="34"/>
      <c r="I216" s="17"/>
    </row>
    <row r="217" spans="1:9" x14ac:dyDescent="0.2">
      <c r="A217" s="5">
        <v>44306</v>
      </c>
      <c r="B217" s="37">
        <f>VLOOKUP(A217,'S&amp;P 500 vs Bitcoin'!A217:B2748,2,FALSE)</f>
        <v>4134.9399999999996</v>
      </c>
      <c r="C217" s="37">
        <f>VLOOKUP(A217,'Investing Evenly in Cryptos'!A216:E2228,5,FALSE)</f>
        <v>59067.778000000006</v>
      </c>
      <c r="D217" s="37">
        <f t="shared" si="9"/>
        <v>1.9007373221049533</v>
      </c>
      <c r="E217" s="35">
        <f t="shared" si="10"/>
        <v>99.253558946094913</v>
      </c>
      <c r="F217" s="34">
        <f t="shared" si="11"/>
        <v>52.218451119893572</v>
      </c>
      <c r="G217" s="34"/>
      <c r="H217" s="34"/>
      <c r="I217" s="17"/>
    </row>
    <row r="218" spans="1:9" x14ac:dyDescent="0.2">
      <c r="A218" s="5">
        <v>44305</v>
      </c>
      <c r="B218" s="37">
        <f>VLOOKUP(A218,'S&amp;P 500 vs Bitcoin'!A218:B2749,2,FALSE)</f>
        <v>4163.26</v>
      </c>
      <c r="C218" s="37">
        <f>VLOOKUP(A218,'Investing Evenly in Cryptos'!A217:E2229,5,FALSE)</f>
        <v>58061.107000000004</v>
      </c>
      <c r="D218" s="37">
        <f t="shared" si="9"/>
        <v>1.9137553782223367</v>
      </c>
      <c r="E218" s="35">
        <f t="shared" si="10"/>
        <v>97.562016063987102</v>
      </c>
      <c r="F218" s="34">
        <f t="shared" si="11"/>
        <v>50.979355655481548</v>
      </c>
      <c r="G218" s="34"/>
      <c r="H218" s="34"/>
      <c r="I218" s="17"/>
    </row>
    <row r="219" spans="1:9" x14ac:dyDescent="0.2">
      <c r="A219" s="5">
        <v>44302</v>
      </c>
      <c r="B219" s="37">
        <f>VLOOKUP(A219,'S&amp;P 500 vs Bitcoin'!A219:B2750,2,FALSE)</f>
        <v>4185.47</v>
      </c>
      <c r="C219" s="37">
        <f>VLOOKUP(A219,'Investing Evenly in Cryptos'!A218:E2230,5,FALSE)</f>
        <v>64054.673999999999</v>
      </c>
      <c r="D219" s="37">
        <f t="shared" si="9"/>
        <v>1.9239648071194793</v>
      </c>
      <c r="E219" s="35">
        <f t="shared" si="10"/>
        <v>107.63320674821884</v>
      </c>
      <c r="F219" s="34">
        <f t="shared" si="11"/>
        <v>55.943438440209867</v>
      </c>
      <c r="G219" s="34"/>
      <c r="H219" s="34"/>
      <c r="I219" s="17"/>
    </row>
    <row r="220" spans="1:9" x14ac:dyDescent="0.2">
      <c r="A220" s="5">
        <v>44301</v>
      </c>
      <c r="B220" s="37">
        <f>VLOOKUP(A220,'S&amp;P 500 vs Bitcoin'!A220:B2751,2,FALSE)</f>
        <v>4170.42</v>
      </c>
      <c r="C220" s="37">
        <f>VLOOKUP(A220,'Investing Evenly in Cryptos'!A219:E2231,5,FALSE)</f>
        <v>65997.254000000001</v>
      </c>
      <c r="D220" s="37">
        <f t="shared" si="9"/>
        <v>1.9170466664215056</v>
      </c>
      <c r="E220" s="35">
        <f t="shared" si="10"/>
        <v>110.89738876193037</v>
      </c>
      <c r="F220" s="34">
        <f t="shared" si="11"/>
        <v>57.848038185183697</v>
      </c>
      <c r="G220" s="34"/>
      <c r="H220" s="34"/>
      <c r="I220" s="17"/>
    </row>
    <row r="221" spans="1:9" x14ac:dyDescent="0.2">
      <c r="A221" s="5">
        <v>44300</v>
      </c>
      <c r="B221" s="37">
        <f>VLOOKUP(A221,'S&amp;P 500 vs Bitcoin'!A221:B2752,2,FALSE)</f>
        <v>4124.66</v>
      </c>
      <c r="C221" s="37">
        <f>VLOOKUP(A221,'Investing Evenly in Cryptos'!A220:E2232,5,FALSE)</f>
        <v>65651.207999999999</v>
      </c>
      <c r="D221" s="37">
        <f t="shared" si="9"/>
        <v>1.896011841282683</v>
      </c>
      <c r="E221" s="35">
        <f t="shared" si="10"/>
        <v>110.31591611775777</v>
      </c>
      <c r="F221" s="34">
        <f t="shared" si="11"/>
        <v>58.183136685015242</v>
      </c>
      <c r="G221" s="34"/>
      <c r="H221" s="34"/>
      <c r="I221" s="17"/>
    </row>
    <row r="222" spans="1:9" x14ac:dyDescent="0.2">
      <c r="A222" s="5">
        <v>44299</v>
      </c>
      <c r="B222" s="37">
        <f>VLOOKUP(A222,'S&amp;P 500 vs Bitcoin'!A222:B2753,2,FALSE)</f>
        <v>4141.59</v>
      </c>
      <c r="C222" s="37">
        <f>VLOOKUP(A222,'Investing Evenly in Cryptos'!A221:E2233,5,FALSE)</f>
        <v>66082.17</v>
      </c>
      <c r="D222" s="37">
        <f t="shared" si="9"/>
        <v>1.9037941749714999</v>
      </c>
      <c r="E222" s="35">
        <f t="shared" si="10"/>
        <v>111.04007595106869</v>
      </c>
      <c r="F222" s="34">
        <f t="shared" si="11"/>
        <v>58.32567270709869</v>
      </c>
      <c r="G222" s="34"/>
      <c r="H222" s="34"/>
      <c r="I222" s="17"/>
    </row>
    <row r="223" spans="1:9" x14ac:dyDescent="0.2">
      <c r="A223" s="5">
        <v>44298</v>
      </c>
      <c r="B223" s="37">
        <f>VLOOKUP(A223,'S&amp;P 500 vs Bitcoin'!A223:B2754,2,FALSE)</f>
        <v>4127.99</v>
      </c>
      <c r="C223" s="37">
        <f>VLOOKUP(A223,'Investing Evenly in Cryptos'!A222:E2234,5,FALSE)</f>
        <v>62283.854999999996</v>
      </c>
      <c r="D223" s="37">
        <f t="shared" si="9"/>
        <v>1.8975425661015701</v>
      </c>
      <c r="E223" s="35">
        <f t="shared" si="10"/>
        <v>104.65764047587041</v>
      </c>
      <c r="F223" s="34">
        <f t="shared" si="11"/>
        <v>55.154304491248169</v>
      </c>
      <c r="G223" s="34"/>
      <c r="H223" s="34"/>
      <c r="I223" s="17"/>
    </row>
    <row r="224" spans="1:9" x14ac:dyDescent="0.2">
      <c r="A224" s="5">
        <v>44295</v>
      </c>
      <c r="B224" s="37">
        <f>VLOOKUP(A224,'S&amp;P 500 vs Bitcoin'!A224:B2755,2,FALSE)</f>
        <v>4128.8</v>
      </c>
      <c r="C224" s="37">
        <f>VLOOKUP(A224,'Investing Evenly in Cryptos'!A223:E2235,5,FALSE)</f>
        <v>60402.279000000002</v>
      </c>
      <c r="D224" s="37">
        <f t="shared" si="9"/>
        <v>1.8979149045710293</v>
      </c>
      <c r="E224" s="35">
        <f t="shared" si="10"/>
        <v>101.49596551955908</v>
      </c>
      <c r="F224" s="34">
        <f t="shared" si="11"/>
        <v>53.477616554415228</v>
      </c>
      <c r="G224" s="34"/>
      <c r="H224" s="34"/>
      <c r="I224" s="17"/>
    </row>
    <row r="225" spans="1:9" x14ac:dyDescent="0.2">
      <c r="A225" s="5">
        <v>44294</v>
      </c>
      <c r="B225" s="37">
        <f>VLOOKUP(A225,'S&amp;P 500 vs Bitcoin'!A225:B2756,2,FALSE)</f>
        <v>4097.17</v>
      </c>
      <c r="C225" s="37">
        <f>VLOOKUP(A225,'Investing Evenly in Cryptos'!A224:E2236,5,FALSE)</f>
        <v>60417.880000000005</v>
      </c>
      <c r="D225" s="37">
        <f t="shared" si="9"/>
        <v>1.8833753171772147</v>
      </c>
      <c r="E225" s="35">
        <f t="shared" si="10"/>
        <v>101.52218040059148</v>
      </c>
      <c r="F225" s="34">
        <f t="shared" si="11"/>
        <v>53.904380860609329</v>
      </c>
      <c r="G225" s="34"/>
      <c r="H225" s="34"/>
      <c r="I225" s="17"/>
    </row>
    <row r="226" spans="1:9" x14ac:dyDescent="0.2">
      <c r="A226" s="5">
        <v>44293</v>
      </c>
      <c r="B226" s="37">
        <f>VLOOKUP(A226,'S&amp;P 500 vs Bitcoin'!A226:B2757,2,FALSE)</f>
        <v>4079.95</v>
      </c>
      <c r="C226" s="37">
        <f>VLOOKUP(A226,'Investing Evenly in Cryptos'!A225:E2237,5,FALSE)</f>
        <v>58140.173999999999</v>
      </c>
      <c r="D226" s="37">
        <f t="shared" si="9"/>
        <v>1.8754596771227887</v>
      </c>
      <c r="E226" s="35">
        <f t="shared" si="10"/>
        <v>97.694874983196669</v>
      </c>
      <c r="F226" s="34">
        <f t="shared" si="11"/>
        <v>52.091162595974311</v>
      </c>
      <c r="G226" s="34"/>
      <c r="H226" s="34"/>
      <c r="I226" s="17"/>
    </row>
    <row r="227" spans="1:9" x14ac:dyDescent="0.2">
      <c r="A227" s="5">
        <v>44292</v>
      </c>
      <c r="B227" s="37">
        <f>VLOOKUP(A227,'S&amp;P 500 vs Bitcoin'!A227:B2758,2,FALSE)</f>
        <v>4073.94</v>
      </c>
      <c r="C227" s="37">
        <f>VLOOKUP(A227,'Investing Evenly in Cryptos'!A226:E2238,5,FALSE)</f>
        <v>60339.926999999996</v>
      </c>
      <c r="D227" s="37">
        <f t="shared" si="9"/>
        <v>1.8726970176148274</v>
      </c>
      <c r="E227" s="35">
        <f t="shared" si="10"/>
        <v>101.39119337276514</v>
      </c>
      <c r="F227" s="34">
        <f t="shared" si="11"/>
        <v>54.141803195640634</v>
      </c>
      <c r="G227" s="34"/>
      <c r="H227" s="34"/>
      <c r="I227" s="17"/>
    </row>
    <row r="228" spans="1:9" x14ac:dyDescent="0.2">
      <c r="A228" s="5">
        <v>44291</v>
      </c>
      <c r="B228" s="37">
        <f>VLOOKUP(A228,'S&amp;P 500 vs Bitcoin'!A228:B2759,2,FALSE)</f>
        <v>4077.91</v>
      </c>
      <c r="C228" s="37">
        <f>VLOOKUP(A228,'Investing Evenly in Cryptos'!A227:E2239,5,FALSE)</f>
        <v>61474.256000000001</v>
      </c>
      <c r="D228" s="37">
        <f t="shared" si="9"/>
        <v>1.8745219357922993</v>
      </c>
      <c r="E228" s="35">
        <f t="shared" si="10"/>
        <v>103.29724425325985</v>
      </c>
      <c r="F228" s="34">
        <f t="shared" si="11"/>
        <v>55.105913823088699</v>
      </c>
      <c r="G228" s="34"/>
      <c r="H228" s="34"/>
      <c r="I228" s="17"/>
    </row>
    <row r="229" spans="1:9" x14ac:dyDescent="0.2">
      <c r="A229" s="5">
        <v>44287</v>
      </c>
      <c r="B229" s="37">
        <f>VLOOKUP(A229,'S&amp;P 500 vs Bitcoin'!A229:B2760,2,FALSE)</f>
        <v>4019.87</v>
      </c>
      <c r="C229" s="37">
        <f>VLOOKUP(A229,'Investing Evenly in Cryptos'!A228:E2240,5,FALSE)</f>
        <v>60897.052000000003</v>
      </c>
      <c r="D229" s="37">
        <f t="shared" si="9"/>
        <v>1.8478422755856285</v>
      </c>
      <c r="E229" s="35">
        <f t="shared" si="10"/>
        <v>102.32734910606264</v>
      </c>
      <c r="F229" s="34">
        <f t="shared" si="11"/>
        <v>55.376668484128324</v>
      </c>
      <c r="G229" s="34"/>
      <c r="H229" s="34"/>
      <c r="I229" s="17"/>
    </row>
    <row r="230" spans="1:9" x14ac:dyDescent="0.2">
      <c r="A230" s="5">
        <v>44286</v>
      </c>
      <c r="B230" s="37">
        <f>VLOOKUP(A230,'S&amp;P 500 vs Bitcoin'!A230:B2761,2,FALSE)</f>
        <v>3972.89</v>
      </c>
      <c r="C230" s="37">
        <f>VLOOKUP(A230,'Investing Evenly in Cryptos'!A229:E2241,5,FALSE)</f>
        <v>60911.461000000003</v>
      </c>
      <c r="D230" s="37">
        <f t="shared" si="9"/>
        <v>1.8262466443570036</v>
      </c>
      <c r="E230" s="35">
        <f t="shared" si="10"/>
        <v>102.35156102970829</v>
      </c>
      <c r="F230" s="34">
        <f t="shared" si="11"/>
        <v>56.04476336532565</v>
      </c>
      <c r="G230" s="34"/>
      <c r="H230" s="34"/>
      <c r="I230" s="17"/>
    </row>
    <row r="231" spans="1:9" x14ac:dyDescent="0.2">
      <c r="A231" s="5">
        <v>44285</v>
      </c>
      <c r="B231" s="37">
        <f>VLOOKUP(A231,'S&amp;P 500 vs Bitcoin'!A231:B2762,2,FALSE)</f>
        <v>3958.55</v>
      </c>
      <c r="C231" s="37">
        <f>VLOOKUP(A231,'Investing Evenly in Cryptos'!A230:E2242,5,FALSE)</f>
        <v>60880.671000000002</v>
      </c>
      <c r="D231" s="37">
        <f t="shared" si="9"/>
        <v>1.81965487441621</v>
      </c>
      <c r="E231" s="35">
        <f t="shared" si="10"/>
        <v>102.29982356499529</v>
      </c>
      <c r="F231" s="34">
        <f t="shared" si="11"/>
        <v>56.219355111400226</v>
      </c>
      <c r="G231" s="34"/>
      <c r="H231" s="34"/>
      <c r="I231" s="17"/>
    </row>
    <row r="232" spans="1:9" x14ac:dyDescent="0.2">
      <c r="A232" s="5">
        <v>44284</v>
      </c>
      <c r="B232" s="37">
        <f>VLOOKUP(A232,'S&amp;P 500 vs Bitcoin'!A232:B2763,2,FALSE)</f>
        <v>3971.09</v>
      </c>
      <c r="C232" s="37">
        <f>VLOOKUP(A232,'Investing Evenly in Cryptos'!A231:E2243,5,FALSE)</f>
        <v>59684.262000000002</v>
      </c>
      <c r="D232" s="37">
        <f t="shared" si="9"/>
        <v>1.8254192255359836</v>
      </c>
      <c r="E232" s="35">
        <f t="shared" si="10"/>
        <v>100.28945758838555</v>
      </c>
      <c r="F232" s="34">
        <f t="shared" si="11"/>
        <v>54.940506917767529</v>
      </c>
      <c r="G232" s="34"/>
      <c r="H232" s="34"/>
      <c r="I232" s="17"/>
    </row>
    <row r="233" spans="1:9" x14ac:dyDescent="0.2">
      <c r="A233" s="5">
        <v>44281</v>
      </c>
      <c r="B233" s="37">
        <f>VLOOKUP(A233,'S&amp;P 500 vs Bitcoin'!A233:B2764,2,FALSE)</f>
        <v>3974.54</v>
      </c>
      <c r="C233" s="37">
        <f>VLOOKUP(A233,'Investing Evenly in Cryptos'!A232:E2244,5,FALSE)</f>
        <v>56874.701000000001</v>
      </c>
      <c r="D233" s="37">
        <f t="shared" si="9"/>
        <v>1.8270051116096053</v>
      </c>
      <c r="E233" s="35">
        <f t="shared" si="10"/>
        <v>95.568458462158887</v>
      </c>
      <c r="F233" s="34">
        <f t="shared" si="11"/>
        <v>52.308807378191929</v>
      </c>
      <c r="G233" s="34"/>
      <c r="H233" s="34"/>
      <c r="I233" s="17"/>
    </row>
    <row r="234" spans="1:9" x14ac:dyDescent="0.2">
      <c r="A234" s="5">
        <v>44280</v>
      </c>
      <c r="B234" s="37">
        <f>VLOOKUP(A234,'S&amp;P 500 vs Bitcoin'!A234:B2765,2,FALSE)</f>
        <v>3909.52</v>
      </c>
      <c r="C234" s="37">
        <f>VLOOKUP(A234,'Investing Evenly in Cryptos'!A233:E2245,5,FALSE)</f>
        <v>53123.060000000005</v>
      </c>
      <c r="D234" s="37">
        <f t="shared" si="9"/>
        <v>1.7971169050858677</v>
      </c>
      <c r="E234" s="35">
        <f t="shared" si="10"/>
        <v>89.264450867052034</v>
      </c>
      <c r="F234" s="34">
        <f t="shared" si="11"/>
        <v>49.670920469576743</v>
      </c>
      <c r="G234" s="34"/>
      <c r="H234" s="34"/>
      <c r="I234" s="17"/>
    </row>
    <row r="235" spans="1:9" x14ac:dyDescent="0.2">
      <c r="A235" s="5">
        <v>44279</v>
      </c>
      <c r="B235" s="37">
        <f>VLOOKUP(A235,'S&amp;P 500 vs Bitcoin'!A235:B2766,2,FALSE)</f>
        <v>3889.14</v>
      </c>
      <c r="C235" s="37">
        <f>VLOOKUP(A235,'Investing Evenly in Cryptos'!A234:E2246,5,FALSE)</f>
        <v>54109.2</v>
      </c>
      <c r="D235" s="37">
        <f t="shared" si="9"/>
        <v>1.7877486853234288</v>
      </c>
      <c r="E235" s="35">
        <f t="shared" si="10"/>
        <v>90.921494824573188</v>
      </c>
      <c r="F235" s="34">
        <f t="shared" si="11"/>
        <v>50.858096314652983</v>
      </c>
      <c r="G235" s="34"/>
      <c r="H235" s="34"/>
      <c r="I235" s="17"/>
    </row>
    <row r="236" spans="1:9" x14ac:dyDescent="0.2">
      <c r="A236" s="5">
        <v>44278</v>
      </c>
      <c r="B236" s="37">
        <f>VLOOKUP(A236,'S&amp;P 500 vs Bitcoin'!A236:B2767,2,FALSE)</f>
        <v>3910.52</v>
      </c>
      <c r="C236" s="37">
        <f>VLOOKUP(A236,'Investing Evenly in Cryptos'!A235:E2247,5,FALSE)</f>
        <v>56186.29</v>
      </c>
      <c r="D236" s="37">
        <f t="shared" si="9"/>
        <v>1.7975765822086567</v>
      </c>
      <c r="E236" s="35">
        <f t="shared" si="10"/>
        <v>94.411698480978629</v>
      </c>
      <c r="F236" s="34">
        <f t="shared" si="11"/>
        <v>52.521655775564412</v>
      </c>
      <c r="G236" s="34"/>
      <c r="H236" s="34"/>
      <c r="I236" s="17"/>
    </row>
    <row r="237" spans="1:9" x14ac:dyDescent="0.2">
      <c r="A237" s="5">
        <v>44277</v>
      </c>
      <c r="B237" s="37">
        <f>VLOOKUP(A237,'S&amp;P 500 vs Bitcoin'!A237:B2768,2,FALSE)</f>
        <v>3940.59</v>
      </c>
      <c r="C237" s="37">
        <f>VLOOKUP(A237,'Investing Evenly in Cryptos'!A236:E2248,5,FALSE)</f>
        <v>55941.639000000003</v>
      </c>
      <c r="D237" s="37">
        <f t="shared" si="9"/>
        <v>1.8113990732909204</v>
      </c>
      <c r="E237" s="35">
        <f t="shared" si="10"/>
        <v>94.000603239682761</v>
      </c>
      <c r="F237" s="34">
        <f t="shared" si="11"/>
        <v>51.893922562797819</v>
      </c>
      <c r="G237" s="34"/>
      <c r="H237" s="34"/>
      <c r="I237" s="17"/>
    </row>
    <row r="238" spans="1:9" x14ac:dyDescent="0.2">
      <c r="A238" s="5">
        <v>44274</v>
      </c>
      <c r="B238" s="37">
        <f>VLOOKUP(A238,'S&amp;P 500 vs Bitcoin'!A238:B2769,2,FALSE)</f>
        <v>3913.1</v>
      </c>
      <c r="C238" s="37">
        <f>VLOOKUP(A238,'Investing Evenly in Cryptos'!A237:E2249,5,FALSE)</f>
        <v>60084.275999999998</v>
      </c>
      <c r="D238" s="37">
        <f t="shared" si="9"/>
        <v>1.798762549185452</v>
      </c>
      <c r="E238" s="35">
        <f t="shared" si="10"/>
        <v>100.96161446430972</v>
      </c>
      <c r="F238" s="34">
        <f t="shared" si="11"/>
        <v>56.12837253590196</v>
      </c>
      <c r="G238" s="34"/>
      <c r="H238" s="34"/>
      <c r="I238" s="17"/>
    </row>
    <row r="239" spans="1:9" x14ac:dyDescent="0.2">
      <c r="A239" s="5">
        <v>44273</v>
      </c>
      <c r="B239" s="37">
        <f>VLOOKUP(A239,'S&amp;P 500 vs Bitcoin'!A239:B2770,2,FALSE)</f>
        <v>3915.46</v>
      </c>
      <c r="C239" s="37">
        <f>VLOOKUP(A239,'Investing Evenly in Cryptos'!A238:E2250,5,FALSE)</f>
        <v>59615.033000000003</v>
      </c>
      <c r="D239" s="37">
        <f t="shared" si="9"/>
        <v>1.7998473871952341</v>
      </c>
      <c r="E239" s="35">
        <f t="shared" si="10"/>
        <v>100.17312978895013</v>
      </c>
      <c r="F239" s="34">
        <f t="shared" si="11"/>
        <v>55.656457598359751</v>
      </c>
      <c r="G239" s="34"/>
      <c r="H239" s="34"/>
      <c r="I239" s="17"/>
    </row>
    <row r="240" spans="1:9" x14ac:dyDescent="0.2">
      <c r="A240" s="5">
        <v>44272</v>
      </c>
      <c r="B240" s="37">
        <f>VLOOKUP(A240,'S&amp;P 500 vs Bitcoin'!A240:B2771,2,FALSE)</f>
        <v>3974.12</v>
      </c>
      <c r="C240" s="37">
        <f>VLOOKUP(A240,'Investing Evenly in Cryptos'!A239:E2251,5,FALSE)</f>
        <v>60897.01</v>
      </c>
      <c r="D240" s="37">
        <f t="shared" si="9"/>
        <v>1.826812047218034</v>
      </c>
      <c r="E240" s="35">
        <f t="shared" si="10"/>
        <v>102.32727853206076</v>
      </c>
      <c r="F240" s="34">
        <f t="shared" si="11"/>
        <v>56.014125091790447</v>
      </c>
      <c r="G240" s="34"/>
      <c r="H240" s="34"/>
      <c r="I240" s="17"/>
    </row>
    <row r="241" spans="1:9" x14ac:dyDescent="0.2">
      <c r="A241" s="5">
        <v>44271</v>
      </c>
      <c r="B241" s="37">
        <f>VLOOKUP(A241,'S&amp;P 500 vs Bitcoin'!A241:B2772,2,FALSE)</f>
        <v>3962.71</v>
      </c>
      <c r="C241" s="37">
        <f>VLOOKUP(A241,'Investing Evenly in Cryptos'!A240:E2252,5,FALSE)</f>
        <v>58931.397999999994</v>
      </c>
      <c r="D241" s="37">
        <f t="shared" si="9"/>
        <v>1.8215671312470121</v>
      </c>
      <c r="E241" s="35">
        <f t="shared" si="10"/>
        <v>99.024395079983861</v>
      </c>
      <c r="F241" s="34">
        <f t="shared" si="11"/>
        <v>54.36219910939738</v>
      </c>
      <c r="G241" s="34"/>
      <c r="H241" s="34"/>
      <c r="I241" s="17"/>
    </row>
    <row r="242" spans="1:9" x14ac:dyDescent="0.2">
      <c r="A242" s="5">
        <v>44270</v>
      </c>
      <c r="B242" s="37">
        <f>VLOOKUP(A242,'S&amp;P 500 vs Bitcoin'!A242:B2773,2,FALSE)</f>
        <v>3968.94</v>
      </c>
      <c r="C242" s="37">
        <f>VLOOKUP(A242,'Investing Evenly in Cryptos'!A241:E2253,5,FALSE)</f>
        <v>57640.262000000002</v>
      </c>
      <c r="D242" s="37">
        <f t="shared" si="9"/>
        <v>1.8244309197219872</v>
      </c>
      <c r="E242" s="35">
        <f t="shared" si="10"/>
        <v>96.854856163462841</v>
      </c>
      <c r="F242" s="34">
        <f t="shared" si="11"/>
        <v>53.087708126664452</v>
      </c>
      <c r="G242" s="34"/>
      <c r="H242" s="34"/>
      <c r="I242" s="17"/>
    </row>
    <row r="243" spans="1:9" x14ac:dyDescent="0.2">
      <c r="A243" s="5">
        <v>44267</v>
      </c>
      <c r="B243" s="37">
        <f>VLOOKUP(A243,'S&amp;P 500 vs Bitcoin'!A243:B2774,2,FALSE)</f>
        <v>3943.34</v>
      </c>
      <c r="C243" s="37">
        <f>VLOOKUP(A243,'Investing Evenly in Cryptos'!A242:E2254,5,FALSE)</f>
        <v>59304.31</v>
      </c>
      <c r="D243" s="37">
        <f t="shared" si="9"/>
        <v>1.8126631853785902</v>
      </c>
      <c r="E243" s="35">
        <f t="shared" si="10"/>
        <v>99.651011560693632</v>
      </c>
      <c r="F243" s="34">
        <f t="shared" si="11"/>
        <v>54.974918873238259</v>
      </c>
      <c r="G243" s="34"/>
      <c r="H243" s="34"/>
      <c r="I243" s="17"/>
    </row>
    <row r="244" spans="1:9" x14ac:dyDescent="0.2">
      <c r="A244" s="5">
        <v>44266</v>
      </c>
      <c r="B244" s="37">
        <f>VLOOKUP(A244,'S&amp;P 500 vs Bitcoin'!A244:B2775,2,FALSE)</f>
        <v>3939.34</v>
      </c>
      <c r="C244" s="37">
        <f>VLOOKUP(A244,'Investing Evenly in Cryptos'!A243:E2255,5,FALSE)</f>
        <v>59900.228999999999</v>
      </c>
      <c r="D244" s="37">
        <f t="shared" si="9"/>
        <v>1.8108244768874342</v>
      </c>
      <c r="E244" s="35">
        <f t="shared" si="10"/>
        <v>100.65235414706278</v>
      </c>
      <c r="F244" s="34">
        <f t="shared" si="11"/>
        <v>55.583716385406248</v>
      </c>
      <c r="G244" s="34"/>
      <c r="H244" s="34"/>
      <c r="I244" s="17"/>
    </row>
    <row r="245" spans="1:9" x14ac:dyDescent="0.2">
      <c r="A245" s="5">
        <v>44265</v>
      </c>
      <c r="B245" s="37">
        <f>VLOOKUP(A245,'S&amp;P 500 vs Bitcoin'!A245:B2776,2,FALSE)</f>
        <v>3898.81</v>
      </c>
      <c r="C245" s="37">
        <f>VLOOKUP(A245,'Investing Evenly in Cryptos'!A244:E2256,5,FALSE)</f>
        <v>57952.432999999997</v>
      </c>
      <c r="D245" s="37">
        <f t="shared" si="9"/>
        <v>1.792193763100798</v>
      </c>
      <c r="E245" s="35">
        <f t="shared" si="10"/>
        <v>97.379407514450861</v>
      </c>
      <c r="F245" s="34">
        <f t="shared" si="11"/>
        <v>54.335312129402809</v>
      </c>
      <c r="G245" s="34"/>
      <c r="H245" s="34"/>
      <c r="I245" s="17"/>
    </row>
    <row r="246" spans="1:9" x14ac:dyDescent="0.2">
      <c r="A246" s="5">
        <v>44264</v>
      </c>
      <c r="B246" s="37">
        <f>VLOOKUP(A246,'S&amp;P 500 vs Bitcoin'!A246:B2777,2,FALSE)</f>
        <v>3875.44</v>
      </c>
      <c r="C246" s="37">
        <f>VLOOKUP(A246,'Investing Evenly in Cryptos'!A245:E2257,5,FALSE)</f>
        <v>57024.250999999997</v>
      </c>
      <c r="D246" s="37">
        <f t="shared" si="9"/>
        <v>1.7814511087412201</v>
      </c>
      <c r="E246" s="35">
        <f t="shared" si="10"/>
        <v>95.819752318860054</v>
      </c>
      <c r="F246" s="34">
        <f t="shared" si="11"/>
        <v>53.787472386242833</v>
      </c>
      <c r="G246" s="34"/>
      <c r="H246" s="34"/>
      <c r="I246" s="17"/>
    </row>
    <row r="247" spans="1:9" x14ac:dyDescent="0.2">
      <c r="A247" s="5">
        <v>44263</v>
      </c>
      <c r="B247" s="37">
        <f>VLOOKUP(A247,'S&amp;P 500 vs Bitcoin'!A247:B2778,2,FALSE)</f>
        <v>3821.35</v>
      </c>
      <c r="C247" s="37">
        <f>VLOOKUP(A247,'Investing Evenly in Cryptos'!A246:E2258,5,FALSE)</f>
        <v>54419.495000000003</v>
      </c>
      <c r="D247" s="37">
        <f t="shared" si="9"/>
        <v>1.7565871731695657</v>
      </c>
      <c r="E247" s="35">
        <f t="shared" si="10"/>
        <v>91.442893870143834</v>
      </c>
      <c r="F247" s="34">
        <f t="shared" si="11"/>
        <v>52.057134007841654</v>
      </c>
      <c r="G247" s="34"/>
      <c r="H247" s="34"/>
      <c r="I247" s="17"/>
    </row>
    <row r="248" spans="1:9" x14ac:dyDescent="0.2">
      <c r="A248" s="5">
        <v>44260</v>
      </c>
      <c r="B248" s="37">
        <f>VLOOKUP(A248,'S&amp;P 500 vs Bitcoin'!A248:B2779,2,FALSE)</f>
        <v>3841.94</v>
      </c>
      <c r="C248" s="37">
        <f>VLOOKUP(A248,'Investing Evenly in Cryptos'!A247:E2259,5,FALSE)</f>
        <v>50522.741999999998</v>
      </c>
      <c r="D248" s="37">
        <f t="shared" si="9"/>
        <v>1.7660519251277902</v>
      </c>
      <c r="E248" s="35">
        <f t="shared" si="10"/>
        <v>84.895049737867993</v>
      </c>
      <c r="F248" s="34">
        <f t="shared" si="11"/>
        <v>48.070528691688978</v>
      </c>
      <c r="G248" s="34"/>
      <c r="H248" s="34"/>
      <c r="I248" s="17"/>
    </row>
    <row r="249" spans="1:9" x14ac:dyDescent="0.2">
      <c r="A249" s="5">
        <v>44259</v>
      </c>
      <c r="B249" s="37">
        <f>VLOOKUP(A249,'S&amp;P 500 vs Bitcoin'!A249:B2780,2,FALSE)</f>
        <v>3768.47</v>
      </c>
      <c r="C249" s="37">
        <f>VLOOKUP(A249,'Investing Evenly in Cryptos'!A248:E2260,5,FALSE)</f>
        <v>50088.256999999998</v>
      </c>
      <c r="D249" s="37">
        <f t="shared" si="9"/>
        <v>1.7322794469164857</v>
      </c>
      <c r="E249" s="35">
        <f t="shared" si="10"/>
        <v>84.164970090065864</v>
      </c>
      <c r="F249" s="34">
        <f t="shared" si="11"/>
        <v>48.586254509849596</v>
      </c>
      <c r="G249" s="34"/>
      <c r="H249" s="34"/>
      <c r="I249" s="17"/>
    </row>
    <row r="250" spans="1:9" x14ac:dyDescent="0.2">
      <c r="A250" s="5">
        <v>44258</v>
      </c>
      <c r="B250" s="37">
        <f>VLOOKUP(A250,'S&amp;P 500 vs Bitcoin'!A250:B2781,2,FALSE)</f>
        <v>3819.72</v>
      </c>
      <c r="C250" s="37">
        <f>VLOOKUP(A250,'Investing Evenly in Cryptos'!A249:E2261,5,FALSE)</f>
        <v>52182.811999999998</v>
      </c>
      <c r="D250" s="37">
        <f t="shared" si="9"/>
        <v>1.7558378994594195</v>
      </c>
      <c r="E250" s="35">
        <f t="shared" si="10"/>
        <v>87.684520768920549</v>
      </c>
      <c r="F250" s="34">
        <f t="shared" si="11"/>
        <v>49.938847313818954</v>
      </c>
      <c r="G250" s="34"/>
      <c r="H250" s="34"/>
      <c r="I250" s="17"/>
    </row>
    <row r="251" spans="1:9" x14ac:dyDescent="0.2">
      <c r="A251" s="5">
        <v>44257</v>
      </c>
      <c r="B251" s="37">
        <f>VLOOKUP(A251,'S&amp;P 500 vs Bitcoin'!A251:B2782,2,FALSE)</f>
        <v>3870.29</v>
      </c>
      <c r="C251" s="37">
        <f>VLOOKUP(A251,'Investing Evenly in Cryptos'!A250:E2262,5,FALSE)</f>
        <v>50193.919999999998</v>
      </c>
      <c r="D251" s="37">
        <f t="shared" si="9"/>
        <v>1.779083771558857</v>
      </c>
      <c r="E251" s="35">
        <f t="shared" si="10"/>
        <v>84.342519155800503</v>
      </c>
      <c r="F251" s="34">
        <f t="shared" si="11"/>
        <v>47.407840206365584</v>
      </c>
      <c r="G251" s="34"/>
      <c r="H251" s="34"/>
      <c r="I251" s="17"/>
    </row>
    <row r="252" spans="1:9" x14ac:dyDescent="0.2">
      <c r="A252" s="5">
        <v>44256</v>
      </c>
      <c r="B252" s="37">
        <f>VLOOKUP(A252,'S&amp;P 500 vs Bitcoin'!A252:B2783,2,FALSE)</f>
        <v>3901.82</v>
      </c>
      <c r="C252" s="37">
        <f>VLOOKUP(A252,'Investing Evenly in Cryptos'!A251:E2263,5,FALSE)</f>
        <v>51317.678</v>
      </c>
      <c r="D252" s="37">
        <f t="shared" si="9"/>
        <v>1.7935773912403927</v>
      </c>
      <c r="E252" s="35">
        <f t="shared" si="10"/>
        <v>86.230807232154859</v>
      </c>
      <c r="F252" s="34">
        <f t="shared" si="11"/>
        <v>48.077550293226999</v>
      </c>
      <c r="G252" s="34"/>
      <c r="H252" s="34"/>
      <c r="I252" s="17"/>
    </row>
    <row r="253" spans="1:9" x14ac:dyDescent="0.2">
      <c r="A253" s="5">
        <v>44253</v>
      </c>
      <c r="B253" s="37">
        <f>VLOOKUP(A253,'S&amp;P 500 vs Bitcoin'!A253:B2784,2,FALSE)</f>
        <v>3811.15</v>
      </c>
      <c r="C253" s="37">
        <f>VLOOKUP(A253,'Investing Evenly in Cryptos'!A252:E2264,5,FALSE)</f>
        <v>47935.219999999994</v>
      </c>
      <c r="D253" s="37">
        <f t="shared" si="9"/>
        <v>1.7518984665171184</v>
      </c>
      <c r="E253" s="35">
        <f t="shared" si="10"/>
        <v>80.547150154590653</v>
      </c>
      <c r="F253" s="34">
        <f t="shared" si="11"/>
        <v>45.977065277489125</v>
      </c>
      <c r="G253" s="34"/>
      <c r="H253" s="34"/>
      <c r="I253" s="17"/>
    </row>
    <row r="254" spans="1:9" x14ac:dyDescent="0.2">
      <c r="A254" s="5">
        <v>44252</v>
      </c>
      <c r="B254" s="37">
        <f>VLOOKUP(A254,'S&amp;P 500 vs Bitcoin'!A254:B2785,2,FALSE)</f>
        <v>3829.34</v>
      </c>
      <c r="C254" s="37">
        <f>VLOOKUP(A254,'Investing Evenly in Cryptos'!A253:E2265,5,FALSE)</f>
        <v>48803.706999999995</v>
      </c>
      <c r="D254" s="37">
        <f t="shared" si="9"/>
        <v>1.7602599933806495</v>
      </c>
      <c r="E254" s="35">
        <f t="shared" si="10"/>
        <v>82.006497849173272</v>
      </c>
      <c r="F254" s="34">
        <f t="shared" si="11"/>
        <v>46.587718949219834</v>
      </c>
      <c r="G254" s="34"/>
      <c r="H254" s="34"/>
      <c r="I254" s="17"/>
    </row>
    <row r="255" spans="1:9" x14ac:dyDescent="0.2">
      <c r="A255" s="5">
        <v>44251</v>
      </c>
      <c r="B255" s="37">
        <f>VLOOKUP(A255,'S&amp;P 500 vs Bitcoin'!A255:B2786,2,FALSE)</f>
        <v>3925.43</v>
      </c>
      <c r="C255" s="37">
        <f>VLOOKUP(A255,'Investing Evenly in Cryptos'!A254:E2266,5,FALSE)</f>
        <v>51521.099000000002</v>
      </c>
      <c r="D255" s="37">
        <f t="shared" si="9"/>
        <v>1.8044303681094398</v>
      </c>
      <c r="E255" s="35">
        <f t="shared" si="10"/>
        <v>86.572622328269929</v>
      </c>
      <c r="F255" s="34">
        <f t="shared" si="11"/>
        <v>47.977812753713998</v>
      </c>
      <c r="G255" s="34"/>
      <c r="H255" s="34"/>
      <c r="I255" s="17"/>
    </row>
    <row r="256" spans="1:9" x14ac:dyDescent="0.2">
      <c r="A256" s="5">
        <v>44250</v>
      </c>
      <c r="B256" s="37">
        <f>VLOOKUP(A256,'S&amp;P 500 vs Bitcoin'!A256:B2787,2,FALSE)</f>
        <v>3881.37</v>
      </c>
      <c r="C256" s="37">
        <f>VLOOKUP(A256,'Investing Evenly in Cryptos'!A255:E2267,5,FALSE)</f>
        <v>50644.498</v>
      </c>
      <c r="D256" s="37">
        <f t="shared" si="9"/>
        <v>1.7841769940793586</v>
      </c>
      <c r="E256" s="35">
        <f t="shared" si="10"/>
        <v>85.099640408657081</v>
      </c>
      <c r="F256" s="34">
        <f t="shared" si="11"/>
        <v>47.696860059878077</v>
      </c>
      <c r="G256" s="34"/>
      <c r="H256" s="34"/>
      <c r="I256" s="17"/>
    </row>
    <row r="257" spans="1:9" x14ac:dyDescent="0.2">
      <c r="A257" s="5">
        <v>44249</v>
      </c>
      <c r="B257" s="37">
        <f>VLOOKUP(A257,'S&amp;P 500 vs Bitcoin'!A257:B2788,2,FALSE)</f>
        <v>3876.5</v>
      </c>
      <c r="C257" s="37">
        <f>VLOOKUP(A257,'Investing Evenly in Cryptos'!A256:E2268,5,FALSE)</f>
        <v>56060.238999999994</v>
      </c>
      <c r="D257" s="37">
        <f t="shared" si="9"/>
        <v>1.7819383664913764</v>
      </c>
      <c r="E257" s="35">
        <f t="shared" si="10"/>
        <v>94.199890778330413</v>
      </c>
      <c r="F257" s="34">
        <f t="shared" si="11"/>
        <v>52.863719952227818</v>
      </c>
      <c r="G257" s="34"/>
      <c r="H257" s="34"/>
      <c r="I257" s="17"/>
    </row>
    <row r="258" spans="1:9" x14ac:dyDescent="0.2">
      <c r="A258" s="5">
        <v>44246</v>
      </c>
      <c r="B258" s="37">
        <f>VLOOKUP(A258,'S&amp;P 500 vs Bitcoin'!A258:B2789,2,FALSE)</f>
        <v>3906.71</v>
      </c>
      <c r="C258" s="37">
        <f>VLOOKUP(A258,'Investing Evenly in Cryptos'!A257:E2269,5,FALSE)</f>
        <v>58039.894</v>
      </c>
      <c r="D258" s="37">
        <f t="shared" si="9"/>
        <v>1.7958252123708307</v>
      </c>
      <c r="E258" s="35">
        <f t="shared" si="10"/>
        <v>97.52637115203656</v>
      </c>
      <c r="F258" s="34">
        <f t="shared" si="11"/>
        <v>54.30727360336099</v>
      </c>
      <c r="G258" s="34"/>
      <c r="H258" s="34"/>
      <c r="I258" s="17"/>
    </row>
    <row r="259" spans="1:9" x14ac:dyDescent="0.2">
      <c r="A259" s="5">
        <v>44245</v>
      </c>
      <c r="B259" s="37">
        <f>VLOOKUP(A259,'S&amp;P 500 vs Bitcoin'!A259:B2790,2,FALSE)</f>
        <v>3913.97</v>
      </c>
      <c r="C259" s="37">
        <f>VLOOKUP(A259,'Investing Evenly in Cryptos'!A258:E2270,5,FALSE)</f>
        <v>53730.68</v>
      </c>
      <c r="D259" s="37">
        <f t="shared" ref="D259:D322" si="12">B259/$B$1387</f>
        <v>1.7991624682822784</v>
      </c>
      <c r="E259" s="35">
        <f t="shared" ref="E259:E322" si="13">C259/$C$1387</f>
        <v>90.285455034278797</v>
      </c>
      <c r="F259" s="34">
        <f t="shared" ref="F259:F322" si="14">E259/D259</f>
        <v>50.181935553867682</v>
      </c>
      <c r="G259" s="34"/>
      <c r="H259" s="34"/>
      <c r="I259" s="17"/>
    </row>
    <row r="260" spans="1:9" x14ac:dyDescent="0.2">
      <c r="A260" s="5">
        <v>44244</v>
      </c>
      <c r="B260" s="37">
        <f>VLOOKUP(A260,'S&amp;P 500 vs Bitcoin'!A260:B2791,2,FALSE)</f>
        <v>3931.33</v>
      </c>
      <c r="C260" s="37">
        <f>VLOOKUP(A260,'Investing Evenly in Cryptos'!A259:E2271,5,FALSE)</f>
        <v>54144.665999999997</v>
      </c>
      <c r="D260" s="37">
        <f t="shared" si="12"/>
        <v>1.8071424631338946</v>
      </c>
      <c r="E260" s="35">
        <f t="shared" si="13"/>
        <v>90.981089528162386</v>
      </c>
      <c r="F260" s="34">
        <f t="shared" si="14"/>
        <v>50.345277909294211</v>
      </c>
      <c r="G260" s="34"/>
      <c r="H260" s="34"/>
      <c r="I260" s="17"/>
    </row>
    <row r="261" spans="1:9" x14ac:dyDescent="0.2">
      <c r="A261" s="5">
        <v>44243</v>
      </c>
      <c r="B261" s="37">
        <f>VLOOKUP(A261,'S&amp;P 500 vs Bitcoin'!A261:B2792,2,FALSE)</f>
        <v>3932.59</v>
      </c>
      <c r="C261" s="37">
        <f>VLOOKUP(A261,'Investing Evenly in Cryptos'!A260:E2272,5,FALSE)</f>
        <v>51219.949000000001</v>
      </c>
      <c r="D261" s="37">
        <f t="shared" si="12"/>
        <v>1.8077216563086089</v>
      </c>
      <c r="E261" s="35">
        <f t="shared" si="13"/>
        <v>86.066589931442394</v>
      </c>
      <c r="F261" s="34">
        <f t="shared" si="14"/>
        <v>47.610532092198028</v>
      </c>
      <c r="G261" s="34"/>
      <c r="H261" s="34"/>
      <c r="I261" s="17"/>
    </row>
    <row r="262" spans="1:9" x14ac:dyDescent="0.2">
      <c r="A262" s="5">
        <v>44239</v>
      </c>
      <c r="B262" s="37">
        <f>VLOOKUP(A262,'S&amp;P 500 vs Bitcoin'!A262:B2793,2,FALSE)</f>
        <v>3934.83</v>
      </c>
      <c r="C262" s="37">
        <f>VLOOKUP(A262,'Investing Evenly in Cryptos'!A261:E2273,5,FALSE)</f>
        <v>49427.481999999996</v>
      </c>
      <c r="D262" s="37">
        <f t="shared" si="12"/>
        <v>1.808751333063656</v>
      </c>
      <c r="E262" s="35">
        <f t="shared" si="13"/>
        <v>83.054647802123938</v>
      </c>
      <c r="F262" s="34">
        <f t="shared" si="14"/>
        <v>45.918223408546879</v>
      </c>
      <c r="G262" s="34"/>
      <c r="H262" s="34"/>
      <c r="I262" s="17"/>
    </row>
    <row r="263" spans="1:9" x14ac:dyDescent="0.2">
      <c r="A263" s="5">
        <v>44238</v>
      </c>
      <c r="B263" s="37">
        <f>VLOOKUP(A263,'S&amp;P 500 vs Bitcoin'!A263:B2794,2,FALSE)</f>
        <v>3916.38</v>
      </c>
      <c r="C263" s="37">
        <f>VLOOKUP(A263,'Investing Evenly in Cryptos'!A262:E2274,5,FALSE)</f>
        <v>49936.557000000001</v>
      </c>
      <c r="D263" s="37">
        <f t="shared" si="12"/>
        <v>1.8002702901481999</v>
      </c>
      <c r="E263" s="35">
        <f t="shared" si="13"/>
        <v>83.910063516601696</v>
      </c>
      <c r="F263" s="34">
        <f t="shared" si="14"/>
        <v>46.609702985041288</v>
      </c>
      <c r="G263" s="34"/>
      <c r="H263" s="34"/>
      <c r="I263" s="17"/>
    </row>
    <row r="264" spans="1:9" x14ac:dyDescent="0.2">
      <c r="A264" s="5">
        <v>44237</v>
      </c>
      <c r="B264" s="37">
        <f>VLOOKUP(A264,'S&amp;P 500 vs Bitcoin'!A264:B2795,2,FALSE)</f>
        <v>3909.88</v>
      </c>
      <c r="C264" s="37">
        <f>VLOOKUP(A264,'Investing Evenly in Cryptos'!A263:E2275,5,FALSE)</f>
        <v>46759.701000000001</v>
      </c>
      <c r="D264" s="37">
        <f t="shared" si="12"/>
        <v>1.7972823888500717</v>
      </c>
      <c r="E264" s="35">
        <f t="shared" si="13"/>
        <v>78.571886342250309</v>
      </c>
      <c r="F264" s="34">
        <f t="shared" si="14"/>
        <v>43.717051271237224</v>
      </c>
      <c r="G264" s="34"/>
      <c r="H264" s="34"/>
      <c r="I264" s="17"/>
    </row>
    <row r="265" spans="1:9" x14ac:dyDescent="0.2">
      <c r="A265" s="5">
        <v>44236</v>
      </c>
      <c r="B265" s="37">
        <f>VLOOKUP(A265,'S&amp;P 500 vs Bitcoin'!A265:B2796,2,FALSE)</f>
        <v>3911.23</v>
      </c>
      <c r="C265" s="37">
        <f>VLOOKUP(A265,'Investing Evenly in Cryptos'!A264:E2276,5,FALSE)</f>
        <v>48439.042000000001</v>
      </c>
      <c r="D265" s="37">
        <f t="shared" si="12"/>
        <v>1.7979029529658368</v>
      </c>
      <c r="E265" s="35">
        <f t="shared" si="13"/>
        <v>81.393739077833047</v>
      </c>
      <c r="F265" s="34">
        <f t="shared" si="14"/>
        <v>45.271486396729706</v>
      </c>
      <c r="G265" s="34"/>
      <c r="H265" s="34"/>
      <c r="I265" s="17"/>
    </row>
    <row r="266" spans="1:9" x14ac:dyDescent="0.2">
      <c r="A266" s="5">
        <v>44235</v>
      </c>
      <c r="B266" s="37">
        <f>VLOOKUP(A266,'S&amp;P 500 vs Bitcoin'!A266:B2797,2,FALSE)</f>
        <v>3915.59</v>
      </c>
      <c r="C266" s="37">
        <f>VLOOKUP(A266,'Investing Evenly in Cryptos'!A265:E2277,5,FALSE)</f>
        <v>48360.651000000005</v>
      </c>
      <c r="D266" s="37">
        <f t="shared" si="12"/>
        <v>1.7999071452211965</v>
      </c>
      <c r="E266" s="35">
        <f t="shared" si="13"/>
        <v>81.262016063987105</v>
      </c>
      <c r="F266" s="34">
        <f t="shared" si="14"/>
        <v>45.147893478694172</v>
      </c>
      <c r="G266" s="34"/>
      <c r="H266" s="34"/>
      <c r="I266" s="17"/>
    </row>
    <row r="267" spans="1:9" x14ac:dyDescent="0.2">
      <c r="A267" s="5">
        <v>44232</v>
      </c>
      <c r="B267" s="37">
        <f>VLOOKUP(A267,'S&amp;P 500 vs Bitcoin'!A267:B2798,2,FALSE)</f>
        <v>3886.83</v>
      </c>
      <c r="C267" s="37">
        <f>VLOOKUP(A267,'Investing Evenly in Cryptos'!A266:E2278,5,FALSE)</f>
        <v>40133.225999999995</v>
      </c>
      <c r="D267" s="37">
        <f t="shared" si="12"/>
        <v>1.7866868311697863</v>
      </c>
      <c r="E267" s="35">
        <f t="shared" si="13"/>
        <v>67.437199220325297</v>
      </c>
      <c r="F267" s="34">
        <f t="shared" si="14"/>
        <v>37.744275070395275</v>
      </c>
      <c r="G267" s="34"/>
      <c r="H267" s="34"/>
      <c r="I267" s="17"/>
    </row>
    <row r="268" spans="1:9" x14ac:dyDescent="0.2">
      <c r="A268" s="5">
        <v>44231</v>
      </c>
      <c r="B268" s="37">
        <f>VLOOKUP(A268,'S&amp;P 500 vs Bitcoin'!A268:B2799,2,FALSE)</f>
        <v>3871.74</v>
      </c>
      <c r="C268" s="37">
        <f>VLOOKUP(A268,'Investing Evenly in Cryptos'!A267:E2279,5,FALSE)</f>
        <v>38714.93</v>
      </c>
      <c r="D268" s="37">
        <f t="shared" si="12"/>
        <v>1.7797503033869009</v>
      </c>
      <c r="E268" s="35">
        <f t="shared" si="13"/>
        <v>65.053989111439705</v>
      </c>
      <c r="F268" s="34">
        <f t="shared" si="14"/>
        <v>36.552312415758912</v>
      </c>
      <c r="G268" s="34"/>
      <c r="H268" s="34"/>
      <c r="I268" s="17"/>
    </row>
    <row r="269" spans="1:9" x14ac:dyDescent="0.2">
      <c r="A269" s="5">
        <v>44230</v>
      </c>
      <c r="B269" s="37">
        <f>VLOOKUP(A269,'S&amp;P 500 vs Bitcoin'!A269:B2800,2,FALSE)</f>
        <v>3830.17</v>
      </c>
      <c r="C269" s="37">
        <f>VLOOKUP(A269,'Investing Evenly in Cryptos'!A268:E2280,5,FALSE)</f>
        <v>39495.440999999999</v>
      </c>
      <c r="D269" s="37">
        <f t="shared" si="12"/>
        <v>1.7606415253925642</v>
      </c>
      <c r="E269" s="35">
        <f t="shared" si="13"/>
        <v>66.365507796746869</v>
      </c>
      <c r="F269" s="34">
        <f t="shared" si="14"/>
        <v>37.693935329595035</v>
      </c>
      <c r="G269" s="34"/>
      <c r="H269" s="34"/>
      <c r="I269" s="17"/>
    </row>
    <row r="270" spans="1:9" x14ac:dyDescent="0.2">
      <c r="A270" s="5">
        <v>44229</v>
      </c>
      <c r="B270" s="37">
        <f>VLOOKUP(A270,'S&amp;P 500 vs Bitcoin'!A270:B2801,2,FALSE)</f>
        <v>3826.31</v>
      </c>
      <c r="C270" s="37">
        <f>VLOOKUP(A270,'Investing Evenly in Cryptos'!A269:E2281,5,FALSE)</f>
        <v>37218.915999999997</v>
      </c>
      <c r="D270" s="37">
        <f t="shared" si="12"/>
        <v>1.7588671716985989</v>
      </c>
      <c r="E270" s="35">
        <f t="shared" si="13"/>
        <v>62.540186853071646</v>
      </c>
      <c r="F270" s="34">
        <f t="shared" si="14"/>
        <v>35.557083479291059</v>
      </c>
      <c r="G270" s="34"/>
      <c r="H270" s="34"/>
      <c r="I270" s="17"/>
    </row>
    <row r="271" spans="1:9" x14ac:dyDescent="0.2">
      <c r="A271" s="5">
        <v>44228</v>
      </c>
      <c r="B271" s="37">
        <f>VLOOKUP(A271,'S&amp;P 500 vs Bitcoin'!A271:B2802,2,FALSE)</f>
        <v>3773.86</v>
      </c>
      <c r="C271" s="37">
        <f>VLOOKUP(A271,'Investing Evenly in Cryptos'!A270:E2282,5,FALSE)</f>
        <v>35067.449000000001</v>
      </c>
      <c r="D271" s="37">
        <f t="shared" si="12"/>
        <v>1.7347571066083183</v>
      </c>
      <c r="E271" s="35">
        <f t="shared" si="13"/>
        <v>58.925005041000134</v>
      </c>
      <c r="F271" s="34">
        <f t="shared" si="14"/>
        <v>33.967294220345572</v>
      </c>
      <c r="G271" s="34"/>
      <c r="H271" s="34"/>
      <c r="I271" s="17"/>
    </row>
    <row r="272" spans="1:9" x14ac:dyDescent="0.2">
      <c r="A272" s="5">
        <v>44225</v>
      </c>
      <c r="B272" s="37">
        <f>VLOOKUP(A272,'S&amp;P 500 vs Bitcoin'!A272:B2803,2,FALSE)</f>
        <v>3714.24</v>
      </c>
      <c r="C272" s="37">
        <f>VLOOKUP(A272,'Investing Evenly in Cryptos'!A271:E2283,5,FALSE)</f>
        <v>35794.472999999998</v>
      </c>
      <c r="D272" s="37">
        <f t="shared" si="12"/>
        <v>1.7073511565476407</v>
      </c>
      <c r="E272" s="35">
        <f t="shared" si="13"/>
        <v>60.146647734910601</v>
      </c>
      <c r="F272" s="34">
        <f t="shared" si="14"/>
        <v>35.228047554394422</v>
      </c>
      <c r="G272" s="34"/>
      <c r="H272" s="34"/>
      <c r="I272" s="17"/>
    </row>
    <row r="273" spans="1:9" x14ac:dyDescent="0.2">
      <c r="A273" s="5">
        <v>44224</v>
      </c>
      <c r="B273" s="37">
        <f>VLOOKUP(A273,'S&amp;P 500 vs Bitcoin'!A273:B2804,2,FALSE)</f>
        <v>3787.38</v>
      </c>
      <c r="C273" s="37">
        <f>VLOOKUP(A273,'Investing Evenly in Cryptos'!A272:E2284,5,FALSE)</f>
        <v>34791.816999999995</v>
      </c>
      <c r="D273" s="37">
        <f t="shared" si="12"/>
        <v>1.740971941308425</v>
      </c>
      <c r="E273" s="35">
        <f t="shared" si="13"/>
        <v>58.461851391316031</v>
      </c>
      <c r="F273" s="34">
        <f t="shared" si="14"/>
        <v>33.580007812980092</v>
      </c>
      <c r="G273" s="34"/>
      <c r="H273" s="34"/>
      <c r="I273" s="17"/>
    </row>
    <row r="274" spans="1:9" x14ac:dyDescent="0.2">
      <c r="A274" s="5">
        <v>44223</v>
      </c>
      <c r="B274" s="37">
        <f>VLOOKUP(A274,'S&amp;P 500 vs Bitcoin'!A274:B2805,2,FALSE)</f>
        <v>3750.77</v>
      </c>
      <c r="C274" s="37">
        <f>VLOOKUP(A274,'Investing Evenly in Cryptos'!A273:E2285,5,FALSE)</f>
        <v>31819.14</v>
      </c>
      <c r="D274" s="37">
        <f t="shared" si="12"/>
        <v>1.7241431618431213</v>
      </c>
      <c r="E274" s="35">
        <f t="shared" si="13"/>
        <v>53.466763005780344</v>
      </c>
      <c r="F274" s="34">
        <f t="shared" si="14"/>
        <v>31.010628461167919</v>
      </c>
      <c r="G274" s="34"/>
      <c r="H274" s="34"/>
      <c r="I274" s="17"/>
    </row>
    <row r="275" spans="1:9" x14ac:dyDescent="0.2">
      <c r="A275" s="5">
        <v>44222</v>
      </c>
      <c r="B275" s="37">
        <f>VLOOKUP(A275,'S&amp;P 500 vs Bitcoin'!A275:B2806,2,FALSE)</f>
        <v>3849.62</v>
      </c>
      <c r="C275" s="37">
        <f>VLOOKUP(A275,'Investing Evenly in Cryptos'!A274:E2286,5,FALSE)</f>
        <v>34021.709000000003</v>
      </c>
      <c r="D275" s="37">
        <f t="shared" si="12"/>
        <v>1.7695822454308092</v>
      </c>
      <c r="E275" s="35">
        <f t="shared" si="13"/>
        <v>57.167813214141688</v>
      </c>
      <c r="F275" s="34">
        <f t="shared" si="14"/>
        <v>32.305824361514226</v>
      </c>
      <c r="G275" s="34"/>
      <c r="H275" s="34"/>
      <c r="I275" s="17"/>
    </row>
    <row r="276" spans="1:9" x14ac:dyDescent="0.2">
      <c r="A276" s="5">
        <v>44221</v>
      </c>
      <c r="B276" s="37">
        <f>VLOOKUP(A276,'S&amp;P 500 vs Bitcoin'!A276:B2807,2,FALSE)</f>
        <v>3855.36</v>
      </c>
      <c r="C276" s="37">
        <f>VLOOKUP(A276,'Investing Evenly in Cryptos'!A275:E2287,5,FALSE)</f>
        <v>33723.51</v>
      </c>
      <c r="D276" s="37">
        <f t="shared" si="12"/>
        <v>1.7722207921156179</v>
      </c>
      <c r="E276" s="35">
        <f t="shared" si="13"/>
        <v>56.666739481113055</v>
      </c>
      <c r="F276" s="34">
        <f t="shared" si="14"/>
        <v>31.974988519046882</v>
      </c>
      <c r="G276" s="34"/>
      <c r="H276" s="34"/>
      <c r="I276" s="17"/>
    </row>
    <row r="277" spans="1:9" x14ac:dyDescent="0.2">
      <c r="A277" s="5">
        <v>44218</v>
      </c>
      <c r="B277" s="37">
        <f>VLOOKUP(A277,'S&amp;P 500 vs Bitcoin'!A277:B2808,2,FALSE)</f>
        <v>3841.47</v>
      </c>
      <c r="C277" s="37">
        <f>VLOOKUP(A277,'Investing Evenly in Cryptos'!A276:E2288,5,FALSE)</f>
        <v>34436.521000000001</v>
      </c>
      <c r="D277" s="37">
        <f t="shared" si="12"/>
        <v>1.7658358768800793</v>
      </c>
      <c r="E277" s="35">
        <f t="shared" si="13"/>
        <v>57.864835663395617</v>
      </c>
      <c r="F277" s="34">
        <f t="shared" si="14"/>
        <v>32.769090503264991</v>
      </c>
      <c r="G277" s="34"/>
      <c r="H277" s="34"/>
      <c r="I277" s="17"/>
    </row>
    <row r="278" spans="1:9" x14ac:dyDescent="0.2">
      <c r="A278" s="5">
        <v>44217</v>
      </c>
      <c r="B278" s="37">
        <f>VLOOKUP(A278,'S&amp;P 500 vs Bitcoin'!A278:B2809,2,FALSE)</f>
        <v>3853.07</v>
      </c>
      <c r="C278" s="37">
        <f>VLOOKUP(A278,'Investing Evenly in Cryptos'!A277:E2289,5,FALSE)</f>
        <v>32116.442000000003</v>
      </c>
      <c r="D278" s="37">
        <f t="shared" si="12"/>
        <v>1.7711681315044314</v>
      </c>
      <c r="E278" s="35">
        <f t="shared" si="13"/>
        <v>53.966329479768788</v>
      </c>
      <c r="F278" s="34">
        <f t="shared" si="14"/>
        <v>30.469343096146243</v>
      </c>
      <c r="G278" s="34"/>
      <c r="H278" s="34"/>
      <c r="I278" s="17"/>
    </row>
    <row r="279" spans="1:9" x14ac:dyDescent="0.2">
      <c r="A279" s="5">
        <v>44216</v>
      </c>
      <c r="B279" s="37">
        <f>VLOOKUP(A279,'S&amp;P 500 vs Bitcoin'!A279:B2810,2,FALSE)</f>
        <v>3851.85</v>
      </c>
      <c r="C279" s="37">
        <f>VLOOKUP(A279,'Investing Evenly in Cryptos'!A278:E2290,5,FALSE)</f>
        <v>37049.31</v>
      </c>
      <c r="D279" s="37">
        <f t="shared" si="12"/>
        <v>1.7706073254146286</v>
      </c>
      <c r="E279" s="35">
        <f t="shared" si="13"/>
        <v>62.255192230138455</v>
      </c>
      <c r="F279" s="34">
        <f t="shared" si="14"/>
        <v>35.160360705928944</v>
      </c>
      <c r="G279" s="34"/>
      <c r="H279" s="34"/>
      <c r="I279" s="17"/>
    </row>
    <row r="280" spans="1:9" x14ac:dyDescent="0.2">
      <c r="A280" s="5">
        <v>44215</v>
      </c>
      <c r="B280" s="37">
        <f>VLOOKUP(A280,'S&amp;P 500 vs Bitcoin'!A280:B2811,2,FALSE)</f>
        <v>3798.91</v>
      </c>
      <c r="C280" s="37">
        <f>VLOOKUP(A280,'Investing Evenly in Cryptos'!A279:E2291,5,FALSE)</f>
        <v>37478.892999999996</v>
      </c>
      <c r="D280" s="37">
        <f t="shared" si="12"/>
        <v>1.7462720185341816</v>
      </c>
      <c r="E280" s="35">
        <f t="shared" si="13"/>
        <v>62.977034883720926</v>
      </c>
      <c r="F280" s="34">
        <f t="shared" si="14"/>
        <v>36.063702685096999</v>
      </c>
      <c r="G280" s="34"/>
      <c r="H280" s="34"/>
      <c r="I280" s="17"/>
    </row>
    <row r="281" spans="1:9" x14ac:dyDescent="0.2">
      <c r="A281" s="5">
        <v>44211</v>
      </c>
      <c r="B281" s="37">
        <f>VLOOKUP(A281,'S&amp;P 500 vs Bitcoin'!A281:B2812,2,FALSE)</f>
        <v>3768.25</v>
      </c>
      <c r="C281" s="37">
        <f>VLOOKUP(A281,'Investing Evenly in Cryptos'!A280:E2292,5,FALSE)</f>
        <v>38053.671999999999</v>
      </c>
      <c r="D281" s="37">
        <f t="shared" si="12"/>
        <v>1.7321783179494723</v>
      </c>
      <c r="E281" s="35">
        <f t="shared" si="13"/>
        <v>63.942855222476133</v>
      </c>
      <c r="F281" s="34">
        <f t="shared" si="14"/>
        <v>36.914707082912088</v>
      </c>
      <c r="G281" s="34"/>
      <c r="H281" s="34"/>
      <c r="I281" s="17"/>
    </row>
    <row r="282" spans="1:9" x14ac:dyDescent="0.2">
      <c r="A282" s="5">
        <v>44210</v>
      </c>
      <c r="B282" s="37">
        <f>VLOOKUP(A282,'S&amp;P 500 vs Bitcoin'!A282:B2813,2,FALSE)</f>
        <v>3795.54</v>
      </c>
      <c r="C282" s="37">
        <f>VLOOKUP(A282,'Investing Evenly in Cryptos'!A281:E2293,5,FALSE)</f>
        <v>40554.110999999997</v>
      </c>
      <c r="D282" s="37">
        <f t="shared" si="12"/>
        <v>1.7447229066303827</v>
      </c>
      <c r="E282" s="35">
        <f t="shared" si="13"/>
        <v>68.144426334184701</v>
      </c>
      <c r="F282" s="34">
        <f t="shared" si="14"/>
        <v>39.05744922315106</v>
      </c>
      <c r="G282" s="34"/>
      <c r="H282" s="34"/>
      <c r="I282" s="17"/>
    </row>
    <row r="283" spans="1:9" x14ac:dyDescent="0.2">
      <c r="A283" s="5">
        <v>44209</v>
      </c>
      <c r="B283" s="37">
        <f>VLOOKUP(A283,'S&amp;P 500 vs Bitcoin'!A283:B2814,2,FALSE)</f>
        <v>3809.84</v>
      </c>
      <c r="C283" s="37">
        <f>VLOOKUP(A283,'Investing Evenly in Cryptos'!A282:E2294,5,FALSE)</f>
        <v>38649.939999999995</v>
      </c>
      <c r="D283" s="37">
        <f t="shared" si="12"/>
        <v>1.7512962894862649</v>
      </c>
      <c r="E283" s="35">
        <f t="shared" si="13"/>
        <v>64.944784245194242</v>
      </c>
      <c r="F283" s="34">
        <f t="shared" si="14"/>
        <v>37.08383591918961</v>
      </c>
      <c r="G283" s="34"/>
      <c r="H283" s="34"/>
      <c r="I283" s="17"/>
    </row>
    <row r="284" spans="1:9" x14ac:dyDescent="0.2">
      <c r="A284" s="5">
        <v>44208</v>
      </c>
      <c r="B284" s="37">
        <f>VLOOKUP(A284,'S&amp;P 500 vs Bitcoin'!A284:B2815,2,FALSE)</f>
        <v>3801.19</v>
      </c>
      <c r="C284" s="37">
        <f>VLOOKUP(A284,'Investing Evenly in Cryptos'!A283:E2295,5,FALSE)</f>
        <v>35287.99</v>
      </c>
      <c r="D284" s="37">
        <f t="shared" si="12"/>
        <v>1.7473200823741404</v>
      </c>
      <c r="E284" s="35">
        <f t="shared" si="13"/>
        <v>59.295587444548993</v>
      </c>
      <c r="F284" s="34">
        <f t="shared" si="14"/>
        <v>33.935160502466246</v>
      </c>
      <c r="G284" s="34"/>
      <c r="H284" s="34"/>
      <c r="I284" s="17"/>
    </row>
    <row r="285" spans="1:9" x14ac:dyDescent="0.2">
      <c r="A285" s="5">
        <v>44207</v>
      </c>
      <c r="B285" s="37">
        <f>VLOOKUP(A285,'S&amp;P 500 vs Bitcoin'!A285:B2816,2,FALSE)</f>
        <v>3799.61</v>
      </c>
      <c r="C285" s="37">
        <f>VLOOKUP(A285,'Investing Evenly in Cryptos'!A284:E2296,5,FALSE)</f>
        <v>36702.768000000004</v>
      </c>
      <c r="D285" s="37">
        <f t="shared" si="12"/>
        <v>1.7465937925201338</v>
      </c>
      <c r="E285" s="35">
        <f t="shared" si="13"/>
        <v>61.672886140610302</v>
      </c>
      <c r="F285" s="34">
        <f t="shared" si="14"/>
        <v>35.310377492881976</v>
      </c>
      <c r="G285" s="34"/>
      <c r="H285" s="34"/>
      <c r="I285" s="17"/>
    </row>
    <row r="286" spans="1:9" x14ac:dyDescent="0.2">
      <c r="A286" s="5">
        <v>44204</v>
      </c>
      <c r="B286" s="37">
        <f>VLOOKUP(A286,'S&amp;P 500 vs Bitcoin'!A286:B2817,2,FALSE)</f>
        <v>3824.68</v>
      </c>
      <c r="C286" s="37">
        <f>VLOOKUP(A286,'Investing Evenly in Cryptos'!A285:E2297,5,FALSE)</f>
        <v>41895.868999999999</v>
      </c>
      <c r="D286" s="37">
        <f t="shared" si="12"/>
        <v>1.7581178979884529</v>
      </c>
      <c r="E286" s="35">
        <f t="shared" si="13"/>
        <v>70.399027086974058</v>
      </c>
      <c r="F286" s="34">
        <f t="shared" si="14"/>
        <v>40.042267454031929</v>
      </c>
      <c r="G286" s="34"/>
      <c r="H286" s="34"/>
      <c r="I286" s="17"/>
    </row>
    <row r="287" spans="1:9" x14ac:dyDescent="0.2">
      <c r="A287" s="5">
        <v>44203</v>
      </c>
      <c r="B287" s="37">
        <f>VLOOKUP(A287,'S&amp;P 500 vs Bitcoin'!A287:B2818,2,FALSE)</f>
        <v>3803.79</v>
      </c>
      <c r="C287" s="37">
        <f>VLOOKUP(A287,'Investing Evenly in Cryptos'!A286:E2298,5,FALSE)</f>
        <v>40798.531000000003</v>
      </c>
      <c r="D287" s="37">
        <f t="shared" si="12"/>
        <v>1.7485152428933917</v>
      </c>
      <c r="E287" s="35">
        <f t="shared" si="13"/>
        <v>68.555133418470234</v>
      </c>
      <c r="F287" s="34">
        <f t="shared" si="14"/>
        <v>39.207626983581349</v>
      </c>
      <c r="G287" s="34"/>
      <c r="H287" s="34"/>
      <c r="I287" s="17"/>
    </row>
    <row r="288" spans="1:9" x14ac:dyDescent="0.2">
      <c r="A288" s="5">
        <v>44202</v>
      </c>
      <c r="B288" s="37">
        <f>VLOOKUP(A288,'S&amp;P 500 vs Bitcoin'!A288:B2819,2,FALSE)</f>
        <v>3748.14</v>
      </c>
      <c r="C288" s="37">
        <f>VLOOKUP(A288,'Investing Evenly in Cryptos'!A287:E2299,5,FALSE)</f>
        <v>38130.364000000001</v>
      </c>
      <c r="D288" s="37">
        <f t="shared" si="12"/>
        <v>1.7229342110101864</v>
      </c>
      <c r="E288" s="35">
        <f t="shared" si="13"/>
        <v>64.071723349912631</v>
      </c>
      <c r="F288" s="34">
        <f t="shared" si="14"/>
        <v>37.187562322734458</v>
      </c>
      <c r="G288" s="34"/>
      <c r="H288" s="34"/>
      <c r="I288" s="17"/>
    </row>
    <row r="289" spans="1:9" x14ac:dyDescent="0.2">
      <c r="A289" s="5">
        <v>44201</v>
      </c>
      <c r="B289" s="37">
        <f>VLOOKUP(A289,'S&amp;P 500 vs Bitcoin'!A289:B2820,2,FALSE)</f>
        <v>3726.86</v>
      </c>
      <c r="C289" s="37">
        <f>VLOOKUP(A289,'Investing Evenly in Cryptos'!A288:E2300,5,FALSE)</f>
        <v>35257.131999999998</v>
      </c>
      <c r="D289" s="37">
        <f t="shared" si="12"/>
        <v>1.7131522818372376</v>
      </c>
      <c r="E289" s="35">
        <f t="shared" si="13"/>
        <v>59.243735717166281</v>
      </c>
      <c r="F289" s="34">
        <f t="shared" si="14"/>
        <v>34.581710187276208</v>
      </c>
      <c r="G289" s="34"/>
      <c r="H289" s="34"/>
      <c r="I289" s="17"/>
    </row>
    <row r="290" spans="1:9" x14ac:dyDescent="0.2">
      <c r="A290" s="5">
        <v>44200</v>
      </c>
      <c r="B290" s="37">
        <f>VLOOKUP(A290,'S&amp;P 500 vs Bitcoin'!A290:B2821,2,FALSE)</f>
        <v>3700.65</v>
      </c>
      <c r="C290" s="37">
        <f>VLOOKUP(A290,'Investing Evenly in Cryptos'!A289:E2301,5,FALSE)</f>
        <v>33219.717999999993</v>
      </c>
      <c r="D290" s="37">
        <f t="shared" si="12"/>
        <v>1.701104144448939</v>
      </c>
      <c r="E290" s="35">
        <f t="shared" si="13"/>
        <v>55.820200967872012</v>
      </c>
      <c r="F290" s="34">
        <f t="shared" si="14"/>
        <v>32.814099683446827</v>
      </c>
      <c r="G290" s="34"/>
      <c r="H290" s="34"/>
      <c r="I290" s="17"/>
    </row>
    <row r="291" spans="1:9" x14ac:dyDescent="0.2">
      <c r="A291" s="5">
        <v>44196</v>
      </c>
      <c r="B291" s="37">
        <f>VLOOKUP(A291,'S&amp;P 500 vs Bitcoin'!A291:B2822,2,FALSE)</f>
        <v>3756.07</v>
      </c>
      <c r="C291" s="37">
        <f>VLOOKUP(A291,'Investing Evenly in Cryptos'!A290:E2302,5,FALSE)</f>
        <v>29793.042000000001</v>
      </c>
      <c r="D291" s="37">
        <f t="shared" si="12"/>
        <v>1.7265794505939029</v>
      </c>
      <c r="E291" s="35">
        <f t="shared" si="13"/>
        <v>50.062242908993149</v>
      </c>
      <c r="F291" s="34">
        <f t="shared" si="14"/>
        <v>28.99504154979541</v>
      </c>
      <c r="G291" s="34"/>
      <c r="H291" s="34"/>
      <c r="I291" s="17"/>
    </row>
    <row r="292" spans="1:9" x14ac:dyDescent="0.2">
      <c r="A292" s="5">
        <v>44195</v>
      </c>
      <c r="B292" s="37">
        <f>VLOOKUP(A292,'S&amp;P 500 vs Bitcoin'!A292:B2823,2,FALSE)</f>
        <v>3732.04</v>
      </c>
      <c r="C292" s="37">
        <f>VLOOKUP(A292,'Investing Evenly in Cryptos'!A291:E2303,5,FALSE)</f>
        <v>29762.286</v>
      </c>
      <c r="D292" s="37">
        <f t="shared" si="12"/>
        <v>1.7155334093332841</v>
      </c>
      <c r="E292" s="35">
        <f t="shared" si="13"/>
        <v>50.010562575615005</v>
      </c>
      <c r="F292" s="34">
        <f t="shared" si="14"/>
        <v>29.151610982062333</v>
      </c>
      <c r="G292" s="34"/>
      <c r="H292" s="34"/>
      <c r="I292" s="17"/>
    </row>
    <row r="293" spans="1:9" x14ac:dyDescent="0.2">
      <c r="A293" s="5">
        <v>44194</v>
      </c>
      <c r="B293" s="37">
        <f>VLOOKUP(A293,'S&amp;P 500 vs Bitcoin'!A293:B2824,2,FALSE)</f>
        <v>3727.04</v>
      </c>
      <c r="C293" s="37">
        <f>VLOOKUP(A293,'Investing Evenly in Cryptos'!A292:E2304,5,FALSE)</f>
        <v>28173.920999999998</v>
      </c>
      <c r="D293" s="37">
        <f t="shared" si="12"/>
        <v>1.7132350237193394</v>
      </c>
      <c r="E293" s="35">
        <f t="shared" si="13"/>
        <v>47.341579849442127</v>
      </c>
      <c r="F293" s="34">
        <f t="shared" si="14"/>
        <v>27.632857835620328</v>
      </c>
      <c r="G293" s="34"/>
      <c r="H293" s="34"/>
      <c r="I293" s="17"/>
    </row>
    <row r="294" spans="1:9" x14ac:dyDescent="0.2">
      <c r="A294" s="5">
        <v>44193</v>
      </c>
      <c r="B294" s="37">
        <f>VLOOKUP(A294,'S&amp;P 500 vs Bitcoin'!A294:B2825,2,FALSE)</f>
        <v>3735.36</v>
      </c>
      <c r="C294" s="37">
        <f>VLOOKUP(A294,'Investing Evenly in Cryptos'!A293:E2305,5,FALSE)</f>
        <v>27917.371999999999</v>
      </c>
      <c r="D294" s="37">
        <f t="shared" si="12"/>
        <v>1.7170595373809436</v>
      </c>
      <c r="E294" s="35">
        <f t="shared" si="13"/>
        <v>46.910492001613122</v>
      </c>
      <c r="F294" s="34">
        <f t="shared" si="14"/>
        <v>27.320247772634833</v>
      </c>
      <c r="G294" s="34"/>
      <c r="H294" s="34"/>
      <c r="I294" s="17"/>
    </row>
    <row r="295" spans="1:9" x14ac:dyDescent="0.2">
      <c r="A295" s="5">
        <v>44189</v>
      </c>
      <c r="B295" s="37">
        <f>VLOOKUP(A295,'S&amp;P 500 vs Bitcoin'!A295:B2826,2,FALSE)</f>
        <v>3703.06</v>
      </c>
      <c r="C295" s="37">
        <f>VLOOKUP(A295,'Investing Evenly in Cryptos'!A294:E2306,5,FALSE)</f>
        <v>24458.800999999999</v>
      </c>
      <c r="D295" s="37">
        <f t="shared" si="12"/>
        <v>1.7022119663148603</v>
      </c>
      <c r="E295" s="35">
        <f t="shared" si="13"/>
        <v>41.098939709638394</v>
      </c>
      <c r="F295" s="34">
        <f t="shared" si="14"/>
        <v>24.144431200665331</v>
      </c>
      <c r="G295" s="34"/>
      <c r="H295" s="34"/>
      <c r="I295" s="17"/>
    </row>
    <row r="296" spans="1:9" x14ac:dyDescent="0.2">
      <c r="A296" s="5">
        <v>44188</v>
      </c>
      <c r="B296" s="37">
        <f>VLOOKUP(A296,'S&amp;P 500 vs Bitcoin'!A296:B2827,2,FALSE)</f>
        <v>3690.01</v>
      </c>
      <c r="C296" s="37">
        <f>VLOOKUP(A296,'Investing Evenly in Cryptos'!A295:E2307,5,FALSE)</f>
        <v>23921.758000000002</v>
      </c>
      <c r="D296" s="37">
        <f t="shared" si="12"/>
        <v>1.6962131798624647</v>
      </c>
      <c r="E296" s="35">
        <f t="shared" si="13"/>
        <v>40.196528431240758</v>
      </c>
      <c r="F296" s="34">
        <f t="shared" si="14"/>
        <v>23.697804561629479</v>
      </c>
      <c r="G296" s="34"/>
      <c r="H296" s="34"/>
      <c r="I296" s="17"/>
    </row>
    <row r="297" spans="1:9" x14ac:dyDescent="0.2">
      <c r="A297" s="5">
        <v>44187</v>
      </c>
      <c r="B297" s="37">
        <f>VLOOKUP(A297,'S&amp;P 500 vs Bitcoin'!A297:B2828,2,FALSE)</f>
        <v>3687.26</v>
      </c>
      <c r="C297" s="37">
        <f>VLOOKUP(A297,'Investing Evenly in Cryptos'!A296:E2308,5,FALSE)</f>
        <v>24556.25</v>
      </c>
      <c r="D297" s="37">
        <f t="shared" si="12"/>
        <v>1.6949490677747951</v>
      </c>
      <c r="E297" s="35">
        <f t="shared" si="13"/>
        <v>41.262686517004973</v>
      </c>
      <c r="F297" s="34">
        <f t="shared" si="14"/>
        <v>24.344499372583787</v>
      </c>
      <c r="G297" s="34"/>
      <c r="H297" s="34"/>
      <c r="I297" s="17"/>
    </row>
    <row r="298" spans="1:9" x14ac:dyDescent="0.2">
      <c r="A298" s="5">
        <v>44186</v>
      </c>
      <c r="B298" s="37">
        <f>VLOOKUP(A298,'S&amp;P 500 vs Bitcoin'!A298:B2829,2,FALSE)</f>
        <v>3694.92</v>
      </c>
      <c r="C298" s="37">
        <f>VLOOKUP(A298,'Investing Evenly in Cryptos'!A297:E2309,5,FALSE)</f>
        <v>23412.581999999999</v>
      </c>
      <c r="D298" s="37">
        <f t="shared" si="12"/>
        <v>1.6984701945353584</v>
      </c>
      <c r="E298" s="35">
        <f t="shared" si="13"/>
        <v>39.340943003091809</v>
      </c>
      <c r="F298" s="34">
        <f t="shared" si="14"/>
        <v>23.162574845097062</v>
      </c>
      <c r="G298" s="34"/>
      <c r="H298" s="34"/>
      <c r="I298" s="17"/>
    </row>
    <row r="299" spans="1:9" x14ac:dyDescent="0.2">
      <c r="A299" s="5">
        <v>44183</v>
      </c>
      <c r="B299" s="37">
        <f>VLOOKUP(A299,'S&amp;P 500 vs Bitcoin'!A299:B2830,2,FALSE)</f>
        <v>3709.41</v>
      </c>
      <c r="C299" s="37">
        <f>VLOOKUP(A299,'Investing Evenly in Cryptos'!A298:E2310,5,FALSE)</f>
        <v>23891.100999999999</v>
      </c>
      <c r="D299" s="37">
        <f t="shared" si="12"/>
        <v>1.7051309160445702</v>
      </c>
      <c r="E299" s="35">
        <f t="shared" si="13"/>
        <v>40.145014450867052</v>
      </c>
      <c r="F299" s="34">
        <f t="shared" si="14"/>
        <v>23.543655254338081</v>
      </c>
      <c r="G299" s="34"/>
      <c r="H299" s="34"/>
      <c r="I299" s="17"/>
    </row>
    <row r="300" spans="1:9" x14ac:dyDescent="0.2">
      <c r="A300" s="5">
        <v>44182</v>
      </c>
      <c r="B300" s="37">
        <f>VLOOKUP(A300,'S&amp;P 500 vs Bitcoin'!A300:B2831,2,FALSE)</f>
        <v>3722.48</v>
      </c>
      <c r="C300" s="37">
        <f>VLOOKUP(A300,'Investing Evenly in Cryptos'!A299:E2311,5,FALSE)</f>
        <v>23550.019</v>
      </c>
      <c r="D300" s="37">
        <f t="shared" si="12"/>
        <v>1.7111388960394218</v>
      </c>
      <c r="E300" s="35">
        <f t="shared" si="13"/>
        <v>39.571882981583549</v>
      </c>
      <c r="F300" s="34">
        <f t="shared" si="14"/>
        <v>23.126049599583105</v>
      </c>
      <c r="G300" s="34"/>
      <c r="H300" s="34"/>
      <c r="I300" s="17"/>
    </row>
    <row r="301" spans="1:9" x14ac:dyDescent="0.2">
      <c r="A301" s="5">
        <v>44181</v>
      </c>
      <c r="B301" s="37">
        <f>VLOOKUP(A301,'S&amp;P 500 vs Bitcoin'!A301:B2832,2,FALSE)</f>
        <v>3701.17</v>
      </c>
      <c r="C301" s="37">
        <f>VLOOKUP(A301,'Investing Evenly in Cryptos'!A300:E2312,5,FALSE)</f>
        <v>22051.403999999999</v>
      </c>
      <c r="D301" s="37">
        <f t="shared" si="12"/>
        <v>1.7013431765527893</v>
      </c>
      <c r="E301" s="35">
        <f t="shared" si="13"/>
        <v>37.053710176098939</v>
      </c>
      <c r="F301" s="34">
        <f t="shared" si="14"/>
        <v>21.779092358765652</v>
      </c>
      <c r="G301" s="34"/>
      <c r="H301" s="34"/>
      <c r="I301" s="17"/>
    </row>
    <row r="302" spans="1:9" x14ac:dyDescent="0.2">
      <c r="A302" s="5">
        <v>44180</v>
      </c>
      <c r="B302" s="37">
        <f>VLOOKUP(A302,'S&amp;P 500 vs Bitcoin'!A302:B2833,2,FALSE)</f>
        <v>3694.62</v>
      </c>
      <c r="C302" s="37">
        <f>VLOOKUP(A302,'Investing Evenly in Cryptos'!A301:E2313,5,FALSE)</f>
        <v>20129.972999999998</v>
      </c>
      <c r="D302" s="37">
        <f t="shared" si="12"/>
        <v>1.6983322913985215</v>
      </c>
      <c r="E302" s="35">
        <f t="shared" si="13"/>
        <v>33.825065533001741</v>
      </c>
      <c r="F302" s="34">
        <f t="shared" si="14"/>
        <v>19.916635692740609</v>
      </c>
      <c r="G302" s="34"/>
      <c r="H302" s="34"/>
      <c r="I302" s="17"/>
    </row>
    <row r="303" spans="1:9" x14ac:dyDescent="0.2">
      <c r="A303" s="5">
        <v>44179</v>
      </c>
      <c r="B303" s="37">
        <f>VLOOKUP(A303,'S&amp;P 500 vs Bitcoin'!A303:B2834,2,FALSE)</f>
        <v>3647.49</v>
      </c>
      <c r="C303" s="37">
        <f>VLOOKUP(A303,'Investing Evenly in Cryptos'!A302:E2314,5,FALSE)</f>
        <v>19949.881000000001</v>
      </c>
      <c r="D303" s="37">
        <f t="shared" si="12"/>
        <v>1.6766677086014781</v>
      </c>
      <c r="E303" s="35">
        <f t="shared" si="13"/>
        <v>33.522450934265358</v>
      </c>
      <c r="F303" s="34">
        <f t="shared" si="14"/>
        <v>19.993497078933249</v>
      </c>
      <c r="G303" s="34"/>
      <c r="H303" s="34"/>
      <c r="I303" s="17"/>
    </row>
    <row r="304" spans="1:9" x14ac:dyDescent="0.2">
      <c r="A304" s="5">
        <v>44176</v>
      </c>
      <c r="B304" s="37">
        <f>VLOOKUP(A304,'S&amp;P 500 vs Bitcoin'!A304:B2835,2,FALSE)</f>
        <v>3663.46</v>
      </c>
      <c r="C304" s="37">
        <f>VLOOKUP(A304,'Investing Evenly in Cryptos'!A303:E2315,5,FALSE)</f>
        <v>18666.981</v>
      </c>
      <c r="D304" s="37">
        <f t="shared" si="12"/>
        <v>1.6840087522524179</v>
      </c>
      <c r="E304" s="35">
        <f t="shared" si="13"/>
        <v>31.3667512434467</v>
      </c>
      <c r="F304" s="34">
        <f t="shared" si="14"/>
        <v>18.626240036753149</v>
      </c>
      <c r="G304" s="34"/>
      <c r="H304" s="34"/>
      <c r="I304" s="17"/>
    </row>
    <row r="305" spans="1:9" x14ac:dyDescent="0.2">
      <c r="A305" s="5">
        <v>44175</v>
      </c>
      <c r="B305" s="37">
        <f>VLOOKUP(A305,'S&amp;P 500 vs Bitcoin'!A305:B2836,2,FALSE)</f>
        <v>3668.1</v>
      </c>
      <c r="C305" s="37">
        <f>VLOOKUP(A305,'Investing Evenly in Cryptos'!A304:E2316,5,FALSE)</f>
        <v>18893.103000000003</v>
      </c>
      <c r="D305" s="37">
        <f t="shared" si="12"/>
        <v>1.6861416541021585</v>
      </c>
      <c r="E305" s="35">
        <f t="shared" si="13"/>
        <v>31.746711587578979</v>
      </c>
      <c r="F305" s="34">
        <f t="shared" si="14"/>
        <v>18.828021661373139</v>
      </c>
      <c r="G305" s="34"/>
      <c r="H305" s="34"/>
      <c r="I305" s="17"/>
    </row>
    <row r="306" spans="1:9" x14ac:dyDescent="0.2">
      <c r="A306" s="5">
        <v>44174</v>
      </c>
      <c r="B306" s="37">
        <f>VLOOKUP(A306,'S&amp;P 500 vs Bitcoin'!A306:B2837,2,FALSE)</f>
        <v>3672.82</v>
      </c>
      <c r="C306" s="37">
        <f>VLOOKUP(A306,'Investing Evenly in Cryptos'!A305:E2317,5,FALSE)</f>
        <v>19211.037</v>
      </c>
      <c r="D306" s="37">
        <f t="shared" si="12"/>
        <v>1.6883113301217225</v>
      </c>
      <c r="E306" s="35">
        <f t="shared" si="13"/>
        <v>32.280946699825243</v>
      </c>
      <c r="F306" s="34">
        <f t="shared" si="14"/>
        <v>19.120257101809461</v>
      </c>
      <c r="G306" s="34"/>
      <c r="H306" s="34"/>
      <c r="I306" s="17"/>
    </row>
    <row r="307" spans="1:9" x14ac:dyDescent="0.2">
      <c r="A307" s="5">
        <v>44173</v>
      </c>
      <c r="B307" s="37">
        <f>VLOOKUP(A307,'S&amp;P 500 vs Bitcoin'!A307:B2838,2,FALSE)</f>
        <v>3702.25</v>
      </c>
      <c r="C307" s="37">
        <f>VLOOKUP(A307,'Investing Evenly in Cryptos'!A306:E2318,5,FALSE)</f>
        <v>18967.195</v>
      </c>
      <c r="D307" s="37">
        <f t="shared" si="12"/>
        <v>1.7018396278454013</v>
      </c>
      <c r="E307" s="35">
        <f t="shared" si="13"/>
        <v>31.871210848232288</v>
      </c>
      <c r="F307" s="34">
        <f t="shared" si="14"/>
        <v>18.7275054163491</v>
      </c>
      <c r="G307" s="34"/>
      <c r="H307" s="34"/>
      <c r="I307" s="17"/>
    </row>
    <row r="308" spans="1:9" x14ac:dyDescent="0.2">
      <c r="A308" s="5">
        <v>44172</v>
      </c>
      <c r="B308" s="37">
        <f>VLOOKUP(A308,'S&amp;P 500 vs Bitcoin'!A308:B2839,2,FALSE)</f>
        <v>3691.96</v>
      </c>
      <c r="C308" s="37">
        <f>VLOOKUP(A308,'Investing Evenly in Cryptos'!A307:E2319,5,FALSE)</f>
        <v>19871.223999999998</v>
      </c>
      <c r="D308" s="37">
        <f t="shared" si="12"/>
        <v>1.6971095502519031</v>
      </c>
      <c r="E308" s="35">
        <f t="shared" si="13"/>
        <v>33.39028095174082</v>
      </c>
      <c r="F308" s="34">
        <f t="shared" si="14"/>
        <v>19.674794091391849</v>
      </c>
      <c r="G308" s="34"/>
      <c r="H308" s="34"/>
      <c r="I308" s="17"/>
    </row>
    <row r="309" spans="1:9" x14ac:dyDescent="0.2">
      <c r="A309" s="5">
        <v>44169</v>
      </c>
      <c r="B309" s="37">
        <f>VLOOKUP(A309,'S&amp;P 500 vs Bitcoin'!A309:B2840,2,FALSE)</f>
        <v>3699.12</v>
      </c>
      <c r="C309" s="37">
        <f>VLOOKUP(A309,'Investing Evenly in Cryptos'!A308:E2320,5,FALSE)</f>
        <v>19304.254000000001</v>
      </c>
      <c r="D309" s="37">
        <f t="shared" si="12"/>
        <v>1.7004008384510718</v>
      </c>
      <c r="E309" s="35">
        <f t="shared" si="13"/>
        <v>32.437582336335531</v>
      </c>
      <c r="F309" s="34">
        <f t="shared" si="14"/>
        <v>19.076432805034109</v>
      </c>
      <c r="G309" s="34"/>
      <c r="H309" s="34"/>
      <c r="I309" s="17"/>
    </row>
    <row r="310" spans="1:9" x14ac:dyDescent="0.2">
      <c r="A310" s="5">
        <v>44168</v>
      </c>
      <c r="B310" s="37">
        <f>VLOOKUP(A310,'S&amp;P 500 vs Bitcoin'!A310:B2841,2,FALSE)</f>
        <v>3666.72</v>
      </c>
      <c r="C310" s="37">
        <f>VLOOKUP(A310,'Investing Evenly in Cryptos'!A309:E2321,5,FALSE)</f>
        <v>20152.553</v>
      </c>
      <c r="D310" s="37">
        <f t="shared" si="12"/>
        <v>1.6855072996727098</v>
      </c>
      <c r="E310" s="35">
        <f t="shared" si="13"/>
        <v>33.863007460680201</v>
      </c>
      <c r="F310" s="34">
        <f t="shared" si="14"/>
        <v>20.090691667283604</v>
      </c>
      <c r="G310" s="34"/>
      <c r="H310" s="34"/>
      <c r="I310" s="17"/>
    </row>
    <row r="311" spans="1:9" x14ac:dyDescent="0.2">
      <c r="A311" s="5">
        <v>44167</v>
      </c>
      <c r="B311" s="37">
        <f>VLOOKUP(A311,'S&amp;P 500 vs Bitcoin'!A311:B2842,2,FALSE)</f>
        <v>3669.01</v>
      </c>
      <c r="C311" s="37">
        <f>VLOOKUP(A311,'Investing Evenly in Cryptos'!A310:E2322,5,FALSE)</f>
        <v>19928.597999999998</v>
      </c>
      <c r="D311" s="37">
        <f t="shared" si="12"/>
        <v>1.6865599602838965</v>
      </c>
      <c r="E311" s="35">
        <f t="shared" si="13"/>
        <v>33.486688398978352</v>
      </c>
      <c r="F311" s="34">
        <f t="shared" si="14"/>
        <v>19.855023946697738</v>
      </c>
      <c r="G311" s="34"/>
      <c r="H311" s="34"/>
      <c r="I311" s="17"/>
    </row>
    <row r="312" spans="1:9" x14ac:dyDescent="0.2">
      <c r="A312" s="5">
        <v>44166</v>
      </c>
      <c r="B312" s="37">
        <f>VLOOKUP(A312,'S&amp;P 500 vs Bitcoin'!A312:B2843,2,FALSE)</f>
        <v>3662.45</v>
      </c>
      <c r="C312" s="37">
        <f>VLOOKUP(A312,'Investing Evenly in Cryptos'!A311:E2323,5,FALSE)</f>
        <v>19479.118999999999</v>
      </c>
      <c r="D312" s="37">
        <f t="shared" si="12"/>
        <v>1.683544478358401</v>
      </c>
      <c r="E312" s="35">
        <f t="shared" si="13"/>
        <v>32.731413832504366</v>
      </c>
      <c r="F312" s="34">
        <f t="shared" si="14"/>
        <v>19.441965598925119</v>
      </c>
      <c r="G312" s="34"/>
      <c r="H312" s="34"/>
      <c r="I312" s="17"/>
    </row>
    <row r="313" spans="1:9" x14ac:dyDescent="0.2">
      <c r="A313" s="5">
        <v>44165</v>
      </c>
      <c r="B313" s="37">
        <f>VLOOKUP(A313,'S&amp;P 500 vs Bitcoin'!A313:B2844,2,FALSE)</f>
        <v>3621.63</v>
      </c>
      <c r="C313" s="37">
        <f>VLOOKUP(A313,'Investing Evenly in Cryptos'!A312:E2324,5,FALSE)</f>
        <v>20389.574000000001</v>
      </c>
      <c r="D313" s="37">
        <f t="shared" si="12"/>
        <v>1.6647804582061561</v>
      </c>
      <c r="E313" s="35">
        <f t="shared" si="13"/>
        <v>34.261281758300846</v>
      </c>
      <c r="F313" s="34">
        <f t="shared" si="14"/>
        <v>20.580060024982672</v>
      </c>
      <c r="G313" s="34"/>
      <c r="H313" s="34"/>
      <c r="I313" s="17"/>
    </row>
    <row r="314" spans="1:9" x14ac:dyDescent="0.2">
      <c r="A314" s="5">
        <v>44162</v>
      </c>
      <c r="B314" s="37">
        <f>VLOOKUP(A314,'S&amp;P 500 vs Bitcoin'!A314:B2845,2,FALSE)</f>
        <v>3638.35</v>
      </c>
      <c r="C314" s="37">
        <f>VLOOKUP(A314,'Investing Evenly in Cryptos'!A313:E2325,5,FALSE)</f>
        <v>17757.996999999999</v>
      </c>
      <c r="D314" s="37">
        <f t="shared" si="12"/>
        <v>1.6724662596991873</v>
      </c>
      <c r="E314" s="35">
        <f t="shared" si="13"/>
        <v>29.839355088049469</v>
      </c>
      <c r="F314" s="34">
        <f t="shared" si="14"/>
        <v>17.841528888849709</v>
      </c>
      <c r="G314" s="34"/>
      <c r="H314" s="34"/>
      <c r="I314" s="17"/>
    </row>
    <row r="315" spans="1:9" x14ac:dyDescent="0.2">
      <c r="A315" s="5">
        <v>44160</v>
      </c>
      <c r="B315" s="37">
        <f>VLOOKUP(A315,'S&amp;P 500 vs Bitcoin'!A315:B2846,2,FALSE)</f>
        <v>3629.65</v>
      </c>
      <c r="C315" s="37">
        <f>VLOOKUP(A315,'Investing Evenly in Cryptos'!A314:E2326,5,FALSE)</f>
        <v>19381.482</v>
      </c>
      <c r="D315" s="37">
        <f t="shared" si="12"/>
        <v>1.6684670687309233</v>
      </c>
      <c r="E315" s="35">
        <f t="shared" si="13"/>
        <v>32.567351122462696</v>
      </c>
      <c r="F315" s="34">
        <f t="shared" si="14"/>
        <v>19.519325093562809</v>
      </c>
      <c r="G315" s="34"/>
      <c r="H315" s="34"/>
      <c r="I315" s="17"/>
    </row>
    <row r="316" spans="1:9" x14ac:dyDescent="0.2">
      <c r="A316" s="5">
        <v>44159</v>
      </c>
      <c r="B316" s="37">
        <f>VLOOKUP(A316,'S&amp;P 500 vs Bitcoin'!A316:B2847,2,FALSE)</f>
        <v>3635.41</v>
      </c>
      <c r="C316" s="37">
        <f>VLOOKUP(A316,'Investing Evenly in Cryptos'!A315:E2327,5,FALSE)</f>
        <v>19828.330999999998</v>
      </c>
      <c r="D316" s="37">
        <f t="shared" si="12"/>
        <v>1.6711148089581878</v>
      </c>
      <c r="E316" s="35">
        <f t="shared" si="13"/>
        <v>33.318206412152165</v>
      </c>
      <c r="F316" s="34">
        <f t="shared" si="14"/>
        <v>19.937712378315599</v>
      </c>
      <c r="G316" s="34"/>
      <c r="H316" s="34"/>
      <c r="I316" s="17"/>
    </row>
    <row r="317" spans="1:9" x14ac:dyDescent="0.2">
      <c r="A317" s="5">
        <v>44158</v>
      </c>
      <c r="B317" s="37">
        <f>VLOOKUP(A317,'S&amp;P 500 vs Bitcoin'!A317:B2848,2,FALSE)</f>
        <v>3577.59</v>
      </c>
      <c r="C317" s="37">
        <f>VLOOKUP(A317,'Investing Evenly in Cryptos'!A316:E2328,5,FALSE)</f>
        <v>19070.398000000001</v>
      </c>
      <c r="D317" s="37">
        <f t="shared" si="12"/>
        <v>1.6445362777185306</v>
      </c>
      <c r="E317" s="35">
        <f t="shared" si="13"/>
        <v>32.044626293856702</v>
      </c>
      <c r="F317" s="34">
        <f t="shared" si="14"/>
        <v>19.485508910944972</v>
      </c>
      <c r="G317" s="34"/>
      <c r="H317" s="34"/>
      <c r="I317" s="17"/>
    </row>
    <row r="318" spans="1:9" x14ac:dyDescent="0.2">
      <c r="A318" s="5">
        <v>44155</v>
      </c>
      <c r="B318" s="37">
        <f>VLOOKUP(A318,'S&amp;P 500 vs Bitcoin'!A318:B2849,2,FALSE)</f>
        <v>3557.54</v>
      </c>
      <c r="C318" s="37">
        <f>VLOOKUP(A318,'Investing Evenly in Cryptos'!A317:E2329,5,FALSE)</f>
        <v>19261.985000000001</v>
      </c>
      <c r="D318" s="37">
        <f t="shared" si="12"/>
        <v>1.635319751406612</v>
      </c>
      <c r="E318" s="35">
        <f t="shared" si="13"/>
        <v>32.366556324774834</v>
      </c>
      <c r="F318" s="34">
        <f t="shared" si="14"/>
        <v>19.792188223089035</v>
      </c>
      <c r="G318" s="34"/>
      <c r="H318" s="34"/>
      <c r="I318" s="17"/>
    </row>
    <row r="319" spans="1:9" x14ac:dyDescent="0.2">
      <c r="A319" s="5">
        <v>44154</v>
      </c>
      <c r="B319" s="37">
        <f>VLOOKUP(A319,'S&amp;P 500 vs Bitcoin'!A319:B2850,2,FALSE)</f>
        <v>3581.87</v>
      </c>
      <c r="C319" s="37">
        <f>VLOOKUP(A319,'Investing Evenly in Cryptos'!A318:E2330,5,FALSE)</f>
        <v>18362.746999999999</v>
      </c>
      <c r="D319" s="37">
        <f t="shared" si="12"/>
        <v>1.6465036958040671</v>
      </c>
      <c r="E319" s="35">
        <f t="shared" si="13"/>
        <v>30.855536698480979</v>
      </c>
      <c r="F319" s="34">
        <f t="shared" si="14"/>
        <v>18.740034885504908</v>
      </c>
      <c r="G319" s="34"/>
      <c r="H319" s="34"/>
      <c r="I319" s="17"/>
    </row>
    <row r="320" spans="1:9" x14ac:dyDescent="0.2">
      <c r="A320" s="5">
        <v>44153</v>
      </c>
      <c r="B320" s="37">
        <f>VLOOKUP(A320,'S&amp;P 500 vs Bitcoin'!A320:B2851,2,FALSE)</f>
        <v>3567.79</v>
      </c>
      <c r="C320" s="37">
        <f>VLOOKUP(A320,'Investing Evenly in Cryptos'!A319:E2331,5,FALSE)</f>
        <v>18324.835999999999</v>
      </c>
      <c r="D320" s="37">
        <f t="shared" si="12"/>
        <v>1.6400314419151987</v>
      </c>
      <c r="E320" s="35">
        <f t="shared" si="13"/>
        <v>30.791833579782228</v>
      </c>
      <c r="F320" s="34">
        <f t="shared" si="14"/>
        <v>18.775148325098016</v>
      </c>
      <c r="G320" s="34"/>
      <c r="H320" s="34"/>
      <c r="I320" s="17"/>
    </row>
    <row r="321" spans="1:9" x14ac:dyDescent="0.2">
      <c r="A321" s="5">
        <v>44152</v>
      </c>
      <c r="B321" s="37">
        <f>VLOOKUP(A321,'S&amp;P 500 vs Bitcoin'!A321:B2852,2,FALSE)</f>
        <v>3609.53</v>
      </c>
      <c r="C321" s="37">
        <f>VLOOKUP(A321,'Investing Evenly in Cryptos'!A320:E2332,5,FALSE)</f>
        <v>18233.785</v>
      </c>
      <c r="D321" s="37">
        <f t="shared" si="12"/>
        <v>1.6592183650204098</v>
      </c>
      <c r="E321" s="35">
        <f t="shared" si="13"/>
        <v>30.638837545369</v>
      </c>
      <c r="F321" s="34">
        <f t="shared" si="14"/>
        <v>18.46582595232552</v>
      </c>
      <c r="G321" s="34"/>
      <c r="H321" s="34"/>
      <c r="I321" s="17"/>
    </row>
    <row r="322" spans="1:9" x14ac:dyDescent="0.2">
      <c r="A322" s="5">
        <v>44151</v>
      </c>
      <c r="B322" s="37">
        <f>VLOOKUP(A322,'S&amp;P 500 vs Bitcoin'!A322:B2853,2,FALSE)</f>
        <v>3626.91</v>
      </c>
      <c r="C322" s="37">
        <f>VLOOKUP(A322,'Investing Evenly in Cryptos'!A321:E2333,5,FALSE)</f>
        <v>17244.155000000002</v>
      </c>
      <c r="D322" s="37">
        <f t="shared" si="12"/>
        <v>1.6672075534144815</v>
      </c>
      <c r="E322" s="35">
        <f t="shared" si="13"/>
        <v>28.975929224358115</v>
      </c>
      <c r="F322" s="34">
        <f t="shared" si="14"/>
        <v>17.379917194481703</v>
      </c>
      <c r="G322" s="34"/>
      <c r="H322" s="34"/>
      <c r="I322" s="17"/>
    </row>
    <row r="323" spans="1:9" x14ac:dyDescent="0.2">
      <c r="A323" s="5">
        <v>44148</v>
      </c>
      <c r="B323" s="37">
        <f>VLOOKUP(A323,'S&amp;P 500 vs Bitcoin'!A323:B2854,2,FALSE)</f>
        <v>3585.15</v>
      </c>
      <c r="C323" s="37">
        <f>VLOOKUP(A323,'Investing Evenly in Cryptos'!A322:E2334,5,FALSE)</f>
        <v>16852.262999999999</v>
      </c>
      <c r="D323" s="37">
        <f t="shared" ref="D323:D386" si="15">B323/$B$1387</f>
        <v>1.6480114367668151</v>
      </c>
      <c r="E323" s="35">
        <f t="shared" ref="E323:E386" si="16">C323/$C$1387</f>
        <v>28.317420016131198</v>
      </c>
      <c r="F323" s="34">
        <f t="shared" ref="F323:F386" si="17">E323/D323</f>
        <v>17.182781250405828</v>
      </c>
      <c r="G323" s="34"/>
      <c r="H323" s="34"/>
      <c r="I323" s="17"/>
    </row>
    <row r="324" spans="1:9" x14ac:dyDescent="0.2">
      <c r="A324" s="5">
        <v>44147</v>
      </c>
      <c r="B324" s="37">
        <f>VLOOKUP(A324,'S&amp;P 500 vs Bitcoin'!A324:B2855,2,FALSE)</f>
        <v>3537.01</v>
      </c>
      <c r="C324" s="37">
        <f>VLOOKUP(A324,'Investing Evenly in Cryptos'!A323:E2335,5,FALSE)</f>
        <v>16817.374</v>
      </c>
      <c r="D324" s="37">
        <f t="shared" si="15"/>
        <v>1.6258825800757548</v>
      </c>
      <c r="E324" s="35">
        <f t="shared" si="16"/>
        <v>28.258794864901194</v>
      </c>
      <c r="F324" s="34">
        <f t="shared" si="17"/>
        <v>17.380587756579896</v>
      </c>
      <c r="G324" s="34"/>
      <c r="H324" s="34"/>
      <c r="I324" s="17"/>
    </row>
    <row r="325" spans="1:9" x14ac:dyDescent="0.2">
      <c r="A325" s="5">
        <v>44146</v>
      </c>
      <c r="B325" s="37">
        <f>VLOOKUP(A325,'S&amp;P 500 vs Bitcoin'!A325:B2856,2,FALSE)</f>
        <v>3572.66</v>
      </c>
      <c r="C325" s="37">
        <f>VLOOKUP(A325,'Investing Evenly in Cryptos'!A324:E2336,5,FALSE)</f>
        <v>16233.15</v>
      </c>
      <c r="D325" s="37">
        <f t="shared" si="15"/>
        <v>1.6422700695031809</v>
      </c>
      <c r="E325" s="35">
        <f t="shared" si="16"/>
        <v>27.277103777389435</v>
      </c>
      <c r="F325" s="34">
        <f t="shared" si="17"/>
        <v>16.609389822004914</v>
      </c>
      <c r="G325" s="34"/>
      <c r="H325" s="34"/>
      <c r="I325" s="17"/>
    </row>
    <row r="326" spans="1:9" x14ac:dyDescent="0.2">
      <c r="A326" s="5">
        <v>44145</v>
      </c>
      <c r="B326" s="37">
        <f>VLOOKUP(A326,'S&amp;P 500 vs Bitcoin'!A326:B2857,2,FALSE)</f>
        <v>3545.53</v>
      </c>
      <c r="C326" s="37">
        <f>VLOOKUP(A326,'Investing Evenly in Cryptos'!A325:E2337,5,FALSE)</f>
        <v>15820.493</v>
      </c>
      <c r="D326" s="37">
        <f t="shared" si="15"/>
        <v>1.6297990291619167</v>
      </c>
      <c r="E326" s="35">
        <f t="shared" si="16"/>
        <v>26.5837024465654</v>
      </c>
      <c r="F326" s="34">
        <f t="shared" si="17"/>
        <v>16.311030974313073</v>
      </c>
      <c r="G326" s="34"/>
      <c r="H326" s="34"/>
      <c r="I326" s="17"/>
    </row>
    <row r="327" spans="1:9" x14ac:dyDescent="0.2">
      <c r="A327" s="5">
        <v>44144</v>
      </c>
      <c r="B327" s="37">
        <f>VLOOKUP(A327,'S&amp;P 500 vs Bitcoin'!A327:B2858,2,FALSE)</f>
        <v>3550.5</v>
      </c>
      <c r="C327" s="37">
        <f>VLOOKUP(A327,'Investing Evenly in Cryptos'!A326:E2338,5,FALSE)</f>
        <v>15832.762000000001</v>
      </c>
      <c r="D327" s="37">
        <f t="shared" si="15"/>
        <v>1.6320836244621777</v>
      </c>
      <c r="E327" s="35">
        <f t="shared" si="16"/>
        <v>26.604318456781826</v>
      </c>
      <c r="F327" s="34">
        <f t="shared" si="17"/>
        <v>16.300830458702002</v>
      </c>
      <c r="G327" s="34"/>
      <c r="H327" s="34"/>
      <c r="I327" s="17"/>
    </row>
    <row r="328" spans="1:9" x14ac:dyDescent="0.2">
      <c r="A328" s="5">
        <v>44141</v>
      </c>
      <c r="B328" s="37">
        <f>VLOOKUP(A328,'S&amp;P 500 vs Bitcoin'!A328:B2859,2,FALSE)</f>
        <v>3509.44</v>
      </c>
      <c r="C328" s="37">
        <f>VLOOKUP(A328,'Investing Evenly in Cryptos'!A327:E2339,5,FALSE)</f>
        <v>16090.42</v>
      </c>
      <c r="D328" s="37">
        <f t="shared" si="15"/>
        <v>1.6132092818004633</v>
      </c>
      <c r="E328" s="35">
        <f t="shared" si="16"/>
        <v>27.037269794327194</v>
      </c>
      <c r="F328" s="34">
        <f t="shared" si="17"/>
        <v>16.759926997290496</v>
      </c>
      <c r="G328" s="34"/>
      <c r="H328" s="34"/>
      <c r="I328" s="17"/>
    </row>
    <row r="329" spans="1:9" x14ac:dyDescent="0.2">
      <c r="A329" s="5">
        <v>44140</v>
      </c>
      <c r="B329" s="37">
        <f>VLOOKUP(A329,'S&amp;P 500 vs Bitcoin'!A329:B2860,2,FALSE)</f>
        <v>3510.45</v>
      </c>
      <c r="C329" s="37">
        <f>VLOOKUP(A329,'Investing Evenly in Cryptos'!A328:E2340,5,FALSE)</f>
        <v>16049.251</v>
      </c>
      <c r="D329" s="37">
        <f t="shared" si="15"/>
        <v>1.6136735556944801</v>
      </c>
      <c r="E329" s="35">
        <f t="shared" si="16"/>
        <v>26.968092149482459</v>
      </c>
      <c r="F329" s="34">
        <f t="shared" si="17"/>
        <v>16.712235293386922</v>
      </c>
      <c r="G329" s="34"/>
      <c r="H329" s="34"/>
      <c r="I329" s="17"/>
    </row>
    <row r="330" spans="1:9" x14ac:dyDescent="0.2">
      <c r="A330" s="5">
        <v>44139</v>
      </c>
      <c r="B330" s="37">
        <f>VLOOKUP(A330,'S&amp;P 500 vs Bitcoin'!A330:B2861,2,FALSE)</f>
        <v>3443.44</v>
      </c>
      <c r="C330" s="37">
        <f>VLOOKUP(A330,'Investing Evenly in Cryptos'!A329:E2341,5,FALSE)</f>
        <v>14617.072999999999</v>
      </c>
      <c r="D330" s="37">
        <f t="shared" si="15"/>
        <v>1.5828705916963925</v>
      </c>
      <c r="E330" s="35">
        <f t="shared" si="16"/>
        <v>24.561555652641481</v>
      </c>
      <c r="F330" s="34">
        <f t="shared" si="17"/>
        <v>15.51709645847826</v>
      </c>
      <c r="G330" s="34"/>
      <c r="H330" s="34"/>
      <c r="I330" s="17"/>
    </row>
    <row r="331" spans="1:9" x14ac:dyDescent="0.2">
      <c r="A331" s="5">
        <v>44138</v>
      </c>
      <c r="B331" s="37">
        <f>VLOOKUP(A331,'S&amp;P 500 vs Bitcoin'!A331:B2862,2,FALSE)</f>
        <v>3369.16</v>
      </c>
      <c r="C331" s="37">
        <f>VLOOKUP(A331,'Investing Evenly in Cryptos'!A330:E2342,5,FALSE)</f>
        <v>14467.118</v>
      </c>
      <c r="D331" s="37">
        <f t="shared" si="15"/>
        <v>1.5487257750156289</v>
      </c>
      <c r="E331" s="35">
        <f t="shared" si="16"/>
        <v>24.309581260922169</v>
      </c>
      <c r="F331" s="34">
        <f t="shared" si="17"/>
        <v>15.696504605973159</v>
      </c>
      <c r="G331" s="34"/>
      <c r="H331" s="34"/>
      <c r="I331" s="17"/>
    </row>
    <row r="332" spans="1:9" x14ac:dyDescent="0.2">
      <c r="A332" s="5">
        <v>44137</v>
      </c>
      <c r="B332" s="37">
        <f>VLOOKUP(A332,'S&amp;P 500 vs Bitcoin'!A332:B2863,2,FALSE)</f>
        <v>3310.24</v>
      </c>
      <c r="C332" s="37">
        <f>VLOOKUP(A332,'Investing Evenly in Cryptos'!A331:E2343,5,FALSE)</f>
        <v>14000.165000000001</v>
      </c>
      <c r="D332" s="37">
        <f t="shared" si="15"/>
        <v>1.5216415989409038</v>
      </c>
      <c r="E332" s="35">
        <f t="shared" si="16"/>
        <v>23.524944548998523</v>
      </c>
      <c r="F332" s="34">
        <f t="shared" si="17"/>
        <v>15.460240154693723</v>
      </c>
      <c r="G332" s="34"/>
      <c r="H332" s="34"/>
      <c r="I332" s="17"/>
    </row>
    <row r="333" spans="1:9" x14ac:dyDescent="0.2">
      <c r="A333" s="5">
        <v>44134</v>
      </c>
      <c r="B333" s="37">
        <f>VLOOKUP(A333,'S&amp;P 500 vs Bitcoin'!A333:B2864,2,FALSE)</f>
        <v>3269.96</v>
      </c>
      <c r="C333" s="37">
        <f>VLOOKUP(A333,'Investing Evenly in Cryptos'!A332:E2344,5,FALSE)</f>
        <v>14004.922999999999</v>
      </c>
      <c r="D333" s="37">
        <f t="shared" si="15"/>
        <v>1.5031258044349649</v>
      </c>
      <c r="E333" s="35">
        <f t="shared" si="16"/>
        <v>23.532939575211721</v>
      </c>
      <c r="F333" s="34">
        <f t="shared" si="17"/>
        <v>15.656001317905597</v>
      </c>
      <c r="G333" s="34"/>
      <c r="H333" s="34"/>
      <c r="I333" s="17"/>
    </row>
    <row r="334" spans="1:9" x14ac:dyDescent="0.2">
      <c r="A334" s="5">
        <v>44133</v>
      </c>
      <c r="B334" s="37">
        <f>VLOOKUP(A334,'S&amp;P 500 vs Bitcoin'!A334:B2865,2,FALSE)</f>
        <v>3310.11</v>
      </c>
      <c r="C334" s="37">
        <f>VLOOKUP(A334,'Investing Evenly in Cryptos'!A333:E2345,5,FALSE)</f>
        <v>13892.996999999999</v>
      </c>
      <c r="D334" s="37">
        <f t="shared" si="15"/>
        <v>1.5215818409149413</v>
      </c>
      <c r="E334" s="35">
        <f t="shared" si="16"/>
        <v>23.344866581529775</v>
      </c>
      <c r="F334" s="34">
        <f t="shared" si="17"/>
        <v>15.34249815145815</v>
      </c>
      <c r="G334" s="34"/>
      <c r="H334" s="34"/>
      <c r="I334" s="17"/>
    </row>
    <row r="335" spans="1:9" x14ac:dyDescent="0.2">
      <c r="A335" s="5">
        <v>44132</v>
      </c>
      <c r="B335" s="37">
        <f>VLOOKUP(A335,'S&amp;P 500 vs Bitcoin'!A335:B2866,2,FALSE)</f>
        <v>3271.03</v>
      </c>
      <c r="C335" s="37">
        <f>VLOOKUP(A335,'Investing Evenly in Cryptos'!A334:E2346,5,FALSE)</f>
        <v>13716.227999999999</v>
      </c>
      <c r="D335" s="37">
        <f t="shared" si="15"/>
        <v>1.503617658956349</v>
      </c>
      <c r="E335" s="35">
        <f t="shared" si="16"/>
        <v>23.047835730608952</v>
      </c>
      <c r="F335" s="34">
        <f t="shared" si="17"/>
        <v>15.328255553081426</v>
      </c>
      <c r="G335" s="34"/>
      <c r="H335" s="34"/>
      <c r="I335" s="17"/>
    </row>
    <row r="336" spans="1:9" x14ac:dyDescent="0.2">
      <c r="A336" s="5">
        <v>44131</v>
      </c>
      <c r="B336" s="37">
        <f>VLOOKUP(A336,'S&amp;P 500 vs Bitcoin'!A336:B2867,2,FALSE)</f>
        <v>3390.68</v>
      </c>
      <c r="C336" s="37">
        <f>VLOOKUP(A336,'Investing Evenly in Cryptos'!A335:E2347,5,FALSE)</f>
        <v>14087.181</v>
      </c>
      <c r="D336" s="37">
        <f t="shared" si="15"/>
        <v>1.5586180266980472</v>
      </c>
      <c r="E336" s="35">
        <f t="shared" si="16"/>
        <v>23.671160438230945</v>
      </c>
      <c r="F336" s="34">
        <f t="shared" si="17"/>
        <v>15.187274901714444</v>
      </c>
      <c r="G336" s="34"/>
      <c r="H336" s="34"/>
      <c r="I336" s="17"/>
    </row>
    <row r="337" spans="1:9" x14ac:dyDescent="0.2">
      <c r="A337" s="5">
        <v>44130</v>
      </c>
      <c r="B337" s="37">
        <f>VLOOKUP(A337,'S&amp;P 500 vs Bitcoin'!A337:B2868,2,FALSE)</f>
        <v>3400.97</v>
      </c>
      <c r="C337" s="37">
        <f>VLOOKUP(A337,'Investing Evenly in Cryptos'!A336:E2348,5,FALSE)</f>
        <v>13510.505999999999</v>
      </c>
      <c r="D337" s="37">
        <f t="shared" si="15"/>
        <v>1.5633481042915456</v>
      </c>
      <c r="E337" s="35">
        <f t="shared" si="16"/>
        <v>22.702154187390779</v>
      </c>
      <c r="F337" s="34">
        <f t="shared" si="17"/>
        <v>14.521496604032789</v>
      </c>
      <c r="G337" s="34"/>
      <c r="H337" s="34"/>
      <c r="I337" s="17"/>
    </row>
    <row r="338" spans="1:9" x14ac:dyDescent="0.2">
      <c r="A338" s="5">
        <v>44127</v>
      </c>
      <c r="B338" s="37">
        <f>VLOOKUP(A338,'S&amp;P 500 vs Bitcoin'!A338:B2869,2,FALSE)</f>
        <v>3465.39</v>
      </c>
      <c r="C338" s="37">
        <f>VLOOKUP(A338,'Investing Evenly in Cryptos'!A337:E2349,5,FALSE)</f>
        <v>13400.011</v>
      </c>
      <c r="D338" s="37">
        <f t="shared" si="15"/>
        <v>1.59296050454161</v>
      </c>
      <c r="E338" s="35">
        <f t="shared" si="16"/>
        <v>22.516485750772954</v>
      </c>
      <c r="F338" s="34">
        <f t="shared" si="17"/>
        <v>14.1349931065945</v>
      </c>
      <c r="G338" s="34"/>
      <c r="H338" s="34"/>
      <c r="I338" s="17"/>
    </row>
    <row r="339" spans="1:9" x14ac:dyDescent="0.2">
      <c r="A339" s="5">
        <v>44126</v>
      </c>
      <c r="B339" s="37">
        <f>VLOOKUP(A339,'S&amp;P 500 vs Bitcoin'!A339:B2870,2,FALSE)</f>
        <v>3453.49</v>
      </c>
      <c r="C339" s="37">
        <f>VLOOKUP(A339,'Investing Evenly in Cryptos'!A338:E2350,5,FALSE)</f>
        <v>13456.655999999999</v>
      </c>
      <c r="D339" s="37">
        <f t="shared" si="15"/>
        <v>1.5874903467804213</v>
      </c>
      <c r="E339" s="35">
        <f t="shared" si="16"/>
        <v>22.611668234977817</v>
      </c>
      <c r="F339" s="34">
        <f t="shared" si="17"/>
        <v>14.243657154096333</v>
      </c>
      <c r="G339" s="34"/>
      <c r="H339" s="34"/>
      <c r="I339" s="17"/>
    </row>
    <row r="340" spans="1:9" x14ac:dyDescent="0.2">
      <c r="A340" s="5">
        <v>44125</v>
      </c>
      <c r="B340" s="37">
        <f>VLOOKUP(A340,'S&amp;P 500 vs Bitcoin'!A340:B2871,2,FALSE)</f>
        <v>3435.56</v>
      </c>
      <c r="C340" s="37">
        <f>VLOOKUP(A340,'Investing Evenly in Cryptos'!A339:E2351,5,FALSE)</f>
        <v>13269.342000000001</v>
      </c>
      <c r="D340" s="37">
        <f t="shared" si="15"/>
        <v>1.5792483359688154</v>
      </c>
      <c r="E340" s="35">
        <f t="shared" si="16"/>
        <v>22.296918268584488</v>
      </c>
      <c r="F340" s="34">
        <f t="shared" si="17"/>
        <v>14.118690367279116</v>
      </c>
      <c r="G340" s="34"/>
      <c r="H340" s="34"/>
      <c r="I340" s="17"/>
    </row>
    <row r="341" spans="1:9" x14ac:dyDescent="0.2">
      <c r="A341" s="5">
        <v>44124</v>
      </c>
      <c r="B341" s="37">
        <f>VLOOKUP(A341,'S&amp;P 500 vs Bitcoin'!A341:B2872,2,FALSE)</f>
        <v>3443.12</v>
      </c>
      <c r="C341" s="37">
        <f>VLOOKUP(A341,'Investing Evenly in Cryptos'!A340:E2352,5,FALSE)</f>
        <v>12340.705</v>
      </c>
      <c r="D341" s="37">
        <f t="shared" si="15"/>
        <v>1.5827234950170999</v>
      </c>
      <c r="E341" s="35">
        <f t="shared" si="16"/>
        <v>20.736498521306626</v>
      </c>
      <c r="F341" s="34">
        <f t="shared" si="17"/>
        <v>13.10178220427731</v>
      </c>
      <c r="G341" s="34"/>
      <c r="H341" s="34"/>
      <c r="I341" s="17"/>
    </row>
    <row r="342" spans="1:9" x14ac:dyDescent="0.2">
      <c r="A342" s="5">
        <v>44123</v>
      </c>
      <c r="B342" s="37">
        <f>VLOOKUP(A342,'S&amp;P 500 vs Bitcoin'!A342:B2873,2,FALSE)</f>
        <v>3426.92</v>
      </c>
      <c r="C342" s="37">
        <f>VLOOKUP(A342,'Investing Evenly in Cryptos'!A341:E2353,5,FALSE)</f>
        <v>12184.597</v>
      </c>
      <c r="D342" s="37">
        <f t="shared" si="15"/>
        <v>1.575276725627919</v>
      </c>
      <c r="E342" s="35">
        <f t="shared" si="16"/>
        <v>20.4741850383116</v>
      </c>
      <c r="F342" s="34">
        <f t="shared" si="17"/>
        <v>12.997198971596823</v>
      </c>
      <c r="G342" s="34"/>
      <c r="H342" s="34"/>
      <c r="I342" s="17"/>
    </row>
    <row r="343" spans="1:9" x14ac:dyDescent="0.2">
      <c r="A343" s="5">
        <v>44120</v>
      </c>
      <c r="B343" s="37">
        <f>VLOOKUP(A343,'S&amp;P 500 vs Bitcoin'!A343:B2874,2,FALSE)</f>
        <v>3483.81</v>
      </c>
      <c r="C343" s="37">
        <f>VLOOKUP(A343,'Investing Evenly in Cryptos'!A342:E2354,5,FALSE)</f>
        <v>11738.231</v>
      </c>
      <c r="D343" s="37">
        <f t="shared" si="15"/>
        <v>1.6014277571433824</v>
      </c>
      <c r="E343" s="35">
        <f t="shared" si="16"/>
        <v>19.724141349643769</v>
      </c>
      <c r="F343" s="34">
        <f t="shared" si="17"/>
        <v>12.316597649604612</v>
      </c>
      <c r="G343" s="34"/>
      <c r="H343" s="34"/>
      <c r="I343" s="17"/>
    </row>
    <row r="344" spans="1:9" x14ac:dyDescent="0.2">
      <c r="A344" s="5">
        <v>44119</v>
      </c>
      <c r="B344" s="37">
        <f>VLOOKUP(A344,'S&amp;P 500 vs Bitcoin'!A344:B2875,2,FALSE)</f>
        <v>3483.34</v>
      </c>
      <c r="C344" s="37">
        <f>VLOOKUP(A344,'Investing Evenly in Cryptos'!A343:E2355,5,FALSE)</f>
        <v>11936.509</v>
      </c>
      <c r="D344" s="37">
        <f t="shared" si="15"/>
        <v>1.6012117088956717</v>
      </c>
      <c r="E344" s="35">
        <f t="shared" si="16"/>
        <v>20.057314491195054</v>
      </c>
      <c r="F344" s="34">
        <f t="shared" si="17"/>
        <v>12.526335137174485</v>
      </c>
      <c r="G344" s="34"/>
      <c r="H344" s="34"/>
      <c r="I344" s="17"/>
    </row>
    <row r="345" spans="1:9" x14ac:dyDescent="0.2">
      <c r="A345" s="5">
        <v>44118</v>
      </c>
      <c r="B345" s="37">
        <f>VLOOKUP(A345,'S&amp;P 500 vs Bitcoin'!A345:B2876,2,FALSE)</f>
        <v>3488.67</v>
      </c>
      <c r="C345" s="37">
        <f>VLOOKUP(A345,'Investing Evenly in Cryptos'!A344:E2356,5,FALSE)</f>
        <v>11869.224</v>
      </c>
      <c r="D345" s="37">
        <f t="shared" si="15"/>
        <v>1.6036617879601367</v>
      </c>
      <c r="E345" s="35">
        <f t="shared" si="16"/>
        <v>19.944253259846754</v>
      </c>
      <c r="F345" s="34">
        <f t="shared" si="17"/>
        <v>12.436695448867628</v>
      </c>
      <c r="G345" s="34"/>
      <c r="H345" s="34"/>
      <c r="I345" s="17"/>
    </row>
    <row r="346" spans="1:9" x14ac:dyDescent="0.2">
      <c r="A346" s="5">
        <v>44117</v>
      </c>
      <c r="B346" s="37">
        <f>VLOOKUP(A346,'S&amp;P 500 vs Bitcoin'!A346:B2877,2,FALSE)</f>
        <v>3511.93</v>
      </c>
      <c r="C346" s="37">
        <f>VLOOKUP(A346,'Investing Evenly in Cryptos'!A345:E2357,5,FALSE)</f>
        <v>11873.662</v>
      </c>
      <c r="D346" s="37">
        <f t="shared" si="15"/>
        <v>1.6143538778362077</v>
      </c>
      <c r="E346" s="35">
        <f t="shared" si="16"/>
        <v>19.95171057937895</v>
      </c>
      <c r="F346" s="34">
        <f t="shared" si="17"/>
        <v>12.358944871567529</v>
      </c>
      <c r="G346" s="34"/>
      <c r="H346" s="34"/>
      <c r="I346" s="17"/>
    </row>
    <row r="347" spans="1:9" x14ac:dyDescent="0.2">
      <c r="A347" s="5">
        <v>44116</v>
      </c>
      <c r="B347" s="37">
        <f>VLOOKUP(A347,'S&amp;P 500 vs Bitcoin'!A347:B2878,2,FALSE)</f>
        <v>3534.22</v>
      </c>
      <c r="C347" s="37">
        <f>VLOOKUP(A347,'Investing Evenly in Cryptos'!A346:E2358,5,FALSE)</f>
        <v>11998.174999999999</v>
      </c>
      <c r="D347" s="37">
        <f t="shared" si="15"/>
        <v>1.6246000809031735</v>
      </c>
      <c r="E347" s="35">
        <f t="shared" si="16"/>
        <v>20.16093392929157</v>
      </c>
      <c r="F347" s="34">
        <f t="shared" si="17"/>
        <v>12.409782669765338</v>
      </c>
      <c r="G347" s="34"/>
      <c r="H347" s="34"/>
      <c r="I347" s="17"/>
    </row>
    <row r="348" spans="1:9" x14ac:dyDescent="0.2">
      <c r="A348" s="5">
        <v>44113</v>
      </c>
      <c r="B348" s="37">
        <f>VLOOKUP(A348,'S&amp;P 500 vs Bitcoin'!A348:B2879,2,FALSE)</f>
        <v>3477.13</v>
      </c>
      <c r="C348" s="37">
        <f>VLOOKUP(A348,'Investing Evenly in Cryptos'!A347:E2359,5,FALSE)</f>
        <v>11484.487000000001</v>
      </c>
      <c r="D348" s="37">
        <f t="shared" si="15"/>
        <v>1.5983571139631523</v>
      </c>
      <c r="E348" s="35">
        <f t="shared" si="16"/>
        <v>19.29776683694045</v>
      </c>
      <c r="F348" s="34">
        <f t="shared" si="17"/>
        <v>12.07350138986858</v>
      </c>
      <c r="G348" s="34"/>
      <c r="H348" s="34"/>
      <c r="I348" s="17"/>
    </row>
    <row r="349" spans="1:9" x14ac:dyDescent="0.2">
      <c r="A349" s="5">
        <v>44112</v>
      </c>
      <c r="B349" s="37">
        <f>VLOOKUP(A349,'S&amp;P 500 vs Bitcoin'!A349:B2880,2,FALSE)</f>
        <v>3446.83</v>
      </c>
      <c r="C349" s="37">
        <f>VLOOKUP(A349,'Investing Evenly in Cryptos'!A348:E2360,5,FALSE)</f>
        <v>11341.672</v>
      </c>
      <c r="D349" s="37">
        <f t="shared" si="15"/>
        <v>1.584428897142647</v>
      </c>
      <c r="E349" s="35">
        <f t="shared" si="16"/>
        <v>19.057790025541067</v>
      </c>
      <c r="F349" s="34">
        <f t="shared" si="17"/>
        <v>12.028176246917619</v>
      </c>
      <c r="G349" s="34"/>
      <c r="H349" s="34"/>
      <c r="I349" s="17"/>
    </row>
    <row r="350" spans="1:9" x14ac:dyDescent="0.2">
      <c r="A350" s="5">
        <v>44111</v>
      </c>
      <c r="B350" s="37">
        <f>VLOOKUP(A350,'S&amp;P 500 vs Bitcoin'!A350:B2881,2,FALSE)</f>
        <v>3419.45</v>
      </c>
      <c r="C350" s="37">
        <f>VLOOKUP(A350,'Investing Evenly in Cryptos'!A349:E2361,5,FALSE)</f>
        <v>11075.946</v>
      </c>
      <c r="D350" s="37">
        <f t="shared" si="15"/>
        <v>1.5718429375206853</v>
      </c>
      <c r="E350" s="35">
        <f t="shared" si="16"/>
        <v>18.611281758300848</v>
      </c>
      <c r="F350" s="34">
        <f t="shared" si="17"/>
        <v>11.840420765993947</v>
      </c>
      <c r="G350" s="34"/>
      <c r="H350" s="34"/>
      <c r="I350" s="17"/>
    </row>
    <row r="351" spans="1:9" x14ac:dyDescent="0.2">
      <c r="A351" s="5">
        <v>44110</v>
      </c>
      <c r="B351" s="37">
        <f>VLOOKUP(A351,'S&amp;P 500 vs Bitcoin'!A351:B2882,2,FALSE)</f>
        <v>3360.95</v>
      </c>
      <c r="C351" s="37">
        <f>VLOOKUP(A351,'Investing Evenly in Cryptos'!A350:E2362,5,FALSE)</f>
        <v>11000.772000000001</v>
      </c>
      <c r="D351" s="37">
        <f t="shared" si="15"/>
        <v>1.5449518258375317</v>
      </c>
      <c r="E351" s="35">
        <f t="shared" si="16"/>
        <v>18.484964376932385</v>
      </c>
      <c r="F351" s="34">
        <f t="shared" si="17"/>
        <v>11.964751306670372</v>
      </c>
      <c r="G351" s="34"/>
      <c r="H351" s="34"/>
      <c r="I351" s="17"/>
    </row>
    <row r="352" spans="1:9" x14ac:dyDescent="0.2">
      <c r="A352" s="5">
        <v>44109</v>
      </c>
      <c r="B352" s="37">
        <f>VLOOKUP(A352,'S&amp;P 500 vs Bitcoin'!A352:B2883,2,FALSE)</f>
        <v>3408.63</v>
      </c>
      <c r="C352" s="37">
        <f>VLOOKUP(A352,'Investing Evenly in Cryptos'!A351:E2363,5,FALSE)</f>
        <v>11207.57</v>
      </c>
      <c r="D352" s="37">
        <f t="shared" si="15"/>
        <v>1.5668692310521091</v>
      </c>
      <c r="E352" s="35">
        <f t="shared" si="16"/>
        <v>18.83245395886544</v>
      </c>
      <c r="F352" s="34">
        <f t="shared" si="17"/>
        <v>12.019161258415911</v>
      </c>
      <c r="G352" s="34"/>
      <c r="H352" s="34"/>
      <c r="I352" s="17"/>
    </row>
    <row r="353" spans="1:9" x14ac:dyDescent="0.2">
      <c r="A353" s="5">
        <v>44106</v>
      </c>
      <c r="B353" s="37">
        <f>VLOOKUP(A353,'S&amp;P 500 vs Bitcoin'!A353:B2884,2,FALSE)</f>
        <v>3348.44</v>
      </c>
      <c r="C353" s="37">
        <f>VLOOKUP(A353,'Investing Evenly in Cryptos'!A352:E2364,5,FALSE)</f>
        <v>10976.922</v>
      </c>
      <c r="D353" s="37">
        <f t="shared" si="15"/>
        <v>1.5392012650314419</v>
      </c>
      <c r="E353" s="35">
        <f t="shared" si="16"/>
        <v>18.444888425863692</v>
      </c>
      <c r="F353" s="34">
        <f t="shared" si="17"/>
        <v>11.98341558372284</v>
      </c>
      <c r="G353" s="34"/>
      <c r="H353" s="34"/>
      <c r="I353" s="17"/>
    </row>
    <row r="354" spans="1:9" x14ac:dyDescent="0.2">
      <c r="A354" s="5">
        <v>44105</v>
      </c>
      <c r="B354" s="37">
        <f>VLOOKUP(A354,'S&amp;P 500 vs Bitcoin'!A354:B2885,2,FALSE)</f>
        <v>3380.8</v>
      </c>
      <c r="C354" s="37">
        <f>VLOOKUP(A354,'Investing Evenly in Cryptos'!A353:E2365,5,FALSE)</f>
        <v>11033.755999999999</v>
      </c>
      <c r="D354" s="37">
        <f t="shared" si="15"/>
        <v>1.5540764167248924</v>
      </c>
      <c r="E354" s="35">
        <f t="shared" si="16"/>
        <v>18.540388493077025</v>
      </c>
      <c r="F354" s="34">
        <f t="shared" si="17"/>
        <v>11.930165269575095</v>
      </c>
      <c r="G354" s="34"/>
      <c r="H354" s="34"/>
      <c r="I354" s="17"/>
    </row>
    <row r="355" spans="1:9" x14ac:dyDescent="0.2">
      <c r="A355" s="5">
        <v>44104</v>
      </c>
      <c r="B355" s="37">
        <f>VLOOKUP(A355,'S&amp;P 500 vs Bitcoin'!A355:B2886,2,FALSE)</f>
        <v>3363</v>
      </c>
      <c r="C355" s="37">
        <f>VLOOKUP(A355,'Investing Evenly in Cryptos'!A354:E2366,5,FALSE)</f>
        <v>11200.538</v>
      </c>
      <c r="D355" s="37">
        <f t="shared" si="15"/>
        <v>1.5458941639392489</v>
      </c>
      <c r="E355" s="35">
        <f t="shared" si="16"/>
        <v>18.820637854550345</v>
      </c>
      <c r="F355" s="34">
        <f t="shared" si="17"/>
        <v>12.174596614422541</v>
      </c>
      <c r="G355" s="34"/>
      <c r="H355" s="34"/>
      <c r="I355" s="17"/>
    </row>
    <row r="356" spans="1:9" x14ac:dyDescent="0.2">
      <c r="A356" s="5">
        <v>44103</v>
      </c>
      <c r="B356" s="37">
        <f>VLOOKUP(A356,'S&amp;P 500 vs Bitcoin'!A356:B2887,2,FALSE)</f>
        <v>3335.47</v>
      </c>
      <c r="C356" s="37">
        <f>VLOOKUP(A356,'Investing Evenly in Cryptos'!A355:E2367,5,FALSE)</f>
        <v>11262.307000000001</v>
      </c>
      <c r="D356" s="37">
        <f t="shared" si="15"/>
        <v>1.533239252748869</v>
      </c>
      <c r="E356" s="35">
        <f t="shared" si="16"/>
        <v>18.924430366984812</v>
      </c>
      <c r="F356" s="34">
        <f t="shared" si="17"/>
        <v>12.34277711913267</v>
      </c>
      <c r="G356" s="34"/>
      <c r="H356" s="34"/>
      <c r="I356" s="17"/>
    </row>
    <row r="357" spans="1:9" x14ac:dyDescent="0.2">
      <c r="A357" s="5">
        <v>44102</v>
      </c>
      <c r="B357" s="37">
        <f>VLOOKUP(A357,'S&amp;P 500 vs Bitcoin'!A357:B2888,2,FALSE)</f>
        <v>3351.6</v>
      </c>
      <c r="C357" s="37">
        <f>VLOOKUP(A357,'Investing Evenly in Cryptos'!A356:E2368,5,FALSE)</f>
        <v>11111.795999999998</v>
      </c>
      <c r="D357" s="37">
        <f t="shared" si="15"/>
        <v>1.5406538447394549</v>
      </c>
      <c r="E357" s="35">
        <f t="shared" si="16"/>
        <v>18.671521709907243</v>
      </c>
      <c r="F357" s="34">
        <f t="shared" si="17"/>
        <v>12.119219235171444</v>
      </c>
      <c r="G357" s="34"/>
      <c r="H357" s="34"/>
      <c r="I357" s="17"/>
    </row>
    <row r="358" spans="1:9" x14ac:dyDescent="0.2">
      <c r="A358" s="5">
        <v>44099</v>
      </c>
      <c r="B358" s="37">
        <f>VLOOKUP(A358,'S&amp;P 500 vs Bitcoin'!A358:B2889,2,FALSE)</f>
        <v>3298.46</v>
      </c>
      <c r="C358" s="37">
        <f>VLOOKUP(A358,'Investing Evenly in Cryptos'!A357:E2369,5,FALSE)</f>
        <v>11106.674999999999</v>
      </c>
      <c r="D358" s="37">
        <f t="shared" si="15"/>
        <v>1.51622660243445</v>
      </c>
      <c r="E358" s="35">
        <f t="shared" si="16"/>
        <v>18.662916722677778</v>
      </c>
      <c r="F358" s="34">
        <f t="shared" si="17"/>
        <v>12.308791240512891</v>
      </c>
      <c r="G358" s="34"/>
      <c r="H358" s="34"/>
      <c r="I358" s="17"/>
    </row>
    <row r="359" spans="1:9" x14ac:dyDescent="0.2">
      <c r="A359" s="5">
        <v>44098</v>
      </c>
      <c r="B359" s="37">
        <f>VLOOKUP(A359,'S&amp;P 500 vs Bitcoin'!A359:B2890,2,FALSE)</f>
        <v>3246.59</v>
      </c>
      <c r="C359" s="37">
        <f>VLOOKUP(A359,'Investing Evenly in Cryptos'!A358:E2370,5,FALSE)</f>
        <v>11148.447</v>
      </c>
      <c r="D359" s="37">
        <f t="shared" si="15"/>
        <v>1.492383150075387</v>
      </c>
      <c r="E359" s="35">
        <f t="shared" si="16"/>
        <v>18.733107608549535</v>
      </c>
      <c r="F359" s="34">
        <f t="shared" si="17"/>
        <v>12.552478636336279</v>
      </c>
      <c r="G359" s="34"/>
      <c r="H359" s="34"/>
      <c r="I359" s="17"/>
    </row>
    <row r="360" spans="1:9" x14ac:dyDescent="0.2">
      <c r="A360" s="5">
        <v>44097</v>
      </c>
      <c r="B360" s="37">
        <f>VLOOKUP(A360,'S&amp;P 500 vs Bitcoin'!A360:B2891,2,FALSE)</f>
        <v>3236.92</v>
      </c>
      <c r="C360" s="37">
        <f>VLOOKUP(A360,'Investing Evenly in Cryptos'!A359:E2371,5,FALSE)</f>
        <v>10627.210000000001</v>
      </c>
      <c r="D360" s="37">
        <f t="shared" si="15"/>
        <v>1.4879380722980178</v>
      </c>
      <c r="E360" s="35">
        <f t="shared" si="16"/>
        <v>17.857255679526819</v>
      </c>
      <c r="F360" s="34">
        <f t="shared" si="17"/>
        <v>12.001343343508591</v>
      </c>
      <c r="G360" s="34"/>
      <c r="H360" s="34"/>
      <c r="I360" s="17"/>
    </row>
    <row r="361" spans="1:9" x14ac:dyDescent="0.2">
      <c r="A361" s="5">
        <v>44096</v>
      </c>
      <c r="B361" s="37">
        <f>VLOOKUP(A361,'S&amp;P 500 vs Bitcoin'!A361:B2892,2,FALSE)</f>
        <v>3315.57</v>
      </c>
      <c r="C361" s="37">
        <f>VLOOKUP(A361,'Investing Evenly in Cryptos'!A360:E2372,5,FALSE)</f>
        <v>10938.127999999999</v>
      </c>
      <c r="D361" s="37">
        <f t="shared" si="15"/>
        <v>1.524091678005369</v>
      </c>
      <c r="E361" s="35">
        <f t="shared" si="16"/>
        <v>18.37970157279204</v>
      </c>
      <c r="F361" s="34">
        <f t="shared" si="17"/>
        <v>12.059446185577356</v>
      </c>
      <c r="G361" s="34"/>
      <c r="H361" s="34"/>
      <c r="I361" s="17"/>
    </row>
    <row r="362" spans="1:9" x14ac:dyDescent="0.2">
      <c r="A362" s="5">
        <v>44095</v>
      </c>
      <c r="B362" s="37">
        <f>VLOOKUP(A362,'S&amp;P 500 vs Bitcoin'!A362:B2893,2,FALSE)</f>
        <v>3281.06</v>
      </c>
      <c r="C362" s="37">
        <f>VLOOKUP(A362,'Investing Evenly in Cryptos'!A361:E2373,5,FALSE)</f>
        <v>10817.927000000001</v>
      </c>
      <c r="D362" s="37">
        <f t="shared" si="15"/>
        <v>1.5082282204979223</v>
      </c>
      <c r="E362" s="35">
        <f t="shared" si="16"/>
        <v>18.177723820405969</v>
      </c>
      <c r="F362" s="34">
        <f t="shared" si="17"/>
        <v>12.052369511031179</v>
      </c>
      <c r="G362" s="34"/>
      <c r="H362" s="34"/>
      <c r="I362" s="17"/>
    </row>
    <row r="363" spans="1:9" x14ac:dyDescent="0.2">
      <c r="A363" s="5">
        <v>44092</v>
      </c>
      <c r="B363" s="37">
        <f>VLOOKUP(A363,'S&amp;P 500 vs Bitcoin'!A363:B2894,2,FALSE)</f>
        <v>3319.47</v>
      </c>
      <c r="C363" s="37">
        <f>VLOOKUP(A363,'Investing Evenly in Cryptos'!A362:E2374,5,FALSE)</f>
        <v>11390.747000000001</v>
      </c>
      <c r="D363" s="37">
        <f t="shared" si="15"/>
        <v>1.5258844187842457</v>
      </c>
      <c r="E363" s="35">
        <f t="shared" si="16"/>
        <v>19.140252386073399</v>
      </c>
      <c r="F363" s="34">
        <f t="shared" si="17"/>
        <v>12.543710487143887</v>
      </c>
      <c r="G363" s="34"/>
      <c r="H363" s="34"/>
      <c r="I363" s="17"/>
    </row>
    <row r="364" spans="1:9" x14ac:dyDescent="0.2">
      <c r="A364" s="5">
        <v>44091</v>
      </c>
      <c r="B364" s="37">
        <f>VLOOKUP(A364,'S&amp;P 500 vs Bitcoin'!A364:B2895,2,FALSE)</f>
        <v>3357.01</v>
      </c>
      <c r="C364" s="37">
        <f>VLOOKUP(A364,'Investing Evenly in Cryptos'!A363:E2375,5,FALSE)</f>
        <v>11397.958000000001</v>
      </c>
      <c r="D364" s="37">
        <f t="shared" si="15"/>
        <v>1.5431406979737432</v>
      </c>
      <c r="E364" s="35">
        <f t="shared" si="16"/>
        <v>19.152369270063183</v>
      </c>
      <c r="F364" s="34">
        <f t="shared" si="17"/>
        <v>12.411291656821472</v>
      </c>
      <c r="G364" s="34"/>
      <c r="H364" s="34"/>
      <c r="I364" s="17"/>
    </row>
    <row r="365" spans="1:9" x14ac:dyDescent="0.2">
      <c r="A365" s="5">
        <v>44090</v>
      </c>
      <c r="B365" s="37">
        <f>VLOOKUP(A365,'S&amp;P 500 vs Bitcoin'!A365:B2896,2,FALSE)</f>
        <v>3385.49</v>
      </c>
      <c r="C365" s="37">
        <f>VLOOKUP(A365,'Investing Evenly in Cryptos'!A364:E2376,5,FALSE)</f>
        <v>11384.72</v>
      </c>
      <c r="D365" s="37">
        <f t="shared" si="15"/>
        <v>1.5562323024307725</v>
      </c>
      <c r="E365" s="35">
        <f t="shared" si="16"/>
        <v>19.130125016803333</v>
      </c>
      <c r="F365" s="34">
        <f t="shared" si="17"/>
        <v>12.292589600487565</v>
      </c>
      <c r="G365" s="34"/>
      <c r="H365" s="34"/>
      <c r="I365" s="17"/>
    </row>
    <row r="366" spans="1:9" x14ac:dyDescent="0.2">
      <c r="A366" s="5">
        <v>44089</v>
      </c>
      <c r="B366" s="37">
        <f>VLOOKUP(A366,'S&amp;P 500 vs Bitcoin'!A366:B2897,2,FALSE)</f>
        <v>3401.2</v>
      </c>
      <c r="C366" s="37">
        <f>VLOOKUP(A366,'Investing Evenly in Cryptos'!A365:E2377,5,FALSE)</f>
        <v>11209.776</v>
      </c>
      <c r="D366" s="37">
        <f t="shared" si="15"/>
        <v>1.5634538300297869</v>
      </c>
      <c r="E366" s="35">
        <f t="shared" si="16"/>
        <v>18.836160774297621</v>
      </c>
      <c r="F366" s="34">
        <f t="shared" si="17"/>
        <v>12.047788308490539</v>
      </c>
      <c r="G366" s="34"/>
      <c r="H366" s="34"/>
      <c r="I366" s="17"/>
    </row>
    <row r="367" spans="1:9" x14ac:dyDescent="0.2">
      <c r="A367" s="5">
        <v>44088</v>
      </c>
      <c r="B367" s="37">
        <f>VLOOKUP(A367,'S&amp;P 500 vs Bitcoin'!A367:B2898,2,FALSE)</f>
        <v>3383.54</v>
      </c>
      <c r="C367" s="37">
        <f>VLOOKUP(A367,'Investing Evenly in Cryptos'!A366:E2378,5,FALSE)</f>
        <v>11112.511</v>
      </c>
      <c r="D367" s="37">
        <f t="shared" si="15"/>
        <v>1.555335932041334</v>
      </c>
      <c r="E367" s="35">
        <f t="shared" si="16"/>
        <v>18.672723148272617</v>
      </c>
      <c r="F367" s="34">
        <f t="shared" si="17"/>
        <v>12.005588480017433</v>
      </c>
      <c r="G367" s="34"/>
      <c r="H367" s="34"/>
      <c r="I367" s="17"/>
    </row>
    <row r="368" spans="1:9" x14ac:dyDescent="0.2">
      <c r="A368" s="5">
        <v>44085</v>
      </c>
      <c r="B368" s="37">
        <f>VLOOKUP(A368,'S&amp;P 500 vs Bitcoin'!A368:B2899,2,FALSE)</f>
        <v>3340.97</v>
      </c>
      <c r="C368" s="37">
        <f>VLOOKUP(A368,'Investing Evenly in Cryptos'!A367:E2379,5,FALSE)</f>
        <v>10828.117</v>
      </c>
      <c r="D368" s="37">
        <f t="shared" si="15"/>
        <v>1.5357674769242082</v>
      </c>
      <c r="E368" s="35">
        <f t="shared" si="16"/>
        <v>18.194846417529238</v>
      </c>
      <c r="F368" s="34">
        <f t="shared" si="17"/>
        <v>11.847396621505075</v>
      </c>
      <c r="G368" s="34"/>
      <c r="H368" s="34"/>
      <c r="I368" s="17"/>
    </row>
    <row r="369" spans="1:9" x14ac:dyDescent="0.2">
      <c r="A369" s="5">
        <v>44084</v>
      </c>
      <c r="B369" s="37">
        <f>VLOOKUP(A369,'S&amp;P 500 vs Bitcoin'!A369:B2900,2,FALSE)</f>
        <v>3339.19</v>
      </c>
      <c r="C369" s="37">
        <f>VLOOKUP(A369,'Investing Evenly in Cryptos'!A368:E2380,5,FALSE)</f>
        <v>10772.058999999999</v>
      </c>
      <c r="D369" s="37">
        <f t="shared" si="15"/>
        <v>1.534949251645644</v>
      </c>
      <c r="E369" s="35">
        <f t="shared" si="16"/>
        <v>18.100650289017338</v>
      </c>
      <c r="F369" s="34">
        <f t="shared" si="17"/>
        <v>11.792344450222922</v>
      </c>
      <c r="G369" s="34"/>
      <c r="H369" s="34"/>
      <c r="I369" s="17"/>
    </row>
    <row r="370" spans="1:9" x14ac:dyDescent="0.2">
      <c r="A370" s="5">
        <v>44083</v>
      </c>
      <c r="B370" s="37">
        <f>VLOOKUP(A370,'S&amp;P 500 vs Bitcoin'!A370:B2901,2,FALSE)</f>
        <v>3398.96</v>
      </c>
      <c r="C370" s="37">
        <f>VLOOKUP(A370,'Investing Evenly in Cryptos'!A369:E2381,5,FALSE)</f>
        <v>10639.344000000001</v>
      </c>
      <c r="D370" s="37">
        <f t="shared" si="15"/>
        <v>1.5624241532747398</v>
      </c>
      <c r="E370" s="35">
        <f t="shared" si="16"/>
        <v>17.877644844737198</v>
      </c>
      <c r="F370" s="34">
        <f t="shared" si="17"/>
        <v>11.442248129143941</v>
      </c>
      <c r="G370" s="34"/>
      <c r="H370" s="34"/>
      <c r="I370" s="17"/>
    </row>
    <row r="371" spans="1:9" x14ac:dyDescent="0.2">
      <c r="A371" s="5">
        <v>44082</v>
      </c>
      <c r="B371" s="37">
        <f>VLOOKUP(A371,'S&amp;P 500 vs Bitcoin'!A371:B2902,2,FALSE)</f>
        <v>3331.84</v>
      </c>
      <c r="C371" s="37">
        <f>VLOOKUP(A371,'Investing Evenly in Cryptos'!A370:E2382,5,FALSE)</f>
        <v>10535.258</v>
      </c>
      <c r="D371" s="37">
        <f t="shared" si="15"/>
        <v>1.5315706247931453</v>
      </c>
      <c r="E371" s="35">
        <f t="shared" si="16"/>
        <v>17.702745664739883</v>
      </c>
      <c r="F371" s="34">
        <f t="shared" si="17"/>
        <v>11.558556542001336</v>
      </c>
      <c r="G371" s="34"/>
      <c r="H371" s="34"/>
      <c r="I371" s="17"/>
    </row>
    <row r="372" spans="1:9" x14ac:dyDescent="0.2">
      <c r="A372" s="5">
        <v>44078</v>
      </c>
      <c r="B372" s="37">
        <f>VLOOKUP(A372,'S&amp;P 500 vs Bitcoin'!A372:B2903,2,FALSE)</f>
        <v>3426.96</v>
      </c>
      <c r="C372" s="37">
        <f>VLOOKUP(A372,'Investing Evenly in Cryptos'!A371:E2383,5,FALSE)</f>
        <v>10921.493</v>
      </c>
      <c r="D372" s="37">
        <f t="shared" si="15"/>
        <v>1.5752951127128305</v>
      </c>
      <c r="E372" s="35">
        <f t="shared" si="16"/>
        <v>18.351749227046646</v>
      </c>
      <c r="F372" s="34">
        <f t="shared" si="17"/>
        <v>11.649721426128801</v>
      </c>
      <c r="G372" s="34"/>
      <c r="H372" s="34"/>
      <c r="I372" s="17"/>
    </row>
    <row r="373" spans="1:9" x14ac:dyDescent="0.2">
      <c r="A373" s="5">
        <v>44077</v>
      </c>
      <c r="B373" s="37">
        <f>VLOOKUP(A373,'S&amp;P 500 vs Bitcoin'!A373:B2904,2,FALSE)</f>
        <v>3455.06</v>
      </c>
      <c r="C373" s="37">
        <f>VLOOKUP(A373,'Investing Evenly in Cryptos'!A372:E2384,5,FALSE)</f>
        <v>10599.444</v>
      </c>
      <c r="D373" s="37">
        <f t="shared" si="15"/>
        <v>1.5882120398632</v>
      </c>
      <c r="E373" s="35">
        <f t="shared" si="16"/>
        <v>17.810599542949319</v>
      </c>
      <c r="F373" s="34">
        <f t="shared" si="17"/>
        <v>11.214245387840926</v>
      </c>
      <c r="G373" s="34"/>
      <c r="H373" s="34"/>
      <c r="I373" s="17"/>
    </row>
    <row r="374" spans="1:9" x14ac:dyDescent="0.2">
      <c r="A374" s="5">
        <v>44076</v>
      </c>
      <c r="B374" s="37">
        <f>VLOOKUP(A374,'S&amp;P 500 vs Bitcoin'!A374:B2905,2,FALSE)</f>
        <v>3580.84</v>
      </c>
      <c r="C374" s="37">
        <f>VLOOKUP(A374,'Investing Evenly in Cryptos'!A373:E2385,5,FALSE)</f>
        <v>11905.986999999999</v>
      </c>
      <c r="D374" s="37">
        <f t="shared" si="15"/>
        <v>1.6460302283675947</v>
      </c>
      <c r="E374" s="35">
        <f t="shared" si="16"/>
        <v>20.006027355827396</v>
      </c>
      <c r="F374" s="34">
        <f t="shared" si="17"/>
        <v>12.154106899766855</v>
      </c>
      <c r="G374" s="34"/>
      <c r="H374" s="34"/>
      <c r="I374" s="17"/>
    </row>
    <row r="375" spans="1:9" x14ac:dyDescent="0.2">
      <c r="A375" s="5">
        <v>44075</v>
      </c>
      <c r="B375" s="37">
        <f>VLOOKUP(A375,'S&amp;P 500 vs Bitcoin'!A375:B2906,2,FALSE)</f>
        <v>3526.65</v>
      </c>
      <c r="C375" s="37">
        <f>VLOOKUP(A375,'Investing Evenly in Cryptos'!A374:E2386,5,FALSE)</f>
        <v>12480.92</v>
      </c>
      <c r="D375" s="37">
        <f t="shared" si="15"/>
        <v>1.6211203250836612</v>
      </c>
      <c r="E375" s="35">
        <f t="shared" si="16"/>
        <v>20.972106465922838</v>
      </c>
      <c r="F375" s="34">
        <f t="shared" si="17"/>
        <v>12.936798176804384</v>
      </c>
      <c r="G375" s="34"/>
      <c r="H375" s="34"/>
      <c r="I375" s="17"/>
    </row>
    <row r="376" spans="1:9" x14ac:dyDescent="0.2">
      <c r="A376" s="5">
        <v>44074</v>
      </c>
      <c r="B376" s="37">
        <f>VLOOKUP(A376,'S&amp;P 500 vs Bitcoin'!A376:B2907,2,FALSE)</f>
        <v>3500.31</v>
      </c>
      <c r="C376" s="37">
        <f>VLOOKUP(A376,'Investing Evenly in Cryptos'!A375:E2387,5,FALSE)</f>
        <v>12166.567000000001</v>
      </c>
      <c r="D376" s="37">
        <f t="shared" si="15"/>
        <v>1.6090124296694002</v>
      </c>
      <c r="E376" s="35">
        <f t="shared" si="16"/>
        <v>20.443888627503696</v>
      </c>
      <c r="F376" s="34">
        <f t="shared" si="17"/>
        <v>12.705861216811266</v>
      </c>
      <c r="G376" s="34"/>
      <c r="H376" s="34"/>
      <c r="I376" s="17"/>
    </row>
    <row r="377" spans="1:9" x14ac:dyDescent="0.2">
      <c r="A377" s="5">
        <v>44071</v>
      </c>
      <c r="B377" s="37">
        <f>VLOOKUP(A377,'S&amp;P 500 vs Bitcoin'!A377:B2908,2,FALSE)</f>
        <v>3508.01</v>
      </c>
      <c r="C377" s="37">
        <f>VLOOKUP(A377,'Investing Evenly in Cryptos'!A376:E2388,5,FALSE)</f>
        <v>11998.352000000001</v>
      </c>
      <c r="D377" s="37">
        <f t="shared" si="15"/>
        <v>1.6125519435148752</v>
      </c>
      <c r="E377" s="35">
        <f t="shared" si="16"/>
        <v>20.161231348299502</v>
      </c>
      <c r="F377" s="34">
        <f t="shared" si="17"/>
        <v>12.50268645880276</v>
      </c>
      <c r="G377" s="34"/>
      <c r="H377" s="34"/>
      <c r="I377" s="17"/>
    </row>
    <row r="378" spans="1:9" x14ac:dyDescent="0.2">
      <c r="A378" s="5">
        <v>44070</v>
      </c>
      <c r="B378" s="37">
        <f>VLOOKUP(A378,'S&amp;P 500 vs Bitcoin'!A378:B2909,2,FALSE)</f>
        <v>3484.55</v>
      </c>
      <c r="C378" s="37">
        <f>VLOOKUP(A378,'Investing Evenly in Cryptos'!A377:E2389,5,FALSE)</f>
        <v>11782.495999999999</v>
      </c>
      <c r="D378" s="37">
        <f t="shared" si="15"/>
        <v>1.6017679182142464</v>
      </c>
      <c r="E378" s="35">
        <f t="shared" si="16"/>
        <v>19.798521306627233</v>
      </c>
      <c r="F378" s="34">
        <f t="shared" si="17"/>
        <v>12.360418186362413</v>
      </c>
      <c r="G378" s="34"/>
      <c r="H378" s="34"/>
      <c r="I378" s="17"/>
    </row>
    <row r="379" spans="1:9" x14ac:dyDescent="0.2">
      <c r="A379" s="5">
        <v>44069</v>
      </c>
      <c r="B379" s="37">
        <f>VLOOKUP(A379,'S&amp;P 500 vs Bitcoin'!A379:B2910,2,FALSE)</f>
        <v>3478.73</v>
      </c>
      <c r="C379" s="37">
        <f>VLOOKUP(A379,'Investing Evenly in Cryptos'!A378:E2390,5,FALSE)</f>
        <v>11915.097</v>
      </c>
      <c r="D379" s="37">
        <f t="shared" si="15"/>
        <v>1.5990925973596146</v>
      </c>
      <c r="E379" s="35">
        <f t="shared" si="16"/>
        <v>20.021335192902271</v>
      </c>
      <c r="F379" s="34">
        <f t="shared" si="17"/>
        <v>12.520435168020317</v>
      </c>
      <c r="G379" s="34"/>
      <c r="H379" s="34"/>
      <c r="I379" s="17"/>
    </row>
    <row r="380" spans="1:9" x14ac:dyDescent="0.2">
      <c r="A380" s="5">
        <v>44068</v>
      </c>
      <c r="B380" s="37">
        <f>VLOOKUP(A380,'S&amp;P 500 vs Bitcoin'!A380:B2911,2,FALSE)</f>
        <v>3443.62</v>
      </c>
      <c r="C380" s="37">
        <f>VLOOKUP(A380,'Investing Evenly in Cryptos'!A379:E2391,5,FALSE)</f>
        <v>11783.039000000001</v>
      </c>
      <c r="D380" s="37">
        <f t="shared" si="15"/>
        <v>1.5829533335784944</v>
      </c>
      <c r="E380" s="35">
        <f t="shared" si="16"/>
        <v>19.799433727651568</v>
      </c>
      <c r="F380" s="34">
        <f t="shared" si="17"/>
        <v>12.507907408042213</v>
      </c>
      <c r="G380" s="34"/>
      <c r="H380" s="34"/>
      <c r="I380" s="17"/>
    </row>
    <row r="381" spans="1:9" x14ac:dyDescent="0.2">
      <c r="A381" s="5">
        <v>44067</v>
      </c>
      <c r="B381" s="37">
        <f>VLOOKUP(A381,'S&amp;P 500 vs Bitcoin'!A381:B2912,2,FALSE)</f>
        <v>3431.28</v>
      </c>
      <c r="C381" s="37">
        <f>VLOOKUP(A381,'Investing Evenly in Cryptos'!A380:E2392,5,FALSE)</f>
        <v>12238.592000000001</v>
      </c>
      <c r="D381" s="37">
        <f t="shared" si="15"/>
        <v>1.5772809178832787</v>
      </c>
      <c r="E381" s="35">
        <f t="shared" si="16"/>
        <v>20.564914639064391</v>
      </c>
      <c r="F381" s="34">
        <f t="shared" si="17"/>
        <v>13.038206704904946</v>
      </c>
      <c r="G381" s="34"/>
      <c r="H381" s="34"/>
      <c r="I381" s="17"/>
    </row>
    <row r="382" spans="1:9" x14ac:dyDescent="0.2">
      <c r="A382" s="5">
        <v>44064</v>
      </c>
      <c r="B382" s="37">
        <f>VLOOKUP(A382,'S&amp;P 500 vs Bitcoin'!A382:B2913,2,FALSE)</f>
        <v>3397.16</v>
      </c>
      <c r="C382" s="37">
        <f>VLOOKUP(A382,'Investing Evenly in Cryptos'!A381:E2393,5,FALSE)</f>
        <v>11977.982</v>
      </c>
      <c r="D382" s="37">
        <f t="shared" si="15"/>
        <v>1.5615967344537196</v>
      </c>
      <c r="E382" s="35">
        <f t="shared" si="16"/>
        <v>20.127002957386747</v>
      </c>
      <c r="F382" s="34">
        <f t="shared" si="17"/>
        <v>12.888732739587605</v>
      </c>
      <c r="G382" s="34"/>
      <c r="H382" s="34"/>
      <c r="I382" s="17"/>
    </row>
    <row r="383" spans="1:9" x14ac:dyDescent="0.2">
      <c r="A383" s="5">
        <v>44063</v>
      </c>
      <c r="B383" s="37">
        <f>VLOOKUP(A383,'S&amp;P 500 vs Bitcoin'!A383:B2914,2,FALSE)</f>
        <v>3385.51</v>
      </c>
      <c r="C383" s="37">
        <f>VLOOKUP(A383,'Investing Evenly in Cryptos'!A382:E2394,5,FALSE)</f>
        <v>12363.573</v>
      </c>
      <c r="D383" s="37">
        <f t="shared" si="15"/>
        <v>1.5562414959732285</v>
      </c>
      <c r="E383" s="35">
        <f t="shared" si="16"/>
        <v>20.774924384997984</v>
      </c>
      <c r="F383" s="34">
        <f t="shared" si="17"/>
        <v>13.349421949455182</v>
      </c>
      <c r="G383" s="34"/>
      <c r="H383" s="34"/>
      <c r="I383" s="17"/>
    </row>
    <row r="384" spans="1:9" x14ac:dyDescent="0.2">
      <c r="A384" s="5">
        <v>44062</v>
      </c>
      <c r="B384" s="37">
        <f>VLOOKUP(A384,'S&amp;P 500 vs Bitcoin'!A384:B2915,2,FALSE)</f>
        <v>3374.85</v>
      </c>
      <c r="C384" s="37">
        <f>VLOOKUP(A384,'Investing Evenly in Cryptos'!A383:E2395,5,FALSE)</f>
        <v>12248.775</v>
      </c>
      <c r="D384" s="37">
        <f t="shared" si="15"/>
        <v>1.5513413378442982</v>
      </c>
      <c r="E384" s="35">
        <f t="shared" si="16"/>
        <v>20.582025473854014</v>
      </c>
      <c r="F384" s="34">
        <f t="shared" si="17"/>
        <v>13.267244913652748</v>
      </c>
      <c r="G384" s="34"/>
      <c r="H384" s="34"/>
      <c r="I384" s="17"/>
    </row>
    <row r="385" spans="1:9" x14ac:dyDescent="0.2">
      <c r="A385" s="5">
        <v>44061</v>
      </c>
      <c r="B385" s="37">
        <f>VLOOKUP(A385,'S&amp;P 500 vs Bitcoin'!A385:B2916,2,FALSE)</f>
        <v>3389.78</v>
      </c>
      <c r="C385" s="37">
        <f>VLOOKUP(A385,'Investing Evenly in Cryptos'!A384:E2396,5,FALSE)</f>
        <v>12449.45</v>
      </c>
      <c r="D385" s="37">
        <f t="shared" si="15"/>
        <v>1.5582043172875373</v>
      </c>
      <c r="E385" s="35">
        <f t="shared" si="16"/>
        <v>20.919226374512704</v>
      </c>
      <c r="F385" s="34">
        <f t="shared" si="17"/>
        <v>13.425213973818336</v>
      </c>
      <c r="G385" s="34"/>
      <c r="H385" s="34"/>
      <c r="I385" s="17"/>
    </row>
    <row r="386" spans="1:9" x14ac:dyDescent="0.2">
      <c r="A386" s="5">
        <v>44060</v>
      </c>
      <c r="B386" s="37">
        <f>VLOOKUP(A386,'S&amp;P 500 vs Bitcoin'!A386:B2917,2,FALSE)</f>
        <v>3381.99</v>
      </c>
      <c r="C386" s="37">
        <f>VLOOKUP(A386,'Investing Evenly in Cryptos'!A385:E2397,5,FALSE)</f>
        <v>12798.588</v>
      </c>
      <c r="D386" s="37">
        <f t="shared" si="15"/>
        <v>1.5546234325010111</v>
      </c>
      <c r="E386" s="35">
        <f t="shared" si="16"/>
        <v>21.505894609490522</v>
      </c>
      <c r="F386" s="34">
        <f t="shared" si="17"/>
        <v>13.833507304654971</v>
      </c>
      <c r="G386" s="34"/>
      <c r="H386" s="34"/>
      <c r="I386" s="17"/>
    </row>
    <row r="387" spans="1:9" x14ac:dyDescent="0.2">
      <c r="A387" s="5">
        <v>44057</v>
      </c>
      <c r="B387" s="37">
        <f>VLOOKUP(A387,'S&amp;P 500 vs Bitcoin'!A387:B2918,2,FALSE)</f>
        <v>3372.85</v>
      </c>
      <c r="C387" s="37">
        <f>VLOOKUP(A387,'Investing Evenly in Cryptos'!A386:E2398,5,FALSE)</f>
        <v>12255.959000000001</v>
      </c>
      <c r="D387" s="37">
        <f t="shared" ref="D387:D450" si="18">B387/$B$1387</f>
        <v>1.5504219835987201</v>
      </c>
      <c r="E387" s="35">
        <f t="shared" ref="E387:E450" si="19">C387/$C$1387</f>
        <v>20.594096988842587</v>
      </c>
      <c r="F387" s="34">
        <f t="shared" ref="F387:F450" si="20">E387/D387</f>
        <v>13.2828979508154</v>
      </c>
      <c r="G387" s="34"/>
      <c r="H387" s="34"/>
      <c r="I387" s="17"/>
    </row>
    <row r="388" spans="1:9" x14ac:dyDescent="0.2">
      <c r="A388" s="5">
        <v>44056</v>
      </c>
      <c r="B388" s="37">
        <f>VLOOKUP(A388,'S&amp;P 500 vs Bitcoin'!A388:B2919,2,FALSE)</f>
        <v>3373.43</v>
      </c>
      <c r="C388" s="37">
        <f>VLOOKUP(A388,'Investing Evenly in Cryptos'!A387:E2399,5,FALSE)</f>
        <v>12274.772999999999</v>
      </c>
      <c r="D388" s="37">
        <f t="shared" si="18"/>
        <v>1.5506885963299377</v>
      </c>
      <c r="E388" s="35">
        <f t="shared" si="19"/>
        <v>20.625710781018952</v>
      </c>
      <c r="F388" s="34">
        <f t="shared" si="20"/>
        <v>13.301001135775715</v>
      </c>
      <c r="G388" s="34"/>
      <c r="H388" s="34"/>
      <c r="I388" s="17"/>
    </row>
    <row r="389" spans="1:9" x14ac:dyDescent="0.2">
      <c r="A389" s="5">
        <v>44055</v>
      </c>
      <c r="B389" s="37">
        <f>VLOOKUP(A389,'S&amp;P 500 vs Bitcoin'!A389:B2920,2,FALSE)</f>
        <v>3380.35</v>
      </c>
      <c r="C389" s="37">
        <f>VLOOKUP(A389,'Investing Evenly in Cryptos'!A388:E2400,5,FALSE)</f>
        <v>12034.266</v>
      </c>
      <c r="D389" s="37">
        <f t="shared" si="18"/>
        <v>1.5538695620196372</v>
      </c>
      <c r="E389" s="35">
        <f t="shared" si="19"/>
        <v>20.221578841242103</v>
      </c>
      <c r="F389" s="34">
        <f t="shared" si="20"/>
        <v>13.013691326162002</v>
      </c>
      <c r="G389" s="34"/>
      <c r="H389" s="34"/>
      <c r="I389" s="17"/>
    </row>
    <row r="390" spans="1:9" x14ac:dyDescent="0.2">
      <c r="A390" s="5">
        <v>44054</v>
      </c>
      <c r="B390" s="37">
        <f>VLOOKUP(A390,'S&amp;P 500 vs Bitcoin'!A390:B2921,2,FALSE)</f>
        <v>3333.69</v>
      </c>
      <c r="C390" s="37">
        <f>VLOOKUP(A390,'Investing Evenly in Cryptos'!A389:E2401,5,FALSE)</f>
        <v>11812.852000000001</v>
      </c>
      <c r="D390" s="37">
        <f t="shared" si="18"/>
        <v>1.532421027470305</v>
      </c>
      <c r="E390" s="35">
        <f t="shared" si="19"/>
        <v>19.849529506654122</v>
      </c>
      <c r="F390" s="34">
        <f t="shared" si="20"/>
        <v>12.953052164405101</v>
      </c>
      <c r="G390" s="34"/>
      <c r="H390" s="34"/>
      <c r="I390" s="17"/>
    </row>
    <row r="391" spans="1:9" x14ac:dyDescent="0.2">
      <c r="A391" s="5">
        <v>44053</v>
      </c>
      <c r="B391" s="37">
        <f>VLOOKUP(A391,'S&amp;P 500 vs Bitcoin'!A391:B2922,2,FALSE)</f>
        <v>3360.47</v>
      </c>
      <c r="C391" s="37">
        <f>VLOOKUP(A391,'Investing Evenly in Cryptos'!A390:E2402,5,FALSE)</f>
        <v>12346.151000000002</v>
      </c>
      <c r="D391" s="37">
        <f t="shared" si="18"/>
        <v>1.5447311808185928</v>
      </c>
      <c r="E391" s="35">
        <f t="shared" si="19"/>
        <v>20.745649616883991</v>
      </c>
      <c r="F391" s="34">
        <f t="shared" si="20"/>
        <v>13.429941645827553</v>
      </c>
      <c r="G391" s="34"/>
      <c r="H391" s="34"/>
      <c r="I391" s="17"/>
    </row>
    <row r="392" spans="1:9" x14ac:dyDescent="0.2">
      <c r="A392" s="5">
        <v>44050</v>
      </c>
      <c r="B392" s="37">
        <f>VLOOKUP(A392,'S&amp;P 500 vs Bitcoin'!A392:B2923,2,FALSE)</f>
        <v>3351.28</v>
      </c>
      <c r="C392" s="37">
        <f>VLOOKUP(A392,'Investing Evenly in Cryptos'!A391:E2403,5,FALSE)</f>
        <v>12016.216</v>
      </c>
      <c r="D392" s="37">
        <f t="shared" si="18"/>
        <v>1.5405067480601626</v>
      </c>
      <c r="E392" s="35">
        <f t="shared" si="19"/>
        <v>20.191248823766635</v>
      </c>
      <c r="F392" s="34">
        <f t="shared" si="20"/>
        <v>13.106887619409564</v>
      </c>
      <c r="G392" s="34"/>
      <c r="H392" s="34"/>
      <c r="I392" s="17"/>
    </row>
    <row r="393" spans="1:9" x14ac:dyDescent="0.2">
      <c r="A393" s="5">
        <v>44049</v>
      </c>
      <c r="B393" s="37">
        <f>VLOOKUP(A393,'S&amp;P 500 vs Bitcoin'!A393:B2924,2,FALSE)</f>
        <v>3349.16</v>
      </c>
      <c r="C393" s="37">
        <f>VLOOKUP(A393,'Investing Evenly in Cryptos'!A392:E2404,5,FALSE)</f>
        <v>12212.744000000001</v>
      </c>
      <c r="D393" s="37">
        <f t="shared" si="18"/>
        <v>1.5395322325598499</v>
      </c>
      <c r="E393" s="35">
        <f t="shared" si="19"/>
        <v>20.52148138190617</v>
      </c>
      <c r="F393" s="34">
        <f t="shared" si="20"/>
        <v>13.329686087691828</v>
      </c>
      <c r="G393" s="34"/>
      <c r="H393" s="34"/>
      <c r="I393" s="17"/>
    </row>
    <row r="394" spans="1:9" x14ac:dyDescent="0.2">
      <c r="A394" s="5">
        <v>44048</v>
      </c>
      <c r="B394" s="37">
        <f>VLOOKUP(A394,'S&amp;P 500 vs Bitcoin'!A394:B2925,2,FALSE)</f>
        <v>3327.77</v>
      </c>
      <c r="C394" s="37">
        <f>VLOOKUP(A394,'Investing Evenly in Cryptos'!A393:E2405,5,FALSE)</f>
        <v>12195.513999999999</v>
      </c>
      <c r="D394" s="37">
        <f t="shared" si="18"/>
        <v>1.5296997389033942</v>
      </c>
      <c r="E394" s="35">
        <f t="shared" si="19"/>
        <v>20.492529237800778</v>
      </c>
      <c r="F394" s="34">
        <f t="shared" si="20"/>
        <v>13.396438998212414</v>
      </c>
      <c r="G394" s="34"/>
      <c r="H394" s="34"/>
      <c r="I394" s="17"/>
    </row>
    <row r="395" spans="1:9" x14ac:dyDescent="0.2">
      <c r="A395" s="5">
        <v>44047</v>
      </c>
      <c r="B395" s="37">
        <f>VLOOKUP(A395,'S&amp;P 500 vs Bitcoin'!A395:B2926,2,FALSE)</f>
        <v>3306.51</v>
      </c>
      <c r="C395" s="37">
        <f>VLOOKUP(A395,'Investing Evenly in Cryptos'!A394:E2406,5,FALSE)</f>
        <v>11631.281000000001</v>
      </c>
      <c r="D395" s="37">
        <f t="shared" si="18"/>
        <v>1.5199270032729011</v>
      </c>
      <c r="E395" s="35">
        <f t="shared" si="19"/>
        <v>19.544429694851459</v>
      </c>
      <c r="F395" s="34">
        <f t="shared" si="20"/>
        <v>12.858794963683055</v>
      </c>
      <c r="G395" s="34"/>
      <c r="H395" s="34"/>
      <c r="I395" s="17"/>
    </row>
    <row r="396" spans="1:9" x14ac:dyDescent="0.2">
      <c r="A396" s="5">
        <v>44046</v>
      </c>
      <c r="B396" s="37">
        <f>VLOOKUP(A396,'S&amp;P 500 vs Bitcoin'!A396:B2927,2,FALSE)</f>
        <v>3294.61</v>
      </c>
      <c r="C396" s="37">
        <f>VLOOKUP(A396,'Investing Evenly in Cryptos'!A395:E2407,5,FALSE)</f>
        <v>11670.665000000001</v>
      </c>
      <c r="D396" s="37">
        <f t="shared" si="18"/>
        <v>1.5144568455117127</v>
      </c>
      <c r="E396" s="35">
        <f t="shared" si="19"/>
        <v>19.610607944616213</v>
      </c>
      <c r="F396" s="34">
        <f t="shared" si="20"/>
        <v>12.948938097995176</v>
      </c>
      <c r="G396" s="34"/>
      <c r="H396" s="34"/>
      <c r="I396" s="17"/>
    </row>
    <row r="397" spans="1:9" x14ac:dyDescent="0.2">
      <c r="A397" s="5">
        <v>44043</v>
      </c>
      <c r="B397" s="37">
        <f>VLOOKUP(A397,'S&amp;P 500 vs Bitcoin'!A397:B2928,2,FALSE)</f>
        <v>3271.12</v>
      </c>
      <c r="C397" s="37">
        <f>VLOOKUP(A397,'Investing Evenly in Cryptos'!A396:E2408,5,FALSE)</f>
        <v>11754.976000000001</v>
      </c>
      <c r="D397" s="37">
        <f t="shared" si="18"/>
        <v>1.5036590298974</v>
      </c>
      <c r="E397" s="35">
        <f t="shared" si="19"/>
        <v>19.75227853206076</v>
      </c>
      <c r="F397" s="34">
        <f t="shared" si="20"/>
        <v>13.13614199717108</v>
      </c>
      <c r="G397" s="34"/>
      <c r="H397" s="34"/>
      <c r="I397" s="17"/>
    </row>
    <row r="398" spans="1:9" x14ac:dyDescent="0.2">
      <c r="A398" s="5">
        <v>44042</v>
      </c>
      <c r="B398" s="37">
        <f>VLOOKUP(A398,'S&amp;P 500 vs Bitcoin'!A398:B2929,2,FALSE)</f>
        <v>3246.22</v>
      </c>
      <c r="C398" s="37">
        <f>VLOOKUP(A398,'Investing Evenly in Cryptos'!A397:E2409,5,FALSE)</f>
        <v>11515.166999999999</v>
      </c>
      <c r="D398" s="37">
        <f t="shared" si="18"/>
        <v>1.4922130695399549</v>
      </c>
      <c r="E398" s="35">
        <f t="shared" si="19"/>
        <v>19.34931946498185</v>
      </c>
      <c r="F398" s="34">
        <f t="shared" si="20"/>
        <v>12.966861006616965</v>
      </c>
      <c r="G398" s="34"/>
      <c r="H398" s="34"/>
      <c r="I398" s="17"/>
    </row>
    <row r="399" spans="1:9" x14ac:dyDescent="0.2">
      <c r="A399" s="5">
        <v>44041</v>
      </c>
      <c r="B399" s="37">
        <f>VLOOKUP(A399,'S&amp;P 500 vs Bitcoin'!A399:B2930,2,FALSE)</f>
        <v>3258.44</v>
      </c>
      <c r="C399" s="37">
        <f>VLOOKUP(A399,'Investing Evenly in Cryptos'!A398:E2410,5,FALSE)</f>
        <v>11490.625999999998</v>
      </c>
      <c r="D399" s="37">
        <f t="shared" si="18"/>
        <v>1.497830323980436</v>
      </c>
      <c r="E399" s="35">
        <f t="shared" si="19"/>
        <v>19.308082403548863</v>
      </c>
      <c r="F399" s="34">
        <f t="shared" si="20"/>
        <v>12.890700698486496</v>
      </c>
      <c r="G399" s="34"/>
      <c r="H399" s="34"/>
      <c r="I399" s="17"/>
    </row>
    <row r="400" spans="1:9" x14ac:dyDescent="0.2">
      <c r="A400" s="5">
        <v>44040</v>
      </c>
      <c r="B400" s="37">
        <f>VLOOKUP(A400,'S&amp;P 500 vs Bitcoin'!A400:B2931,2,FALSE)</f>
        <v>3218.44</v>
      </c>
      <c r="C400" s="37">
        <f>VLOOKUP(A400,'Investing Evenly in Cryptos'!A399:E2411,5,FALSE)</f>
        <v>11305.266</v>
      </c>
      <c r="D400" s="37">
        <f t="shared" si="18"/>
        <v>1.4794432390688781</v>
      </c>
      <c r="E400" s="35">
        <f t="shared" si="19"/>
        <v>18.996615808576422</v>
      </c>
      <c r="F400" s="34">
        <f t="shared" si="20"/>
        <v>12.84038164284855</v>
      </c>
      <c r="G400" s="34"/>
      <c r="H400" s="34"/>
      <c r="I400" s="17"/>
    </row>
    <row r="401" spans="1:9" x14ac:dyDescent="0.2">
      <c r="A401" s="5">
        <v>44039</v>
      </c>
      <c r="B401" s="37">
        <f>VLOOKUP(A401,'S&amp;P 500 vs Bitcoin'!A401:B2932,2,FALSE)</f>
        <v>3239.41</v>
      </c>
      <c r="C401" s="37">
        <f>VLOOKUP(A401,'Investing Evenly in Cryptos'!A400:E2412,5,FALSE)</f>
        <v>11419.567999999999</v>
      </c>
      <c r="D401" s="37">
        <f t="shared" si="18"/>
        <v>1.4890826683337623</v>
      </c>
      <c r="E401" s="35">
        <f t="shared" si="19"/>
        <v>19.188681274364832</v>
      </c>
      <c r="F401" s="34">
        <f t="shared" si="20"/>
        <v>12.886243109549032</v>
      </c>
      <c r="G401" s="34"/>
      <c r="H401" s="34"/>
      <c r="I401" s="17"/>
    </row>
    <row r="402" spans="1:9" x14ac:dyDescent="0.2">
      <c r="A402" s="5">
        <v>44036</v>
      </c>
      <c r="B402" s="37">
        <f>VLOOKUP(A402,'S&amp;P 500 vs Bitcoin'!A402:B2933,2,FALSE)</f>
        <v>3215.63</v>
      </c>
      <c r="C402" s="37">
        <f>VLOOKUP(A402,'Investing Evenly in Cryptos'!A401:E2413,5,FALSE)</f>
        <v>9883.35</v>
      </c>
      <c r="D402" s="37">
        <f t="shared" si="18"/>
        <v>1.4781515463538411</v>
      </c>
      <c r="E402" s="35">
        <f t="shared" si="19"/>
        <v>16.607322892861944</v>
      </c>
      <c r="F402" s="34">
        <f t="shared" si="20"/>
        <v>11.235196373353771</v>
      </c>
      <c r="G402" s="34"/>
      <c r="H402" s="34"/>
      <c r="I402" s="17"/>
    </row>
    <row r="403" spans="1:9" x14ac:dyDescent="0.2">
      <c r="A403" s="5">
        <v>44035</v>
      </c>
      <c r="B403" s="37">
        <f>VLOOKUP(A403,'S&amp;P 500 vs Bitcoin'!A403:B2934,2,FALSE)</f>
        <v>3235.66</v>
      </c>
      <c r="C403" s="37">
        <f>VLOOKUP(A403,'Investing Evenly in Cryptos'!A402:E2414,5,FALSE)</f>
        <v>9935.719000000001</v>
      </c>
      <c r="D403" s="37">
        <f t="shared" si="18"/>
        <v>1.4873588791233037</v>
      </c>
      <c r="E403" s="35">
        <f t="shared" si="19"/>
        <v>16.695320271541874</v>
      </c>
      <c r="F403" s="34">
        <f t="shared" si="20"/>
        <v>11.224809631272462</v>
      </c>
      <c r="G403" s="34"/>
      <c r="H403" s="34"/>
      <c r="I403" s="17"/>
    </row>
    <row r="404" spans="1:9" x14ac:dyDescent="0.2">
      <c r="A404" s="5">
        <v>44034</v>
      </c>
      <c r="B404" s="37">
        <f>VLOOKUP(A404,'S&amp;P 500 vs Bitcoin'!A404:B2935,2,FALSE)</f>
        <v>3276.02</v>
      </c>
      <c r="C404" s="37">
        <f>VLOOKUP(A404,'Investing Evenly in Cryptos'!A403:E2415,5,FALSE)</f>
        <v>9867.3130000000001</v>
      </c>
      <c r="D404" s="37">
        <f t="shared" si="18"/>
        <v>1.5059114477990658</v>
      </c>
      <c r="E404" s="35">
        <f t="shared" si="19"/>
        <v>16.580375386476678</v>
      </c>
      <c r="F404" s="34">
        <f t="shared" si="20"/>
        <v>11.010192804304255</v>
      </c>
      <c r="G404" s="34"/>
      <c r="H404" s="34"/>
      <c r="I404" s="17"/>
    </row>
    <row r="405" spans="1:9" x14ac:dyDescent="0.2">
      <c r="A405" s="5">
        <v>44033</v>
      </c>
      <c r="B405" s="37">
        <f>VLOOKUP(A405,'S&amp;P 500 vs Bitcoin'!A405:B2936,2,FALSE)</f>
        <v>3257.3</v>
      </c>
      <c r="C405" s="37">
        <f>VLOOKUP(A405,'Investing Evenly in Cryptos'!A404:E2416,5,FALSE)</f>
        <v>9691.7849999999999</v>
      </c>
      <c r="D405" s="37">
        <f t="shared" si="18"/>
        <v>1.4973062920604567</v>
      </c>
      <c r="E405" s="35">
        <f t="shared" si="19"/>
        <v>16.285429829278129</v>
      </c>
      <c r="F405" s="34">
        <f t="shared" si="20"/>
        <v>10.876485269334975</v>
      </c>
      <c r="G405" s="34"/>
      <c r="H405" s="34"/>
      <c r="I405" s="17"/>
    </row>
    <row r="406" spans="1:9" x14ac:dyDescent="0.2">
      <c r="A406" s="5">
        <v>44032</v>
      </c>
      <c r="B406" s="37">
        <f>VLOOKUP(A406,'S&amp;P 500 vs Bitcoin'!A406:B2937,2,FALSE)</f>
        <v>3251.84</v>
      </c>
      <c r="C406" s="37">
        <f>VLOOKUP(A406,'Investing Evenly in Cryptos'!A405:E2417,5,FALSE)</f>
        <v>9457.5840000000007</v>
      </c>
      <c r="D406" s="37">
        <f t="shared" si="18"/>
        <v>1.494796454970029</v>
      </c>
      <c r="E406" s="35">
        <f t="shared" si="19"/>
        <v>15.891894071783844</v>
      </c>
      <c r="F406" s="34">
        <f t="shared" si="20"/>
        <v>10.631476960588911</v>
      </c>
      <c r="G406" s="34"/>
      <c r="H406" s="34"/>
      <c r="I406" s="17"/>
    </row>
    <row r="407" spans="1:9" x14ac:dyDescent="0.2">
      <c r="A407" s="5">
        <v>44029</v>
      </c>
      <c r="B407" s="37">
        <f>VLOOKUP(A407,'S&amp;P 500 vs Bitcoin'!A407:B2938,2,FALSE)</f>
        <v>3224.73</v>
      </c>
      <c r="C407" s="37">
        <f>VLOOKUP(A407,'Investing Evenly in Cryptos'!A406:E2418,5,FALSE)</f>
        <v>9442.3719999999994</v>
      </c>
      <c r="D407" s="37">
        <f t="shared" si="18"/>
        <v>1.4823346081712205</v>
      </c>
      <c r="E407" s="35">
        <f t="shared" si="19"/>
        <v>15.866332840435541</v>
      </c>
      <c r="F407" s="34">
        <f t="shared" si="20"/>
        <v>10.703610880413894</v>
      </c>
      <c r="G407" s="34"/>
      <c r="H407" s="34"/>
      <c r="I407" s="17"/>
    </row>
    <row r="408" spans="1:9" x14ac:dyDescent="0.2">
      <c r="A408" s="5">
        <v>44028</v>
      </c>
      <c r="B408" s="37">
        <f>VLOOKUP(A408,'S&amp;P 500 vs Bitcoin'!A408:B2939,2,FALSE)</f>
        <v>3215.57</v>
      </c>
      <c r="C408" s="37">
        <f>VLOOKUP(A408,'Investing Evenly in Cryptos'!A407:E2419,5,FALSE)</f>
        <v>9425.9409999999989</v>
      </c>
      <c r="D408" s="37">
        <f t="shared" si="18"/>
        <v>1.4781239657264738</v>
      </c>
      <c r="E408" s="35">
        <f t="shared" si="19"/>
        <v>15.838723282699286</v>
      </c>
      <c r="F408" s="34">
        <f t="shared" si="20"/>
        <v>10.715422826470993</v>
      </c>
      <c r="G408" s="34"/>
      <c r="H408" s="34"/>
      <c r="I408" s="17"/>
    </row>
    <row r="409" spans="1:9" x14ac:dyDescent="0.2">
      <c r="A409" s="5">
        <v>44027</v>
      </c>
      <c r="B409" s="37">
        <f>VLOOKUP(A409,'S&amp;P 500 vs Bitcoin'!A409:B2940,2,FALSE)</f>
        <v>3226.56</v>
      </c>
      <c r="C409" s="37">
        <f>VLOOKUP(A409,'Investing Evenly in Cryptos'!A408:E2420,5,FALSE)</f>
        <v>9492.3900000000012</v>
      </c>
      <c r="D409" s="37">
        <f t="shared" si="18"/>
        <v>1.4831758173059242</v>
      </c>
      <c r="E409" s="35">
        <f t="shared" si="19"/>
        <v>15.950379755343462</v>
      </c>
      <c r="F409" s="34">
        <f t="shared" si="20"/>
        <v>10.754206999083973</v>
      </c>
      <c r="G409" s="34"/>
      <c r="H409" s="34"/>
      <c r="I409" s="17"/>
    </row>
    <row r="410" spans="1:9" x14ac:dyDescent="0.2">
      <c r="A410" s="5">
        <v>44026</v>
      </c>
      <c r="B410" s="37">
        <f>VLOOKUP(A410,'S&amp;P 500 vs Bitcoin'!A410:B2941,2,FALSE)</f>
        <v>3197.52</v>
      </c>
      <c r="C410" s="37">
        <f>VLOOKUP(A410,'Investing Evenly in Cryptos'!A409:E2421,5,FALSE)</f>
        <v>9547.8559999999998</v>
      </c>
      <c r="D410" s="37">
        <f t="shared" si="18"/>
        <v>1.469826793660133</v>
      </c>
      <c r="E410" s="35">
        <f t="shared" si="19"/>
        <v>16.043581126495496</v>
      </c>
      <c r="F410" s="34">
        <f t="shared" si="20"/>
        <v>10.915286886656961</v>
      </c>
      <c r="G410" s="34"/>
      <c r="H410" s="34"/>
      <c r="I410" s="17"/>
    </row>
    <row r="411" spans="1:9" x14ac:dyDescent="0.2">
      <c r="A411" s="5">
        <v>44025</v>
      </c>
      <c r="B411" s="37">
        <f>VLOOKUP(A411,'S&amp;P 500 vs Bitcoin'!A411:B2942,2,FALSE)</f>
        <v>3155.22</v>
      </c>
      <c r="C411" s="37">
        <f>VLOOKUP(A411,'Investing Evenly in Cryptos'!A410:E2422,5,FALSE)</f>
        <v>9535.8420000000006</v>
      </c>
      <c r="D411" s="37">
        <f t="shared" si="18"/>
        <v>1.4503824513661603</v>
      </c>
      <c r="E411" s="35">
        <f t="shared" si="19"/>
        <v>16.023393601290497</v>
      </c>
      <c r="F411" s="34">
        <f t="shared" si="20"/>
        <v>11.047702339612263</v>
      </c>
      <c r="G411" s="34"/>
      <c r="H411" s="34"/>
      <c r="I411" s="17"/>
    </row>
    <row r="412" spans="1:9" x14ac:dyDescent="0.2">
      <c r="A412" s="5">
        <v>44022</v>
      </c>
      <c r="B412" s="37">
        <f>VLOOKUP(A412,'S&amp;P 500 vs Bitcoin'!A412:B2943,2,FALSE)</f>
        <v>3185.04</v>
      </c>
      <c r="C412" s="37">
        <f>VLOOKUP(A412,'Investing Evenly in Cryptos'!A411:E2423,5,FALSE)</f>
        <v>9591.5370000000021</v>
      </c>
      <c r="D412" s="37">
        <f t="shared" si="18"/>
        <v>1.464090023167727</v>
      </c>
      <c r="E412" s="35">
        <f t="shared" si="19"/>
        <v>16.11697976878613</v>
      </c>
      <c r="F412" s="34">
        <f t="shared" si="20"/>
        <v>11.008189055147847</v>
      </c>
      <c r="G412" s="34"/>
      <c r="H412" s="34"/>
      <c r="I412" s="17"/>
    </row>
    <row r="413" spans="1:9" x14ac:dyDescent="0.2">
      <c r="A413" s="5">
        <v>44021</v>
      </c>
      <c r="B413" s="37">
        <f>VLOOKUP(A413,'S&amp;P 500 vs Bitcoin'!A413:B2944,2,FALSE)</f>
        <v>3152.05</v>
      </c>
      <c r="C413" s="37">
        <f>VLOOKUP(A413,'Investing Evenly in Cryptos'!A412:E2424,5,FALSE)</f>
        <v>9535.6679999999997</v>
      </c>
      <c r="D413" s="37">
        <f t="shared" si="18"/>
        <v>1.4489252748869195</v>
      </c>
      <c r="E413" s="35">
        <f t="shared" si="19"/>
        <v>16.023101223282698</v>
      </c>
      <c r="F413" s="34">
        <f t="shared" si="20"/>
        <v>11.058611165805781</v>
      </c>
      <c r="G413" s="34"/>
      <c r="H413" s="34"/>
      <c r="I413" s="17"/>
    </row>
    <row r="414" spans="1:9" x14ac:dyDescent="0.2">
      <c r="A414" s="5">
        <v>44020</v>
      </c>
      <c r="B414" s="37">
        <f>VLOOKUP(A414,'S&amp;P 500 vs Bitcoin'!A414:B2945,2,FALSE)</f>
        <v>3169.94</v>
      </c>
      <c r="C414" s="37">
        <f>VLOOKUP(A414,'Investing Evenly in Cryptos'!A413:E2425,5,FALSE)</f>
        <v>9739.6980000000003</v>
      </c>
      <c r="D414" s="37">
        <f t="shared" si="18"/>
        <v>1.4571488986136139</v>
      </c>
      <c r="E414" s="35">
        <f t="shared" si="19"/>
        <v>16.365939642425058</v>
      </c>
      <c r="F414" s="34">
        <f t="shared" si="20"/>
        <v>11.231480638661036</v>
      </c>
      <c r="G414" s="34"/>
      <c r="H414" s="34"/>
      <c r="I414" s="17"/>
    </row>
    <row r="415" spans="1:9" x14ac:dyDescent="0.2">
      <c r="A415" s="5">
        <v>44019</v>
      </c>
      <c r="B415" s="37">
        <f>VLOOKUP(A415,'S&amp;P 500 vs Bitcoin'!A415:B2946,2,FALSE)</f>
        <v>3145.32</v>
      </c>
      <c r="C415" s="37">
        <f>VLOOKUP(A415,'Investing Evenly in Cryptos'!A414:E2426,5,FALSE)</f>
        <v>9550.4939999999988</v>
      </c>
      <c r="D415" s="37">
        <f t="shared" si="18"/>
        <v>1.4458316478505497</v>
      </c>
      <c r="E415" s="35">
        <f t="shared" si="19"/>
        <v>16.048013845947033</v>
      </c>
      <c r="F415" s="34">
        <f t="shared" si="20"/>
        <v>11.099503783725348</v>
      </c>
      <c r="G415" s="34"/>
      <c r="H415" s="34"/>
      <c r="I415" s="17"/>
    </row>
    <row r="416" spans="1:9" x14ac:dyDescent="0.2">
      <c r="A416" s="5">
        <v>44018</v>
      </c>
      <c r="B416" s="37">
        <f>VLOOKUP(A416,'S&amp;P 500 vs Bitcoin'!A416:B2947,2,FALSE)</f>
        <v>3179.72</v>
      </c>
      <c r="C416" s="37">
        <f>VLOOKUP(A416,'Investing Evenly in Cryptos'!A415:E2427,5,FALSE)</f>
        <v>9647.2030000000013</v>
      </c>
      <c r="D416" s="37">
        <f t="shared" si="18"/>
        <v>1.4616445408744896</v>
      </c>
      <c r="E416" s="35">
        <f t="shared" si="19"/>
        <v>16.210517206613794</v>
      </c>
      <c r="F416" s="34">
        <f t="shared" si="20"/>
        <v>11.090601547292188</v>
      </c>
      <c r="G416" s="34"/>
      <c r="H416" s="34"/>
      <c r="I416" s="17"/>
    </row>
    <row r="417" spans="1:9" x14ac:dyDescent="0.2">
      <c r="A417" s="5">
        <v>44014</v>
      </c>
      <c r="B417" s="37">
        <f>VLOOKUP(A417,'S&amp;P 500 vs Bitcoin'!A417:B2948,2,FALSE)</f>
        <v>3130.01</v>
      </c>
      <c r="C417" s="37">
        <f>VLOOKUP(A417,'Investing Evenly in Cryptos'!A416:E2428,5,FALSE)</f>
        <v>9367.619999999999</v>
      </c>
      <c r="D417" s="37">
        <f t="shared" si="18"/>
        <v>1.4387939911006509</v>
      </c>
      <c r="E417" s="35">
        <f t="shared" si="19"/>
        <v>15.740724559752653</v>
      </c>
      <c r="F417" s="34">
        <f t="shared" si="20"/>
        <v>10.940221224938039</v>
      </c>
      <c r="G417" s="34"/>
      <c r="H417" s="34"/>
      <c r="I417" s="17"/>
    </row>
    <row r="418" spans="1:9" x14ac:dyDescent="0.2">
      <c r="A418" s="5">
        <v>44013</v>
      </c>
      <c r="B418" s="37">
        <f>VLOOKUP(A418,'S&amp;P 500 vs Bitcoin'!A418:B2949,2,FALSE)</f>
        <v>3115.86</v>
      </c>
      <c r="C418" s="37">
        <f>VLOOKUP(A418,'Investing Evenly in Cryptos'!A417:E2429,5,FALSE)</f>
        <v>9512.9379999999983</v>
      </c>
      <c r="D418" s="37">
        <f t="shared" si="18"/>
        <v>1.4322895598131873</v>
      </c>
      <c r="E418" s="35">
        <f t="shared" si="19"/>
        <v>15.984907245597524</v>
      </c>
      <c r="F418" s="34">
        <f t="shared" si="20"/>
        <v>11.160388020759173</v>
      </c>
      <c r="G418" s="34"/>
      <c r="H418" s="34"/>
      <c r="I418" s="17"/>
    </row>
    <row r="419" spans="1:9" x14ac:dyDescent="0.2">
      <c r="A419" s="5">
        <v>44012</v>
      </c>
      <c r="B419" s="37">
        <f>VLOOKUP(A419,'S&amp;P 500 vs Bitcoin'!A419:B2950,2,FALSE)</f>
        <v>3100.29</v>
      </c>
      <c r="C419" s="37">
        <f>VLOOKUP(A419,'Investing Evenly in Cryptos'!A418:E2430,5,FALSE)</f>
        <v>9417.5959999999995</v>
      </c>
      <c r="D419" s="37">
        <f t="shared" si="18"/>
        <v>1.4251323870113632</v>
      </c>
      <c r="E419" s="35">
        <f t="shared" si="19"/>
        <v>15.824700900658689</v>
      </c>
      <c r="F419" s="34">
        <f t="shared" si="20"/>
        <v>11.10402166485359</v>
      </c>
      <c r="G419" s="34"/>
      <c r="H419" s="34"/>
      <c r="I419" s="17"/>
    </row>
    <row r="420" spans="1:9" x14ac:dyDescent="0.2">
      <c r="A420" s="5">
        <v>44011</v>
      </c>
      <c r="B420" s="37">
        <f>VLOOKUP(A420,'S&amp;P 500 vs Bitcoin'!A420:B2951,2,FALSE)</f>
        <v>3053.24</v>
      </c>
      <c r="C420" s="37">
        <f>VLOOKUP(A420,'Investing Evenly in Cryptos'!A419:E2431,5,FALSE)</f>
        <v>9464.2869999999984</v>
      </c>
      <c r="D420" s="37">
        <f t="shared" si="18"/>
        <v>1.4035045783841429</v>
      </c>
      <c r="E420" s="35">
        <f t="shared" si="19"/>
        <v>15.903157346417526</v>
      </c>
      <c r="F420" s="34">
        <f t="shared" si="20"/>
        <v>11.331033465332089</v>
      </c>
      <c r="G420" s="34"/>
      <c r="H420" s="34"/>
      <c r="I420" s="17"/>
    </row>
    <row r="421" spans="1:9" x14ac:dyDescent="0.2">
      <c r="A421" s="5">
        <v>44008</v>
      </c>
      <c r="B421" s="37">
        <f>VLOOKUP(A421,'S&amp;P 500 vs Bitcoin'!A421:B2952,2,FALSE)</f>
        <v>3009.05</v>
      </c>
      <c r="C421" s="37">
        <f>VLOOKUP(A421,'Investing Evenly in Cryptos'!A420:E2432,5,FALSE)</f>
        <v>9445.86</v>
      </c>
      <c r="D421" s="37">
        <f t="shared" si="18"/>
        <v>1.3831914463280992</v>
      </c>
      <c r="E421" s="35">
        <f t="shared" si="19"/>
        <v>15.872193843258504</v>
      </c>
      <c r="F421" s="34">
        <f t="shared" si="20"/>
        <v>11.475052051105258</v>
      </c>
      <c r="G421" s="34"/>
      <c r="H421" s="34"/>
      <c r="I421" s="17"/>
    </row>
    <row r="422" spans="1:9" x14ac:dyDescent="0.2">
      <c r="A422" s="5">
        <v>44007</v>
      </c>
      <c r="B422" s="37">
        <f>VLOOKUP(A422,'S&amp;P 500 vs Bitcoin'!A422:B2953,2,FALSE)</f>
        <v>3083.76</v>
      </c>
      <c r="C422" s="37">
        <f>VLOOKUP(A422,'Investing Evenly in Cryptos'!A421:E2433,5,FALSE)</f>
        <v>9532.0310000000009</v>
      </c>
      <c r="D422" s="37">
        <f t="shared" si="18"/>
        <v>1.4175339241716618</v>
      </c>
      <c r="E422" s="35">
        <f t="shared" si="19"/>
        <v>16.016989850786398</v>
      </c>
      <c r="F422" s="34">
        <f t="shared" si="20"/>
        <v>11.299193322760125</v>
      </c>
      <c r="G422" s="34"/>
      <c r="H422" s="34"/>
      <c r="I422" s="17"/>
    </row>
    <row r="423" spans="1:9" x14ac:dyDescent="0.2">
      <c r="A423" s="5">
        <v>44006</v>
      </c>
      <c r="B423" s="37">
        <f>VLOOKUP(A423,'S&amp;P 500 vs Bitcoin'!A423:B2954,2,FALSE)</f>
        <v>3050.33</v>
      </c>
      <c r="C423" s="37">
        <f>VLOOKUP(A423,'Investing Evenly in Cryptos'!A422:E2434,5,FALSE)</f>
        <v>9589.4349999999995</v>
      </c>
      <c r="D423" s="37">
        <f t="shared" si="18"/>
        <v>1.402166917956827</v>
      </c>
      <c r="E423" s="35">
        <f t="shared" si="19"/>
        <v>16.113447708025273</v>
      </c>
      <c r="F423" s="34">
        <f t="shared" si="20"/>
        <v>11.491818485851203</v>
      </c>
      <c r="G423" s="34"/>
      <c r="H423" s="34"/>
      <c r="I423" s="17"/>
    </row>
    <row r="424" spans="1:9" x14ac:dyDescent="0.2">
      <c r="A424" s="5">
        <v>44005</v>
      </c>
      <c r="B424" s="37">
        <f>VLOOKUP(A424,'S&amp;P 500 vs Bitcoin'!A424:B2955,2,FALSE)</f>
        <v>3131.29</v>
      </c>
      <c r="C424" s="37">
        <f>VLOOKUP(A424,'Investing Evenly in Cryptos'!A423:E2435,5,FALSE)</f>
        <v>9922.7110000000011</v>
      </c>
      <c r="D424" s="37">
        <f t="shared" si="18"/>
        <v>1.4393823778178207</v>
      </c>
      <c r="E424" s="35">
        <f t="shared" si="19"/>
        <v>16.673462494959001</v>
      </c>
      <c r="F424" s="34">
        <f t="shared" si="20"/>
        <v>11.583761724411859</v>
      </c>
      <c r="G424" s="34"/>
      <c r="H424" s="34"/>
      <c r="I424" s="17"/>
    </row>
    <row r="425" spans="1:9" x14ac:dyDescent="0.2">
      <c r="A425" s="5">
        <v>44004</v>
      </c>
      <c r="B425" s="37">
        <f>VLOOKUP(A425,'S&amp;P 500 vs Bitcoin'!A425:B2956,2,FALSE)</f>
        <v>3117.86</v>
      </c>
      <c r="C425" s="37">
        <f>VLOOKUP(A425,'Investing Evenly in Cryptos'!A424:E2436,5,FALSE)</f>
        <v>9985.402</v>
      </c>
      <c r="D425" s="37">
        <f t="shared" si="18"/>
        <v>1.4332089140587652</v>
      </c>
      <c r="E425" s="35">
        <f t="shared" si="19"/>
        <v>16.778804274768113</v>
      </c>
      <c r="F425" s="34">
        <f t="shared" si="20"/>
        <v>11.707158747186064</v>
      </c>
      <c r="G425" s="34"/>
      <c r="H425" s="34"/>
      <c r="I425" s="17"/>
    </row>
    <row r="426" spans="1:9" x14ac:dyDescent="0.2">
      <c r="A426" s="5">
        <v>44001</v>
      </c>
      <c r="B426" s="37">
        <f>VLOOKUP(A426,'S&amp;P 500 vs Bitcoin'!A426:B2957,2,FALSE)</f>
        <v>3097.74</v>
      </c>
      <c r="C426" s="37">
        <f>VLOOKUP(A426,'Investing Evenly in Cryptos'!A425:E2437,5,FALSE)</f>
        <v>9587.4770000000008</v>
      </c>
      <c r="D426" s="37">
        <f t="shared" si="18"/>
        <v>1.4239602103482512</v>
      </c>
      <c r="E426" s="35">
        <f t="shared" si="19"/>
        <v>16.110157615270872</v>
      </c>
      <c r="F426" s="34">
        <f t="shared" si="20"/>
        <v>11.313629059431996</v>
      </c>
      <c r="G426" s="34"/>
      <c r="H426" s="34"/>
      <c r="I426" s="17"/>
    </row>
    <row r="427" spans="1:9" x14ac:dyDescent="0.2">
      <c r="A427" s="5">
        <v>44000</v>
      </c>
      <c r="B427" s="37">
        <f>VLOOKUP(A427,'S&amp;P 500 vs Bitcoin'!A427:B2958,2,FALSE)</f>
        <v>3115.34</v>
      </c>
      <c r="C427" s="37">
        <f>VLOOKUP(A427,'Investing Evenly in Cryptos'!A426:E2438,5,FALSE)</f>
        <v>9675.134</v>
      </c>
      <c r="D427" s="37">
        <f t="shared" si="18"/>
        <v>1.4320505277093369</v>
      </c>
      <c r="E427" s="35">
        <f t="shared" si="19"/>
        <v>16.257450598198684</v>
      </c>
      <c r="F427" s="34">
        <f t="shared" si="20"/>
        <v>11.35256772273503</v>
      </c>
      <c r="G427" s="34"/>
      <c r="H427" s="34"/>
      <c r="I427" s="17"/>
    </row>
    <row r="428" spans="1:9" x14ac:dyDescent="0.2">
      <c r="A428" s="5">
        <v>43999</v>
      </c>
      <c r="B428" s="37">
        <f>VLOOKUP(A428,'S&amp;P 500 vs Bitcoin'!A428:B2959,2,FALSE)</f>
        <v>3113.49</v>
      </c>
      <c r="C428" s="37">
        <f>VLOOKUP(A428,'Investing Evenly in Cryptos'!A427:E2439,5,FALSE)</f>
        <v>9751.6129999999994</v>
      </c>
      <c r="D428" s="37">
        <f t="shared" si="18"/>
        <v>1.4312001250321773</v>
      </c>
      <c r="E428" s="35">
        <f t="shared" si="19"/>
        <v>16.385960814625619</v>
      </c>
      <c r="F428" s="34">
        <f t="shared" si="20"/>
        <v>11.449105214588503</v>
      </c>
      <c r="G428" s="34"/>
      <c r="H428" s="34"/>
      <c r="I428" s="17"/>
    </row>
    <row r="429" spans="1:9" x14ac:dyDescent="0.2">
      <c r="A429" s="5">
        <v>43998</v>
      </c>
      <c r="B429" s="37">
        <f>VLOOKUP(A429,'S&amp;P 500 vs Bitcoin'!A429:B2960,2,FALSE)</f>
        <v>3124.74</v>
      </c>
      <c r="C429" s="37">
        <f>VLOOKUP(A429,'Investing Evenly in Cryptos'!A428:E2440,5,FALSE)</f>
        <v>9813.9629999999997</v>
      </c>
      <c r="D429" s="37">
        <f t="shared" si="18"/>
        <v>1.4363714926635529</v>
      </c>
      <c r="E429" s="35">
        <f t="shared" si="19"/>
        <v>16.49072960075279</v>
      </c>
      <c r="F429" s="34">
        <f t="shared" si="20"/>
        <v>11.480824901483533</v>
      </c>
      <c r="G429" s="34"/>
      <c r="H429" s="34"/>
      <c r="I429" s="17"/>
    </row>
    <row r="430" spans="1:9" x14ac:dyDescent="0.2">
      <c r="A430" s="5">
        <v>43997</v>
      </c>
      <c r="B430" s="37">
        <f>VLOOKUP(A430,'S&amp;P 500 vs Bitcoin'!A430:B2961,2,FALSE)</f>
        <v>3066.59</v>
      </c>
      <c r="C430" s="37">
        <f>VLOOKUP(A430,'Investing Evenly in Cryptos'!A429:E2441,5,FALSE)</f>
        <v>9708.7819999999992</v>
      </c>
      <c r="D430" s="37">
        <f t="shared" si="18"/>
        <v>1.4096412679733756</v>
      </c>
      <c r="E430" s="35">
        <f t="shared" si="19"/>
        <v>16.31399045570641</v>
      </c>
      <c r="F430" s="34">
        <f t="shared" si="20"/>
        <v>11.573150436465895</v>
      </c>
      <c r="G430" s="34"/>
      <c r="H430" s="34"/>
      <c r="I430" s="17"/>
    </row>
    <row r="431" spans="1:9" x14ac:dyDescent="0.2">
      <c r="A431" s="5">
        <v>43994</v>
      </c>
      <c r="B431" s="37">
        <f>VLOOKUP(A431,'S&amp;P 500 vs Bitcoin'!A431:B2962,2,FALSE)</f>
        <v>3041.31</v>
      </c>
      <c r="C431" s="37">
        <f>VLOOKUP(A431,'Investing Evenly in Cryptos'!A430:E2442,5,FALSE)</f>
        <v>9750.6919999999991</v>
      </c>
      <c r="D431" s="37">
        <f t="shared" si="18"/>
        <v>1.3980206303092708</v>
      </c>
      <c r="E431" s="35">
        <f t="shared" si="19"/>
        <v>16.38441322758435</v>
      </c>
      <c r="F431" s="34">
        <f t="shared" si="20"/>
        <v>11.71972206444463</v>
      </c>
      <c r="G431" s="34"/>
      <c r="H431" s="34"/>
      <c r="I431" s="17"/>
    </row>
    <row r="432" spans="1:9" x14ac:dyDescent="0.2">
      <c r="A432" s="5">
        <v>43993</v>
      </c>
      <c r="B432" s="37">
        <f>VLOOKUP(A432,'S&amp;P 500 vs Bitcoin'!A432:B2963,2,FALSE)</f>
        <v>3002.1</v>
      </c>
      <c r="C432" s="37">
        <f>VLOOKUP(A432,'Investing Evenly in Cryptos'!A431:E2443,5,FALSE)</f>
        <v>9545.6720000000005</v>
      </c>
      <c r="D432" s="37">
        <f t="shared" si="18"/>
        <v>1.3799966903247158</v>
      </c>
      <c r="E432" s="35">
        <f t="shared" si="19"/>
        <v>16.039911278397636</v>
      </c>
      <c r="F432" s="34">
        <f t="shared" si="20"/>
        <v>11.623151990765582</v>
      </c>
      <c r="G432" s="34"/>
      <c r="H432" s="34"/>
      <c r="I432" s="17"/>
    </row>
    <row r="433" spans="1:9" x14ac:dyDescent="0.2">
      <c r="A433" s="5">
        <v>43992</v>
      </c>
      <c r="B433" s="37">
        <f>VLOOKUP(A433,'S&amp;P 500 vs Bitcoin'!A433:B2964,2,FALSE)</f>
        <v>3190.14</v>
      </c>
      <c r="C433" s="37">
        <f>VLOOKUP(A433,'Investing Evenly in Cryptos'!A432:E2444,5,FALSE)</f>
        <v>10193.592999999999</v>
      </c>
      <c r="D433" s="37">
        <f t="shared" si="18"/>
        <v>1.4664343764939505</v>
      </c>
      <c r="E433" s="35">
        <f t="shared" si="19"/>
        <v>17.12863456109692</v>
      </c>
      <c r="F433" s="34">
        <f t="shared" si="20"/>
        <v>11.680464421496451</v>
      </c>
      <c r="G433" s="34"/>
      <c r="H433" s="34"/>
      <c r="I433" s="17"/>
    </row>
    <row r="434" spans="1:9" x14ac:dyDescent="0.2">
      <c r="A434" s="5">
        <v>43991</v>
      </c>
      <c r="B434" s="37">
        <f>VLOOKUP(A434,'S&amp;P 500 vs Bitcoin'!A434:B2965,2,FALSE)</f>
        <v>3207.18</v>
      </c>
      <c r="C434" s="37">
        <f>VLOOKUP(A434,'Investing Evenly in Cryptos'!A433:E2445,5,FALSE)</f>
        <v>10060.382999999998</v>
      </c>
      <c r="D434" s="37">
        <f t="shared" si="18"/>
        <v>1.4742672746662744</v>
      </c>
      <c r="E434" s="35">
        <f t="shared" si="19"/>
        <v>16.904797351794592</v>
      </c>
      <c r="F434" s="34">
        <f t="shared" si="20"/>
        <v>11.466575730388699</v>
      </c>
      <c r="G434" s="34"/>
      <c r="H434" s="34"/>
      <c r="I434" s="17"/>
    </row>
    <row r="435" spans="1:9" x14ac:dyDescent="0.2">
      <c r="A435" s="5">
        <v>43990</v>
      </c>
      <c r="B435" s="37">
        <f>VLOOKUP(A435,'S&amp;P 500 vs Bitcoin'!A435:B2966,2,FALSE)</f>
        <v>3232.39</v>
      </c>
      <c r="C435" s="37">
        <f>VLOOKUP(A435,'Investing Evenly in Cryptos'!A434:E2446,5,FALSE)</f>
        <v>10075.984</v>
      </c>
      <c r="D435" s="37">
        <f t="shared" si="18"/>
        <v>1.4858557349317838</v>
      </c>
      <c r="E435" s="35">
        <f t="shared" si="19"/>
        <v>16.931012232826994</v>
      </c>
      <c r="F435" s="34">
        <f t="shared" si="20"/>
        <v>11.394788763664396</v>
      </c>
      <c r="G435" s="34"/>
      <c r="H435" s="34"/>
      <c r="I435" s="17"/>
    </row>
    <row r="436" spans="1:9" x14ac:dyDescent="0.2">
      <c r="A436" s="5">
        <v>43987</v>
      </c>
      <c r="B436" s="37">
        <f>VLOOKUP(A436,'S&amp;P 500 vs Bitcoin'!A436:B2967,2,FALSE)</f>
        <v>3193.93</v>
      </c>
      <c r="C436" s="37">
        <f>VLOOKUP(A436,'Investing Evenly in Cryptos'!A435:E2447,5,FALSE)</f>
        <v>9907.353000000001</v>
      </c>
      <c r="D436" s="37">
        <f t="shared" si="18"/>
        <v>1.4681765527893207</v>
      </c>
      <c r="E436" s="35">
        <f t="shared" si="19"/>
        <v>16.647655934937493</v>
      </c>
      <c r="F436" s="34">
        <f t="shared" si="20"/>
        <v>11.339001364181565</v>
      </c>
      <c r="G436" s="34"/>
      <c r="H436" s="34"/>
      <c r="I436" s="17"/>
    </row>
    <row r="437" spans="1:9" x14ac:dyDescent="0.2">
      <c r="A437" s="5">
        <v>43986</v>
      </c>
      <c r="B437" s="37">
        <f>VLOOKUP(A437,'S&amp;P 500 vs Bitcoin'!A437:B2968,2,FALSE)</f>
        <v>3112.35</v>
      </c>
      <c r="C437" s="37">
        <f>VLOOKUP(A437,'Investing Evenly in Cryptos'!A436:E2448,5,FALSE)</f>
        <v>10081.570000000002</v>
      </c>
      <c r="D437" s="37">
        <f t="shared" si="18"/>
        <v>1.430676093112198</v>
      </c>
      <c r="E437" s="35">
        <f t="shared" si="19"/>
        <v>16.940398575077296</v>
      </c>
      <c r="F437" s="34">
        <f t="shared" si="20"/>
        <v>11.840834313674925</v>
      </c>
      <c r="G437" s="34"/>
      <c r="H437" s="34"/>
      <c r="I437" s="17"/>
    </row>
    <row r="438" spans="1:9" x14ac:dyDescent="0.2">
      <c r="A438" s="5">
        <v>43985</v>
      </c>
      <c r="B438" s="37">
        <f>VLOOKUP(A438,'S&amp;P 500 vs Bitcoin'!A438:B2969,2,FALSE)</f>
        <v>3122.87</v>
      </c>
      <c r="C438" s="37">
        <f>VLOOKUP(A438,'Investing Evenly in Cryptos'!A437:E2449,5,FALSE)</f>
        <v>9963.9789999999994</v>
      </c>
      <c r="D438" s="37">
        <f t="shared" si="18"/>
        <v>1.4355118964439377</v>
      </c>
      <c r="E438" s="35">
        <f t="shared" si="19"/>
        <v>16.742806492808171</v>
      </c>
      <c r="F438" s="34">
        <f t="shared" si="20"/>
        <v>11.663300411709296</v>
      </c>
      <c r="G438" s="34"/>
      <c r="H438" s="34"/>
      <c r="I438" s="17"/>
    </row>
    <row r="439" spans="1:9" x14ac:dyDescent="0.2">
      <c r="A439" s="5">
        <v>43984</v>
      </c>
      <c r="B439" s="37">
        <f>VLOOKUP(A439,'S&amp;P 500 vs Bitcoin'!A439:B2970,2,FALSE)</f>
        <v>3080.82</v>
      </c>
      <c r="C439" s="37">
        <f>VLOOKUP(A439,'Investing Evenly in Cryptos'!A438:E2450,5,FALSE)</f>
        <v>9813.6280000000006</v>
      </c>
      <c r="D439" s="37">
        <f t="shared" si="18"/>
        <v>1.4161824734306623</v>
      </c>
      <c r="E439" s="35">
        <f t="shared" si="19"/>
        <v>16.490166689071113</v>
      </c>
      <c r="F439" s="34">
        <f t="shared" si="20"/>
        <v>11.64409742278772</v>
      </c>
      <c r="G439" s="34"/>
      <c r="H439" s="34"/>
      <c r="I439" s="17"/>
    </row>
    <row r="440" spans="1:9" x14ac:dyDescent="0.2">
      <c r="A440" s="5">
        <v>43983</v>
      </c>
      <c r="B440" s="37">
        <f>VLOOKUP(A440,'S&amp;P 500 vs Bitcoin'!A440:B2971,2,FALSE)</f>
        <v>3055.73</v>
      </c>
      <c r="C440" s="37">
        <f>VLOOKUP(A440,'Investing Evenly in Cryptos'!A439:E2451,5,FALSE)</f>
        <v>10517.821</v>
      </c>
      <c r="D440" s="37">
        <f t="shared" si="18"/>
        <v>1.4046491744198875</v>
      </c>
      <c r="E440" s="35">
        <f t="shared" si="19"/>
        <v>17.673445691625219</v>
      </c>
      <c r="F440" s="34">
        <f t="shared" si="20"/>
        <v>12.582106630948797</v>
      </c>
      <c r="G440" s="34"/>
      <c r="H440" s="34"/>
      <c r="I440" s="17"/>
    </row>
    <row r="441" spans="1:9" x14ac:dyDescent="0.2">
      <c r="A441" s="5">
        <v>43980</v>
      </c>
      <c r="B441" s="37">
        <f>VLOOKUP(A441,'S&amp;P 500 vs Bitcoin'!A441:B2972,2,FALSE)</f>
        <v>3044.31</v>
      </c>
      <c r="C441" s="37">
        <f>VLOOKUP(A441,'Investing Evenly in Cryptos'!A440:E2452,5,FALSE)</f>
        <v>9691.2530000000006</v>
      </c>
      <c r="D441" s="37">
        <f t="shared" si="18"/>
        <v>1.3993996616776376</v>
      </c>
      <c r="E441" s="35">
        <f t="shared" si="19"/>
        <v>16.284535891920957</v>
      </c>
      <c r="F441" s="34">
        <f t="shared" si="20"/>
        <v>11.636801364092529</v>
      </c>
      <c r="G441" s="34"/>
      <c r="H441" s="34"/>
      <c r="I441" s="17"/>
    </row>
    <row r="442" spans="1:9" x14ac:dyDescent="0.2">
      <c r="A442" s="5">
        <v>43979</v>
      </c>
      <c r="B442" s="37">
        <f>VLOOKUP(A442,'S&amp;P 500 vs Bitcoin'!A442:B2973,2,FALSE)</f>
        <v>3029.73</v>
      </c>
      <c r="C442" s="37">
        <f>VLOOKUP(A442,'Investing Evenly in Cryptos'!A441:E2453,5,FALSE)</f>
        <v>9854.5529999999999</v>
      </c>
      <c r="D442" s="37">
        <f t="shared" si="18"/>
        <v>1.3926975692273746</v>
      </c>
      <c r="E442" s="35">
        <f t="shared" si="19"/>
        <v>16.558934332571582</v>
      </c>
      <c r="F442" s="34">
        <f t="shared" si="20"/>
        <v>11.889827840913059</v>
      </c>
      <c r="G442" s="34"/>
      <c r="H442" s="34"/>
      <c r="I442" s="17"/>
    </row>
    <row r="443" spans="1:9" x14ac:dyDescent="0.2">
      <c r="A443" s="5">
        <v>43978</v>
      </c>
      <c r="B443" s="37">
        <f>VLOOKUP(A443,'S&amp;P 500 vs Bitcoin'!A443:B2974,2,FALSE)</f>
        <v>3036.13</v>
      </c>
      <c r="C443" s="37">
        <f>VLOOKUP(A443,'Investing Evenly in Cryptos'!A442:E2454,5,FALSE)</f>
        <v>9462.6869999999999</v>
      </c>
      <c r="D443" s="37">
        <f t="shared" si="18"/>
        <v>1.395639502813224</v>
      </c>
      <c r="E443" s="35">
        <f t="shared" si="19"/>
        <v>15.900468813012502</v>
      </c>
      <c r="F443" s="34">
        <f t="shared" si="20"/>
        <v>11.39296271061513</v>
      </c>
      <c r="G443" s="34"/>
      <c r="H443" s="34"/>
      <c r="I443" s="17"/>
    </row>
    <row r="444" spans="1:9" x14ac:dyDescent="0.2">
      <c r="A444" s="5">
        <v>43977</v>
      </c>
      <c r="B444" s="37">
        <f>VLOOKUP(A444,'S&amp;P 500 vs Bitcoin'!A444:B2975,2,FALSE)</f>
        <v>2991.77</v>
      </c>
      <c r="C444" s="37">
        <f>VLOOKUP(A444,'Investing Evenly in Cryptos'!A443:E2455,5,FALSE)</f>
        <v>9088.9930000000004</v>
      </c>
      <c r="D444" s="37">
        <f t="shared" si="18"/>
        <v>1.3752482256463059</v>
      </c>
      <c r="E444" s="35">
        <f t="shared" si="19"/>
        <v>15.272538311601021</v>
      </c>
      <c r="F444" s="34">
        <f t="shared" si="20"/>
        <v>11.105295776276026</v>
      </c>
      <c r="G444" s="34"/>
      <c r="H444" s="34"/>
      <c r="I444" s="17"/>
    </row>
    <row r="445" spans="1:9" x14ac:dyDescent="0.2">
      <c r="A445" s="5">
        <v>43973</v>
      </c>
      <c r="B445" s="37">
        <f>VLOOKUP(A445,'S&amp;P 500 vs Bitcoin'!A445:B2976,2,FALSE)</f>
        <v>2955.45</v>
      </c>
      <c r="C445" s="37">
        <f>VLOOKUP(A445,'Investing Evenly in Cryptos'!A444:E2456,5,FALSE)</f>
        <v>9414.119999999999</v>
      </c>
      <c r="D445" s="37">
        <f t="shared" si="18"/>
        <v>1.3585527525466112</v>
      </c>
      <c r="E445" s="35">
        <f t="shared" si="19"/>
        <v>15.818860061836267</v>
      </c>
      <c r="F445" s="34">
        <f t="shared" si="20"/>
        <v>11.643905643107171</v>
      </c>
      <c r="G445" s="34"/>
      <c r="H445" s="34"/>
      <c r="I445" s="17"/>
    </row>
    <row r="446" spans="1:9" x14ac:dyDescent="0.2">
      <c r="A446" s="5">
        <v>43972</v>
      </c>
      <c r="B446" s="37">
        <f>VLOOKUP(A446,'S&amp;P 500 vs Bitcoin'!A446:B2977,2,FALSE)</f>
        <v>2948.51</v>
      </c>
      <c r="C446" s="37">
        <f>VLOOKUP(A446,'Investing Evenly in Cryptos'!A445:E2457,5,FALSE)</f>
        <v>9300.9700000000012</v>
      </c>
      <c r="D446" s="37">
        <f t="shared" si="18"/>
        <v>1.355362593314456</v>
      </c>
      <c r="E446" s="35">
        <f t="shared" si="19"/>
        <v>15.628730340099478</v>
      </c>
      <c r="F446" s="34">
        <f t="shared" si="20"/>
        <v>11.531032667708777</v>
      </c>
      <c r="G446" s="34"/>
      <c r="H446" s="34"/>
      <c r="I446" s="17"/>
    </row>
    <row r="447" spans="1:9" x14ac:dyDescent="0.2">
      <c r="A447" s="5">
        <v>43971</v>
      </c>
      <c r="B447" s="37">
        <f>VLOOKUP(A447,'S&amp;P 500 vs Bitcoin'!A447:B2978,2,FALSE)</f>
        <v>2971.61</v>
      </c>
      <c r="C447" s="37">
        <f>VLOOKUP(A447,'Investing Evenly in Cryptos'!A446:E2458,5,FALSE)</f>
        <v>9755.8499999999985</v>
      </c>
      <c r="D447" s="37">
        <f t="shared" si="18"/>
        <v>1.3659811348508808</v>
      </c>
      <c r="E447" s="35">
        <f t="shared" si="19"/>
        <v>16.393080387148807</v>
      </c>
      <c r="F447" s="34">
        <f t="shared" si="20"/>
        <v>12.000956652258877</v>
      </c>
      <c r="G447" s="34"/>
      <c r="H447" s="34"/>
      <c r="I447" s="17"/>
    </row>
    <row r="448" spans="1:9" x14ac:dyDescent="0.2">
      <c r="A448" s="5">
        <v>43970</v>
      </c>
      <c r="B448" s="37">
        <f>VLOOKUP(A448,'S&amp;P 500 vs Bitcoin'!A448:B2979,2,FALSE)</f>
        <v>2922.94</v>
      </c>
      <c r="C448" s="37">
        <f>VLOOKUP(A448,'Investing Evenly in Cryptos'!A447:E2459,5,FALSE)</f>
        <v>10030.316000000001</v>
      </c>
      <c r="D448" s="37">
        <f t="shared" si="18"/>
        <v>1.3436086492847423</v>
      </c>
      <c r="E448" s="35">
        <f t="shared" si="19"/>
        <v>16.854274768113996</v>
      </c>
      <c r="F448" s="34">
        <f t="shared" si="20"/>
        <v>12.544035629039909</v>
      </c>
      <c r="G448" s="34"/>
      <c r="H448" s="34"/>
      <c r="I448" s="17"/>
    </row>
    <row r="449" spans="1:9" x14ac:dyDescent="0.2">
      <c r="A449" s="5">
        <v>43969</v>
      </c>
      <c r="B449" s="37">
        <f>VLOOKUP(A449,'S&amp;P 500 vs Bitcoin'!A449:B2980,2,FALSE)</f>
        <v>2953.91</v>
      </c>
      <c r="C449" s="37">
        <f>VLOOKUP(A449,'Investing Evenly in Cryptos'!A448:E2460,5,FALSE)</f>
        <v>9974.6629999999986</v>
      </c>
      <c r="D449" s="37">
        <f t="shared" si="18"/>
        <v>1.3578448497775162</v>
      </c>
      <c r="E449" s="35">
        <f t="shared" si="19"/>
        <v>16.760759174620244</v>
      </c>
      <c r="F449" s="34">
        <f t="shared" si="20"/>
        <v>12.343648228563453</v>
      </c>
      <c r="G449" s="34"/>
      <c r="H449" s="34"/>
      <c r="I449" s="17"/>
    </row>
    <row r="450" spans="1:9" x14ac:dyDescent="0.2">
      <c r="A450" s="5">
        <v>43966</v>
      </c>
      <c r="B450" s="37">
        <f>VLOOKUP(A450,'S&amp;P 500 vs Bitcoin'!A450:B2981,2,FALSE)</f>
        <v>2863.7</v>
      </c>
      <c r="C450" s="37">
        <f>VLOOKUP(A450,'Investing Evenly in Cryptos'!A449:E2461,5,FALSE)</f>
        <v>9550.6719999999987</v>
      </c>
      <c r="D450" s="37">
        <f t="shared" si="18"/>
        <v>1.3163773765307247</v>
      </c>
      <c r="E450" s="35">
        <f t="shared" si="19"/>
        <v>16.048312945288341</v>
      </c>
      <c r="F450" s="34">
        <f t="shared" si="20"/>
        <v>12.191270703529725</v>
      </c>
      <c r="G450" s="34"/>
      <c r="H450" s="34"/>
      <c r="I450" s="17"/>
    </row>
    <row r="451" spans="1:9" x14ac:dyDescent="0.2">
      <c r="A451" s="5">
        <v>43965</v>
      </c>
      <c r="B451" s="37">
        <f>VLOOKUP(A451,'S&amp;P 500 vs Bitcoin'!A451:B2982,2,FALSE)</f>
        <v>2852.5</v>
      </c>
      <c r="C451" s="37">
        <f>VLOOKUP(A451,'Investing Evenly in Cryptos'!A450:E2462,5,FALSE)</f>
        <v>10038.212</v>
      </c>
      <c r="D451" s="37">
        <f t="shared" ref="D451:D514" si="21">B451/$B$1387</f>
        <v>1.3112289927554885</v>
      </c>
      <c r="E451" s="35">
        <f t="shared" ref="E451:E514" si="22">C451/$C$1387</f>
        <v>16.867542680467803</v>
      </c>
      <c r="F451" s="34">
        <f t="shared" ref="F451:F514" si="23">E451/D451</f>
        <v>12.863918334372261</v>
      </c>
      <c r="G451" s="34"/>
      <c r="H451" s="34"/>
      <c r="I451" s="17"/>
    </row>
    <row r="452" spans="1:9" x14ac:dyDescent="0.2">
      <c r="A452" s="5">
        <v>43964</v>
      </c>
      <c r="B452" s="37">
        <f>VLOOKUP(A452,'S&amp;P 500 vs Bitcoin'!A452:B2983,2,FALSE)</f>
        <v>2820</v>
      </c>
      <c r="C452" s="37">
        <f>VLOOKUP(A452,'Investing Evenly in Cryptos'!A451:E2463,5,FALSE)</f>
        <v>9555.0079999999998</v>
      </c>
      <c r="D452" s="37">
        <f t="shared" si="21"/>
        <v>1.2962894862648475</v>
      </c>
      <c r="E452" s="35">
        <f t="shared" si="22"/>
        <v>16.05559887081597</v>
      </c>
      <c r="F452" s="34">
        <f t="shared" si="23"/>
        <v>12.385812768626913</v>
      </c>
      <c r="G452" s="34"/>
      <c r="H452" s="34"/>
      <c r="I452" s="17"/>
    </row>
    <row r="453" spans="1:9" x14ac:dyDescent="0.2">
      <c r="A453" s="5">
        <v>43963</v>
      </c>
      <c r="B453" s="37">
        <f>VLOOKUP(A453,'S&amp;P 500 vs Bitcoin'!A453:B2984,2,FALSE)</f>
        <v>2870.12</v>
      </c>
      <c r="C453" s="37">
        <f>VLOOKUP(A453,'Investing Evenly in Cryptos'!A452:E2464,5,FALSE)</f>
        <v>9043.3539999999994</v>
      </c>
      <c r="D453" s="37">
        <f t="shared" si="21"/>
        <v>1.3193285036590299</v>
      </c>
      <c r="E453" s="35">
        <f t="shared" si="22"/>
        <v>15.195849576555988</v>
      </c>
      <c r="F453" s="34">
        <f t="shared" si="23"/>
        <v>11.517866501338954</v>
      </c>
      <c r="G453" s="34"/>
      <c r="H453" s="34"/>
      <c r="I453" s="17"/>
    </row>
    <row r="454" spans="1:9" x14ac:dyDescent="0.2">
      <c r="A454" s="5">
        <v>43962</v>
      </c>
      <c r="B454" s="37">
        <f>VLOOKUP(A454,'S&amp;P 500 vs Bitcoin'!A454:B2985,2,FALSE)</f>
        <v>2930.32</v>
      </c>
      <c r="C454" s="37">
        <f>VLOOKUP(A454,'Investing Evenly in Cryptos'!A453:E2465,5,FALSE)</f>
        <v>8782.2029999999995</v>
      </c>
      <c r="D454" s="37">
        <f t="shared" si="21"/>
        <v>1.3470010664509249</v>
      </c>
      <c r="E454" s="35">
        <f t="shared" si="22"/>
        <v>14.757028834520767</v>
      </c>
      <c r="F454" s="34">
        <f t="shared" si="23"/>
        <v>10.955469302932737</v>
      </c>
      <c r="G454" s="34"/>
      <c r="H454" s="34"/>
      <c r="I454" s="17"/>
    </row>
    <row r="455" spans="1:9" x14ac:dyDescent="0.2">
      <c r="A455" s="5">
        <v>43959</v>
      </c>
      <c r="B455" s="37">
        <f>VLOOKUP(A455,'S&amp;P 500 vs Bitcoin'!A455:B2986,2,FALSE)</f>
        <v>2929.8</v>
      </c>
      <c r="C455" s="37">
        <f>VLOOKUP(A455,'Investing Evenly in Cryptos'!A454:E2466,5,FALSE)</f>
        <v>10051.865</v>
      </c>
      <c r="D455" s="37">
        <f t="shared" si="21"/>
        <v>1.3467620343470748</v>
      </c>
      <c r="E455" s="35">
        <f t="shared" si="22"/>
        <v>16.890484272079579</v>
      </c>
      <c r="F455" s="34">
        <f t="shared" si="23"/>
        <v>12.541550653577991</v>
      </c>
      <c r="G455" s="34"/>
      <c r="H455" s="34"/>
      <c r="I455" s="17"/>
    </row>
    <row r="456" spans="1:9" x14ac:dyDescent="0.2">
      <c r="A456" s="5">
        <v>43958</v>
      </c>
      <c r="B456" s="37">
        <f>VLOOKUP(A456,'S&amp;P 500 vs Bitcoin'!A456:B2987,2,FALSE)</f>
        <v>2881.19</v>
      </c>
      <c r="C456" s="37">
        <f>VLOOKUP(A456,'Investing Evenly in Cryptos'!A455:E2467,5,FALSE)</f>
        <v>10239.143</v>
      </c>
      <c r="D456" s="37">
        <f t="shared" si="21"/>
        <v>1.3244171294083036</v>
      </c>
      <c r="E456" s="35">
        <f t="shared" si="22"/>
        <v>17.205173746471299</v>
      </c>
      <c r="F456" s="34">
        <f t="shared" si="23"/>
        <v>12.990751451665293</v>
      </c>
      <c r="G456" s="34"/>
      <c r="H456" s="34"/>
      <c r="I456" s="17"/>
    </row>
    <row r="457" spans="1:9" x14ac:dyDescent="0.2">
      <c r="A457" s="5">
        <v>43957</v>
      </c>
      <c r="B457" s="37">
        <f>VLOOKUP(A457,'S&amp;P 500 vs Bitcoin'!A457:B2988,2,FALSE)</f>
        <v>2848.42</v>
      </c>
      <c r="C457" s="37">
        <f>VLOOKUP(A457,'Investing Evenly in Cryptos'!A456:E2468,5,FALSE)</f>
        <v>9401.973</v>
      </c>
      <c r="D457" s="37">
        <f t="shared" si="21"/>
        <v>1.3093535100945095</v>
      </c>
      <c r="E457" s="35">
        <f t="shared" si="22"/>
        <v>15.798449052291975</v>
      </c>
      <c r="F457" s="34">
        <f t="shared" si="23"/>
        <v>12.0658393096236</v>
      </c>
      <c r="G457" s="34"/>
      <c r="H457" s="34"/>
      <c r="I457" s="17"/>
    </row>
    <row r="458" spans="1:9" x14ac:dyDescent="0.2">
      <c r="A458" s="5">
        <v>43956</v>
      </c>
      <c r="B458" s="37">
        <f>VLOOKUP(A458,'S&amp;P 500 vs Bitcoin'!A458:B2989,2,FALSE)</f>
        <v>2868.44</v>
      </c>
      <c r="C458" s="37">
        <f>VLOOKUP(A458,'Investing Evenly in Cryptos'!A457:E2469,5,FALSE)</f>
        <v>9272.0490000000009</v>
      </c>
      <c r="D458" s="37">
        <f t="shared" si="21"/>
        <v>1.3185562460927445</v>
      </c>
      <c r="E458" s="35">
        <f t="shared" si="22"/>
        <v>15.580133418470226</v>
      </c>
      <c r="F458" s="34">
        <f t="shared" si="23"/>
        <v>11.816055223005142</v>
      </c>
      <c r="G458" s="34"/>
      <c r="H458" s="34"/>
      <c r="I458" s="17"/>
    </row>
    <row r="459" spans="1:9" x14ac:dyDescent="0.2">
      <c r="A459" s="5">
        <v>43955</v>
      </c>
      <c r="B459" s="37">
        <f>VLOOKUP(A459,'S&amp;P 500 vs Bitcoin'!A459:B2990,2,FALSE)</f>
        <v>2842.74</v>
      </c>
      <c r="C459" s="37">
        <f>VLOOKUP(A459,'Investing Evenly in Cryptos'!A458:E2470,5,FALSE)</f>
        <v>9119.5009999999984</v>
      </c>
      <c r="D459" s="37">
        <f t="shared" si="21"/>
        <v>1.3067425440370681</v>
      </c>
      <c r="E459" s="35">
        <f t="shared" si="22"/>
        <v>15.323801922301381</v>
      </c>
      <c r="F459" s="34">
        <f t="shared" si="23"/>
        <v>11.726718466638287</v>
      </c>
      <c r="G459" s="34"/>
      <c r="H459" s="34"/>
      <c r="I459" s="17"/>
    </row>
    <row r="460" spans="1:9" x14ac:dyDescent="0.2">
      <c r="A460" s="5">
        <v>43952</v>
      </c>
      <c r="B460" s="37">
        <f>VLOOKUP(A460,'S&amp;P 500 vs Bitcoin'!A460:B2991,2,FALSE)</f>
        <v>2830.71</v>
      </c>
      <c r="C460" s="37">
        <f>VLOOKUP(A460,'Investing Evenly in Cryptos'!A459:E2471,5,FALSE)</f>
        <v>9081.6759999999995</v>
      </c>
      <c r="D460" s="37">
        <f t="shared" si="21"/>
        <v>1.3012126282499172</v>
      </c>
      <c r="E460" s="35">
        <f t="shared" si="22"/>
        <v>15.260243312273154</v>
      </c>
      <c r="F460" s="34">
        <f t="shared" si="23"/>
        <v>11.727709200607448</v>
      </c>
      <c r="G460" s="34"/>
      <c r="H460" s="34"/>
      <c r="I460" s="17"/>
    </row>
    <row r="461" spans="1:9" x14ac:dyDescent="0.2">
      <c r="A461" s="5">
        <v>43951</v>
      </c>
      <c r="B461" s="37">
        <f>VLOOKUP(A461,'S&amp;P 500 vs Bitcoin'!A461:B2992,2,FALSE)</f>
        <v>2912.43</v>
      </c>
      <c r="C461" s="37">
        <f>VLOOKUP(A461,'Investing Evenly in Cryptos'!A460:E2472,5,FALSE)</f>
        <v>8888.0899999999983</v>
      </c>
      <c r="D461" s="37">
        <f t="shared" si="21"/>
        <v>1.3387774427242305</v>
      </c>
      <c r="E461" s="35">
        <f t="shared" si="22"/>
        <v>14.934954294932112</v>
      </c>
      <c r="F461" s="34">
        <f t="shared" si="23"/>
        <v>11.155666220773414</v>
      </c>
      <c r="G461" s="34"/>
      <c r="H461" s="34"/>
      <c r="I461" s="17"/>
    </row>
    <row r="462" spans="1:9" x14ac:dyDescent="0.2">
      <c r="A462" s="5">
        <v>43950</v>
      </c>
      <c r="B462" s="37">
        <f>VLOOKUP(A462,'S&amp;P 500 vs Bitcoin'!A462:B2993,2,FALSE)</f>
        <v>2939.51</v>
      </c>
      <c r="C462" s="37">
        <f>VLOOKUP(A462,'Investing Evenly in Cryptos'!A461:E2473,5,FALSE)</f>
        <v>9037.4019999999982</v>
      </c>
      <c r="D462" s="37">
        <f t="shared" si="21"/>
        <v>1.3512254992093553</v>
      </c>
      <c r="E462" s="35">
        <f t="shared" si="22"/>
        <v>15.185848232289283</v>
      </c>
      <c r="F462" s="34">
        <f t="shared" si="23"/>
        <v>11.238574346898428</v>
      </c>
      <c r="G462" s="34"/>
      <c r="H462" s="34"/>
      <c r="I462" s="17"/>
    </row>
    <row r="463" spans="1:9" x14ac:dyDescent="0.2">
      <c r="A463" s="5">
        <v>43949</v>
      </c>
      <c r="B463" s="37">
        <f>VLOOKUP(A463,'S&amp;P 500 vs Bitcoin'!A463:B2994,2,FALSE)</f>
        <v>2863.39</v>
      </c>
      <c r="C463" s="37">
        <f>VLOOKUP(A463,'Investing Evenly in Cryptos'!A462:E2474,5,FALSE)</f>
        <v>7998.1940000000004</v>
      </c>
      <c r="D463" s="37">
        <f t="shared" si="21"/>
        <v>1.3162348766226601</v>
      </c>
      <c r="E463" s="35">
        <f t="shared" si="22"/>
        <v>13.439632343056862</v>
      </c>
      <c r="F463" s="34">
        <f t="shared" si="23"/>
        <v>10.210664207243729</v>
      </c>
      <c r="G463" s="34"/>
      <c r="H463" s="34"/>
      <c r="I463" s="17"/>
    </row>
    <row r="464" spans="1:9" x14ac:dyDescent="0.2">
      <c r="A464" s="5">
        <v>43948</v>
      </c>
      <c r="B464" s="37">
        <f>VLOOKUP(A464,'S&amp;P 500 vs Bitcoin'!A464:B2995,2,FALSE)</f>
        <v>2878.48</v>
      </c>
      <c r="C464" s="37">
        <f>VLOOKUP(A464,'Investing Evenly in Cryptos'!A463:E2475,5,FALSE)</f>
        <v>8018.96</v>
      </c>
      <c r="D464" s="37">
        <f t="shared" si="21"/>
        <v>1.3231714044055456</v>
      </c>
      <c r="E464" s="35">
        <f t="shared" si="22"/>
        <v>13.474526145987364</v>
      </c>
      <c r="F464" s="34">
        <f t="shared" si="23"/>
        <v>10.183507670376986</v>
      </c>
      <c r="G464" s="34"/>
      <c r="H464" s="34"/>
      <c r="I464" s="17"/>
    </row>
    <row r="465" spans="1:9" x14ac:dyDescent="0.2">
      <c r="A465" s="5">
        <v>43945</v>
      </c>
      <c r="B465" s="37">
        <f>VLOOKUP(A465,'S&amp;P 500 vs Bitcoin'!A465:B2996,2,FALSE)</f>
        <v>2836.74</v>
      </c>
      <c r="C465" s="37">
        <f>VLOOKUP(A465,'Investing Evenly in Cryptos'!A464:E2476,5,FALSE)</f>
        <v>7738.9430000000002</v>
      </c>
      <c r="D465" s="37">
        <f t="shared" si="21"/>
        <v>1.3039844813003345</v>
      </c>
      <c r="E465" s="35">
        <f t="shared" si="22"/>
        <v>13.004004234440114</v>
      </c>
      <c r="F465" s="34">
        <f t="shared" si="23"/>
        <v>9.972514566640017</v>
      </c>
      <c r="G465" s="34"/>
      <c r="H465" s="34"/>
      <c r="I465" s="17"/>
    </row>
    <row r="466" spans="1:9" x14ac:dyDescent="0.2">
      <c r="A466" s="5">
        <v>43944</v>
      </c>
      <c r="B466" s="37">
        <f>VLOOKUP(A466,'S&amp;P 500 vs Bitcoin'!A466:B2997,2,FALSE)</f>
        <v>2797.8</v>
      </c>
      <c r="C466" s="37">
        <f>VLOOKUP(A466,'Investing Evenly in Cryptos'!A465:E2477,5,FALSE)</f>
        <v>7724.0050000000001</v>
      </c>
      <c r="D466" s="37">
        <f t="shared" si="21"/>
        <v>1.2860846541389328</v>
      </c>
      <c r="E466" s="35">
        <f t="shared" si="22"/>
        <v>12.978903414437424</v>
      </c>
      <c r="F466" s="34">
        <f t="shared" si="23"/>
        <v>10.091795569341537</v>
      </c>
      <c r="G466" s="34"/>
      <c r="H466" s="34"/>
      <c r="I466" s="17"/>
    </row>
    <row r="467" spans="1:9" x14ac:dyDescent="0.2">
      <c r="A467" s="5">
        <v>43943</v>
      </c>
      <c r="B467" s="37">
        <f>VLOOKUP(A467,'S&amp;P 500 vs Bitcoin'!A467:B2998,2,FALSE)</f>
        <v>2799.31</v>
      </c>
      <c r="C467" s="37">
        <f>VLOOKUP(A467,'Investing Evenly in Cryptos'!A466:E2478,5,FALSE)</f>
        <v>7357.8190000000004</v>
      </c>
      <c r="D467" s="37">
        <f t="shared" si="21"/>
        <v>1.286778766594344</v>
      </c>
      <c r="E467" s="35">
        <f t="shared" si="22"/>
        <v>12.363588856029036</v>
      </c>
      <c r="F467" s="34">
        <f t="shared" si="23"/>
        <v>9.6081697778951991</v>
      </c>
      <c r="G467" s="34"/>
      <c r="H467" s="34"/>
      <c r="I467" s="17"/>
    </row>
    <row r="468" spans="1:9" x14ac:dyDescent="0.2">
      <c r="A468" s="5">
        <v>43942</v>
      </c>
      <c r="B468" s="37">
        <f>VLOOKUP(A468,'S&amp;P 500 vs Bitcoin'!A468:B2999,2,FALSE)</f>
        <v>2736.56</v>
      </c>
      <c r="C468" s="37">
        <f>VLOOKUP(A468,'Investing Evenly in Cryptos'!A467:E2479,5,FALSE)</f>
        <v>7061.3789999999999</v>
      </c>
      <c r="D468" s="37">
        <f t="shared" si="21"/>
        <v>1.2579340271393373</v>
      </c>
      <c r="E468" s="35">
        <f t="shared" si="22"/>
        <v>11.865470829412555</v>
      </c>
      <c r="F468" s="34">
        <f t="shared" si="23"/>
        <v>9.4325064537730761</v>
      </c>
      <c r="G468" s="34"/>
      <c r="H468" s="34"/>
      <c r="I468" s="17"/>
    </row>
    <row r="469" spans="1:9" x14ac:dyDescent="0.2">
      <c r="A469" s="5">
        <v>43941</v>
      </c>
      <c r="B469" s="37">
        <f>VLOOKUP(A469,'S&amp;P 500 vs Bitcoin'!A469:B3000,2,FALSE)</f>
        <v>2823.16</v>
      </c>
      <c r="C469" s="37">
        <f>VLOOKUP(A469,'Investing Evenly in Cryptos'!A468:E2480,5,FALSE)</f>
        <v>7052.6939999999995</v>
      </c>
      <c r="D469" s="37">
        <f t="shared" si="21"/>
        <v>1.2977420659728605</v>
      </c>
      <c r="E469" s="35">
        <f t="shared" si="22"/>
        <v>11.850877134023388</v>
      </c>
      <c r="F469" s="34">
        <f t="shared" si="23"/>
        <v>9.1319203135634694</v>
      </c>
      <c r="G469" s="34"/>
      <c r="H469" s="34"/>
      <c r="I469" s="17"/>
    </row>
    <row r="470" spans="1:9" x14ac:dyDescent="0.2">
      <c r="A470" s="5">
        <v>43938</v>
      </c>
      <c r="B470" s="37">
        <f>VLOOKUP(A470,'S&amp;P 500 vs Bitcoin'!A470:B3001,2,FALSE)</f>
        <v>2874.56</v>
      </c>
      <c r="C470" s="37">
        <f>VLOOKUP(A470,'Investing Evenly in Cryptos'!A469:E2481,5,FALSE)</f>
        <v>7259.2760000000007</v>
      </c>
      <c r="D470" s="37">
        <f t="shared" si="21"/>
        <v>1.3213694700842127</v>
      </c>
      <c r="E470" s="35">
        <f t="shared" si="22"/>
        <v>12.198003763946769</v>
      </c>
      <c r="F470" s="34">
        <f t="shared" si="23"/>
        <v>9.2313346419070612</v>
      </c>
      <c r="G470" s="34"/>
      <c r="H470" s="34"/>
      <c r="I470" s="17"/>
    </row>
    <row r="471" spans="1:9" x14ac:dyDescent="0.2">
      <c r="A471" s="5">
        <v>43937</v>
      </c>
      <c r="B471" s="37">
        <f>VLOOKUP(A471,'S&amp;P 500 vs Bitcoin'!A471:B3002,2,FALSE)</f>
        <v>2799.55</v>
      </c>
      <c r="C471" s="37">
        <f>VLOOKUP(A471,'Investing Evenly in Cryptos'!A470:E2482,5,FALSE)</f>
        <v>7329.9869999999992</v>
      </c>
      <c r="D471" s="37">
        <f t="shared" si="21"/>
        <v>1.2868890891038136</v>
      </c>
      <c r="E471" s="35">
        <f t="shared" si="22"/>
        <v>12.316821817448581</v>
      </c>
      <c r="F471" s="34">
        <f t="shared" si="23"/>
        <v>9.5710049309890302</v>
      </c>
      <c r="G471" s="34"/>
      <c r="H471" s="34"/>
      <c r="I471" s="17"/>
    </row>
    <row r="472" spans="1:9" x14ac:dyDescent="0.2">
      <c r="A472" s="5">
        <v>43936</v>
      </c>
      <c r="B472" s="37">
        <f>VLOOKUP(A472,'S&amp;P 500 vs Bitcoin'!A472:B3003,2,FALSE)</f>
        <v>2783.36</v>
      </c>
      <c r="C472" s="37">
        <f>VLOOKUP(A472,'Investing Evenly in Cryptos'!A471:E2483,5,FALSE)</f>
        <v>6826.1459999999997</v>
      </c>
      <c r="D472" s="37">
        <f t="shared" si="21"/>
        <v>1.2794469164858604</v>
      </c>
      <c r="E472" s="35">
        <f t="shared" si="22"/>
        <v>11.470200967872024</v>
      </c>
      <c r="F472" s="34">
        <f t="shared" si="23"/>
        <v>8.9649682375070121</v>
      </c>
      <c r="G472" s="34"/>
      <c r="H472" s="34"/>
      <c r="I472" s="17"/>
    </row>
    <row r="473" spans="1:9" x14ac:dyDescent="0.2">
      <c r="A473" s="5">
        <v>43935</v>
      </c>
      <c r="B473" s="37">
        <f>VLOOKUP(A473,'S&amp;P 500 vs Bitcoin'!A473:B3004,2,FALSE)</f>
        <v>2846.06</v>
      </c>
      <c r="C473" s="37">
        <f>VLOOKUP(A473,'Investing Evenly in Cryptos'!A472:E2484,5,FALSE)</f>
        <v>7072.1929999999993</v>
      </c>
      <c r="D473" s="37">
        <f t="shared" si="21"/>
        <v>1.3082686720847276</v>
      </c>
      <c r="E473" s="35">
        <f t="shared" si="22"/>
        <v>11.883641954563783</v>
      </c>
      <c r="F473" s="34">
        <f t="shared" si="23"/>
        <v>9.0834873662664304</v>
      </c>
      <c r="G473" s="34"/>
      <c r="H473" s="34"/>
      <c r="I473" s="17"/>
    </row>
    <row r="474" spans="1:9" x14ac:dyDescent="0.2">
      <c r="A474" s="5">
        <v>43934</v>
      </c>
      <c r="B474" s="37">
        <f>VLOOKUP(A474,'S&amp;P 500 vs Bitcoin'!A474:B3005,2,FALSE)</f>
        <v>2761.63</v>
      </c>
      <c r="C474" s="37">
        <f>VLOOKUP(A474,'Investing Evenly in Cryptos'!A473:E2485,5,FALSE)</f>
        <v>7046.6489999999994</v>
      </c>
      <c r="D474" s="37">
        <f t="shared" si="21"/>
        <v>1.2694581326076564</v>
      </c>
      <c r="E474" s="35">
        <f t="shared" si="22"/>
        <v>11.84071951875252</v>
      </c>
      <c r="F474" s="34">
        <f t="shared" si="23"/>
        <v>9.327380883708166</v>
      </c>
      <c r="G474" s="34"/>
      <c r="H474" s="34"/>
      <c r="I474" s="17"/>
    </row>
    <row r="475" spans="1:9" x14ac:dyDescent="0.2">
      <c r="A475" s="5">
        <v>43930</v>
      </c>
      <c r="B475" s="37">
        <f>VLOOKUP(A475,'S&amp;P 500 vs Bitcoin'!A475:B3006,2,FALSE)</f>
        <v>2789.82</v>
      </c>
      <c r="C475" s="37">
        <f>VLOOKUP(A475,'Investing Evenly in Cryptos'!A474:E2486,5,FALSE)</f>
        <v>7509.7880000000005</v>
      </c>
      <c r="D475" s="37">
        <f t="shared" si="21"/>
        <v>1.2824164306990771</v>
      </c>
      <c r="E475" s="35">
        <f t="shared" si="22"/>
        <v>12.618947439171933</v>
      </c>
      <c r="F475" s="34">
        <f t="shared" si="23"/>
        <v>9.8399764203684068</v>
      </c>
      <c r="G475" s="34"/>
      <c r="H475" s="34"/>
      <c r="I475" s="17"/>
    </row>
    <row r="476" spans="1:9" x14ac:dyDescent="0.2">
      <c r="A476" s="5">
        <v>43929</v>
      </c>
      <c r="B476" s="37">
        <f>VLOOKUP(A476,'S&amp;P 500 vs Bitcoin'!A476:B3007,2,FALSE)</f>
        <v>2749.98</v>
      </c>
      <c r="C476" s="37">
        <f>VLOOKUP(A476,'Investing Evenly in Cryptos'!A475:E2487,5,FALSE)</f>
        <v>7586.7020000000002</v>
      </c>
      <c r="D476" s="37">
        <f t="shared" si="21"/>
        <v>1.264102894127165</v>
      </c>
      <c r="E476" s="35">
        <f t="shared" si="22"/>
        <v>12.748188600618363</v>
      </c>
      <c r="F476" s="34">
        <f t="shared" si="23"/>
        <v>10.084771310820155</v>
      </c>
      <c r="G476" s="34"/>
      <c r="H476" s="34"/>
      <c r="I476" s="17"/>
    </row>
    <row r="477" spans="1:9" x14ac:dyDescent="0.2">
      <c r="A477" s="5">
        <v>43928</v>
      </c>
      <c r="B477" s="37">
        <f>VLOOKUP(A477,'S&amp;P 500 vs Bitcoin'!A477:B3008,2,FALSE)</f>
        <v>2659.41</v>
      </c>
      <c r="C477" s="37">
        <f>VLOOKUP(A477,'Investing Evenly in Cryptos'!A476:E2488,5,FALSE)</f>
        <v>7412.7849999999999</v>
      </c>
      <c r="D477" s="37">
        <f t="shared" si="21"/>
        <v>1.2224699371161696</v>
      </c>
      <c r="E477" s="35">
        <f t="shared" si="22"/>
        <v>12.455950060492002</v>
      </c>
      <c r="F477" s="34">
        <f t="shared" si="23"/>
        <v>10.189166769921419</v>
      </c>
      <c r="G477" s="34"/>
      <c r="H477" s="34"/>
      <c r="I477" s="17"/>
    </row>
    <row r="478" spans="1:9" x14ac:dyDescent="0.2">
      <c r="A478" s="5">
        <v>43927</v>
      </c>
      <c r="B478" s="37">
        <f>VLOOKUP(A478,'S&amp;P 500 vs Bitcoin'!A478:B3009,2,FALSE)</f>
        <v>2663.68</v>
      </c>
      <c r="C478" s="37">
        <f>VLOOKUP(A478,'Investing Evenly in Cryptos'!A477:E2489,5,FALSE)</f>
        <v>7562.5110000000004</v>
      </c>
      <c r="D478" s="37">
        <f t="shared" si="21"/>
        <v>1.2244327584304784</v>
      </c>
      <c r="E478" s="35">
        <f t="shared" si="22"/>
        <v>12.707539655867725</v>
      </c>
      <c r="F478" s="34">
        <f t="shared" si="23"/>
        <v>10.378307480238199</v>
      </c>
      <c r="G478" s="34"/>
      <c r="H478" s="34"/>
      <c r="I478" s="17"/>
    </row>
    <row r="479" spans="1:9" x14ac:dyDescent="0.2">
      <c r="A479" s="5">
        <v>43924</v>
      </c>
      <c r="B479" s="37">
        <f>VLOOKUP(A479,'S&amp;P 500 vs Bitcoin'!A479:B3010,2,FALSE)</f>
        <v>2488.65</v>
      </c>
      <c r="C479" s="37">
        <f>VLOOKUP(A479,'Investing Evenly in Cryptos'!A478:E2490,5,FALSE)</f>
        <v>6922.8730000000005</v>
      </c>
      <c r="D479" s="37">
        <f t="shared" si="21"/>
        <v>1.143975471628728</v>
      </c>
      <c r="E479" s="35">
        <f t="shared" si="22"/>
        <v>11.63273457453959</v>
      </c>
      <c r="F479" s="34">
        <f t="shared" si="23"/>
        <v>10.168692304195609</v>
      </c>
      <c r="G479" s="34"/>
      <c r="H479" s="34"/>
      <c r="I479" s="17"/>
    </row>
    <row r="480" spans="1:9" x14ac:dyDescent="0.2">
      <c r="A480" s="5">
        <v>43923</v>
      </c>
      <c r="B480" s="37">
        <f>VLOOKUP(A480,'S&amp;P 500 vs Bitcoin'!A480:B3011,2,FALSE)</f>
        <v>2526.9</v>
      </c>
      <c r="C480" s="37">
        <f>VLOOKUP(A480,'Investing Evenly in Cryptos'!A479:E2491,5,FALSE)</f>
        <v>6999.9950000000008</v>
      </c>
      <c r="D480" s="37">
        <f t="shared" si="21"/>
        <v>1.1615581215754054</v>
      </c>
      <c r="E480" s="35">
        <f t="shared" si="22"/>
        <v>11.762325245328675</v>
      </c>
      <c r="F480" s="34">
        <f t="shared" si="23"/>
        <v>10.126333781193484</v>
      </c>
      <c r="G480" s="34"/>
      <c r="H480" s="34"/>
      <c r="I480" s="17"/>
    </row>
    <row r="481" spans="1:9" x14ac:dyDescent="0.2">
      <c r="A481" s="5">
        <v>43922</v>
      </c>
      <c r="B481" s="37">
        <f>VLOOKUP(A481,'S&amp;P 500 vs Bitcoin'!A481:B3012,2,FALSE)</f>
        <v>2470.5</v>
      </c>
      <c r="C481" s="37">
        <f>VLOOKUP(A481,'Investing Evenly in Cryptos'!A480:E2492,5,FALSE)</f>
        <v>6850.7640000000001</v>
      </c>
      <c r="D481" s="37">
        <f t="shared" si="21"/>
        <v>1.1356323318501085</v>
      </c>
      <c r="E481" s="35">
        <f t="shared" si="22"/>
        <v>11.511567414975131</v>
      </c>
      <c r="F481" s="34">
        <f t="shared" si="23"/>
        <v>10.136702779693787</v>
      </c>
      <c r="G481" s="34"/>
      <c r="H481" s="34"/>
      <c r="I481" s="17"/>
    </row>
    <row r="482" spans="1:9" x14ac:dyDescent="0.2">
      <c r="A482" s="5">
        <v>43921</v>
      </c>
      <c r="B482" s="37">
        <f>VLOOKUP(A482,'S&amp;P 500 vs Bitcoin'!A482:B3013,2,FALSE)</f>
        <v>2584.59</v>
      </c>
      <c r="C482" s="37">
        <f>VLOOKUP(A482,'Investing Evenly in Cryptos'!A481:E2493,5,FALSE)</f>
        <v>6599.8980000000001</v>
      </c>
      <c r="D482" s="37">
        <f t="shared" si="21"/>
        <v>1.1880768947891003</v>
      </c>
      <c r="E482" s="35">
        <f t="shared" si="22"/>
        <v>11.090028901734104</v>
      </c>
      <c r="F482" s="34">
        <f t="shared" si="23"/>
        <v>9.3344369799420548</v>
      </c>
      <c r="G482" s="34"/>
      <c r="H482" s="34"/>
      <c r="I482" s="17"/>
    </row>
    <row r="483" spans="1:9" x14ac:dyDescent="0.2">
      <c r="A483" s="5">
        <v>43920</v>
      </c>
      <c r="B483" s="37">
        <f>VLOOKUP(A483,'S&amp;P 500 vs Bitcoin'!A483:B3014,2,FALSE)</f>
        <v>2626.65</v>
      </c>
      <c r="C483" s="37">
        <f>VLOOKUP(A483,'Investing Evenly in Cryptos'!A482:E2494,5,FALSE)</f>
        <v>6578.7730000000001</v>
      </c>
      <c r="D483" s="37">
        <f t="shared" si="21"/>
        <v>1.2074109145736036</v>
      </c>
      <c r="E483" s="35">
        <f t="shared" si="22"/>
        <v>11.05453185912085</v>
      </c>
      <c r="F483" s="34">
        <f t="shared" si="23"/>
        <v>9.1555672767996725</v>
      </c>
      <c r="G483" s="34"/>
      <c r="H483" s="34"/>
      <c r="I483" s="17"/>
    </row>
    <row r="484" spans="1:9" x14ac:dyDescent="0.2">
      <c r="A484" s="5">
        <v>43917</v>
      </c>
      <c r="B484" s="37">
        <f>VLOOKUP(A484,'S&amp;P 500 vs Bitcoin'!A484:B3015,2,FALSE)</f>
        <v>2541.4699999999998</v>
      </c>
      <c r="C484" s="37">
        <f>VLOOKUP(A484,'Investing Evenly in Cryptos'!A483:E2495,5,FALSE)</f>
        <v>6539.0259999999998</v>
      </c>
      <c r="D484" s="37">
        <f t="shared" si="21"/>
        <v>1.1682556172544403</v>
      </c>
      <c r="E484" s="35">
        <f t="shared" si="22"/>
        <v>10.98774364833983</v>
      </c>
      <c r="F484" s="34">
        <f t="shared" si="23"/>
        <v>9.4052564233866249</v>
      </c>
      <c r="G484" s="34"/>
      <c r="H484" s="34"/>
      <c r="I484" s="17"/>
    </row>
    <row r="485" spans="1:9" x14ac:dyDescent="0.2">
      <c r="A485" s="5">
        <v>43916</v>
      </c>
      <c r="B485" s="37">
        <f>VLOOKUP(A485,'S&amp;P 500 vs Bitcoin'!A485:B3016,2,FALSE)</f>
        <v>2630.07</v>
      </c>
      <c r="C485" s="37">
        <f>VLOOKUP(A485,'Investing Evenly in Cryptos'!A484:E2496,5,FALSE)</f>
        <v>6929.8529999999992</v>
      </c>
      <c r="D485" s="37">
        <f t="shared" si="21"/>
        <v>1.2089830103335417</v>
      </c>
      <c r="E485" s="35">
        <f t="shared" si="22"/>
        <v>11.64446330151902</v>
      </c>
      <c r="F485" s="34">
        <f t="shared" si="23"/>
        <v>9.6316186430994364</v>
      </c>
      <c r="G485" s="34"/>
      <c r="H485" s="34"/>
      <c r="I485" s="17"/>
    </row>
    <row r="486" spans="1:9" x14ac:dyDescent="0.2">
      <c r="A486" s="5">
        <v>43915</v>
      </c>
      <c r="B486" s="37">
        <f>VLOOKUP(A486,'S&amp;P 500 vs Bitcoin'!A486:B3017,2,FALSE)</f>
        <v>2475.56</v>
      </c>
      <c r="C486" s="37">
        <f>VLOOKUP(A486,'Investing Evenly in Cryptos'!A485:E2497,5,FALSE)</f>
        <v>6863.5409999999993</v>
      </c>
      <c r="D486" s="37">
        <f t="shared" si="21"/>
        <v>1.1379582980914205</v>
      </c>
      <c r="E486" s="35">
        <f t="shared" si="22"/>
        <v>11.533037034547652</v>
      </c>
      <c r="F486" s="34">
        <f t="shared" si="23"/>
        <v>10.134850331414446</v>
      </c>
      <c r="G486" s="34"/>
      <c r="H486" s="34"/>
      <c r="I486" s="17"/>
    </row>
    <row r="487" spans="1:9" x14ac:dyDescent="0.2">
      <c r="A487" s="5">
        <v>43914</v>
      </c>
      <c r="B487" s="37">
        <f>VLOOKUP(A487,'S&amp;P 500 vs Bitcoin'!A487:B3018,2,FALSE)</f>
        <v>2447.33</v>
      </c>
      <c r="C487" s="37">
        <f>VLOOKUP(A487,'Investing Evenly in Cryptos'!A486:E2498,5,FALSE)</f>
        <v>6941.4130000000005</v>
      </c>
      <c r="D487" s="37">
        <f t="shared" si="21"/>
        <v>1.1249816129150885</v>
      </c>
      <c r="E487" s="35">
        <f t="shared" si="22"/>
        <v>11.663887955370345</v>
      </c>
      <c r="F487" s="34">
        <f t="shared" si="23"/>
        <v>10.368069861290003</v>
      </c>
      <c r="G487" s="34"/>
      <c r="H487" s="34"/>
      <c r="I487" s="17"/>
    </row>
    <row r="488" spans="1:9" x14ac:dyDescent="0.2">
      <c r="A488" s="5">
        <v>43913</v>
      </c>
      <c r="B488" s="37">
        <f>VLOOKUP(A488,'S&amp;P 500 vs Bitcoin'!A488:B3019,2,FALSE)</f>
        <v>2237.4</v>
      </c>
      <c r="C488" s="37">
        <f>VLOOKUP(A488,'Investing Evenly in Cryptos'!A487:E2499,5,FALSE)</f>
        <v>6666.7309999999998</v>
      </c>
      <c r="D488" s="37">
        <f t="shared" si="21"/>
        <v>1.0284815945280035</v>
      </c>
      <c r="E488" s="35">
        <f t="shared" si="22"/>
        <v>11.202330622395483</v>
      </c>
      <c r="F488" s="34">
        <f t="shared" si="23"/>
        <v>10.892106073649785</v>
      </c>
      <c r="G488" s="34"/>
      <c r="H488" s="34"/>
      <c r="I488" s="17"/>
    </row>
    <row r="489" spans="1:9" x14ac:dyDescent="0.2">
      <c r="A489" s="5">
        <v>43910</v>
      </c>
      <c r="B489" s="37">
        <f>VLOOKUP(A489,'S&amp;P 500 vs Bitcoin'!A489:B3020,2,FALSE)</f>
        <v>2304.92</v>
      </c>
      <c r="C489" s="37">
        <f>VLOOKUP(A489,'Investing Evenly in Cryptos'!A488:E2500,5,FALSE)</f>
        <v>6377.2849999999999</v>
      </c>
      <c r="D489" s="37">
        <f t="shared" si="21"/>
        <v>1.0595189938587137</v>
      </c>
      <c r="E489" s="35">
        <f t="shared" si="22"/>
        <v>10.715964847425729</v>
      </c>
      <c r="F489" s="34">
        <f t="shared" si="23"/>
        <v>10.113990319700392</v>
      </c>
      <c r="G489" s="34"/>
      <c r="H489" s="34"/>
      <c r="I489" s="17"/>
    </row>
    <row r="490" spans="1:9" x14ac:dyDescent="0.2">
      <c r="A490" s="5">
        <v>43909</v>
      </c>
      <c r="B490" s="37">
        <f>VLOOKUP(A490,'S&amp;P 500 vs Bitcoin'!A490:B3021,2,FALSE)</f>
        <v>2409.39</v>
      </c>
      <c r="C490" s="37">
        <f>VLOOKUP(A490,'Investing Evenly in Cryptos'!A489:E2501,5,FALSE)</f>
        <v>6348.8739999999998</v>
      </c>
      <c r="D490" s="37">
        <f t="shared" si="21"/>
        <v>1.1075414628764755</v>
      </c>
      <c r="E490" s="35">
        <f t="shared" si="22"/>
        <v>10.66822489581933</v>
      </c>
      <c r="F490" s="34">
        <f t="shared" si="23"/>
        <v>9.6323480911605035</v>
      </c>
      <c r="G490" s="34"/>
      <c r="H490" s="34"/>
      <c r="I490" s="17"/>
    </row>
    <row r="491" spans="1:9" x14ac:dyDescent="0.2">
      <c r="A491" s="5">
        <v>43908</v>
      </c>
      <c r="B491" s="37">
        <f>VLOOKUP(A491,'S&amp;P 500 vs Bitcoin'!A491:B3022,2,FALSE)</f>
        <v>2398.1</v>
      </c>
      <c r="C491" s="37">
        <f>VLOOKUP(A491,'Investing Evenly in Cryptos'!A490:E2502,5,FALSE)</f>
        <v>5569.5460000000003</v>
      </c>
      <c r="D491" s="37">
        <f t="shared" si="21"/>
        <v>1.1023517081601881</v>
      </c>
      <c r="E491" s="35">
        <f t="shared" si="22"/>
        <v>9.3586940448985079</v>
      </c>
      <c r="F491" s="34">
        <f t="shared" si="23"/>
        <v>8.4897532934548234</v>
      </c>
      <c r="G491" s="34"/>
      <c r="H491" s="34"/>
      <c r="I491" s="17"/>
    </row>
    <row r="492" spans="1:9" x14ac:dyDescent="0.2">
      <c r="A492" s="5">
        <v>43907</v>
      </c>
      <c r="B492" s="37">
        <f>VLOOKUP(A492,'S&amp;P 500 vs Bitcoin'!A492:B3023,2,FALSE)</f>
        <v>2529.19</v>
      </c>
      <c r="C492" s="37">
        <f>VLOOKUP(A492,'Investing Evenly in Cryptos'!A491:E2503,5,FALSE)</f>
        <v>5495.7039999999997</v>
      </c>
      <c r="D492" s="37">
        <f t="shared" si="21"/>
        <v>1.1626107821865921</v>
      </c>
      <c r="E492" s="35">
        <f t="shared" si="22"/>
        <v>9.2346148675897286</v>
      </c>
      <c r="F492" s="34">
        <f t="shared" si="23"/>
        <v>7.9429977848834605</v>
      </c>
      <c r="G492" s="34"/>
      <c r="H492" s="34"/>
      <c r="I492" s="17"/>
    </row>
    <row r="493" spans="1:9" x14ac:dyDescent="0.2">
      <c r="A493" s="5">
        <v>43906</v>
      </c>
      <c r="B493" s="37">
        <f>VLOOKUP(A493,'S&amp;P 500 vs Bitcoin'!A493:B3024,2,FALSE)</f>
        <v>2386.13</v>
      </c>
      <c r="C493" s="37">
        <f>VLOOKUP(A493,'Investing Evenly in Cryptos'!A492:E2504,5,FALSE)</f>
        <v>5203.3870000000006</v>
      </c>
      <c r="D493" s="37">
        <f t="shared" si="21"/>
        <v>1.0968493730004045</v>
      </c>
      <c r="E493" s="35">
        <f t="shared" si="22"/>
        <v>8.7434248554913303</v>
      </c>
      <c r="F493" s="34">
        <f t="shared" si="23"/>
        <v>7.9713997844333964</v>
      </c>
      <c r="G493" s="34"/>
      <c r="H493" s="34"/>
      <c r="I493" s="17"/>
    </row>
    <row r="494" spans="1:9" x14ac:dyDescent="0.2">
      <c r="A494" s="5">
        <v>43903</v>
      </c>
      <c r="B494" s="37">
        <f>VLOOKUP(A494,'S&amp;P 500 vs Bitcoin'!A494:B3025,2,FALSE)</f>
        <v>2711.02</v>
      </c>
      <c r="C494" s="37">
        <f>VLOOKUP(A494,'Investing Evenly in Cryptos'!A493:E2505,5,FALSE)</f>
        <v>5798.1619999999994</v>
      </c>
      <c r="D494" s="37">
        <f t="shared" si="21"/>
        <v>1.2461938734233073</v>
      </c>
      <c r="E494" s="35">
        <f t="shared" si="22"/>
        <v>9.74284514047587</v>
      </c>
      <c r="F494" s="34">
        <f t="shared" si="23"/>
        <v>7.8180813982917234</v>
      </c>
      <c r="G494" s="34"/>
      <c r="H494" s="34"/>
      <c r="I494" s="17"/>
    </row>
    <row r="495" spans="1:9" x14ac:dyDescent="0.2">
      <c r="A495" s="5">
        <v>43902</v>
      </c>
      <c r="B495" s="37">
        <f>VLOOKUP(A495,'S&amp;P 500 vs Bitcoin'!A495:B3026,2,FALSE)</f>
        <v>2480.64</v>
      </c>
      <c r="C495" s="37">
        <f>VLOOKUP(A495,'Investing Evenly in Cryptos'!A494:E2506,5,FALSE)</f>
        <v>5066.3689999999997</v>
      </c>
      <c r="D495" s="37">
        <f t="shared" si="21"/>
        <v>1.1402934578751884</v>
      </c>
      <c r="E495" s="35">
        <f t="shared" si="22"/>
        <v>8.5131889366850384</v>
      </c>
      <c r="F495" s="34">
        <f t="shared" si="23"/>
        <v>7.4657877565556072</v>
      </c>
      <c r="G495" s="34"/>
      <c r="H495" s="34"/>
      <c r="I495" s="17"/>
    </row>
    <row r="496" spans="1:9" x14ac:dyDescent="0.2">
      <c r="A496" s="5">
        <v>43901</v>
      </c>
      <c r="B496" s="37">
        <f>VLOOKUP(A496,'S&amp;P 500 vs Bitcoin'!A496:B3027,2,FALSE)</f>
        <v>2741.38</v>
      </c>
      <c r="C496" s="37">
        <f>VLOOKUP(A496,'Investing Evenly in Cryptos'!A495:E2507,5,FALSE)</f>
        <v>8213.75</v>
      </c>
      <c r="D496" s="37">
        <f t="shared" si="21"/>
        <v>1.2601496708711801</v>
      </c>
      <c r="E496" s="35">
        <f t="shared" si="22"/>
        <v>13.801838284715688</v>
      </c>
      <c r="F496" s="34">
        <f t="shared" si="23"/>
        <v>10.952538895775811</v>
      </c>
      <c r="G496" s="34"/>
      <c r="H496" s="34"/>
      <c r="I496" s="17"/>
    </row>
    <row r="497" spans="1:9" x14ac:dyDescent="0.2">
      <c r="A497" s="5">
        <v>43900</v>
      </c>
      <c r="B497" s="37">
        <f>VLOOKUP(A497,'S&amp;P 500 vs Bitcoin'!A497:B3028,2,FALSE)</f>
        <v>2882.23</v>
      </c>
      <c r="C497" s="37">
        <f>VLOOKUP(A497,'Investing Evenly in Cryptos'!A496:E2508,5,FALSE)</f>
        <v>8165.1270000000004</v>
      </c>
      <c r="D497" s="37">
        <f t="shared" si="21"/>
        <v>1.3248951936160041</v>
      </c>
      <c r="E497" s="35">
        <f t="shared" si="22"/>
        <v>13.720135434870279</v>
      </c>
      <c r="F497" s="34">
        <f t="shared" si="23"/>
        <v>10.355638318397283</v>
      </c>
      <c r="G497" s="34"/>
      <c r="H497" s="34"/>
      <c r="I497" s="17"/>
    </row>
    <row r="498" spans="1:9" x14ac:dyDescent="0.2">
      <c r="A498" s="5">
        <v>43899</v>
      </c>
      <c r="B498" s="37">
        <f>VLOOKUP(A498,'S&amp;P 500 vs Bitcoin'!A498:B3029,2,FALSE)</f>
        <v>2746.56</v>
      </c>
      <c r="C498" s="37">
        <f>VLOOKUP(A498,'Investing Evenly in Cryptos'!A497:E2509,5,FALSE)</f>
        <v>8221.527</v>
      </c>
      <c r="D498" s="37">
        <f t="shared" si="21"/>
        <v>1.2625307983672267</v>
      </c>
      <c r="E498" s="35">
        <f t="shared" si="22"/>
        <v>13.8149062373975</v>
      </c>
      <c r="F498" s="34">
        <f t="shared" si="23"/>
        <v>10.942233057018241</v>
      </c>
      <c r="G498" s="34"/>
      <c r="H498" s="34"/>
      <c r="I498" s="17"/>
    </row>
    <row r="499" spans="1:9" x14ac:dyDescent="0.2">
      <c r="A499" s="5">
        <v>43896</v>
      </c>
      <c r="B499" s="37">
        <f>VLOOKUP(A499,'S&amp;P 500 vs Bitcoin'!A499:B3030,2,FALSE)</f>
        <v>2972.37</v>
      </c>
      <c r="C499" s="37">
        <f>VLOOKUP(A499,'Investing Evenly in Cryptos'!A498:E2510,5,FALSE)</f>
        <v>9489.9009999999998</v>
      </c>
      <c r="D499" s="37">
        <f t="shared" si="21"/>
        <v>1.3663304894642003</v>
      </c>
      <c r="E499" s="35">
        <f t="shared" si="22"/>
        <v>15.946197405565263</v>
      </c>
      <c r="F499" s="34">
        <f t="shared" si="23"/>
        <v>11.670820148219399</v>
      </c>
      <c r="G499" s="34"/>
      <c r="H499" s="34"/>
      <c r="I499" s="17"/>
    </row>
    <row r="500" spans="1:9" x14ac:dyDescent="0.2">
      <c r="A500" s="5">
        <v>43895</v>
      </c>
      <c r="B500" s="37">
        <f>VLOOKUP(A500,'S&amp;P 500 vs Bitcoin'!A500:B3031,2,FALSE)</f>
        <v>3023.94</v>
      </c>
      <c r="C500" s="37">
        <f>VLOOKUP(A500,'Investing Evenly in Cryptos'!A499:E2511,5,FALSE)</f>
        <v>9382.2569999999996</v>
      </c>
      <c r="D500" s="37">
        <f t="shared" si="21"/>
        <v>1.3900360386864266</v>
      </c>
      <c r="E500" s="35">
        <f t="shared" si="22"/>
        <v>15.765319599408523</v>
      </c>
      <c r="F500" s="34">
        <f t="shared" si="23"/>
        <v>11.341662489777336</v>
      </c>
      <c r="G500" s="34"/>
      <c r="H500" s="34"/>
      <c r="I500" s="17"/>
    </row>
    <row r="501" spans="1:9" x14ac:dyDescent="0.2">
      <c r="A501" s="5">
        <v>43894</v>
      </c>
      <c r="B501" s="37">
        <f>VLOOKUP(A501,'S&amp;P 500 vs Bitcoin'!A501:B3032,2,FALSE)</f>
        <v>3130.12</v>
      </c>
      <c r="C501" s="37">
        <f>VLOOKUP(A501,'Investing Evenly in Cryptos'!A500:E2512,5,FALSE)</f>
        <v>9074.0450000000001</v>
      </c>
      <c r="D501" s="37">
        <f t="shared" si="21"/>
        <v>1.4388445555841576</v>
      </c>
      <c r="E501" s="35">
        <f t="shared" si="22"/>
        <v>15.247420688264551</v>
      </c>
      <c r="F501" s="34">
        <f t="shared" si="23"/>
        <v>10.596989528221997</v>
      </c>
      <c r="G501" s="34"/>
      <c r="H501" s="34"/>
      <c r="I501" s="17"/>
    </row>
    <row r="502" spans="1:9" x14ac:dyDescent="0.2">
      <c r="A502" s="5">
        <v>43893</v>
      </c>
      <c r="B502" s="37">
        <f>VLOOKUP(A502,'S&amp;P 500 vs Bitcoin'!A502:B3033,2,FALSE)</f>
        <v>3003.37</v>
      </c>
      <c r="C502" s="37">
        <f>VLOOKUP(A502,'Investing Evenly in Cryptos'!A501:E2513,5,FALSE)</f>
        <v>9076.4410000000007</v>
      </c>
      <c r="D502" s="37">
        <f t="shared" si="21"/>
        <v>1.3805804802706578</v>
      </c>
      <c r="E502" s="35">
        <f t="shared" si="22"/>
        <v>15.251446767038582</v>
      </c>
      <c r="F502" s="34">
        <f t="shared" si="23"/>
        <v>11.047126179886732</v>
      </c>
      <c r="G502" s="34"/>
      <c r="H502" s="34"/>
      <c r="I502" s="17"/>
    </row>
    <row r="503" spans="1:9" x14ac:dyDescent="0.2">
      <c r="A503" s="5">
        <v>43892</v>
      </c>
      <c r="B503" s="37">
        <f>VLOOKUP(A503,'S&amp;P 500 vs Bitcoin'!A503:B3034,2,FALSE)</f>
        <v>3090.23</v>
      </c>
      <c r="C503" s="37">
        <f>VLOOKUP(A503,'Investing Evenly in Cryptos'!A502:E2514,5,FALSE)</f>
        <v>9232.0350000000017</v>
      </c>
      <c r="D503" s="37">
        <f t="shared" si="21"/>
        <v>1.4205080351561064</v>
      </c>
      <c r="E503" s="35">
        <f t="shared" si="22"/>
        <v>15.512896558677244</v>
      </c>
      <c r="F503" s="34">
        <f t="shared" si="23"/>
        <v>10.920667940447418</v>
      </c>
      <c r="G503" s="34"/>
      <c r="H503" s="34"/>
      <c r="I503" s="17"/>
    </row>
    <row r="504" spans="1:9" x14ac:dyDescent="0.2">
      <c r="A504" s="5">
        <v>43889</v>
      </c>
      <c r="B504" s="37">
        <f>VLOOKUP(A504,'S&amp;P 500 vs Bitcoin'!A504:B3035,2,FALSE)</f>
        <v>2954.22</v>
      </c>
      <c r="C504" s="37">
        <f>VLOOKUP(A504,'Investing Evenly in Cryptos'!A503:E2515,5,FALSE)</f>
        <v>9016.3340000000007</v>
      </c>
      <c r="D504" s="37">
        <f t="shared" si="21"/>
        <v>1.3579873496855808</v>
      </c>
      <c r="E504" s="35">
        <f t="shared" si="22"/>
        <v>15.150446968678587</v>
      </c>
      <c r="F504" s="34">
        <f t="shared" si="23"/>
        <v>11.156544994462886</v>
      </c>
      <c r="G504" s="34"/>
      <c r="H504" s="34"/>
      <c r="I504" s="17"/>
    </row>
    <row r="505" spans="1:9" x14ac:dyDescent="0.2">
      <c r="A505" s="5">
        <v>43888</v>
      </c>
      <c r="B505" s="37">
        <f>VLOOKUP(A505,'S&amp;P 500 vs Bitcoin'!A505:B3036,2,FALSE)</f>
        <v>2978.76</v>
      </c>
      <c r="C505" s="37">
        <f>VLOOKUP(A505,'Investing Evenly in Cryptos'!A504:E2516,5,FALSE)</f>
        <v>9114.991</v>
      </c>
      <c r="D505" s="37">
        <f t="shared" si="21"/>
        <v>1.3692678262788218</v>
      </c>
      <c r="E505" s="35">
        <f t="shared" si="22"/>
        <v>15.316223618765964</v>
      </c>
      <c r="F505" s="34">
        <f t="shared" si="23"/>
        <v>11.18570328230815</v>
      </c>
      <c r="G505" s="34"/>
      <c r="H505" s="34"/>
      <c r="I505" s="17"/>
    </row>
    <row r="506" spans="1:9" x14ac:dyDescent="0.2">
      <c r="A506" s="5">
        <v>43887</v>
      </c>
      <c r="B506" s="37">
        <f>VLOOKUP(A506,'S&amp;P 500 vs Bitcoin'!A506:B3037,2,FALSE)</f>
        <v>3116.39</v>
      </c>
      <c r="C506" s="37">
        <f>VLOOKUP(A506,'Investing Evenly in Cryptos'!A505:E2517,5,FALSE)</f>
        <v>9097.889000000001</v>
      </c>
      <c r="D506" s="37">
        <f t="shared" si="21"/>
        <v>1.4325331886882653</v>
      </c>
      <c r="E506" s="35">
        <f t="shared" si="22"/>
        <v>15.287486557332976</v>
      </c>
      <c r="F506" s="34">
        <f t="shared" si="23"/>
        <v>10.671645640078568</v>
      </c>
      <c r="G506" s="34"/>
      <c r="H506" s="34"/>
      <c r="I506" s="17"/>
    </row>
    <row r="507" spans="1:9" x14ac:dyDescent="0.2">
      <c r="A507" s="5">
        <v>43886</v>
      </c>
      <c r="B507" s="37">
        <f>VLOOKUP(A507,'S&amp;P 500 vs Bitcoin'!A507:B3038,2,FALSE)</f>
        <v>3128.21</v>
      </c>
      <c r="C507" s="37">
        <f>VLOOKUP(A507,'Investing Evenly in Cryptos'!A506:E2518,5,FALSE)</f>
        <v>9645.6749999999993</v>
      </c>
      <c r="D507" s="37">
        <f t="shared" si="21"/>
        <v>1.4379665722796309</v>
      </c>
      <c r="E507" s="35">
        <f t="shared" si="22"/>
        <v>16.207949657211991</v>
      </c>
      <c r="F507" s="34">
        <f t="shared" si="23"/>
        <v>11.271437020623695</v>
      </c>
      <c r="G507" s="34"/>
      <c r="H507" s="34"/>
      <c r="I507" s="17"/>
    </row>
    <row r="508" spans="1:9" x14ac:dyDescent="0.2">
      <c r="A508" s="5">
        <v>43885</v>
      </c>
      <c r="B508" s="37">
        <f>VLOOKUP(A508,'S&amp;P 500 vs Bitcoin'!A508:B3039,2,FALSE)</f>
        <v>3225.89</v>
      </c>
      <c r="C508" s="37">
        <f>VLOOKUP(A508,'Investing Evenly in Cryptos'!A507:E2519,5,FALSE)</f>
        <v>10015.648999999999</v>
      </c>
      <c r="D508" s="37">
        <f t="shared" si="21"/>
        <v>1.4828678336336556</v>
      </c>
      <c r="E508" s="35">
        <f t="shared" si="22"/>
        <v>16.829629318456782</v>
      </c>
      <c r="F508" s="34">
        <f t="shared" si="23"/>
        <v>11.349379180487748</v>
      </c>
      <c r="G508" s="34"/>
      <c r="H508" s="34"/>
      <c r="I508" s="17"/>
    </row>
    <row r="509" spans="1:9" x14ac:dyDescent="0.2">
      <c r="A509" s="5">
        <v>43882</v>
      </c>
      <c r="B509" s="37">
        <f>VLOOKUP(A509,'S&amp;P 500 vs Bitcoin'!A509:B3040,2,FALSE)</f>
        <v>3337.75</v>
      </c>
      <c r="C509" s="37">
        <f>VLOOKUP(A509,'Investing Evenly in Cryptos'!A508:E2520,5,FALSE)</f>
        <v>10032.221</v>
      </c>
      <c r="D509" s="37">
        <f t="shared" si="21"/>
        <v>1.534287316588828</v>
      </c>
      <c r="E509" s="35">
        <f t="shared" si="22"/>
        <v>16.857475803199353</v>
      </c>
      <c r="F509" s="34">
        <f t="shared" si="23"/>
        <v>10.98717014794757</v>
      </c>
      <c r="G509" s="34"/>
      <c r="H509" s="34"/>
      <c r="I509" s="17"/>
    </row>
    <row r="510" spans="1:9" x14ac:dyDescent="0.2">
      <c r="A510" s="5">
        <v>43881</v>
      </c>
      <c r="B510" s="37">
        <f>VLOOKUP(A510,'S&amp;P 500 vs Bitcoin'!A510:B3041,2,FALSE)</f>
        <v>3373.23</v>
      </c>
      <c r="C510" s="37">
        <f>VLOOKUP(A510,'Investing Evenly in Cryptos'!A509:E2521,5,FALSE)</f>
        <v>9935.3950000000004</v>
      </c>
      <c r="D510" s="37">
        <f t="shared" si="21"/>
        <v>1.5505966609053801</v>
      </c>
      <c r="E510" s="35">
        <f t="shared" si="22"/>
        <v>16.694775843527356</v>
      </c>
      <c r="F510" s="34">
        <f t="shared" si="23"/>
        <v>10.766678572478945</v>
      </c>
      <c r="G510" s="34"/>
      <c r="H510" s="34"/>
      <c r="I510" s="17"/>
    </row>
    <row r="511" spans="1:9" x14ac:dyDescent="0.2">
      <c r="A511" s="5">
        <v>43880</v>
      </c>
      <c r="B511" s="37">
        <f>VLOOKUP(A511,'S&amp;P 500 vs Bitcoin'!A511:B3042,2,FALSE)</f>
        <v>3386.15</v>
      </c>
      <c r="C511" s="37">
        <f>VLOOKUP(A511,'Investing Evenly in Cryptos'!A510:E2522,5,FALSE)</f>
        <v>9921.9320000000007</v>
      </c>
      <c r="D511" s="37">
        <f t="shared" si="21"/>
        <v>1.5565356893318134</v>
      </c>
      <c r="E511" s="35">
        <f t="shared" si="22"/>
        <v>16.672153515257428</v>
      </c>
      <c r="F511" s="34">
        <f t="shared" si="23"/>
        <v>10.71106408258099</v>
      </c>
      <c r="G511" s="34"/>
      <c r="H511" s="34"/>
      <c r="I511" s="17"/>
    </row>
    <row r="512" spans="1:9" x14ac:dyDescent="0.2">
      <c r="A512" s="5">
        <v>43879</v>
      </c>
      <c r="B512" s="37">
        <f>VLOOKUP(A512,'S&amp;P 500 vs Bitcoin'!A512:B3043,2,FALSE)</f>
        <v>3370.29</v>
      </c>
      <c r="C512" s="37">
        <f>VLOOKUP(A512,'Investing Evenly in Cryptos'!A511:E2523,5,FALSE)</f>
        <v>10543.173000000001</v>
      </c>
      <c r="D512" s="37">
        <f t="shared" si="21"/>
        <v>1.5492452101643805</v>
      </c>
      <c r="E512" s="35">
        <f t="shared" si="22"/>
        <v>17.716045503427882</v>
      </c>
      <c r="F512" s="34">
        <f t="shared" si="23"/>
        <v>11.435275311613289</v>
      </c>
      <c r="G512" s="34"/>
      <c r="H512" s="34"/>
      <c r="I512" s="17"/>
    </row>
    <row r="513" spans="1:9" x14ac:dyDescent="0.2">
      <c r="A513" s="5">
        <v>43875</v>
      </c>
      <c r="B513" s="37">
        <f>VLOOKUP(A513,'S&amp;P 500 vs Bitcoin'!A513:B3044,2,FALSE)</f>
        <v>3380.16</v>
      </c>
      <c r="C513" s="37">
        <f>VLOOKUP(A513,'Investing Evenly in Cryptos'!A512:E2524,5,FALSE)</f>
        <v>10702.934999999999</v>
      </c>
      <c r="D513" s="37">
        <f t="shared" si="21"/>
        <v>1.5537822233663074</v>
      </c>
      <c r="E513" s="35">
        <f t="shared" si="22"/>
        <v>17.984498924586639</v>
      </c>
      <c r="F513" s="34">
        <f t="shared" si="23"/>
        <v>11.574658696778483</v>
      </c>
      <c r="G513" s="34"/>
      <c r="H513" s="34"/>
      <c r="I513" s="17"/>
    </row>
    <row r="514" spans="1:9" x14ac:dyDescent="0.2">
      <c r="A514" s="5">
        <v>43874</v>
      </c>
      <c r="B514" s="37">
        <f>VLOOKUP(A514,'S&amp;P 500 vs Bitcoin'!A514:B3045,2,FALSE)</f>
        <v>3373.94</v>
      </c>
      <c r="C514" s="37">
        <f>VLOOKUP(A514,'Investing Evenly in Cryptos'!A513:E2525,5,FALSE)</f>
        <v>10571.111000000001</v>
      </c>
      <c r="D514" s="37">
        <f t="shared" si="21"/>
        <v>1.5509230316625602</v>
      </c>
      <c r="E514" s="35">
        <f t="shared" si="22"/>
        <v>17.762990657346418</v>
      </c>
      <c r="F514" s="34">
        <f t="shared" si="23"/>
        <v>11.453173558396916</v>
      </c>
      <c r="G514" s="34"/>
      <c r="H514" s="34"/>
      <c r="I514" s="17"/>
    </row>
    <row r="515" spans="1:9" x14ac:dyDescent="0.2">
      <c r="A515" s="5">
        <v>43873</v>
      </c>
      <c r="B515" s="37">
        <f>VLOOKUP(A515,'S&amp;P 500 vs Bitcoin'!A515:B3046,2,FALSE)</f>
        <v>3379.45</v>
      </c>
      <c r="C515" s="37">
        <f>VLOOKUP(A515,'Investing Evenly in Cryptos'!A514:E2526,5,FALSE)</f>
        <v>10685.33</v>
      </c>
      <c r="D515" s="37">
        <f t="shared" ref="D515:D578" si="24">B515/$B$1387</f>
        <v>1.5534558526091273</v>
      </c>
      <c r="E515" s="35">
        <f t="shared" ref="E515:E578" si="25">C515/$C$1387</f>
        <v>17.954916655464444</v>
      </c>
      <c r="F515" s="34">
        <f t="shared" ref="F515:F578" si="26">E515/D515</f>
        <v>11.558047578441336</v>
      </c>
      <c r="G515" s="34"/>
      <c r="H515" s="34"/>
      <c r="I515" s="17"/>
    </row>
    <row r="516" spans="1:9" x14ac:dyDescent="0.2">
      <c r="A516" s="5">
        <v>43872</v>
      </c>
      <c r="B516" s="37">
        <f>VLOOKUP(A516,'S&amp;P 500 vs Bitcoin'!A516:B3047,2,FALSE)</f>
        <v>3357.75</v>
      </c>
      <c r="C516" s="37">
        <f>VLOOKUP(A516,'Investing Evenly in Cryptos'!A515:E2527,5,FALSE)</f>
        <v>10560.763999999999</v>
      </c>
      <c r="D516" s="37">
        <f t="shared" si="24"/>
        <v>1.543480859044607</v>
      </c>
      <c r="E516" s="35">
        <f t="shared" si="25"/>
        <v>17.745604247882778</v>
      </c>
      <c r="F516" s="34">
        <f t="shared" si="26"/>
        <v>11.497132694516898</v>
      </c>
      <c r="G516" s="34"/>
      <c r="H516" s="34"/>
      <c r="I516" s="17"/>
    </row>
    <row r="517" spans="1:9" x14ac:dyDescent="0.2">
      <c r="A517" s="5">
        <v>43871</v>
      </c>
      <c r="B517" s="37">
        <f>VLOOKUP(A517,'S&amp;P 500 vs Bitcoin'!A517:B3048,2,FALSE)</f>
        <v>3352.09</v>
      </c>
      <c r="C517" s="37">
        <f>VLOOKUP(A517,'Investing Evenly in Cryptos'!A516:E2528,5,FALSE)</f>
        <v>10147.44</v>
      </c>
      <c r="D517" s="37">
        <f t="shared" si="24"/>
        <v>1.5408790865296216</v>
      </c>
      <c r="E517" s="35">
        <f t="shared" si="25"/>
        <v>17.051082134695523</v>
      </c>
      <c r="F517" s="34">
        <f t="shared" si="26"/>
        <v>11.065814497552878</v>
      </c>
      <c r="G517" s="34"/>
      <c r="H517" s="34"/>
      <c r="I517" s="17"/>
    </row>
    <row r="518" spans="1:9" x14ac:dyDescent="0.2">
      <c r="A518" s="5">
        <v>43868</v>
      </c>
      <c r="B518" s="37">
        <f>VLOOKUP(A518,'S&amp;P 500 vs Bitcoin'!A518:B3049,2,FALSE)</f>
        <v>3327.71</v>
      </c>
      <c r="C518" s="37">
        <f>VLOOKUP(A518,'Investing Evenly in Cryptos'!A517:E2529,5,FALSE)</f>
        <v>10102.648000000001</v>
      </c>
      <c r="D518" s="37">
        <f t="shared" si="24"/>
        <v>1.5296721582760269</v>
      </c>
      <c r="E518" s="35">
        <f t="shared" si="25"/>
        <v>16.97581664202178</v>
      </c>
      <c r="F518" s="34">
        <f t="shared" si="26"/>
        <v>11.097682957865878</v>
      </c>
      <c r="G518" s="34"/>
      <c r="H518" s="34"/>
      <c r="I518" s="17"/>
    </row>
    <row r="519" spans="1:9" x14ac:dyDescent="0.2">
      <c r="A519" s="5">
        <v>43867</v>
      </c>
      <c r="B519" s="37">
        <f>VLOOKUP(A519,'S&amp;P 500 vs Bitcoin'!A519:B3050,2,FALSE)</f>
        <v>3345.78</v>
      </c>
      <c r="C519" s="37">
        <f>VLOOKUP(A519,'Investing Evenly in Cryptos'!A518:E2530,5,FALSE)</f>
        <v>10031.083999999999</v>
      </c>
      <c r="D519" s="37">
        <f t="shared" si="24"/>
        <v>1.5379785238848234</v>
      </c>
      <c r="E519" s="35">
        <f t="shared" si="25"/>
        <v>16.855565264148407</v>
      </c>
      <c r="F519" s="34">
        <f t="shared" si="26"/>
        <v>10.959558278858445</v>
      </c>
      <c r="G519" s="34"/>
      <c r="H519" s="34"/>
      <c r="I519" s="17"/>
    </row>
    <row r="520" spans="1:9" x14ac:dyDescent="0.2">
      <c r="A520" s="5">
        <v>43866</v>
      </c>
      <c r="B520" s="37">
        <f>VLOOKUP(A520,'S&amp;P 500 vs Bitcoin'!A520:B3051,2,FALSE)</f>
        <v>3334.69</v>
      </c>
      <c r="C520" s="37">
        <f>VLOOKUP(A520,'Investing Evenly in Cryptos'!A519:E2531,5,FALSE)</f>
        <v>9888.353000000001</v>
      </c>
      <c r="D520" s="37">
        <f t="shared" si="24"/>
        <v>1.5328807045930939</v>
      </c>
      <c r="E520" s="35">
        <f t="shared" si="25"/>
        <v>16.61572960075279</v>
      </c>
      <c r="F520" s="34">
        <f t="shared" si="26"/>
        <v>10.839545145924102</v>
      </c>
      <c r="G520" s="34"/>
      <c r="H520" s="34"/>
      <c r="I520" s="17"/>
    </row>
    <row r="521" spans="1:9" x14ac:dyDescent="0.2">
      <c r="A521" s="5">
        <v>43865</v>
      </c>
      <c r="B521" s="37">
        <f>VLOOKUP(A521,'S&amp;P 500 vs Bitcoin'!A521:B3052,2,FALSE)</f>
        <v>3297.59</v>
      </c>
      <c r="C521" s="37">
        <f>VLOOKUP(A521,'Investing Evenly in Cryptos'!A520:E2532,5,FALSE)</f>
        <v>9454.5229999999992</v>
      </c>
      <c r="D521" s="37">
        <f t="shared" si="24"/>
        <v>1.5158266833376237</v>
      </c>
      <c r="E521" s="35">
        <f t="shared" si="25"/>
        <v>15.886750571313348</v>
      </c>
      <c r="F521" s="34">
        <f t="shared" si="26"/>
        <v>10.480585113024333</v>
      </c>
      <c r="G521" s="34"/>
      <c r="H521" s="34"/>
      <c r="I521" s="17"/>
    </row>
    <row r="522" spans="1:9" x14ac:dyDescent="0.2">
      <c r="A522" s="5">
        <v>43864</v>
      </c>
      <c r="B522" s="37">
        <f>VLOOKUP(A522,'S&amp;P 500 vs Bitcoin'!A522:B3053,2,FALSE)</f>
        <v>3248.92</v>
      </c>
      <c r="C522" s="37">
        <f>VLOOKUP(A522,'Investing Evenly in Cryptos'!A521:E2533,5,FALSE)</f>
        <v>9569.4149999999991</v>
      </c>
      <c r="D522" s="37">
        <f t="shared" si="24"/>
        <v>1.4934541977714852</v>
      </c>
      <c r="E522" s="35">
        <f t="shared" si="25"/>
        <v>16.079807433794862</v>
      </c>
      <c r="F522" s="34">
        <f t="shared" si="26"/>
        <v>10.766856765871335</v>
      </c>
      <c r="G522" s="34"/>
      <c r="H522" s="34"/>
      <c r="I522" s="17"/>
    </row>
    <row r="523" spans="1:9" x14ac:dyDescent="0.2">
      <c r="A523" s="5">
        <v>43861</v>
      </c>
      <c r="B523" s="37">
        <f>VLOOKUP(A523,'S&amp;P 500 vs Bitcoin'!A523:B3054,2,FALSE)</f>
        <v>3225.52</v>
      </c>
      <c r="C523" s="37">
        <f>VLOOKUP(A523,'Investing Evenly in Cryptos'!A522:E2534,5,FALSE)</f>
        <v>9615.5239999999994</v>
      </c>
      <c r="D523" s="37">
        <f t="shared" si="24"/>
        <v>1.4826977530982237</v>
      </c>
      <c r="E523" s="35">
        <f t="shared" si="25"/>
        <v>16.157285925527624</v>
      </c>
      <c r="F523" s="34">
        <f t="shared" si="26"/>
        <v>10.897221562361981</v>
      </c>
      <c r="G523" s="34"/>
      <c r="H523" s="34"/>
      <c r="I523" s="17"/>
    </row>
    <row r="524" spans="1:9" x14ac:dyDescent="0.2">
      <c r="A524" s="5">
        <v>43860</v>
      </c>
      <c r="B524" s="37">
        <f>VLOOKUP(A524,'S&amp;P 500 vs Bitcoin'!A524:B3055,2,FALSE)</f>
        <v>3283.66</v>
      </c>
      <c r="C524" s="37">
        <f>VLOOKUP(A524,'Investing Evenly in Cryptos'!A523:E2535,5,FALSE)</f>
        <v>9765.2890000000007</v>
      </c>
      <c r="D524" s="37">
        <f t="shared" si="24"/>
        <v>1.5094233810171733</v>
      </c>
      <c r="E524" s="35">
        <f t="shared" si="25"/>
        <v>16.408941053905096</v>
      </c>
      <c r="F524" s="34">
        <f t="shared" si="26"/>
        <v>10.870999654747235</v>
      </c>
      <c r="G524" s="34"/>
      <c r="H524" s="34"/>
      <c r="I524" s="17"/>
    </row>
    <row r="525" spans="1:9" x14ac:dyDescent="0.2">
      <c r="A525" s="5">
        <v>43859</v>
      </c>
      <c r="B525" s="37">
        <f>VLOOKUP(A525,'S&amp;P 500 vs Bitcoin'!A525:B3056,2,FALSE)</f>
        <v>3273.4</v>
      </c>
      <c r="C525" s="37">
        <f>VLOOKUP(A525,'Investing Evenly in Cryptos'!A524:E2536,5,FALSE)</f>
        <v>9537.8269999999993</v>
      </c>
      <c r="D525" s="37">
        <f t="shared" si="24"/>
        <v>1.5047070937373588</v>
      </c>
      <c r="E525" s="35">
        <f t="shared" si="25"/>
        <v>16.026729063046108</v>
      </c>
      <c r="F525" s="34">
        <f t="shared" si="26"/>
        <v>10.651062342797406</v>
      </c>
      <c r="G525" s="34"/>
      <c r="H525" s="34"/>
      <c r="I525" s="17"/>
    </row>
    <row r="526" spans="1:9" x14ac:dyDescent="0.2">
      <c r="A526" s="5">
        <v>43858</v>
      </c>
      <c r="B526" s="37">
        <f>VLOOKUP(A526,'S&amp;P 500 vs Bitcoin'!A526:B3057,2,FALSE)</f>
        <v>3276.24</v>
      </c>
      <c r="C526" s="37">
        <f>VLOOKUP(A526,'Investing Evenly in Cryptos'!A525:E2537,5,FALSE)</f>
        <v>9630.3390000000018</v>
      </c>
      <c r="D526" s="37">
        <f t="shared" si="24"/>
        <v>1.5060125767660795</v>
      </c>
      <c r="E526" s="35">
        <f t="shared" si="25"/>
        <v>16.182180064524804</v>
      </c>
      <c r="F526" s="34">
        <f t="shared" si="26"/>
        <v>10.745049752023613</v>
      </c>
      <c r="G526" s="34"/>
      <c r="H526" s="34"/>
      <c r="I526" s="17"/>
    </row>
    <row r="527" spans="1:9" x14ac:dyDescent="0.2">
      <c r="A527" s="5">
        <v>43857</v>
      </c>
      <c r="B527" s="37">
        <f>VLOOKUP(A527,'S&amp;P 500 vs Bitcoin'!A527:B3058,2,FALSE)</f>
        <v>3243.63</v>
      </c>
      <c r="C527" s="37">
        <f>VLOOKUP(A527,'Investing Evenly in Cryptos'!A526:E2538,5,FALSE)</f>
        <v>9140.7139999999999</v>
      </c>
      <c r="D527" s="37">
        <f t="shared" si="24"/>
        <v>1.4910225057919317</v>
      </c>
      <c r="E527" s="35">
        <f t="shared" si="25"/>
        <v>15.359446834251916</v>
      </c>
      <c r="F527" s="34">
        <f t="shared" si="26"/>
        <v>10.301284370012914</v>
      </c>
      <c r="G527" s="34"/>
      <c r="H527" s="34"/>
      <c r="I527" s="17"/>
    </row>
    <row r="528" spans="1:9" x14ac:dyDescent="0.2">
      <c r="A528" s="5">
        <v>43854</v>
      </c>
      <c r="B528" s="37">
        <f>VLOOKUP(A528,'S&amp;P 500 vs Bitcoin'!A528:B3059,2,FALSE)</f>
        <v>3295.47</v>
      </c>
      <c r="C528" s="37">
        <f>VLOOKUP(A528,'Investing Evenly in Cryptos'!A527:E2539,5,FALSE)</f>
        <v>8664.1999999999989</v>
      </c>
      <c r="D528" s="37">
        <f t="shared" si="24"/>
        <v>1.514852167837311</v>
      </c>
      <c r="E528" s="35">
        <f t="shared" si="25"/>
        <v>14.55874445489985</v>
      </c>
      <c r="F528" s="34">
        <f t="shared" si="26"/>
        <v>9.6106701129026604</v>
      </c>
      <c r="G528" s="34"/>
      <c r="H528" s="34"/>
      <c r="I528" s="17"/>
    </row>
    <row r="529" spans="1:9" x14ac:dyDescent="0.2">
      <c r="A529" s="5">
        <v>43853</v>
      </c>
      <c r="B529" s="37">
        <f>VLOOKUP(A529,'S&amp;P 500 vs Bitcoin'!A529:B3060,2,FALSE)</f>
        <v>3325.54</v>
      </c>
      <c r="C529" s="37">
        <f>VLOOKUP(A529,'Investing Evenly in Cryptos'!A528:E2540,5,FALSE)</f>
        <v>8620.9040000000005</v>
      </c>
      <c r="D529" s="37">
        <f t="shared" si="24"/>
        <v>1.5286746589195748</v>
      </c>
      <c r="E529" s="35">
        <f t="shared" si="25"/>
        <v>14.485992740959807</v>
      </c>
      <c r="F529" s="34">
        <f t="shared" si="26"/>
        <v>9.4761777180228179</v>
      </c>
      <c r="G529" s="34"/>
      <c r="H529" s="34"/>
      <c r="I529" s="17"/>
    </row>
    <row r="530" spans="1:9" x14ac:dyDescent="0.2">
      <c r="A530" s="5">
        <v>43852</v>
      </c>
      <c r="B530" s="37">
        <f>VLOOKUP(A530,'S&amp;P 500 vs Bitcoin'!A530:B3061,2,FALSE)</f>
        <v>3321.75</v>
      </c>
      <c r="C530" s="37">
        <f>VLOOKUP(A530,'Investing Evenly in Cryptos'!A529:E2541,5,FALSE)</f>
        <v>8889.9089999999997</v>
      </c>
      <c r="D530" s="37">
        <f t="shared" si="24"/>
        <v>1.5269324826242048</v>
      </c>
      <c r="E530" s="35">
        <f t="shared" si="25"/>
        <v>14.938010821346955</v>
      </c>
      <c r="F530" s="34">
        <f t="shared" si="26"/>
        <v>9.783019872413945</v>
      </c>
      <c r="G530" s="34"/>
      <c r="H530" s="34"/>
      <c r="I530" s="17"/>
    </row>
    <row r="531" spans="1:9" x14ac:dyDescent="0.2">
      <c r="A531" s="5">
        <v>43851</v>
      </c>
      <c r="B531" s="37">
        <f>VLOOKUP(A531,'S&amp;P 500 vs Bitcoin'!A531:B3062,2,FALSE)</f>
        <v>3320.79</v>
      </c>
      <c r="C531" s="37">
        <f>VLOOKUP(A531,'Investing Evenly in Cryptos'!A530:E2542,5,FALSE)</f>
        <v>8961.027</v>
      </c>
      <c r="D531" s="37">
        <f t="shared" si="24"/>
        <v>1.5264911925863274</v>
      </c>
      <c r="E531" s="35">
        <f t="shared" si="25"/>
        <v>15.057512770533673</v>
      </c>
      <c r="F531" s="34">
        <f t="shared" si="26"/>
        <v>9.8641334084750234</v>
      </c>
      <c r="G531" s="34"/>
      <c r="H531" s="34"/>
      <c r="I531" s="17"/>
    </row>
    <row r="532" spans="1:9" x14ac:dyDescent="0.2">
      <c r="A532" s="5">
        <v>43847</v>
      </c>
      <c r="B532" s="37">
        <f>VLOOKUP(A532,'S&amp;P 500 vs Bitcoin'!A532:B3063,2,FALSE)</f>
        <v>3329.62</v>
      </c>
      <c r="C532" s="37">
        <f>VLOOKUP(A532,'Investing Evenly in Cryptos'!A531:E2543,5,FALSE)</f>
        <v>9105.7839999999997</v>
      </c>
      <c r="D532" s="37">
        <f t="shared" si="24"/>
        <v>1.5305501415805538</v>
      </c>
      <c r="E532" s="35">
        <f t="shared" si="25"/>
        <v>15.300752789353407</v>
      </c>
      <c r="F532" s="34">
        <f t="shared" si="26"/>
        <v>9.9968974381674105</v>
      </c>
      <c r="G532" s="34"/>
      <c r="H532" s="34"/>
      <c r="I532" s="17"/>
    </row>
    <row r="533" spans="1:9" x14ac:dyDescent="0.2">
      <c r="A533" s="5">
        <v>43846</v>
      </c>
      <c r="B533" s="37">
        <f>VLOOKUP(A533,'S&amp;P 500 vs Bitcoin'!A533:B3064,2,FALSE)</f>
        <v>3316.81</v>
      </c>
      <c r="C533" s="37">
        <f>VLOOKUP(A533,'Investing Evenly in Cryptos'!A532:E2544,5,FALSE)</f>
        <v>8942.2620000000006</v>
      </c>
      <c r="D533" s="37">
        <f t="shared" si="24"/>
        <v>1.5246616776376272</v>
      </c>
      <c r="E533" s="35">
        <f t="shared" si="25"/>
        <v>15.025981314692835</v>
      </c>
      <c r="F533" s="34">
        <f t="shared" si="26"/>
        <v>9.8552889044700738</v>
      </c>
      <c r="G533" s="34"/>
      <c r="H533" s="34"/>
      <c r="I533" s="17"/>
    </row>
    <row r="534" spans="1:9" x14ac:dyDescent="0.2">
      <c r="A534" s="5">
        <v>43845</v>
      </c>
      <c r="B534" s="37">
        <f>VLOOKUP(A534,'S&amp;P 500 vs Bitcoin'!A534:B3065,2,FALSE)</f>
        <v>3289.29</v>
      </c>
      <c r="C534" s="37">
        <f>VLOOKUP(A534,'Investing Evenly in Cryptos'!A533:E2545,5,FALSE)</f>
        <v>9031.93</v>
      </c>
      <c r="D534" s="37">
        <f t="shared" si="24"/>
        <v>1.5120113632184753</v>
      </c>
      <c r="E534" s="35">
        <f t="shared" si="25"/>
        <v>15.176653448044092</v>
      </c>
      <c r="F534" s="34">
        <f t="shared" si="26"/>
        <v>10.037393777080476</v>
      </c>
      <c r="G534" s="34"/>
      <c r="H534" s="34"/>
      <c r="I534" s="17"/>
    </row>
    <row r="535" spans="1:9" x14ac:dyDescent="0.2">
      <c r="A535" s="5">
        <v>43844</v>
      </c>
      <c r="B535" s="37">
        <f>VLOOKUP(A535,'S&amp;P 500 vs Bitcoin'!A535:B3066,2,FALSE)</f>
        <v>3283.15</v>
      </c>
      <c r="C535" s="37">
        <f>VLOOKUP(A535,'Investing Evenly in Cryptos'!A534:E2546,5,FALSE)</f>
        <v>8999.1190000000006</v>
      </c>
      <c r="D535" s="37">
        <f t="shared" si="24"/>
        <v>1.5091889456845511</v>
      </c>
      <c r="E535" s="35">
        <f t="shared" si="25"/>
        <v>15.121520029573869</v>
      </c>
      <c r="F535" s="34">
        <f t="shared" si="26"/>
        <v>10.019633441401147</v>
      </c>
      <c r="G535" s="34"/>
      <c r="H535" s="34"/>
      <c r="I535" s="17"/>
    </row>
    <row r="536" spans="1:9" x14ac:dyDescent="0.2">
      <c r="A536" s="5">
        <v>43843</v>
      </c>
      <c r="B536" s="37">
        <f>VLOOKUP(A536,'S&amp;P 500 vs Bitcoin'!A536:B3067,2,FALSE)</f>
        <v>3288.13</v>
      </c>
      <c r="C536" s="37">
        <f>VLOOKUP(A536,'Investing Evenly in Cryptos'!A535:E2547,5,FALSE)</f>
        <v>8287.6409999999996</v>
      </c>
      <c r="D536" s="37">
        <f t="shared" si="24"/>
        <v>1.5114781377560402</v>
      </c>
      <c r="E536" s="35">
        <f t="shared" si="25"/>
        <v>13.925999798359994</v>
      </c>
      <c r="F536" s="34">
        <f t="shared" si="26"/>
        <v>9.2134973378012006</v>
      </c>
      <c r="G536" s="34"/>
      <c r="H536" s="34"/>
      <c r="I536" s="17"/>
    </row>
    <row r="537" spans="1:9" x14ac:dyDescent="0.2">
      <c r="A537" s="5">
        <v>43840</v>
      </c>
      <c r="B537" s="37">
        <f>VLOOKUP(A537,'S&amp;P 500 vs Bitcoin'!A537:B3068,2,FALSE)</f>
        <v>3265.35</v>
      </c>
      <c r="C537" s="37">
        <f>VLOOKUP(A537,'Investing Evenly in Cryptos'!A536:E2548,5,FALSE)</f>
        <v>8369.9140000000007</v>
      </c>
      <c r="D537" s="37">
        <f t="shared" si="24"/>
        <v>1.5010066928989076</v>
      </c>
      <c r="E537" s="35">
        <f t="shared" si="25"/>
        <v>14.06424586637989</v>
      </c>
      <c r="F537" s="34">
        <f t="shared" si="26"/>
        <v>9.3698755194871826</v>
      </c>
      <c r="G537" s="34"/>
      <c r="H537" s="34"/>
      <c r="I537" s="17"/>
    </row>
    <row r="538" spans="1:9" x14ac:dyDescent="0.2">
      <c r="A538" s="5">
        <v>43839</v>
      </c>
      <c r="B538" s="37">
        <f>VLOOKUP(A538,'S&amp;P 500 vs Bitcoin'!A538:B3069,2,FALSE)</f>
        <v>3274.7</v>
      </c>
      <c r="C538" s="37">
        <f>VLOOKUP(A538,'Investing Evenly in Cryptos'!A537:E2549,5,FALSE)</f>
        <v>8000.0940000000001</v>
      </c>
      <c r="D538" s="37">
        <f t="shared" si="24"/>
        <v>1.5053046739969844</v>
      </c>
      <c r="E538" s="35">
        <f t="shared" si="25"/>
        <v>13.442824976475332</v>
      </c>
      <c r="F538" s="34">
        <f t="shared" si="26"/>
        <v>8.9303017579697368</v>
      </c>
      <c r="G538" s="34"/>
      <c r="H538" s="34"/>
      <c r="I538" s="17"/>
    </row>
    <row r="539" spans="1:9" x14ac:dyDescent="0.2">
      <c r="A539" s="5">
        <v>43838</v>
      </c>
      <c r="B539" s="37">
        <f>VLOOKUP(A539,'S&amp;P 500 vs Bitcoin'!A539:B3070,2,FALSE)</f>
        <v>3253.05</v>
      </c>
      <c r="C539" s="37">
        <f>VLOOKUP(A539,'Investing Evenly in Cryptos'!A538:E2550,5,FALSE)</f>
        <v>8222.6740000000009</v>
      </c>
      <c r="D539" s="37">
        <f t="shared" si="24"/>
        <v>1.4953526642886037</v>
      </c>
      <c r="E539" s="35">
        <f t="shared" si="25"/>
        <v>13.81683357978223</v>
      </c>
      <c r="F539" s="34">
        <f t="shared" si="26"/>
        <v>9.2398495082465555</v>
      </c>
      <c r="G539" s="34"/>
      <c r="H539" s="34"/>
      <c r="I539" s="17"/>
    </row>
    <row r="540" spans="1:9" x14ac:dyDescent="0.2">
      <c r="A540" s="5">
        <v>43837</v>
      </c>
      <c r="B540" s="37">
        <f>VLOOKUP(A540,'S&amp;P 500 vs Bitcoin'!A540:B3071,2,FALSE)</f>
        <v>3237.18</v>
      </c>
      <c r="C540" s="37">
        <f>VLOOKUP(A540,'Investing Evenly in Cryptos'!A539:E2551,5,FALSE)</f>
        <v>8339.49</v>
      </c>
      <c r="D540" s="37">
        <f t="shared" si="24"/>
        <v>1.488057588349943</v>
      </c>
      <c r="E540" s="35">
        <f t="shared" si="25"/>
        <v>14.01312340368329</v>
      </c>
      <c r="F540" s="34">
        <f t="shared" si="26"/>
        <v>9.4170571847437508</v>
      </c>
      <c r="G540" s="34"/>
      <c r="H540" s="34"/>
      <c r="I540" s="17"/>
    </row>
    <row r="541" spans="1:9" x14ac:dyDescent="0.2">
      <c r="A541" s="5">
        <v>43836</v>
      </c>
      <c r="B541" s="37">
        <f>VLOOKUP(A541,'S&amp;P 500 vs Bitcoin'!A541:B3072,2,FALSE)</f>
        <v>3246.28</v>
      </c>
      <c r="C541" s="37">
        <f>VLOOKUP(A541,'Investing Evenly in Cryptos'!A540:E2552,5,FALSE)</f>
        <v>7947.8580000000002</v>
      </c>
      <c r="D541" s="37">
        <f t="shared" si="24"/>
        <v>1.4922406501673224</v>
      </c>
      <c r="E541" s="35">
        <f t="shared" si="25"/>
        <v>13.355051082134695</v>
      </c>
      <c r="F541" s="34">
        <f t="shared" si="26"/>
        <v>8.9496630993380428</v>
      </c>
      <c r="G541" s="34"/>
      <c r="H541" s="34"/>
      <c r="I541" s="17"/>
    </row>
    <row r="542" spans="1:9" x14ac:dyDescent="0.2">
      <c r="A542" s="5">
        <v>43833</v>
      </c>
      <c r="B542" s="37">
        <f>VLOOKUP(A542,'S&amp;P 500 vs Bitcoin'!A542:B3073,2,FALSE)</f>
        <v>3234.85</v>
      </c>
      <c r="C542" s="37">
        <f>VLOOKUP(A542,'Investing Evenly in Cryptos'!A541:E2553,5,FALSE)</f>
        <v>7544.4179999999997</v>
      </c>
      <c r="D542" s="37">
        <f t="shared" si="24"/>
        <v>1.4869865406538447</v>
      </c>
      <c r="E542" s="35">
        <f t="shared" si="25"/>
        <v>12.677137384056996</v>
      </c>
      <c r="F542" s="34">
        <f t="shared" si="26"/>
        <v>8.5253881171531756</v>
      </c>
      <c r="G542" s="34"/>
      <c r="H542" s="34"/>
      <c r="I542" s="17"/>
    </row>
    <row r="543" spans="1:9" x14ac:dyDescent="0.2">
      <c r="A543" s="5">
        <v>43832</v>
      </c>
      <c r="B543" s="37">
        <f>VLOOKUP(A543,'S&amp;P 500 vs Bitcoin'!A543:B3074,2,FALSE)</f>
        <v>3257.85</v>
      </c>
      <c r="C543" s="37">
        <f>VLOOKUP(A543,'Investing Evenly in Cryptos'!A542:E2554,5,FALSE)</f>
        <v>7156.5159999999996</v>
      </c>
      <c r="D543" s="37">
        <f t="shared" si="24"/>
        <v>1.4975591144779905</v>
      </c>
      <c r="E543" s="35">
        <f t="shared" si="25"/>
        <v>12.025332706008871</v>
      </c>
      <c r="F543" s="34">
        <f t="shared" si="26"/>
        <v>8.0299552717159912</v>
      </c>
      <c r="G543" s="34"/>
      <c r="H543" s="34"/>
      <c r="I543" s="17"/>
    </row>
    <row r="544" spans="1:9" x14ac:dyDescent="0.2">
      <c r="A544" s="5">
        <v>43830</v>
      </c>
      <c r="B544" s="37">
        <f>VLOOKUP(A544,'S&amp;P 500 vs Bitcoin'!A544:B3075,2,FALSE)</f>
        <v>3230.78</v>
      </c>
      <c r="C544" s="37">
        <f>VLOOKUP(A544,'Investing Evenly in Cryptos'!A543:E2555,5,FALSE)</f>
        <v>7379.0370000000003</v>
      </c>
      <c r="D544" s="37">
        <f t="shared" si="24"/>
        <v>1.4851156547640938</v>
      </c>
      <c r="E544" s="35">
        <f t="shared" si="25"/>
        <v>12.399242169646458</v>
      </c>
      <c r="F544" s="34">
        <f t="shared" si="26"/>
        <v>8.3490077893065102</v>
      </c>
      <c r="G544" s="34"/>
      <c r="H544" s="34"/>
      <c r="I544" s="17"/>
    </row>
    <row r="545" spans="1:9" x14ac:dyDescent="0.2">
      <c r="A545" s="5">
        <v>43829</v>
      </c>
      <c r="B545" s="37">
        <f>VLOOKUP(A545,'S&amp;P 500 vs Bitcoin'!A545:B3076,2,FALSE)</f>
        <v>3221.29</v>
      </c>
      <c r="C545" s="37">
        <f>VLOOKUP(A545,'Investing Evenly in Cryptos'!A544:E2556,5,FALSE)</f>
        <v>7435.1549999999997</v>
      </c>
      <c r="D545" s="37">
        <f t="shared" si="24"/>
        <v>1.4807533188688264</v>
      </c>
      <c r="E545" s="35">
        <f t="shared" si="25"/>
        <v>12.493539118161042</v>
      </c>
      <c r="F545" s="34">
        <f t="shared" si="26"/>
        <v>8.4372859131628193</v>
      </c>
      <c r="G545" s="34"/>
      <c r="H545" s="34"/>
      <c r="I545" s="17"/>
    </row>
    <row r="546" spans="1:9" x14ac:dyDescent="0.2">
      <c r="A546" s="5">
        <v>43826</v>
      </c>
      <c r="B546" s="37">
        <f>VLOOKUP(A546,'S&amp;P 500 vs Bitcoin'!A546:B3077,2,FALSE)</f>
        <v>3240.02</v>
      </c>
      <c r="C546" s="37">
        <f>VLOOKUP(A546,'Investing Evenly in Cryptos'!A545:E2557,5,FALSE)</f>
        <v>7454.9639999999999</v>
      </c>
      <c r="D546" s="37">
        <f t="shared" si="24"/>
        <v>1.4893630713786636</v>
      </c>
      <c r="E546" s="35">
        <f t="shared" si="25"/>
        <v>12.526824842048661</v>
      </c>
      <c r="F546" s="34">
        <f t="shared" si="26"/>
        <v>8.4108603756724776</v>
      </c>
      <c r="G546" s="34"/>
      <c r="H546" s="34"/>
      <c r="I546" s="17"/>
    </row>
    <row r="547" spans="1:9" x14ac:dyDescent="0.2">
      <c r="A547" s="5">
        <v>43825</v>
      </c>
      <c r="B547" s="37">
        <f>VLOOKUP(A547,'S&amp;P 500 vs Bitcoin'!A547:B3078,2,FALSE)</f>
        <v>3239.91</v>
      </c>
      <c r="C547" s="37">
        <f>VLOOKUP(A547,'Investing Evenly in Cryptos'!A546:E2558,5,FALSE)</f>
        <v>7398.637999999999</v>
      </c>
      <c r="D547" s="37">
        <f t="shared" si="24"/>
        <v>1.4893125068951567</v>
      </c>
      <c r="E547" s="35">
        <f t="shared" si="25"/>
        <v>12.432178384191422</v>
      </c>
      <c r="F547" s="34">
        <f t="shared" si="26"/>
        <v>8.3475955023767288</v>
      </c>
      <c r="G547" s="34"/>
      <c r="H547" s="34"/>
      <c r="I547" s="17"/>
    </row>
    <row r="548" spans="1:9" x14ac:dyDescent="0.2">
      <c r="A548" s="5">
        <v>43823</v>
      </c>
      <c r="B548" s="37">
        <f>VLOOKUP(A548,'S&amp;P 500 vs Bitcoin'!A548:B3079,2,FALSE)</f>
        <v>3223.38</v>
      </c>
      <c r="C548" s="37">
        <f>VLOOKUP(A548,'Investing Evenly in Cryptos'!A547:E2559,5,FALSE)</f>
        <v>7445.3209999999999</v>
      </c>
      <c r="D548" s="37">
        <f t="shared" si="24"/>
        <v>1.4817140440554555</v>
      </c>
      <c r="E548" s="35">
        <f t="shared" si="25"/>
        <v>12.510621387283237</v>
      </c>
      <c r="F548" s="34">
        <f t="shared" si="26"/>
        <v>8.4433440024916226</v>
      </c>
      <c r="G548" s="34"/>
      <c r="H548" s="34"/>
      <c r="I548" s="17"/>
    </row>
    <row r="549" spans="1:9" x14ac:dyDescent="0.2">
      <c r="A549" s="5">
        <v>43822</v>
      </c>
      <c r="B549" s="37">
        <f>VLOOKUP(A549,'S&amp;P 500 vs Bitcoin'!A549:B3080,2,FALSE)</f>
        <v>3224.01</v>
      </c>
      <c r="C549" s="37">
        <f>VLOOKUP(A549,'Investing Evenly in Cryptos'!A548:E2560,5,FALSE)</f>
        <v>7516.2169999999996</v>
      </c>
      <c r="D549" s="37">
        <f t="shared" si="24"/>
        <v>1.4820036406428125</v>
      </c>
      <c r="E549" s="35">
        <f t="shared" si="25"/>
        <v>12.629750302460007</v>
      </c>
      <c r="F549" s="34">
        <f t="shared" si="26"/>
        <v>8.5220777844930993</v>
      </c>
      <c r="G549" s="34"/>
      <c r="H549" s="34"/>
      <c r="I549" s="17"/>
    </row>
    <row r="550" spans="1:9" x14ac:dyDescent="0.2">
      <c r="A550" s="5">
        <v>43819</v>
      </c>
      <c r="B550" s="37">
        <f>VLOOKUP(A550,'S&amp;P 500 vs Bitcoin'!A550:B3081,2,FALSE)</f>
        <v>3221.22</v>
      </c>
      <c r="C550" s="37">
        <f>VLOOKUP(A550,'Investing Evenly in Cryptos'!A549:E2561,5,FALSE)</f>
        <v>7381.896999999999</v>
      </c>
      <c r="D550" s="37">
        <f t="shared" si="24"/>
        <v>1.4807211414702313</v>
      </c>
      <c r="E550" s="35">
        <f t="shared" si="25"/>
        <v>12.404047923107942</v>
      </c>
      <c r="F550" s="34">
        <f t="shared" si="26"/>
        <v>8.3770316879461646</v>
      </c>
      <c r="G550" s="34"/>
      <c r="H550" s="34"/>
      <c r="I550" s="17"/>
    </row>
    <row r="551" spans="1:9" x14ac:dyDescent="0.2">
      <c r="A551" s="5">
        <v>43818</v>
      </c>
      <c r="B551" s="37">
        <f>VLOOKUP(A551,'S&amp;P 500 vs Bitcoin'!A551:B3082,2,FALSE)</f>
        <v>3205.37</v>
      </c>
      <c r="C551" s="37">
        <f>VLOOKUP(A551,'Investing Evenly in Cryptos'!A550:E2562,5,FALSE)</f>
        <v>7350.1190000000006</v>
      </c>
      <c r="D551" s="37">
        <f t="shared" si="24"/>
        <v>1.4734352590740263</v>
      </c>
      <c r="E551" s="35">
        <f t="shared" si="25"/>
        <v>12.350650289017342</v>
      </c>
      <c r="F551" s="34">
        <f t="shared" si="26"/>
        <v>8.3822144291423104</v>
      </c>
      <c r="G551" s="34"/>
      <c r="H551" s="34"/>
      <c r="I551" s="17"/>
    </row>
    <row r="552" spans="1:9" x14ac:dyDescent="0.2">
      <c r="A552" s="5">
        <v>43817</v>
      </c>
      <c r="B552" s="37">
        <f>VLOOKUP(A552,'S&amp;P 500 vs Bitcoin'!A552:B3083,2,FALSE)</f>
        <v>3191.14</v>
      </c>
      <c r="C552" s="37">
        <f>VLOOKUP(A552,'Investing Evenly in Cryptos'!A551:E2563,5,FALSE)</f>
        <v>7497.6779999999999</v>
      </c>
      <c r="D552" s="37">
        <f t="shared" si="24"/>
        <v>1.4668940536167394</v>
      </c>
      <c r="E552" s="35">
        <f t="shared" si="25"/>
        <v>12.59859860196263</v>
      </c>
      <c r="F552" s="34">
        <f t="shared" si="26"/>
        <v>8.58862204185764</v>
      </c>
      <c r="G552" s="34"/>
      <c r="H552" s="34"/>
      <c r="I552" s="17"/>
    </row>
    <row r="553" spans="1:9" x14ac:dyDescent="0.2">
      <c r="A553" s="5">
        <v>43816</v>
      </c>
      <c r="B553" s="37">
        <f>VLOOKUP(A553,'S&amp;P 500 vs Bitcoin'!A553:B3084,2,FALSE)</f>
        <v>3192.52</v>
      </c>
      <c r="C553" s="37">
        <f>VLOOKUP(A553,'Investing Evenly in Cryptos'!A552:E2564,5,FALSE)</f>
        <v>6826.8960000000006</v>
      </c>
      <c r="D553" s="37">
        <f t="shared" si="24"/>
        <v>1.4675284080461883</v>
      </c>
      <c r="E553" s="35">
        <f t="shared" si="25"/>
        <v>11.471461217905633</v>
      </c>
      <c r="F553" s="34">
        <f t="shared" si="26"/>
        <v>7.8168580281033888</v>
      </c>
      <c r="G553" s="34"/>
      <c r="H553" s="34"/>
      <c r="I553" s="17"/>
    </row>
    <row r="554" spans="1:9" x14ac:dyDescent="0.2">
      <c r="A554" s="5">
        <v>43815</v>
      </c>
      <c r="B554" s="37">
        <f>VLOOKUP(A554,'S&amp;P 500 vs Bitcoin'!A554:B3085,2,FALSE)</f>
        <v>3191.45</v>
      </c>
      <c r="C554" s="37">
        <f>VLOOKUP(A554,'Investing Evenly in Cryptos'!A553:E2565,5,FALSE)</f>
        <v>7100.1240000000007</v>
      </c>
      <c r="D554" s="37">
        <f t="shared" si="24"/>
        <v>1.467036553524804</v>
      </c>
      <c r="E554" s="35">
        <f t="shared" si="25"/>
        <v>11.930575346148677</v>
      </c>
      <c r="F554" s="34">
        <f t="shared" si="26"/>
        <v>8.1324322270521812</v>
      </c>
      <c r="G554" s="34"/>
      <c r="H554" s="34"/>
      <c r="I554" s="17"/>
    </row>
    <row r="555" spans="1:9" x14ac:dyDescent="0.2">
      <c r="A555" s="5">
        <v>43812</v>
      </c>
      <c r="B555" s="37">
        <f>VLOOKUP(A555,'S&amp;P 500 vs Bitcoin'!A555:B3086,2,FALSE)</f>
        <v>3168.8</v>
      </c>
      <c r="C555" s="37">
        <f>VLOOKUP(A555,'Investing Evenly in Cryptos'!A554:E2566,5,FALSE)</f>
        <v>7473.0199999999995</v>
      </c>
      <c r="D555" s="37">
        <f t="shared" si="24"/>
        <v>1.4566248666936343</v>
      </c>
      <c r="E555" s="35">
        <f t="shared" si="25"/>
        <v>12.557164941524398</v>
      </c>
      <c r="F555" s="34">
        <f t="shared" si="26"/>
        <v>8.6207267421073706</v>
      </c>
      <c r="G555" s="34"/>
      <c r="H555" s="34"/>
      <c r="I555" s="17"/>
    </row>
    <row r="556" spans="1:9" x14ac:dyDescent="0.2">
      <c r="A556" s="5">
        <v>43811</v>
      </c>
      <c r="B556" s="37">
        <f>VLOOKUP(A556,'S&amp;P 500 vs Bitcoin'!A556:B3087,2,FALSE)</f>
        <v>3168.57</v>
      </c>
      <c r="C556" s="37">
        <f>VLOOKUP(A556,'Investing Evenly in Cryptos'!A555:E2567,5,FALSE)</f>
        <v>7413.125</v>
      </c>
      <c r="D556" s="37">
        <f t="shared" si="24"/>
        <v>1.456519140955393</v>
      </c>
      <c r="E556" s="35">
        <f t="shared" si="25"/>
        <v>12.45652137384057</v>
      </c>
      <c r="F556" s="34">
        <f t="shared" si="26"/>
        <v>8.5522538108698019</v>
      </c>
      <c r="G556" s="34"/>
      <c r="H556" s="34"/>
      <c r="I556" s="17"/>
    </row>
    <row r="557" spans="1:9" x14ac:dyDescent="0.2">
      <c r="A557" s="5">
        <v>43810</v>
      </c>
      <c r="B557" s="37">
        <f>VLOOKUP(A557,'S&amp;P 500 vs Bitcoin'!A557:B3088,2,FALSE)</f>
        <v>3141.63</v>
      </c>
      <c r="C557" s="37">
        <f>VLOOKUP(A557,'Investing Evenly in Cryptos'!A556:E2568,5,FALSE)</f>
        <v>7418.7550000000001</v>
      </c>
      <c r="D557" s="37">
        <f t="shared" si="24"/>
        <v>1.4441354392674586</v>
      </c>
      <c r="E557" s="35">
        <f t="shared" si="25"/>
        <v>12.465981650759511</v>
      </c>
      <c r="F557" s="34">
        <f t="shared" si="26"/>
        <v>8.6321416342243591</v>
      </c>
      <c r="G557" s="34"/>
      <c r="H557" s="34"/>
      <c r="I557" s="17"/>
    </row>
    <row r="558" spans="1:9" x14ac:dyDescent="0.2">
      <c r="A558" s="5">
        <v>43809</v>
      </c>
      <c r="B558" s="37">
        <f>VLOOKUP(A558,'S&amp;P 500 vs Bitcoin'!A558:B3089,2,FALSE)</f>
        <v>3132.52</v>
      </c>
      <c r="C558" s="37">
        <f>VLOOKUP(A558,'Investing Evenly in Cryptos'!A557:E2569,5,FALSE)</f>
        <v>7445.07</v>
      </c>
      <c r="D558" s="37">
        <f t="shared" si="24"/>
        <v>1.4399477806788512</v>
      </c>
      <c r="E558" s="35">
        <f t="shared" si="25"/>
        <v>12.510199623605322</v>
      </c>
      <c r="F558" s="34">
        <f t="shared" si="26"/>
        <v>8.6879536823949923</v>
      </c>
      <c r="G558" s="34"/>
      <c r="H558" s="34"/>
      <c r="I558" s="17"/>
    </row>
    <row r="559" spans="1:9" x14ac:dyDescent="0.2">
      <c r="A559" s="5">
        <v>43808</v>
      </c>
      <c r="B559" s="37">
        <f>VLOOKUP(A559,'S&amp;P 500 vs Bitcoin'!A559:B3090,2,FALSE)</f>
        <v>3135.96</v>
      </c>
      <c r="C559" s="37">
        <f>VLOOKUP(A559,'Investing Evenly in Cryptos'!A558:E2570,5,FALSE)</f>
        <v>7572.07</v>
      </c>
      <c r="D559" s="37">
        <f t="shared" si="24"/>
        <v>1.4415290699812451</v>
      </c>
      <c r="E559" s="35">
        <f t="shared" si="25"/>
        <v>12.723601962629385</v>
      </c>
      <c r="F559" s="34">
        <f t="shared" si="26"/>
        <v>8.8264622806357451</v>
      </c>
      <c r="G559" s="34"/>
      <c r="H559" s="34"/>
      <c r="I559" s="17"/>
    </row>
    <row r="560" spans="1:9" x14ac:dyDescent="0.2">
      <c r="A560" s="5">
        <v>43805</v>
      </c>
      <c r="B560" s="37">
        <f>VLOOKUP(A560,'S&amp;P 500 vs Bitcoin'!A560:B3091,2,FALSE)</f>
        <v>3145.91</v>
      </c>
      <c r="C560" s="37">
        <f>VLOOKUP(A560,'Investing Evenly in Cryptos'!A559:E2571,5,FALSE)</f>
        <v>7783.3359999999993</v>
      </c>
      <c r="D560" s="37">
        <f t="shared" si="24"/>
        <v>1.4461028573529953</v>
      </c>
      <c r="E560" s="35">
        <f t="shared" si="25"/>
        <v>13.07859927409598</v>
      </c>
      <c r="F560" s="34">
        <f t="shared" si="26"/>
        <v>9.0440311403820708</v>
      </c>
      <c r="G560" s="34"/>
      <c r="H560" s="34"/>
      <c r="I560" s="17"/>
    </row>
    <row r="561" spans="1:9" x14ac:dyDescent="0.2">
      <c r="A561" s="5">
        <v>43804</v>
      </c>
      <c r="B561" s="37">
        <f>VLOOKUP(A561,'S&amp;P 500 vs Bitcoin'!A561:B3092,2,FALSE)</f>
        <v>3117.43</v>
      </c>
      <c r="C561" s="37">
        <f>VLOOKUP(A561,'Investing Evenly in Cryptos'!A560:E2572,5,FALSE)</f>
        <v>7633.5279999999993</v>
      </c>
      <c r="D561" s="37">
        <f t="shared" si="24"/>
        <v>1.4330112528959658</v>
      </c>
      <c r="E561" s="35">
        <f t="shared" si="25"/>
        <v>12.826871891383249</v>
      </c>
      <c r="F561" s="34">
        <f t="shared" si="26"/>
        <v>8.9509917423617456</v>
      </c>
      <c r="G561" s="34"/>
      <c r="H561" s="34"/>
      <c r="I561" s="17"/>
    </row>
    <row r="562" spans="1:9" x14ac:dyDescent="0.2">
      <c r="A562" s="5">
        <v>43803</v>
      </c>
      <c r="B562" s="37">
        <f>VLOOKUP(A562,'S&amp;P 500 vs Bitcoin'!A562:B3093,2,FALSE)</f>
        <v>3112.76</v>
      </c>
      <c r="C562" s="37">
        <f>VLOOKUP(A562,'Investing Evenly in Cryptos'!A561:E2573,5,FALSE)</f>
        <v>7429.1549999999997</v>
      </c>
      <c r="D562" s="37">
        <f t="shared" si="24"/>
        <v>1.4308645607325414</v>
      </c>
      <c r="E562" s="35">
        <f t="shared" si="25"/>
        <v>12.48345711789219</v>
      </c>
      <c r="F562" s="34">
        <f t="shared" si="26"/>
        <v>8.7244156158995185</v>
      </c>
      <c r="G562" s="34"/>
      <c r="H562" s="34"/>
      <c r="I562" s="17"/>
    </row>
    <row r="563" spans="1:9" x14ac:dyDescent="0.2">
      <c r="A563" s="5">
        <v>43802</v>
      </c>
      <c r="B563" s="37">
        <f>VLOOKUP(A563,'S&amp;P 500 vs Bitcoin'!A563:B3094,2,FALSE)</f>
        <v>3093.2</v>
      </c>
      <c r="C563" s="37">
        <f>VLOOKUP(A563,'Investing Evenly in Cryptos'!A562:E2574,5,FALSE)</f>
        <v>7529.326</v>
      </c>
      <c r="D563" s="37">
        <f t="shared" si="24"/>
        <v>1.4218732762107895</v>
      </c>
      <c r="E563" s="35">
        <f t="shared" si="25"/>
        <v>12.651777792714075</v>
      </c>
      <c r="F563" s="34">
        <f t="shared" si="26"/>
        <v>8.8979643997743132</v>
      </c>
      <c r="G563" s="34"/>
      <c r="H563" s="34"/>
      <c r="I563" s="17"/>
    </row>
    <row r="564" spans="1:9" x14ac:dyDescent="0.2">
      <c r="A564" s="5">
        <v>43801</v>
      </c>
      <c r="B564" s="37">
        <f>VLOOKUP(A564,'S&amp;P 500 vs Bitcoin'!A564:B3095,2,FALSE)</f>
        <v>3113.87</v>
      </c>
      <c r="C564" s="37">
        <f>VLOOKUP(A564,'Investing Evenly in Cryptos'!A563:E2575,5,FALSE)</f>
        <v>7545.6009999999997</v>
      </c>
      <c r="D564" s="37">
        <f t="shared" si="24"/>
        <v>1.4313748023388371</v>
      </c>
      <c r="E564" s="35">
        <f t="shared" si="25"/>
        <v>12.679125218443339</v>
      </c>
      <c r="F564" s="34">
        <f t="shared" si="26"/>
        <v>8.8580050436307172</v>
      </c>
      <c r="G564" s="34"/>
      <c r="H564" s="34"/>
      <c r="I564" s="17"/>
    </row>
    <row r="565" spans="1:9" x14ac:dyDescent="0.2">
      <c r="A565" s="5">
        <v>43798</v>
      </c>
      <c r="B565" s="37">
        <f>VLOOKUP(A565,'S&amp;P 500 vs Bitcoin'!A565:B3096,2,FALSE)</f>
        <v>3140.98</v>
      </c>
      <c r="C565" s="37">
        <f>VLOOKUP(A565,'Investing Evenly in Cryptos'!A564:E2576,5,FALSE)</f>
        <v>8000.7449999999999</v>
      </c>
      <c r="D565" s="37">
        <f t="shared" si="24"/>
        <v>1.4438366491376458</v>
      </c>
      <c r="E565" s="35">
        <f t="shared" si="25"/>
        <v>13.443918873504503</v>
      </c>
      <c r="F565" s="34">
        <f t="shared" si="26"/>
        <v>9.3112464498903638</v>
      </c>
      <c r="G565" s="34"/>
      <c r="H565" s="34"/>
      <c r="I565" s="17"/>
    </row>
    <row r="566" spans="1:9" x14ac:dyDescent="0.2">
      <c r="A566" s="5">
        <v>43796</v>
      </c>
      <c r="B566" s="37">
        <f>VLOOKUP(A566,'S&amp;P 500 vs Bitcoin'!A566:B3097,2,FALSE)</f>
        <v>3153.63</v>
      </c>
      <c r="C566" s="37">
        <f>VLOOKUP(A566,'Investing Evenly in Cryptos'!A565:E2577,5,FALSE)</f>
        <v>7750.3640000000005</v>
      </c>
      <c r="D566" s="37">
        <f t="shared" si="24"/>
        <v>1.449651564740926</v>
      </c>
      <c r="E566" s="35">
        <f t="shared" si="25"/>
        <v>13.023195321951876</v>
      </c>
      <c r="F566" s="34">
        <f t="shared" si="26"/>
        <v>8.9836727933165861</v>
      </c>
      <c r="G566" s="34"/>
      <c r="H566" s="34"/>
      <c r="I566" s="17"/>
    </row>
    <row r="567" spans="1:9" x14ac:dyDescent="0.2">
      <c r="A567" s="5">
        <v>43795</v>
      </c>
      <c r="B567" s="37">
        <f>VLOOKUP(A567,'S&amp;P 500 vs Bitcoin'!A567:B3098,2,FALSE)</f>
        <v>3140.52</v>
      </c>
      <c r="C567" s="37">
        <f>VLOOKUP(A567,'Investing Evenly in Cryptos'!A566:E2578,5,FALSE)</f>
        <v>7393.6270000000004</v>
      </c>
      <c r="D567" s="37">
        <f t="shared" si="24"/>
        <v>1.4436251976611627</v>
      </c>
      <c r="E567" s="35">
        <f t="shared" si="25"/>
        <v>12.423758233633553</v>
      </c>
      <c r="F567" s="34">
        <f t="shared" si="26"/>
        <v>8.6059444333345354</v>
      </c>
      <c r="G567" s="34"/>
      <c r="H567" s="34"/>
      <c r="I567" s="17"/>
    </row>
    <row r="568" spans="1:9" x14ac:dyDescent="0.2">
      <c r="A568" s="5">
        <v>43794</v>
      </c>
      <c r="B568" s="37">
        <f>VLOOKUP(A568,'S&amp;P 500 vs Bitcoin'!A568:B3099,2,FALSE)</f>
        <v>3133.64</v>
      </c>
      <c r="C568" s="37">
        <f>VLOOKUP(A568,'Investing Evenly in Cryptos'!A567:E2579,5,FALSE)</f>
        <v>7360.3989999999994</v>
      </c>
      <c r="D568" s="37">
        <f t="shared" si="24"/>
        <v>1.4404626190563747</v>
      </c>
      <c r="E568" s="35">
        <f t="shared" si="25"/>
        <v>12.367924116144643</v>
      </c>
      <c r="F568" s="34">
        <f t="shared" si="26"/>
        <v>8.5860778006489902</v>
      </c>
      <c r="G568" s="34"/>
      <c r="H568" s="34"/>
      <c r="I568" s="17"/>
    </row>
    <row r="569" spans="1:9" x14ac:dyDescent="0.2">
      <c r="A569" s="5">
        <v>43791</v>
      </c>
      <c r="B569" s="37">
        <f>VLOOKUP(A569,'S&amp;P 500 vs Bitcoin'!A569:B3100,2,FALSE)</f>
        <v>3110.29</v>
      </c>
      <c r="C569" s="37">
        <f>VLOOKUP(A569,'Investing Evenly in Cryptos'!A568:E2580,5,FALSE)</f>
        <v>7520.9830000000002</v>
      </c>
      <c r="D569" s="37">
        <f t="shared" si="24"/>
        <v>1.4297291582392526</v>
      </c>
      <c r="E569" s="35">
        <f t="shared" si="25"/>
        <v>12.637758771340234</v>
      </c>
      <c r="F569" s="34">
        <f t="shared" si="26"/>
        <v>8.8392677022156789</v>
      </c>
      <c r="G569" s="34"/>
      <c r="H569" s="34"/>
      <c r="I569" s="17"/>
    </row>
    <row r="570" spans="1:9" x14ac:dyDescent="0.2">
      <c r="A570" s="5">
        <v>43790</v>
      </c>
      <c r="B570" s="37">
        <f>VLOOKUP(A570,'S&amp;P 500 vs Bitcoin'!A570:B3101,2,FALSE)</f>
        <v>3103.54</v>
      </c>
      <c r="C570" s="37">
        <f>VLOOKUP(A570,'Investing Evenly in Cryptos'!A569:E2581,5,FALSE)</f>
        <v>7883.8850000000002</v>
      </c>
      <c r="D570" s="37">
        <f t="shared" si="24"/>
        <v>1.4266263376604273</v>
      </c>
      <c r="E570" s="35">
        <f t="shared" si="25"/>
        <v>13.247555114934803</v>
      </c>
      <c r="F570" s="34">
        <f t="shared" si="26"/>
        <v>9.2859319677638332</v>
      </c>
      <c r="G570" s="34"/>
      <c r="H570" s="34"/>
      <c r="I570" s="17"/>
    </row>
    <row r="571" spans="1:9" x14ac:dyDescent="0.2">
      <c r="A571" s="5">
        <v>43789</v>
      </c>
      <c r="B571" s="37">
        <f>VLOOKUP(A571,'S&amp;P 500 vs Bitcoin'!A571:B3102,2,FALSE)</f>
        <v>3108.46</v>
      </c>
      <c r="C571" s="37">
        <f>VLOOKUP(A571,'Investing Evenly in Cryptos'!A570:E2582,5,FALSE)</f>
        <v>8356.6990000000005</v>
      </c>
      <c r="D571" s="37">
        <f t="shared" si="24"/>
        <v>1.428887949104549</v>
      </c>
      <c r="E571" s="35">
        <f t="shared" si="25"/>
        <v>14.042040260787742</v>
      </c>
      <c r="F571" s="34">
        <f t="shared" si="26"/>
        <v>9.8272508138847154</v>
      </c>
      <c r="G571" s="34"/>
      <c r="H571" s="34"/>
      <c r="I571" s="17"/>
    </row>
    <row r="572" spans="1:9" x14ac:dyDescent="0.2">
      <c r="A572" s="5">
        <v>43788</v>
      </c>
      <c r="B572" s="37">
        <f>VLOOKUP(A572,'S&amp;P 500 vs Bitcoin'!A572:B3103,2,FALSE)</f>
        <v>3120.18</v>
      </c>
      <c r="C572" s="37">
        <f>VLOOKUP(A572,'Investing Evenly in Cryptos'!A571:E2583,5,FALSE)</f>
        <v>8396.5029999999988</v>
      </c>
      <c r="D572" s="37">
        <f t="shared" si="24"/>
        <v>1.4342753649836353</v>
      </c>
      <c r="E572" s="35">
        <f t="shared" si="25"/>
        <v>14.108924250571311</v>
      </c>
      <c r="F572" s="34">
        <f t="shared" si="26"/>
        <v>9.8369703580123122</v>
      </c>
      <c r="G572" s="34"/>
      <c r="H572" s="34"/>
      <c r="I572" s="17"/>
    </row>
    <row r="573" spans="1:9" x14ac:dyDescent="0.2">
      <c r="A573" s="5">
        <v>43787</v>
      </c>
      <c r="B573" s="37">
        <f>VLOOKUP(A573,'S&amp;P 500 vs Bitcoin'!A573:B3104,2,FALSE)</f>
        <v>3122.03</v>
      </c>
      <c r="C573" s="37">
        <f>VLOOKUP(A573,'Investing Evenly in Cryptos'!A572:E2584,5,FALSE)</f>
        <v>8454.1049999999996</v>
      </c>
      <c r="D573" s="37">
        <f t="shared" si="24"/>
        <v>1.4351257676607951</v>
      </c>
      <c r="E573" s="35">
        <f t="shared" si="25"/>
        <v>14.205714813819061</v>
      </c>
      <c r="F573" s="34">
        <f t="shared" si="26"/>
        <v>9.8985852905239646</v>
      </c>
      <c r="G573" s="34"/>
      <c r="H573" s="34"/>
      <c r="I573" s="17"/>
    </row>
    <row r="574" spans="1:9" x14ac:dyDescent="0.2">
      <c r="A574" s="5">
        <v>43784</v>
      </c>
      <c r="B574" s="37">
        <f>VLOOKUP(A574,'S&amp;P 500 vs Bitcoin'!A574:B3105,2,FALSE)</f>
        <v>3120.46</v>
      </c>
      <c r="C574" s="37">
        <f>VLOOKUP(A574,'Investing Evenly in Cryptos'!A573:E2585,5,FALSE)</f>
        <v>8733.8279999999995</v>
      </c>
      <c r="D574" s="37">
        <f t="shared" si="24"/>
        <v>1.4344040745780164</v>
      </c>
      <c r="E574" s="35">
        <f t="shared" si="25"/>
        <v>14.675742707353137</v>
      </c>
      <c r="F574" s="34">
        <f t="shared" si="26"/>
        <v>10.231247224859255</v>
      </c>
      <c r="G574" s="34"/>
      <c r="H574" s="34"/>
      <c r="I574" s="17"/>
    </row>
    <row r="575" spans="1:9" x14ac:dyDescent="0.2">
      <c r="A575" s="5">
        <v>43783</v>
      </c>
      <c r="B575" s="37">
        <f>VLOOKUP(A575,'S&amp;P 500 vs Bitcoin'!A575:B3106,2,FALSE)</f>
        <v>3096.63</v>
      </c>
      <c r="C575" s="37">
        <f>VLOOKUP(A575,'Investing Evenly in Cryptos'!A574:E2586,5,FALSE)</f>
        <v>8899.8870000000006</v>
      </c>
      <c r="D575" s="37">
        <f t="shared" si="24"/>
        <v>1.4234499687419557</v>
      </c>
      <c r="E575" s="35">
        <f t="shared" si="25"/>
        <v>14.954777187794059</v>
      </c>
      <c r="F575" s="34">
        <f t="shared" si="26"/>
        <v>10.506008301093352</v>
      </c>
      <c r="G575" s="34"/>
      <c r="H575" s="34"/>
      <c r="I575" s="17"/>
    </row>
    <row r="576" spans="1:9" x14ac:dyDescent="0.2">
      <c r="A576" s="5">
        <v>43782</v>
      </c>
      <c r="B576" s="37">
        <f>VLOOKUP(A576,'S&amp;P 500 vs Bitcoin'!A576:B3107,2,FALSE)</f>
        <v>3094.04</v>
      </c>
      <c r="C576" s="37">
        <f>VLOOKUP(A576,'Investing Evenly in Cryptos'!A575:E2587,5,FALSE)</f>
        <v>9050.8150000000005</v>
      </c>
      <c r="D576" s="37">
        <f t="shared" si="24"/>
        <v>1.4222594049939321</v>
      </c>
      <c r="E576" s="35">
        <f t="shared" si="25"/>
        <v>15.208386543890308</v>
      </c>
      <c r="F576" s="34">
        <f t="shared" si="26"/>
        <v>10.693117226358009</v>
      </c>
      <c r="G576" s="34"/>
      <c r="H576" s="34"/>
      <c r="I576" s="17"/>
    </row>
    <row r="577" spans="1:9" x14ac:dyDescent="0.2">
      <c r="A577" s="5">
        <v>43781</v>
      </c>
      <c r="B577" s="37">
        <f>VLOOKUP(A577,'S&amp;P 500 vs Bitcoin'!A577:B3108,2,FALSE)</f>
        <v>3091.84</v>
      </c>
      <c r="C577" s="37">
        <f>VLOOKUP(A577,'Investing Evenly in Cryptos'!A576:E2588,5,FALSE)</f>
        <v>9078.862000000001</v>
      </c>
      <c r="D577" s="37">
        <f t="shared" si="24"/>
        <v>1.4212481153237966</v>
      </c>
      <c r="E577" s="35">
        <f t="shared" si="25"/>
        <v>15.255514854147064</v>
      </c>
      <c r="F577" s="34">
        <f t="shared" si="26"/>
        <v>10.733885723163452</v>
      </c>
      <c r="G577" s="34"/>
      <c r="H577" s="34"/>
      <c r="I577" s="17"/>
    </row>
    <row r="578" spans="1:9" x14ac:dyDescent="0.2">
      <c r="A578" s="5">
        <v>43780</v>
      </c>
      <c r="B578" s="37">
        <f>VLOOKUP(A578,'S&amp;P 500 vs Bitcoin'!A578:B3109,2,FALSE)</f>
        <v>3087.01</v>
      </c>
      <c r="C578" s="37">
        <f>VLOOKUP(A578,'Investing Evenly in Cryptos'!A577:E2589,5,FALSE)</f>
        <v>8984.7430000000004</v>
      </c>
      <c r="D578" s="37">
        <f t="shared" si="24"/>
        <v>1.4190278748207259</v>
      </c>
      <c r="E578" s="35">
        <f t="shared" si="25"/>
        <v>15.097363556929695</v>
      </c>
      <c r="F578" s="34">
        <f t="shared" si="26"/>
        <v>10.639229732423004</v>
      </c>
      <c r="G578" s="34"/>
      <c r="H578" s="34"/>
      <c r="I578" s="17"/>
    </row>
    <row r="579" spans="1:9" x14ac:dyDescent="0.2">
      <c r="A579" s="5">
        <v>43777</v>
      </c>
      <c r="B579" s="37">
        <f>VLOOKUP(A579,'S&amp;P 500 vs Bitcoin'!A579:B3110,2,FALSE)</f>
        <v>3093.08</v>
      </c>
      <c r="C579" s="37">
        <f>VLOOKUP(A579,'Investing Evenly in Cryptos'!A578:E2590,5,FALSE)</f>
        <v>9026.851999999999</v>
      </c>
      <c r="D579" s="37">
        <f t="shared" ref="D579:D642" si="27">B579/$B$1387</f>
        <v>1.4218181149560547</v>
      </c>
      <c r="E579" s="35">
        <f t="shared" ref="E579:E642" si="28">C579/$C$1387</f>
        <v>15.168120715149884</v>
      </c>
      <c r="F579" s="34">
        <f t="shared" ref="F579:F642" si="29">E579/D579</f>
        <v>10.668116094173337</v>
      </c>
      <c r="G579" s="34"/>
      <c r="H579" s="34"/>
      <c r="I579" s="17"/>
    </row>
    <row r="580" spans="1:9" x14ac:dyDescent="0.2">
      <c r="A580" s="5">
        <v>43776</v>
      </c>
      <c r="B580" s="37">
        <f>VLOOKUP(A580,'S&amp;P 500 vs Bitcoin'!A580:B3111,2,FALSE)</f>
        <v>3085.18</v>
      </c>
      <c r="C580" s="37">
        <f>VLOOKUP(A580,'Investing Evenly in Cryptos'!A579:E2591,5,FALSE)</f>
        <v>9456.128999999999</v>
      </c>
      <c r="D580" s="37">
        <f t="shared" si="27"/>
        <v>1.418186665686022</v>
      </c>
      <c r="E580" s="35">
        <f t="shared" si="28"/>
        <v>15.889449186718643</v>
      </c>
      <c r="F580" s="34">
        <f t="shared" si="29"/>
        <v>11.204060488773818</v>
      </c>
      <c r="G580" s="34"/>
      <c r="H580" s="34"/>
      <c r="I580" s="17"/>
    </row>
    <row r="581" spans="1:9" x14ac:dyDescent="0.2">
      <c r="A581" s="5">
        <v>43775</v>
      </c>
      <c r="B581" s="37">
        <f>VLOOKUP(A581,'S&amp;P 500 vs Bitcoin'!A581:B3112,2,FALSE)</f>
        <v>3076.78</v>
      </c>
      <c r="C581" s="37">
        <f>VLOOKUP(A581,'Investing Evenly in Cryptos'!A580:E2592,5,FALSE)</f>
        <v>9608.7090000000007</v>
      </c>
      <c r="D581" s="37">
        <f t="shared" si="27"/>
        <v>1.414325377854595</v>
      </c>
      <c r="E581" s="35">
        <f t="shared" si="28"/>
        <v>16.145834453555587</v>
      </c>
      <c r="F581" s="34">
        <f t="shared" si="29"/>
        <v>11.415926424262691</v>
      </c>
      <c r="G581" s="34"/>
      <c r="H581" s="34"/>
      <c r="I581" s="17"/>
    </row>
    <row r="582" spans="1:9" x14ac:dyDescent="0.2">
      <c r="A582" s="5">
        <v>43774</v>
      </c>
      <c r="B582" s="37">
        <f>VLOOKUP(A582,'S&amp;P 500 vs Bitcoin'!A582:B3113,2,FALSE)</f>
        <v>3074.62</v>
      </c>
      <c r="C582" s="37">
        <f>VLOOKUP(A582,'Investing Evenly in Cryptos'!A581:E2593,5,FALSE)</f>
        <v>9586.3779999999988</v>
      </c>
      <c r="D582" s="37">
        <f t="shared" si="27"/>
        <v>1.4133324752693708</v>
      </c>
      <c r="E582" s="35">
        <f t="shared" si="28"/>
        <v>16.10831092888829</v>
      </c>
      <c r="F582" s="34">
        <f t="shared" si="29"/>
        <v>11.397396727771477</v>
      </c>
      <c r="G582" s="34"/>
      <c r="H582" s="34"/>
      <c r="I582" s="17"/>
    </row>
    <row r="583" spans="1:9" x14ac:dyDescent="0.2">
      <c r="A583" s="5">
        <v>43773</v>
      </c>
      <c r="B583" s="37">
        <f>VLOOKUP(A583,'S&amp;P 500 vs Bitcoin'!A583:B3114,2,FALSE)</f>
        <v>3078.27</v>
      </c>
      <c r="C583" s="37">
        <f>VLOOKUP(A583,'Investing Evenly in Cryptos'!A582:E2594,5,FALSE)</f>
        <v>9689.5130000000008</v>
      </c>
      <c r="D583" s="37">
        <f t="shared" si="27"/>
        <v>1.4150102967675504</v>
      </c>
      <c r="E583" s="35">
        <f t="shared" si="28"/>
        <v>16.281612111842993</v>
      </c>
      <c r="F583" s="34">
        <f t="shared" si="29"/>
        <v>11.506355924784934</v>
      </c>
      <c r="G583" s="34"/>
      <c r="H583" s="34"/>
      <c r="I583" s="17"/>
    </row>
    <row r="584" spans="1:9" x14ac:dyDescent="0.2">
      <c r="A584" s="5">
        <v>43770</v>
      </c>
      <c r="B584" s="37">
        <f>VLOOKUP(A584,'S&amp;P 500 vs Bitcoin'!A584:B3115,2,FALSE)</f>
        <v>3066.91</v>
      </c>
      <c r="C584" s="37">
        <f>VLOOKUP(A584,'Investing Evenly in Cryptos'!A583:E2595,5,FALSE)</f>
        <v>9531.4500000000007</v>
      </c>
      <c r="D584" s="37">
        <f t="shared" si="27"/>
        <v>1.4097883646526679</v>
      </c>
      <c r="E584" s="35">
        <f t="shared" si="28"/>
        <v>16.016013577093698</v>
      </c>
      <c r="F584" s="34">
        <f t="shared" si="29"/>
        <v>11.360580054893269</v>
      </c>
      <c r="G584" s="34"/>
      <c r="H584" s="34"/>
      <c r="I584" s="17"/>
    </row>
    <row r="585" spans="1:9" x14ac:dyDescent="0.2">
      <c r="A585" s="5">
        <v>43769</v>
      </c>
      <c r="B585" s="37">
        <f>VLOOKUP(A585,'S&amp;P 500 vs Bitcoin'!A585:B3116,2,FALSE)</f>
        <v>3037.56</v>
      </c>
      <c r="C585" s="37">
        <f>VLOOKUP(A585,'Investing Evenly in Cryptos'!A584:E2596,5,FALSE)</f>
        <v>9427.0690000000013</v>
      </c>
      <c r="D585" s="37">
        <f t="shared" si="27"/>
        <v>1.3962968410988121</v>
      </c>
      <c r="E585" s="35">
        <f t="shared" si="28"/>
        <v>15.840618698749834</v>
      </c>
      <c r="F585" s="34">
        <f t="shared" si="29"/>
        <v>11.344735755675062</v>
      </c>
      <c r="G585" s="34"/>
      <c r="H585" s="34"/>
      <c r="I585" s="17"/>
    </row>
    <row r="586" spans="1:9" x14ac:dyDescent="0.2">
      <c r="A586" s="5">
        <v>43768</v>
      </c>
      <c r="B586" s="37">
        <f>VLOOKUP(A586,'S&amp;P 500 vs Bitcoin'!A586:B3117,2,FALSE)</f>
        <v>3046.77</v>
      </c>
      <c r="C586" s="37">
        <f>VLOOKUP(A586,'Investing Evenly in Cryptos'!A585:E2597,5,FALSE)</f>
        <v>9426.1029999999992</v>
      </c>
      <c r="D586" s="37">
        <f t="shared" si="27"/>
        <v>1.4005304673996983</v>
      </c>
      <c r="E586" s="35">
        <f t="shared" si="28"/>
        <v>15.838995496706545</v>
      </c>
      <c r="F586" s="34">
        <f t="shared" si="29"/>
        <v>11.30928306480479</v>
      </c>
      <c r="G586" s="34"/>
      <c r="H586" s="34"/>
      <c r="I586" s="17"/>
    </row>
    <row r="587" spans="1:9" x14ac:dyDescent="0.2">
      <c r="A587" s="5">
        <v>43767</v>
      </c>
      <c r="B587" s="37">
        <f>VLOOKUP(A587,'S&amp;P 500 vs Bitcoin'!A587:B3118,2,FALSE)</f>
        <v>3036.89</v>
      </c>
      <c r="C587" s="37">
        <f>VLOOKUP(A587,'Investing Evenly in Cryptos'!A586:E2598,5,FALSE)</f>
        <v>9696.5860000000011</v>
      </c>
      <c r="D587" s="37">
        <f t="shared" si="27"/>
        <v>1.3959888574265436</v>
      </c>
      <c r="E587" s="35">
        <f t="shared" si="28"/>
        <v>16.293497109826593</v>
      </c>
      <c r="F587" s="34">
        <f t="shared" si="29"/>
        <v>11.67165269489549</v>
      </c>
      <c r="G587" s="34"/>
      <c r="H587" s="34"/>
      <c r="I587" s="17"/>
    </row>
    <row r="588" spans="1:9" x14ac:dyDescent="0.2">
      <c r="A588" s="5">
        <v>43766</v>
      </c>
      <c r="B588" s="37">
        <f>VLOOKUP(A588,'S&amp;P 500 vs Bitcoin'!A588:B3119,2,FALSE)</f>
        <v>3039.42</v>
      </c>
      <c r="C588" s="37">
        <f>VLOOKUP(A588,'Investing Evenly in Cryptos'!A587:E2599,5,FALSE)</f>
        <v>9465.7720000000008</v>
      </c>
      <c r="D588" s="37">
        <f t="shared" si="27"/>
        <v>1.3971518405471997</v>
      </c>
      <c r="E588" s="35">
        <f t="shared" si="28"/>
        <v>15.905652641484071</v>
      </c>
      <c r="F588" s="34">
        <f t="shared" si="29"/>
        <v>11.384340756588463</v>
      </c>
      <c r="G588" s="34"/>
      <c r="H588" s="34"/>
      <c r="I588" s="17"/>
    </row>
    <row r="589" spans="1:9" x14ac:dyDescent="0.2">
      <c r="A589" s="5">
        <v>43763</v>
      </c>
      <c r="B589" s="37">
        <f>VLOOKUP(A589,'S&amp;P 500 vs Bitcoin'!A589:B3120,2,FALSE)</f>
        <v>3022.55</v>
      </c>
      <c r="C589" s="37">
        <f>VLOOKUP(A589,'Investing Evenly in Cryptos'!A588:E2600,5,FALSE)</f>
        <v>8918.0000000000018</v>
      </c>
      <c r="D589" s="37">
        <f t="shared" si="27"/>
        <v>1.38939708748575</v>
      </c>
      <c r="E589" s="35">
        <f t="shared" si="28"/>
        <v>14.985213066272351</v>
      </c>
      <c r="F589" s="34">
        <f t="shared" si="29"/>
        <v>10.785406995051041</v>
      </c>
      <c r="G589" s="34"/>
      <c r="H589" s="34"/>
      <c r="I589" s="17"/>
    </row>
    <row r="590" spans="1:9" x14ac:dyDescent="0.2">
      <c r="A590" s="5">
        <v>43762</v>
      </c>
      <c r="B590" s="37">
        <f>VLOOKUP(A590,'S&amp;P 500 vs Bitcoin'!A590:B3121,2,FALSE)</f>
        <v>3010.29</v>
      </c>
      <c r="C590" s="37">
        <f>VLOOKUP(A590,'Investing Evenly in Cryptos'!A589:E2601,5,FALSE)</f>
        <v>7663.7960000000003</v>
      </c>
      <c r="D590" s="37">
        <f t="shared" si="27"/>
        <v>1.3837614459603573</v>
      </c>
      <c r="E590" s="35">
        <f t="shared" si="28"/>
        <v>12.87773222207286</v>
      </c>
      <c r="F590" s="34">
        <f t="shared" si="29"/>
        <v>9.3063239040710979</v>
      </c>
      <c r="G590" s="34"/>
      <c r="H590" s="34"/>
      <c r="I590" s="17"/>
    </row>
    <row r="591" spans="1:9" x14ac:dyDescent="0.2">
      <c r="A591" s="5">
        <v>43761</v>
      </c>
      <c r="B591" s="37">
        <f>VLOOKUP(A591,'S&amp;P 500 vs Bitcoin'!A591:B3122,2,FALSE)</f>
        <v>3004.52</v>
      </c>
      <c r="C591" s="37">
        <f>VLOOKUP(A591,'Investing Evenly in Cryptos'!A590:E2602,5,FALSE)</f>
        <v>7706.1260000000002</v>
      </c>
      <c r="D591" s="37">
        <f t="shared" si="27"/>
        <v>1.3811091089618652</v>
      </c>
      <c r="E591" s="35">
        <f t="shared" si="28"/>
        <v>12.948860733969619</v>
      </c>
      <c r="F591" s="34">
        <f t="shared" si="29"/>
        <v>9.3756971479993041</v>
      </c>
      <c r="G591" s="34"/>
      <c r="H591" s="34"/>
      <c r="I591" s="17"/>
    </row>
    <row r="592" spans="1:9" x14ac:dyDescent="0.2">
      <c r="A592" s="5">
        <v>43760</v>
      </c>
      <c r="B592" s="37">
        <f>VLOOKUP(A592,'S&amp;P 500 vs Bitcoin'!A592:B3123,2,FALSE)</f>
        <v>2995.99</v>
      </c>
      <c r="C592" s="37">
        <f>VLOOKUP(A592,'Investing Evenly in Cryptos'!A591:E2603,5,FALSE)</f>
        <v>8284.1269999999986</v>
      </c>
      <c r="D592" s="37">
        <f t="shared" si="27"/>
        <v>1.3771880631044753</v>
      </c>
      <c r="E592" s="35">
        <f t="shared" si="28"/>
        <v>13.9200951068692</v>
      </c>
      <c r="F592" s="34">
        <f t="shared" si="29"/>
        <v>10.107621086614953</v>
      </c>
      <c r="G592" s="34"/>
      <c r="H592" s="34"/>
      <c r="I592" s="17"/>
    </row>
    <row r="593" spans="1:9" x14ac:dyDescent="0.2">
      <c r="A593" s="5">
        <v>43759</v>
      </c>
      <c r="B593" s="37">
        <f>VLOOKUP(A593,'S&amp;P 500 vs Bitcoin'!A593:B3124,2,FALSE)</f>
        <v>3006.72</v>
      </c>
      <c r="C593" s="37">
        <f>VLOOKUP(A593,'Investing Evenly in Cryptos'!A592:E2604,5,FALSE)</f>
        <v>8473.69</v>
      </c>
      <c r="D593" s="37">
        <f t="shared" si="27"/>
        <v>1.3821203986320008</v>
      </c>
      <c r="E593" s="35">
        <f t="shared" si="28"/>
        <v>14.238624143029979</v>
      </c>
      <c r="F593" s="34">
        <f t="shared" si="29"/>
        <v>10.302014323153848</v>
      </c>
      <c r="G593" s="34"/>
      <c r="H593" s="34"/>
      <c r="I593" s="17"/>
    </row>
    <row r="594" spans="1:9" x14ac:dyDescent="0.2">
      <c r="A594" s="5">
        <v>43756</v>
      </c>
      <c r="B594" s="37">
        <f>VLOOKUP(A594,'S&amp;P 500 vs Bitcoin'!A594:B3125,2,FALSE)</f>
        <v>2986.2</v>
      </c>
      <c r="C594" s="37">
        <f>VLOOKUP(A594,'Investing Evenly in Cryptos'!A593:E2605,5,FALSE)</f>
        <v>8214.0570000000007</v>
      </c>
      <c r="D594" s="37">
        <f t="shared" si="27"/>
        <v>1.3726878240723714</v>
      </c>
      <c r="E594" s="35">
        <f t="shared" si="28"/>
        <v>13.802354147062779</v>
      </c>
      <c r="F594" s="34">
        <f t="shared" si="29"/>
        <v>10.054984028426178</v>
      </c>
      <c r="G594" s="34"/>
      <c r="H594" s="34"/>
      <c r="I594" s="17"/>
    </row>
    <row r="595" spans="1:9" x14ac:dyDescent="0.2">
      <c r="A595" s="5">
        <v>43755</v>
      </c>
      <c r="B595" s="37">
        <f>VLOOKUP(A595,'S&amp;P 500 vs Bitcoin'!A595:B3126,2,FALSE)</f>
        <v>2997.95</v>
      </c>
      <c r="C595" s="37">
        <f>VLOOKUP(A595,'Investing Evenly in Cryptos'!A594:E2606,5,FALSE)</f>
        <v>8324.737000000001</v>
      </c>
      <c r="D595" s="37">
        <f t="shared" si="27"/>
        <v>1.3780890302651416</v>
      </c>
      <c r="E595" s="35">
        <f t="shared" si="28"/>
        <v>13.988333445355559</v>
      </c>
      <c r="F595" s="34">
        <f t="shared" si="29"/>
        <v>10.150529565324405</v>
      </c>
      <c r="G595" s="34"/>
      <c r="H595" s="34"/>
      <c r="I595" s="17"/>
    </row>
    <row r="596" spans="1:9" x14ac:dyDescent="0.2">
      <c r="A596" s="5">
        <v>43754</v>
      </c>
      <c r="B596" s="37">
        <f>VLOOKUP(A596,'S&amp;P 500 vs Bitcoin'!A596:B3127,2,FALSE)</f>
        <v>2989.69</v>
      </c>
      <c r="C596" s="37">
        <f>VLOOKUP(A596,'Investing Evenly in Cryptos'!A595:E2607,5,FALSE)</f>
        <v>8243.4580000000005</v>
      </c>
      <c r="D596" s="37">
        <f t="shared" si="27"/>
        <v>1.374292097230905</v>
      </c>
      <c r="E596" s="35">
        <f t="shared" si="28"/>
        <v>13.851757628713537</v>
      </c>
      <c r="F596" s="34">
        <f t="shared" si="29"/>
        <v>10.07919470440366</v>
      </c>
      <c r="G596" s="34"/>
      <c r="H596" s="34"/>
      <c r="I596" s="17"/>
    </row>
    <row r="597" spans="1:9" x14ac:dyDescent="0.2">
      <c r="A597" s="5">
        <v>43753</v>
      </c>
      <c r="B597" s="37">
        <f>VLOOKUP(A597,'S&amp;P 500 vs Bitcoin'!A597:B3128,2,FALSE)</f>
        <v>2995.68</v>
      </c>
      <c r="C597" s="37">
        <f>VLOOKUP(A597,'Investing Evenly in Cryptos'!A596:E2608,5,FALSE)</f>
        <v>8426.7120000000014</v>
      </c>
      <c r="D597" s="37">
        <f t="shared" si="27"/>
        <v>1.3770455631964107</v>
      </c>
      <c r="E597" s="35">
        <f t="shared" si="28"/>
        <v>14.159685441591614</v>
      </c>
      <c r="F597" s="34">
        <f t="shared" si="29"/>
        <v>10.282655723260183</v>
      </c>
      <c r="G597" s="34"/>
      <c r="H597" s="34"/>
      <c r="I597" s="17"/>
    </row>
    <row r="598" spans="1:9" x14ac:dyDescent="0.2">
      <c r="A598" s="5">
        <v>43752</v>
      </c>
      <c r="B598" s="37">
        <f>VLOOKUP(A598,'S&amp;P 500 vs Bitcoin'!A598:B3129,2,FALSE)</f>
        <v>2966.15</v>
      </c>
      <c r="C598" s="37">
        <f>VLOOKUP(A598,'Investing Evenly in Cryptos'!A597:E2609,5,FALSE)</f>
        <v>8613.9519999999993</v>
      </c>
      <c r="D598" s="37">
        <f t="shared" si="27"/>
        <v>1.3634712977604531</v>
      </c>
      <c r="E598" s="35">
        <f t="shared" si="28"/>
        <v>14.474311063314961</v>
      </c>
      <c r="F598" s="34">
        <f t="shared" si="29"/>
        <v>10.615779801958059</v>
      </c>
      <c r="G598" s="34"/>
      <c r="H598" s="34"/>
      <c r="I598" s="17"/>
    </row>
    <row r="599" spans="1:9" x14ac:dyDescent="0.2">
      <c r="A599" s="5">
        <v>43749</v>
      </c>
      <c r="B599" s="37">
        <f>VLOOKUP(A599,'S&amp;P 500 vs Bitcoin'!A599:B3130,2,FALSE)</f>
        <v>2970.27</v>
      </c>
      <c r="C599" s="37">
        <f>VLOOKUP(A599,'Investing Evenly in Cryptos'!A598:E2610,5,FALSE)</f>
        <v>8516.8550000000014</v>
      </c>
      <c r="D599" s="37">
        <f t="shared" si="27"/>
        <v>1.3653651675063434</v>
      </c>
      <c r="E599" s="35">
        <f t="shared" si="28"/>
        <v>14.311155733297488</v>
      </c>
      <c r="F599" s="34">
        <f t="shared" si="29"/>
        <v>10.481559127097769</v>
      </c>
      <c r="G599" s="34"/>
      <c r="H599" s="34"/>
      <c r="I599" s="17"/>
    </row>
    <row r="600" spans="1:9" x14ac:dyDescent="0.2">
      <c r="A600" s="5">
        <v>43748</v>
      </c>
      <c r="B600" s="37">
        <f>VLOOKUP(A600,'S&amp;P 500 vs Bitcoin'!A600:B3131,2,FALSE)</f>
        <v>2938.13</v>
      </c>
      <c r="C600" s="37">
        <f>VLOOKUP(A600,'Investing Evenly in Cryptos'!A599:E2611,5,FALSE)</f>
        <v>8845.5119999999988</v>
      </c>
      <c r="D600" s="37">
        <f t="shared" si="27"/>
        <v>1.3505911447799066</v>
      </c>
      <c r="E600" s="35">
        <f t="shared" si="28"/>
        <v>14.863409060357572</v>
      </c>
      <c r="F600" s="34">
        <f t="shared" si="29"/>
        <v>11.005113662861847</v>
      </c>
      <c r="G600" s="34"/>
      <c r="H600" s="34"/>
      <c r="I600" s="17"/>
    </row>
    <row r="601" spans="1:9" x14ac:dyDescent="0.2">
      <c r="A601" s="5">
        <v>43747</v>
      </c>
      <c r="B601" s="37">
        <f>VLOOKUP(A601,'S&amp;P 500 vs Bitcoin'!A601:B3132,2,FALSE)</f>
        <v>2919.4</v>
      </c>
      <c r="C601" s="37">
        <f>VLOOKUP(A601,'Investing Evenly in Cryptos'!A600:E2612,5,FALSE)</f>
        <v>8860.1570000000011</v>
      </c>
      <c r="D601" s="37">
        <f t="shared" si="27"/>
        <v>1.3419813922700694</v>
      </c>
      <c r="E601" s="35">
        <f t="shared" si="28"/>
        <v>14.888017542680469</v>
      </c>
      <c r="F601" s="34">
        <f t="shared" si="29"/>
        <v>11.094056615417141</v>
      </c>
      <c r="G601" s="34"/>
      <c r="H601" s="34"/>
      <c r="I601" s="17"/>
    </row>
    <row r="602" spans="1:9" x14ac:dyDescent="0.2">
      <c r="A602" s="5">
        <v>43746</v>
      </c>
      <c r="B602" s="37">
        <f>VLOOKUP(A602,'S&amp;P 500 vs Bitcoin'!A602:B3133,2,FALSE)</f>
        <v>2893.06</v>
      </c>
      <c r="C602" s="37">
        <f>VLOOKUP(A602,'Investing Evenly in Cryptos'!A601:E2613,5,FALSE)</f>
        <v>8449.9179999999997</v>
      </c>
      <c r="D602" s="37">
        <f t="shared" si="27"/>
        <v>1.3298734968558084</v>
      </c>
      <c r="E602" s="35">
        <f t="shared" si="28"/>
        <v>14.198679257964779</v>
      </c>
      <c r="F602" s="34">
        <f t="shared" si="29"/>
        <v>10.676714207429816</v>
      </c>
      <c r="G602" s="34"/>
      <c r="H602" s="34"/>
      <c r="I602" s="17"/>
    </row>
    <row r="603" spans="1:9" x14ac:dyDescent="0.2">
      <c r="A603" s="5">
        <v>43745</v>
      </c>
      <c r="B603" s="37">
        <f>VLOOKUP(A603,'S&amp;P 500 vs Bitcoin'!A603:B3134,2,FALSE)</f>
        <v>2938.79</v>
      </c>
      <c r="C603" s="37">
        <f>VLOOKUP(A603,'Investing Evenly in Cryptos'!A602:E2614,5,FALSE)</f>
        <v>8465.143</v>
      </c>
      <c r="D603" s="37">
        <f t="shared" si="27"/>
        <v>1.3508945316809473</v>
      </c>
      <c r="E603" s="35">
        <f t="shared" si="28"/>
        <v>14.224262333646996</v>
      </c>
      <c r="F603" s="34">
        <f t="shared" si="29"/>
        <v>10.52951359270619</v>
      </c>
      <c r="G603" s="34"/>
      <c r="H603" s="34"/>
      <c r="I603" s="17"/>
    </row>
    <row r="604" spans="1:9" x14ac:dyDescent="0.2">
      <c r="A604" s="5">
        <v>43742</v>
      </c>
      <c r="B604" s="37">
        <f>VLOOKUP(A604,'S&amp;P 500 vs Bitcoin'!A604:B3135,2,FALSE)</f>
        <v>2952.01</v>
      </c>
      <c r="C604" s="37">
        <f>VLOOKUP(A604,'Investing Evenly in Cryptos'!A603:E2615,5,FALSE)</f>
        <v>8402.612000000001</v>
      </c>
      <c r="D604" s="37">
        <f t="shared" si="27"/>
        <v>1.3569714632442174</v>
      </c>
      <c r="E604" s="35">
        <f t="shared" si="28"/>
        <v>14.119189407178386</v>
      </c>
      <c r="F604" s="34">
        <f t="shared" si="29"/>
        <v>10.404927288170482</v>
      </c>
      <c r="G604" s="34"/>
      <c r="H604" s="34"/>
      <c r="I604" s="17"/>
    </row>
    <row r="605" spans="1:9" x14ac:dyDescent="0.2">
      <c r="A605" s="5">
        <v>43741</v>
      </c>
      <c r="B605" s="37">
        <f>VLOOKUP(A605,'S&amp;P 500 vs Bitcoin'!A605:B3136,2,FALSE)</f>
        <v>2910.63</v>
      </c>
      <c r="C605" s="37">
        <f>VLOOKUP(A605,'Investing Evenly in Cryptos'!A604:E2616,5,FALSE)</f>
        <v>8489.7090000000007</v>
      </c>
      <c r="D605" s="37">
        <f t="shared" si="27"/>
        <v>1.3379500239032105</v>
      </c>
      <c r="E605" s="35">
        <f t="shared" si="28"/>
        <v>14.265541403414439</v>
      </c>
      <c r="F605" s="34">
        <f t="shared" si="29"/>
        <v>10.662237862814546</v>
      </c>
      <c r="G605" s="34"/>
      <c r="H605" s="34"/>
      <c r="I605" s="17"/>
    </row>
    <row r="606" spans="1:9" x14ac:dyDescent="0.2">
      <c r="A606" s="5">
        <v>43740</v>
      </c>
      <c r="B606" s="37">
        <f>VLOOKUP(A606,'S&amp;P 500 vs Bitcoin'!A606:B3137,2,FALSE)</f>
        <v>2887.61</v>
      </c>
      <c r="C606" s="37">
        <f>VLOOKUP(A606,'Investing Evenly in Cryptos'!A605:E2617,5,FALSE)</f>
        <v>8650.9359999999997</v>
      </c>
      <c r="D606" s="37">
        <f t="shared" si="27"/>
        <v>1.3273682565366087</v>
      </c>
      <c r="E606" s="35">
        <f t="shared" si="28"/>
        <v>14.536456512972173</v>
      </c>
      <c r="F606" s="34">
        <f t="shared" si="29"/>
        <v>10.951336557422984</v>
      </c>
      <c r="G606" s="34"/>
      <c r="H606" s="34"/>
      <c r="I606" s="17"/>
    </row>
    <row r="607" spans="1:9" x14ac:dyDescent="0.2">
      <c r="A607" s="5">
        <v>43739</v>
      </c>
      <c r="B607" s="37">
        <f>VLOOKUP(A607,'S&amp;P 500 vs Bitcoin'!A607:B3138,2,FALSE)</f>
        <v>2940.25</v>
      </c>
      <c r="C607" s="37">
        <f>VLOOKUP(A607,'Investing Evenly in Cryptos'!A606:E2618,5,FALSE)</f>
        <v>8566.9290000000001</v>
      </c>
      <c r="D607" s="37">
        <f t="shared" si="27"/>
        <v>1.3515656602802191</v>
      </c>
      <c r="E607" s="35">
        <f t="shared" si="28"/>
        <v>14.39529674687458</v>
      </c>
      <c r="F607" s="34">
        <f t="shared" si="29"/>
        <v>10.650830492312163</v>
      </c>
      <c r="G607" s="34"/>
      <c r="H607" s="34"/>
      <c r="I607" s="17"/>
    </row>
    <row r="608" spans="1:9" x14ac:dyDescent="0.2">
      <c r="A608" s="5">
        <v>43738</v>
      </c>
      <c r="B608" s="37">
        <f>VLOOKUP(A608,'S&amp;P 500 vs Bitcoin'!A608:B3139,2,FALSE)</f>
        <v>2976.74</v>
      </c>
      <c r="C608" s="37">
        <f>VLOOKUP(A608,'Investing Evenly in Cryptos'!A607:E2619,5,FALSE)</f>
        <v>8568.741</v>
      </c>
      <c r="D608" s="37">
        <f t="shared" si="27"/>
        <v>1.368339278490788</v>
      </c>
      <c r="E608" s="35">
        <f t="shared" si="28"/>
        <v>14.398341510955774</v>
      </c>
      <c r="F608" s="34">
        <f t="shared" si="29"/>
        <v>10.522493753768764</v>
      </c>
      <c r="G608" s="34"/>
      <c r="H608" s="34"/>
      <c r="I608" s="17"/>
    </row>
    <row r="609" spans="1:9" x14ac:dyDescent="0.2">
      <c r="A609" s="5">
        <v>43735</v>
      </c>
      <c r="B609" s="37">
        <f>VLOOKUP(A609,'S&amp;P 500 vs Bitcoin'!A609:B3140,2,FALSE)</f>
        <v>2961.79</v>
      </c>
      <c r="C609" s="37">
        <f>VLOOKUP(A609,'Investing Evenly in Cryptos'!A608:E2620,5,FALSE)</f>
        <v>8443.8449999999993</v>
      </c>
      <c r="D609" s="37">
        <f t="shared" si="27"/>
        <v>1.3614671055050931</v>
      </c>
      <c r="E609" s="35">
        <f t="shared" si="28"/>
        <v>14.188474593359322</v>
      </c>
      <c r="F609" s="34">
        <f t="shared" si="29"/>
        <v>10.421459715029629</v>
      </c>
      <c r="G609" s="34"/>
      <c r="H609" s="34"/>
      <c r="I609" s="17"/>
    </row>
    <row r="610" spans="1:9" x14ac:dyDescent="0.2">
      <c r="A610" s="5">
        <v>43734</v>
      </c>
      <c r="B610" s="37">
        <f>VLOOKUP(A610,'S&amp;P 500 vs Bitcoin'!A610:B3141,2,FALSE)</f>
        <v>2977.62</v>
      </c>
      <c r="C610" s="37">
        <f>VLOOKUP(A610,'Investing Evenly in Cryptos'!A609:E2621,5,FALSE)</f>
        <v>8325.4270000000015</v>
      </c>
      <c r="D610" s="37">
        <f t="shared" si="27"/>
        <v>1.3687437943588423</v>
      </c>
      <c r="E610" s="35">
        <f t="shared" si="28"/>
        <v>13.989492875386478</v>
      </c>
      <c r="F610" s="34">
        <f t="shared" si="29"/>
        <v>10.220680402748087</v>
      </c>
      <c r="G610" s="34"/>
      <c r="H610" s="34"/>
      <c r="I610" s="17"/>
    </row>
    <row r="611" spans="1:9" x14ac:dyDescent="0.2">
      <c r="A611" s="5">
        <v>43733</v>
      </c>
      <c r="B611" s="37">
        <f>VLOOKUP(A611,'S&amp;P 500 vs Bitcoin'!A611:B3142,2,FALSE)</f>
        <v>2984.87</v>
      </c>
      <c r="C611" s="37">
        <f>VLOOKUP(A611,'Investing Evenly in Cryptos'!A610:E2622,5,FALSE)</f>
        <v>8702.7720000000008</v>
      </c>
      <c r="D611" s="37">
        <f t="shared" si="27"/>
        <v>1.3720764534990622</v>
      </c>
      <c r="E611" s="35">
        <f t="shared" si="28"/>
        <v>14.623558273961555</v>
      </c>
      <c r="F611" s="34">
        <f t="shared" si="29"/>
        <v>10.657976264127727</v>
      </c>
      <c r="G611" s="34"/>
      <c r="H611" s="34"/>
      <c r="I611" s="17"/>
    </row>
    <row r="612" spans="1:9" x14ac:dyDescent="0.2">
      <c r="A612" s="5">
        <v>43732</v>
      </c>
      <c r="B612" s="37">
        <f>VLOOKUP(A612,'S&amp;P 500 vs Bitcoin'!A612:B3143,2,FALSE)</f>
        <v>2966.6</v>
      </c>
      <c r="C612" s="37">
        <f>VLOOKUP(A612,'Investing Evenly in Cryptos'!A611:E2623,5,FALSE)</f>
        <v>8770.0349999999999</v>
      </c>
      <c r="D612" s="37">
        <f t="shared" si="27"/>
        <v>1.363678152465708</v>
      </c>
      <c r="E612" s="35">
        <f t="shared" si="28"/>
        <v>14.736582537975535</v>
      </c>
      <c r="F612" s="34">
        <f t="shared" si="29"/>
        <v>10.806496027915291</v>
      </c>
      <c r="G612" s="34"/>
      <c r="H612" s="34"/>
      <c r="I612" s="17"/>
    </row>
    <row r="613" spans="1:9" x14ac:dyDescent="0.2">
      <c r="A613" s="5">
        <v>43731</v>
      </c>
      <c r="B613" s="37">
        <f>VLOOKUP(A613,'S&amp;P 500 vs Bitcoin'!A613:B3144,2,FALSE)</f>
        <v>2991.78</v>
      </c>
      <c r="C613" s="37">
        <f>VLOOKUP(A613,'Investing Evenly in Cryptos'!A612:E2624,5,FALSE)</f>
        <v>9970.0470000000005</v>
      </c>
      <c r="D613" s="37">
        <f t="shared" si="27"/>
        <v>1.375252822417534</v>
      </c>
      <c r="E613" s="35">
        <f t="shared" si="28"/>
        <v>16.753002755746742</v>
      </c>
      <c r="F613" s="34">
        <f t="shared" si="29"/>
        <v>12.181762133232287</v>
      </c>
      <c r="G613" s="34"/>
      <c r="H613" s="34"/>
      <c r="I613" s="17"/>
    </row>
    <row r="614" spans="1:9" x14ac:dyDescent="0.2">
      <c r="A614" s="5">
        <v>43728</v>
      </c>
      <c r="B614" s="37">
        <f>VLOOKUP(A614,'S&amp;P 500 vs Bitcoin'!A614:B3145,2,FALSE)</f>
        <v>2992.07</v>
      </c>
      <c r="C614" s="37">
        <f>VLOOKUP(A614,'Investing Evenly in Cryptos'!A613:E2625,5,FALSE)</f>
        <v>10491.826999999999</v>
      </c>
      <c r="D614" s="37">
        <f t="shared" si="27"/>
        <v>1.3753861287831428</v>
      </c>
      <c r="E614" s="35">
        <f t="shared" si="28"/>
        <v>17.629767105793789</v>
      </c>
      <c r="F614" s="34">
        <f t="shared" si="29"/>
        <v>12.818049227667814</v>
      </c>
      <c r="G614" s="34"/>
      <c r="H614" s="34"/>
      <c r="I614" s="17"/>
    </row>
    <row r="615" spans="1:9" x14ac:dyDescent="0.2">
      <c r="A615" s="5">
        <v>43727</v>
      </c>
      <c r="B615" s="37">
        <f>VLOOKUP(A615,'S&amp;P 500 vs Bitcoin'!A615:B3146,2,FALSE)</f>
        <v>3006.79</v>
      </c>
      <c r="C615" s="37">
        <f>VLOOKUP(A615,'Investing Evenly in Cryptos'!A614:E2626,5,FALSE)</f>
        <v>10599.085999999999</v>
      </c>
      <c r="D615" s="37">
        <f t="shared" si="27"/>
        <v>1.3821525760305962</v>
      </c>
      <c r="E615" s="35">
        <f t="shared" si="28"/>
        <v>17.809997983599946</v>
      </c>
      <c r="F615" s="34">
        <f t="shared" si="29"/>
        <v>12.885696045763975</v>
      </c>
      <c r="G615" s="34"/>
      <c r="H615" s="34"/>
      <c r="I615" s="17"/>
    </row>
    <row r="616" spans="1:9" x14ac:dyDescent="0.2">
      <c r="A616" s="5">
        <v>43726</v>
      </c>
      <c r="B616" s="37">
        <f>VLOOKUP(A616,'S&amp;P 500 vs Bitcoin'!A616:B3147,2,FALSE)</f>
        <v>3006.73</v>
      </c>
      <c r="C616" s="37">
        <f>VLOOKUP(A616,'Investing Evenly in Cryptos'!A615:E2627,5,FALSE)</f>
        <v>10473.623</v>
      </c>
      <c r="D616" s="37">
        <f t="shared" si="27"/>
        <v>1.3821249954032286</v>
      </c>
      <c r="E616" s="35">
        <f t="shared" si="28"/>
        <v>17.599178316978087</v>
      </c>
      <c r="F616" s="34">
        <f t="shared" si="29"/>
        <v>12.733420186676826</v>
      </c>
      <c r="G616" s="34"/>
      <c r="H616" s="34"/>
      <c r="I616" s="17"/>
    </row>
    <row r="617" spans="1:9" x14ac:dyDescent="0.2">
      <c r="A617" s="5">
        <v>43725</v>
      </c>
      <c r="B617" s="37">
        <f>VLOOKUP(A617,'S&amp;P 500 vs Bitcoin'!A617:B3148,2,FALSE)</f>
        <v>3005.7</v>
      </c>
      <c r="C617" s="37">
        <f>VLOOKUP(A617,'Investing Evenly in Cryptos'!A616:E2628,5,FALSE)</f>
        <v>10496.796</v>
      </c>
      <c r="D617" s="37">
        <f t="shared" si="27"/>
        <v>1.3816515279667561</v>
      </c>
      <c r="E617" s="35">
        <f t="shared" si="28"/>
        <v>17.638116682349779</v>
      </c>
      <c r="F617" s="34">
        <f t="shared" si="29"/>
        <v>12.765966182736468</v>
      </c>
      <c r="G617" s="34"/>
      <c r="H617" s="34"/>
      <c r="I617" s="17"/>
    </row>
    <row r="618" spans="1:9" x14ac:dyDescent="0.2">
      <c r="A618" s="5">
        <v>43724</v>
      </c>
      <c r="B618" s="37">
        <f>VLOOKUP(A618,'S&amp;P 500 vs Bitcoin'!A618:B3149,2,FALSE)</f>
        <v>2997.96</v>
      </c>
      <c r="C618" s="37">
        <f>VLOOKUP(A618,'Investing Evenly in Cryptos'!A617:E2629,5,FALSE)</f>
        <v>10565.871000000001</v>
      </c>
      <c r="D618" s="37">
        <f t="shared" si="27"/>
        <v>1.3780936270363697</v>
      </c>
      <c r="E618" s="35">
        <f t="shared" si="28"/>
        <v>17.754185710444954</v>
      </c>
      <c r="F618" s="34">
        <f t="shared" si="29"/>
        <v>12.883149128717651</v>
      </c>
      <c r="G618" s="34"/>
      <c r="H618" s="34"/>
      <c r="I618" s="17"/>
    </row>
    <row r="619" spans="1:9" x14ac:dyDescent="0.2">
      <c r="A619" s="5">
        <v>43721</v>
      </c>
      <c r="B619" s="37">
        <f>VLOOKUP(A619,'S&amp;P 500 vs Bitcoin'!A619:B3150,2,FALSE)</f>
        <v>3007.39</v>
      </c>
      <c r="C619" s="37">
        <f>VLOOKUP(A619,'Investing Evenly in Cryptos'!A618:E2630,5,FALSE)</f>
        <v>10624.618999999999</v>
      </c>
      <c r="D619" s="37">
        <f t="shared" si="27"/>
        <v>1.3824283823042693</v>
      </c>
      <c r="E619" s="35">
        <f t="shared" si="28"/>
        <v>17.85290193574405</v>
      </c>
      <c r="F619" s="34">
        <f t="shared" si="29"/>
        <v>12.91416044713025</v>
      </c>
      <c r="G619" s="34"/>
      <c r="H619" s="34"/>
      <c r="I619" s="17"/>
    </row>
    <row r="620" spans="1:9" x14ac:dyDescent="0.2">
      <c r="A620" s="5">
        <v>43720</v>
      </c>
      <c r="B620" s="37">
        <f>VLOOKUP(A620,'S&amp;P 500 vs Bitcoin'!A620:B3151,2,FALSE)</f>
        <v>3009.57</v>
      </c>
      <c r="C620" s="37">
        <f>VLOOKUP(A620,'Investing Evenly in Cryptos'!A619:E2631,5,FALSE)</f>
        <v>10702.63</v>
      </c>
      <c r="D620" s="37">
        <f t="shared" si="27"/>
        <v>1.3834304784319493</v>
      </c>
      <c r="E620" s="35">
        <f t="shared" si="28"/>
        <v>17.983986422906302</v>
      </c>
      <c r="F620" s="34">
        <f t="shared" si="29"/>
        <v>12.999559214056257</v>
      </c>
      <c r="G620" s="34"/>
      <c r="H620" s="34"/>
      <c r="I620" s="17"/>
    </row>
    <row r="621" spans="1:9" x14ac:dyDescent="0.2">
      <c r="A621" s="5">
        <v>43719</v>
      </c>
      <c r="B621" s="37">
        <f>VLOOKUP(A621,'S&amp;P 500 vs Bitcoin'!A621:B3152,2,FALSE)</f>
        <v>3000.93</v>
      </c>
      <c r="C621" s="37">
        <f>VLOOKUP(A621,'Investing Evenly in Cryptos'!A620:E2632,5,FALSE)</f>
        <v>10423.333999999999</v>
      </c>
      <c r="D621" s="37">
        <f t="shared" si="27"/>
        <v>1.3794588680910527</v>
      </c>
      <c r="E621" s="35">
        <f t="shared" si="28"/>
        <v>17.514676031724694</v>
      </c>
      <c r="F621" s="34">
        <f t="shared" si="29"/>
        <v>12.696772942539537</v>
      </c>
      <c r="G621" s="34"/>
      <c r="H621" s="34"/>
      <c r="I621" s="17"/>
    </row>
    <row r="622" spans="1:9" x14ac:dyDescent="0.2">
      <c r="A622" s="5">
        <v>43718</v>
      </c>
      <c r="B622" s="37">
        <f>VLOOKUP(A622,'S&amp;P 500 vs Bitcoin'!A622:B3153,2,FALSE)</f>
        <v>2979.39</v>
      </c>
      <c r="C622" s="37">
        <f>VLOOKUP(A622,'Investing Evenly in Cryptos'!A621:E2633,5,FALSE)</f>
        <v>10373.025</v>
      </c>
      <c r="D622" s="37">
        <f t="shared" si="27"/>
        <v>1.3695574228661787</v>
      </c>
      <c r="E622" s="35">
        <f t="shared" si="28"/>
        <v>17.430140139803736</v>
      </c>
      <c r="F622" s="34">
        <f t="shared" si="29"/>
        <v>12.726841422484013</v>
      </c>
      <c r="G622" s="34"/>
      <c r="H622" s="34"/>
      <c r="I622" s="17"/>
    </row>
    <row r="623" spans="1:9" x14ac:dyDescent="0.2">
      <c r="A623" s="5">
        <v>43717</v>
      </c>
      <c r="B623" s="37">
        <f>VLOOKUP(A623,'S&amp;P 500 vs Bitcoin'!A623:B3154,2,FALSE)</f>
        <v>2978.43</v>
      </c>
      <c r="C623" s="37">
        <f>VLOOKUP(A623,'Investing Evenly in Cryptos'!A622:E2634,5,FALSE)</f>
        <v>10568.661</v>
      </c>
      <c r="D623" s="37">
        <f t="shared" si="27"/>
        <v>1.3691161328283012</v>
      </c>
      <c r="E623" s="35">
        <f t="shared" si="28"/>
        <v>17.758873840569969</v>
      </c>
      <c r="F623" s="34">
        <f t="shared" si="29"/>
        <v>12.971050018878918</v>
      </c>
      <c r="G623" s="34"/>
      <c r="H623" s="34"/>
      <c r="I623" s="17"/>
    </row>
    <row r="624" spans="1:9" x14ac:dyDescent="0.2">
      <c r="A624" s="5">
        <v>43714</v>
      </c>
      <c r="B624" s="37">
        <f>VLOOKUP(A624,'S&amp;P 500 vs Bitcoin'!A624:B3155,2,FALSE)</f>
        <v>2978.71</v>
      </c>
      <c r="C624" s="37">
        <f>VLOOKUP(A624,'Investing Evenly in Cryptos'!A623:E2635,5,FALSE)</f>
        <v>10551.269</v>
      </c>
      <c r="D624" s="37">
        <f t="shared" si="27"/>
        <v>1.3692448424226822</v>
      </c>
      <c r="E624" s="35">
        <f t="shared" si="28"/>
        <v>17.729649482457319</v>
      </c>
      <c r="F624" s="34">
        <f t="shared" si="29"/>
        <v>12.948487321732211</v>
      </c>
      <c r="G624" s="34"/>
      <c r="H624" s="34"/>
      <c r="I624" s="17"/>
    </row>
    <row r="625" spans="1:9" x14ac:dyDescent="0.2">
      <c r="A625" s="5">
        <v>43713</v>
      </c>
      <c r="B625" s="37">
        <f>VLOOKUP(A625,'S&amp;P 500 vs Bitcoin'!A625:B3156,2,FALSE)</f>
        <v>2976</v>
      </c>
      <c r="C625" s="37">
        <f>VLOOKUP(A625,'Investing Evenly in Cryptos'!A624:E2636,5,FALSE)</f>
        <v>10817.960000000001</v>
      </c>
      <c r="D625" s="37">
        <f t="shared" si="27"/>
        <v>1.3679991174199242</v>
      </c>
      <c r="E625" s="35">
        <f t="shared" si="28"/>
        <v>18.177779271407449</v>
      </c>
      <c r="F625" s="34">
        <f t="shared" si="29"/>
        <v>13.287858917402763</v>
      </c>
      <c r="G625" s="34"/>
      <c r="H625" s="34"/>
      <c r="I625" s="17"/>
    </row>
    <row r="626" spans="1:9" x14ac:dyDescent="0.2">
      <c r="A626" s="5">
        <v>43712</v>
      </c>
      <c r="B626" s="37">
        <f>VLOOKUP(A626,'S&amp;P 500 vs Bitcoin'!A626:B3157,2,FALSE)</f>
        <v>2937.78</v>
      </c>
      <c r="C626" s="37">
        <f>VLOOKUP(A626,'Investing Evenly in Cryptos'!A625:E2637,5,FALSE)</f>
        <v>10832.149000000001</v>
      </c>
      <c r="D626" s="37">
        <f t="shared" si="27"/>
        <v>1.3504302577869305</v>
      </c>
      <c r="E626" s="35">
        <f t="shared" si="28"/>
        <v>18.20162152170991</v>
      </c>
      <c r="F626" s="34">
        <f t="shared" si="29"/>
        <v>13.4783869190983</v>
      </c>
      <c r="G626" s="34"/>
      <c r="H626" s="34"/>
      <c r="I626" s="17"/>
    </row>
    <row r="627" spans="1:9" x14ac:dyDescent="0.2">
      <c r="A627" s="5">
        <v>43711</v>
      </c>
      <c r="B627" s="37">
        <f>VLOOKUP(A627,'S&amp;P 500 vs Bitcoin'!A627:B3158,2,FALSE)</f>
        <v>2906.27</v>
      </c>
      <c r="C627" s="37">
        <f>VLOOKUP(A627,'Investing Evenly in Cryptos'!A626:E2638,5,FALSE)</f>
        <v>10889.416999999999</v>
      </c>
      <c r="D627" s="37">
        <f t="shared" si="27"/>
        <v>1.3359458316478505</v>
      </c>
      <c r="E627" s="35">
        <f t="shared" si="28"/>
        <v>18.297850853609354</v>
      </c>
      <c r="F627" s="34">
        <f t="shared" si="29"/>
        <v>13.696551476970802</v>
      </c>
      <c r="G627" s="34"/>
      <c r="H627" s="34"/>
      <c r="I627" s="17"/>
    </row>
    <row r="628" spans="1:9" x14ac:dyDescent="0.2">
      <c r="A628" s="5">
        <v>43707</v>
      </c>
      <c r="B628" s="37">
        <f>VLOOKUP(A628,'S&amp;P 500 vs Bitcoin'!A628:B3159,2,FALSE)</f>
        <v>2926.46</v>
      </c>
      <c r="C628" s="37">
        <f>VLOOKUP(A628,'Investing Evenly in Cryptos'!A627:E2639,5,FALSE)</f>
        <v>9833.8439999999991</v>
      </c>
      <c r="D628" s="37">
        <f t="shared" si="27"/>
        <v>1.3452267127569595</v>
      </c>
      <c r="E628" s="35">
        <f t="shared" si="28"/>
        <v>16.524136308643634</v>
      </c>
      <c r="F628" s="34">
        <f t="shared" si="29"/>
        <v>12.283532695227581</v>
      </c>
      <c r="G628" s="34"/>
      <c r="H628" s="34"/>
      <c r="I628" s="17"/>
    </row>
    <row r="629" spans="1:9" x14ac:dyDescent="0.2">
      <c r="A629" s="5">
        <v>43706</v>
      </c>
      <c r="B629" s="37">
        <f>VLOOKUP(A629,'S&amp;P 500 vs Bitcoin'!A629:B3160,2,FALSE)</f>
        <v>2924.58</v>
      </c>
      <c r="C629" s="37">
        <f>VLOOKUP(A629,'Investing Evenly in Cryptos'!A628:E2640,5,FALSE)</f>
        <v>9741.7259999999987</v>
      </c>
      <c r="D629" s="37">
        <f t="shared" si="27"/>
        <v>1.3443625197661162</v>
      </c>
      <c r="E629" s="35">
        <f t="shared" si="28"/>
        <v>16.369347358515927</v>
      </c>
      <c r="F629" s="34">
        <f t="shared" si="29"/>
        <v>12.176289592902192</v>
      </c>
      <c r="G629" s="34"/>
      <c r="H629" s="34"/>
      <c r="I629" s="17"/>
    </row>
    <row r="630" spans="1:9" x14ac:dyDescent="0.2">
      <c r="A630" s="5">
        <v>43705</v>
      </c>
      <c r="B630" s="37">
        <f>VLOOKUP(A630,'S&amp;P 500 vs Bitcoin'!A630:B3161,2,FALSE)</f>
        <v>2887.94</v>
      </c>
      <c r="C630" s="37">
        <f>VLOOKUP(A630,'Investing Evenly in Cryptos'!A629:E2641,5,FALSE)</f>
        <v>9967.5139999999992</v>
      </c>
      <c r="D630" s="37">
        <f t="shared" si="27"/>
        <v>1.3275199499871291</v>
      </c>
      <c r="E630" s="35">
        <f t="shared" si="28"/>
        <v>16.748746471299903</v>
      </c>
      <c r="F630" s="34">
        <f t="shared" si="29"/>
        <v>12.616568565664336</v>
      </c>
      <c r="G630" s="34"/>
      <c r="H630" s="34"/>
      <c r="I630" s="17"/>
    </row>
    <row r="631" spans="1:9" x14ac:dyDescent="0.2">
      <c r="A631" s="5">
        <v>43704</v>
      </c>
      <c r="B631" s="37">
        <f>VLOOKUP(A631,'S&amp;P 500 vs Bitcoin'!A631:B3162,2,FALSE)</f>
        <v>2869.16</v>
      </c>
      <c r="C631" s="37">
        <f>VLOOKUP(A631,'Investing Evenly in Cryptos'!A630:E2642,5,FALSE)</f>
        <v>10444.183000000001</v>
      </c>
      <c r="D631" s="37">
        <f t="shared" si="27"/>
        <v>1.3188872136211525</v>
      </c>
      <c r="E631" s="35">
        <f t="shared" si="28"/>
        <v>17.549709302325581</v>
      </c>
      <c r="F631" s="34">
        <f t="shared" si="29"/>
        <v>13.306451924832064</v>
      </c>
      <c r="G631" s="34"/>
      <c r="H631" s="34"/>
      <c r="I631" s="17"/>
    </row>
    <row r="632" spans="1:9" x14ac:dyDescent="0.2">
      <c r="A632" s="5">
        <v>43703</v>
      </c>
      <c r="B632" s="37">
        <f>VLOOKUP(A632,'S&amp;P 500 vs Bitcoin'!A632:B3163,2,FALSE)</f>
        <v>2878.38</v>
      </c>
      <c r="C632" s="37">
        <f>VLOOKUP(A632,'Investing Evenly in Cryptos'!A631:E2643,5,FALSE)</f>
        <v>10639.3</v>
      </c>
      <c r="D632" s="37">
        <f t="shared" si="27"/>
        <v>1.3231254366932668</v>
      </c>
      <c r="E632" s="35">
        <f t="shared" si="28"/>
        <v>17.877570910068556</v>
      </c>
      <c r="F632" s="34">
        <f t="shared" si="29"/>
        <v>13.511622114036207</v>
      </c>
      <c r="G632" s="34"/>
      <c r="H632" s="34"/>
      <c r="I632" s="17"/>
    </row>
    <row r="633" spans="1:9" x14ac:dyDescent="0.2">
      <c r="A633" s="5">
        <v>43700</v>
      </c>
      <c r="B633" s="37">
        <f>VLOOKUP(A633,'S&amp;P 500 vs Bitcoin'!A633:B3164,2,FALSE)</f>
        <v>2847.11</v>
      </c>
      <c r="C633" s="37">
        <f>VLOOKUP(A633,'Investing Evenly in Cryptos'!A632:E2644,5,FALSE)</f>
        <v>10678.17</v>
      </c>
      <c r="D633" s="37">
        <f t="shared" si="27"/>
        <v>1.3087513330636562</v>
      </c>
      <c r="E633" s="35">
        <f t="shared" si="28"/>
        <v>17.942885468476945</v>
      </c>
      <c r="F633" s="34">
        <f t="shared" si="29"/>
        <v>13.709927176520571</v>
      </c>
      <c r="G633" s="34"/>
      <c r="H633" s="34"/>
      <c r="I633" s="17"/>
    </row>
    <row r="634" spans="1:9" x14ac:dyDescent="0.2">
      <c r="A634" s="5">
        <v>43699</v>
      </c>
      <c r="B634" s="37">
        <f>VLOOKUP(A634,'S&amp;P 500 vs Bitcoin'!A634:B3165,2,FALSE)</f>
        <v>2922.95</v>
      </c>
      <c r="C634" s="37">
        <f>VLOOKUP(A634,'Investing Evenly in Cryptos'!A633:E2645,5,FALSE)</f>
        <v>10381.144</v>
      </c>
      <c r="D634" s="37">
        <f t="shared" si="27"/>
        <v>1.3436132460559702</v>
      </c>
      <c r="E634" s="35">
        <f t="shared" si="28"/>
        <v>17.443782766500874</v>
      </c>
      <c r="F634" s="34">
        <f t="shared" si="29"/>
        <v>12.982740991654548</v>
      </c>
      <c r="G634" s="34"/>
      <c r="H634" s="34"/>
      <c r="I634" s="17"/>
    </row>
    <row r="635" spans="1:9" x14ac:dyDescent="0.2">
      <c r="A635" s="5">
        <v>43698</v>
      </c>
      <c r="B635" s="37">
        <f>VLOOKUP(A635,'S&amp;P 500 vs Bitcoin'!A635:B3166,2,FALSE)</f>
        <v>2924.43</v>
      </c>
      <c r="C635" s="37">
        <f>VLOOKUP(A635,'Investing Evenly in Cryptos'!A634:E2646,5,FALSE)</f>
        <v>10406.878000000001</v>
      </c>
      <c r="D635" s="37">
        <f t="shared" si="27"/>
        <v>1.3442935681976977</v>
      </c>
      <c r="E635" s="35">
        <f t="shared" si="28"/>
        <v>17.487024465653988</v>
      </c>
      <c r="F635" s="34">
        <f t="shared" si="29"/>
        <v>13.008337523401934</v>
      </c>
      <c r="G635" s="34"/>
      <c r="H635" s="34"/>
      <c r="I635" s="17"/>
    </row>
    <row r="636" spans="1:9" x14ac:dyDescent="0.2">
      <c r="A636" s="5">
        <v>43697</v>
      </c>
      <c r="B636" s="37">
        <f>VLOOKUP(A636,'S&amp;P 500 vs Bitcoin'!A636:B3167,2,FALSE)</f>
        <v>2900.51</v>
      </c>
      <c r="C636" s="37">
        <f>VLOOKUP(A636,'Investing Evenly in Cryptos'!A635:E2647,5,FALSE)</f>
        <v>11064.759</v>
      </c>
      <c r="D636" s="37">
        <f t="shared" si="27"/>
        <v>1.3332980914205863</v>
      </c>
      <c r="E636" s="35">
        <f t="shared" si="28"/>
        <v>18.592483868799569</v>
      </c>
      <c r="F636" s="34">
        <f t="shared" si="29"/>
        <v>13.944731480857273</v>
      </c>
      <c r="G636" s="34"/>
      <c r="H636" s="34"/>
      <c r="I636" s="17"/>
    </row>
    <row r="637" spans="1:9" x14ac:dyDescent="0.2">
      <c r="A637" s="5">
        <v>43696</v>
      </c>
      <c r="B637" s="37">
        <f>VLOOKUP(A637,'S&amp;P 500 vs Bitcoin'!A637:B3168,2,FALSE)</f>
        <v>2923.65</v>
      </c>
      <c r="C637" s="37">
        <f>VLOOKUP(A637,'Investing Evenly in Cryptos'!A636:E2648,5,FALSE)</f>
        <v>11216.762999999999</v>
      </c>
      <c r="D637" s="37">
        <f t="shared" si="27"/>
        <v>1.3439350200419227</v>
      </c>
      <c r="E637" s="35">
        <f t="shared" si="28"/>
        <v>18.847901263610698</v>
      </c>
      <c r="F637" s="34">
        <f t="shared" si="29"/>
        <v>14.024414114175517</v>
      </c>
      <c r="G637" s="34"/>
      <c r="H637" s="34"/>
      <c r="I637" s="17"/>
    </row>
    <row r="638" spans="1:9" x14ac:dyDescent="0.2">
      <c r="A638" s="5">
        <v>43693</v>
      </c>
      <c r="B638" s="37">
        <f>VLOOKUP(A638,'S&amp;P 500 vs Bitcoin'!A638:B3169,2,FALSE)</f>
        <v>2888.68</v>
      </c>
      <c r="C638" s="37">
        <f>VLOOKUP(A638,'Investing Evenly in Cryptos'!A637:E2649,5,FALSE)</f>
        <v>10626.268</v>
      </c>
      <c r="D638" s="37">
        <f t="shared" si="27"/>
        <v>1.3278601110579928</v>
      </c>
      <c r="E638" s="35">
        <f t="shared" si="28"/>
        <v>17.855672805484609</v>
      </c>
      <c r="F638" s="34">
        <f t="shared" si="29"/>
        <v>13.446953227066839</v>
      </c>
      <c r="G638" s="34"/>
      <c r="H638" s="34"/>
      <c r="I638" s="17"/>
    </row>
    <row r="639" spans="1:9" x14ac:dyDescent="0.2">
      <c r="A639" s="5">
        <v>43692</v>
      </c>
      <c r="B639" s="37">
        <f>VLOOKUP(A639,'S&amp;P 500 vs Bitcoin'!A639:B3170,2,FALSE)</f>
        <v>2847.6</v>
      </c>
      <c r="C639" s="37">
        <f>VLOOKUP(A639,'Investing Evenly in Cryptos'!A638:E2650,5,FALSE)</f>
        <v>10591.889000000001</v>
      </c>
      <c r="D639" s="37">
        <f t="shared" si="27"/>
        <v>1.3089765748538227</v>
      </c>
      <c r="E639" s="35">
        <f t="shared" si="28"/>
        <v>17.797904624277457</v>
      </c>
      <c r="F639" s="34">
        <f t="shared" si="29"/>
        <v>13.59680911498741</v>
      </c>
      <c r="G639" s="34"/>
      <c r="H639" s="34"/>
      <c r="I639" s="17"/>
    </row>
    <row r="640" spans="1:9" x14ac:dyDescent="0.2">
      <c r="A640" s="5">
        <v>43691</v>
      </c>
      <c r="B640" s="37">
        <f>VLOOKUP(A640,'S&amp;P 500 vs Bitcoin'!A640:B3171,2,FALSE)</f>
        <v>2840.6</v>
      </c>
      <c r="C640" s="37">
        <f>VLOOKUP(A640,'Investing Evenly in Cryptos'!A639:E2651,5,FALSE)</f>
        <v>10330.263000000001</v>
      </c>
      <c r="D640" s="37">
        <f t="shared" si="27"/>
        <v>1.3057588349942999</v>
      </c>
      <c r="E640" s="35">
        <f t="shared" si="28"/>
        <v>17.358285723887622</v>
      </c>
      <c r="F640" s="34">
        <f t="shared" si="29"/>
        <v>13.29363834935369</v>
      </c>
      <c r="G640" s="34"/>
      <c r="H640" s="34"/>
      <c r="I640" s="17"/>
    </row>
    <row r="641" spans="1:9" x14ac:dyDescent="0.2">
      <c r="A641" s="5">
        <v>43690</v>
      </c>
      <c r="B641" s="37">
        <f>VLOOKUP(A641,'S&amp;P 500 vs Bitcoin'!A641:B3172,2,FALSE)</f>
        <v>2926.32</v>
      </c>
      <c r="C641" s="37">
        <f>VLOOKUP(A641,'Investing Evenly in Cryptos'!A640:E2652,5,FALSE)</f>
        <v>11198.136</v>
      </c>
      <c r="D641" s="37">
        <f t="shared" si="27"/>
        <v>1.3451623579597691</v>
      </c>
      <c r="E641" s="35">
        <f t="shared" si="28"/>
        <v>18.816601693776047</v>
      </c>
      <c r="F641" s="34">
        <f t="shared" si="29"/>
        <v>13.988349869019164</v>
      </c>
      <c r="G641" s="34"/>
      <c r="H641" s="34"/>
      <c r="I641" s="17"/>
    </row>
    <row r="642" spans="1:9" x14ac:dyDescent="0.2">
      <c r="A642" s="5">
        <v>43689</v>
      </c>
      <c r="B642" s="37">
        <f>VLOOKUP(A642,'S&amp;P 500 vs Bitcoin'!A642:B3173,2,FALSE)</f>
        <v>2883.75</v>
      </c>
      <c r="C642" s="37">
        <f>VLOOKUP(A642,'Investing Evenly in Cryptos'!A641:E2653,5,FALSE)</f>
        <v>11701.391000000001</v>
      </c>
      <c r="D642" s="37">
        <f t="shared" si="27"/>
        <v>1.3255939028426433</v>
      </c>
      <c r="E642" s="35">
        <f t="shared" si="28"/>
        <v>19.662237867993014</v>
      </c>
      <c r="F642" s="34">
        <f t="shared" si="29"/>
        <v>14.832776332049145</v>
      </c>
      <c r="G642" s="34"/>
      <c r="H642" s="34"/>
      <c r="I642" s="17"/>
    </row>
    <row r="643" spans="1:9" x14ac:dyDescent="0.2">
      <c r="A643" s="5">
        <v>43686</v>
      </c>
      <c r="B643" s="37">
        <f>VLOOKUP(A643,'S&amp;P 500 vs Bitcoin'!A643:B3174,2,FALSE)</f>
        <v>2918.65</v>
      </c>
      <c r="C643" s="37">
        <f>VLOOKUP(A643,'Investing Evenly in Cryptos'!A642:E2654,5,FALSE)</f>
        <v>12188.130999999999</v>
      </c>
      <c r="D643" s="37">
        <f t="shared" ref="D643:D706" si="30">B643/$B$1387</f>
        <v>1.3416366344279778</v>
      </c>
      <c r="E643" s="35">
        <f t="shared" ref="E643:E706" si="31">C643/$C$1387</f>
        <v>20.480123336469955</v>
      </c>
      <c r="F643" s="34">
        <f t="shared" ref="F643:F706" si="32">E643/D643</f>
        <v>15.265029897757593</v>
      </c>
      <c r="G643" s="34"/>
      <c r="H643" s="34"/>
      <c r="I643" s="17"/>
    </row>
    <row r="644" spans="1:9" x14ac:dyDescent="0.2">
      <c r="A644" s="5">
        <v>43685</v>
      </c>
      <c r="B644" s="37">
        <f>VLOOKUP(A644,'S&amp;P 500 vs Bitcoin'!A644:B3175,2,FALSE)</f>
        <v>2938.09</v>
      </c>
      <c r="C644" s="37">
        <f>VLOOKUP(A644,'Investing Evenly in Cryptos'!A643:E2655,5,FALSE)</f>
        <v>12372.249000000002</v>
      </c>
      <c r="D644" s="37">
        <f t="shared" si="30"/>
        <v>1.3505727576949951</v>
      </c>
      <c r="E644" s="35">
        <f t="shared" si="31"/>
        <v>20.789502957386748</v>
      </c>
      <c r="F644" s="34">
        <f t="shared" si="32"/>
        <v>15.393101066889519</v>
      </c>
      <c r="G644" s="34"/>
      <c r="H644" s="34"/>
      <c r="I644" s="17"/>
    </row>
    <row r="645" spans="1:9" x14ac:dyDescent="0.2">
      <c r="A645" s="5">
        <v>43684</v>
      </c>
      <c r="B645" s="37">
        <f>VLOOKUP(A645,'S&amp;P 500 vs Bitcoin'!A645:B3176,2,FALSE)</f>
        <v>2883.98</v>
      </c>
      <c r="C645" s="37">
        <f>VLOOKUP(A645,'Investing Evenly in Cryptos'!A644:E2656,5,FALSE)</f>
        <v>12313.896000000001</v>
      </c>
      <c r="D645" s="37">
        <f t="shared" si="30"/>
        <v>1.3256996285808849</v>
      </c>
      <c r="E645" s="35">
        <f t="shared" si="31"/>
        <v>20.691450463772014</v>
      </c>
      <c r="F645" s="34">
        <f t="shared" si="32"/>
        <v>15.60794769620739</v>
      </c>
      <c r="G645" s="34"/>
      <c r="H645" s="34"/>
      <c r="I645" s="17"/>
    </row>
    <row r="646" spans="1:9" x14ac:dyDescent="0.2">
      <c r="A646" s="5">
        <v>43683</v>
      </c>
      <c r="B646" s="37">
        <f>VLOOKUP(A646,'S&amp;P 500 vs Bitcoin'!A646:B3177,2,FALSE)</f>
        <v>2881.77</v>
      </c>
      <c r="C646" s="37">
        <f>VLOOKUP(A646,'Investing Evenly in Cryptos'!A645:E2657,5,FALSE)</f>
        <v>11790.269000000002</v>
      </c>
      <c r="D646" s="37">
        <f t="shared" si="30"/>
        <v>1.3246837421395212</v>
      </c>
      <c r="E646" s="35">
        <f t="shared" si="31"/>
        <v>19.811582537975539</v>
      </c>
      <c r="F646" s="34">
        <f t="shared" si="32"/>
        <v>14.955707470205292</v>
      </c>
      <c r="G646" s="34"/>
      <c r="H646" s="34"/>
      <c r="I646" s="17"/>
    </row>
    <row r="647" spans="1:9" x14ac:dyDescent="0.2">
      <c r="A647" s="5">
        <v>43682</v>
      </c>
      <c r="B647" s="37">
        <f>VLOOKUP(A647,'S&amp;P 500 vs Bitcoin'!A647:B3178,2,FALSE)</f>
        <v>2844.74</v>
      </c>
      <c r="C647" s="37">
        <f>VLOOKUP(A647,'Investing Evenly in Cryptos'!A646:E2658,5,FALSE)</f>
        <v>12138.124000000002</v>
      </c>
      <c r="D647" s="37">
        <f t="shared" si="30"/>
        <v>1.3076618982826462</v>
      </c>
      <c r="E647" s="35">
        <f t="shared" si="31"/>
        <v>20.396094905229202</v>
      </c>
      <c r="F647" s="34">
        <f t="shared" si="32"/>
        <v>15.597376456418448</v>
      </c>
      <c r="G647" s="34"/>
      <c r="H647" s="34"/>
      <c r="I647" s="17"/>
    </row>
    <row r="648" spans="1:9" x14ac:dyDescent="0.2">
      <c r="A648" s="5">
        <v>43679</v>
      </c>
      <c r="B648" s="37">
        <f>VLOOKUP(A648,'S&amp;P 500 vs Bitcoin'!A648:B3179,2,FALSE)</f>
        <v>2932.05</v>
      </c>
      <c r="C648" s="37">
        <f>VLOOKUP(A648,'Investing Evenly in Cryptos'!A647:E2659,5,FALSE)</f>
        <v>10831.388000000001</v>
      </c>
      <c r="D648" s="37">
        <f t="shared" si="30"/>
        <v>1.3477963078733499</v>
      </c>
      <c r="E648" s="35">
        <f t="shared" si="31"/>
        <v>18.200342788009142</v>
      </c>
      <c r="F648" s="34">
        <f t="shared" si="32"/>
        <v>13.503778487661057</v>
      </c>
      <c r="G648" s="34"/>
      <c r="H648" s="34"/>
      <c r="I648" s="17"/>
    </row>
    <row r="649" spans="1:9" x14ac:dyDescent="0.2">
      <c r="A649" s="5">
        <v>43678</v>
      </c>
      <c r="B649" s="37">
        <f>VLOOKUP(A649,'S&amp;P 500 vs Bitcoin'!A649:B3180,2,FALSE)</f>
        <v>2953.56</v>
      </c>
      <c r="C649" s="37">
        <f>VLOOKUP(A649,'Investing Evenly in Cryptos'!A648:E2660,5,FALSE)</f>
        <v>10715.226999999999</v>
      </c>
      <c r="D649" s="37">
        <f t="shared" si="30"/>
        <v>1.3576839627845401</v>
      </c>
      <c r="E649" s="35">
        <f t="shared" si="31"/>
        <v>18.005153582470761</v>
      </c>
      <c r="F649" s="34">
        <f t="shared" si="32"/>
        <v>13.261667719447106</v>
      </c>
      <c r="G649" s="34"/>
      <c r="H649" s="34"/>
      <c r="I649" s="17"/>
    </row>
    <row r="650" spans="1:9" x14ac:dyDescent="0.2">
      <c r="A650" s="5">
        <v>43677</v>
      </c>
      <c r="B650" s="37">
        <f>VLOOKUP(A650,'S&amp;P 500 vs Bitcoin'!A650:B3181,2,FALSE)</f>
        <v>2980.38</v>
      </c>
      <c r="C650" s="37">
        <f>VLOOKUP(A650,'Investing Evenly in Cryptos'!A649:E2661,5,FALSE)</f>
        <v>10405.481000000002</v>
      </c>
      <c r="D650" s="37">
        <f t="shared" si="30"/>
        <v>1.3700125032177399</v>
      </c>
      <c r="E650" s="35">
        <f t="shared" si="31"/>
        <v>17.484677039924723</v>
      </c>
      <c r="F650" s="34">
        <f t="shared" si="32"/>
        <v>12.762421509919486</v>
      </c>
      <c r="G650" s="34"/>
      <c r="H650" s="34"/>
      <c r="I650" s="17"/>
    </row>
    <row r="651" spans="1:9" x14ac:dyDescent="0.2">
      <c r="A651" s="5">
        <v>43676</v>
      </c>
      <c r="B651" s="37">
        <f>VLOOKUP(A651,'S&amp;P 500 vs Bitcoin'!A651:B3182,2,FALSE)</f>
        <v>3013.18</v>
      </c>
      <c r="C651" s="37">
        <f>VLOOKUP(A651,'Investing Evenly in Cryptos'!A650:E2662,5,FALSE)</f>
        <v>9888.9140000000007</v>
      </c>
      <c r="D651" s="37">
        <f t="shared" si="30"/>
        <v>1.3850899128452174</v>
      </c>
      <c r="E651" s="35">
        <f t="shared" si="31"/>
        <v>16.616672267777929</v>
      </c>
      <c r="F651" s="34">
        <f t="shared" si="32"/>
        <v>11.996818483533948</v>
      </c>
      <c r="G651" s="34"/>
      <c r="H651" s="34"/>
      <c r="I651" s="17"/>
    </row>
    <row r="652" spans="1:9" x14ac:dyDescent="0.2">
      <c r="A652" s="5">
        <v>43675</v>
      </c>
      <c r="B652" s="37">
        <f>VLOOKUP(A652,'S&amp;P 500 vs Bitcoin'!A652:B3183,2,FALSE)</f>
        <v>3020.97</v>
      </c>
      <c r="C652" s="37">
        <f>VLOOKUP(A652,'Investing Evenly in Cryptos'!A651:E2663,5,FALSE)</f>
        <v>9808.1859999999997</v>
      </c>
      <c r="D652" s="37">
        <f t="shared" si="30"/>
        <v>1.3886707976317434</v>
      </c>
      <c r="E652" s="35">
        <f t="shared" si="31"/>
        <v>16.481022314827261</v>
      </c>
      <c r="F652" s="34">
        <f t="shared" si="32"/>
        <v>11.868199679099037</v>
      </c>
      <c r="G652" s="34"/>
      <c r="H652" s="34"/>
      <c r="I652" s="17"/>
    </row>
    <row r="653" spans="1:9" x14ac:dyDescent="0.2">
      <c r="A653" s="5">
        <v>43672</v>
      </c>
      <c r="B653" s="37">
        <f>VLOOKUP(A653,'S&amp;P 500 vs Bitcoin'!A653:B3184,2,FALSE)</f>
        <v>3025.86</v>
      </c>
      <c r="C653" s="37">
        <f>VLOOKUP(A653,'Investing Evenly in Cryptos'!A652:E2664,5,FALSE)</f>
        <v>10155.565999999999</v>
      </c>
      <c r="D653" s="37">
        <f t="shared" si="30"/>
        <v>1.3909186187621814</v>
      </c>
      <c r="E653" s="35">
        <f t="shared" si="31"/>
        <v>17.064736523726307</v>
      </c>
      <c r="F653" s="34">
        <f t="shared" si="32"/>
        <v>12.268680779406568</v>
      </c>
      <c r="G653" s="34"/>
      <c r="H653" s="34"/>
      <c r="I653" s="17"/>
    </row>
    <row r="654" spans="1:9" x14ac:dyDescent="0.2">
      <c r="A654" s="5">
        <v>43671</v>
      </c>
      <c r="B654" s="37">
        <f>VLOOKUP(A654,'S&amp;P 500 vs Bitcoin'!A654:B3185,2,FALSE)</f>
        <v>3003.67</v>
      </c>
      <c r="C654" s="37">
        <f>VLOOKUP(A654,'Investing Evenly in Cryptos'!A653:E2665,5,FALSE)</f>
        <v>10202.786</v>
      </c>
      <c r="D654" s="37">
        <f t="shared" si="30"/>
        <v>1.3807183834074945</v>
      </c>
      <c r="E654" s="35">
        <f t="shared" si="31"/>
        <v>17.144081865842182</v>
      </c>
      <c r="F654" s="34">
        <f t="shared" si="32"/>
        <v>12.416783952374168</v>
      </c>
      <c r="G654" s="34"/>
      <c r="H654" s="34"/>
      <c r="I654" s="17"/>
    </row>
    <row r="655" spans="1:9" x14ac:dyDescent="0.2">
      <c r="A655" s="5">
        <v>43670</v>
      </c>
      <c r="B655" s="37">
        <f>VLOOKUP(A655,'S&amp;P 500 vs Bitcoin'!A655:B3186,2,FALSE)</f>
        <v>3019.56</v>
      </c>
      <c r="C655" s="37">
        <f>VLOOKUP(A655,'Investing Evenly in Cryptos'!A654:E2666,5,FALSE)</f>
        <v>10082.151</v>
      </c>
      <c r="D655" s="37">
        <f t="shared" si="30"/>
        <v>1.388022652888611</v>
      </c>
      <c r="E655" s="35">
        <f t="shared" si="31"/>
        <v>16.941374848769996</v>
      </c>
      <c r="F655" s="34">
        <f t="shared" si="32"/>
        <v>12.205402277486852</v>
      </c>
      <c r="G655" s="34"/>
      <c r="H655" s="34"/>
      <c r="I655" s="17"/>
    </row>
    <row r="656" spans="1:9" x14ac:dyDescent="0.2">
      <c r="A656" s="5">
        <v>43669</v>
      </c>
      <c r="B656" s="37">
        <f>VLOOKUP(A656,'S&amp;P 500 vs Bitcoin'!A656:B3187,2,FALSE)</f>
        <v>3005.47</v>
      </c>
      <c r="C656" s="37">
        <f>VLOOKUP(A656,'Investing Evenly in Cryptos'!A655:E2667,5,FALSE)</f>
        <v>10157.498999999998</v>
      </c>
      <c r="D656" s="37">
        <f t="shared" si="30"/>
        <v>1.3815458022285145</v>
      </c>
      <c r="E656" s="35">
        <f t="shared" si="31"/>
        <v>17.067984608146254</v>
      </c>
      <c r="F656" s="34">
        <f t="shared" si="32"/>
        <v>12.354266199944</v>
      </c>
      <c r="G656" s="34"/>
      <c r="H656" s="34"/>
      <c r="I656" s="17"/>
    </row>
    <row r="657" spans="1:9" x14ac:dyDescent="0.2">
      <c r="A657" s="5">
        <v>43668</v>
      </c>
      <c r="B657" s="37">
        <f>VLOOKUP(A657,'S&amp;P 500 vs Bitcoin'!A657:B3188,2,FALSE)</f>
        <v>2985.03</v>
      </c>
      <c r="C657" s="37">
        <f>VLOOKUP(A657,'Investing Evenly in Cryptos'!A656:E2668,5,FALSE)</f>
        <v>10641.66</v>
      </c>
      <c r="D657" s="37">
        <f t="shared" si="30"/>
        <v>1.3721500018387085</v>
      </c>
      <c r="E657" s="35">
        <f t="shared" si="31"/>
        <v>17.881536496840972</v>
      </c>
      <c r="F657" s="34">
        <f t="shared" si="32"/>
        <v>13.031765093378533</v>
      </c>
      <c r="G657" s="34"/>
      <c r="H657" s="34"/>
      <c r="I657" s="17"/>
    </row>
    <row r="658" spans="1:9" x14ac:dyDescent="0.2">
      <c r="A658" s="5">
        <v>43665</v>
      </c>
      <c r="B658" s="37">
        <f>VLOOKUP(A658,'S&amp;P 500 vs Bitcoin'!A658:B3189,2,FALSE)</f>
        <v>2976.61</v>
      </c>
      <c r="C658" s="37">
        <f>VLOOKUP(A658,'Investing Evenly in Cryptos'!A657:E2669,5,FALSE)</f>
        <v>10838.397999999999</v>
      </c>
      <c r="D658" s="37">
        <f t="shared" si="30"/>
        <v>1.3682795204648255</v>
      </c>
      <c r="E658" s="35">
        <f t="shared" si="31"/>
        <v>18.212121924989916</v>
      </c>
      <c r="F658" s="34">
        <f t="shared" si="32"/>
        <v>13.310234972166345</v>
      </c>
      <c r="G658" s="34"/>
      <c r="H658" s="34"/>
      <c r="I658" s="17"/>
    </row>
    <row r="659" spans="1:9" x14ac:dyDescent="0.2">
      <c r="A659" s="5">
        <v>43664</v>
      </c>
      <c r="B659" s="37">
        <f>VLOOKUP(A659,'S&amp;P 500 vs Bitcoin'!A659:B3190,2,FALSE)</f>
        <v>2995.11</v>
      </c>
      <c r="C659" s="37">
        <f>VLOOKUP(A659,'Investing Evenly in Cryptos'!A658:E2670,5,FALSE)</f>
        <v>10948.705</v>
      </c>
      <c r="D659" s="37">
        <f t="shared" si="30"/>
        <v>1.3767835472364212</v>
      </c>
      <c r="E659" s="35">
        <f t="shared" si="31"/>
        <v>18.397474458932653</v>
      </c>
      <c r="F659" s="34">
        <f t="shared" si="32"/>
        <v>13.36264839586541</v>
      </c>
      <c r="G659" s="34"/>
      <c r="H659" s="34"/>
      <c r="I659" s="17"/>
    </row>
    <row r="660" spans="1:9" x14ac:dyDescent="0.2">
      <c r="A660" s="5">
        <v>43663</v>
      </c>
      <c r="B660" s="37">
        <f>VLOOKUP(A660,'S&amp;P 500 vs Bitcoin'!A660:B3191,2,FALSE)</f>
        <v>2984.42</v>
      </c>
      <c r="C660" s="37">
        <f>VLOOKUP(A660,'Investing Evenly in Cryptos'!A659:E2671,5,FALSE)</f>
        <v>9984.268</v>
      </c>
      <c r="D660" s="37">
        <f t="shared" si="30"/>
        <v>1.3718695987938072</v>
      </c>
      <c r="E660" s="35">
        <f t="shared" si="31"/>
        <v>16.776898776717299</v>
      </c>
      <c r="F660" s="34">
        <f t="shared" si="32"/>
        <v>12.229222654593483</v>
      </c>
      <c r="G660" s="34"/>
      <c r="H660" s="34"/>
      <c r="I660" s="17"/>
    </row>
    <row r="661" spans="1:9" x14ac:dyDescent="0.2">
      <c r="A661" s="5">
        <v>43662</v>
      </c>
      <c r="B661" s="37">
        <f>VLOOKUP(A661,'S&amp;P 500 vs Bitcoin'!A661:B3192,2,FALSE)</f>
        <v>3004.04</v>
      </c>
      <c r="C661" s="37">
        <f>VLOOKUP(A661,'Investing Evenly in Cryptos'!A660:E2672,5,FALSE)</f>
        <v>9688.0929999999989</v>
      </c>
      <c r="D661" s="37">
        <f t="shared" si="30"/>
        <v>1.3808884639429264</v>
      </c>
      <c r="E661" s="35">
        <f t="shared" si="31"/>
        <v>16.279226038446026</v>
      </c>
      <c r="F661" s="34">
        <f t="shared" si="32"/>
        <v>11.788950710735218</v>
      </c>
      <c r="G661" s="34"/>
      <c r="H661" s="34"/>
      <c r="I661" s="17"/>
    </row>
    <row r="662" spans="1:9" x14ac:dyDescent="0.2">
      <c r="A662" s="5">
        <v>43661</v>
      </c>
      <c r="B662" s="37">
        <f>VLOOKUP(A662,'S&amp;P 500 vs Bitcoin'!A662:B3193,2,FALSE)</f>
        <v>3014.3</v>
      </c>
      <c r="C662" s="37">
        <f>VLOOKUP(A662,'Investing Evenly in Cryptos'!A661:E2673,5,FALSE)</f>
        <v>11138.132</v>
      </c>
      <c r="D662" s="37">
        <f t="shared" si="30"/>
        <v>1.3856047512227412</v>
      </c>
      <c r="E662" s="35">
        <f t="shared" si="31"/>
        <v>18.715774969753998</v>
      </c>
      <c r="F662" s="34">
        <f t="shared" si="32"/>
        <v>13.50729705079177</v>
      </c>
      <c r="G662" s="34"/>
      <c r="H662" s="34"/>
      <c r="I662" s="17"/>
    </row>
    <row r="663" spans="1:9" x14ac:dyDescent="0.2">
      <c r="A663" s="5">
        <v>43658</v>
      </c>
      <c r="B663" s="37">
        <f>VLOOKUP(A663,'S&amp;P 500 vs Bitcoin'!A663:B3194,2,FALSE)</f>
        <v>3013.77</v>
      </c>
      <c r="C663" s="37">
        <f>VLOOKUP(A663,'Investing Evenly in Cryptos'!A662:E2674,5,FALSE)</f>
        <v>12144.584999999999</v>
      </c>
      <c r="D663" s="37">
        <f t="shared" si="30"/>
        <v>1.385361122347663</v>
      </c>
      <c r="E663" s="35">
        <f t="shared" si="31"/>
        <v>20.406951539185371</v>
      </c>
      <c r="F663" s="34">
        <f t="shared" si="32"/>
        <v>14.730420256491181</v>
      </c>
      <c r="G663" s="34"/>
      <c r="H663" s="34"/>
      <c r="I663" s="17"/>
    </row>
    <row r="664" spans="1:9" x14ac:dyDescent="0.2">
      <c r="A664" s="5">
        <v>43657</v>
      </c>
      <c r="B664" s="37">
        <f>VLOOKUP(A664,'S&amp;P 500 vs Bitcoin'!A664:B3195,2,FALSE)</f>
        <v>2999.91</v>
      </c>
      <c r="C664" s="37">
        <f>VLOOKUP(A664,'Investing Evenly in Cryptos'!A663:E2675,5,FALSE)</f>
        <v>11711.378999999999</v>
      </c>
      <c r="D664" s="37">
        <f t="shared" si="30"/>
        <v>1.378989997425808</v>
      </c>
      <c r="E664" s="35">
        <f t="shared" si="31"/>
        <v>19.679021037773893</v>
      </c>
      <c r="F664" s="34">
        <f t="shared" si="32"/>
        <v>14.270604626943756</v>
      </c>
      <c r="G664" s="34"/>
      <c r="H664" s="34"/>
      <c r="I664" s="17"/>
    </row>
    <row r="665" spans="1:9" x14ac:dyDescent="0.2">
      <c r="A665" s="5">
        <v>43656</v>
      </c>
      <c r="B665" s="37">
        <f>VLOOKUP(A665,'S&amp;P 500 vs Bitcoin'!A665:B3196,2,FALSE)</f>
        <v>2993.07</v>
      </c>
      <c r="C665" s="37">
        <f>VLOOKUP(A665,'Investing Evenly in Cryptos'!A664:E2676,5,FALSE)</f>
        <v>12489.993999999999</v>
      </c>
      <c r="D665" s="37">
        <f t="shared" si="30"/>
        <v>1.3758458059059318</v>
      </c>
      <c r="E665" s="35">
        <f t="shared" si="31"/>
        <v>20.987353810996101</v>
      </c>
      <c r="F665" s="34">
        <f t="shared" si="32"/>
        <v>15.254146737160626</v>
      </c>
      <c r="G665" s="34"/>
      <c r="H665" s="34"/>
      <c r="I665" s="17"/>
    </row>
    <row r="666" spans="1:9" x14ac:dyDescent="0.2">
      <c r="A666" s="5">
        <v>43655</v>
      </c>
      <c r="B666" s="37">
        <f>VLOOKUP(A666,'S&amp;P 500 vs Bitcoin'!A666:B3197,2,FALSE)</f>
        <v>2979.63</v>
      </c>
      <c r="C666" s="37">
        <f>VLOOKUP(A666,'Investing Evenly in Cryptos'!A665:E2677,5,FALSE)</f>
        <v>12980.073</v>
      </c>
      <c r="D666" s="37">
        <f t="shared" si="30"/>
        <v>1.3696677453756481</v>
      </c>
      <c r="E666" s="35">
        <f t="shared" si="31"/>
        <v>21.810849912622665</v>
      </c>
      <c r="F666" s="34">
        <f t="shared" si="32"/>
        <v>15.924190363876003</v>
      </c>
      <c r="G666" s="34"/>
      <c r="H666" s="34"/>
      <c r="I666" s="17"/>
    </row>
    <row r="667" spans="1:9" x14ac:dyDescent="0.2">
      <c r="A667" s="5">
        <v>43654</v>
      </c>
      <c r="B667" s="37">
        <f>VLOOKUP(A667,'S&amp;P 500 vs Bitcoin'!A667:B3198,2,FALSE)</f>
        <v>2975.95</v>
      </c>
      <c r="C667" s="37">
        <f>VLOOKUP(A667,'Investing Evenly in Cryptos'!A666:E2678,5,FALSE)</f>
        <v>12737.472</v>
      </c>
      <c r="D667" s="37">
        <f t="shared" si="30"/>
        <v>1.3679761335637848</v>
      </c>
      <c r="E667" s="35">
        <f t="shared" si="31"/>
        <v>21.403199354751983</v>
      </c>
      <c r="F667" s="34">
        <f t="shared" si="32"/>
        <v>15.645886525076582</v>
      </c>
      <c r="G667" s="34"/>
      <c r="H667" s="34"/>
      <c r="I667" s="17"/>
    </row>
    <row r="668" spans="1:9" x14ac:dyDescent="0.2">
      <c r="A668" s="5">
        <v>43651</v>
      </c>
      <c r="B668" s="37">
        <f>VLOOKUP(A668,'S&amp;P 500 vs Bitcoin'!A668:B3199,2,FALSE)</f>
        <v>2990.41</v>
      </c>
      <c r="C668" s="37">
        <f>VLOOKUP(A668,'Investing Evenly in Cryptos'!A667:E2679,5,FALSE)</f>
        <v>11404.364000000001</v>
      </c>
      <c r="D668" s="37">
        <f t="shared" si="30"/>
        <v>1.374623064759313</v>
      </c>
      <c r="E668" s="35">
        <f t="shared" si="31"/>
        <v>19.163133485683563</v>
      </c>
      <c r="F668" s="34">
        <f t="shared" si="32"/>
        <v>13.940645968310518</v>
      </c>
      <c r="G668" s="34"/>
      <c r="H668" s="34"/>
      <c r="I668" s="17"/>
    </row>
    <row r="669" spans="1:9" x14ac:dyDescent="0.2">
      <c r="A669" s="5">
        <v>43649</v>
      </c>
      <c r="B669" s="37">
        <f>VLOOKUP(A669,'S&amp;P 500 vs Bitcoin'!A669:B3200,2,FALSE)</f>
        <v>2995.82</v>
      </c>
      <c r="C669" s="37">
        <f>VLOOKUP(A669,'Investing Evenly in Cryptos'!A668:E2680,5,FALSE)</f>
        <v>12407.773999999999</v>
      </c>
      <c r="D669" s="37">
        <f t="shared" si="30"/>
        <v>1.3771099179936013</v>
      </c>
      <c r="E669" s="35">
        <f t="shared" si="31"/>
        <v>20.849196800645245</v>
      </c>
      <c r="F669" s="34">
        <f t="shared" si="32"/>
        <v>15.139820379060055</v>
      </c>
      <c r="G669" s="34"/>
      <c r="H669" s="34"/>
      <c r="I669" s="17"/>
    </row>
    <row r="670" spans="1:9" x14ac:dyDescent="0.2">
      <c r="A670" s="5">
        <v>43648</v>
      </c>
      <c r="B670" s="37">
        <f>VLOOKUP(A670,'S&amp;P 500 vs Bitcoin'!A670:B3201,2,FALSE)</f>
        <v>2973.01</v>
      </c>
      <c r="C670" s="37">
        <f>VLOOKUP(A670,'Investing Evenly in Cryptos'!A669:E2681,5,FALSE)</f>
        <v>11277.092000000001</v>
      </c>
      <c r="D670" s="37">
        <f t="shared" si="30"/>
        <v>1.3666246828227853</v>
      </c>
      <c r="E670" s="35">
        <f t="shared" si="31"/>
        <v>18.949274095980645</v>
      </c>
      <c r="F670" s="34">
        <f t="shared" si="32"/>
        <v>13.865748463462999</v>
      </c>
      <c r="G670" s="34"/>
      <c r="H670" s="34"/>
      <c r="I670" s="17"/>
    </row>
    <row r="671" spans="1:9" x14ac:dyDescent="0.2">
      <c r="A671" s="5">
        <v>43647</v>
      </c>
      <c r="B671" s="37">
        <f>VLOOKUP(A671,'S&amp;P 500 vs Bitcoin'!A671:B3202,2,FALSE)</f>
        <v>2964.33</v>
      </c>
      <c r="C671" s="37">
        <f>VLOOKUP(A671,'Investing Evenly in Cryptos'!A670:E2682,5,FALSE)</f>
        <v>11057.596</v>
      </c>
      <c r="D671" s="37">
        <f t="shared" si="30"/>
        <v>1.3626346853969771</v>
      </c>
      <c r="E671" s="35">
        <f t="shared" si="31"/>
        <v>18.580447640811936</v>
      </c>
      <c r="F671" s="34">
        <f t="shared" si="32"/>
        <v>13.6356778819254</v>
      </c>
      <c r="G671" s="34"/>
      <c r="H671" s="34"/>
      <c r="I671" s="17"/>
    </row>
    <row r="672" spans="1:9" x14ac:dyDescent="0.2">
      <c r="A672" s="5">
        <v>43644</v>
      </c>
      <c r="B672" s="37">
        <f>VLOOKUP(A672,'S&amp;P 500 vs Bitcoin'!A672:B3203,2,FALSE)</f>
        <v>2941.76</v>
      </c>
      <c r="C672" s="37">
        <f>VLOOKUP(A672,'Investing Evenly in Cryptos'!A671:E2683,5,FALSE)</f>
        <v>12778.11</v>
      </c>
      <c r="D672" s="37">
        <f t="shared" si="30"/>
        <v>1.3522597727356305</v>
      </c>
      <c r="E672" s="35">
        <f t="shared" si="31"/>
        <v>21.471484742572926</v>
      </c>
      <c r="F672" s="34">
        <f t="shared" si="32"/>
        <v>15.878224861437658</v>
      </c>
      <c r="G672" s="34"/>
      <c r="H672" s="34"/>
      <c r="I672" s="17"/>
    </row>
    <row r="673" spans="1:9" x14ac:dyDescent="0.2">
      <c r="A673" s="5">
        <v>43643</v>
      </c>
      <c r="B673" s="37">
        <f>VLOOKUP(A673,'S&amp;P 500 vs Bitcoin'!A673:B3204,2,FALSE)</f>
        <v>2924.92</v>
      </c>
      <c r="C673" s="37">
        <f>VLOOKUP(A673,'Investing Evenly in Cryptos'!A672:E2684,5,FALSE)</f>
        <v>11609.946</v>
      </c>
      <c r="D673" s="37">
        <f t="shared" si="30"/>
        <v>1.3445188099878644</v>
      </c>
      <c r="E673" s="35">
        <f t="shared" si="31"/>
        <v>19.508579782228793</v>
      </c>
      <c r="F673" s="34">
        <f t="shared" si="32"/>
        <v>14.509711308839835</v>
      </c>
      <c r="G673" s="34"/>
      <c r="H673" s="34"/>
      <c r="I673" s="17"/>
    </row>
    <row r="674" spans="1:9" x14ac:dyDescent="0.2">
      <c r="A674" s="5">
        <v>43642</v>
      </c>
      <c r="B674" s="37">
        <f>VLOOKUP(A674,'S&amp;P 500 vs Bitcoin'!A674:B3205,2,FALSE)</f>
        <v>2913.78</v>
      </c>
      <c r="C674" s="37">
        <f>VLOOKUP(A674,'Investing Evenly in Cryptos'!A673:E2685,5,FALSE)</f>
        <v>13339.934999999999</v>
      </c>
      <c r="D674" s="37">
        <f t="shared" si="30"/>
        <v>1.3393980068399955</v>
      </c>
      <c r="E674" s="35">
        <f t="shared" si="31"/>
        <v>22.415538042747681</v>
      </c>
      <c r="F674" s="34">
        <f t="shared" si="32"/>
        <v>16.735531879453841</v>
      </c>
      <c r="G674" s="34"/>
      <c r="H674" s="34"/>
      <c r="I674" s="17"/>
    </row>
    <row r="675" spans="1:9" x14ac:dyDescent="0.2">
      <c r="A675" s="5">
        <v>43641</v>
      </c>
      <c r="B675" s="37">
        <f>VLOOKUP(A675,'S&amp;P 500 vs Bitcoin'!A675:B3206,2,FALSE)</f>
        <v>2917.38</v>
      </c>
      <c r="C675" s="37">
        <f>VLOOKUP(A675,'Investing Evenly in Cryptos'!A674:E2686,5,FALSE)</f>
        <v>12203.602999999999</v>
      </c>
      <c r="D675" s="37">
        <f t="shared" si="30"/>
        <v>1.3410528444820358</v>
      </c>
      <c r="E675" s="35">
        <f t="shared" si="31"/>
        <v>20.506121454496572</v>
      </c>
      <c r="F675" s="34">
        <f t="shared" si="32"/>
        <v>15.291061451360475</v>
      </c>
      <c r="G675" s="34"/>
      <c r="H675" s="34"/>
      <c r="I675" s="17"/>
    </row>
    <row r="676" spans="1:9" x14ac:dyDescent="0.2">
      <c r="A676" s="5">
        <v>43640</v>
      </c>
      <c r="B676" s="37">
        <f>VLOOKUP(A676,'S&amp;P 500 vs Bitcoin'!A676:B3207,2,FALSE)</f>
        <v>2945.35</v>
      </c>
      <c r="C676" s="37">
        <f>VLOOKUP(A676,'Investing Evenly in Cryptos'!A675:E2687,5,FALSE)</f>
        <v>11500.407000000001</v>
      </c>
      <c r="D676" s="37">
        <f t="shared" si="30"/>
        <v>1.3539100136064428</v>
      </c>
      <c r="E676" s="35">
        <f t="shared" si="31"/>
        <v>19.324517744320474</v>
      </c>
      <c r="F676" s="34">
        <f t="shared" si="32"/>
        <v>14.27311826496156</v>
      </c>
      <c r="G676" s="34"/>
      <c r="H676" s="34"/>
      <c r="I676" s="17"/>
    </row>
    <row r="677" spans="1:9" x14ac:dyDescent="0.2">
      <c r="A677" s="5">
        <v>43637</v>
      </c>
      <c r="B677" s="37">
        <f>VLOOKUP(A677,'S&amp;P 500 vs Bitcoin'!A677:B3208,2,FALSE)</f>
        <v>2950.46</v>
      </c>
      <c r="C677" s="37">
        <f>VLOOKUP(A677,'Investing Evenly in Cryptos'!A676:E2688,5,FALSE)</f>
        <v>10670.422999999999</v>
      </c>
      <c r="D677" s="37">
        <f t="shared" si="30"/>
        <v>1.3562589637038944</v>
      </c>
      <c r="E677" s="35">
        <f t="shared" si="31"/>
        <v>17.929867925796476</v>
      </c>
      <c r="F677" s="34">
        <f t="shared" si="32"/>
        <v>13.220091741794393</v>
      </c>
      <c r="G677" s="34"/>
      <c r="H677" s="34"/>
      <c r="I677" s="17"/>
    </row>
    <row r="678" spans="1:9" x14ac:dyDescent="0.2">
      <c r="A678" s="5">
        <v>43636</v>
      </c>
      <c r="B678" s="37">
        <f>VLOOKUP(A678,'S&amp;P 500 vs Bitcoin'!A678:B3209,2,FALSE)</f>
        <v>2954.18</v>
      </c>
      <c r="C678" s="37">
        <f>VLOOKUP(A678,'Investing Evenly in Cryptos'!A677:E2689,5,FALSE)</f>
        <v>9965.3760000000002</v>
      </c>
      <c r="D678" s="37">
        <f t="shared" si="30"/>
        <v>1.3579689626006692</v>
      </c>
      <c r="E678" s="35">
        <f t="shared" si="31"/>
        <v>16.745153918537437</v>
      </c>
      <c r="F678" s="34">
        <f t="shared" si="32"/>
        <v>12.331028454780373</v>
      </c>
      <c r="G678" s="34"/>
      <c r="H678" s="34"/>
      <c r="I678" s="17"/>
    </row>
    <row r="679" spans="1:9" x14ac:dyDescent="0.2">
      <c r="A679" s="5">
        <v>43635</v>
      </c>
      <c r="B679" s="37">
        <f>VLOOKUP(A679,'S&amp;P 500 vs Bitcoin'!A679:B3210,2,FALSE)</f>
        <v>2926.46</v>
      </c>
      <c r="C679" s="37">
        <f>VLOOKUP(A679,'Investing Evenly in Cryptos'!A678:E2690,5,FALSE)</f>
        <v>9711.9539999999997</v>
      </c>
      <c r="D679" s="37">
        <f t="shared" si="30"/>
        <v>1.3452267127569595</v>
      </c>
      <c r="E679" s="35">
        <f t="shared" si="31"/>
        <v>16.319320473181879</v>
      </c>
      <c r="F679" s="34">
        <f t="shared" si="32"/>
        <v>12.131278927502439</v>
      </c>
      <c r="G679" s="34"/>
      <c r="H679" s="34"/>
      <c r="I679" s="17"/>
    </row>
    <row r="680" spans="1:9" x14ac:dyDescent="0.2">
      <c r="A680" s="5">
        <v>43634</v>
      </c>
      <c r="B680" s="37">
        <f>VLOOKUP(A680,'S&amp;P 500 vs Bitcoin'!A680:B3211,2,FALSE)</f>
        <v>2917.75</v>
      </c>
      <c r="C680" s="37">
        <f>VLOOKUP(A680,'Investing Evenly in Cryptos'!A679:E2691,5,FALSE)</f>
        <v>9496.2129999999997</v>
      </c>
      <c r="D680" s="37">
        <f t="shared" si="30"/>
        <v>1.3412229250174676</v>
      </c>
      <c r="E680" s="35">
        <f t="shared" si="31"/>
        <v>15.956803669848098</v>
      </c>
      <c r="F680" s="34">
        <f t="shared" si="32"/>
        <v>11.897204687013742</v>
      </c>
      <c r="G680" s="34"/>
      <c r="H680" s="34"/>
      <c r="I680" s="17"/>
    </row>
    <row r="681" spans="1:9" x14ac:dyDescent="0.2">
      <c r="A681" s="5">
        <v>43633</v>
      </c>
      <c r="B681" s="37">
        <f>VLOOKUP(A681,'S&amp;P 500 vs Bitcoin'!A681:B3212,2,FALSE)</f>
        <v>2889.67</v>
      </c>
      <c r="C681" s="37">
        <f>VLOOKUP(A681,'Investing Evenly in Cryptos'!A680:E2692,5,FALSE)</f>
        <v>9764.2250000000004</v>
      </c>
      <c r="D681" s="37">
        <f t="shared" si="30"/>
        <v>1.3283151914095539</v>
      </c>
      <c r="E681" s="35">
        <f t="shared" si="31"/>
        <v>16.40715317919075</v>
      </c>
      <c r="F681" s="34">
        <f t="shared" si="32"/>
        <v>12.351852395650274</v>
      </c>
      <c r="G681" s="34"/>
      <c r="H681" s="34"/>
      <c r="I681" s="17"/>
    </row>
    <row r="682" spans="1:9" x14ac:dyDescent="0.2">
      <c r="A682" s="5">
        <v>43630</v>
      </c>
      <c r="B682" s="37">
        <f>VLOOKUP(A682,'S&amp;P 500 vs Bitcoin'!A682:B3213,2,FALSE)</f>
        <v>2886.98</v>
      </c>
      <c r="C682" s="37">
        <f>VLOOKUP(A682,'Investing Evenly in Cryptos'!A681:E2693,5,FALSE)</f>
        <v>9084.991</v>
      </c>
      <c r="D682" s="37">
        <f t="shared" si="30"/>
        <v>1.3270786599492517</v>
      </c>
      <c r="E682" s="35">
        <f t="shared" si="31"/>
        <v>15.265813617421696</v>
      </c>
      <c r="F682" s="34">
        <f t="shared" si="32"/>
        <v>11.503322356193619</v>
      </c>
      <c r="G682" s="34"/>
      <c r="H682" s="34"/>
      <c r="I682" s="17"/>
    </row>
    <row r="683" spans="1:9" x14ac:dyDescent="0.2">
      <c r="A683" s="5">
        <v>43629</v>
      </c>
      <c r="B683" s="37">
        <f>VLOOKUP(A683,'S&amp;P 500 vs Bitcoin'!A683:B3214,2,FALSE)</f>
        <v>2891.64</v>
      </c>
      <c r="C683" s="37">
        <f>VLOOKUP(A683,'Investing Evenly in Cryptos'!A682:E2694,5,FALSE)</f>
        <v>8612.5629999999983</v>
      </c>
      <c r="D683" s="37">
        <f t="shared" si="30"/>
        <v>1.3292207553414481</v>
      </c>
      <c r="E683" s="35">
        <f t="shared" si="31"/>
        <v>14.471977080252719</v>
      </c>
      <c r="F683" s="34">
        <f t="shared" si="32"/>
        <v>10.887564779663089</v>
      </c>
      <c r="G683" s="34"/>
      <c r="H683" s="34"/>
      <c r="I683" s="17"/>
    </row>
    <row r="684" spans="1:9" x14ac:dyDescent="0.2">
      <c r="A684" s="5">
        <v>43628</v>
      </c>
      <c r="B684" s="37">
        <f>VLOOKUP(A684,'S&amp;P 500 vs Bitcoin'!A684:B3215,2,FALSE)</f>
        <v>2879.84</v>
      </c>
      <c r="C684" s="37">
        <f>VLOOKUP(A684,'Investing Evenly in Cryptos'!A683:E2695,5,FALSE)</f>
        <v>8574.2009999999991</v>
      </c>
      <c r="D684" s="37">
        <f t="shared" si="30"/>
        <v>1.3237965652925385</v>
      </c>
      <c r="E684" s="35">
        <f t="shared" si="31"/>
        <v>14.407516131200429</v>
      </c>
      <c r="F684" s="34">
        <f t="shared" si="32"/>
        <v>10.88348203110543</v>
      </c>
      <c r="G684" s="34"/>
      <c r="H684" s="34"/>
      <c r="I684" s="17"/>
    </row>
    <row r="685" spans="1:9" x14ac:dyDescent="0.2">
      <c r="A685" s="5">
        <v>43627</v>
      </c>
      <c r="B685" s="37">
        <f>VLOOKUP(A685,'S&amp;P 500 vs Bitcoin'!A685:B3216,2,FALSE)</f>
        <v>2885.72</v>
      </c>
      <c r="C685" s="37">
        <f>VLOOKUP(A685,'Investing Evenly in Cryptos'!A684:E2696,5,FALSE)</f>
        <v>8285.0770000000011</v>
      </c>
      <c r="D685" s="37">
        <f t="shared" si="30"/>
        <v>1.3264994667745373</v>
      </c>
      <c r="E685" s="35">
        <f t="shared" si="31"/>
        <v>13.921691423578439</v>
      </c>
      <c r="F685" s="34">
        <f t="shared" si="32"/>
        <v>10.495059947087549</v>
      </c>
      <c r="G685" s="34"/>
      <c r="H685" s="34"/>
      <c r="I685" s="17"/>
    </row>
    <row r="686" spans="1:9" x14ac:dyDescent="0.2">
      <c r="A686" s="5">
        <v>43626</v>
      </c>
      <c r="B686" s="37">
        <f>VLOOKUP(A686,'S&amp;P 500 vs Bitcoin'!A686:B3217,2,FALSE)</f>
        <v>2886.73</v>
      </c>
      <c r="C686" s="37">
        <f>VLOOKUP(A686,'Investing Evenly in Cryptos'!A685:E2697,5,FALSE)</f>
        <v>8390.75</v>
      </c>
      <c r="D686" s="37">
        <f t="shared" si="30"/>
        <v>1.3269637406685544</v>
      </c>
      <c r="E686" s="35">
        <f t="shared" si="31"/>
        <v>14.099257292646861</v>
      </c>
      <c r="F686" s="34">
        <f t="shared" si="32"/>
        <v>10.625201624230769</v>
      </c>
      <c r="G686" s="34"/>
      <c r="H686" s="34"/>
      <c r="I686" s="17"/>
    </row>
    <row r="687" spans="1:9" x14ac:dyDescent="0.2">
      <c r="A687" s="5">
        <v>43623</v>
      </c>
      <c r="B687" s="37">
        <f>VLOOKUP(A687,'S&amp;P 500 vs Bitcoin'!A687:B3218,2,FALSE)</f>
        <v>2873.34</v>
      </c>
      <c r="C687" s="37">
        <f>VLOOKUP(A687,'Investing Evenly in Cryptos'!A686:E2698,5,FALSE)</f>
        <v>8358.1750000000011</v>
      </c>
      <c r="D687" s="37">
        <f t="shared" si="30"/>
        <v>1.3208086639944103</v>
      </c>
      <c r="E687" s="35">
        <f t="shared" si="31"/>
        <v>14.044520432853879</v>
      </c>
      <c r="F687" s="34">
        <f t="shared" si="32"/>
        <v>10.633274005320514</v>
      </c>
      <c r="G687" s="34"/>
      <c r="H687" s="34"/>
      <c r="I687" s="17"/>
    </row>
    <row r="688" spans="1:9" x14ac:dyDescent="0.2">
      <c r="A688" s="5">
        <v>43622</v>
      </c>
      <c r="B688" s="37">
        <f>VLOOKUP(A688,'S&amp;P 500 vs Bitcoin'!A688:B3219,2,FALSE)</f>
        <v>2843.49</v>
      </c>
      <c r="C688" s="37">
        <f>VLOOKUP(A688,'Investing Evenly in Cryptos'!A687:E2699,5,FALSE)</f>
        <v>8166.4590000000007</v>
      </c>
      <c r="D688" s="37">
        <f t="shared" si="30"/>
        <v>1.30708730187916</v>
      </c>
      <c r="E688" s="35">
        <f t="shared" si="31"/>
        <v>13.722373638929964</v>
      </c>
      <c r="F688" s="34">
        <f t="shared" si="32"/>
        <v>10.498436959185298</v>
      </c>
      <c r="G688" s="34"/>
      <c r="H688" s="34"/>
      <c r="I688" s="17"/>
    </row>
    <row r="689" spans="1:9" x14ac:dyDescent="0.2">
      <c r="A689" s="5">
        <v>43621</v>
      </c>
      <c r="B689" s="37">
        <f>VLOOKUP(A689,'S&amp;P 500 vs Bitcoin'!A689:B3220,2,FALSE)</f>
        <v>2826.15</v>
      </c>
      <c r="C689" s="37">
        <f>VLOOKUP(A689,'Investing Evenly in Cryptos'!A688:E2700,5,FALSE)</f>
        <v>8139.2170000000006</v>
      </c>
      <c r="D689" s="37">
        <f t="shared" si="30"/>
        <v>1.2991165005699996</v>
      </c>
      <c r="E689" s="35">
        <f t="shared" si="31"/>
        <v>13.676597997042615</v>
      </c>
      <c r="F689" s="34">
        <f t="shared" si="32"/>
        <v>10.527614722037537</v>
      </c>
      <c r="G689" s="34"/>
      <c r="H689" s="34"/>
      <c r="I689" s="17"/>
    </row>
    <row r="690" spans="1:9" x14ac:dyDescent="0.2">
      <c r="A690" s="5">
        <v>43620</v>
      </c>
      <c r="B690" s="37">
        <f>VLOOKUP(A690,'S&amp;P 500 vs Bitcoin'!A690:B3221,2,FALSE)</f>
        <v>2803.27</v>
      </c>
      <c r="C690" s="37">
        <f>VLOOKUP(A690,'Investing Evenly in Cryptos'!A689:E2701,5,FALSE)</f>
        <v>8036.3620000000001</v>
      </c>
      <c r="D690" s="37">
        <f t="shared" si="30"/>
        <v>1.2885990880005884</v>
      </c>
      <c r="E690" s="35">
        <f t="shared" si="31"/>
        <v>13.503767307433796</v>
      </c>
      <c r="F690" s="34">
        <f t="shared" si="32"/>
        <v>10.479417091926134</v>
      </c>
      <c r="G690" s="34"/>
      <c r="H690" s="34"/>
      <c r="I690" s="17"/>
    </row>
    <row r="691" spans="1:9" x14ac:dyDescent="0.2">
      <c r="A691" s="5">
        <v>43619</v>
      </c>
      <c r="B691" s="37">
        <f>VLOOKUP(A691,'S&amp;P 500 vs Bitcoin'!A691:B3222,2,FALSE)</f>
        <v>2744.45</v>
      </c>
      <c r="C691" s="37">
        <f>VLOOKUP(A691,'Investing Evenly in Cryptos'!A690:E2702,5,FALSE)</f>
        <v>8459.143</v>
      </c>
      <c r="D691" s="37">
        <f t="shared" si="30"/>
        <v>1.2615608796381421</v>
      </c>
      <c r="E691" s="35">
        <f t="shared" si="31"/>
        <v>14.214180333378142</v>
      </c>
      <c r="F691" s="34">
        <f t="shared" si="32"/>
        <v>11.26713784708927</v>
      </c>
      <c r="G691" s="34"/>
      <c r="H691" s="34"/>
      <c r="I691" s="17"/>
    </row>
    <row r="692" spans="1:9" x14ac:dyDescent="0.2">
      <c r="A692" s="5">
        <v>43616</v>
      </c>
      <c r="B692" s="37">
        <f>VLOOKUP(A692,'S&amp;P 500 vs Bitcoin'!A692:B3223,2,FALSE)</f>
        <v>2752.06</v>
      </c>
      <c r="C692" s="37">
        <f>VLOOKUP(A692,'Investing Evenly in Cryptos'!A691:E2703,5,FALSE)</f>
        <v>8915.0589999999993</v>
      </c>
      <c r="D692" s="37">
        <f t="shared" si="30"/>
        <v>1.265059022542566</v>
      </c>
      <c r="E692" s="35">
        <f t="shared" si="31"/>
        <v>14.980271205807231</v>
      </c>
      <c r="F692" s="34">
        <f t="shared" si="32"/>
        <v>11.841559120063257</v>
      </c>
      <c r="G692" s="34"/>
      <c r="H692" s="34"/>
      <c r="I692" s="17"/>
    </row>
    <row r="693" spans="1:9" x14ac:dyDescent="0.2">
      <c r="A693" s="5">
        <v>43615</v>
      </c>
      <c r="B693" s="37">
        <f>VLOOKUP(A693,'S&amp;P 500 vs Bitcoin'!A693:B3224,2,FALSE)</f>
        <v>2788.86</v>
      </c>
      <c r="C693" s="37">
        <f>VLOOKUP(A693,'Investing Evenly in Cryptos'!A692:E2704,5,FALSE)</f>
        <v>8632.6569999999992</v>
      </c>
      <c r="D693" s="37">
        <f t="shared" si="30"/>
        <v>1.2819751406611997</v>
      </c>
      <c r="E693" s="35">
        <f t="shared" si="31"/>
        <v>14.505741699153111</v>
      </c>
      <c r="F693" s="34">
        <f t="shared" si="32"/>
        <v>11.315150535346215</v>
      </c>
      <c r="G693" s="34"/>
      <c r="H693" s="34"/>
      <c r="I693" s="17"/>
    </row>
    <row r="694" spans="1:9" x14ac:dyDescent="0.2">
      <c r="A694" s="5">
        <v>43614</v>
      </c>
      <c r="B694" s="37">
        <f>VLOOKUP(A694,'S&amp;P 500 vs Bitcoin'!A694:B3225,2,FALSE)</f>
        <v>2783.02</v>
      </c>
      <c r="C694" s="37">
        <f>VLOOKUP(A694,'Investing Evenly in Cryptos'!A693:E2705,5,FALSE)</f>
        <v>9065.8869999999988</v>
      </c>
      <c r="D694" s="37">
        <f t="shared" si="30"/>
        <v>1.2792906262641119</v>
      </c>
      <c r="E694" s="35">
        <f t="shared" si="31"/>
        <v>15.233712528565665</v>
      </c>
      <c r="F694" s="34">
        <f t="shared" si="32"/>
        <v>11.90793727071415</v>
      </c>
      <c r="G694" s="34"/>
      <c r="H694" s="34"/>
      <c r="I694" s="17"/>
    </row>
    <row r="695" spans="1:9" x14ac:dyDescent="0.2">
      <c r="A695" s="5">
        <v>43613</v>
      </c>
      <c r="B695" s="37">
        <f>VLOOKUP(A695,'S&amp;P 500 vs Bitcoin'!A695:B3226,2,FALSE)</f>
        <v>2802.39</v>
      </c>
      <c r="C695" s="37">
        <f>VLOOKUP(A695,'Investing Evenly in Cryptos'!A694:E2706,5,FALSE)</f>
        <v>9127.844000000001</v>
      </c>
      <c r="D695" s="37">
        <f t="shared" si="30"/>
        <v>1.2881945721325341</v>
      </c>
      <c r="E695" s="35">
        <f t="shared" si="31"/>
        <v>15.337820943675228</v>
      </c>
      <c r="F695" s="34">
        <f t="shared" si="32"/>
        <v>11.906447422988535</v>
      </c>
      <c r="G695" s="34"/>
      <c r="H695" s="34"/>
      <c r="I695" s="17"/>
    </row>
    <row r="696" spans="1:9" x14ac:dyDescent="0.2">
      <c r="A696" s="5">
        <v>43609</v>
      </c>
      <c r="B696" s="37">
        <f>VLOOKUP(A696,'S&amp;P 500 vs Bitcoin'!A696:B3227,2,FALSE)</f>
        <v>2826.06</v>
      </c>
      <c r="C696" s="37">
        <f>VLOOKUP(A696,'Investing Evenly in Cryptos'!A695:E2707,5,FALSE)</f>
        <v>8344.4830000000002</v>
      </c>
      <c r="D696" s="37">
        <f t="shared" si="30"/>
        <v>1.2990751296289487</v>
      </c>
      <c r="E696" s="35">
        <f t="shared" si="31"/>
        <v>14.021513308240355</v>
      </c>
      <c r="F696" s="34">
        <f t="shared" si="32"/>
        <v>10.793458352362794</v>
      </c>
      <c r="G696" s="34"/>
      <c r="H696" s="34"/>
      <c r="I696" s="17"/>
    </row>
    <row r="697" spans="1:9" x14ac:dyDescent="0.2">
      <c r="A697" s="5">
        <v>43608</v>
      </c>
      <c r="B697" s="37">
        <f>VLOOKUP(A697,'S&amp;P 500 vs Bitcoin'!A697:B3228,2,FALSE)</f>
        <v>2822.24</v>
      </c>
      <c r="C697" s="37">
        <f>VLOOKUP(A697,'Investing Evenly in Cryptos'!A696:E2708,5,FALSE)</f>
        <v>8206.4169999999995</v>
      </c>
      <c r="D697" s="37">
        <f t="shared" si="30"/>
        <v>1.2973191630198946</v>
      </c>
      <c r="E697" s="35">
        <f t="shared" si="31"/>
        <v>13.78951640005377</v>
      </c>
      <c r="F697" s="34">
        <f t="shared" si="32"/>
        <v>10.629239737702315</v>
      </c>
      <c r="G697" s="34"/>
      <c r="H697" s="34"/>
      <c r="I697" s="17"/>
    </row>
    <row r="698" spans="1:9" x14ac:dyDescent="0.2">
      <c r="A698" s="5">
        <v>43607</v>
      </c>
      <c r="B698" s="37">
        <f>VLOOKUP(A698,'S&amp;P 500 vs Bitcoin'!A698:B3229,2,FALSE)</f>
        <v>2856.27</v>
      </c>
      <c r="C698" s="37">
        <f>VLOOKUP(A698,'Investing Evenly in Cryptos'!A697:E2709,5,FALSE)</f>
        <v>7952.3410000000003</v>
      </c>
      <c r="D698" s="37">
        <f t="shared" si="30"/>
        <v>1.3129619755084028</v>
      </c>
      <c r="E698" s="35">
        <f t="shared" si="31"/>
        <v>13.362584016668908</v>
      </c>
      <c r="F698" s="34">
        <f t="shared" si="32"/>
        <v>10.177434126753498</v>
      </c>
      <c r="G698" s="34"/>
      <c r="H698" s="34"/>
      <c r="I698" s="17"/>
    </row>
    <row r="699" spans="1:9" x14ac:dyDescent="0.2">
      <c r="A699" s="5">
        <v>43606</v>
      </c>
      <c r="B699" s="37">
        <f>VLOOKUP(A699,'S&amp;P 500 vs Bitcoin'!A699:B3230,2,FALSE)</f>
        <v>2864.36</v>
      </c>
      <c r="C699" s="37">
        <f>VLOOKUP(A699,'Investing Evenly in Cryptos'!A698:E2710,5,FALSE)</f>
        <v>8282.2109999999993</v>
      </c>
      <c r="D699" s="37">
        <f t="shared" si="30"/>
        <v>1.3166807634317657</v>
      </c>
      <c r="E699" s="35">
        <f t="shared" si="31"/>
        <v>13.916875588116682</v>
      </c>
      <c r="F699" s="34">
        <f t="shared" si="32"/>
        <v>10.569665764573081</v>
      </c>
      <c r="G699" s="34"/>
      <c r="H699" s="34"/>
      <c r="I699" s="17"/>
    </row>
    <row r="700" spans="1:9" x14ac:dyDescent="0.2">
      <c r="A700" s="5">
        <v>43605</v>
      </c>
      <c r="B700" s="37">
        <f>VLOOKUP(A700,'S&amp;P 500 vs Bitcoin'!A700:B3231,2,FALSE)</f>
        <v>2840.23</v>
      </c>
      <c r="C700" s="37">
        <f>VLOOKUP(A700,'Investing Evenly in Cryptos'!A699:E2711,5,FALSE)</f>
        <v>8328.2529999999988</v>
      </c>
      <c r="D700" s="37">
        <f t="shared" si="30"/>
        <v>1.305588754458868</v>
      </c>
      <c r="E700" s="35">
        <f t="shared" si="31"/>
        <v>13.994241497513105</v>
      </c>
      <c r="F700" s="34">
        <f t="shared" si="32"/>
        <v>10.718720921668284</v>
      </c>
      <c r="G700" s="34"/>
      <c r="H700" s="34"/>
      <c r="I700" s="17"/>
    </row>
    <row r="701" spans="1:9" x14ac:dyDescent="0.2">
      <c r="A701" s="5">
        <v>43602</v>
      </c>
      <c r="B701" s="37">
        <f>VLOOKUP(A701,'S&amp;P 500 vs Bitcoin'!A701:B3232,2,FALSE)</f>
        <v>2859.53</v>
      </c>
      <c r="C701" s="37">
        <f>VLOOKUP(A701,'Investing Evenly in Cryptos'!A700:E2712,5,FALSE)</f>
        <v>7750.94</v>
      </c>
      <c r="D701" s="37">
        <f t="shared" si="30"/>
        <v>1.314460522928695</v>
      </c>
      <c r="E701" s="35">
        <f t="shared" si="31"/>
        <v>13.024163193977685</v>
      </c>
      <c r="F701" s="34">
        <f t="shared" si="32"/>
        <v>9.9083715081523227</v>
      </c>
      <c r="G701" s="34"/>
      <c r="H701" s="34"/>
      <c r="I701" s="17"/>
    </row>
    <row r="702" spans="1:9" x14ac:dyDescent="0.2">
      <c r="A702" s="5">
        <v>43601</v>
      </c>
      <c r="B702" s="37">
        <f>VLOOKUP(A702,'S&amp;P 500 vs Bitcoin'!A702:B3233,2,FALSE)</f>
        <v>2876.32</v>
      </c>
      <c r="C702" s="37">
        <f>VLOOKUP(A702,'Investing Evenly in Cryptos'!A701:E2713,5,FALSE)</f>
        <v>8216.7749999999996</v>
      </c>
      <c r="D702" s="37">
        <f t="shared" si="30"/>
        <v>1.3221785018203214</v>
      </c>
      <c r="E702" s="35">
        <f t="shared" si="31"/>
        <v>13.806921293184567</v>
      </c>
      <c r="F702" s="34">
        <f t="shared" si="32"/>
        <v>10.442554673348388</v>
      </c>
      <c r="G702" s="34"/>
      <c r="H702" s="34"/>
      <c r="I702" s="17"/>
    </row>
    <row r="703" spans="1:9" x14ac:dyDescent="0.2">
      <c r="A703" s="5">
        <v>43600</v>
      </c>
      <c r="B703" s="37">
        <f>VLOOKUP(A703,'S&amp;P 500 vs Bitcoin'!A703:B3234,2,FALSE)</f>
        <v>2850.96</v>
      </c>
      <c r="C703" s="37">
        <f>VLOOKUP(A703,'Investing Evenly in Cryptos'!A702:E2714,5,FALSE)</f>
        <v>8480.9809999999998</v>
      </c>
      <c r="D703" s="37">
        <f t="shared" si="30"/>
        <v>1.3105210899863935</v>
      </c>
      <c r="E703" s="35">
        <f t="shared" si="31"/>
        <v>14.250875453690012</v>
      </c>
      <c r="F703" s="34">
        <f t="shared" si="32"/>
        <v>10.874205354328156</v>
      </c>
      <c r="G703" s="34"/>
      <c r="H703" s="34"/>
      <c r="I703" s="17"/>
    </row>
    <row r="704" spans="1:9" x14ac:dyDescent="0.2">
      <c r="A704" s="5">
        <v>43599</v>
      </c>
      <c r="B704" s="37">
        <f>VLOOKUP(A704,'S&amp;P 500 vs Bitcoin'!A704:B3235,2,FALSE)</f>
        <v>2834.41</v>
      </c>
      <c r="C704" s="37">
        <f>VLOOKUP(A704,'Investing Evenly in Cryptos'!A703:E2715,5,FALSE)</f>
        <v>8266.630000000001</v>
      </c>
      <c r="D704" s="37">
        <f t="shared" si="30"/>
        <v>1.3029134336042363</v>
      </c>
      <c r="E704" s="35">
        <f t="shared" si="31"/>
        <v>13.890694313751849</v>
      </c>
      <c r="F704" s="34">
        <f t="shared" si="32"/>
        <v>10.661256500615057</v>
      </c>
      <c r="G704" s="34"/>
      <c r="H704" s="34"/>
      <c r="I704" s="17"/>
    </row>
    <row r="705" spans="1:9" x14ac:dyDescent="0.2">
      <c r="A705" s="5">
        <v>43598</v>
      </c>
      <c r="B705" s="37">
        <f>VLOOKUP(A705,'S&amp;P 500 vs Bitcoin'!A705:B3236,2,FALSE)</f>
        <v>2811.87</v>
      </c>
      <c r="C705" s="37">
        <f>VLOOKUP(A705,'Investing Evenly in Cryptos'!A704:E2716,5,FALSE)</f>
        <v>8035.8449999999993</v>
      </c>
      <c r="D705" s="37">
        <f t="shared" si="30"/>
        <v>1.2925523112565733</v>
      </c>
      <c r="E705" s="35">
        <f t="shared" si="31"/>
        <v>13.502898575077294</v>
      </c>
      <c r="F705" s="34">
        <f t="shared" si="32"/>
        <v>10.446694077665807</v>
      </c>
      <c r="G705" s="34"/>
      <c r="H705" s="34"/>
      <c r="I705" s="17"/>
    </row>
    <row r="706" spans="1:9" x14ac:dyDescent="0.2">
      <c r="A706" s="5">
        <v>43595</v>
      </c>
      <c r="B706" s="37">
        <f>VLOOKUP(A706,'S&amp;P 500 vs Bitcoin'!A706:B3237,2,FALSE)</f>
        <v>2881.4</v>
      </c>
      <c r="C706" s="37">
        <f>VLOOKUP(A706,'Investing Evenly in Cryptos'!A705:E2717,5,FALSE)</f>
        <v>6689.8849999999993</v>
      </c>
      <c r="D706" s="37">
        <f t="shared" si="30"/>
        <v>1.3245136616040893</v>
      </c>
      <c r="E706" s="35">
        <f t="shared" si="31"/>
        <v>11.241237061432987</v>
      </c>
      <c r="F706" s="34">
        <f t="shared" si="32"/>
        <v>8.4870676590975833</v>
      </c>
      <c r="G706" s="34"/>
      <c r="H706" s="34"/>
      <c r="I706" s="17"/>
    </row>
    <row r="707" spans="1:9" x14ac:dyDescent="0.2">
      <c r="A707" s="5">
        <v>43594</v>
      </c>
      <c r="B707" s="37">
        <f>VLOOKUP(A707,'S&amp;P 500 vs Bitcoin'!A707:B3238,2,FALSE)</f>
        <v>2870.72</v>
      </c>
      <c r="C707" s="37">
        <f>VLOOKUP(A707,'Investing Evenly in Cryptos'!A706:E2718,5,FALSE)</f>
        <v>6505.9160000000002</v>
      </c>
      <c r="D707" s="37">
        <f t="shared" ref="D707:D770" si="33">B707/$B$1387</f>
        <v>1.3196043099327031</v>
      </c>
      <c r="E707" s="35">
        <f t="shared" ref="E707:E770" si="34">C707/$C$1387</f>
        <v>10.932107810189542</v>
      </c>
      <c r="F707" s="34">
        <f t="shared" ref="F707:F770" si="35">E707/D707</f>
        <v>8.2843832260195143</v>
      </c>
      <c r="G707" s="34"/>
      <c r="H707" s="34"/>
      <c r="I707" s="17"/>
    </row>
    <row r="708" spans="1:9" x14ac:dyDescent="0.2">
      <c r="A708" s="5">
        <v>43593</v>
      </c>
      <c r="B708" s="37">
        <f>VLOOKUP(A708,'S&amp;P 500 vs Bitcoin'!A708:B3239,2,FALSE)</f>
        <v>2879.42</v>
      </c>
      <c r="C708" s="37">
        <f>VLOOKUP(A708,'Investing Evenly in Cryptos'!A707:E2719,5,FALSE)</f>
        <v>6452.6019999999999</v>
      </c>
      <c r="D708" s="37">
        <f t="shared" si="33"/>
        <v>1.3236035009009672</v>
      </c>
      <c r="E708" s="35">
        <f t="shared" si="34"/>
        <v>10.842522516467266</v>
      </c>
      <c r="F708" s="34">
        <f t="shared" si="35"/>
        <v>8.191669566518101</v>
      </c>
      <c r="G708" s="34"/>
      <c r="H708" s="34"/>
      <c r="I708" s="17"/>
    </row>
    <row r="709" spans="1:9" x14ac:dyDescent="0.2">
      <c r="A709" s="5">
        <v>43592</v>
      </c>
      <c r="B709" s="37">
        <f>VLOOKUP(A709,'S&amp;P 500 vs Bitcoin'!A709:B3240,2,FALSE)</f>
        <v>2884.05</v>
      </c>
      <c r="C709" s="37">
        <f>VLOOKUP(A709,'Investing Evenly in Cryptos'!A708:E2720,5,FALSE)</f>
        <v>6339.5459999999994</v>
      </c>
      <c r="D709" s="37">
        <f t="shared" si="33"/>
        <v>1.32573180597948</v>
      </c>
      <c r="E709" s="35">
        <f t="shared" si="34"/>
        <v>10.65255074606802</v>
      </c>
      <c r="F709" s="34">
        <f t="shared" si="35"/>
        <v>8.0352230353240106</v>
      </c>
      <c r="G709" s="34"/>
      <c r="H709" s="34"/>
      <c r="I709" s="17"/>
    </row>
    <row r="710" spans="1:9" x14ac:dyDescent="0.2">
      <c r="A710" s="5">
        <v>43591</v>
      </c>
      <c r="B710" s="37">
        <f>VLOOKUP(A710,'S&amp;P 500 vs Bitcoin'!A710:B3241,2,FALSE)</f>
        <v>2932.47</v>
      </c>
      <c r="C710" s="37">
        <f>VLOOKUP(A710,'Investing Evenly in Cryptos'!A709:E2721,5,FALSE)</f>
        <v>6284.4539999999997</v>
      </c>
      <c r="D710" s="37">
        <f t="shared" si="33"/>
        <v>1.347989372264921</v>
      </c>
      <c r="E710" s="35">
        <f t="shared" si="34"/>
        <v>10.559977819599409</v>
      </c>
      <c r="F710" s="34">
        <f t="shared" si="35"/>
        <v>7.8338732017273287</v>
      </c>
      <c r="G710" s="34"/>
      <c r="H710" s="34"/>
      <c r="I710" s="17"/>
    </row>
    <row r="711" spans="1:9" x14ac:dyDescent="0.2">
      <c r="A711" s="5">
        <v>43588</v>
      </c>
      <c r="B711" s="37">
        <f>VLOOKUP(A711,'S&amp;P 500 vs Bitcoin'!A711:B3242,2,FALSE)</f>
        <v>2945.64</v>
      </c>
      <c r="C711" s="37">
        <f>VLOOKUP(A711,'Investing Evenly in Cryptos'!A710:E2722,5,FALSE)</f>
        <v>6270.46</v>
      </c>
      <c r="D711" s="37">
        <f t="shared" si="33"/>
        <v>1.3540433199720516</v>
      </c>
      <c r="E711" s="35">
        <f t="shared" si="34"/>
        <v>10.536463234305685</v>
      </c>
      <c r="F711" s="34">
        <f t="shared" si="35"/>
        <v>7.7814816401318421</v>
      </c>
      <c r="G711" s="34"/>
      <c r="H711" s="34"/>
      <c r="I711" s="17"/>
    </row>
    <row r="712" spans="1:9" x14ac:dyDescent="0.2">
      <c r="A712" s="5">
        <v>43587</v>
      </c>
      <c r="B712" s="37">
        <f>VLOOKUP(A712,'S&amp;P 500 vs Bitcoin'!A712:B3243,2,FALSE)</f>
        <v>2917.52</v>
      </c>
      <c r="C712" s="37">
        <f>VLOOKUP(A712,'Investing Evenly in Cryptos'!A711:E2723,5,FALSE)</f>
        <v>5966.768</v>
      </c>
      <c r="D712" s="37">
        <f t="shared" si="33"/>
        <v>1.3411171992792261</v>
      </c>
      <c r="E712" s="35">
        <f t="shared" si="34"/>
        <v>10.026159430030917</v>
      </c>
      <c r="F712" s="34">
        <f t="shared" si="35"/>
        <v>7.4759755787334656</v>
      </c>
      <c r="G712" s="34"/>
      <c r="H712" s="34"/>
      <c r="I712" s="17"/>
    </row>
    <row r="713" spans="1:9" x14ac:dyDescent="0.2">
      <c r="A713" s="5">
        <v>43586</v>
      </c>
      <c r="B713" s="37">
        <f>VLOOKUP(A713,'S&amp;P 500 vs Bitcoin'!A713:B3244,2,FALSE)</f>
        <v>2923.73</v>
      </c>
      <c r="C713" s="37">
        <f>VLOOKUP(A713,'Investing Evenly in Cryptos'!A712:E2724,5,FALSE)</f>
        <v>5870.79</v>
      </c>
      <c r="D713" s="37">
        <f t="shared" si="33"/>
        <v>1.3439717942117457</v>
      </c>
      <c r="E713" s="35">
        <f t="shared" si="34"/>
        <v>9.8648843930635834</v>
      </c>
      <c r="F713" s="34">
        <f t="shared" si="35"/>
        <v>7.3400977874312066</v>
      </c>
      <c r="G713" s="34"/>
      <c r="H713" s="34"/>
      <c r="I713" s="17"/>
    </row>
    <row r="714" spans="1:9" x14ac:dyDescent="0.2">
      <c r="A714" s="5">
        <v>43585</v>
      </c>
      <c r="B714" s="37">
        <f>VLOOKUP(A714,'S&amp;P 500 vs Bitcoin'!A714:B3245,2,FALSE)</f>
        <v>2945.83</v>
      </c>
      <c r="C714" s="37">
        <f>VLOOKUP(A714,'Investing Evenly in Cryptos'!A713:E2725,5,FALSE)</f>
        <v>5844.3249999999998</v>
      </c>
      <c r="D714" s="37">
        <f t="shared" si="33"/>
        <v>1.3541306586253814</v>
      </c>
      <c r="E714" s="35">
        <f t="shared" si="34"/>
        <v>9.8204143702110489</v>
      </c>
      <c r="F714" s="34">
        <f t="shared" si="35"/>
        <v>7.2521911439329241</v>
      </c>
      <c r="G714" s="34"/>
      <c r="H714" s="34"/>
      <c r="I714" s="17"/>
    </row>
    <row r="715" spans="1:9" x14ac:dyDescent="0.2">
      <c r="A715" s="5">
        <v>43584</v>
      </c>
      <c r="B715" s="37">
        <f>VLOOKUP(A715,'S&amp;P 500 vs Bitcoin'!A715:B3246,2,FALSE)</f>
        <v>2943.03</v>
      </c>
      <c r="C715" s="37">
        <f>VLOOKUP(A715,'Investing Evenly in Cryptos'!A714:E2726,5,FALSE)</f>
        <v>5710.08</v>
      </c>
      <c r="D715" s="37">
        <f t="shared" si="33"/>
        <v>1.3528435626815725</v>
      </c>
      <c r="E715" s="35">
        <f t="shared" si="34"/>
        <v>9.5948380158623472</v>
      </c>
      <c r="F715" s="34">
        <f t="shared" si="35"/>
        <v>7.092348502471121</v>
      </c>
      <c r="G715" s="34"/>
      <c r="H715" s="34"/>
      <c r="I715" s="17"/>
    </row>
    <row r="716" spans="1:9" x14ac:dyDescent="0.2">
      <c r="A716" s="5">
        <v>43581</v>
      </c>
      <c r="B716" s="37">
        <f>VLOOKUP(A716,'S&amp;P 500 vs Bitcoin'!A716:B3247,2,FALSE)</f>
        <v>2939.88</v>
      </c>
      <c r="C716" s="37">
        <f>VLOOKUP(A716,'Investing Evenly in Cryptos'!A715:E2727,5,FALSE)</f>
        <v>5645.5309999999999</v>
      </c>
      <c r="D716" s="37">
        <f t="shared" si="33"/>
        <v>1.3513955797447872</v>
      </c>
      <c r="E716" s="35">
        <f t="shared" si="34"/>
        <v>9.4863741766366445</v>
      </c>
      <c r="F716" s="34">
        <f t="shared" si="35"/>
        <v>7.0196871432923871</v>
      </c>
      <c r="G716" s="34"/>
      <c r="H716" s="34"/>
      <c r="I716" s="17"/>
    </row>
    <row r="717" spans="1:9" x14ac:dyDescent="0.2">
      <c r="A717" s="5">
        <v>43580</v>
      </c>
      <c r="B717" s="37">
        <f>VLOOKUP(A717,'S&amp;P 500 vs Bitcoin'!A717:B3248,2,FALSE)</f>
        <v>2926.17</v>
      </c>
      <c r="C717" s="37">
        <f>VLOOKUP(A717,'Investing Evenly in Cryptos'!A716:E2728,5,FALSE)</f>
        <v>5445.2529999999997</v>
      </c>
      <c r="D717" s="37">
        <f t="shared" si="33"/>
        <v>1.3450934063913507</v>
      </c>
      <c r="E717" s="35">
        <f t="shared" si="34"/>
        <v>9.1498403683290768</v>
      </c>
      <c r="F717" s="34">
        <f t="shared" si="35"/>
        <v>6.8023828864617597</v>
      </c>
      <c r="G717" s="34"/>
      <c r="H717" s="34"/>
      <c r="I717" s="17"/>
    </row>
    <row r="718" spans="1:9" x14ac:dyDescent="0.2">
      <c r="A718" s="5">
        <v>43579</v>
      </c>
      <c r="B718" s="37">
        <f>VLOOKUP(A718,'S&amp;P 500 vs Bitcoin'!A718:B3249,2,FALSE)</f>
        <v>2927.25</v>
      </c>
      <c r="C718" s="37">
        <f>VLOOKUP(A718,'Investing Evenly in Cryptos'!A717:E2729,5,FALSE)</f>
        <v>5719.9540000000006</v>
      </c>
      <c r="D718" s="37">
        <f t="shared" si="33"/>
        <v>1.3455898576839627</v>
      </c>
      <c r="E718" s="35">
        <f t="shared" si="34"/>
        <v>9.6114296276381239</v>
      </c>
      <c r="F718" s="34">
        <f t="shared" si="35"/>
        <v>7.1429117667261366</v>
      </c>
      <c r="G718" s="34"/>
      <c r="H718" s="34"/>
      <c r="I718" s="17"/>
    </row>
    <row r="719" spans="1:9" x14ac:dyDescent="0.2">
      <c r="A719" s="5">
        <v>43578</v>
      </c>
      <c r="B719" s="37">
        <f>VLOOKUP(A719,'S&amp;P 500 vs Bitcoin'!A719:B3250,2,FALSE)</f>
        <v>2933.68</v>
      </c>
      <c r="C719" s="37">
        <f>VLOOKUP(A719,'Investing Evenly in Cryptos'!A718:E2730,5,FALSE)</f>
        <v>5795.6580000000004</v>
      </c>
      <c r="D719" s="37">
        <f t="shared" si="33"/>
        <v>1.3485455815834957</v>
      </c>
      <c r="E719" s="35">
        <f t="shared" si="34"/>
        <v>9.7386375856970027</v>
      </c>
      <c r="F719" s="34">
        <f t="shared" si="35"/>
        <v>7.2215857726230155</v>
      </c>
      <c r="G719" s="34"/>
      <c r="H719" s="34"/>
      <c r="I719" s="17"/>
    </row>
    <row r="720" spans="1:9" x14ac:dyDescent="0.2">
      <c r="A720" s="5">
        <v>43577</v>
      </c>
      <c r="B720" s="37">
        <f>VLOOKUP(A720,'S&amp;P 500 vs Bitcoin'!A720:B3251,2,FALSE)</f>
        <v>2907.97</v>
      </c>
      <c r="C720" s="37">
        <f>VLOOKUP(A720,'Investing Evenly in Cryptos'!A719:E2731,5,FALSE)</f>
        <v>5666.5740000000005</v>
      </c>
      <c r="D720" s="37">
        <f t="shared" si="33"/>
        <v>1.3367272827565917</v>
      </c>
      <c r="E720" s="35">
        <f t="shared" si="34"/>
        <v>9.5217334319128923</v>
      </c>
      <c r="F720" s="34">
        <f t="shared" si="35"/>
        <v>7.123168319178184</v>
      </c>
      <c r="G720" s="34"/>
      <c r="H720" s="34"/>
      <c r="I720" s="17"/>
    </row>
    <row r="721" spans="1:9" x14ac:dyDescent="0.2">
      <c r="A721" s="5">
        <v>43573</v>
      </c>
      <c r="B721" s="37">
        <f>VLOOKUP(A721,'S&amp;P 500 vs Bitcoin'!A721:B3252,2,FALSE)</f>
        <v>2905.03</v>
      </c>
      <c r="C721" s="37">
        <f>VLOOKUP(A721,'Investing Evenly in Cryptos'!A720:E2732,5,FALSE)</f>
        <v>5567.7210000000005</v>
      </c>
      <c r="D721" s="37">
        <f t="shared" si="33"/>
        <v>1.3353758320155924</v>
      </c>
      <c r="E721" s="35">
        <f t="shared" si="34"/>
        <v>9.3556274364833989</v>
      </c>
      <c r="F721" s="34">
        <f t="shared" si="35"/>
        <v>7.0059882859810205</v>
      </c>
      <c r="G721" s="34"/>
      <c r="H721" s="34"/>
      <c r="I721" s="17"/>
    </row>
    <row r="722" spans="1:9" x14ac:dyDescent="0.2">
      <c r="A722" s="5">
        <v>43572</v>
      </c>
      <c r="B722" s="37">
        <f>VLOOKUP(A722,'S&amp;P 500 vs Bitcoin'!A722:B3253,2,FALSE)</f>
        <v>2900.45</v>
      </c>
      <c r="C722" s="37">
        <f>VLOOKUP(A722,'Investing Evenly in Cryptos'!A721:E2733,5,FALSE)</f>
        <v>5500.96</v>
      </c>
      <c r="D722" s="37">
        <f t="shared" si="33"/>
        <v>1.3332705107932188</v>
      </c>
      <c r="E722" s="35">
        <f t="shared" si="34"/>
        <v>9.2434466998252454</v>
      </c>
      <c r="F722" s="34">
        <f t="shared" si="35"/>
        <v>6.9329116822106336</v>
      </c>
      <c r="G722" s="34"/>
      <c r="H722" s="34"/>
      <c r="I722" s="17"/>
    </row>
    <row r="723" spans="1:9" x14ac:dyDescent="0.2">
      <c r="A723" s="5">
        <v>43571</v>
      </c>
      <c r="B723" s="37">
        <f>VLOOKUP(A723,'S&amp;P 500 vs Bitcoin'!A723:B3254,2,FALSE)</f>
        <v>2907.06</v>
      </c>
      <c r="C723" s="37">
        <f>VLOOKUP(A723,'Investing Evenly in Cryptos'!A722:E2734,5,FALSE)</f>
        <v>5482.1549999999997</v>
      </c>
      <c r="D723" s="37">
        <f t="shared" si="33"/>
        <v>1.3363089765748537</v>
      </c>
      <c r="E723" s="35">
        <f t="shared" si="34"/>
        <v>9.2118480306492803</v>
      </c>
      <c r="F723" s="34">
        <f t="shared" si="35"/>
        <v>6.8935015719646904</v>
      </c>
      <c r="G723" s="34"/>
      <c r="H723" s="34"/>
      <c r="I723" s="17"/>
    </row>
    <row r="724" spans="1:9" x14ac:dyDescent="0.2">
      <c r="A724" s="5">
        <v>43570</v>
      </c>
      <c r="B724" s="37">
        <f>VLOOKUP(A724,'S&amp;P 500 vs Bitcoin'!A724:B3255,2,FALSE)</f>
        <v>2905.58</v>
      </c>
      <c r="C724" s="37">
        <f>VLOOKUP(A724,'Investing Evenly in Cryptos'!A723:E2735,5,FALSE)</f>
        <v>5287.7659999999996</v>
      </c>
      <c r="D724" s="37">
        <f t="shared" si="33"/>
        <v>1.3356286544331262</v>
      </c>
      <c r="E724" s="35">
        <f t="shared" si="34"/>
        <v>8.8852097056055914</v>
      </c>
      <c r="F724" s="34">
        <f t="shared" si="35"/>
        <v>6.652455138720196</v>
      </c>
      <c r="G724" s="34"/>
      <c r="H724" s="34"/>
      <c r="I724" s="17"/>
    </row>
    <row r="725" spans="1:9" x14ac:dyDescent="0.2">
      <c r="A725" s="5">
        <v>43567</v>
      </c>
      <c r="B725" s="37">
        <f>VLOOKUP(A725,'S&amp;P 500 vs Bitcoin'!A725:B3256,2,FALSE)</f>
        <v>2907.41</v>
      </c>
      <c r="C725" s="37">
        <f>VLOOKUP(A725,'Investing Evenly in Cryptos'!A724:E2736,5,FALSE)</f>
        <v>5357.8590000000004</v>
      </c>
      <c r="D725" s="37">
        <f t="shared" si="33"/>
        <v>1.3364698635678298</v>
      </c>
      <c r="E725" s="35">
        <f t="shared" si="34"/>
        <v>9.0029893130797163</v>
      </c>
      <c r="F725" s="34">
        <f t="shared" si="35"/>
        <v>6.7363953041525413</v>
      </c>
      <c r="G725" s="34"/>
      <c r="H725" s="34"/>
      <c r="I725" s="17"/>
    </row>
    <row r="726" spans="1:9" x14ac:dyDescent="0.2">
      <c r="A726" s="5">
        <v>43566</v>
      </c>
      <c r="B726" s="37">
        <f>VLOOKUP(A726,'S&amp;P 500 vs Bitcoin'!A726:B3257,2,FALSE)</f>
        <v>2888.32</v>
      </c>
      <c r="C726" s="37">
        <f>VLOOKUP(A726,'Investing Evenly in Cryptos'!A725:E2737,5,FALSE)</f>
        <v>5310.4070000000002</v>
      </c>
      <c r="D726" s="37">
        <f t="shared" si="33"/>
        <v>1.3276946272937888</v>
      </c>
      <c r="E726" s="35">
        <f t="shared" si="34"/>
        <v>8.9232541336201106</v>
      </c>
      <c r="F726" s="34">
        <f t="shared" si="35"/>
        <v>6.7208633297011877</v>
      </c>
      <c r="G726" s="34"/>
      <c r="H726" s="34"/>
      <c r="I726" s="17"/>
    </row>
    <row r="727" spans="1:9" x14ac:dyDescent="0.2">
      <c r="A727" s="5">
        <v>43565</v>
      </c>
      <c r="B727" s="37">
        <f>VLOOKUP(A727,'S&amp;P 500 vs Bitcoin'!A727:B3258,2,FALSE)</f>
        <v>2888.21</v>
      </c>
      <c r="C727" s="37">
        <f>VLOOKUP(A727,'Investing Evenly in Cryptos'!A726:E2738,5,FALSE)</f>
        <v>5577.11</v>
      </c>
      <c r="D727" s="37">
        <f t="shared" si="33"/>
        <v>1.3276440628102821</v>
      </c>
      <c r="E727" s="35">
        <f t="shared" si="34"/>
        <v>9.3714040865707755</v>
      </c>
      <c r="F727" s="34">
        <f t="shared" si="35"/>
        <v>7.0586720862020167</v>
      </c>
      <c r="G727" s="34"/>
      <c r="H727" s="34"/>
      <c r="I727" s="17"/>
    </row>
    <row r="728" spans="1:9" x14ac:dyDescent="0.2">
      <c r="A728" s="5">
        <v>43564</v>
      </c>
      <c r="B728" s="37">
        <f>VLOOKUP(A728,'S&amp;P 500 vs Bitcoin'!A728:B3259,2,FALSE)</f>
        <v>2878.2</v>
      </c>
      <c r="C728" s="37">
        <f>VLOOKUP(A728,'Investing Evenly in Cryptos'!A727:E2739,5,FALSE)</f>
        <v>5479.3310000000001</v>
      </c>
      <c r="D728" s="37">
        <f t="shared" si="33"/>
        <v>1.3230426948111644</v>
      </c>
      <c r="E728" s="35">
        <f t="shared" si="34"/>
        <v>9.2071027691894081</v>
      </c>
      <c r="F728" s="34">
        <f t="shared" si="35"/>
        <v>6.9590367758339964</v>
      </c>
      <c r="G728" s="34"/>
      <c r="H728" s="34"/>
      <c r="I728" s="17"/>
    </row>
    <row r="729" spans="1:9" x14ac:dyDescent="0.2">
      <c r="A729" s="5">
        <v>43563</v>
      </c>
      <c r="B729" s="37">
        <f>VLOOKUP(A729,'S&amp;P 500 vs Bitcoin'!A729:B3260,2,FALSE)</f>
        <v>2895.77</v>
      </c>
      <c r="C729" s="37">
        <f>VLOOKUP(A729,'Investing Evenly in Cryptos'!A728:E2740,5,FALSE)</f>
        <v>5582.9780000000001</v>
      </c>
      <c r="D729" s="37">
        <f t="shared" si="33"/>
        <v>1.3311192218585666</v>
      </c>
      <c r="E729" s="35">
        <f t="shared" si="34"/>
        <v>9.3812642828337136</v>
      </c>
      <c r="F729" s="34">
        <f t="shared" si="35"/>
        <v>7.0476514265455386</v>
      </c>
      <c r="G729" s="34"/>
      <c r="H729" s="34"/>
      <c r="I729" s="17"/>
    </row>
    <row r="730" spans="1:9" x14ac:dyDescent="0.2">
      <c r="A730" s="5">
        <v>43560</v>
      </c>
      <c r="B730" s="37">
        <f>VLOOKUP(A730,'S&amp;P 500 vs Bitcoin'!A730:B3261,2,FALSE)</f>
        <v>2892.74</v>
      </c>
      <c r="C730" s="37">
        <f>VLOOKUP(A730,'Investing Evenly in Cryptos'!A729:E2741,5,FALSE)</f>
        <v>5335.7239999999993</v>
      </c>
      <c r="D730" s="37">
        <f t="shared" si="33"/>
        <v>1.3297264001765159</v>
      </c>
      <c r="E730" s="35">
        <f t="shared" si="34"/>
        <v>8.9657951337545363</v>
      </c>
      <c r="F730" s="34">
        <f t="shared" si="35"/>
        <v>6.7425863941366906</v>
      </c>
      <c r="G730" s="34"/>
      <c r="H730" s="34"/>
      <c r="I730" s="17"/>
    </row>
    <row r="731" spans="1:9" x14ac:dyDescent="0.2">
      <c r="A731" s="5">
        <v>43559</v>
      </c>
      <c r="B731" s="37">
        <f>VLOOKUP(A731,'S&amp;P 500 vs Bitcoin'!A731:B3262,2,FALSE)</f>
        <v>2879.39</v>
      </c>
      <c r="C731" s="37">
        <f>VLOOKUP(A731,'Investing Evenly in Cryptos'!A730:E2742,5,FALSE)</f>
        <v>5182.3899999999994</v>
      </c>
      <c r="D731" s="37">
        <f t="shared" si="33"/>
        <v>1.3235897105872834</v>
      </c>
      <c r="E731" s="35">
        <f t="shared" si="34"/>
        <v>8.7081428955504769</v>
      </c>
      <c r="F731" s="34">
        <f t="shared" si="35"/>
        <v>6.5791860014434764</v>
      </c>
      <c r="G731" s="34"/>
      <c r="H731" s="34"/>
      <c r="I731" s="17"/>
    </row>
    <row r="732" spans="1:9" x14ac:dyDescent="0.2">
      <c r="A732" s="5">
        <v>43558</v>
      </c>
      <c r="B732" s="37">
        <f>VLOOKUP(A732,'S&amp;P 500 vs Bitcoin'!A732:B3263,2,FALSE)</f>
        <v>2873.4</v>
      </c>
      <c r="C732" s="37">
        <f>VLOOKUP(A732,'Investing Evenly in Cryptos'!A731:E2743,5,FALSE)</f>
        <v>5224.3630000000003</v>
      </c>
      <c r="D732" s="37">
        <f t="shared" si="33"/>
        <v>1.3208362446217776</v>
      </c>
      <c r="E732" s="35">
        <f t="shared" si="34"/>
        <v>8.7786715284312411</v>
      </c>
      <c r="F732" s="34">
        <f t="shared" si="35"/>
        <v>6.6462981797906524</v>
      </c>
      <c r="G732" s="34"/>
      <c r="H732" s="34"/>
      <c r="I732" s="17"/>
    </row>
    <row r="733" spans="1:9" x14ac:dyDescent="0.2">
      <c r="A733" s="5">
        <v>43557</v>
      </c>
      <c r="B733" s="37">
        <f>VLOOKUP(A733,'S&amp;P 500 vs Bitcoin'!A733:B3264,2,FALSE)</f>
        <v>2867.24</v>
      </c>
      <c r="C733" s="37">
        <f>VLOOKUP(A733,'Investing Evenly in Cryptos'!A732:E2744,5,FALSE)</f>
        <v>5169.5970000000007</v>
      </c>
      <c r="D733" s="37">
        <f t="shared" si="33"/>
        <v>1.3180046335453977</v>
      </c>
      <c r="E733" s="35">
        <f t="shared" si="34"/>
        <v>8.6866463906439044</v>
      </c>
      <c r="F733" s="34">
        <f t="shared" si="35"/>
        <v>6.5907555782084435</v>
      </c>
      <c r="G733" s="34"/>
      <c r="H733" s="34"/>
      <c r="I733" s="17"/>
    </row>
    <row r="734" spans="1:9" x14ac:dyDescent="0.2">
      <c r="A734" s="5">
        <v>43556</v>
      </c>
      <c r="B734" s="37">
        <f>VLOOKUP(A734,'S&amp;P 500 vs Bitcoin'!A734:B3265,2,FALSE)</f>
        <v>2867.19</v>
      </c>
      <c r="C734" s="37">
        <f>VLOOKUP(A734,'Investing Evenly in Cryptos'!A733:E2745,5,FALSE)</f>
        <v>4400.9120000000003</v>
      </c>
      <c r="D734" s="37">
        <f t="shared" si="33"/>
        <v>1.3179816496892582</v>
      </c>
      <c r="E734" s="35">
        <f t="shared" si="34"/>
        <v>7.3949993278666488</v>
      </c>
      <c r="F734" s="34">
        <f t="shared" si="35"/>
        <v>5.6108515089039175</v>
      </c>
      <c r="G734" s="34"/>
      <c r="H734" s="34"/>
      <c r="I734" s="17"/>
    </row>
    <row r="735" spans="1:9" x14ac:dyDescent="0.2">
      <c r="A735" s="5">
        <v>43553</v>
      </c>
      <c r="B735" s="37">
        <f>VLOOKUP(A735,'S&amp;P 500 vs Bitcoin'!A735:B3266,2,FALSE)</f>
        <v>2834.4</v>
      </c>
      <c r="C735" s="37">
        <f>VLOOKUP(A735,'Investing Evenly in Cryptos'!A734:E2746,5,FALSE)</f>
        <v>4386.79</v>
      </c>
      <c r="D735" s="37">
        <f t="shared" si="33"/>
        <v>1.3029088368330084</v>
      </c>
      <c r="E735" s="35">
        <f t="shared" si="34"/>
        <v>7.3712696599005243</v>
      </c>
      <c r="F735" s="34">
        <f t="shared" si="35"/>
        <v>5.6575482885033859</v>
      </c>
      <c r="G735" s="34"/>
      <c r="H735" s="34"/>
      <c r="I735" s="17"/>
    </row>
    <row r="736" spans="1:9" x14ac:dyDescent="0.2">
      <c r="A736" s="5">
        <v>43552</v>
      </c>
      <c r="B736" s="37">
        <f>VLOOKUP(A736,'S&amp;P 500 vs Bitcoin'!A736:B3267,2,FALSE)</f>
        <v>2815.44</v>
      </c>
      <c r="C736" s="37">
        <f>VLOOKUP(A736,'Investing Evenly in Cryptos'!A735:E2747,5,FALSE)</f>
        <v>4293.616</v>
      </c>
      <c r="D736" s="37">
        <f t="shared" si="33"/>
        <v>1.2941933585849299</v>
      </c>
      <c r="E736" s="35">
        <f t="shared" si="34"/>
        <v>7.2147062777255009</v>
      </c>
      <c r="F736" s="34">
        <f t="shared" si="35"/>
        <v>5.5746741627650254</v>
      </c>
      <c r="G736" s="34"/>
      <c r="H736" s="34"/>
      <c r="I736" s="17"/>
    </row>
    <row r="737" spans="1:9" x14ac:dyDescent="0.2">
      <c r="A737" s="5">
        <v>43551</v>
      </c>
      <c r="B737" s="37">
        <f>VLOOKUP(A737,'S&amp;P 500 vs Bitcoin'!A737:B3268,2,FALSE)</f>
        <v>2805.37</v>
      </c>
      <c r="C737" s="37">
        <f>VLOOKUP(A737,'Investing Evenly in Cryptos'!A736:E2748,5,FALSE)</f>
        <v>4305.7920000000004</v>
      </c>
      <c r="D737" s="37">
        <f t="shared" si="33"/>
        <v>1.2895644099584451</v>
      </c>
      <c r="E737" s="35">
        <f t="shared" si="34"/>
        <v>7.235166016937761</v>
      </c>
      <c r="F737" s="34">
        <f t="shared" si="35"/>
        <v>5.610550323090032</v>
      </c>
      <c r="G737" s="34"/>
      <c r="H737" s="34"/>
      <c r="I737" s="17"/>
    </row>
    <row r="738" spans="1:9" x14ac:dyDescent="0.2">
      <c r="A738" s="5">
        <v>43550</v>
      </c>
      <c r="B738" s="37">
        <f>VLOOKUP(A738,'S&amp;P 500 vs Bitcoin'!A738:B3269,2,FALSE)</f>
        <v>2818.46</v>
      </c>
      <c r="C738" s="37">
        <f>VLOOKUP(A738,'Investing Evenly in Cryptos'!A737:E2749,5,FALSE)</f>
        <v>4186.1309999999994</v>
      </c>
      <c r="D738" s="37">
        <f t="shared" si="33"/>
        <v>1.2955815834957525</v>
      </c>
      <c r="E738" s="35">
        <f t="shared" si="34"/>
        <v>7.0340956445758831</v>
      </c>
      <c r="F738" s="34">
        <f t="shared" si="35"/>
        <v>5.4292957959439407</v>
      </c>
      <c r="G738" s="34"/>
      <c r="H738" s="34"/>
      <c r="I738" s="17"/>
    </row>
    <row r="739" spans="1:9" x14ac:dyDescent="0.2">
      <c r="A739" s="5">
        <v>43549</v>
      </c>
      <c r="B739" s="37">
        <f>VLOOKUP(A739,'S&amp;P 500 vs Bitcoin'!A739:B3270,2,FALSE)</f>
        <v>2798.36</v>
      </c>
      <c r="C739" s="37">
        <f>VLOOKUP(A739,'Investing Evenly in Cryptos'!A738:E2750,5,FALSE)</f>
        <v>4164.4120000000003</v>
      </c>
      <c r="D739" s="37">
        <f t="shared" si="33"/>
        <v>1.2863420733276947</v>
      </c>
      <c r="E739" s="35">
        <f t="shared" si="34"/>
        <v>6.9976004839360133</v>
      </c>
      <c r="F739" s="34">
        <f t="shared" si="35"/>
        <v>5.4399219531346077</v>
      </c>
      <c r="G739" s="34"/>
      <c r="H739" s="34"/>
      <c r="I739" s="17"/>
    </row>
    <row r="740" spans="1:9" x14ac:dyDescent="0.2">
      <c r="A740" s="5">
        <v>43546</v>
      </c>
      <c r="B740" s="37">
        <f>VLOOKUP(A740,'S&amp;P 500 vs Bitcoin'!A740:B3271,2,FALSE)</f>
        <v>2800.71</v>
      </c>
      <c r="C740" s="37">
        <f>VLOOKUP(A740,'Investing Evenly in Cryptos'!A739:E2751,5,FALSE)</f>
        <v>4242.8140000000003</v>
      </c>
      <c r="D740" s="37">
        <f t="shared" si="33"/>
        <v>1.2874223145662487</v>
      </c>
      <c r="E740" s="35">
        <f t="shared" si="34"/>
        <v>7.1293419814491203</v>
      </c>
      <c r="F740" s="34">
        <f t="shared" si="35"/>
        <v>5.5376871293792194</v>
      </c>
      <c r="G740" s="34"/>
      <c r="H740" s="34"/>
      <c r="I740" s="17"/>
    </row>
    <row r="741" spans="1:9" x14ac:dyDescent="0.2">
      <c r="A741" s="5">
        <v>43545</v>
      </c>
      <c r="B741" s="37">
        <f>VLOOKUP(A741,'S&amp;P 500 vs Bitcoin'!A741:B3272,2,FALSE)</f>
        <v>2854.88</v>
      </c>
      <c r="C741" s="37">
        <f>VLOOKUP(A741,'Investing Evenly in Cryptos'!A740:E2752,5,FALSE)</f>
        <v>4240.6000000000004</v>
      </c>
      <c r="D741" s="37">
        <f t="shared" si="33"/>
        <v>1.3123230243077262</v>
      </c>
      <c r="E741" s="35">
        <f t="shared" si="34"/>
        <v>7.1256217233499131</v>
      </c>
      <c r="F741" s="34">
        <f t="shared" si="35"/>
        <v>5.4297772662403796</v>
      </c>
      <c r="G741" s="34"/>
      <c r="H741" s="34"/>
      <c r="I741" s="17"/>
    </row>
    <row r="742" spans="1:9" x14ac:dyDescent="0.2">
      <c r="A742" s="5">
        <v>43544</v>
      </c>
      <c r="B742" s="37">
        <f>VLOOKUP(A742,'S&amp;P 500 vs Bitcoin'!A742:B3273,2,FALSE)</f>
        <v>2824.23</v>
      </c>
      <c r="C742" s="37">
        <f>VLOOKUP(A742,'Investing Evenly in Cryptos'!A741:E2753,5,FALSE)</f>
        <v>4329.7169999999996</v>
      </c>
      <c r="D742" s="37">
        <f t="shared" si="33"/>
        <v>1.2982339204942448</v>
      </c>
      <c r="E742" s="35">
        <f t="shared" si="34"/>
        <v>7.2753679930098123</v>
      </c>
      <c r="F742" s="34">
        <f t="shared" si="35"/>
        <v>5.6040501470182198</v>
      </c>
      <c r="G742" s="34"/>
      <c r="H742" s="34"/>
      <c r="I742" s="17"/>
    </row>
    <row r="743" spans="1:9" x14ac:dyDescent="0.2">
      <c r="A743" s="5">
        <v>43543</v>
      </c>
      <c r="B743" s="37">
        <f>VLOOKUP(A743,'S&amp;P 500 vs Bitcoin'!A743:B3274,2,FALSE)</f>
        <v>2832.57</v>
      </c>
      <c r="C743" s="37">
        <f>VLOOKUP(A743,'Investing Evenly in Cryptos'!A742:E2754,5,FALSE)</f>
        <v>4305.973</v>
      </c>
      <c r="D743" s="37">
        <f t="shared" si="33"/>
        <v>1.3020676276983048</v>
      </c>
      <c r="E743" s="35">
        <f t="shared" si="34"/>
        <v>7.2354701572792042</v>
      </c>
      <c r="F743" s="34">
        <f t="shared" si="35"/>
        <v>5.5569081078142712</v>
      </c>
      <c r="G743" s="34"/>
      <c r="H743" s="34"/>
      <c r="I743" s="17"/>
    </row>
    <row r="744" spans="1:9" x14ac:dyDescent="0.2">
      <c r="A744" s="5">
        <v>43542</v>
      </c>
      <c r="B744" s="37">
        <f>VLOOKUP(A744,'S&amp;P 500 vs Bitcoin'!A744:B3275,2,FALSE)</f>
        <v>2832.94</v>
      </c>
      <c r="C744" s="37">
        <f>VLOOKUP(A744,'Investing Evenly in Cryptos'!A743:E2755,5,FALSE)</f>
        <v>4273.4879999999994</v>
      </c>
      <c r="D744" s="37">
        <f t="shared" si="33"/>
        <v>1.3022377082337366</v>
      </c>
      <c r="E744" s="35">
        <f t="shared" si="34"/>
        <v>7.1808845274902531</v>
      </c>
      <c r="F744" s="34">
        <f t="shared" si="35"/>
        <v>5.514265546211143</v>
      </c>
      <c r="G744" s="34"/>
      <c r="H744" s="34"/>
      <c r="I744" s="17"/>
    </row>
    <row r="745" spans="1:9" x14ac:dyDescent="0.2">
      <c r="A745" s="5">
        <v>43539</v>
      </c>
      <c r="B745" s="37">
        <f>VLOOKUP(A745,'S&amp;P 500 vs Bitcoin'!A745:B3276,2,FALSE)</f>
        <v>2822.48</v>
      </c>
      <c r="C745" s="37">
        <f>VLOOKUP(A745,'Investing Evenly in Cryptos'!A744:E2756,5,FALSE)</f>
        <v>4200.8599999999997</v>
      </c>
      <c r="D745" s="37">
        <f t="shared" si="33"/>
        <v>1.2974294855293642</v>
      </c>
      <c r="E745" s="35">
        <f t="shared" si="34"/>
        <v>7.0588452749025397</v>
      </c>
      <c r="F745" s="34">
        <f t="shared" si="35"/>
        <v>5.4406388583210443</v>
      </c>
      <c r="G745" s="34"/>
      <c r="H745" s="34"/>
      <c r="I745" s="17"/>
    </row>
    <row r="746" spans="1:9" x14ac:dyDescent="0.2">
      <c r="A746" s="5">
        <v>43538</v>
      </c>
      <c r="B746" s="37">
        <f>VLOOKUP(A746,'S&amp;P 500 vs Bitcoin'!A746:B3277,2,FALSE)</f>
        <v>2808.48</v>
      </c>
      <c r="C746" s="37">
        <f>VLOOKUP(A746,'Investing Evenly in Cryptos'!A745:E2757,5,FALSE)</f>
        <v>4139.0739999999996</v>
      </c>
      <c r="D746" s="37">
        <f t="shared" si="33"/>
        <v>1.2909940058103189</v>
      </c>
      <c r="E746" s="35">
        <f t="shared" si="34"/>
        <v>6.955024196800645</v>
      </c>
      <c r="F746" s="34">
        <f t="shared" si="35"/>
        <v>5.3873404256708239</v>
      </c>
      <c r="G746" s="34"/>
      <c r="H746" s="34"/>
      <c r="I746" s="17"/>
    </row>
    <row r="747" spans="1:9" x14ac:dyDescent="0.2">
      <c r="A747" s="5">
        <v>43537</v>
      </c>
      <c r="B747" s="37">
        <f>VLOOKUP(A747,'S&amp;P 500 vs Bitcoin'!A747:B3278,2,FALSE)</f>
        <v>2810.92</v>
      </c>
      <c r="C747" s="37">
        <f>VLOOKUP(A747,'Investing Evenly in Cryptos'!A746:E2758,5,FALSE)</f>
        <v>4137.88</v>
      </c>
      <c r="D747" s="37">
        <f t="shared" si="33"/>
        <v>1.2921156179899238</v>
      </c>
      <c r="E747" s="35">
        <f t="shared" si="34"/>
        <v>6.9530178787471435</v>
      </c>
      <c r="F747" s="34">
        <f t="shared" si="35"/>
        <v>5.3811112426329055</v>
      </c>
      <c r="G747" s="34"/>
      <c r="H747" s="34"/>
      <c r="I747" s="17"/>
    </row>
    <row r="748" spans="1:9" x14ac:dyDescent="0.2">
      <c r="A748" s="5">
        <v>43536</v>
      </c>
      <c r="B748" s="37">
        <f>VLOOKUP(A748,'S&amp;P 500 vs Bitcoin'!A748:B3279,2,FALSE)</f>
        <v>2791.52</v>
      </c>
      <c r="C748" s="37">
        <f>VLOOKUP(A748,'Investing Evenly in Cryptos'!A747:E2759,5,FALSE)</f>
        <v>4147.0770000000002</v>
      </c>
      <c r="D748" s="37">
        <f t="shared" si="33"/>
        <v>1.2831978818078182</v>
      </c>
      <c r="E748" s="35">
        <f t="shared" si="34"/>
        <v>6.9684719048259174</v>
      </c>
      <c r="F748" s="34">
        <f t="shared" si="35"/>
        <v>5.4305512841156407</v>
      </c>
      <c r="G748" s="34"/>
      <c r="H748" s="34"/>
      <c r="I748" s="17"/>
    </row>
    <row r="749" spans="1:9" x14ac:dyDescent="0.2">
      <c r="A749" s="5">
        <v>43535</v>
      </c>
      <c r="B749" s="37">
        <f>VLOOKUP(A749,'S&amp;P 500 vs Bitcoin'!A749:B3280,2,FALSE)</f>
        <v>2783.3</v>
      </c>
      <c r="C749" s="37">
        <f>VLOOKUP(A749,'Investing Evenly in Cryptos'!A748:E2760,5,FALSE)</f>
        <v>4139.3739999999998</v>
      </c>
      <c r="D749" s="37">
        <f t="shared" si="33"/>
        <v>1.2794193358584931</v>
      </c>
      <c r="E749" s="35">
        <f t="shared" si="34"/>
        <v>6.9555282968140872</v>
      </c>
      <c r="F749" s="34">
        <f t="shared" si="35"/>
        <v>5.4364727043513943</v>
      </c>
      <c r="G749" s="34"/>
      <c r="H749" s="34"/>
      <c r="I749" s="17"/>
    </row>
    <row r="750" spans="1:9" x14ac:dyDescent="0.2">
      <c r="A750" s="5">
        <v>43532</v>
      </c>
      <c r="B750" s="37">
        <f>VLOOKUP(A750,'S&amp;P 500 vs Bitcoin'!A750:B3281,2,FALSE)</f>
        <v>2743.07</v>
      </c>
      <c r="C750" s="37">
        <f>VLOOKUP(A750,'Investing Evenly in Cryptos'!A749:E2761,5,FALSE)</f>
        <v>4132.4710000000005</v>
      </c>
      <c r="D750" s="37">
        <f t="shared" si="33"/>
        <v>1.2609265252086934</v>
      </c>
      <c r="E750" s="35">
        <f t="shared" si="34"/>
        <v>6.9439289555047727</v>
      </c>
      <c r="F750" s="34">
        <f t="shared" si="35"/>
        <v>5.5070052193211634</v>
      </c>
      <c r="G750" s="34"/>
      <c r="H750" s="34"/>
      <c r="I750" s="17"/>
    </row>
    <row r="751" spans="1:9" x14ac:dyDescent="0.2">
      <c r="A751" s="5">
        <v>43531</v>
      </c>
      <c r="B751" s="37">
        <f>VLOOKUP(A751,'S&amp;P 500 vs Bitcoin'!A751:B3282,2,FALSE)</f>
        <v>2748.93</v>
      </c>
      <c r="C751" s="37">
        <f>VLOOKUP(A751,'Investing Evenly in Cryptos'!A750:E2762,5,FALSE)</f>
        <v>4161.576</v>
      </c>
      <c r="D751" s="37">
        <f t="shared" si="33"/>
        <v>1.2636202331482367</v>
      </c>
      <c r="E751" s="35">
        <f t="shared" si="34"/>
        <v>6.9928350584756016</v>
      </c>
      <c r="F751" s="34">
        <f t="shared" si="35"/>
        <v>5.5339688895716383</v>
      </c>
      <c r="G751" s="34"/>
      <c r="H751" s="34"/>
      <c r="I751" s="17"/>
    </row>
    <row r="752" spans="1:9" x14ac:dyDescent="0.2">
      <c r="A752" s="5">
        <v>43530</v>
      </c>
      <c r="B752" s="37">
        <f>VLOOKUP(A752,'S&amp;P 500 vs Bitcoin'!A752:B3283,2,FALSE)</f>
        <v>2771.45</v>
      </c>
      <c r="C752" s="37">
        <f>VLOOKUP(A752,'Investing Evenly in Cryptos'!A751:E2763,5,FALSE)</f>
        <v>4147.47</v>
      </c>
      <c r="D752" s="37">
        <f t="shared" si="33"/>
        <v>1.2739721619534439</v>
      </c>
      <c r="E752" s="35">
        <f t="shared" si="34"/>
        <v>6.9691322758435277</v>
      </c>
      <c r="F752" s="34">
        <f t="shared" si="35"/>
        <v>5.4703960447278659</v>
      </c>
      <c r="G752" s="34"/>
      <c r="H752" s="34"/>
      <c r="I752" s="17"/>
    </row>
    <row r="753" spans="1:9" x14ac:dyDescent="0.2">
      <c r="A753" s="5">
        <v>43529</v>
      </c>
      <c r="B753" s="37">
        <f>VLOOKUP(A753,'S&amp;P 500 vs Bitcoin'!A753:B3284,2,FALSE)</f>
        <v>2789.65</v>
      </c>
      <c r="C753" s="37">
        <f>VLOOKUP(A753,'Investing Evenly in Cryptos'!A752:E2764,5,FALSE)</f>
        <v>4144.2889999999998</v>
      </c>
      <c r="D753" s="37">
        <f t="shared" si="33"/>
        <v>1.2823382855882028</v>
      </c>
      <c r="E753" s="35">
        <f t="shared" si="34"/>
        <v>6.9637871353676566</v>
      </c>
      <c r="F753" s="34">
        <f t="shared" si="35"/>
        <v>5.4305382703078218</v>
      </c>
      <c r="G753" s="34"/>
      <c r="H753" s="34"/>
      <c r="I753" s="17"/>
    </row>
    <row r="754" spans="1:9" x14ac:dyDescent="0.2">
      <c r="A754" s="5">
        <v>43528</v>
      </c>
      <c r="B754" s="37">
        <f>VLOOKUP(A754,'S&amp;P 500 vs Bitcoin'!A754:B3285,2,FALSE)</f>
        <v>2792.81</v>
      </c>
      <c r="C754" s="37">
        <f>VLOOKUP(A754,'Investing Evenly in Cryptos'!A753:E2765,5,FALSE)</f>
        <v>3974.3419999999996</v>
      </c>
      <c r="D754" s="37">
        <f t="shared" si="33"/>
        <v>1.2837908652962158</v>
      </c>
      <c r="E754" s="35">
        <f t="shared" si="34"/>
        <v>6.6782195187525195</v>
      </c>
      <c r="F754" s="34">
        <f t="shared" si="35"/>
        <v>5.2019528252458933</v>
      </c>
      <c r="G754" s="34"/>
      <c r="H754" s="34"/>
      <c r="I754" s="17"/>
    </row>
    <row r="755" spans="1:9" x14ac:dyDescent="0.2">
      <c r="A755" s="5">
        <v>43525</v>
      </c>
      <c r="B755" s="37">
        <f>VLOOKUP(A755,'S&amp;P 500 vs Bitcoin'!A755:B3286,2,FALSE)</f>
        <v>2803.69</v>
      </c>
      <c r="C755" s="37">
        <f>VLOOKUP(A755,'Investing Evenly in Cryptos'!A754:E2766,5,FALSE)</f>
        <v>4099.5789999999997</v>
      </c>
      <c r="D755" s="37">
        <f t="shared" si="33"/>
        <v>1.2887921523921597</v>
      </c>
      <c r="E755" s="35">
        <f t="shared" si="34"/>
        <v>6.8886594300309172</v>
      </c>
      <c r="F755" s="34">
        <f t="shared" si="35"/>
        <v>5.3450507261738851</v>
      </c>
      <c r="G755" s="34"/>
      <c r="H755" s="34"/>
      <c r="I755" s="17"/>
    </row>
    <row r="756" spans="1:9" x14ac:dyDescent="0.2">
      <c r="A756" s="5">
        <v>43524</v>
      </c>
      <c r="B756" s="37">
        <f>VLOOKUP(A756,'S&amp;P 500 vs Bitcoin'!A756:B3287,2,FALSE)</f>
        <v>2784.49</v>
      </c>
      <c r="C756" s="37">
        <f>VLOOKUP(A756,'Investing Evenly in Cryptos'!A755:E2767,5,FALSE)</f>
        <v>4077.9900000000002</v>
      </c>
      <c r="D756" s="37">
        <f t="shared" si="33"/>
        <v>1.2799663516346118</v>
      </c>
      <c r="E756" s="35">
        <f t="shared" si="34"/>
        <v>6.8523827127302059</v>
      </c>
      <c r="F756" s="34">
        <f t="shared" si="35"/>
        <v>5.3535647276814782</v>
      </c>
      <c r="G756" s="34"/>
      <c r="H756" s="34"/>
      <c r="I756" s="17"/>
    </row>
    <row r="757" spans="1:9" x14ac:dyDescent="0.2">
      <c r="A757" s="5">
        <v>43523</v>
      </c>
      <c r="B757" s="37">
        <f>VLOOKUP(A757,'S&amp;P 500 vs Bitcoin'!A757:B3288,2,FALSE)</f>
        <v>2792.38</v>
      </c>
      <c r="C757" s="37">
        <f>VLOOKUP(A757,'Investing Evenly in Cryptos'!A756:E2768,5,FALSE)</f>
        <v>4085.5679999999998</v>
      </c>
      <c r="D757" s="37">
        <f t="shared" si="33"/>
        <v>1.2835932041334166</v>
      </c>
      <c r="E757" s="35">
        <f t="shared" si="34"/>
        <v>6.8651162790697668</v>
      </c>
      <c r="F757" s="34">
        <f t="shared" si="35"/>
        <v>5.3483582313795166</v>
      </c>
      <c r="G757" s="34"/>
      <c r="H757" s="34"/>
      <c r="I757" s="17"/>
    </row>
    <row r="758" spans="1:9" x14ac:dyDescent="0.2">
      <c r="A758" s="5">
        <v>43522</v>
      </c>
      <c r="B758" s="37">
        <f>VLOOKUP(A758,'S&amp;P 500 vs Bitcoin'!A758:B3289,2,FALSE)</f>
        <v>2793.9</v>
      </c>
      <c r="C758" s="37">
        <f>VLOOKUP(A758,'Investing Evenly in Cryptos'!A757:E2769,5,FALSE)</f>
        <v>4081.3630000000003</v>
      </c>
      <c r="D758" s="37">
        <f t="shared" si="33"/>
        <v>1.2842919133600559</v>
      </c>
      <c r="E758" s="35">
        <f t="shared" si="34"/>
        <v>6.8580504772146798</v>
      </c>
      <c r="F758" s="34">
        <f t="shared" si="35"/>
        <v>5.3399467876988806</v>
      </c>
      <c r="G758" s="34"/>
      <c r="H758" s="34"/>
      <c r="I758" s="17"/>
    </row>
    <row r="759" spans="1:9" x14ac:dyDescent="0.2">
      <c r="A759" s="5">
        <v>43521</v>
      </c>
      <c r="B759" s="37">
        <f>VLOOKUP(A759,'S&amp;P 500 vs Bitcoin'!A759:B3290,2,FALSE)</f>
        <v>2796.11</v>
      </c>
      <c r="C759" s="37">
        <f>VLOOKUP(A759,'Investing Evenly in Cryptos'!A758:E2770,5,FALSE)</f>
        <v>4108.6109999999999</v>
      </c>
      <c r="D759" s="37">
        <f t="shared" si="33"/>
        <v>1.2853077998014195</v>
      </c>
      <c r="E759" s="35">
        <f t="shared" si="34"/>
        <v>6.9038362011022985</v>
      </c>
      <c r="F759" s="34">
        <f t="shared" si="35"/>
        <v>5.3713485611531677</v>
      </c>
      <c r="G759" s="34"/>
      <c r="H759" s="34"/>
      <c r="I759" s="17"/>
    </row>
    <row r="760" spans="1:9" x14ac:dyDescent="0.2">
      <c r="A760" s="5">
        <v>43518</v>
      </c>
      <c r="B760" s="37">
        <f>VLOOKUP(A760,'S&amp;P 500 vs Bitcoin'!A760:B3291,2,FALSE)</f>
        <v>2792.67</v>
      </c>
      <c r="C760" s="37">
        <f>VLOOKUP(A760,'Investing Evenly in Cryptos'!A759:E2771,5,FALSE)</f>
        <v>4258.969000000001</v>
      </c>
      <c r="D760" s="37">
        <f t="shared" si="33"/>
        <v>1.2837265104990254</v>
      </c>
      <c r="E760" s="35">
        <f t="shared" si="34"/>
        <v>7.1564877671730089</v>
      </c>
      <c r="F760" s="34">
        <f t="shared" si="35"/>
        <v>5.5747760201595069</v>
      </c>
      <c r="G760" s="34"/>
      <c r="H760" s="34"/>
      <c r="I760" s="17"/>
    </row>
    <row r="761" spans="1:9" x14ac:dyDescent="0.2">
      <c r="A761" s="5">
        <v>43517</v>
      </c>
      <c r="B761" s="37">
        <f>VLOOKUP(A761,'S&amp;P 500 vs Bitcoin'!A761:B3292,2,FALSE)</f>
        <v>2774.88</v>
      </c>
      <c r="C761" s="37">
        <f>VLOOKUP(A761,'Investing Evenly in Cryptos'!A760:E2772,5,FALSE)</f>
        <v>4206.09</v>
      </c>
      <c r="D761" s="37">
        <f t="shared" si="33"/>
        <v>1.2755488544846101</v>
      </c>
      <c r="E761" s="35">
        <f t="shared" si="34"/>
        <v>7.0676334184702245</v>
      </c>
      <c r="F761" s="34">
        <f t="shared" si="35"/>
        <v>5.5408567015066827</v>
      </c>
      <c r="G761" s="34"/>
      <c r="H761" s="34"/>
      <c r="I761" s="17"/>
    </row>
    <row r="762" spans="1:9" x14ac:dyDescent="0.2">
      <c r="A762" s="5">
        <v>43516</v>
      </c>
      <c r="B762" s="37">
        <f>VLOOKUP(A762,'S&amp;P 500 vs Bitcoin'!A762:B3293,2,FALSE)</f>
        <v>2784.7</v>
      </c>
      <c r="C762" s="37">
        <f>VLOOKUP(A762,'Investing Evenly in Cryptos'!A761:E2773,5,FALSE)</f>
        <v>4258.3440000000001</v>
      </c>
      <c r="D762" s="37">
        <f t="shared" si="33"/>
        <v>1.2800628838303973</v>
      </c>
      <c r="E762" s="35">
        <f t="shared" si="34"/>
        <v>7.1554375588116681</v>
      </c>
      <c r="F762" s="34">
        <f t="shared" si="35"/>
        <v>5.589910971717333</v>
      </c>
      <c r="G762" s="34"/>
      <c r="H762" s="34"/>
      <c r="I762" s="17"/>
    </row>
    <row r="763" spans="1:9" x14ac:dyDescent="0.2">
      <c r="A763" s="5">
        <v>43515</v>
      </c>
      <c r="B763" s="37">
        <f>VLOOKUP(A763,'S&amp;P 500 vs Bitcoin'!A763:B3294,2,FALSE)</f>
        <v>2779.76</v>
      </c>
      <c r="C763" s="37">
        <f>VLOOKUP(A763,'Investing Evenly in Cryptos'!A762:E2774,5,FALSE)</f>
        <v>4183.9430000000002</v>
      </c>
      <c r="D763" s="37">
        <f t="shared" si="33"/>
        <v>1.2777920788438202</v>
      </c>
      <c r="E763" s="35">
        <f t="shared" si="34"/>
        <v>7.0304190751445086</v>
      </c>
      <c r="F763" s="34">
        <f t="shared" si="35"/>
        <v>5.5020055230783838</v>
      </c>
      <c r="G763" s="34"/>
      <c r="H763" s="34"/>
      <c r="I763" s="17"/>
    </row>
    <row r="764" spans="1:9" x14ac:dyDescent="0.2">
      <c r="A764" s="5">
        <v>43511</v>
      </c>
      <c r="B764" s="37">
        <f>VLOOKUP(A764,'S&amp;P 500 vs Bitcoin'!A764:B3295,2,FALSE)</f>
        <v>2775.6</v>
      </c>
      <c r="C764" s="37">
        <f>VLOOKUP(A764,'Investing Evenly in Cryptos'!A763:E2775,5,FALSE)</f>
        <v>3836.3850000000002</v>
      </c>
      <c r="D764" s="37">
        <f t="shared" si="33"/>
        <v>1.2758798220130181</v>
      </c>
      <c r="E764" s="35">
        <f t="shared" si="34"/>
        <v>6.4464057669041539</v>
      </c>
      <c r="F764" s="34">
        <f t="shared" si="35"/>
        <v>5.0525180002716432</v>
      </c>
      <c r="G764" s="34"/>
      <c r="H764" s="34"/>
      <c r="I764" s="17"/>
    </row>
    <row r="765" spans="1:9" x14ac:dyDescent="0.2">
      <c r="A765" s="5">
        <v>43510</v>
      </c>
      <c r="B765" s="37">
        <f>VLOOKUP(A765,'S&amp;P 500 vs Bitcoin'!A765:B3296,2,FALSE)</f>
        <v>2745.73</v>
      </c>
      <c r="C765" s="37">
        <f>VLOOKUP(A765,'Investing Evenly in Cryptos'!A764:E2776,5,FALSE)</f>
        <v>3820.6779999999999</v>
      </c>
      <c r="D765" s="37">
        <f t="shared" si="33"/>
        <v>1.262149266355312</v>
      </c>
      <c r="E765" s="35">
        <f t="shared" si="34"/>
        <v>6.420012770533674</v>
      </c>
      <c r="F765" s="34">
        <f t="shared" si="35"/>
        <v>5.0865717246523792</v>
      </c>
      <c r="G765" s="34"/>
      <c r="H765" s="34"/>
      <c r="I765" s="17"/>
    </row>
    <row r="766" spans="1:9" x14ac:dyDescent="0.2">
      <c r="A766" s="5">
        <v>43509</v>
      </c>
      <c r="B766" s="37">
        <f>VLOOKUP(A766,'S&amp;P 500 vs Bitcoin'!A766:B3297,2,FALSE)</f>
        <v>2753.03</v>
      </c>
      <c r="C766" s="37">
        <f>VLOOKUP(A766,'Investing Evenly in Cryptos'!A765:E2777,5,FALSE)</f>
        <v>3831.7129999999997</v>
      </c>
      <c r="D766" s="37">
        <f t="shared" si="33"/>
        <v>1.2655049093516715</v>
      </c>
      <c r="E766" s="35">
        <f t="shared" si="34"/>
        <v>6.4385552493614728</v>
      </c>
      <c r="F766" s="34">
        <f t="shared" si="35"/>
        <v>5.0877362875344332</v>
      </c>
      <c r="G766" s="34"/>
      <c r="H766" s="34"/>
      <c r="I766" s="17"/>
    </row>
    <row r="767" spans="1:9" x14ac:dyDescent="0.2">
      <c r="A767" s="5">
        <v>43508</v>
      </c>
      <c r="B767" s="37">
        <f>VLOOKUP(A767,'S&amp;P 500 vs Bitcoin'!A767:B3298,2,FALSE)</f>
        <v>2744.73</v>
      </c>
      <c r="C767" s="37">
        <f>VLOOKUP(A767,'Investing Evenly in Cryptos'!A766:E2778,5,FALSE)</f>
        <v>3862.89</v>
      </c>
      <c r="D767" s="37">
        <f t="shared" si="33"/>
        <v>1.2616895892325231</v>
      </c>
      <c r="E767" s="35">
        <f t="shared" si="34"/>
        <v>6.4909430030918127</v>
      </c>
      <c r="F767" s="34">
        <f t="shared" si="35"/>
        <v>5.1446433881095963</v>
      </c>
      <c r="G767" s="34"/>
      <c r="H767" s="34"/>
      <c r="I767" s="17"/>
    </row>
    <row r="768" spans="1:9" x14ac:dyDescent="0.2">
      <c r="A768" s="5">
        <v>43507</v>
      </c>
      <c r="B768" s="37">
        <f>VLOOKUP(A768,'S&amp;P 500 vs Bitcoin'!A768:B3299,2,FALSE)</f>
        <v>2709.8</v>
      </c>
      <c r="C768" s="37">
        <f>VLOOKUP(A768,'Investing Evenly in Cryptos'!A767:E2779,5,FALSE)</f>
        <v>3846.8139999999999</v>
      </c>
      <c r="D768" s="37">
        <f t="shared" si="33"/>
        <v>1.245633067333505</v>
      </c>
      <c r="E768" s="35">
        <f t="shared" si="34"/>
        <v>6.4639299637047989</v>
      </c>
      <c r="F768" s="34">
        <f t="shared" si="35"/>
        <v>5.1892729353612692</v>
      </c>
      <c r="G768" s="34"/>
      <c r="H768" s="34"/>
      <c r="I768" s="17"/>
    </row>
    <row r="769" spans="1:9" x14ac:dyDescent="0.2">
      <c r="A769" s="5">
        <v>43504</v>
      </c>
      <c r="B769" s="37">
        <f>VLOOKUP(A769,'S&amp;P 500 vs Bitcoin'!A769:B3300,2,FALSE)</f>
        <v>2707.88</v>
      </c>
      <c r="C769" s="37">
        <f>VLOOKUP(A769,'Investing Evenly in Cryptos'!A768:E2780,5,FALSE)</f>
        <v>3888.4839999999999</v>
      </c>
      <c r="D769" s="37">
        <f t="shared" si="33"/>
        <v>1.2447504872577502</v>
      </c>
      <c r="E769" s="35">
        <f t="shared" si="34"/>
        <v>6.5339494555719853</v>
      </c>
      <c r="F769" s="34">
        <f t="shared" si="35"/>
        <v>5.2492041758237145</v>
      </c>
      <c r="G769" s="34"/>
      <c r="H769" s="34"/>
      <c r="I769" s="17"/>
    </row>
    <row r="770" spans="1:9" x14ac:dyDescent="0.2">
      <c r="A770" s="5">
        <v>43503</v>
      </c>
      <c r="B770" s="37">
        <f>VLOOKUP(A770,'S&amp;P 500 vs Bitcoin'!A770:B3301,2,FALSE)</f>
        <v>2706.05</v>
      </c>
      <c r="C770" s="37">
        <f>VLOOKUP(A770,'Investing Evenly in Cryptos'!A769:E2781,5,FALSE)</f>
        <v>3575.1369999999997</v>
      </c>
      <c r="D770" s="37">
        <f t="shared" si="33"/>
        <v>1.2439092781230465</v>
      </c>
      <c r="E770" s="35">
        <f t="shared" si="34"/>
        <v>6.0074220325312533</v>
      </c>
      <c r="F770" s="34">
        <f t="shared" si="35"/>
        <v>4.8294695908980945</v>
      </c>
      <c r="G770" s="34"/>
      <c r="H770" s="34"/>
      <c r="I770" s="17"/>
    </row>
    <row r="771" spans="1:9" x14ac:dyDescent="0.2">
      <c r="A771" s="5">
        <v>43502</v>
      </c>
      <c r="B771" s="37">
        <f>VLOOKUP(A771,'S&amp;P 500 vs Bitcoin'!A771:B3302,2,FALSE)</f>
        <v>2731.61</v>
      </c>
      <c r="C771" s="37">
        <f>VLOOKUP(A771,'Investing Evenly in Cryptos'!A770:E2782,5,FALSE)</f>
        <v>3590.9960000000001</v>
      </c>
      <c r="D771" s="37">
        <f t="shared" ref="D771:D834" si="36">B771/$B$1387</f>
        <v>1.2556586253815321</v>
      </c>
      <c r="E771" s="35">
        <f t="shared" ref="E771:E834" si="37">C771/$C$1387</f>
        <v>6.0340704395752116</v>
      </c>
      <c r="F771" s="34">
        <f t="shared" ref="F771:F834" si="38">E771/D771</f>
        <v>4.8055023217331527</v>
      </c>
      <c r="G771" s="34"/>
      <c r="H771" s="34"/>
      <c r="I771" s="17"/>
    </row>
    <row r="772" spans="1:9" x14ac:dyDescent="0.2">
      <c r="A772" s="5">
        <v>43501</v>
      </c>
      <c r="B772" s="37">
        <f>VLOOKUP(A772,'S&amp;P 500 vs Bitcoin'!A772:B3303,2,FALSE)</f>
        <v>2737.7</v>
      </c>
      <c r="C772" s="37">
        <f>VLOOKUP(A772,'Investing Evenly in Cryptos'!A771:E2783,5,FALSE)</f>
        <v>3655.6719999999996</v>
      </c>
      <c r="D772" s="37">
        <f t="shared" si="36"/>
        <v>1.2584580590593166</v>
      </c>
      <c r="E772" s="35">
        <f t="shared" si="37"/>
        <v>6.1427476811399373</v>
      </c>
      <c r="F772" s="34">
        <f t="shared" si="38"/>
        <v>4.8811699658322922</v>
      </c>
      <c r="G772" s="34"/>
      <c r="H772" s="34"/>
      <c r="I772" s="17"/>
    </row>
    <row r="773" spans="1:9" x14ac:dyDescent="0.2">
      <c r="A773" s="5">
        <v>43500</v>
      </c>
      <c r="B773" s="37">
        <f>VLOOKUP(A773,'S&amp;P 500 vs Bitcoin'!A773:B3304,2,FALSE)</f>
        <v>2724.87</v>
      </c>
      <c r="C773" s="37">
        <f>VLOOKUP(A773,'Investing Evenly in Cryptos'!A772:E2784,5,FALSE)</f>
        <v>3633.134</v>
      </c>
      <c r="D773" s="37">
        <f t="shared" si="36"/>
        <v>1.2525604015739344</v>
      </c>
      <c r="E773" s="35">
        <f t="shared" si="37"/>
        <v>6.1048763274633684</v>
      </c>
      <c r="F773" s="34">
        <f t="shared" si="38"/>
        <v>4.8739177127044266</v>
      </c>
      <c r="G773" s="34"/>
      <c r="H773" s="34"/>
      <c r="I773" s="17"/>
    </row>
    <row r="774" spans="1:9" x14ac:dyDescent="0.2">
      <c r="A774" s="5">
        <v>43497</v>
      </c>
      <c r="B774" s="37">
        <f>VLOOKUP(A774,'S&amp;P 500 vs Bitcoin'!A774:B3305,2,FALSE)</f>
        <v>2706.53</v>
      </c>
      <c r="C774" s="37">
        <f>VLOOKUP(A774,'Investing Evenly in Cryptos'!A773:E2785,5,FALSE)</f>
        <v>3677.9739999999997</v>
      </c>
      <c r="D774" s="37">
        <f t="shared" si="36"/>
        <v>1.2441299231419851</v>
      </c>
      <c r="E774" s="35">
        <f t="shared" si="37"/>
        <v>6.1802224761392655</v>
      </c>
      <c r="F774" s="34">
        <f t="shared" si="38"/>
        <v>4.9675056930802182</v>
      </c>
      <c r="G774" s="34"/>
      <c r="H774" s="34"/>
      <c r="I774" s="17"/>
    </row>
    <row r="775" spans="1:9" x14ac:dyDescent="0.2">
      <c r="A775" s="5">
        <v>43496</v>
      </c>
      <c r="B775" s="37">
        <f>VLOOKUP(A775,'S&amp;P 500 vs Bitcoin'!A775:B3306,2,FALSE)</f>
        <v>2704.1</v>
      </c>
      <c r="C775" s="37">
        <f>VLOOKUP(A775,'Investing Evenly in Cryptos'!A774:E2786,5,FALSE)</f>
        <v>3640.9779999999996</v>
      </c>
      <c r="D775" s="37">
        <f t="shared" si="36"/>
        <v>1.2430129077336078</v>
      </c>
      <c r="E775" s="35">
        <f t="shared" si="37"/>
        <v>6.1180568624815157</v>
      </c>
      <c r="F775" s="34">
        <f t="shared" si="38"/>
        <v>4.9219576276457193</v>
      </c>
      <c r="G775" s="34"/>
      <c r="H775" s="34"/>
      <c r="I775" s="17"/>
    </row>
    <row r="776" spans="1:9" x14ac:dyDescent="0.2">
      <c r="A776" s="5">
        <v>43495</v>
      </c>
      <c r="B776" s="37">
        <f>VLOOKUP(A776,'S&amp;P 500 vs Bitcoin'!A776:B3307,2,FALSE)</f>
        <v>2681.05</v>
      </c>
      <c r="C776" s="37">
        <f>VLOOKUP(A776,'Investing Evenly in Cryptos'!A775:E2787,5,FALSE)</f>
        <v>3671.9279999999999</v>
      </c>
      <c r="D776" s="37">
        <f t="shared" si="36"/>
        <v>1.2324173500533226</v>
      </c>
      <c r="E776" s="35">
        <f t="shared" si="37"/>
        <v>6.1700631805350179</v>
      </c>
      <c r="F776" s="34">
        <f t="shared" si="38"/>
        <v>5.0064721827131526</v>
      </c>
      <c r="G776" s="34"/>
      <c r="H776" s="34"/>
      <c r="I776" s="17"/>
    </row>
    <row r="777" spans="1:9" x14ac:dyDescent="0.2">
      <c r="A777" s="5">
        <v>43494</v>
      </c>
      <c r="B777" s="37">
        <f>VLOOKUP(A777,'S&amp;P 500 vs Bitcoin'!A777:B3308,2,FALSE)</f>
        <v>2640</v>
      </c>
      <c r="C777" s="37">
        <f>VLOOKUP(A777,'Investing Evenly in Cryptos'!A776:E2788,5,FALSE)</f>
        <v>3615.13</v>
      </c>
      <c r="D777" s="37">
        <f t="shared" si="36"/>
        <v>1.2135476041628359</v>
      </c>
      <c r="E777" s="35">
        <f t="shared" si="37"/>
        <v>6.0746236053232963</v>
      </c>
      <c r="F777" s="34">
        <f t="shared" si="38"/>
        <v>5.0056739302895883</v>
      </c>
      <c r="G777" s="34"/>
      <c r="H777" s="34"/>
      <c r="I777" s="17"/>
    </row>
    <row r="778" spans="1:9" x14ac:dyDescent="0.2">
      <c r="A778" s="5">
        <v>43493</v>
      </c>
      <c r="B778" s="37">
        <f>VLOOKUP(A778,'S&amp;P 500 vs Bitcoin'!A778:B3309,2,FALSE)</f>
        <v>2643.85</v>
      </c>
      <c r="C778" s="37">
        <f>VLOOKUP(A778,'Investing Evenly in Cryptos'!A777:E2789,5,FALSE)</f>
        <v>3640.4459999999999</v>
      </c>
      <c r="D778" s="37">
        <f t="shared" si="36"/>
        <v>1.2153173610855734</v>
      </c>
      <c r="E778" s="35">
        <f t="shared" si="37"/>
        <v>6.1171629251243447</v>
      </c>
      <c r="F778" s="34">
        <f t="shared" si="38"/>
        <v>5.0333872624515408</v>
      </c>
      <c r="G778" s="34"/>
      <c r="H778" s="34"/>
      <c r="I778" s="17"/>
    </row>
    <row r="779" spans="1:9" x14ac:dyDescent="0.2">
      <c r="A779" s="5">
        <v>43490</v>
      </c>
      <c r="B779" s="37">
        <f>VLOOKUP(A779,'S&amp;P 500 vs Bitcoin'!A779:B3310,2,FALSE)</f>
        <v>2664.76</v>
      </c>
      <c r="C779" s="37">
        <f>VLOOKUP(A779,'Investing Evenly in Cryptos'!A778:E2790,5,FALSE)</f>
        <v>3778.9450000000002</v>
      </c>
      <c r="D779" s="37">
        <f t="shared" si="36"/>
        <v>1.2249292097230906</v>
      </c>
      <c r="E779" s="35">
        <f t="shared" si="37"/>
        <v>6.3498874176636644</v>
      </c>
      <c r="F779" s="34">
        <f t="shared" si="38"/>
        <v>5.1838811314648376</v>
      </c>
      <c r="G779" s="34"/>
      <c r="H779" s="34"/>
      <c r="I779" s="17"/>
    </row>
    <row r="780" spans="1:9" x14ac:dyDescent="0.2">
      <c r="A780" s="5">
        <v>43489</v>
      </c>
      <c r="B780" s="37">
        <f>VLOOKUP(A780,'S&amp;P 500 vs Bitcoin'!A780:B3311,2,FALSE)</f>
        <v>2642.33</v>
      </c>
      <c r="C780" s="37">
        <f>VLOOKUP(A780,'Investing Evenly in Cryptos'!A779:E2791,5,FALSE)</f>
        <v>3804.19</v>
      </c>
      <c r="D780" s="37">
        <f t="shared" si="36"/>
        <v>1.2146186518589341</v>
      </c>
      <c r="E780" s="35">
        <f t="shared" si="37"/>
        <v>6.3923074337948647</v>
      </c>
      <c r="F780" s="34">
        <f t="shared" si="38"/>
        <v>5.2628102030309245</v>
      </c>
      <c r="G780" s="34"/>
      <c r="H780" s="34"/>
      <c r="I780" s="17"/>
    </row>
    <row r="781" spans="1:9" x14ac:dyDescent="0.2">
      <c r="A781" s="5">
        <v>43488</v>
      </c>
      <c r="B781" s="37">
        <f>VLOOKUP(A781,'S&amp;P 500 vs Bitcoin'!A781:B3312,2,FALSE)</f>
        <v>2638.7</v>
      </c>
      <c r="C781" s="37">
        <f>VLOOKUP(A781,'Investing Evenly in Cryptos'!A780:E2792,5,FALSE)</f>
        <v>3770.4170000000004</v>
      </c>
      <c r="D781" s="37">
        <f t="shared" si="36"/>
        <v>1.2129500239032103</v>
      </c>
      <c r="E781" s="35">
        <f t="shared" si="37"/>
        <v>6.3355575346148685</v>
      </c>
      <c r="F781" s="34">
        <f t="shared" si="38"/>
        <v>5.2232634566652409</v>
      </c>
      <c r="G781" s="34"/>
      <c r="H781" s="34"/>
      <c r="I781" s="17"/>
    </row>
    <row r="782" spans="1:9" x14ac:dyDescent="0.2">
      <c r="A782" s="5">
        <v>43487</v>
      </c>
      <c r="B782" s="37">
        <f>VLOOKUP(A782,'S&amp;P 500 vs Bitcoin'!A782:B3313,2,FALSE)</f>
        <v>2632.9</v>
      </c>
      <c r="C782" s="37">
        <f>VLOOKUP(A782,'Investing Evenly in Cryptos'!A781:E2793,5,FALSE)</f>
        <v>3790.7840000000001</v>
      </c>
      <c r="D782" s="37">
        <f t="shared" si="36"/>
        <v>1.2102838965910345</v>
      </c>
      <c r="E782" s="35">
        <f t="shared" si="37"/>
        <v>6.3697808845274908</v>
      </c>
      <c r="F782" s="34">
        <f t="shared" si="38"/>
        <v>5.2630468788926601</v>
      </c>
      <c r="G782" s="34"/>
      <c r="H782" s="34"/>
      <c r="I782" s="17"/>
    </row>
    <row r="783" spans="1:9" x14ac:dyDescent="0.2">
      <c r="A783" s="5">
        <v>43483</v>
      </c>
      <c r="B783" s="37">
        <f>VLOOKUP(A783,'S&amp;P 500 vs Bitcoin'!A783:B3314,2,FALSE)</f>
        <v>2670.71</v>
      </c>
      <c r="C783" s="37">
        <f>VLOOKUP(A783,'Investing Evenly in Cryptos'!A782:E2794,5,FALSE)</f>
        <v>3828.3919999999998</v>
      </c>
      <c r="D783" s="37">
        <f t="shared" si="36"/>
        <v>1.2276642886036848</v>
      </c>
      <c r="E783" s="35">
        <f t="shared" si="37"/>
        <v>6.4329748622126628</v>
      </c>
      <c r="F783" s="34">
        <f t="shared" si="38"/>
        <v>5.2400113955659409</v>
      </c>
      <c r="G783" s="34"/>
      <c r="H783" s="34"/>
      <c r="I783" s="17"/>
    </row>
    <row r="784" spans="1:9" x14ac:dyDescent="0.2">
      <c r="A784" s="5">
        <v>43482</v>
      </c>
      <c r="B784" s="37">
        <f>VLOOKUP(A784,'S&amp;P 500 vs Bitcoin'!A784:B3315,2,FALSE)</f>
        <v>2635.96</v>
      </c>
      <c r="C784" s="37">
        <f>VLOOKUP(A784,'Investing Evenly in Cryptos'!A783:E2795,5,FALSE)</f>
        <v>3879.701</v>
      </c>
      <c r="D784" s="37">
        <f t="shared" si="36"/>
        <v>1.2116905085867686</v>
      </c>
      <c r="E784" s="35">
        <f t="shared" si="37"/>
        <v>6.5191910875117625</v>
      </c>
      <c r="F784" s="34">
        <f t="shared" si="38"/>
        <v>5.3802444116817361</v>
      </c>
      <c r="G784" s="34"/>
      <c r="H784" s="34"/>
      <c r="I784" s="17"/>
    </row>
    <row r="785" spans="1:9" x14ac:dyDescent="0.2">
      <c r="A785" s="5">
        <v>43481</v>
      </c>
      <c r="B785" s="37">
        <f>VLOOKUP(A785,'S&amp;P 500 vs Bitcoin'!A785:B3316,2,FALSE)</f>
        <v>2616.1</v>
      </c>
      <c r="C785" s="37">
        <f>VLOOKUP(A785,'Investing Evenly in Cryptos'!A784:E2796,5,FALSE)</f>
        <v>3826.8569999999995</v>
      </c>
      <c r="D785" s="37">
        <f t="shared" si="36"/>
        <v>1.20256132092818</v>
      </c>
      <c r="E785" s="35">
        <f t="shared" si="37"/>
        <v>6.4303955504772139</v>
      </c>
      <c r="F785" s="34">
        <f t="shared" si="38"/>
        <v>5.3472496067926114</v>
      </c>
      <c r="G785" s="34"/>
      <c r="H785" s="34"/>
      <c r="I785" s="17"/>
    </row>
    <row r="786" spans="1:9" x14ac:dyDescent="0.2">
      <c r="A786" s="5">
        <v>43480</v>
      </c>
      <c r="B786" s="37">
        <f>VLOOKUP(A786,'S&amp;P 500 vs Bitcoin'!A786:B3317,2,FALSE)</f>
        <v>2610.3000000000002</v>
      </c>
      <c r="C786" s="37">
        <f>VLOOKUP(A786,'Investing Evenly in Cryptos'!A785:E2797,5,FALSE)</f>
        <v>3810.0899999999997</v>
      </c>
      <c r="D786" s="37">
        <f t="shared" si="36"/>
        <v>1.1998951936160043</v>
      </c>
      <c r="E786" s="35">
        <f t="shared" si="37"/>
        <v>6.4022214007259031</v>
      </c>
      <c r="F786" s="34">
        <f t="shared" si="38"/>
        <v>5.335650509135025</v>
      </c>
      <c r="G786" s="34"/>
      <c r="H786" s="34"/>
      <c r="I786" s="17"/>
    </row>
    <row r="787" spans="1:9" x14ac:dyDescent="0.2">
      <c r="A787" s="5">
        <v>43479</v>
      </c>
      <c r="B787" s="37">
        <f>VLOOKUP(A787,'S&amp;P 500 vs Bitcoin'!A787:B3318,2,FALSE)</f>
        <v>2582.61</v>
      </c>
      <c r="C787" s="37">
        <f>VLOOKUP(A787,'Investing Evenly in Cryptos'!A786:E2798,5,FALSE)</f>
        <v>3912.5929999999998</v>
      </c>
      <c r="D787" s="37">
        <f t="shared" si="36"/>
        <v>1.1871667340859779</v>
      </c>
      <c r="E787" s="35">
        <f t="shared" si="37"/>
        <v>6.5744606129856162</v>
      </c>
      <c r="F787" s="34">
        <f t="shared" si="38"/>
        <v>5.5379420802650925</v>
      </c>
      <c r="G787" s="34"/>
      <c r="H787" s="34"/>
      <c r="I787" s="17"/>
    </row>
    <row r="788" spans="1:9" x14ac:dyDescent="0.2">
      <c r="A788" s="5">
        <v>43476</v>
      </c>
      <c r="B788" s="37">
        <f>VLOOKUP(A788,'S&amp;P 500 vs Bitcoin'!A788:B3319,2,FALSE)</f>
        <v>2596.2600000000002</v>
      </c>
      <c r="C788" s="37">
        <f>VLOOKUP(A788,'Investing Evenly in Cryptos'!A787:E2799,5,FALSE)</f>
        <v>3876.4870000000001</v>
      </c>
      <c r="D788" s="37">
        <f t="shared" si="36"/>
        <v>1.1934413268120474</v>
      </c>
      <c r="E788" s="35">
        <f t="shared" si="37"/>
        <v>6.5137904960344137</v>
      </c>
      <c r="F788" s="34">
        <f t="shared" si="38"/>
        <v>5.4579897224057312</v>
      </c>
      <c r="G788" s="34"/>
      <c r="H788" s="34"/>
      <c r="I788" s="17"/>
    </row>
    <row r="789" spans="1:9" x14ac:dyDescent="0.2">
      <c r="A789" s="5">
        <v>43475</v>
      </c>
      <c r="B789" s="37">
        <f>VLOOKUP(A789,'S&amp;P 500 vs Bitcoin'!A789:B3320,2,FALSE)</f>
        <v>2596.64</v>
      </c>
      <c r="C789" s="37">
        <f>VLOOKUP(A789,'Investing Evenly in Cryptos'!A788:E2800,5,FALSE)</f>
        <v>3875.3140000000003</v>
      </c>
      <c r="D789" s="37">
        <f t="shared" si="36"/>
        <v>1.1936160041187069</v>
      </c>
      <c r="E789" s="35">
        <f t="shared" si="37"/>
        <v>6.511819464981853</v>
      </c>
      <c r="F789" s="34">
        <f t="shared" si="38"/>
        <v>5.4555396731545853</v>
      </c>
      <c r="G789" s="34"/>
      <c r="H789" s="34"/>
      <c r="I789" s="17"/>
    </row>
    <row r="790" spans="1:9" x14ac:dyDescent="0.2">
      <c r="A790" s="5">
        <v>43474</v>
      </c>
      <c r="B790" s="37">
        <f>VLOOKUP(A790,'S&amp;P 500 vs Bitcoin'!A790:B3321,2,FALSE)</f>
        <v>2584.96</v>
      </c>
      <c r="C790" s="37">
        <f>VLOOKUP(A790,'Investing Evenly in Cryptos'!A789:E2801,5,FALSE)</f>
        <v>4274.2039999999997</v>
      </c>
      <c r="D790" s="37">
        <f t="shared" si="36"/>
        <v>1.1882469753245319</v>
      </c>
      <c r="E790" s="35">
        <f t="shared" si="37"/>
        <v>7.1820876461890037</v>
      </c>
      <c r="F790" s="34">
        <f t="shared" si="38"/>
        <v>6.0442717678514981</v>
      </c>
      <c r="G790" s="34"/>
      <c r="H790" s="34"/>
      <c r="I790" s="17"/>
    </row>
    <row r="791" spans="1:9" x14ac:dyDescent="0.2">
      <c r="A791" s="5">
        <v>43473</v>
      </c>
      <c r="B791" s="37">
        <f>VLOOKUP(A791,'S&amp;P 500 vs Bitcoin'!A791:B3322,2,FALSE)</f>
        <v>2574.41</v>
      </c>
      <c r="C791" s="37">
        <f>VLOOKUP(A791,'Investing Evenly in Cryptos'!A790:E2802,5,FALSE)</f>
        <v>4291.7760000000007</v>
      </c>
      <c r="D791" s="37">
        <f t="shared" si="36"/>
        <v>1.1833973816791086</v>
      </c>
      <c r="E791" s="35">
        <f t="shared" si="37"/>
        <v>7.2116144643097204</v>
      </c>
      <c r="F791" s="34">
        <f t="shared" si="38"/>
        <v>6.0939922429752595</v>
      </c>
      <c r="G791" s="34"/>
      <c r="H791" s="34"/>
      <c r="I791" s="17"/>
    </row>
    <row r="792" spans="1:9" x14ac:dyDescent="0.2">
      <c r="A792" s="5">
        <v>43472</v>
      </c>
      <c r="B792" s="37">
        <f>VLOOKUP(A792,'S&amp;P 500 vs Bitcoin'!A792:B3323,2,FALSE)</f>
        <v>2549.69</v>
      </c>
      <c r="C792" s="37">
        <f>VLOOKUP(A792,'Investing Evenly in Cryptos'!A791:E2803,5,FALSE)</f>
        <v>4306.232</v>
      </c>
      <c r="D792" s="37">
        <f t="shared" si="36"/>
        <v>1.1720341632037656</v>
      </c>
      <c r="E792" s="35">
        <f t="shared" si="37"/>
        <v>7.235905363624143</v>
      </c>
      <c r="F792" s="34">
        <f t="shared" si="38"/>
        <v>6.1738007225358791</v>
      </c>
      <c r="G792" s="34"/>
      <c r="H792" s="34"/>
      <c r="I792" s="17"/>
    </row>
    <row r="793" spans="1:9" x14ac:dyDescent="0.2">
      <c r="A793" s="5">
        <v>43469</v>
      </c>
      <c r="B793" s="37">
        <f>VLOOKUP(A793,'S&amp;P 500 vs Bitcoin'!A793:B3324,2,FALSE)</f>
        <v>2531.94</v>
      </c>
      <c r="C793" s="37">
        <f>VLOOKUP(A793,'Investing Evenly in Cryptos'!A792:E2804,5,FALSE)</f>
        <v>4145.4749999999995</v>
      </c>
      <c r="D793" s="37">
        <f t="shared" si="36"/>
        <v>1.1638748942742618</v>
      </c>
      <c r="E793" s="35">
        <f t="shared" si="37"/>
        <v>6.9657800107541323</v>
      </c>
      <c r="F793" s="34">
        <f t="shared" si="38"/>
        <v>5.9849903499273163</v>
      </c>
      <c r="G793" s="34"/>
      <c r="H793" s="34"/>
      <c r="I793" s="17"/>
    </row>
    <row r="794" spans="1:9" x14ac:dyDescent="0.2">
      <c r="A794" s="5">
        <v>43468</v>
      </c>
      <c r="B794" s="37">
        <f>VLOOKUP(A794,'S&amp;P 500 vs Bitcoin'!A794:B3325,2,FALSE)</f>
        <v>2447.89</v>
      </c>
      <c r="C794" s="37">
        <f>VLOOKUP(A794,'Investing Evenly in Cryptos'!A793:E2805,5,FALSE)</f>
        <v>4107.0730000000003</v>
      </c>
      <c r="D794" s="37">
        <f t="shared" si="36"/>
        <v>1.1252390321038501</v>
      </c>
      <c r="E794" s="35">
        <f t="shared" si="37"/>
        <v>6.9012518483667167</v>
      </c>
      <c r="F794" s="34">
        <f t="shared" si="38"/>
        <v>6.1331429602681871</v>
      </c>
      <c r="G794" s="34"/>
      <c r="H794" s="34"/>
      <c r="I794" s="17"/>
    </row>
    <row r="795" spans="1:9" x14ac:dyDescent="0.2">
      <c r="A795" s="5">
        <v>43467</v>
      </c>
      <c r="B795" s="37">
        <f>VLOOKUP(A795,'S&amp;P 500 vs Bitcoin'!A795:B3326,2,FALSE)</f>
        <v>2510.0300000000002</v>
      </c>
      <c r="C795" s="37">
        <f>VLOOKUP(A795,'Investing Evenly in Cryptos'!A794:E2806,5,FALSE)</f>
        <v>4240.6359999999995</v>
      </c>
      <c r="D795" s="37">
        <f t="shared" si="36"/>
        <v>1.1538033685139559</v>
      </c>
      <c r="E795" s="35">
        <f t="shared" si="37"/>
        <v>7.1256822153515245</v>
      </c>
      <c r="F795" s="34">
        <f t="shared" si="38"/>
        <v>6.1758202565564231</v>
      </c>
      <c r="G795" s="34"/>
      <c r="H795" s="34"/>
      <c r="I795" s="17"/>
    </row>
    <row r="796" spans="1:9" x14ac:dyDescent="0.2">
      <c r="A796" s="5">
        <v>43465</v>
      </c>
      <c r="B796" s="37">
        <f>VLOOKUP(A796,'S&amp;P 500 vs Bitcoin'!A796:B3327,2,FALSE)</f>
        <v>2506.85</v>
      </c>
      <c r="C796" s="37">
        <f>VLOOKUP(A796,'Investing Evenly in Cryptos'!A795:E2807,5,FALSE)</f>
        <v>3996.393</v>
      </c>
      <c r="D796" s="37">
        <f t="shared" si="36"/>
        <v>1.1523415952634868</v>
      </c>
      <c r="E796" s="35">
        <f t="shared" si="37"/>
        <v>6.7152725500739345</v>
      </c>
      <c r="F796" s="34">
        <f t="shared" si="38"/>
        <v>5.8275016520066387</v>
      </c>
      <c r="G796" s="34"/>
      <c r="H796" s="34"/>
      <c r="I796" s="17"/>
    </row>
    <row r="797" spans="1:9" x14ac:dyDescent="0.2">
      <c r="A797" s="5">
        <v>43462</v>
      </c>
      <c r="B797" s="37">
        <f>VLOOKUP(A797,'S&amp;P 500 vs Bitcoin'!A797:B3328,2,FALSE)</f>
        <v>2485.7399999999998</v>
      </c>
      <c r="C797" s="37">
        <f>VLOOKUP(A797,'Investing Evenly in Cryptos'!A796:E2808,5,FALSE)</f>
        <v>4211.1869999999999</v>
      </c>
      <c r="D797" s="37">
        <f t="shared" si="36"/>
        <v>1.1426378112014119</v>
      </c>
      <c r="E797" s="35">
        <f t="shared" si="37"/>
        <v>7.0761980776986153</v>
      </c>
      <c r="F797" s="34">
        <f t="shared" si="38"/>
        <v>6.1928618222938354</v>
      </c>
      <c r="G797" s="34"/>
      <c r="H797" s="34"/>
      <c r="I797" s="17"/>
    </row>
    <row r="798" spans="1:9" x14ac:dyDescent="0.2">
      <c r="A798" s="5">
        <v>43461</v>
      </c>
      <c r="B798" s="37">
        <f>VLOOKUP(A798,'S&amp;P 500 vs Bitcoin'!A798:B3329,2,FALSE)</f>
        <v>2488.83</v>
      </c>
      <c r="C798" s="37">
        <f>VLOOKUP(A798,'Investing Evenly in Cryptos'!A797:E2809,5,FALSE)</f>
        <v>3861.0509999999995</v>
      </c>
      <c r="D798" s="37">
        <f t="shared" si="36"/>
        <v>1.1440582135108299</v>
      </c>
      <c r="E798" s="35">
        <f t="shared" si="37"/>
        <v>6.4878528700094087</v>
      </c>
      <c r="F798" s="34">
        <f t="shared" si="38"/>
        <v>5.6709114915575869</v>
      </c>
      <c r="G798" s="34"/>
      <c r="H798" s="34"/>
      <c r="I798" s="17"/>
    </row>
    <row r="799" spans="1:9" x14ac:dyDescent="0.2">
      <c r="A799" s="5">
        <v>43460</v>
      </c>
      <c r="B799" s="37">
        <f>VLOOKUP(A799,'S&amp;P 500 vs Bitcoin'!A799:B3330,2,FALSE)</f>
        <v>2467.6999999999998</v>
      </c>
      <c r="C799" s="37">
        <f>VLOOKUP(A799,'Investing Evenly in Cryptos'!A798:E2810,5,FALSE)</f>
        <v>4094.8780000000002</v>
      </c>
      <c r="D799" s="37">
        <f t="shared" si="36"/>
        <v>1.1343452359062993</v>
      </c>
      <c r="E799" s="35">
        <f t="shared" si="37"/>
        <v>6.8807601828202714</v>
      </c>
      <c r="F799" s="34">
        <f t="shared" si="38"/>
        <v>6.0658430652488278</v>
      </c>
      <c r="G799" s="34"/>
      <c r="H799" s="34"/>
      <c r="I799" s="17"/>
    </row>
    <row r="800" spans="1:9" x14ac:dyDescent="0.2">
      <c r="A800" s="5">
        <v>43458</v>
      </c>
      <c r="B800" s="37">
        <f>VLOOKUP(A800,'S&amp;P 500 vs Bitcoin'!A800:B3331,2,FALSE)</f>
        <v>2351.1</v>
      </c>
      <c r="C800" s="37">
        <f>VLOOKUP(A800,'Investing Evenly in Cryptos'!A799:E2811,5,FALSE)</f>
        <v>4320.8729999999996</v>
      </c>
      <c r="D800" s="37">
        <f t="shared" si="36"/>
        <v>1.0807468833891074</v>
      </c>
      <c r="E800" s="35">
        <f t="shared" si="37"/>
        <v>7.2605071246135227</v>
      </c>
      <c r="F800" s="34">
        <f t="shared" si="38"/>
        <v>6.7180458590316201</v>
      </c>
      <c r="G800" s="34"/>
      <c r="H800" s="34"/>
      <c r="I800" s="17"/>
    </row>
    <row r="801" spans="1:9" x14ac:dyDescent="0.2">
      <c r="A801" s="5">
        <v>43455</v>
      </c>
      <c r="B801" s="37">
        <f>VLOOKUP(A801,'S&amp;P 500 vs Bitcoin'!A801:B3332,2,FALSE)</f>
        <v>2416.62</v>
      </c>
      <c r="C801" s="37">
        <f>VLOOKUP(A801,'Investing Evenly in Cryptos'!A800:E2812,5,FALSE)</f>
        <v>4117.8490000000002</v>
      </c>
      <c r="D801" s="37">
        <f t="shared" si="36"/>
        <v>1.1108649284742396</v>
      </c>
      <c r="E801" s="35">
        <f t="shared" si="37"/>
        <v>6.9193591208495766</v>
      </c>
      <c r="F801" s="34">
        <f t="shared" si="38"/>
        <v>6.2288032896611814</v>
      </c>
      <c r="G801" s="34"/>
      <c r="H801" s="34"/>
      <c r="I801" s="17"/>
    </row>
    <row r="802" spans="1:9" x14ac:dyDescent="0.2">
      <c r="A802" s="5">
        <v>43454</v>
      </c>
      <c r="B802" s="37">
        <f>VLOOKUP(A802,'S&amp;P 500 vs Bitcoin'!A802:B3333,2,FALSE)</f>
        <v>2467.42</v>
      </c>
      <c r="C802" s="37">
        <f>VLOOKUP(A802,'Investing Evenly in Cryptos'!A801:E2813,5,FALSE)</f>
        <v>4365.3540000000003</v>
      </c>
      <c r="D802" s="37">
        <f t="shared" si="36"/>
        <v>1.1342165263119186</v>
      </c>
      <c r="E802" s="35">
        <f t="shared" si="37"/>
        <v>7.3352500336066679</v>
      </c>
      <c r="F802" s="34">
        <f t="shared" si="38"/>
        <v>6.4672395997070984</v>
      </c>
      <c r="G802" s="34"/>
      <c r="H802" s="34"/>
      <c r="I802" s="17"/>
    </row>
    <row r="803" spans="1:9" x14ac:dyDescent="0.2">
      <c r="A803" s="5">
        <v>43453</v>
      </c>
      <c r="B803" s="37">
        <f>VLOOKUP(A803,'S&amp;P 500 vs Bitcoin'!A803:B3334,2,FALSE)</f>
        <v>2506.96</v>
      </c>
      <c r="C803" s="37">
        <f>VLOOKUP(A803,'Investing Evenly in Cryptos'!A802:E2814,5,FALSE)</f>
        <v>3941.433</v>
      </c>
      <c r="D803" s="37">
        <f t="shared" si="36"/>
        <v>1.1523921597469937</v>
      </c>
      <c r="E803" s="35">
        <f t="shared" si="37"/>
        <v>6.6229214276112378</v>
      </c>
      <c r="F803" s="34">
        <f t="shared" si="38"/>
        <v>5.7471073293880206</v>
      </c>
      <c r="G803" s="34"/>
      <c r="H803" s="34"/>
      <c r="I803" s="17"/>
    </row>
    <row r="804" spans="1:9" x14ac:dyDescent="0.2">
      <c r="A804" s="5">
        <v>43452</v>
      </c>
      <c r="B804" s="37">
        <f>VLOOKUP(A804,'S&amp;P 500 vs Bitcoin'!A804:B3335,2,FALSE)</f>
        <v>2546.16</v>
      </c>
      <c r="C804" s="37">
        <f>VLOOKUP(A804,'Investing Evenly in Cryptos'!A803:E2815,5,FALSE)</f>
        <v>3914.1970000000001</v>
      </c>
      <c r="D804" s="37">
        <f t="shared" si="36"/>
        <v>1.1704115029603206</v>
      </c>
      <c r="E804" s="35">
        <f t="shared" si="37"/>
        <v>6.5771558677241568</v>
      </c>
      <c r="F804" s="34">
        <f t="shared" si="38"/>
        <v>5.6195242879009335</v>
      </c>
      <c r="G804" s="34"/>
      <c r="H804" s="34"/>
      <c r="I804" s="17"/>
    </row>
    <row r="805" spans="1:9" x14ac:dyDescent="0.2">
      <c r="A805" s="5">
        <v>43451</v>
      </c>
      <c r="B805" s="37">
        <f>VLOOKUP(A805,'S&amp;P 500 vs Bitcoin'!A805:B3336,2,FALSE)</f>
        <v>2545.94</v>
      </c>
      <c r="C805" s="37">
        <f>VLOOKUP(A805,'Investing Evenly in Cryptos'!A804:E2816,5,FALSE)</f>
        <v>3751.4449999999997</v>
      </c>
      <c r="D805" s="37">
        <f t="shared" si="36"/>
        <v>1.1703103739933072</v>
      </c>
      <c r="E805" s="35">
        <f t="shared" si="37"/>
        <v>6.3036782497647526</v>
      </c>
      <c r="F805" s="34">
        <f t="shared" si="38"/>
        <v>5.3863303187303053</v>
      </c>
      <c r="G805" s="34"/>
      <c r="H805" s="34"/>
      <c r="I805" s="17"/>
    </row>
    <row r="806" spans="1:9" x14ac:dyDescent="0.2">
      <c r="A806" s="5">
        <v>43448</v>
      </c>
      <c r="B806" s="37">
        <f>VLOOKUP(A806,'S&amp;P 500 vs Bitcoin'!A806:B3337,2,FALSE)</f>
        <v>2599.9499999999998</v>
      </c>
      <c r="C806" s="37">
        <f>VLOOKUP(A806,'Investing Evenly in Cryptos'!A805:E2817,5,FALSE)</f>
        <v>3391.46</v>
      </c>
      <c r="D806" s="37">
        <f t="shared" si="36"/>
        <v>1.1951375353951383</v>
      </c>
      <c r="E806" s="35">
        <f t="shared" si="37"/>
        <v>5.6987834386342247</v>
      </c>
      <c r="F806" s="34">
        <f t="shared" si="38"/>
        <v>4.7683076381247478</v>
      </c>
      <c r="G806" s="34"/>
      <c r="H806" s="34"/>
      <c r="I806" s="17"/>
    </row>
    <row r="807" spans="1:9" x14ac:dyDescent="0.2">
      <c r="A807" s="5">
        <v>43447</v>
      </c>
      <c r="B807" s="37">
        <f>VLOOKUP(A807,'S&amp;P 500 vs Bitcoin'!A807:B3338,2,FALSE)</f>
        <v>2650.54</v>
      </c>
      <c r="C807" s="37">
        <f>VLOOKUP(A807,'Investing Evenly in Cryptos'!A806:E2818,5,FALSE)</f>
        <v>3465.424</v>
      </c>
      <c r="D807" s="37">
        <f t="shared" si="36"/>
        <v>1.2183926010370316</v>
      </c>
      <c r="E807" s="35">
        <f t="shared" si="37"/>
        <v>5.8230676166151367</v>
      </c>
      <c r="F807" s="34">
        <f t="shared" si="38"/>
        <v>4.7793031668600481</v>
      </c>
      <c r="G807" s="34"/>
      <c r="H807" s="34"/>
      <c r="I807" s="17"/>
    </row>
    <row r="808" spans="1:9" x14ac:dyDescent="0.2">
      <c r="A808" s="5">
        <v>43446</v>
      </c>
      <c r="B808" s="37">
        <f>VLOOKUP(A808,'S&amp;P 500 vs Bitcoin'!A808:B3339,2,FALSE)</f>
        <v>2651.07</v>
      </c>
      <c r="C808" s="37">
        <f>VLOOKUP(A808,'Investing Evenly in Cryptos'!A807:E2819,5,FALSE)</f>
        <v>3651.7359999999999</v>
      </c>
      <c r="D808" s="37">
        <f t="shared" si="36"/>
        <v>1.2186362299121098</v>
      </c>
      <c r="E808" s="35">
        <f t="shared" si="37"/>
        <v>6.1361338889635704</v>
      </c>
      <c r="F808" s="34">
        <f t="shared" si="38"/>
        <v>5.0352465636165427</v>
      </c>
      <c r="G808" s="34"/>
      <c r="H808" s="34"/>
      <c r="I808" s="17"/>
    </row>
    <row r="809" spans="1:9" x14ac:dyDescent="0.2">
      <c r="A809" s="5">
        <v>43445</v>
      </c>
      <c r="B809" s="37">
        <f>VLOOKUP(A809,'S&amp;P 500 vs Bitcoin'!A809:B3340,2,FALSE)</f>
        <v>2636.78</v>
      </c>
      <c r="C809" s="37">
        <f>VLOOKUP(A809,'Investing Evenly in Cryptos'!A808:E2820,5,FALSE)</f>
        <v>3548.038</v>
      </c>
      <c r="D809" s="37">
        <f t="shared" si="36"/>
        <v>1.2120674438274557</v>
      </c>
      <c r="E809" s="35">
        <f t="shared" si="37"/>
        <v>5.9618866783169784</v>
      </c>
      <c r="F809" s="34">
        <f t="shared" si="38"/>
        <v>4.9187747007630085</v>
      </c>
      <c r="G809" s="34"/>
      <c r="H809" s="34"/>
      <c r="I809" s="17"/>
    </row>
    <row r="810" spans="1:9" x14ac:dyDescent="0.2">
      <c r="A810" s="5">
        <v>43444</v>
      </c>
      <c r="B810" s="37">
        <f>VLOOKUP(A810,'S&amp;P 500 vs Bitcoin'!A810:B3341,2,FALSE)</f>
        <v>2637.72</v>
      </c>
      <c r="C810" s="37">
        <f>VLOOKUP(A810,'Investing Evenly in Cryptos'!A809:E2821,5,FALSE)</f>
        <v>3641.3339999999998</v>
      </c>
      <c r="D810" s="37">
        <f t="shared" si="36"/>
        <v>1.2124995403228771</v>
      </c>
      <c r="E810" s="35">
        <f t="shared" si="37"/>
        <v>6.1186550611641346</v>
      </c>
      <c r="F810" s="34">
        <f t="shared" si="38"/>
        <v>5.0463153656411244</v>
      </c>
      <c r="G810" s="34"/>
      <c r="H810" s="34"/>
      <c r="I810" s="17"/>
    </row>
    <row r="811" spans="1:9" x14ac:dyDescent="0.2">
      <c r="A811" s="5">
        <v>43441</v>
      </c>
      <c r="B811" s="37">
        <f>VLOOKUP(A811,'S&amp;P 500 vs Bitcoin'!A811:B3342,2,FALSE)</f>
        <v>2633.08</v>
      </c>
      <c r="C811" s="37">
        <f>VLOOKUP(A811,'Investing Evenly in Cryptos'!A810:E2822,5,FALSE)</f>
        <v>3579.7780000000002</v>
      </c>
      <c r="D811" s="37">
        <f t="shared" si="36"/>
        <v>1.2103666384731364</v>
      </c>
      <c r="E811" s="35">
        <f t="shared" si="37"/>
        <v>6.0152204597392123</v>
      </c>
      <c r="F811" s="34">
        <f t="shared" si="38"/>
        <v>4.9697507090308966</v>
      </c>
      <c r="G811" s="34"/>
      <c r="H811" s="34"/>
      <c r="I811" s="17"/>
    </row>
    <row r="812" spans="1:9" x14ac:dyDescent="0.2">
      <c r="A812" s="5">
        <v>43440</v>
      </c>
      <c r="B812" s="37">
        <f>VLOOKUP(A812,'S&amp;P 500 vs Bitcoin'!A812:B3343,2,FALSE)</f>
        <v>2695.95</v>
      </c>
      <c r="C812" s="37">
        <f>VLOOKUP(A812,'Investing Evenly in Cryptos'!A811:E2823,5,FALSE)</f>
        <v>3649.8450000000003</v>
      </c>
      <c r="D812" s="37">
        <f t="shared" si="36"/>
        <v>1.2392665391828779</v>
      </c>
      <c r="E812" s="35">
        <f t="shared" si="37"/>
        <v>6.1329563785455035</v>
      </c>
      <c r="F812" s="34">
        <f t="shared" si="38"/>
        <v>4.9488598171861611</v>
      </c>
      <c r="G812" s="34"/>
      <c r="H812" s="34"/>
      <c r="I812" s="17"/>
    </row>
    <row r="813" spans="1:9" x14ac:dyDescent="0.2">
      <c r="A813" s="5">
        <v>43438</v>
      </c>
      <c r="B813" s="37">
        <f>VLOOKUP(A813,'S&amp;P 500 vs Bitcoin'!A813:B3344,2,FALSE)</f>
        <v>2700.06</v>
      </c>
      <c r="C813" s="37">
        <f>VLOOKUP(A813,'Investing Evenly in Cryptos'!A812:E2824,5,FALSE)</f>
        <v>4123.799</v>
      </c>
      <c r="D813" s="37">
        <f t="shared" si="36"/>
        <v>1.2411558121575406</v>
      </c>
      <c r="E813" s="35">
        <f t="shared" si="37"/>
        <v>6.9293571044495224</v>
      </c>
      <c r="F813" s="34">
        <f t="shared" si="38"/>
        <v>5.5829872740989712</v>
      </c>
      <c r="G813" s="34"/>
      <c r="H813" s="34"/>
      <c r="I813" s="17"/>
    </row>
    <row r="814" spans="1:9" x14ac:dyDescent="0.2">
      <c r="A814" s="5">
        <v>43437</v>
      </c>
      <c r="B814" s="37">
        <f>VLOOKUP(A814,'S&amp;P 500 vs Bitcoin'!A814:B3345,2,FALSE)</f>
        <v>2790.37</v>
      </c>
      <c r="C814" s="37">
        <f>VLOOKUP(A814,'Investing Evenly in Cryptos'!A813:E2825,5,FALSE)</f>
        <v>4041.4219999999996</v>
      </c>
      <c r="D814" s="37">
        <f t="shared" si="36"/>
        <v>1.2826692531166108</v>
      </c>
      <c r="E814" s="35">
        <f t="shared" si="37"/>
        <v>6.7909362817582997</v>
      </c>
      <c r="F814" s="34">
        <f t="shared" si="38"/>
        <v>5.2943783171365357</v>
      </c>
      <c r="G814" s="34"/>
      <c r="H814" s="34"/>
      <c r="I814" s="17"/>
    </row>
    <row r="815" spans="1:9" x14ac:dyDescent="0.2">
      <c r="A815" s="5">
        <v>43434</v>
      </c>
      <c r="B815" s="37">
        <f>VLOOKUP(A815,'S&amp;P 500 vs Bitcoin'!A815:B3346,2,FALSE)</f>
        <v>2760.17</v>
      </c>
      <c r="C815" s="37">
        <f>VLOOKUP(A815,'Investing Evenly in Cryptos'!A814:E2826,5,FALSE)</f>
        <v>4184.2080000000005</v>
      </c>
      <c r="D815" s="37">
        <f t="shared" si="36"/>
        <v>1.2687870040083846</v>
      </c>
      <c r="E815" s="35">
        <f t="shared" si="37"/>
        <v>7.0308643634897168</v>
      </c>
      <c r="F815" s="34">
        <f t="shared" si="38"/>
        <v>5.5414063521123946</v>
      </c>
      <c r="G815" s="34"/>
      <c r="H815" s="34"/>
      <c r="I815" s="17"/>
    </row>
    <row r="816" spans="1:9" x14ac:dyDescent="0.2">
      <c r="A816" s="5">
        <v>43433</v>
      </c>
      <c r="B816" s="37">
        <f>VLOOKUP(A816,'S&amp;P 500 vs Bitcoin'!A816:B3347,2,FALSE)</f>
        <v>2737.76</v>
      </c>
      <c r="C816" s="37">
        <f>VLOOKUP(A816,'Investing Evenly in Cryptos'!A815:E2827,5,FALSE)</f>
        <v>4465.1970000000001</v>
      </c>
      <c r="D816" s="37">
        <f t="shared" si="36"/>
        <v>1.2584856396866841</v>
      </c>
      <c r="E816" s="35">
        <f t="shared" si="37"/>
        <v>7.5030195590805215</v>
      </c>
      <c r="F816" s="34">
        <f t="shared" si="38"/>
        <v>5.9619429276511191</v>
      </c>
      <c r="G816" s="34"/>
      <c r="H816" s="34"/>
      <c r="I816" s="17"/>
    </row>
    <row r="817" spans="1:9" x14ac:dyDescent="0.2">
      <c r="A817" s="5">
        <v>43432</v>
      </c>
      <c r="B817" s="37">
        <f>VLOOKUP(A817,'S&amp;P 500 vs Bitcoin'!A817:B3348,2,FALSE)</f>
        <v>2743.79</v>
      </c>
      <c r="C817" s="37">
        <f>VLOOKUP(A817,'Investing Evenly in Cryptos'!A816:E2828,5,FALSE)</f>
        <v>4465.0680000000002</v>
      </c>
      <c r="D817" s="37">
        <f t="shared" si="36"/>
        <v>1.2612574927371014</v>
      </c>
      <c r="E817" s="35">
        <f t="shared" si="37"/>
        <v>7.5028027960747412</v>
      </c>
      <c r="F817" s="34">
        <f t="shared" si="38"/>
        <v>5.9486685623509219</v>
      </c>
      <c r="G817" s="34"/>
      <c r="H817" s="34"/>
      <c r="I817" s="17"/>
    </row>
    <row r="818" spans="1:9" x14ac:dyDescent="0.2">
      <c r="A818" s="5">
        <v>43431</v>
      </c>
      <c r="B818" s="37">
        <f>VLOOKUP(A818,'S&amp;P 500 vs Bitcoin'!A818:B3349,2,FALSE)</f>
        <v>2682.17</v>
      </c>
      <c r="C818" s="37">
        <f>VLOOKUP(A818,'Investing Evenly in Cryptos'!A817:E2829,5,FALSE)</f>
        <v>4027.7280000000001</v>
      </c>
      <c r="D818" s="37">
        <f t="shared" si="36"/>
        <v>1.2329321884308462</v>
      </c>
      <c r="E818" s="35">
        <f t="shared" si="37"/>
        <v>6.7679257964780213</v>
      </c>
      <c r="F818" s="34">
        <f t="shared" si="38"/>
        <v>5.4892928094379352</v>
      </c>
      <c r="G818" s="34"/>
      <c r="H818" s="34"/>
      <c r="I818" s="17"/>
    </row>
    <row r="819" spans="1:9" x14ac:dyDescent="0.2">
      <c r="A819" s="5">
        <v>43430</v>
      </c>
      <c r="B819" s="37">
        <f>VLOOKUP(A819,'S&amp;P 500 vs Bitcoin'!A819:B3350,2,FALSE)</f>
        <v>2673.45</v>
      </c>
      <c r="C819" s="37">
        <f>VLOOKUP(A819,'Investing Evenly in Cryptos'!A818:E2830,5,FALSE)</f>
        <v>3998.5479999999998</v>
      </c>
      <c r="D819" s="37">
        <f t="shared" si="36"/>
        <v>1.2289238039201265</v>
      </c>
      <c r="E819" s="35">
        <f t="shared" si="37"/>
        <v>6.7188936685038305</v>
      </c>
      <c r="F819" s="34">
        <f t="shared" si="38"/>
        <v>5.4672988244440601</v>
      </c>
      <c r="G819" s="34"/>
      <c r="H819" s="34"/>
      <c r="I819" s="17"/>
    </row>
    <row r="820" spans="1:9" x14ac:dyDescent="0.2">
      <c r="A820" s="5">
        <v>43427</v>
      </c>
      <c r="B820" s="37">
        <f>VLOOKUP(A820,'S&amp;P 500 vs Bitcoin'!A820:B3351,2,FALSE)</f>
        <v>2632.56</v>
      </c>
      <c r="C820" s="37">
        <f>VLOOKUP(A820,'Investing Evenly in Cryptos'!A819:E2831,5,FALSE)</f>
        <v>4580.6499999999996</v>
      </c>
      <c r="D820" s="37">
        <f t="shared" si="36"/>
        <v>1.2101276063692861</v>
      </c>
      <c r="E820" s="35">
        <f t="shared" si="37"/>
        <v>7.697019088587175</v>
      </c>
      <c r="F820" s="34">
        <f t="shared" si="38"/>
        <v>6.3605020231546803</v>
      </c>
      <c r="G820" s="34"/>
      <c r="H820" s="34"/>
      <c r="I820" s="17"/>
    </row>
    <row r="821" spans="1:9" x14ac:dyDescent="0.2">
      <c r="A821" s="5">
        <v>43425</v>
      </c>
      <c r="B821" s="37">
        <f>VLOOKUP(A821,'S&amp;P 500 vs Bitcoin'!A821:B3352,2,FALSE)</f>
        <v>2649.93</v>
      </c>
      <c r="C821" s="37">
        <f>VLOOKUP(A821,'Investing Evenly in Cryptos'!A820:E2832,5,FALSE)</f>
        <v>4839.9620000000004</v>
      </c>
      <c r="D821" s="37">
        <f t="shared" si="36"/>
        <v>1.2181121979921303</v>
      </c>
      <c r="E821" s="35">
        <f t="shared" si="37"/>
        <v>8.1327496975399924</v>
      </c>
      <c r="F821" s="34">
        <f t="shared" si="38"/>
        <v>6.6765193805181271</v>
      </c>
      <c r="G821" s="34"/>
      <c r="H821" s="34"/>
      <c r="I821" s="17"/>
    </row>
    <row r="822" spans="1:9" x14ac:dyDescent="0.2">
      <c r="A822" s="5">
        <v>43424</v>
      </c>
      <c r="B822" s="37">
        <f>VLOOKUP(A822,'S&amp;P 500 vs Bitcoin'!A822:B3353,2,FALSE)</f>
        <v>2641.89</v>
      </c>
      <c r="C822" s="37">
        <f>VLOOKUP(A822,'Investing Evenly in Cryptos'!A821:E2833,5,FALSE)</f>
        <v>4768.4809999999998</v>
      </c>
      <c r="D822" s="37">
        <f t="shared" si="36"/>
        <v>1.2144163939249071</v>
      </c>
      <c r="E822" s="35">
        <f t="shared" si="37"/>
        <v>8.0126377873370078</v>
      </c>
      <c r="F822" s="34">
        <f t="shared" si="38"/>
        <v>6.5979328238815471</v>
      </c>
      <c r="G822" s="34"/>
      <c r="H822" s="34"/>
      <c r="I822" s="17"/>
    </row>
    <row r="823" spans="1:9" x14ac:dyDescent="0.2">
      <c r="A823" s="5">
        <v>43423</v>
      </c>
      <c r="B823" s="37">
        <f>VLOOKUP(A823,'S&amp;P 500 vs Bitcoin'!A823:B3354,2,FALSE)</f>
        <v>2690.73</v>
      </c>
      <c r="C823" s="37">
        <f>VLOOKUP(A823,'Investing Evenly in Cryptos'!A822:E2834,5,FALSE)</f>
        <v>5126.4780000000001</v>
      </c>
      <c r="D823" s="37">
        <f t="shared" si="36"/>
        <v>1.2368670246019196</v>
      </c>
      <c r="E823" s="35">
        <f t="shared" si="37"/>
        <v>8.6141920957117897</v>
      </c>
      <c r="F823" s="34">
        <f t="shared" si="38"/>
        <v>6.9645256315926369</v>
      </c>
      <c r="G823" s="34"/>
      <c r="H823" s="34"/>
      <c r="I823" s="17"/>
    </row>
    <row r="824" spans="1:9" x14ac:dyDescent="0.2">
      <c r="A824" s="5">
        <v>43420</v>
      </c>
      <c r="B824" s="37">
        <f>VLOOKUP(A824,'S&amp;P 500 vs Bitcoin'!A824:B3355,2,FALSE)</f>
        <v>2736.27</v>
      </c>
      <c r="C824" s="37">
        <f>VLOOKUP(A824,'Investing Evenly in Cryptos'!A823:E2835,5,FALSE)</f>
        <v>5880.5520000000006</v>
      </c>
      <c r="D824" s="37">
        <f t="shared" si="36"/>
        <v>1.2578007207737285</v>
      </c>
      <c r="E824" s="35">
        <f t="shared" si="37"/>
        <v>9.8812878075010087</v>
      </c>
      <c r="F824" s="34">
        <f t="shared" si="38"/>
        <v>7.8560042495623588</v>
      </c>
      <c r="G824" s="34"/>
      <c r="H824" s="34"/>
      <c r="I824" s="17"/>
    </row>
    <row r="825" spans="1:9" x14ac:dyDescent="0.2">
      <c r="A825" s="5">
        <v>43419</v>
      </c>
      <c r="B825" s="37">
        <f>VLOOKUP(A825,'S&amp;P 500 vs Bitcoin'!A825:B3356,2,FALSE)</f>
        <v>2730.2</v>
      </c>
      <c r="C825" s="37">
        <f>VLOOKUP(A825,'Investing Evenly in Cryptos'!A824:E2836,5,FALSE)</f>
        <v>5982.2820000000002</v>
      </c>
      <c r="D825" s="37">
        <f t="shared" si="36"/>
        <v>1.2550104806383995</v>
      </c>
      <c r="E825" s="35">
        <f t="shared" si="37"/>
        <v>10.052228122059416</v>
      </c>
      <c r="F825" s="34">
        <f t="shared" si="38"/>
        <v>8.0096766338923668</v>
      </c>
      <c r="G825" s="34"/>
      <c r="H825" s="34"/>
      <c r="I825" s="17"/>
    </row>
    <row r="826" spans="1:9" x14ac:dyDescent="0.2">
      <c r="A826" s="5">
        <v>43418</v>
      </c>
      <c r="B826" s="37">
        <f>VLOOKUP(A826,'S&amp;P 500 vs Bitcoin'!A826:B3357,2,FALSE)</f>
        <v>2701.58</v>
      </c>
      <c r="C826" s="37">
        <f>VLOOKUP(A826,'Investing Evenly in Cryptos'!A825:E2837,5,FALSE)</f>
        <v>6115.11</v>
      </c>
      <c r="D826" s="37">
        <f t="shared" si="36"/>
        <v>1.2418545213841796</v>
      </c>
      <c r="E826" s="35">
        <f t="shared" si="37"/>
        <v>10.275423444011292</v>
      </c>
      <c r="F826" s="34">
        <f t="shared" si="38"/>
        <v>8.2742569818550358</v>
      </c>
      <c r="G826" s="34"/>
      <c r="H826" s="34"/>
      <c r="I826" s="17"/>
    </row>
    <row r="827" spans="1:9" x14ac:dyDescent="0.2">
      <c r="A827" s="5">
        <v>43417</v>
      </c>
      <c r="B827" s="37">
        <f>VLOOKUP(A827,'S&amp;P 500 vs Bitcoin'!A827:B3358,2,FALSE)</f>
        <v>2722.18</v>
      </c>
      <c r="C827" s="37">
        <f>VLOOKUP(A827,'Investing Evenly in Cryptos'!A826:E2838,5,FALSE)</f>
        <v>6724.91</v>
      </c>
      <c r="D827" s="37">
        <f t="shared" si="36"/>
        <v>1.251323870113632</v>
      </c>
      <c r="E827" s="35">
        <f t="shared" si="37"/>
        <v>11.300090738002419</v>
      </c>
      <c r="F827" s="34">
        <f t="shared" si="38"/>
        <v>9.0305084142415222</v>
      </c>
      <c r="G827" s="34"/>
      <c r="H827" s="34"/>
      <c r="I827" s="17"/>
    </row>
    <row r="828" spans="1:9" x14ac:dyDescent="0.2">
      <c r="A828" s="5">
        <v>43416</v>
      </c>
      <c r="B828" s="37">
        <f>VLOOKUP(A828,'S&amp;P 500 vs Bitcoin'!A828:B3359,2,FALSE)</f>
        <v>2726.22</v>
      </c>
      <c r="C828" s="37">
        <f>VLOOKUP(A828,'Investing Evenly in Cryptos'!A827:E2839,5,FALSE)</f>
        <v>6710.3729999999996</v>
      </c>
      <c r="D828" s="37">
        <f t="shared" si="36"/>
        <v>1.2531809656896995</v>
      </c>
      <c r="E828" s="35">
        <f t="shared" si="37"/>
        <v>11.275663731684366</v>
      </c>
      <c r="F828" s="34">
        <f t="shared" si="38"/>
        <v>8.9976340531781869</v>
      </c>
      <c r="G828" s="34"/>
      <c r="H828" s="34"/>
      <c r="I828" s="17"/>
    </row>
    <row r="829" spans="1:9" x14ac:dyDescent="0.2">
      <c r="A829" s="5">
        <v>43413</v>
      </c>
      <c r="B829" s="37">
        <f>VLOOKUP(A829,'S&amp;P 500 vs Bitcoin'!A829:B3360,2,FALSE)</f>
        <v>2781.01</v>
      </c>
      <c r="C829" s="37">
        <f>VLOOKUP(A829,'Investing Evenly in Cryptos'!A828:E2840,5,FALSE)</f>
        <v>6683.3050000000003</v>
      </c>
      <c r="D829" s="37">
        <f t="shared" si="36"/>
        <v>1.2783666752473064</v>
      </c>
      <c r="E829" s="35">
        <f t="shared" si="37"/>
        <v>11.230180467804812</v>
      </c>
      <c r="F829" s="34">
        <f t="shared" si="38"/>
        <v>8.7847881873424765</v>
      </c>
      <c r="G829" s="34"/>
      <c r="H829" s="34"/>
      <c r="I829" s="17"/>
    </row>
    <row r="830" spans="1:9" x14ac:dyDescent="0.2">
      <c r="A830" s="5">
        <v>43412</v>
      </c>
      <c r="B830" s="37">
        <f>VLOOKUP(A830,'S&amp;P 500 vs Bitcoin'!A830:B3361,2,FALSE)</f>
        <v>2806.83</v>
      </c>
      <c r="C830" s="37">
        <f>VLOOKUP(A830,'Investing Evenly in Cryptos'!A829:E2841,5,FALSE)</f>
        <v>6745.0150000000003</v>
      </c>
      <c r="D830" s="37">
        <f t="shared" si="36"/>
        <v>1.2902355385577169</v>
      </c>
      <c r="E830" s="35">
        <f t="shared" si="37"/>
        <v>11.33387384056997</v>
      </c>
      <c r="F830" s="34">
        <f t="shared" si="38"/>
        <v>8.7843447974154252</v>
      </c>
      <c r="G830" s="34"/>
      <c r="H830" s="34"/>
      <c r="I830" s="17"/>
    </row>
    <row r="831" spans="1:9" x14ac:dyDescent="0.2">
      <c r="A831" s="5">
        <v>43411</v>
      </c>
      <c r="B831" s="37">
        <f>VLOOKUP(A831,'S&amp;P 500 vs Bitcoin'!A831:B3362,2,FALSE)</f>
        <v>2813.89</v>
      </c>
      <c r="C831" s="37">
        <f>VLOOKUP(A831,'Investing Evenly in Cryptos'!A830:E2842,5,FALSE)</f>
        <v>6846.1309999999994</v>
      </c>
      <c r="D831" s="37">
        <f t="shared" si="36"/>
        <v>1.293480859044607</v>
      </c>
      <c r="E831" s="35">
        <f t="shared" si="37"/>
        <v>11.503782430434198</v>
      </c>
      <c r="F831" s="34">
        <f t="shared" si="38"/>
        <v>8.8936626699919952</v>
      </c>
      <c r="G831" s="34"/>
      <c r="H831" s="34"/>
      <c r="I831" s="17"/>
    </row>
    <row r="832" spans="1:9" x14ac:dyDescent="0.2">
      <c r="A832" s="5">
        <v>43410</v>
      </c>
      <c r="B832" s="37">
        <f>VLOOKUP(A832,'S&amp;P 500 vs Bitcoin'!A832:B3363,2,FALSE)</f>
        <v>2755.45</v>
      </c>
      <c r="C832" s="37">
        <f>VLOOKUP(A832,'Investing Evenly in Cryptos'!A831:E2843,5,FALSE)</f>
        <v>6792.451</v>
      </c>
      <c r="D832" s="37">
        <f t="shared" si="36"/>
        <v>1.2666173279888204</v>
      </c>
      <c r="E832" s="35">
        <f t="shared" si="37"/>
        <v>11.413582134695524</v>
      </c>
      <c r="F832" s="34">
        <f t="shared" si="38"/>
        <v>9.0110737335469828</v>
      </c>
      <c r="G832" s="34"/>
      <c r="H832" s="34"/>
      <c r="I832" s="17"/>
    </row>
    <row r="833" spans="1:9" x14ac:dyDescent="0.2">
      <c r="A833" s="5">
        <v>43409</v>
      </c>
      <c r="B833" s="37">
        <f>VLOOKUP(A833,'S&amp;P 500 vs Bitcoin'!A833:B3364,2,FALSE)</f>
        <v>2738.31</v>
      </c>
      <c r="C833" s="37">
        <f>VLOOKUP(A833,'Investing Evenly in Cryptos'!A832:E2844,5,FALSE)</f>
        <v>6734.56</v>
      </c>
      <c r="D833" s="37">
        <f t="shared" si="36"/>
        <v>1.2587384621042179</v>
      </c>
      <c r="E833" s="35">
        <f t="shared" si="37"/>
        <v>11.316305955101493</v>
      </c>
      <c r="F833" s="34">
        <f t="shared" si="38"/>
        <v>8.9901963718373725</v>
      </c>
      <c r="G833" s="34"/>
      <c r="H833" s="34"/>
      <c r="I833" s="17"/>
    </row>
    <row r="834" spans="1:9" x14ac:dyDescent="0.2">
      <c r="A834" s="5">
        <v>43406</v>
      </c>
      <c r="B834" s="37">
        <f>VLOOKUP(A834,'S&amp;P 500 vs Bitcoin'!A834:B3365,2,FALSE)</f>
        <v>2723.06</v>
      </c>
      <c r="C834" s="37">
        <f>VLOOKUP(A834,'Investing Evenly in Cryptos'!A833:E2845,5,FALSE)</f>
        <v>6680.8459999999995</v>
      </c>
      <c r="D834" s="37">
        <f t="shared" si="36"/>
        <v>1.2517283859816863</v>
      </c>
      <c r="E834" s="35">
        <f t="shared" si="37"/>
        <v>11.22604852802796</v>
      </c>
      <c r="F834" s="34">
        <f t="shared" si="38"/>
        <v>8.968438084292357</v>
      </c>
      <c r="G834" s="34"/>
      <c r="H834" s="34"/>
      <c r="I834" s="17"/>
    </row>
    <row r="835" spans="1:9" x14ac:dyDescent="0.2">
      <c r="A835" s="5">
        <v>43405</v>
      </c>
      <c r="B835" s="37">
        <f>VLOOKUP(A835,'S&amp;P 500 vs Bitcoin'!A835:B3366,2,FALSE)</f>
        <v>2740.37</v>
      </c>
      <c r="C835" s="37">
        <f>VLOOKUP(A835,'Investing Evenly in Cryptos'!A834:E2846,5,FALSE)</f>
        <v>6650.0259999999989</v>
      </c>
      <c r="D835" s="37">
        <f t="shared" ref="D835:D898" si="39">B835/$B$1387</f>
        <v>1.2596853969771631</v>
      </c>
      <c r="E835" s="35">
        <f t="shared" ref="E835:E898" si="40">C835/$C$1387</f>
        <v>11.174260653313615</v>
      </c>
      <c r="F835" s="34">
        <f t="shared" ref="F835:F898" si="41">E835/D835</f>
        <v>8.8706757100846136</v>
      </c>
      <c r="G835" s="34"/>
      <c r="H835" s="34"/>
      <c r="I835" s="17"/>
    </row>
    <row r="836" spans="1:9" x14ac:dyDescent="0.2">
      <c r="A836" s="5">
        <v>43404</v>
      </c>
      <c r="B836" s="37">
        <f>VLOOKUP(A836,'S&amp;P 500 vs Bitcoin'!A836:B3367,2,FALSE)</f>
        <v>2711.74</v>
      </c>
      <c r="C836" s="37">
        <f>VLOOKUP(A836,'Investing Evenly in Cryptos'!A835:E2847,5,FALSE)</f>
        <v>6617.0429999999997</v>
      </c>
      <c r="D836" s="37">
        <f t="shared" si="39"/>
        <v>1.2465248409517153</v>
      </c>
      <c r="E836" s="35">
        <f t="shared" si="40"/>
        <v>11.118838217502352</v>
      </c>
      <c r="F836" s="34">
        <f t="shared" si="41"/>
        <v>8.9198689446198092</v>
      </c>
      <c r="G836" s="34"/>
      <c r="H836" s="34"/>
      <c r="I836" s="17"/>
    </row>
    <row r="837" spans="1:9" x14ac:dyDescent="0.2">
      <c r="A837" s="5">
        <v>43403</v>
      </c>
      <c r="B837" s="37">
        <f>VLOOKUP(A837,'S&amp;P 500 vs Bitcoin'!A837:B3368,2,FALSE)</f>
        <v>2682.63</v>
      </c>
      <c r="C837" s="37">
        <f>VLOOKUP(A837,'Investing Evenly in Cryptos'!A836:E2848,5,FALSE)</f>
        <v>6576.9540000000006</v>
      </c>
      <c r="D837" s="37">
        <f t="shared" si="39"/>
        <v>1.233143639907329</v>
      </c>
      <c r="E837" s="35">
        <f t="shared" si="40"/>
        <v>11.05147533270601</v>
      </c>
      <c r="F837" s="34">
        <f t="shared" si="41"/>
        <v>8.9620340851261506</v>
      </c>
      <c r="G837" s="34"/>
      <c r="H837" s="34"/>
      <c r="I837" s="17"/>
    </row>
    <row r="838" spans="1:9" x14ac:dyDescent="0.2">
      <c r="A838" s="5">
        <v>43402</v>
      </c>
      <c r="B838" s="37">
        <f>VLOOKUP(A838,'S&amp;P 500 vs Bitcoin'!A838:B3369,2,FALSE)</f>
        <v>2641.25</v>
      </c>
      <c r="C838" s="37">
        <f>VLOOKUP(A838,'Investing Evenly in Cryptos'!A837:E2849,5,FALSE)</f>
        <v>6590.2240000000002</v>
      </c>
      <c r="D838" s="37">
        <f t="shared" si="39"/>
        <v>1.2141222005663221</v>
      </c>
      <c r="E838" s="35">
        <f t="shared" si="40"/>
        <v>11.073773356633957</v>
      </c>
      <c r="F838" s="34">
        <f t="shared" si="41"/>
        <v>9.1208062511900714</v>
      </c>
      <c r="G838" s="34"/>
      <c r="H838" s="34"/>
      <c r="I838" s="17"/>
    </row>
    <row r="839" spans="1:9" x14ac:dyDescent="0.2">
      <c r="A839" s="5">
        <v>43399</v>
      </c>
      <c r="B839" s="37">
        <f>VLOOKUP(A839,'S&amp;P 500 vs Bitcoin'!A839:B3370,2,FALSE)</f>
        <v>2658.69</v>
      </c>
      <c r="C839" s="37">
        <f>VLOOKUP(A839,'Investing Evenly in Cryptos'!A838:E2850,5,FALSE)</f>
        <v>6789.1369999999997</v>
      </c>
      <c r="D839" s="37">
        <f t="shared" si="39"/>
        <v>1.2221389695877616</v>
      </c>
      <c r="E839" s="35">
        <f t="shared" si="40"/>
        <v>11.408013509880361</v>
      </c>
      <c r="F839" s="34">
        <f t="shared" si="41"/>
        <v>9.3344650598355319</v>
      </c>
      <c r="G839" s="34"/>
      <c r="H839" s="34"/>
      <c r="I839" s="17"/>
    </row>
    <row r="840" spans="1:9" x14ac:dyDescent="0.2">
      <c r="A840" s="5">
        <v>43398</v>
      </c>
      <c r="B840" s="37">
        <f>VLOOKUP(A840,'S&amp;P 500 vs Bitcoin'!A840:B3371,2,FALSE)</f>
        <v>2705.57</v>
      </c>
      <c r="C840" s="37">
        <f>VLOOKUP(A840,'Investing Evenly in Cryptos'!A839:E2851,5,FALSE)</f>
        <v>6784.7929999999997</v>
      </c>
      <c r="D840" s="37">
        <f t="shared" si="39"/>
        <v>1.2436886331041077</v>
      </c>
      <c r="E840" s="35">
        <f t="shared" si="40"/>
        <v>11.400714141685709</v>
      </c>
      <c r="F840" s="34">
        <f t="shared" si="41"/>
        <v>9.1668556246516477</v>
      </c>
      <c r="G840" s="34"/>
      <c r="H840" s="34"/>
      <c r="I840" s="17"/>
    </row>
    <row r="841" spans="1:9" x14ac:dyDescent="0.2">
      <c r="A841" s="5">
        <v>43397</v>
      </c>
      <c r="B841" s="37">
        <f>VLOOKUP(A841,'S&amp;P 500 vs Bitcoin'!A841:B3372,2,FALSE)</f>
        <v>2656.1</v>
      </c>
      <c r="C841" s="37">
        <f>VLOOKUP(A841,'Investing Evenly in Cryptos'!A840:E2852,5,FALSE)</f>
        <v>6812.4279999999999</v>
      </c>
      <c r="D841" s="37">
        <f t="shared" si="39"/>
        <v>1.2209484058397382</v>
      </c>
      <c r="E841" s="35">
        <f t="shared" si="40"/>
        <v>11.44715015459067</v>
      </c>
      <c r="F841" s="34">
        <f t="shared" si="41"/>
        <v>9.3756215249059629</v>
      </c>
      <c r="G841" s="34"/>
      <c r="H841" s="34"/>
      <c r="I841" s="17"/>
    </row>
    <row r="842" spans="1:9" x14ac:dyDescent="0.2">
      <c r="A842" s="5">
        <v>43396</v>
      </c>
      <c r="B842" s="37">
        <f>VLOOKUP(A842,'S&amp;P 500 vs Bitcoin'!A842:B3373,2,FALSE)</f>
        <v>2740.69</v>
      </c>
      <c r="C842" s="37">
        <f>VLOOKUP(A842,'Investing Evenly in Cryptos'!A841:E2853,5,FALSE)</f>
        <v>6809.2199999999993</v>
      </c>
      <c r="D842" s="37">
        <f t="shared" si="39"/>
        <v>1.2598324936564558</v>
      </c>
      <c r="E842" s="35">
        <f t="shared" si="40"/>
        <v>11.441759645113589</v>
      </c>
      <c r="F842" s="34">
        <f t="shared" si="41"/>
        <v>9.0819689940729909</v>
      </c>
      <c r="G842" s="34"/>
      <c r="H842" s="34"/>
      <c r="I842" s="17"/>
    </row>
    <row r="843" spans="1:9" x14ac:dyDescent="0.2">
      <c r="A843" s="5">
        <v>43395</v>
      </c>
      <c r="B843" s="37">
        <f>VLOOKUP(A843,'S&amp;P 500 vs Bitcoin'!A843:B3374,2,FALSE)</f>
        <v>2755.88</v>
      </c>
      <c r="C843" s="37">
        <f>VLOOKUP(A843,'Investing Evenly in Cryptos'!A842:E2854,5,FALSE)</f>
        <v>6826.4649999999992</v>
      </c>
      <c r="D843" s="37">
        <f t="shared" si="39"/>
        <v>1.2668149891516198</v>
      </c>
      <c r="E843" s="35">
        <f t="shared" si="40"/>
        <v>11.470736994219651</v>
      </c>
      <c r="F843" s="34">
        <f t="shared" si="41"/>
        <v>9.0547847100400602</v>
      </c>
      <c r="G843" s="34"/>
      <c r="H843" s="34"/>
      <c r="I843" s="17"/>
    </row>
    <row r="844" spans="1:9" x14ac:dyDescent="0.2">
      <c r="A844" s="5">
        <v>43392</v>
      </c>
      <c r="B844" s="37">
        <f>VLOOKUP(A844,'S&amp;P 500 vs Bitcoin'!A844:B3375,2,FALSE)</f>
        <v>2767.78</v>
      </c>
      <c r="C844" s="37">
        <f>VLOOKUP(A844,'Investing Evenly in Cryptos'!A843:E2855,5,FALSE)</f>
        <v>6785.8379999999997</v>
      </c>
      <c r="D844" s="37">
        <f t="shared" si="39"/>
        <v>1.2722851469128085</v>
      </c>
      <c r="E844" s="35">
        <f t="shared" si="40"/>
        <v>11.402470090065869</v>
      </c>
      <c r="F844" s="34">
        <f t="shared" si="41"/>
        <v>8.9621969711223048</v>
      </c>
      <c r="G844" s="34"/>
      <c r="H844" s="34"/>
      <c r="I844" s="17"/>
    </row>
    <row r="845" spans="1:9" x14ac:dyDescent="0.2">
      <c r="A845" s="5">
        <v>43391</v>
      </c>
      <c r="B845" s="37">
        <f>VLOOKUP(A845,'S&amp;P 500 vs Bitcoin'!A845:B3376,2,FALSE)</f>
        <v>2768.78</v>
      </c>
      <c r="C845" s="37">
        <f>VLOOKUP(A845,'Investing Evenly in Cryptos'!A844:E2856,5,FALSE)</f>
        <v>6872.5060000000003</v>
      </c>
      <c r="D845" s="37">
        <f t="shared" si="39"/>
        <v>1.2727448240355974</v>
      </c>
      <c r="E845" s="35">
        <f t="shared" si="40"/>
        <v>11.5481012232827</v>
      </c>
      <c r="F845" s="34">
        <f t="shared" si="41"/>
        <v>9.0733829792103808</v>
      </c>
      <c r="G845" s="34"/>
      <c r="H845" s="34"/>
      <c r="I845" s="17"/>
    </row>
    <row r="846" spans="1:9" x14ac:dyDescent="0.2">
      <c r="A846" s="5">
        <v>43390</v>
      </c>
      <c r="B846" s="37">
        <f>VLOOKUP(A846,'S&amp;P 500 vs Bitcoin'!A846:B3377,2,FALSE)</f>
        <v>2809.21</v>
      </c>
      <c r="C846" s="37">
        <f>VLOOKUP(A846,'Investing Evenly in Cryptos'!A845:E2857,5,FALSE)</f>
        <v>7005.5040000000008</v>
      </c>
      <c r="D846" s="37">
        <f t="shared" si="39"/>
        <v>1.2913295701099547</v>
      </c>
      <c r="E846" s="35">
        <f t="shared" si="40"/>
        <v>11.77158220190886</v>
      </c>
      <c r="F846" s="34">
        <f t="shared" si="41"/>
        <v>9.1158620342803172</v>
      </c>
      <c r="G846" s="34"/>
      <c r="H846" s="34"/>
      <c r="I846" s="17"/>
    </row>
    <row r="847" spans="1:9" x14ac:dyDescent="0.2">
      <c r="A847" s="5">
        <v>43389</v>
      </c>
      <c r="B847" s="37">
        <f>VLOOKUP(A847,'S&amp;P 500 vs Bitcoin'!A847:B3378,2,FALSE)</f>
        <v>2809.92</v>
      </c>
      <c r="C847" s="37">
        <f>VLOOKUP(A847,'Investing Evenly in Cryptos'!A846:E2858,5,FALSE)</f>
        <v>7024.6280000000006</v>
      </c>
      <c r="D847" s="37">
        <f t="shared" si="39"/>
        <v>1.2916559408671349</v>
      </c>
      <c r="E847" s="35">
        <f t="shared" si="40"/>
        <v>11.803716897432452</v>
      </c>
      <c r="F847" s="34">
        <f t="shared" si="41"/>
        <v>9.1384373531454468</v>
      </c>
      <c r="G847" s="34"/>
      <c r="H847" s="34"/>
      <c r="I847" s="17"/>
    </row>
    <row r="848" spans="1:9" x14ac:dyDescent="0.2">
      <c r="A848" s="5">
        <v>43388</v>
      </c>
      <c r="B848" s="37">
        <f>VLOOKUP(A848,'S&amp;P 500 vs Bitcoin'!A848:B3379,2,FALSE)</f>
        <v>2750.79</v>
      </c>
      <c r="C848" s="37">
        <f>VLOOKUP(A848,'Investing Evenly in Cryptos'!A847:E2859,5,FALSE)</f>
        <v>7011.9409999999998</v>
      </c>
      <c r="D848" s="37">
        <f t="shared" si="39"/>
        <v>1.264475232596624</v>
      </c>
      <c r="E848" s="35">
        <f t="shared" si="40"/>
        <v>11.782398507863959</v>
      </c>
      <c r="F848" s="34">
        <f t="shared" si="41"/>
        <v>9.3180144649164696</v>
      </c>
      <c r="G848" s="34"/>
      <c r="H848" s="34"/>
      <c r="I848" s="17"/>
    </row>
    <row r="849" spans="1:9" x14ac:dyDescent="0.2">
      <c r="A849" s="5">
        <v>43385</v>
      </c>
      <c r="B849" s="37">
        <f>VLOOKUP(A849,'S&amp;P 500 vs Bitcoin'!A849:B3380,2,FALSE)</f>
        <v>2767.13</v>
      </c>
      <c r="C849" s="37">
        <f>VLOOKUP(A849,'Investing Evenly in Cryptos'!A848:E2860,5,FALSE)</f>
        <v>6544.0259999999998</v>
      </c>
      <c r="D849" s="37">
        <f t="shared" si="39"/>
        <v>1.2719863567829957</v>
      </c>
      <c r="E849" s="35">
        <f t="shared" si="40"/>
        <v>10.996145315230541</v>
      </c>
      <c r="F849" s="34">
        <f t="shared" si="41"/>
        <v>8.6448610526303877</v>
      </c>
      <c r="G849" s="34"/>
      <c r="H849" s="34"/>
      <c r="I849" s="17"/>
    </row>
    <row r="850" spans="1:9" x14ac:dyDescent="0.2">
      <c r="A850" s="5">
        <v>43384</v>
      </c>
      <c r="B850" s="37">
        <f>VLOOKUP(A850,'S&amp;P 500 vs Bitcoin'!A850:B3381,2,FALSE)</f>
        <v>2728.37</v>
      </c>
      <c r="C850" s="37">
        <f>VLOOKUP(A850,'Investing Evenly in Cryptos'!A849:E2861,5,FALSE)</f>
        <v>6494.4079999999994</v>
      </c>
      <c r="D850" s="37">
        <f t="shared" si="39"/>
        <v>1.2541692715036956</v>
      </c>
      <c r="E850" s="35">
        <f t="shared" si="40"/>
        <v>10.91277053367388</v>
      </c>
      <c r="F850" s="34">
        <f t="shared" si="41"/>
        <v>8.7011943137387924</v>
      </c>
      <c r="G850" s="34"/>
      <c r="H850" s="34"/>
      <c r="I850" s="17"/>
    </row>
    <row r="851" spans="1:9" x14ac:dyDescent="0.2">
      <c r="A851" s="5">
        <v>43383</v>
      </c>
      <c r="B851" s="37">
        <f>VLOOKUP(A851,'S&amp;P 500 vs Bitcoin'!A851:B3382,2,FALSE)</f>
        <v>2785.68</v>
      </c>
      <c r="C851" s="37">
        <f>VLOOKUP(A851,'Investing Evenly in Cryptos'!A850:E2862,5,FALSE)</f>
        <v>6915.2739999999994</v>
      </c>
      <c r="D851" s="37">
        <f t="shared" si="39"/>
        <v>1.2805133674107305</v>
      </c>
      <c r="E851" s="35">
        <f t="shared" si="40"/>
        <v>11.619965721199085</v>
      </c>
      <c r="F851" s="34">
        <f t="shared" si="41"/>
        <v>9.0744587420397682</v>
      </c>
      <c r="G851" s="34"/>
      <c r="H851" s="34"/>
      <c r="I851" s="17"/>
    </row>
    <row r="852" spans="1:9" x14ac:dyDescent="0.2">
      <c r="A852" s="5">
        <v>43382</v>
      </c>
      <c r="B852" s="37">
        <f>VLOOKUP(A852,'S&amp;P 500 vs Bitcoin'!A852:B3383,2,FALSE)</f>
        <v>2880.34</v>
      </c>
      <c r="C852" s="37">
        <f>VLOOKUP(A852,'Investing Evenly in Cryptos'!A851:E2863,5,FALSE)</f>
        <v>6950.4780000000001</v>
      </c>
      <c r="D852" s="37">
        <f t="shared" si="39"/>
        <v>1.3240264038539331</v>
      </c>
      <c r="E852" s="35">
        <f t="shared" si="40"/>
        <v>11.679120177443204</v>
      </c>
      <c r="F852" s="34">
        <f t="shared" si="41"/>
        <v>8.8209118363863439</v>
      </c>
      <c r="G852" s="34"/>
      <c r="H852" s="34"/>
      <c r="I852" s="17"/>
    </row>
    <row r="853" spans="1:9" x14ac:dyDescent="0.2">
      <c r="A853" s="5">
        <v>43381</v>
      </c>
      <c r="B853" s="37">
        <f>VLOOKUP(A853,'S&amp;P 500 vs Bitcoin'!A853:B3384,2,FALSE)</f>
        <v>2884.43</v>
      </c>
      <c r="C853" s="37">
        <f>VLOOKUP(A853,'Investing Evenly in Cryptos'!A852:E2864,5,FALSE)</f>
        <v>6963.0549999999994</v>
      </c>
      <c r="D853" s="37">
        <f t="shared" si="39"/>
        <v>1.3259064832861398</v>
      </c>
      <c r="E853" s="35">
        <f t="shared" si="40"/>
        <v>11.700253730340098</v>
      </c>
      <c r="F853" s="34">
        <f t="shared" si="41"/>
        <v>8.8243431024954884</v>
      </c>
      <c r="G853" s="34"/>
      <c r="H853" s="34"/>
      <c r="I853" s="17"/>
    </row>
    <row r="854" spans="1:9" x14ac:dyDescent="0.2">
      <c r="A854" s="5">
        <v>43378</v>
      </c>
      <c r="B854" s="37">
        <f>VLOOKUP(A854,'S&amp;P 500 vs Bitcoin'!A854:B3385,2,FALSE)</f>
        <v>2885.57</v>
      </c>
      <c r="C854" s="37">
        <f>VLOOKUP(A854,'Investing Evenly in Cryptos'!A853:E2865,5,FALSE)</f>
        <v>6932.3509999999997</v>
      </c>
      <c r="D854" s="37">
        <f t="shared" si="39"/>
        <v>1.3264305152061193</v>
      </c>
      <c r="E854" s="35">
        <f t="shared" si="40"/>
        <v>11.648660774297619</v>
      </c>
      <c r="F854" s="34">
        <f t="shared" si="41"/>
        <v>8.7819607893199656</v>
      </c>
      <c r="G854" s="34"/>
      <c r="H854" s="34"/>
      <c r="I854" s="17"/>
    </row>
    <row r="855" spans="1:9" x14ac:dyDescent="0.2">
      <c r="A855" s="5">
        <v>43377</v>
      </c>
      <c r="B855" s="37">
        <f>VLOOKUP(A855,'S&amp;P 500 vs Bitcoin'!A855:B3386,2,FALSE)</f>
        <v>2901.61</v>
      </c>
      <c r="C855" s="37">
        <f>VLOOKUP(A855,'Investing Evenly in Cryptos'!A854:E2866,5,FALSE)</f>
        <v>6860.8110000000006</v>
      </c>
      <c r="D855" s="37">
        <f t="shared" si="39"/>
        <v>1.3338037362556541</v>
      </c>
      <c r="E855" s="35">
        <f t="shared" si="40"/>
        <v>11.528449724425327</v>
      </c>
      <c r="F855" s="34">
        <f t="shared" si="41"/>
        <v>8.6432879223961301</v>
      </c>
      <c r="G855" s="34"/>
      <c r="H855" s="34"/>
      <c r="I855" s="17"/>
    </row>
    <row r="856" spans="1:9" x14ac:dyDescent="0.2">
      <c r="A856" s="5">
        <v>43376</v>
      </c>
      <c r="B856" s="37">
        <f>VLOOKUP(A856,'S&amp;P 500 vs Bitcoin'!A856:B3387,2,FALSE)</f>
        <v>2925.51</v>
      </c>
      <c r="C856" s="37">
        <f>VLOOKUP(A856,'Investing Evenly in Cryptos'!A855:E2867,5,FALSE)</f>
        <v>6781.4809999999998</v>
      </c>
      <c r="D856" s="37">
        <f t="shared" si="39"/>
        <v>1.34479001949031</v>
      </c>
      <c r="E856" s="35">
        <f t="shared" si="40"/>
        <v>11.395148877537302</v>
      </c>
      <c r="F856" s="34">
        <f t="shared" si="41"/>
        <v>8.4735525341392606</v>
      </c>
      <c r="G856" s="34"/>
      <c r="H856" s="34"/>
      <c r="I856" s="17"/>
    </row>
    <row r="857" spans="1:9" x14ac:dyDescent="0.2">
      <c r="A857" s="5">
        <v>43375</v>
      </c>
      <c r="B857" s="37">
        <f>VLOOKUP(A857,'S&amp;P 500 vs Bitcoin'!A857:B3388,2,FALSE)</f>
        <v>2923.43</v>
      </c>
      <c r="C857" s="37">
        <f>VLOOKUP(A857,'Investing Evenly in Cryptos'!A856:E2868,5,FALSE)</f>
        <v>6818.8760000000002</v>
      </c>
      <c r="D857" s="37">
        <f t="shared" si="39"/>
        <v>1.3438338910749088</v>
      </c>
      <c r="E857" s="35">
        <f t="shared" si="40"/>
        <v>11.457984944212932</v>
      </c>
      <c r="F857" s="34">
        <f t="shared" si="41"/>
        <v>8.5263402123664953</v>
      </c>
      <c r="G857" s="34"/>
      <c r="H857" s="34"/>
      <c r="I857" s="17"/>
    </row>
    <row r="858" spans="1:9" x14ac:dyDescent="0.2">
      <c r="A858" s="5">
        <v>43374</v>
      </c>
      <c r="B858" s="37">
        <f>VLOOKUP(A858,'S&amp;P 500 vs Bitcoin'!A858:B3389,2,FALSE)</f>
        <v>2924.59</v>
      </c>
      <c r="C858" s="37">
        <f>VLOOKUP(A858,'Investing Evenly in Cryptos'!A857:E2869,5,FALSE)</f>
        <v>6893.780999999999</v>
      </c>
      <c r="D858" s="37">
        <f t="shared" si="39"/>
        <v>1.3443671165373443</v>
      </c>
      <c r="E858" s="35">
        <f t="shared" si="40"/>
        <v>11.583850315902673</v>
      </c>
      <c r="F858" s="34">
        <f t="shared" si="41"/>
        <v>8.6165826085801118</v>
      </c>
      <c r="G858" s="34"/>
      <c r="H858" s="34"/>
      <c r="I858" s="17"/>
    </row>
    <row r="859" spans="1:9" x14ac:dyDescent="0.2">
      <c r="A859" s="5">
        <v>43371</v>
      </c>
      <c r="B859" s="37">
        <f>VLOOKUP(A859,'S&amp;P 500 vs Bitcoin'!A859:B3390,2,FALSE)</f>
        <v>2913.98</v>
      </c>
      <c r="C859" s="37">
        <f>VLOOKUP(A859,'Investing Evenly in Cryptos'!A858:E2870,5,FALSE)</f>
        <v>6919.0570000000007</v>
      </c>
      <c r="D859" s="37">
        <f t="shared" si="39"/>
        <v>1.3394899422645534</v>
      </c>
      <c r="E859" s="35">
        <f t="shared" si="40"/>
        <v>11.626322422368599</v>
      </c>
      <c r="F859" s="34">
        <f t="shared" si="41"/>
        <v>8.6796638448162113</v>
      </c>
      <c r="G859" s="34"/>
      <c r="H859" s="34"/>
      <c r="I859" s="17"/>
    </row>
    <row r="860" spans="1:9" x14ac:dyDescent="0.2">
      <c r="A860" s="5">
        <v>43370</v>
      </c>
      <c r="B860" s="37">
        <f>VLOOKUP(A860,'S&amp;P 500 vs Bitcoin'!A860:B3391,2,FALSE)</f>
        <v>2914</v>
      </c>
      <c r="C860" s="37">
        <f>VLOOKUP(A860,'Investing Evenly in Cryptos'!A859:E2871,5,FALSE)</f>
        <v>6985.0569999999998</v>
      </c>
      <c r="D860" s="37">
        <f t="shared" si="39"/>
        <v>1.3394991358070092</v>
      </c>
      <c r="E860" s="35">
        <f t="shared" si="40"/>
        <v>11.737224425325984</v>
      </c>
      <c r="F860" s="34">
        <f t="shared" si="41"/>
        <v>8.7623979079722574</v>
      </c>
      <c r="G860" s="34"/>
      <c r="H860" s="34"/>
      <c r="I860" s="17"/>
    </row>
    <row r="861" spans="1:9" x14ac:dyDescent="0.2">
      <c r="A861" s="5">
        <v>43369</v>
      </c>
      <c r="B861" s="37">
        <f>VLOOKUP(A861,'S&amp;P 500 vs Bitcoin'!A861:B3392,2,FALSE)</f>
        <v>2905.97</v>
      </c>
      <c r="C861" s="37">
        <f>VLOOKUP(A861,'Investing Evenly in Cryptos'!A860:E2872,5,FALSE)</f>
        <v>6734.0989999999993</v>
      </c>
      <c r="D861" s="37">
        <f t="shared" si="39"/>
        <v>1.3358079285110138</v>
      </c>
      <c r="E861" s="35">
        <f t="shared" si="40"/>
        <v>11.315531321414166</v>
      </c>
      <c r="F861" s="34">
        <f t="shared" si="41"/>
        <v>8.4709269049085965</v>
      </c>
      <c r="G861" s="34"/>
      <c r="H861" s="34"/>
      <c r="I861" s="17"/>
    </row>
    <row r="862" spans="1:9" x14ac:dyDescent="0.2">
      <c r="A862" s="5">
        <v>43368</v>
      </c>
      <c r="B862" s="37">
        <f>VLOOKUP(A862,'S&amp;P 500 vs Bitcoin'!A862:B3393,2,FALSE)</f>
        <v>2915.56</v>
      </c>
      <c r="C862" s="37">
        <f>VLOOKUP(A862,'Investing Evenly in Cryptos'!A861:E2873,5,FALSE)</f>
        <v>6710.7389999999996</v>
      </c>
      <c r="D862" s="37">
        <f t="shared" si="39"/>
        <v>1.3402162321185598</v>
      </c>
      <c r="E862" s="35">
        <f t="shared" si="40"/>
        <v>11.276278733700765</v>
      </c>
      <c r="F862" s="34">
        <f t="shared" si="41"/>
        <v>8.4137756754935573</v>
      </c>
      <c r="G862" s="34"/>
      <c r="H862" s="34"/>
      <c r="I862" s="17"/>
    </row>
    <row r="863" spans="1:9" x14ac:dyDescent="0.2">
      <c r="A863" s="5">
        <v>43367</v>
      </c>
      <c r="B863" s="37">
        <f>VLOOKUP(A863,'S&amp;P 500 vs Bitcoin'!A863:B3394,2,FALSE)</f>
        <v>2919.37</v>
      </c>
      <c r="C863" s="37">
        <f>VLOOKUP(A863,'Investing Evenly in Cryptos'!A862:E2874,5,FALSE)</f>
        <v>6870.8320000000003</v>
      </c>
      <c r="D863" s="37">
        <f t="shared" si="39"/>
        <v>1.3419676019563858</v>
      </c>
      <c r="E863" s="35">
        <f t="shared" si="40"/>
        <v>11.545288345207689</v>
      </c>
      <c r="F863" s="34">
        <f t="shared" si="41"/>
        <v>8.603254153361382</v>
      </c>
      <c r="G863" s="34"/>
      <c r="H863" s="34"/>
      <c r="I863" s="17"/>
    </row>
    <row r="864" spans="1:9" x14ac:dyDescent="0.2">
      <c r="A864" s="5">
        <v>43364</v>
      </c>
      <c r="B864" s="37">
        <f>VLOOKUP(A864,'S&amp;P 500 vs Bitcoin'!A864:B3395,2,FALSE)</f>
        <v>2929.67</v>
      </c>
      <c r="C864" s="37">
        <f>VLOOKUP(A864,'Investing Evenly in Cryptos'!A863:E2875,5,FALSE)</f>
        <v>7071.4340000000002</v>
      </c>
      <c r="D864" s="37">
        <f t="shared" si="39"/>
        <v>1.3467022763211121</v>
      </c>
      <c r="E864" s="35">
        <f t="shared" si="40"/>
        <v>11.882366581529777</v>
      </c>
      <c r="F864" s="34">
        <f t="shared" si="41"/>
        <v>8.8233062277058973</v>
      </c>
      <c r="G864" s="34"/>
      <c r="H864" s="34"/>
      <c r="I864" s="17"/>
    </row>
    <row r="865" spans="1:9" x14ac:dyDescent="0.2">
      <c r="A865" s="5">
        <v>43363</v>
      </c>
      <c r="B865" s="37">
        <f>VLOOKUP(A865,'S&amp;P 500 vs Bitcoin'!A865:B3396,2,FALSE)</f>
        <v>2930.75</v>
      </c>
      <c r="C865" s="37">
        <f>VLOOKUP(A865,'Investing Evenly in Cryptos'!A864:E2876,5,FALSE)</f>
        <v>6783.0540000000001</v>
      </c>
      <c r="D865" s="37">
        <f t="shared" si="39"/>
        <v>1.3471987276137241</v>
      </c>
      <c r="E865" s="35">
        <f t="shared" si="40"/>
        <v>11.397792041941122</v>
      </c>
      <c r="F865" s="34">
        <f t="shared" si="41"/>
        <v>8.4603643162058848</v>
      </c>
      <c r="G865" s="34"/>
      <c r="H865" s="34"/>
      <c r="I865" s="17"/>
    </row>
    <row r="866" spans="1:9" x14ac:dyDescent="0.2">
      <c r="A866" s="5">
        <v>43362</v>
      </c>
      <c r="B866" s="37">
        <f>VLOOKUP(A866,'S&amp;P 500 vs Bitcoin'!A866:B3397,2,FALSE)</f>
        <v>2907.95</v>
      </c>
      <c r="C866" s="37">
        <f>VLOOKUP(A866,'Investing Evenly in Cryptos'!A865:E2877,5,FALSE)</f>
        <v>6655.0509999999995</v>
      </c>
      <c r="D866" s="37">
        <f t="shared" si="39"/>
        <v>1.3367180892141359</v>
      </c>
      <c r="E866" s="35">
        <f t="shared" si="40"/>
        <v>11.182704328538781</v>
      </c>
      <c r="F866" s="34">
        <f t="shared" si="41"/>
        <v>8.3657911258709419</v>
      </c>
      <c r="G866" s="34"/>
      <c r="H866" s="34"/>
      <c r="I866" s="17"/>
    </row>
    <row r="867" spans="1:9" x14ac:dyDescent="0.2">
      <c r="A867" s="5">
        <v>43361</v>
      </c>
      <c r="B867" s="37">
        <f>VLOOKUP(A867,'S&amp;P 500 vs Bitcoin'!A867:B3398,2,FALSE)</f>
        <v>2904.31</v>
      </c>
      <c r="C867" s="37">
        <f>VLOOKUP(A867,'Investing Evenly in Cryptos'!A866:E2878,5,FALSE)</f>
        <v>6605.6850000000004</v>
      </c>
      <c r="D867" s="37">
        <f t="shared" si="39"/>
        <v>1.3350448644871842</v>
      </c>
      <c r="E867" s="35">
        <f t="shared" si="40"/>
        <v>11.099752990993414</v>
      </c>
      <c r="F867" s="34">
        <f t="shared" si="41"/>
        <v>8.3141423080617134</v>
      </c>
      <c r="G867" s="34"/>
      <c r="H867" s="34"/>
      <c r="I867" s="17"/>
    </row>
    <row r="868" spans="1:9" x14ac:dyDescent="0.2">
      <c r="A868" s="5">
        <v>43360</v>
      </c>
      <c r="B868" s="37">
        <f>VLOOKUP(A868,'S&amp;P 500 vs Bitcoin'!A868:B3399,2,FALSE)</f>
        <v>2888.8</v>
      </c>
      <c r="C868" s="37">
        <f>VLOOKUP(A868,'Investing Evenly in Cryptos'!A867:E2879,5,FALSE)</f>
        <v>6502.9649999999992</v>
      </c>
      <c r="D868" s="37">
        <f t="shared" si="39"/>
        <v>1.3279152723127277</v>
      </c>
      <c r="E868" s="35">
        <f t="shared" si="40"/>
        <v>10.927149146390642</v>
      </c>
      <c r="F868" s="34">
        <f t="shared" si="41"/>
        <v>8.2287999650457131</v>
      </c>
      <c r="G868" s="34"/>
      <c r="H868" s="34"/>
      <c r="I868" s="17"/>
    </row>
    <row r="869" spans="1:9" x14ac:dyDescent="0.2">
      <c r="A869" s="5">
        <v>43357</v>
      </c>
      <c r="B869" s="37">
        <f>VLOOKUP(A869,'S&amp;P 500 vs Bitcoin'!A869:B3400,2,FALSE)</f>
        <v>2904.98</v>
      </c>
      <c r="C869" s="37">
        <f>VLOOKUP(A869,'Investing Evenly in Cryptos'!A868:E2880,5,FALSE)</f>
        <v>6750.8300000000008</v>
      </c>
      <c r="D869" s="37">
        <f t="shared" si="39"/>
        <v>1.3353528481594528</v>
      </c>
      <c r="E869" s="35">
        <f t="shared" si="40"/>
        <v>11.343644979163868</v>
      </c>
      <c r="F869" s="34">
        <f t="shared" si="41"/>
        <v>8.4948671018293567</v>
      </c>
      <c r="G869" s="34"/>
      <c r="H869" s="34"/>
      <c r="I869" s="17"/>
    </row>
    <row r="870" spans="1:9" x14ac:dyDescent="0.2">
      <c r="A870" s="5">
        <v>43356</v>
      </c>
      <c r="B870" s="37">
        <f>VLOOKUP(A870,'S&amp;P 500 vs Bitcoin'!A870:B3401,2,FALSE)</f>
        <v>2904.18</v>
      </c>
      <c r="C870" s="37">
        <f>VLOOKUP(A870,'Investing Evenly in Cryptos'!A869:E2881,5,FALSE)</f>
        <v>6740.7760000000007</v>
      </c>
      <c r="D870" s="37">
        <f t="shared" si="39"/>
        <v>1.3349851064612215</v>
      </c>
      <c r="E870" s="35">
        <f t="shared" si="40"/>
        <v>11.326750907380026</v>
      </c>
      <c r="F870" s="34">
        <f t="shared" si="41"/>
        <v>8.4845522639611897</v>
      </c>
      <c r="G870" s="34"/>
      <c r="H870" s="34"/>
      <c r="I870" s="17"/>
    </row>
    <row r="871" spans="1:9" x14ac:dyDescent="0.2">
      <c r="A871" s="5">
        <v>43355</v>
      </c>
      <c r="B871" s="37">
        <f>VLOOKUP(A871,'S&amp;P 500 vs Bitcoin'!A871:B3402,2,FALSE)</f>
        <v>2888.92</v>
      </c>
      <c r="C871" s="37">
        <f>VLOOKUP(A871,'Investing Evenly in Cryptos'!A870:E2882,5,FALSE)</f>
        <v>6566.9139999999998</v>
      </c>
      <c r="D871" s="37">
        <f t="shared" si="39"/>
        <v>1.3279704335674622</v>
      </c>
      <c r="E871" s="35">
        <f t="shared" si="40"/>
        <v>11.03460478558946</v>
      </c>
      <c r="F871" s="34">
        <f t="shared" si="41"/>
        <v>8.3093753495294909</v>
      </c>
      <c r="G871" s="34"/>
      <c r="H871" s="34"/>
      <c r="I871" s="17"/>
    </row>
    <row r="872" spans="1:9" x14ac:dyDescent="0.2">
      <c r="A872" s="5">
        <v>43354</v>
      </c>
      <c r="B872" s="37">
        <f>VLOOKUP(A872,'S&amp;P 500 vs Bitcoin'!A872:B3403,2,FALSE)</f>
        <v>2887.89</v>
      </c>
      <c r="C872" s="37">
        <f>VLOOKUP(A872,'Investing Evenly in Cryptos'!A871:E2883,5,FALSE)</f>
        <v>6528.0919999999996</v>
      </c>
      <c r="D872" s="37">
        <f t="shared" si="39"/>
        <v>1.3274969661309894</v>
      </c>
      <c r="E872" s="35">
        <f t="shared" si="40"/>
        <v>10.969370883183222</v>
      </c>
      <c r="F872" s="34">
        <f t="shared" si="41"/>
        <v>8.2631984577363102</v>
      </c>
      <c r="G872" s="34"/>
      <c r="H872" s="34"/>
      <c r="I872" s="17"/>
    </row>
    <row r="873" spans="1:9" x14ac:dyDescent="0.2">
      <c r="A873" s="5">
        <v>43353</v>
      </c>
      <c r="B873" s="37">
        <f>VLOOKUP(A873,'S&amp;P 500 vs Bitcoin'!A873:B3404,2,FALSE)</f>
        <v>2877.13</v>
      </c>
      <c r="C873" s="37">
        <f>VLOOKUP(A873,'Investing Evenly in Cryptos'!A872:E2884,5,FALSE)</f>
        <v>6559.2690000000002</v>
      </c>
      <c r="D873" s="37">
        <f t="shared" si="39"/>
        <v>1.3225508402897805</v>
      </c>
      <c r="E873" s="35">
        <f t="shared" si="40"/>
        <v>11.021758636913564</v>
      </c>
      <c r="F873" s="34">
        <f t="shared" si="41"/>
        <v>8.3337126265018409</v>
      </c>
      <c r="G873" s="34"/>
      <c r="H873" s="34"/>
      <c r="I873" s="17"/>
    </row>
    <row r="874" spans="1:9" x14ac:dyDescent="0.2">
      <c r="A874" s="5">
        <v>43350</v>
      </c>
      <c r="B874" s="37">
        <f>VLOOKUP(A874,'S&amp;P 500 vs Bitcoin'!A874:B3405,2,FALSE)</f>
        <v>2871.68</v>
      </c>
      <c r="C874" s="37">
        <f>VLOOKUP(A874,'Investing Evenly in Cryptos'!A873:E2885,5,FALSE)</f>
        <v>6675.2190000000001</v>
      </c>
      <c r="D874" s="37">
        <f t="shared" si="39"/>
        <v>1.3200455999705805</v>
      </c>
      <c r="E874" s="35">
        <f t="shared" si="40"/>
        <v>11.216593292109154</v>
      </c>
      <c r="F874" s="34">
        <f t="shared" si="41"/>
        <v>8.4971256238111295</v>
      </c>
      <c r="G874" s="34"/>
      <c r="H874" s="34"/>
      <c r="I874" s="17"/>
    </row>
    <row r="875" spans="1:9" x14ac:dyDescent="0.2">
      <c r="A875" s="5">
        <v>43349</v>
      </c>
      <c r="B875" s="37">
        <f>VLOOKUP(A875,'S&amp;P 500 vs Bitcoin'!A875:B3406,2,FALSE)</f>
        <v>2878.05</v>
      </c>
      <c r="C875" s="37">
        <f>VLOOKUP(A875,'Investing Evenly in Cryptos'!A874:E2886,5,FALSE)</f>
        <v>6802.9130000000005</v>
      </c>
      <c r="D875" s="37">
        <f t="shared" si="39"/>
        <v>1.3229737432427464</v>
      </c>
      <c r="E875" s="35">
        <f t="shared" si="40"/>
        <v>11.431161782497648</v>
      </c>
      <c r="F875" s="34">
        <f t="shared" si="41"/>
        <v>8.6405054075213013</v>
      </c>
      <c r="G875" s="34"/>
      <c r="H875" s="34"/>
      <c r="I875" s="17"/>
    </row>
    <row r="876" spans="1:9" x14ac:dyDescent="0.2">
      <c r="A876" s="5">
        <v>43348</v>
      </c>
      <c r="B876" s="37">
        <f>VLOOKUP(A876,'S&amp;P 500 vs Bitcoin'!A876:B3407,2,FALSE)</f>
        <v>2888.6</v>
      </c>
      <c r="C876" s="37">
        <f>VLOOKUP(A876,'Investing Evenly in Cryptos'!A875:E2887,5,FALSE)</f>
        <v>6996.6770000000006</v>
      </c>
      <c r="D876" s="37">
        <f t="shared" si="39"/>
        <v>1.3278233368881698</v>
      </c>
      <c r="E876" s="35">
        <f t="shared" si="40"/>
        <v>11.756749899179999</v>
      </c>
      <c r="F876" s="34">
        <f t="shared" si="41"/>
        <v>8.8541521846819009</v>
      </c>
      <c r="G876" s="34"/>
      <c r="H876" s="34"/>
      <c r="I876" s="17"/>
    </row>
    <row r="877" spans="1:9" x14ac:dyDescent="0.2">
      <c r="A877" s="5">
        <v>43347</v>
      </c>
      <c r="B877" s="37">
        <f>VLOOKUP(A877,'S&amp;P 500 vs Bitcoin'!A877:B3408,2,FALSE)</f>
        <v>2896.72</v>
      </c>
      <c r="C877" s="37">
        <f>VLOOKUP(A877,'Investing Evenly in Cryptos'!A876:E2888,5,FALSE)</f>
        <v>7711.6610000000001</v>
      </c>
      <c r="D877" s="37">
        <f t="shared" si="39"/>
        <v>1.3315559151252159</v>
      </c>
      <c r="E877" s="35">
        <f t="shared" si="40"/>
        <v>12.958161379217637</v>
      </c>
      <c r="F877" s="34">
        <f t="shared" si="41"/>
        <v>9.7315938685151551</v>
      </c>
      <c r="G877" s="34"/>
      <c r="H877" s="34"/>
      <c r="I877" s="17"/>
    </row>
    <row r="878" spans="1:9" x14ac:dyDescent="0.2">
      <c r="A878" s="5">
        <v>43343</v>
      </c>
      <c r="B878" s="37">
        <f>VLOOKUP(A878,'S&amp;P 500 vs Bitcoin'!A878:B3409,2,FALSE)</f>
        <v>2901.52</v>
      </c>
      <c r="C878" s="37">
        <f>VLOOKUP(A878,'Investing Evenly in Cryptos'!A877:E2889,5,FALSE)</f>
        <v>7369.8029999999999</v>
      </c>
      <c r="D878" s="37">
        <f t="shared" si="39"/>
        <v>1.3337623653146029</v>
      </c>
      <c r="E878" s="35">
        <f t="shared" si="40"/>
        <v>12.383725971232693</v>
      </c>
      <c r="F878" s="34">
        <f t="shared" si="41"/>
        <v>9.2848068691094507</v>
      </c>
      <c r="G878" s="34"/>
      <c r="H878" s="34"/>
      <c r="I878" s="17"/>
    </row>
    <row r="879" spans="1:9" x14ac:dyDescent="0.2">
      <c r="A879" s="5">
        <v>43342</v>
      </c>
      <c r="B879" s="37">
        <f>VLOOKUP(A879,'S&amp;P 500 vs Bitcoin'!A879:B3410,2,FALSE)</f>
        <v>2901.13</v>
      </c>
      <c r="C879" s="37">
        <f>VLOOKUP(A879,'Investing Evenly in Cryptos'!A878:E2890,5,FALSE)</f>
        <v>7339.1009999999997</v>
      </c>
      <c r="D879" s="37">
        <f t="shared" si="39"/>
        <v>1.3335830912367153</v>
      </c>
      <c r="E879" s="35">
        <f t="shared" si="40"/>
        <v>12.332136375856969</v>
      </c>
      <c r="F879" s="34">
        <f t="shared" si="41"/>
        <v>9.2473700790706683</v>
      </c>
      <c r="G879" s="34"/>
      <c r="H879" s="34"/>
      <c r="I879" s="17"/>
    </row>
    <row r="880" spans="1:9" x14ac:dyDescent="0.2">
      <c r="A880" s="5">
        <v>43341</v>
      </c>
      <c r="B880" s="37">
        <f>VLOOKUP(A880,'S&amp;P 500 vs Bitcoin'!A880:B3411,2,FALSE)</f>
        <v>2914.04</v>
      </c>
      <c r="C880" s="37">
        <f>VLOOKUP(A880,'Investing Evenly in Cryptos'!A879:E2891,5,FALSE)</f>
        <v>7396.31</v>
      </c>
      <c r="D880" s="37">
        <f t="shared" si="39"/>
        <v>1.3395175228919207</v>
      </c>
      <c r="E880" s="35">
        <f t="shared" si="40"/>
        <v>12.428266568087109</v>
      </c>
      <c r="F880" s="34">
        <f t="shared" si="41"/>
        <v>9.2781664709061715</v>
      </c>
      <c r="G880" s="34"/>
      <c r="H880" s="34"/>
      <c r="I880" s="17"/>
    </row>
    <row r="881" spans="1:9" x14ac:dyDescent="0.2">
      <c r="A881" s="5">
        <v>43340</v>
      </c>
      <c r="B881" s="37">
        <f>VLOOKUP(A881,'S&amp;P 500 vs Bitcoin'!A881:B3412,2,FALSE)</f>
        <v>2897.52</v>
      </c>
      <c r="C881" s="37">
        <f>VLOOKUP(A881,'Investing Evenly in Cryptos'!A880:E2892,5,FALSE)</f>
        <v>7438.5199999999995</v>
      </c>
      <c r="D881" s="37">
        <f t="shared" si="39"/>
        <v>1.3319236568234472</v>
      </c>
      <c r="E881" s="35">
        <f t="shared" si="40"/>
        <v>12.499193439978491</v>
      </c>
      <c r="F881" s="34">
        <f t="shared" si="41"/>
        <v>9.3843167181130109</v>
      </c>
      <c r="G881" s="34"/>
      <c r="H881" s="34"/>
      <c r="I881" s="17"/>
    </row>
    <row r="882" spans="1:9" x14ac:dyDescent="0.2">
      <c r="A882" s="5">
        <v>43339</v>
      </c>
      <c r="B882" s="37">
        <f>VLOOKUP(A882,'S&amp;P 500 vs Bitcoin'!A882:B3413,2,FALSE)</f>
        <v>2896.74</v>
      </c>
      <c r="C882" s="37">
        <f>VLOOKUP(A882,'Investing Evenly in Cryptos'!A881:E2893,5,FALSE)</f>
        <v>7258.2</v>
      </c>
      <c r="D882" s="37">
        <f t="shared" si="39"/>
        <v>1.3315651086676716</v>
      </c>
      <c r="E882" s="35">
        <f t="shared" si="40"/>
        <v>12.196195725231886</v>
      </c>
      <c r="F882" s="34">
        <f t="shared" si="41"/>
        <v>9.1592935605192238</v>
      </c>
      <c r="G882" s="34"/>
      <c r="H882" s="34"/>
      <c r="I882" s="17"/>
    </row>
    <row r="883" spans="1:9" x14ac:dyDescent="0.2">
      <c r="A883" s="5">
        <v>43336</v>
      </c>
      <c r="B883" s="37">
        <f>VLOOKUP(A883,'S&amp;P 500 vs Bitcoin'!A883:B3414,2,FALSE)</f>
        <v>2874.69</v>
      </c>
      <c r="C883" s="37">
        <f>VLOOKUP(A883,'Investing Evenly in Cryptos'!A882:E2894,5,FALSE)</f>
        <v>7035.0599999999995</v>
      </c>
      <c r="D883" s="37">
        <f t="shared" si="39"/>
        <v>1.3214292281101754</v>
      </c>
      <c r="E883" s="35">
        <f t="shared" si="40"/>
        <v>11.821246135233229</v>
      </c>
      <c r="F883" s="34">
        <f t="shared" si="41"/>
        <v>8.9458034405211606</v>
      </c>
      <c r="G883" s="34"/>
      <c r="H883" s="34"/>
      <c r="I883" s="17"/>
    </row>
    <row r="884" spans="1:9" x14ac:dyDescent="0.2">
      <c r="A884" s="5">
        <v>43335</v>
      </c>
      <c r="B884" s="37">
        <f>VLOOKUP(A884,'S&amp;P 500 vs Bitcoin'!A884:B3415,2,FALSE)</f>
        <v>2856.98</v>
      </c>
      <c r="C884" s="37">
        <f>VLOOKUP(A884,'Investing Evenly in Cryptos'!A883:E2895,5,FALSE)</f>
        <v>6860.2669999999998</v>
      </c>
      <c r="D884" s="37">
        <f t="shared" si="39"/>
        <v>1.3132883462655831</v>
      </c>
      <c r="E884" s="35">
        <f t="shared" si="40"/>
        <v>11.527535623067616</v>
      </c>
      <c r="F884" s="34">
        <f t="shared" si="41"/>
        <v>8.7776120574334477</v>
      </c>
      <c r="G884" s="34"/>
      <c r="H884" s="34"/>
      <c r="I884" s="17"/>
    </row>
    <row r="885" spans="1:9" x14ac:dyDescent="0.2">
      <c r="A885" s="5">
        <v>43334</v>
      </c>
      <c r="B885" s="37">
        <f>VLOOKUP(A885,'S&amp;P 500 vs Bitcoin'!A885:B3416,2,FALSE)</f>
        <v>2861.82</v>
      </c>
      <c r="C885" s="37">
        <f>VLOOKUP(A885,'Investing Evenly in Cryptos'!A884:E2896,5,FALSE)</f>
        <v>6680.2709999999997</v>
      </c>
      <c r="D885" s="37">
        <f t="shared" si="39"/>
        <v>1.3155131835398817</v>
      </c>
      <c r="E885" s="35">
        <f t="shared" si="40"/>
        <v>11.225082336335529</v>
      </c>
      <c r="F885" s="34">
        <f t="shared" si="41"/>
        <v>8.5328543087118547</v>
      </c>
      <c r="G885" s="34"/>
      <c r="H885" s="34"/>
      <c r="I885" s="17"/>
    </row>
    <row r="886" spans="1:9" x14ac:dyDescent="0.2">
      <c r="A886" s="5">
        <v>43333</v>
      </c>
      <c r="B886" s="37">
        <f>VLOOKUP(A886,'S&amp;P 500 vs Bitcoin'!A886:B3417,2,FALSE)</f>
        <v>2862.96</v>
      </c>
      <c r="C886" s="37">
        <f>VLOOKUP(A886,'Investing Evenly in Cryptos'!A885:E2897,5,FALSE)</f>
        <v>6816.9990000000007</v>
      </c>
      <c r="D886" s="37">
        <f t="shared" si="39"/>
        <v>1.316037215459861</v>
      </c>
      <c r="E886" s="35">
        <f t="shared" si="40"/>
        <v>11.454830958462161</v>
      </c>
      <c r="F886" s="34">
        <f t="shared" si="41"/>
        <v>8.7040327005186668</v>
      </c>
      <c r="G886" s="34"/>
      <c r="H886" s="34"/>
      <c r="I886" s="17"/>
    </row>
    <row r="887" spans="1:9" x14ac:dyDescent="0.2">
      <c r="A887" s="5">
        <v>43332</v>
      </c>
      <c r="B887" s="37">
        <f>VLOOKUP(A887,'S&amp;P 500 vs Bitcoin'!A887:B3418,2,FALSE)</f>
        <v>2857.05</v>
      </c>
      <c r="C887" s="37">
        <f>VLOOKUP(A887,'Investing Evenly in Cryptos'!A886:E2898,5,FALSE)</f>
        <v>6580.2159999999994</v>
      </c>
      <c r="D887" s="37">
        <f t="shared" si="39"/>
        <v>1.3133205236641783</v>
      </c>
      <c r="E887" s="35">
        <f t="shared" si="40"/>
        <v>11.056956580185508</v>
      </c>
      <c r="F887" s="34">
        <f t="shared" si="41"/>
        <v>8.4190845882286833</v>
      </c>
      <c r="G887" s="34"/>
      <c r="H887" s="34"/>
      <c r="I887" s="17"/>
    </row>
    <row r="888" spans="1:9" x14ac:dyDescent="0.2">
      <c r="A888" s="5">
        <v>43329</v>
      </c>
      <c r="B888" s="37">
        <f>VLOOKUP(A888,'S&amp;P 500 vs Bitcoin'!A888:B3419,2,FALSE)</f>
        <v>2850.13</v>
      </c>
      <c r="C888" s="37">
        <f>VLOOKUP(A888,'Investing Evenly in Cryptos'!A887:E2899,5,FALSE)</f>
        <v>6962.3770000000004</v>
      </c>
      <c r="D888" s="37">
        <f t="shared" si="39"/>
        <v>1.3101395579744788</v>
      </c>
      <c r="E888" s="35">
        <f t="shared" si="40"/>
        <v>11.699114464309719</v>
      </c>
      <c r="F888" s="34">
        <f t="shared" si="41"/>
        <v>8.9296704256430175</v>
      </c>
      <c r="G888" s="34"/>
      <c r="H888" s="34"/>
      <c r="I888" s="17"/>
    </row>
    <row r="889" spans="1:9" x14ac:dyDescent="0.2">
      <c r="A889" s="5">
        <v>43328</v>
      </c>
      <c r="B889" s="37">
        <f>VLOOKUP(A889,'S&amp;P 500 vs Bitcoin'!A889:B3420,2,FALSE)</f>
        <v>2840.69</v>
      </c>
      <c r="C889" s="37">
        <f>VLOOKUP(A889,'Investing Evenly in Cryptos'!A888:E2900,5,FALSE)</f>
        <v>6656.2269999999999</v>
      </c>
      <c r="D889" s="37">
        <f t="shared" si="39"/>
        <v>1.3058002059353511</v>
      </c>
      <c r="E889" s="35">
        <f t="shared" si="40"/>
        <v>11.184680400591477</v>
      </c>
      <c r="F889" s="34">
        <f t="shared" si="41"/>
        <v>8.5653841604197289</v>
      </c>
      <c r="G889" s="34"/>
      <c r="H889" s="34"/>
      <c r="I889" s="17"/>
    </row>
    <row r="890" spans="1:9" x14ac:dyDescent="0.2">
      <c r="A890" s="5">
        <v>43327</v>
      </c>
      <c r="B890" s="37">
        <f>VLOOKUP(A890,'S&amp;P 500 vs Bitcoin'!A890:B3421,2,FALSE)</f>
        <v>2818.37</v>
      </c>
      <c r="C890" s="37">
        <f>VLOOKUP(A890,'Investing Evenly in Cryptos'!A889:E2901,5,FALSE)</f>
        <v>6605.7310000000007</v>
      </c>
      <c r="D890" s="37">
        <f t="shared" si="39"/>
        <v>1.2955402125547015</v>
      </c>
      <c r="E890" s="35">
        <f t="shared" si="40"/>
        <v>11.099830286328809</v>
      </c>
      <c r="F890" s="34">
        <f t="shared" si="41"/>
        <v>8.5677234706909111</v>
      </c>
      <c r="G890" s="34"/>
      <c r="H890" s="34"/>
      <c r="I890" s="17"/>
    </row>
    <row r="891" spans="1:9" x14ac:dyDescent="0.2">
      <c r="A891" s="5">
        <v>43326</v>
      </c>
      <c r="B891" s="37">
        <f>VLOOKUP(A891,'S&amp;P 500 vs Bitcoin'!A891:B3422,2,FALSE)</f>
        <v>2839.96</v>
      </c>
      <c r="C891" s="37">
        <f>VLOOKUP(A891,'Investing Evenly in Cryptos'!A890:E2902,5,FALSE)</f>
        <v>6521.5079999999998</v>
      </c>
      <c r="D891" s="37">
        <f t="shared" si="39"/>
        <v>1.305464641635715</v>
      </c>
      <c r="E891" s="35">
        <f t="shared" si="40"/>
        <v>10.958307568221535</v>
      </c>
      <c r="F891" s="34">
        <f t="shared" si="41"/>
        <v>8.3941818251707279</v>
      </c>
      <c r="G891" s="34"/>
      <c r="H891" s="34"/>
      <c r="I891" s="17"/>
    </row>
    <row r="892" spans="1:9" x14ac:dyDescent="0.2">
      <c r="A892" s="5">
        <v>43325</v>
      </c>
      <c r="B892" s="37">
        <f>VLOOKUP(A892,'S&amp;P 500 vs Bitcoin'!A892:B3423,2,FALSE)</f>
        <v>2821.93</v>
      </c>
      <c r="C892" s="37">
        <f>VLOOKUP(A892,'Investing Evenly in Cryptos'!A891:E2903,5,FALSE)</f>
        <v>6592.3499999999995</v>
      </c>
      <c r="D892" s="37">
        <f t="shared" si="39"/>
        <v>1.2971766631118302</v>
      </c>
      <c r="E892" s="35">
        <f t="shared" si="40"/>
        <v>11.077345745395885</v>
      </c>
      <c r="F892" s="34">
        <f t="shared" si="41"/>
        <v>8.5395814312771847</v>
      </c>
      <c r="G892" s="34"/>
      <c r="H892" s="34"/>
      <c r="I892" s="17"/>
    </row>
    <row r="893" spans="1:9" x14ac:dyDescent="0.2">
      <c r="A893" s="5">
        <v>43322</v>
      </c>
      <c r="B893" s="37">
        <f>VLOOKUP(A893,'S&amp;P 500 vs Bitcoin'!A893:B3424,2,FALSE)</f>
        <v>2833.28</v>
      </c>
      <c r="C893" s="37">
        <f>VLOOKUP(A893,'Investing Evenly in Cryptos'!A892:E2904,5,FALSE)</f>
        <v>6537.7309999999998</v>
      </c>
      <c r="D893" s="37">
        <f t="shared" si="39"/>
        <v>1.3023939984554849</v>
      </c>
      <c r="E893" s="35">
        <f t="shared" si="40"/>
        <v>10.985567616615135</v>
      </c>
      <c r="F893" s="34">
        <f t="shared" si="41"/>
        <v>8.4349034390844633</v>
      </c>
      <c r="G893" s="34"/>
      <c r="H893" s="34"/>
      <c r="I893" s="17"/>
    </row>
    <row r="894" spans="1:9" x14ac:dyDescent="0.2">
      <c r="A894" s="5">
        <v>43321</v>
      </c>
      <c r="B894" s="37">
        <f>VLOOKUP(A894,'S&amp;P 500 vs Bitcoin'!A894:B3425,2,FALSE)</f>
        <v>2853.58</v>
      </c>
      <c r="C894" s="37">
        <f>VLOOKUP(A894,'Investing Evenly in Cryptos'!A893:E2905,5,FALSE)</f>
        <v>6955.4780000000001</v>
      </c>
      <c r="D894" s="37">
        <f t="shared" si="39"/>
        <v>1.3117254440481005</v>
      </c>
      <c r="E894" s="35">
        <f t="shared" si="40"/>
        <v>11.687521844333915</v>
      </c>
      <c r="F894" s="34">
        <f t="shared" si="41"/>
        <v>8.9100366981257828</v>
      </c>
      <c r="G894" s="34"/>
      <c r="H894" s="34"/>
      <c r="I894" s="17"/>
    </row>
    <row r="895" spans="1:9" x14ac:dyDescent="0.2">
      <c r="A895" s="5">
        <v>43320</v>
      </c>
      <c r="B895" s="37">
        <f>VLOOKUP(A895,'S&amp;P 500 vs Bitcoin'!A895:B3426,2,FALSE)</f>
        <v>2857.7</v>
      </c>
      <c r="C895" s="37">
        <f>VLOOKUP(A895,'Investing Evenly in Cryptos'!A894:E2906,5,FALSE)</f>
        <v>6697.0230000000001</v>
      </c>
      <c r="D895" s="37">
        <f t="shared" si="39"/>
        <v>1.3136193137939909</v>
      </c>
      <c r="E895" s="35">
        <f t="shared" si="40"/>
        <v>11.253231281086167</v>
      </c>
      <c r="F895" s="34">
        <f t="shared" si="41"/>
        <v>8.5665848263030036</v>
      </c>
      <c r="G895" s="34"/>
      <c r="H895" s="34"/>
      <c r="I895" s="17"/>
    </row>
    <row r="896" spans="1:9" x14ac:dyDescent="0.2">
      <c r="A896" s="5">
        <v>43319</v>
      </c>
      <c r="B896" s="37">
        <f>VLOOKUP(A896,'S&amp;P 500 vs Bitcoin'!A896:B3427,2,FALSE)</f>
        <v>2858.45</v>
      </c>
      <c r="C896" s="37">
        <f>VLOOKUP(A896,'Investing Evenly in Cryptos'!A895:E2907,5,FALSE)</f>
        <v>7165.7309999999998</v>
      </c>
      <c r="D896" s="37">
        <f t="shared" si="39"/>
        <v>1.3139640716360828</v>
      </c>
      <c r="E896" s="35">
        <f t="shared" si="40"/>
        <v>12.040816978088452</v>
      </c>
      <c r="F896" s="34">
        <f t="shared" si="41"/>
        <v>9.1637338021699684</v>
      </c>
      <c r="G896" s="34"/>
      <c r="H896" s="34"/>
      <c r="I896" s="17"/>
    </row>
    <row r="897" spans="1:9" x14ac:dyDescent="0.2">
      <c r="A897" s="5">
        <v>43318</v>
      </c>
      <c r="B897" s="37">
        <f>VLOOKUP(A897,'S&amp;P 500 vs Bitcoin'!A897:B3428,2,FALSE)</f>
        <v>2850.4</v>
      </c>
      <c r="C897" s="37">
        <f>VLOOKUP(A897,'Investing Evenly in Cryptos'!A896:E2908,5,FALSE)</f>
        <v>7420.2049999999999</v>
      </c>
      <c r="D897" s="37">
        <f t="shared" si="39"/>
        <v>1.3102636707976318</v>
      </c>
      <c r="E897" s="35">
        <f t="shared" si="40"/>
        <v>12.468418134157817</v>
      </c>
      <c r="F897" s="34">
        <f t="shared" si="41"/>
        <v>9.5159611092381002</v>
      </c>
      <c r="G897" s="34"/>
      <c r="H897" s="34"/>
      <c r="I897" s="17"/>
    </row>
    <row r="898" spans="1:9" x14ac:dyDescent="0.2">
      <c r="A898" s="5">
        <v>43315</v>
      </c>
      <c r="B898" s="37">
        <f>VLOOKUP(A898,'S&amp;P 500 vs Bitcoin'!A898:B3429,2,FALSE)</f>
        <v>2840.35</v>
      </c>
      <c r="C898" s="37">
        <f>VLOOKUP(A898,'Investing Evenly in Cryptos'!A897:E2909,5,FALSE)</f>
        <v>7915.4120000000003</v>
      </c>
      <c r="D898" s="37">
        <f t="shared" si="39"/>
        <v>1.3056439157136026</v>
      </c>
      <c r="E898" s="35">
        <f t="shared" si="40"/>
        <v>13.300530985347493</v>
      </c>
      <c r="F898" s="34">
        <f t="shared" si="41"/>
        <v>10.186951300637018</v>
      </c>
      <c r="G898" s="34"/>
      <c r="H898" s="34"/>
      <c r="I898" s="17"/>
    </row>
    <row r="899" spans="1:9" x14ac:dyDescent="0.2">
      <c r="A899" s="5">
        <v>43314</v>
      </c>
      <c r="B899" s="37">
        <f>VLOOKUP(A899,'S&amp;P 500 vs Bitcoin'!A899:B3430,2,FALSE)</f>
        <v>2827.22</v>
      </c>
      <c r="C899" s="37">
        <f>VLOOKUP(A899,'Investing Evenly in Cryptos'!A898:E2910,5,FALSE)</f>
        <v>8022.3410000000003</v>
      </c>
      <c r="D899" s="37">
        <f t="shared" ref="D899:D962" si="42">B899/$B$1387</f>
        <v>1.2996083550913837</v>
      </c>
      <c r="E899" s="35">
        <f t="shared" ref="E899:E962" si="43">C899/$C$1387</f>
        <v>13.480207353138864</v>
      </c>
      <c r="F899" s="34">
        <f t="shared" ref="F899:F962" si="44">E899/D899</f>
        <v>10.372515150682441</v>
      </c>
      <c r="G899" s="34"/>
      <c r="H899" s="34"/>
      <c r="I899" s="17"/>
    </row>
    <row r="900" spans="1:9" x14ac:dyDescent="0.2">
      <c r="A900" s="5">
        <v>43313</v>
      </c>
      <c r="B900" s="37">
        <f>VLOOKUP(A900,'S&amp;P 500 vs Bitcoin'!A900:B3431,2,FALSE)</f>
        <v>2813.36</v>
      </c>
      <c r="C900" s="37">
        <f>VLOOKUP(A900,'Investing Evenly in Cryptos'!A899:E2911,5,FALSE)</f>
        <v>8106.5659999999998</v>
      </c>
      <c r="D900" s="37">
        <f t="shared" si="42"/>
        <v>1.293237230169529</v>
      </c>
      <c r="E900" s="35">
        <f t="shared" si="43"/>
        <v>13.62173343191289</v>
      </c>
      <c r="F900" s="34">
        <f t="shared" si="44"/>
        <v>10.533050792333928</v>
      </c>
      <c r="G900" s="34"/>
      <c r="H900" s="34"/>
      <c r="I900" s="17"/>
    </row>
    <row r="901" spans="1:9" x14ac:dyDescent="0.2">
      <c r="A901" s="5">
        <v>43312</v>
      </c>
      <c r="B901" s="37">
        <f>VLOOKUP(A901,'S&amp;P 500 vs Bitcoin'!A901:B3432,2,FALSE)</f>
        <v>2816.29</v>
      </c>
      <c r="C901" s="37">
        <f>VLOOKUP(A901,'Investing Evenly in Cryptos'!A900:E2912,5,FALSE)</f>
        <v>8241.2109999999993</v>
      </c>
      <c r="D901" s="37">
        <f t="shared" si="42"/>
        <v>1.2945840841393006</v>
      </c>
      <c r="E901" s="35">
        <f t="shared" si="43"/>
        <v>13.847981919612851</v>
      </c>
      <c r="F901" s="34">
        <f t="shared" si="44"/>
        <v>10.696857847452705</v>
      </c>
      <c r="G901" s="34"/>
      <c r="H901" s="34"/>
      <c r="I901" s="17"/>
    </row>
    <row r="902" spans="1:9" x14ac:dyDescent="0.2">
      <c r="A902" s="5">
        <v>43311</v>
      </c>
      <c r="B902" s="37">
        <f>VLOOKUP(A902,'S&amp;P 500 vs Bitcoin'!A902:B3433,2,FALSE)</f>
        <v>2802.6</v>
      </c>
      <c r="C902" s="37">
        <f>VLOOKUP(A902,'Investing Evenly in Cryptos'!A901:E2913,5,FALSE)</f>
        <v>8718.5650000000005</v>
      </c>
      <c r="D902" s="37">
        <f t="shared" si="42"/>
        <v>1.2882911043283196</v>
      </c>
      <c r="E902" s="35">
        <f t="shared" si="43"/>
        <v>14.650095779002555</v>
      </c>
      <c r="F902" s="34">
        <f t="shared" si="44"/>
        <v>11.371727810416514</v>
      </c>
      <c r="G902" s="34"/>
      <c r="H902" s="34"/>
      <c r="I902" s="17"/>
    </row>
    <row r="903" spans="1:9" x14ac:dyDescent="0.2">
      <c r="A903" s="5">
        <v>43308</v>
      </c>
      <c r="B903" s="37">
        <f>VLOOKUP(A903,'S&amp;P 500 vs Bitcoin'!A903:B3434,2,FALSE)</f>
        <v>2818.82</v>
      </c>
      <c r="C903" s="37">
        <f>VLOOKUP(A903,'Investing Evenly in Cryptos'!A902:E2914,5,FALSE)</f>
        <v>8740.616</v>
      </c>
      <c r="D903" s="37">
        <f t="shared" si="42"/>
        <v>1.2957470672599567</v>
      </c>
      <c r="E903" s="35">
        <f t="shared" si="43"/>
        <v>14.687148810323968</v>
      </c>
      <c r="F903" s="34">
        <f t="shared" si="44"/>
        <v>11.334888715111703</v>
      </c>
      <c r="G903" s="34"/>
      <c r="H903" s="34"/>
      <c r="I903" s="17"/>
    </row>
    <row r="904" spans="1:9" x14ac:dyDescent="0.2">
      <c r="A904" s="5">
        <v>43307</v>
      </c>
      <c r="B904" s="37">
        <f>VLOOKUP(A904,'S&amp;P 500 vs Bitcoin'!A904:B3435,2,FALSE)</f>
        <v>2837.44</v>
      </c>
      <c r="C904" s="37">
        <f>VLOOKUP(A904,'Investing Evenly in Cryptos'!A903:E2915,5,FALSE)</f>
        <v>8484.8509999999987</v>
      </c>
      <c r="D904" s="37">
        <f t="shared" si="42"/>
        <v>1.304306255286287</v>
      </c>
      <c r="E904" s="35">
        <f t="shared" si="43"/>
        <v>14.257378343863421</v>
      </c>
      <c r="F904" s="34">
        <f t="shared" si="44"/>
        <v>10.931005111781831</v>
      </c>
      <c r="G904" s="34"/>
      <c r="H904" s="34"/>
      <c r="I904" s="17"/>
    </row>
    <row r="905" spans="1:9" x14ac:dyDescent="0.2">
      <c r="A905" s="5">
        <v>43306</v>
      </c>
      <c r="B905" s="37">
        <f>VLOOKUP(A905,'S&amp;P 500 vs Bitcoin'!A905:B3436,2,FALSE)</f>
        <v>2846.07</v>
      </c>
      <c r="C905" s="37">
        <f>VLOOKUP(A905,'Investing Evenly in Cryptos'!A904:E2916,5,FALSE)</f>
        <v>8734.6649999999991</v>
      </c>
      <c r="D905" s="37">
        <f t="shared" si="42"/>
        <v>1.3082732688559555</v>
      </c>
      <c r="E905" s="35">
        <f t="shared" si="43"/>
        <v>14.677149146390642</v>
      </c>
      <c r="F905" s="34">
        <f t="shared" si="44"/>
        <v>11.218718211085482</v>
      </c>
      <c r="G905" s="34"/>
      <c r="H905" s="34"/>
      <c r="I905" s="17"/>
    </row>
    <row r="906" spans="1:9" x14ac:dyDescent="0.2">
      <c r="A906" s="5">
        <v>43305</v>
      </c>
      <c r="B906" s="37">
        <f>VLOOKUP(A906,'S&amp;P 500 vs Bitcoin'!A906:B3437,2,FALSE)</f>
        <v>2820.4</v>
      </c>
      <c r="C906" s="37">
        <f>VLOOKUP(A906,'Investing Evenly in Cryptos'!A905:E2917,5,FALSE)</f>
        <v>8963.7910000000011</v>
      </c>
      <c r="D906" s="37">
        <f t="shared" si="42"/>
        <v>1.2964733571139631</v>
      </c>
      <c r="E906" s="35">
        <f t="shared" si="43"/>
        <v>15.062157211990861</v>
      </c>
      <c r="F906" s="34">
        <f t="shared" si="44"/>
        <v>11.6177915491609</v>
      </c>
      <c r="G906" s="34"/>
      <c r="H906" s="34"/>
      <c r="I906" s="17"/>
    </row>
    <row r="907" spans="1:9" x14ac:dyDescent="0.2">
      <c r="A907" s="5">
        <v>43304</v>
      </c>
      <c r="B907" s="37">
        <f>VLOOKUP(A907,'S&amp;P 500 vs Bitcoin'!A907:B3438,2,FALSE)</f>
        <v>2806.98</v>
      </c>
      <c r="C907" s="37">
        <f>VLOOKUP(A907,'Investing Evenly in Cryptos'!A906:E2918,5,FALSE)</f>
        <v>8250.8540000000012</v>
      </c>
      <c r="D907" s="37">
        <f t="shared" si="42"/>
        <v>1.2903044901261354</v>
      </c>
      <c r="E907" s="35">
        <f t="shared" si="43"/>
        <v>13.864185374378279</v>
      </c>
      <c r="F907" s="34">
        <f t="shared" si="44"/>
        <v>10.744894310197253</v>
      </c>
      <c r="G907" s="34"/>
      <c r="H907" s="34"/>
      <c r="I907" s="17"/>
    </row>
    <row r="908" spans="1:9" x14ac:dyDescent="0.2">
      <c r="A908" s="5">
        <v>43301</v>
      </c>
      <c r="B908" s="37">
        <f>VLOOKUP(A908,'S&amp;P 500 vs Bitcoin'!A908:B3439,2,FALSE)</f>
        <v>2801.83</v>
      </c>
      <c r="C908" s="37">
        <f>VLOOKUP(A908,'Investing Evenly in Cryptos'!A907:E2919,5,FALSE)</f>
        <v>7864.7290000000003</v>
      </c>
      <c r="D908" s="37">
        <f t="shared" si="42"/>
        <v>1.2879371529437722</v>
      </c>
      <c r="E908" s="35">
        <f t="shared" si="43"/>
        <v>13.21536664874311</v>
      </c>
      <c r="F908" s="34">
        <f t="shared" si="44"/>
        <v>10.260878505241829</v>
      </c>
      <c r="G908" s="34"/>
      <c r="H908" s="34"/>
      <c r="I908" s="17"/>
    </row>
    <row r="909" spans="1:9" x14ac:dyDescent="0.2">
      <c r="A909" s="5">
        <v>43300</v>
      </c>
      <c r="B909" s="37">
        <f>VLOOKUP(A909,'S&amp;P 500 vs Bitcoin'!A909:B3440,2,FALSE)</f>
        <v>2804.49</v>
      </c>
      <c r="C909" s="37">
        <f>VLOOKUP(A909,'Investing Evenly in Cryptos'!A908:E2920,5,FALSE)</f>
        <v>8028.6750000000002</v>
      </c>
      <c r="D909" s="37">
        <f t="shared" si="42"/>
        <v>1.2891598940903908</v>
      </c>
      <c r="E909" s="35">
        <f t="shared" si="43"/>
        <v>13.490850584756016</v>
      </c>
      <c r="F909" s="34">
        <f t="shared" si="44"/>
        <v>10.464838881971991</v>
      </c>
      <c r="G909" s="34"/>
      <c r="H909" s="34"/>
      <c r="I909" s="17"/>
    </row>
    <row r="910" spans="1:9" x14ac:dyDescent="0.2">
      <c r="A910" s="5">
        <v>43299</v>
      </c>
      <c r="B910" s="37">
        <f>VLOOKUP(A910,'S&amp;P 500 vs Bitcoin'!A910:B3441,2,FALSE)</f>
        <v>2815.62</v>
      </c>
      <c r="C910" s="37">
        <f>VLOOKUP(A910,'Investing Evenly in Cryptos'!A909:E2921,5,FALSE)</f>
        <v>7945.0999999999995</v>
      </c>
      <c r="D910" s="37">
        <f t="shared" si="42"/>
        <v>1.2942761004670318</v>
      </c>
      <c r="E910" s="35">
        <f t="shared" si="43"/>
        <v>13.350416722677778</v>
      </c>
      <c r="F910" s="34">
        <f t="shared" si="44"/>
        <v>10.314968126090221</v>
      </c>
      <c r="G910" s="34"/>
      <c r="H910" s="34"/>
      <c r="I910" s="17"/>
    </row>
    <row r="911" spans="1:9" x14ac:dyDescent="0.2">
      <c r="A911" s="5">
        <v>43298</v>
      </c>
      <c r="B911" s="37">
        <f>VLOOKUP(A911,'S&amp;P 500 vs Bitcoin'!A911:B3442,2,FALSE)</f>
        <v>2809.55</v>
      </c>
      <c r="C911" s="37">
        <f>VLOOKUP(A911,'Investing Evenly in Cryptos'!A910:E2922,5,FALSE)</f>
        <v>7908.3779999999997</v>
      </c>
      <c r="D911" s="37">
        <f t="shared" si="42"/>
        <v>1.291485860331703</v>
      </c>
      <c r="E911" s="35">
        <f t="shared" si="43"/>
        <v>13.28871152036564</v>
      </c>
      <c r="F911" s="34">
        <f t="shared" si="44"/>
        <v>10.289475036879297</v>
      </c>
      <c r="G911" s="34"/>
      <c r="H911" s="34"/>
      <c r="I911" s="17"/>
    </row>
    <row r="912" spans="1:9" x14ac:dyDescent="0.2">
      <c r="A912" s="5">
        <v>43297</v>
      </c>
      <c r="B912" s="37">
        <f>VLOOKUP(A912,'S&amp;P 500 vs Bitcoin'!A912:B3443,2,FALSE)</f>
        <v>2798.43</v>
      </c>
      <c r="C912" s="37">
        <f>VLOOKUP(A912,'Investing Evenly in Cryptos'!A911:E2923,5,FALSE)</f>
        <v>7292.616</v>
      </c>
      <c r="D912" s="37">
        <f t="shared" si="42"/>
        <v>1.2863742507262896</v>
      </c>
      <c r="E912" s="35">
        <f t="shared" si="43"/>
        <v>12.254026078774029</v>
      </c>
      <c r="F912" s="34">
        <f t="shared" si="44"/>
        <v>9.5260194083140117</v>
      </c>
      <c r="G912" s="34"/>
      <c r="H912" s="34"/>
      <c r="I912" s="17"/>
    </row>
    <row r="913" spans="1:9" x14ac:dyDescent="0.2">
      <c r="A913" s="5">
        <v>43294</v>
      </c>
      <c r="B913" s="37">
        <f>VLOOKUP(A913,'S&amp;P 500 vs Bitcoin'!A913:B3444,2,FALSE)</f>
        <v>2801.31</v>
      </c>
      <c r="C913" s="37">
        <f>VLOOKUP(A913,'Investing Evenly in Cryptos'!A912:E2924,5,FALSE)</f>
        <v>6728.991</v>
      </c>
      <c r="D913" s="37">
        <f t="shared" si="42"/>
        <v>1.2876981208399221</v>
      </c>
      <c r="E913" s="35">
        <f t="shared" si="43"/>
        <v>11.306948178518619</v>
      </c>
      <c r="F913" s="34">
        <f t="shared" si="44"/>
        <v>8.7807444893555306</v>
      </c>
      <c r="G913" s="34"/>
      <c r="H913" s="34"/>
      <c r="I913" s="17"/>
    </row>
    <row r="914" spans="1:9" x14ac:dyDescent="0.2">
      <c r="A914" s="5">
        <v>43293</v>
      </c>
      <c r="B914" s="37">
        <f>VLOOKUP(A914,'S&amp;P 500 vs Bitcoin'!A914:B3445,2,FALSE)</f>
        <v>2798.29</v>
      </c>
      <c r="C914" s="37">
        <f>VLOOKUP(A914,'Investing Evenly in Cryptos'!A913:E2925,5,FALSE)</f>
        <v>6756.9089999999997</v>
      </c>
      <c r="D914" s="37">
        <f t="shared" si="42"/>
        <v>1.2863098959290993</v>
      </c>
      <c r="E914" s="35">
        <f t="shared" si="43"/>
        <v>11.353859725769592</v>
      </c>
      <c r="F914" s="34">
        <f t="shared" si="44"/>
        <v>8.8266908011064622</v>
      </c>
      <c r="G914" s="34"/>
      <c r="H914" s="34"/>
      <c r="I914" s="17"/>
    </row>
    <row r="915" spans="1:9" x14ac:dyDescent="0.2">
      <c r="A915" s="5">
        <v>43292</v>
      </c>
      <c r="B915" s="37">
        <f>VLOOKUP(A915,'S&amp;P 500 vs Bitcoin'!A915:B3446,2,FALSE)</f>
        <v>2774.02</v>
      </c>
      <c r="C915" s="37">
        <f>VLOOKUP(A915,'Investing Evenly in Cryptos'!A914:E2926,5,FALSE)</f>
        <v>6901.6510000000007</v>
      </c>
      <c r="D915" s="37">
        <f t="shared" si="42"/>
        <v>1.2751535321590115</v>
      </c>
      <c r="E915" s="35">
        <f t="shared" si="43"/>
        <v>11.597074539588656</v>
      </c>
      <c r="F915" s="34">
        <f t="shared" si="44"/>
        <v>9.0946495830609528</v>
      </c>
      <c r="G915" s="34"/>
      <c r="H915" s="34"/>
      <c r="I915" s="17"/>
    </row>
    <row r="916" spans="1:9" x14ac:dyDescent="0.2">
      <c r="A916" s="5">
        <v>43291</v>
      </c>
      <c r="B916" s="37">
        <f>VLOOKUP(A916,'S&amp;P 500 vs Bitcoin'!A916:B3447,2,FALSE)</f>
        <v>2793.84</v>
      </c>
      <c r="C916" s="37">
        <f>VLOOKUP(A916,'Investing Evenly in Cryptos'!A915:E2927,5,FALSE)</f>
        <v>6809.9290000000001</v>
      </c>
      <c r="D916" s="37">
        <f t="shared" si="42"/>
        <v>1.2842643327326886</v>
      </c>
      <c r="E916" s="35">
        <f t="shared" si="43"/>
        <v>11.442951001478693</v>
      </c>
      <c r="F916" s="34">
        <f t="shared" si="44"/>
        <v>8.910121312121241</v>
      </c>
      <c r="G916" s="34"/>
      <c r="H916" s="34"/>
      <c r="I916" s="17"/>
    </row>
    <row r="917" spans="1:9" x14ac:dyDescent="0.2">
      <c r="A917" s="5">
        <v>43290</v>
      </c>
      <c r="B917" s="37">
        <f>VLOOKUP(A917,'S&amp;P 500 vs Bitcoin'!A917:B3448,2,FALSE)</f>
        <v>2784.17</v>
      </c>
      <c r="C917" s="37">
        <f>VLOOKUP(A917,'Investing Evenly in Cryptos'!A916:E2928,5,FALSE)</f>
        <v>7218.81</v>
      </c>
      <c r="D917" s="37">
        <f t="shared" si="42"/>
        <v>1.2798192549553193</v>
      </c>
      <c r="E917" s="35">
        <f t="shared" si="43"/>
        <v>12.130007393466864</v>
      </c>
      <c r="F917" s="34">
        <f t="shared" si="44"/>
        <v>9.4779066235336042</v>
      </c>
      <c r="G917" s="34"/>
      <c r="H917" s="34"/>
      <c r="I917" s="17"/>
    </row>
    <row r="918" spans="1:9" x14ac:dyDescent="0.2">
      <c r="A918" s="5">
        <v>43287</v>
      </c>
      <c r="B918" s="37">
        <f>VLOOKUP(A918,'S&amp;P 500 vs Bitcoin'!A918:B3449,2,FALSE)</f>
        <v>2759.82</v>
      </c>
      <c r="C918" s="37">
        <f>VLOOKUP(A918,'Investing Evenly in Cryptos'!A917:E2929,5,FALSE)</f>
        <v>7155.5330000000004</v>
      </c>
      <c r="D918" s="37">
        <f t="shared" si="42"/>
        <v>1.2686261170154085</v>
      </c>
      <c r="E918" s="35">
        <f t="shared" si="43"/>
        <v>12.023680938298158</v>
      </c>
      <c r="F918" s="34">
        <f t="shared" si="44"/>
        <v>9.4777182788773704</v>
      </c>
      <c r="G918" s="34"/>
      <c r="H918" s="34"/>
      <c r="I918" s="17"/>
    </row>
    <row r="919" spans="1:9" x14ac:dyDescent="0.2">
      <c r="A919" s="5">
        <v>43286</v>
      </c>
      <c r="B919" s="37">
        <f>VLOOKUP(A919,'S&amp;P 500 vs Bitcoin'!A919:B3450,2,FALSE)</f>
        <v>2736.61</v>
      </c>
      <c r="C919" s="37">
        <f>VLOOKUP(A919,'Investing Evenly in Cryptos'!A918:E2930,5,FALSE)</f>
        <v>7091.7660000000005</v>
      </c>
      <c r="D919" s="37">
        <f t="shared" si="42"/>
        <v>1.2579570109954767</v>
      </c>
      <c r="E919" s="35">
        <f t="shared" si="43"/>
        <v>11.916531119774165</v>
      </c>
      <c r="F919" s="34">
        <f t="shared" si="44"/>
        <v>9.4729239676831956</v>
      </c>
      <c r="G919" s="34"/>
      <c r="H919" s="34"/>
      <c r="I919" s="17"/>
    </row>
    <row r="920" spans="1:9" x14ac:dyDescent="0.2">
      <c r="A920" s="5">
        <v>43284</v>
      </c>
      <c r="B920" s="37">
        <f>VLOOKUP(A920,'S&amp;P 500 vs Bitcoin'!A920:B3451,2,FALSE)</f>
        <v>2713.22</v>
      </c>
      <c r="C920" s="37">
        <f>VLOOKUP(A920,'Investing Evenly in Cryptos'!A919:E2931,5,FALSE)</f>
        <v>7046.6989999999996</v>
      </c>
      <c r="D920" s="37">
        <f t="shared" si="42"/>
        <v>1.2472051630934431</v>
      </c>
      <c r="E920" s="35">
        <f t="shared" si="43"/>
        <v>11.840803535421427</v>
      </c>
      <c r="F920" s="34">
        <f t="shared" si="44"/>
        <v>9.4938698826844821</v>
      </c>
      <c r="G920" s="34"/>
      <c r="H920" s="34"/>
      <c r="I920" s="17"/>
    </row>
    <row r="921" spans="1:9" x14ac:dyDescent="0.2">
      <c r="A921" s="5">
        <v>43283</v>
      </c>
      <c r="B921" s="37">
        <f>VLOOKUP(A921,'S&amp;P 500 vs Bitcoin'!A921:B3452,2,FALSE)</f>
        <v>2726.71</v>
      </c>
      <c r="C921" s="37">
        <f>VLOOKUP(A921,'Investing Evenly in Cryptos'!A920:E2932,5,FALSE)</f>
        <v>7143.5520000000006</v>
      </c>
      <c r="D921" s="37">
        <f t="shared" si="42"/>
        <v>1.2534062074798662</v>
      </c>
      <c r="E921" s="35">
        <f t="shared" si="43"/>
        <v>12.003548864094638</v>
      </c>
      <c r="F921" s="34">
        <f t="shared" si="44"/>
        <v>9.5767427929284885</v>
      </c>
      <c r="G921" s="34"/>
      <c r="H921" s="34"/>
      <c r="I921" s="17"/>
    </row>
    <row r="922" spans="1:9" x14ac:dyDescent="0.2">
      <c r="A922" s="5">
        <v>43280</v>
      </c>
      <c r="B922" s="37">
        <f>VLOOKUP(A922,'S&amp;P 500 vs Bitcoin'!A922:B3453,2,FALSE)</f>
        <v>2718.37</v>
      </c>
      <c r="C922" s="37">
        <f>VLOOKUP(A922,'Investing Evenly in Cryptos'!A921:E2933,5,FALSE)</f>
        <v>6722.8150000000005</v>
      </c>
      <c r="D922" s="37">
        <f t="shared" si="42"/>
        <v>1.2495725002758062</v>
      </c>
      <c r="E922" s="35">
        <f t="shared" si="43"/>
        <v>11.296570439575213</v>
      </c>
      <c r="F922" s="34">
        <f t="shared" si="44"/>
        <v>9.0403481487323294</v>
      </c>
      <c r="G922" s="34"/>
      <c r="H922" s="34"/>
      <c r="I922" s="17"/>
    </row>
    <row r="923" spans="1:9" x14ac:dyDescent="0.2">
      <c r="A923" s="5">
        <v>43279</v>
      </c>
      <c r="B923" s="37">
        <f>VLOOKUP(A923,'S&amp;P 500 vs Bitcoin'!A923:B3454,2,FALSE)</f>
        <v>2716.31</v>
      </c>
      <c r="C923" s="37">
        <f>VLOOKUP(A923,'Investing Evenly in Cryptos'!A922:E2934,5,FALSE)</f>
        <v>6345.1059999999998</v>
      </c>
      <c r="D923" s="37">
        <f t="shared" si="42"/>
        <v>1.2486255654028611</v>
      </c>
      <c r="E923" s="35">
        <f t="shared" si="43"/>
        <v>10.66189339965049</v>
      </c>
      <c r="F923" s="34">
        <f t="shared" si="44"/>
        <v>8.5389036514004886</v>
      </c>
      <c r="G923" s="34"/>
      <c r="H923" s="34"/>
      <c r="I923" s="17"/>
    </row>
    <row r="924" spans="1:9" x14ac:dyDescent="0.2">
      <c r="A924" s="5">
        <v>43278</v>
      </c>
      <c r="B924" s="37">
        <f>VLOOKUP(A924,'S&amp;P 500 vs Bitcoin'!A924:B3455,2,FALSE)</f>
        <v>2699.63</v>
      </c>
      <c r="C924" s="37">
        <f>VLOOKUP(A924,'Investing Evenly in Cryptos'!A923:E2935,5,FALSE)</f>
        <v>6655.5430000000006</v>
      </c>
      <c r="D924" s="37">
        <f t="shared" si="42"/>
        <v>1.2409581509947414</v>
      </c>
      <c r="E924" s="35">
        <f t="shared" si="43"/>
        <v>11.183531052560829</v>
      </c>
      <c r="F924" s="34">
        <f t="shared" si="44"/>
        <v>9.0120130510414125</v>
      </c>
      <c r="G924" s="34"/>
      <c r="H924" s="34"/>
      <c r="I924" s="17"/>
    </row>
    <row r="925" spans="1:9" x14ac:dyDescent="0.2">
      <c r="A925" s="5">
        <v>43277</v>
      </c>
      <c r="B925" s="37">
        <f>VLOOKUP(A925,'S&amp;P 500 vs Bitcoin'!A925:B3456,2,FALSE)</f>
        <v>2723.06</v>
      </c>
      <c r="C925" s="37">
        <f>VLOOKUP(A925,'Investing Evenly in Cryptos'!A924:E2936,5,FALSE)</f>
        <v>6583.8530000000001</v>
      </c>
      <c r="D925" s="37">
        <f t="shared" si="42"/>
        <v>1.2517283859816863</v>
      </c>
      <c r="E925" s="35">
        <f t="shared" si="43"/>
        <v>11.063067952681813</v>
      </c>
      <c r="F925" s="34">
        <f t="shared" si="44"/>
        <v>8.8382336588184334</v>
      </c>
      <c r="G925" s="34"/>
      <c r="H925" s="34"/>
      <c r="I925" s="17"/>
    </row>
    <row r="926" spans="1:9" x14ac:dyDescent="0.2">
      <c r="A926" s="5">
        <v>43276</v>
      </c>
      <c r="B926" s="37">
        <f>VLOOKUP(A926,'S&amp;P 500 vs Bitcoin'!A926:B3457,2,FALSE)</f>
        <v>2717.07</v>
      </c>
      <c r="C926" s="37">
        <f>VLOOKUP(A926,'Investing Evenly in Cryptos'!A925:E2937,5,FALSE)</f>
        <v>6787.0910000000003</v>
      </c>
      <c r="D926" s="37">
        <f t="shared" si="42"/>
        <v>1.2489749200161806</v>
      </c>
      <c r="E926" s="35">
        <f t="shared" si="43"/>
        <v>11.404575547788681</v>
      </c>
      <c r="F926" s="34">
        <f t="shared" si="44"/>
        <v>9.1311485643290045</v>
      </c>
      <c r="G926" s="34"/>
      <c r="H926" s="34"/>
      <c r="I926" s="17"/>
    </row>
    <row r="927" spans="1:9" x14ac:dyDescent="0.2">
      <c r="A927" s="5">
        <v>43273</v>
      </c>
      <c r="B927" s="37">
        <f>VLOOKUP(A927,'S&amp;P 500 vs Bitcoin'!A927:B3458,2,FALSE)</f>
        <v>2754.88</v>
      </c>
      <c r="C927" s="37">
        <f>VLOOKUP(A927,'Investing Evenly in Cryptos'!A926:E2938,5,FALSE)</f>
        <v>6589.161000000001</v>
      </c>
      <c r="D927" s="37">
        <f t="shared" si="42"/>
        <v>1.2663553120288309</v>
      </c>
      <c r="E927" s="35">
        <f t="shared" si="43"/>
        <v>11.071987162252993</v>
      </c>
      <c r="F927" s="34">
        <f t="shared" si="44"/>
        <v>8.7431916280388453</v>
      </c>
      <c r="G927" s="34"/>
      <c r="H927" s="34"/>
      <c r="I927" s="17"/>
    </row>
    <row r="928" spans="1:9" x14ac:dyDescent="0.2">
      <c r="A928" s="5">
        <v>43272</v>
      </c>
      <c r="B928" s="37">
        <f>VLOOKUP(A928,'S&amp;P 500 vs Bitcoin'!A928:B3459,2,FALSE)</f>
        <v>2749.76</v>
      </c>
      <c r="C928" s="37">
        <f>VLOOKUP(A928,'Investing Evenly in Cryptos'!A927:E2939,5,FALSE)</f>
        <v>7336.4249999999993</v>
      </c>
      <c r="D928" s="37">
        <f t="shared" si="42"/>
        <v>1.2640017651601516</v>
      </c>
      <c r="E928" s="35">
        <f t="shared" si="43"/>
        <v>12.32763980373706</v>
      </c>
      <c r="F928" s="34">
        <f t="shared" si="44"/>
        <v>9.7528659718090847</v>
      </c>
      <c r="G928" s="34"/>
      <c r="H928" s="34"/>
      <c r="I928" s="17"/>
    </row>
    <row r="929" spans="1:9" x14ac:dyDescent="0.2">
      <c r="A929" s="5">
        <v>43271</v>
      </c>
      <c r="B929" s="37">
        <f>VLOOKUP(A929,'S&amp;P 500 vs Bitcoin'!A929:B3460,2,FALSE)</f>
        <v>2767.32</v>
      </c>
      <c r="C929" s="37">
        <f>VLOOKUP(A929,'Investing Evenly in Cryptos'!A928:E2940,5,FALSE)</f>
        <v>7394.4489999999996</v>
      </c>
      <c r="D929" s="37">
        <f t="shared" si="42"/>
        <v>1.2720736954363256</v>
      </c>
      <c r="E929" s="35">
        <f t="shared" si="43"/>
        <v>12.425139467670386</v>
      </c>
      <c r="F929" s="34">
        <f t="shared" si="44"/>
        <v>9.7676255017666413</v>
      </c>
      <c r="G929" s="34"/>
      <c r="H929" s="34"/>
      <c r="I929" s="17"/>
    </row>
    <row r="930" spans="1:9" x14ac:dyDescent="0.2">
      <c r="A930" s="5">
        <v>43270</v>
      </c>
      <c r="B930" s="37">
        <f>VLOOKUP(A930,'S&amp;P 500 vs Bitcoin'!A930:B3461,2,FALSE)</f>
        <v>2762.59</v>
      </c>
      <c r="C930" s="37">
        <f>VLOOKUP(A930,'Investing Evenly in Cryptos'!A929:E2941,5,FALSE)</f>
        <v>7374.7830000000004</v>
      </c>
      <c r="D930" s="37">
        <f t="shared" si="42"/>
        <v>1.2698994226455338</v>
      </c>
      <c r="E930" s="35">
        <f t="shared" si="43"/>
        <v>12.392094031455841</v>
      </c>
      <c r="F930" s="34">
        <f t="shared" si="44"/>
        <v>9.758327163925987</v>
      </c>
      <c r="G930" s="34"/>
      <c r="H930" s="34"/>
      <c r="I930" s="17"/>
    </row>
    <row r="931" spans="1:9" x14ac:dyDescent="0.2">
      <c r="A931" s="5">
        <v>43269</v>
      </c>
      <c r="B931" s="37">
        <f>VLOOKUP(A931,'S&amp;P 500 vs Bitcoin'!A931:B3462,2,FALSE)</f>
        <v>2773.75</v>
      </c>
      <c r="C931" s="37">
        <f>VLOOKUP(A931,'Investing Evenly in Cryptos'!A930:E2942,5,FALSE)</f>
        <v>7325.5960000000005</v>
      </c>
      <c r="D931" s="37">
        <f t="shared" si="42"/>
        <v>1.2750294193358584</v>
      </c>
      <c r="E931" s="35">
        <f t="shared" si="43"/>
        <v>12.30944347358516</v>
      </c>
      <c r="F931" s="34">
        <f t="shared" si="44"/>
        <v>9.6542427075894022</v>
      </c>
      <c r="G931" s="34"/>
      <c r="H931" s="34"/>
      <c r="I931" s="17"/>
    </row>
    <row r="932" spans="1:9" x14ac:dyDescent="0.2">
      <c r="A932" s="5">
        <v>43266</v>
      </c>
      <c r="B932" s="37">
        <f>VLOOKUP(A932,'S&amp;P 500 vs Bitcoin'!A932:B3463,2,FALSE)</f>
        <v>2779.66</v>
      </c>
      <c r="C932" s="37">
        <f>VLOOKUP(A932,'Investing Evenly in Cryptos'!A931:E2943,5,FALSE)</f>
        <v>6967.9750000000004</v>
      </c>
      <c r="D932" s="37">
        <f t="shared" si="42"/>
        <v>1.2777461111315411</v>
      </c>
      <c r="E932" s="35">
        <f t="shared" si="43"/>
        <v>11.70852097056056</v>
      </c>
      <c r="F932" s="34">
        <f t="shared" si="44"/>
        <v>9.1634174180281995</v>
      </c>
      <c r="G932" s="34"/>
      <c r="H932" s="34"/>
      <c r="I932" s="17"/>
    </row>
    <row r="933" spans="1:9" x14ac:dyDescent="0.2">
      <c r="A933" s="5">
        <v>43265</v>
      </c>
      <c r="B933" s="37">
        <f>VLOOKUP(A933,'S&amp;P 500 vs Bitcoin'!A933:B3464,2,FALSE)</f>
        <v>2782.49</v>
      </c>
      <c r="C933" s="37">
        <f>VLOOKUP(A933,'Investing Evenly in Cryptos'!A932:E2944,5,FALSE)</f>
        <v>7254.3399999999992</v>
      </c>
      <c r="D933" s="37">
        <f t="shared" si="42"/>
        <v>1.2790469973890337</v>
      </c>
      <c r="E933" s="35">
        <f t="shared" si="43"/>
        <v>12.189709638392255</v>
      </c>
      <c r="F933" s="34">
        <f t="shared" si="44"/>
        <v>9.5303062852855014</v>
      </c>
      <c r="G933" s="34"/>
      <c r="H933" s="34"/>
      <c r="I933" s="17"/>
    </row>
    <row r="934" spans="1:9" x14ac:dyDescent="0.2">
      <c r="A934" s="5">
        <v>43264</v>
      </c>
      <c r="B934" s="37">
        <f>VLOOKUP(A934,'S&amp;P 500 vs Bitcoin'!A934:B3465,2,FALSE)</f>
        <v>2775.63</v>
      </c>
      <c r="C934" s="37">
        <f>VLOOKUP(A934,'Investing Evenly in Cryptos'!A933:E2945,5,FALSE)</f>
        <v>6865.0629999999992</v>
      </c>
      <c r="D934" s="37">
        <f t="shared" si="42"/>
        <v>1.2758936123267017</v>
      </c>
      <c r="E934" s="35">
        <f t="shared" si="43"/>
        <v>11.535594501949186</v>
      </c>
      <c r="F934" s="34">
        <f t="shared" si="44"/>
        <v>9.0411883800507766</v>
      </c>
      <c r="G934" s="34"/>
      <c r="H934" s="34"/>
      <c r="I934" s="17"/>
    </row>
    <row r="935" spans="1:9" x14ac:dyDescent="0.2">
      <c r="A935" s="5">
        <v>43263</v>
      </c>
      <c r="B935" s="37">
        <f>VLOOKUP(A935,'S&amp;P 500 vs Bitcoin'!A935:B3466,2,FALSE)</f>
        <v>2786.85</v>
      </c>
      <c r="C935" s="37">
        <f>VLOOKUP(A935,'Investing Evenly in Cryptos'!A934:E2946,5,FALSE)</f>
        <v>7138.2</v>
      </c>
      <c r="D935" s="37">
        <f t="shared" si="42"/>
        <v>1.2810511896443937</v>
      </c>
      <c r="E935" s="35">
        <f t="shared" si="43"/>
        <v>11.994555719854819</v>
      </c>
      <c r="F935" s="34">
        <f t="shared" si="44"/>
        <v>9.3630573210617616</v>
      </c>
      <c r="G935" s="34"/>
      <c r="H935" s="34"/>
      <c r="I935" s="17"/>
    </row>
    <row r="936" spans="1:9" x14ac:dyDescent="0.2">
      <c r="A936" s="5">
        <v>43262</v>
      </c>
      <c r="B936" s="37">
        <f>VLOOKUP(A936,'S&amp;P 500 vs Bitcoin'!A936:B3467,2,FALSE)</f>
        <v>2782</v>
      </c>
      <c r="C936" s="37">
        <f>VLOOKUP(A936,'Investing Evenly in Cryptos'!A935:E2947,5,FALSE)</f>
        <v>7511.24</v>
      </c>
      <c r="D936" s="37">
        <f t="shared" si="42"/>
        <v>1.2788217555988672</v>
      </c>
      <c r="E936" s="35">
        <f t="shared" si="43"/>
        <v>12.621387283236993</v>
      </c>
      <c r="F936" s="34">
        <f t="shared" si="44"/>
        <v>9.8695437639989532</v>
      </c>
      <c r="G936" s="34"/>
      <c r="H936" s="34"/>
      <c r="I936" s="17"/>
    </row>
    <row r="937" spans="1:9" x14ac:dyDescent="0.2">
      <c r="A937" s="5">
        <v>43259</v>
      </c>
      <c r="B937" s="37">
        <f>VLOOKUP(A937,'S&amp;P 500 vs Bitcoin'!A937:B3468,2,FALSE)</f>
        <v>2779.03</v>
      </c>
      <c r="C937" s="37">
        <f>VLOOKUP(A937,'Investing Evenly in Cryptos'!A936:E2948,5,FALSE)</f>
        <v>8335.0040000000008</v>
      </c>
      <c r="D937" s="37">
        <f t="shared" si="42"/>
        <v>1.2774565145441843</v>
      </c>
      <c r="E937" s="35">
        <f t="shared" si="43"/>
        <v>14.005585428148946</v>
      </c>
      <c r="F937" s="34">
        <f t="shared" si="44"/>
        <v>10.963649461795065</v>
      </c>
      <c r="G937" s="34"/>
      <c r="H937" s="34"/>
      <c r="I937" s="17"/>
    </row>
    <row r="938" spans="1:9" x14ac:dyDescent="0.2">
      <c r="A938" s="5">
        <v>43258</v>
      </c>
      <c r="B938" s="37">
        <f>VLOOKUP(A938,'S&amp;P 500 vs Bitcoin'!A938:B3469,2,FALSE)</f>
        <v>2770.37</v>
      </c>
      <c r="C938" s="37">
        <f>VLOOKUP(A938,'Investing Evenly in Cryptos'!A937:E2949,5,FALSE)</f>
        <v>8415.8649999999998</v>
      </c>
      <c r="D938" s="37">
        <f t="shared" si="42"/>
        <v>1.2734757106608317</v>
      </c>
      <c r="E938" s="35">
        <f t="shared" si="43"/>
        <v>14.141458865438903</v>
      </c>
      <c r="F938" s="34">
        <f t="shared" si="44"/>
        <v>11.10461608890885</v>
      </c>
      <c r="G938" s="34"/>
      <c r="H938" s="34"/>
      <c r="I938" s="17"/>
    </row>
    <row r="939" spans="1:9" x14ac:dyDescent="0.2">
      <c r="A939" s="5">
        <v>43257</v>
      </c>
      <c r="B939" s="37">
        <f>VLOOKUP(A939,'S&amp;P 500 vs Bitcoin'!A939:B3470,2,FALSE)</f>
        <v>2772.35</v>
      </c>
      <c r="C939" s="37">
        <f>VLOOKUP(A939,'Investing Evenly in Cryptos'!A938:E2950,5,FALSE)</f>
        <v>8382.0630000000001</v>
      </c>
      <c r="D939" s="37">
        <f t="shared" si="42"/>
        <v>1.274385871363954</v>
      </c>
      <c r="E939" s="35">
        <f t="shared" si="43"/>
        <v>14.08466023659094</v>
      </c>
      <c r="F939" s="34">
        <f t="shared" si="44"/>
        <v>11.052115809724384</v>
      </c>
      <c r="G939" s="34"/>
      <c r="H939" s="34"/>
      <c r="I939" s="17"/>
    </row>
    <row r="940" spans="1:9" x14ac:dyDescent="0.2">
      <c r="A940" s="5">
        <v>43256</v>
      </c>
      <c r="B940" s="37">
        <f>VLOOKUP(A940,'S&amp;P 500 vs Bitcoin'!A940:B3471,2,FALSE)</f>
        <v>2748.8</v>
      </c>
      <c r="C940" s="37">
        <f>VLOOKUP(A940,'Investing Evenly in Cryptos'!A939:E2951,5,FALSE)</f>
        <v>8352.5849999999991</v>
      </c>
      <c r="D940" s="37">
        <f t="shared" si="42"/>
        <v>1.2635604751222742</v>
      </c>
      <c r="E940" s="35">
        <f t="shared" si="43"/>
        <v>14.035127369270061</v>
      </c>
      <c r="F940" s="34">
        <f t="shared" si="44"/>
        <v>11.107602402577436</v>
      </c>
      <c r="G940" s="34"/>
      <c r="H940" s="34"/>
      <c r="I940" s="17"/>
    </row>
    <row r="941" spans="1:9" x14ac:dyDescent="0.2">
      <c r="A941" s="5">
        <v>43255</v>
      </c>
      <c r="B941" s="37">
        <f>VLOOKUP(A941,'S&amp;P 500 vs Bitcoin'!A941:B3472,2,FALSE)</f>
        <v>2746.87</v>
      </c>
      <c r="C941" s="37">
        <f>VLOOKUP(A941,'Investing Evenly in Cryptos'!A940:E2952,5,FALSE)</f>
        <v>8199.2690000000002</v>
      </c>
      <c r="D941" s="37">
        <f t="shared" si="42"/>
        <v>1.2626732982752913</v>
      </c>
      <c r="E941" s="35">
        <f t="shared" si="43"/>
        <v>13.777505377066811</v>
      </c>
      <c r="F941" s="34">
        <f t="shared" si="44"/>
        <v>10.911377785438054</v>
      </c>
      <c r="G941" s="34"/>
      <c r="H941" s="34"/>
      <c r="I941" s="17"/>
    </row>
    <row r="942" spans="1:9" x14ac:dyDescent="0.2">
      <c r="A942" s="5">
        <v>43252</v>
      </c>
      <c r="B942" s="37">
        <f>VLOOKUP(A942,'S&amp;P 500 vs Bitcoin'!A942:B3473,2,FALSE)</f>
        <v>2734.62</v>
      </c>
      <c r="C942" s="37">
        <f>VLOOKUP(A942,'Investing Evenly in Cryptos'!A941:E2953,5,FALSE)</f>
        <v>8220.5640000000003</v>
      </c>
      <c r="D942" s="37">
        <f t="shared" si="42"/>
        <v>1.2570422535211268</v>
      </c>
      <c r="E942" s="35">
        <f t="shared" si="43"/>
        <v>13.813288076354349</v>
      </c>
      <c r="F942" s="34">
        <f t="shared" si="44"/>
        <v>10.988722167183852</v>
      </c>
      <c r="G942" s="34"/>
      <c r="H942" s="34"/>
      <c r="I942" s="17"/>
    </row>
    <row r="943" spans="1:9" x14ac:dyDescent="0.2">
      <c r="A943" s="5">
        <v>43251</v>
      </c>
      <c r="B943" s="37">
        <f>VLOOKUP(A943,'S&amp;P 500 vs Bitcoin'!A943:B3474,2,FALSE)</f>
        <v>2705.27</v>
      </c>
      <c r="C943" s="37">
        <f>VLOOKUP(A943,'Investing Evenly in Cryptos'!A942:E2954,5,FALSE)</f>
        <v>8181.6720000000005</v>
      </c>
      <c r="D943" s="37">
        <f t="shared" si="42"/>
        <v>1.243550729967271</v>
      </c>
      <c r="E943" s="35">
        <f t="shared" si="43"/>
        <v>13.747936550611643</v>
      </c>
      <c r="F943" s="34">
        <f t="shared" si="44"/>
        <v>11.055388589553942</v>
      </c>
      <c r="G943" s="34"/>
      <c r="H943" s="34"/>
      <c r="I943" s="17"/>
    </row>
    <row r="944" spans="1:9" x14ac:dyDescent="0.2">
      <c r="A944" s="5">
        <v>43250</v>
      </c>
      <c r="B944" s="37">
        <f>VLOOKUP(A944,'S&amp;P 500 vs Bitcoin'!A944:B3475,2,FALSE)</f>
        <v>2724.01</v>
      </c>
      <c r="C944" s="37">
        <f>VLOOKUP(A944,'Investing Evenly in Cryptos'!A943:E2955,5,FALSE)</f>
        <v>8049.5830000000005</v>
      </c>
      <c r="D944" s="37">
        <f t="shared" si="42"/>
        <v>1.2521650792483361</v>
      </c>
      <c r="E944" s="35">
        <f t="shared" si="43"/>
        <v>13.525982995026213</v>
      </c>
      <c r="F944" s="34">
        <f t="shared" si="44"/>
        <v>10.802076514660307</v>
      </c>
      <c r="G944" s="34"/>
      <c r="H944" s="34"/>
      <c r="I944" s="17"/>
    </row>
    <row r="945" spans="1:9" x14ac:dyDescent="0.2">
      <c r="A945" s="5">
        <v>43249</v>
      </c>
      <c r="B945" s="37">
        <f>VLOOKUP(A945,'S&amp;P 500 vs Bitcoin'!A945:B3476,2,FALSE)</f>
        <v>2689.86</v>
      </c>
      <c r="C945" s="37">
        <f>VLOOKUP(A945,'Investing Evenly in Cryptos'!A944:E2956,5,FALSE)</f>
        <v>8146.4359999999997</v>
      </c>
      <c r="D945" s="37">
        <f t="shared" si="42"/>
        <v>1.2364671055050933</v>
      </c>
      <c r="E945" s="35">
        <f t="shared" si="43"/>
        <v>13.688728323699422</v>
      </c>
      <c r="F945" s="34">
        <f t="shared" si="44"/>
        <v>11.070839056496869</v>
      </c>
      <c r="G945" s="34"/>
      <c r="H945" s="34"/>
      <c r="I945" s="17"/>
    </row>
    <row r="946" spans="1:9" x14ac:dyDescent="0.2">
      <c r="A946" s="5">
        <v>43245</v>
      </c>
      <c r="B946" s="37">
        <f>VLOOKUP(A946,'S&amp;P 500 vs Bitcoin'!A946:B3477,2,FALSE)</f>
        <v>2721.33</v>
      </c>
      <c r="C946" s="37">
        <f>VLOOKUP(A946,'Investing Evenly in Cryptos'!A945:E2957,5,FALSE)</f>
        <v>8161.5159999999996</v>
      </c>
      <c r="D946" s="37">
        <f t="shared" si="42"/>
        <v>1.2509331445592615</v>
      </c>
      <c r="E946" s="35">
        <f t="shared" si="43"/>
        <v>13.714067751041807</v>
      </c>
      <c r="F946" s="34">
        <f t="shared" si="44"/>
        <v>10.963070097462046</v>
      </c>
      <c r="G946" s="34"/>
      <c r="H946" s="34"/>
      <c r="I946" s="17"/>
    </row>
    <row r="947" spans="1:9" x14ac:dyDescent="0.2">
      <c r="A947" s="5">
        <v>43244</v>
      </c>
      <c r="B947" s="37">
        <f>VLOOKUP(A947,'S&amp;P 500 vs Bitcoin'!A947:B3478,2,FALSE)</f>
        <v>2727.76</v>
      </c>
      <c r="C947" s="37">
        <f>VLOOKUP(A947,'Investing Evenly in Cryptos'!A946:E2958,5,FALSE)</f>
        <v>8302.2060000000001</v>
      </c>
      <c r="D947" s="37">
        <f t="shared" si="42"/>
        <v>1.2538888684587945</v>
      </c>
      <c r="E947" s="35">
        <f t="shared" si="43"/>
        <v>13.950473854012635</v>
      </c>
      <c r="F947" s="34">
        <f t="shared" si="44"/>
        <v>11.12576577153901</v>
      </c>
      <c r="G947" s="34"/>
      <c r="H947" s="34"/>
      <c r="I947" s="17"/>
    </row>
    <row r="948" spans="1:9" x14ac:dyDescent="0.2">
      <c r="A948" s="5">
        <v>43243</v>
      </c>
      <c r="B948" s="37">
        <f>VLOOKUP(A948,'S&amp;P 500 vs Bitcoin'!A948:B3479,2,FALSE)</f>
        <v>2733.29</v>
      </c>
      <c r="C948" s="37">
        <f>VLOOKUP(A948,'Investing Evenly in Cryptos'!A947:E2959,5,FALSE)</f>
        <v>8190.3139999999994</v>
      </c>
      <c r="D948" s="37">
        <f t="shared" si="42"/>
        <v>1.2564308829478175</v>
      </c>
      <c r="E948" s="35">
        <f t="shared" si="43"/>
        <v>13.762457991665546</v>
      </c>
      <c r="F948" s="34">
        <f t="shared" si="44"/>
        <v>10.953613269498989</v>
      </c>
      <c r="G948" s="34"/>
      <c r="H948" s="34"/>
      <c r="I948" s="17"/>
    </row>
    <row r="949" spans="1:9" x14ac:dyDescent="0.2">
      <c r="A949" s="5">
        <v>43242</v>
      </c>
      <c r="B949" s="37">
        <f>VLOOKUP(A949,'S&amp;P 500 vs Bitcoin'!A949:B3480,2,FALSE)</f>
        <v>2724.44</v>
      </c>
      <c r="C949" s="37">
        <f>VLOOKUP(A949,'Investing Evenly in Cryptos'!A948:E2960,5,FALSE)</f>
        <v>8745.9709999999995</v>
      </c>
      <c r="D949" s="37">
        <f t="shared" si="42"/>
        <v>1.2523627404111353</v>
      </c>
      <c r="E949" s="35">
        <f t="shared" si="43"/>
        <v>14.696146995563918</v>
      </c>
      <c r="F949" s="34">
        <f t="shared" si="44"/>
        <v>11.734736687183263</v>
      </c>
      <c r="G949" s="34"/>
      <c r="H949" s="34"/>
      <c r="I949" s="17"/>
    </row>
    <row r="950" spans="1:9" x14ac:dyDescent="0.2">
      <c r="A950" s="5">
        <v>43241</v>
      </c>
      <c r="B950" s="37">
        <f>VLOOKUP(A950,'S&amp;P 500 vs Bitcoin'!A950:B3481,2,FALSE)</f>
        <v>2733.01</v>
      </c>
      <c r="C950" s="37">
        <f>VLOOKUP(A950,'Investing Evenly in Cryptos'!A949:E2961,5,FALSE)</f>
        <v>9223.6639999999989</v>
      </c>
      <c r="D950" s="37">
        <f t="shared" si="42"/>
        <v>1.2563021733534365</v>
      </c>
      <c r="E950" s="35">
        <f t="shared" si="43"/>
        <v>15.49883048796881</v>
      </c>
      <c r="F950" s="34">
        <f t="shared" si="44"/>
        <v>12.336865140173973</v>
      </c>
      <c r="G950" s="34"/>
      <c r="H950" s="34"/>
      <c r="I950" s="17"/>
    </row>
    <row r="951" spans="1:9" x14ac:dyDescent="0.2">
      <c r="A951" s="5">
        <v>43238</v>
      </c>
      <c r="B951" s="37">
        <f>VLOOKUP(A951,'S&amp;P 500 vs Bitcoin'!A951:B3482,2,FALSE)</f>
        <v>2712.97</v>
      </c>
      <c r="C951" s="37">
        <f>VLOOKUP(A951,'Investing Evenly in Cryptos'!A950:E2962,5,FALSE)</f>
        <v>9068.6640000000007</v>
      </c>
      <c r="D951" s="37">
        <f t="shared" si="42"/>
        <v>1.2470902438127458</v>
      </c>
      <c r="E951" s="35">
        <f t="shared" si="43"/>
        <v>15.23837881435677</v>
      </c>
      <c r="F951" s="34">
        <f t="shared" si="44"/>
        <v>12.219146841986566</v>
      </c>
      <c r="G951" s="34"/>
      <c r="H951" s="34"/>
      <c r="I951" s="17"/>
    </row>
    <row r="952" spans="1:9" x14ac:dyDescent="0.2">
      <c r="A952" s="5">
        <v>43237</v>
      </c>
      <c r="B952" s="37">
        <f>VLOOKUP(A952,'S&amp;P 500 vs Bitcoin'!A952:B3483,2,FALSE)</f>
        <v>2720.13</v>
      </c>
      <c r="C952" s="37">
        <f>VLOOKUP(A952,'Investing Evenly in Cryptos'!A951:E2963,5,FALSE)</f>
        <v>8852.2690000000002</v>
      </c>
      <c r="D952" s="37">
        <f t="shared" si="42"/>
        <v>1.2503815320119149</v>
      </c>
      <c r="E952" s="35">
        <f t="shared" si="43"/>
        <v>14.874763072993682</v>
      </c>
      <c r="F952" s="34">
        <f t="shared" si="44"/>
        <v>11.89617943977434</v>
      </c>
      <c r="G952" s="34"/>
      <c r="H952" s="34"/>
      <c r="I952" s="17"/>
    </row>
    <row r="953" spans="1:9" x14ac:dyDescent="0.2">
      <c r="A953" s="5">
        <v>43236</v>
      </c>
      <c r="B953" s="37">
        <f>VLOOKUP(A953,'S&amp;P 500 vs Bitcoin'!A953:B3484,2,FALSE)</f>
        <v>2722.46</v>
      </c>
      <c r="C953" s="37">
        <f>VLOOKUP(A953,'Investing Evenly in Cryptos'!A952:E2964,5,FALSE)</f>
        <v>9182.25</v>
      </c>
      <c r="D953" s="37">
        <f t="shared" si="42"/>
        <v>1.2514525797080132</v>
      </c>
      <c r="E953" s="35">
        <f t="shared" si="43"/>
        <v>15.429241161446431</v>
      </c>
      <c r="F953" s="34">
        <f t="shared" si="44"/>
        <v>12.329065768553816</v>
      </c>
      <c r="G953" s="34"/>
      <c r="H953" s="34"/>
      <c r="I953" s="17"/>
    </row>
    <row r="954" spans="1:9" x14ac:dyDescent="0.2">
      <c r="A954" s="5">
        <v>43235</v>
      </c>
      <c r="B954" s="37">
        <f>VLOOKUP(A954,'S&amp;P 500 vs Bitcoin'!A954:B3485,2,FALSE)</f>
        <v>2711.45</v>
      </c>
      <c r="C954" s="37">
        <f>VLOOKUP(A954,'Investing Evenly in Cryptos'!A953:E2965,5,FALSE)</f>
        <v>9312.0569999999989</v>
      </c>
      <c r="D954" s="37">
        <f t="shared" si="42"/>
        <v>1.2463915345861065</v>
      </c>
      <c r="E954" s="35">
        <f t="shared" si="43"/>
        <v>15.647360196262937</v>
      </c>
      <c r="F954" s="34">
        <f t="shared" si="44"/>
        <v>12.55412906944928</v>
      </c>
      <c r="G954" s="34"/>
      <c r="H954" s="34"/>
      <c r="I954" s="17"/>
    </row>
    <row r="955" spans="1:9" x14ac:dyDescent="0.2">
      <c r="A955" s="5">
        <v>43234</v>
      </c>
      <c r="B955" s="37">
        <f>VLOOKUP(A955,'S&amp;P 500 vs Bitcoin'!A955:B3486,2,FALSE)</f>
        <v>2730.13</v>
      </c>
      <c r="C955" s="37">
        <f>VLOOKUP(A955,'Investing Evenly in Cryptos'!A954:E2966,5,FALSE)</f>
        <v>9545.6079999999984</v>
      </c>
      <c r="D955" s="37">
        <f t="shared" si="42"/>
        <v>1.2549783032398043</v>
      </c>
      <c r="E955" s="35">
        <f t="shared" si="43"/>
        <v>16.03980373706143</v>
      </c>
      <c r="F955" s="34">
        <f t="shared" si="44"/>
        <v>12.780941069382381</v>
      </c>
      <c r="G955" s="34"/>
      <c r="H955" s="34"/>
      <c r="I955" s="17"/>
    </row>
    <row r="956" spans="1:9" x14ac:dyDescent="0.2">
      <c r="A956" s="5">
        <v>43231</v>
      </c>
      <c r="B956" s="37">
        <f>VLOOKUP(A956,'S&amp;P 500 vs Bitcoin'!A956:B3487,2,FALSE)</f>
        <v>2727.72</v>
      </c>
      <c r="C956" s="37">
        <f>VLOOKUP(A956,'Investing Evenly in Cryptos'!A955:E2967,5,FALSE)</f>
        <v>9226.5899999999983</v>
      </c>
      <c r="D956" s="37">
        <f t="shared" si="42"/>
        <v>1.2538704813738828</v>
      </c>
      <c r="E956" s="35">
        <f t="shared" si="43"/>
        <v>15.503747143433253</v>
      </c>
      <c r="F956" s="34">
        <f t="shared" si="44"/>
        <v>12.36471180535775</v>
      </c>
      <c r="G956" s="34"/>
      <c r="H956" s="34"/>
      <c r="I956" s="17"/>
    </row>
    <row r="957" spans="1:9" x14ac:dyDescent="0.2">
      <c r="A957" s="5">
        <v>43230</v>
      </c>
      <c r="B957" s="37">
        <f>VLOOKUP(A957,'S&amp;P 500 vs Bitcoin'!A957:B3488,2,FALSE)</f>
        <v>2723.07</v>
      </c>
      <c r="C957" s="37">
        <f>VLOOKUP(A957,'Investing Evenly in Cryptos'!A956:E2968,5,FALSE)</f>
        <v>9890.5349999999999</v>
      </c>
      <c r="D957" s="37">
        <f t="shared" si="42"/>
        <v>1.2517329827529144</v>
      </c>
      <c r="E957" s="35">
        <f t="shared" si="43"/>
        <v>16.619396088183894</v>
      </c>
      <c r="F957" s="34">
        <f t="shared" si="44"/>
        <v>13.277109668895315</v>
      </c>
      <c r="G957" s="34"/>
      <c r="H957" s="34"/>
      <c r="I957" s="17"/>
    </row>
    <row r="958" spans="1:9" x14ac:dyDescent="0.2">
      <c r="A958" s="5">
        <v>43229</v>
      </c>
      <c r="B958" s="37">
        <f>VLOOKUP(A958,'S&amp;P 500 vs Bitcoin'!A958:B3489,2,FALSE)</f>
        <v>2697.79</v>
      </c>
      <c r="C958" s="37">
        <f>VLOOKUP(A958,'Investing Evenly in Cryptos'!A957:E2969,5,FALSE)</f>
        <v>10226.972000000002</v>
      </c>
      <c r="D958" s="37">
        <f t="shared" si="42"/>
        <v>1.2401123450888096</v>
      </c>
      <c r="E958" s="35">
        <f t="shared" si="43"/>
        <v>17.184722408925932</v>
      </c>
      <c r="F958" s="34">
        <f t="shared" si="44"/>
        <v>13.857391612124676</v>
      </c>
      <c r="G958" s="34"/>
      <c r="H958" s="34"/>
      <c r="I958" s="17"/>
    </row>
    <row r="959" spans="1:9" x14ac:dyDescent="0.2">
      <c r="A959" s="5">
        <v>43228</v>
      </c>
      <c r="B959" s="37">
        <f>VLOOKUP(A959,'S&amp;P 500 vs Bitcoin'!A959:B3490,2,FALSE)</f>
        <v>2671.92</v>
      </c>
      <c r="C959" s="37">
        <f>VLOOKUP(A959,'Investing Evenly in Cryptos'!A958:E2970,5,FALSE)</f>
        <v>10091.720000000001</v>
      </c>
      <c r="D959" s="37">
        <f t="shared" si="42"/>
        <v>1.2282204979222595</v>
      </c>
      <c r="E959" s="35">
        <f t="shared" si="43"/>
        <v>16.95745395886544</v>
      </c>
      <c r="F959" s="34">
        <f t="shared" si="44"/>
        <v>13.806522515746815</v>
      </c>
      <c r="G959" s="34"/>
      <c r="H959" s="34"/>
      <c r="I959" s="17"/>
    </row>
    <row r="960" spans="1:9" x14ac:dyDescent="0.2">
      <c r="A960" s="5">
        <v>43227</v>
      </c>
      <c r="B960" s="37">
        <f>VLOOKUP(A960,'S&amp;P 500 vs Bitcoin'!A960:B3491,2,FALSE)</f>
        <v>2672.63</v>
      </c>
      <c r="C960" s="37">
        <f>VLOOKUP(A960,'Investing Evenly in Cryptos'!A959:E2971,5,FALSE)</f>
        <v>10288.159</v>
      </c>
      <c r="D960" s="37">
        <f t="shared" si="42"/>
        <v>1.2285468686794396</v>
      </c>
      <c r="E960" s="35">
        <f t="shared" si="43"/>
        <v>17.287536967334319</v>
      </c>
      <c r="F960" s="34">
        <f t="shared" si="44"/>
        <v>14.071532318434564</v>
      </c>
      <c r="G960" s="34"/>
      <c r="H960" s="34"/>
      <c r="I960" s="17"/>
    </row>
    <row r="961" spans="1:9" x14ac:dyDescent="0.2">
      <c r="A961" s="5">
        <v>43224</v>
      </c>
      <c r="B961" s="37">
        <f>VLOOKUP(A961,'S&amp;P 500 vs Bitcoin'!A961:B3492,2,FALSE)</f>
        <v>2663.42</v>
      </c>
      <c r="C961" s="37">
        <f>VLOOKUP(A961,'Investing Evenly in Cryptos'!A960:E2972,5,FALSE)</f>
        <v>10657.361999999999</v>
      </c>
      <c r="D961" s="37">
        <f t="shared" si="42"/>
        <v>1.2243132423785532</v>
      </c>
      <c r="E961" s="35">
        <f t="shared" si="43"/>
        <v>17.907921091544562</v>
      </c>
      <c r="F961" s="34">
        <f t="shared" si="44"/>
        <v>14.626911211671349</v>
      </c>
      <c r="G961" s="34"/>
      <c r="H961" s="34"/>
      <c r="I961" s="17"/>
    </row>
    <row r="962" spans="1:9" x14ac:dyDescent="0.2">
      <c r="A962" s="5">
        <v>43223</v>
      </c>
      <c r="B962" s="37">
        <f>VLOOKUP(A962,'S&amp;P 500 vs Bitcoin'!A962:B3493,2,FALSE)</f>
        <v>2629.73</v>
      </c>
      <c r="C962" s="37">
        <f>VLOOKUP(A962,'Investing Evenly in Cryptos'!A961:E2973,5,FALSE)</f>
        <v>10702.742</v>
      </c>
      <c r="D962" s="37">
        <f t="shared" si="42"/>
        <v>1.2088267201117935</v>
      </c>
      <c r="E962" s="35">
        <f t="shared" si="43"/>
        <v>17.984174620244655</v>
      </c>
      <c r="F962" s="34">
        <f t="shared" si="44"/>
        <v>14.877380124904469</v>
      </c>
      <c r="G962" s="34"/>
      <c r="H962" s="34"/>
      <c r="I962" s="17"/>
    </row>
    <row r="963" spans="1:9" x14ac:dyDescent="0.2">
      <c r="A963" s="5">
        <v>43222</v>
      </c>
      <c r="B963" s="37">
        <f>VLOOKUP(A963,'S&amp;P 500 vs Bitcoin'!A963:B3494,2,FALSE)</f>
        <v>2635.67</v>
      </c>
      <c r="C963" s="37">
        <f>VLOOKUP(A963,'Investing Evenly in Cryptos'!A962:E2974,5,FALSE)</f>
        <v>10076.108</v>
      </c>
      <c r="D963" s="37">
        <f t="shared" ref="D963:D1026" si="45">B963/$B$1387</f>
        <v>1.2115572022211598</v>
      </c>
      <c r="E963" s="35">
        <f t="shared" ref="E963:E1026" si="46">C963/$C$1387</f>
        <v>16.931220594165882</v>
      </c>
      <c r="F963" s="34">
        <f t="shared" ref="F963:F1026" si="47">E963/D963</f>
        <v>13.974759559949549</v>
      </c>
      <c r="G963" s="34"/>
      <c r="H963" s="34"/>
      <c r="I963" s="17"/>
    </row>
    <row r="964" spans="1:9" x14ac:dyDescent="0.2">
      <c r="A964" s="5">
        <v>43221</v>
      </c>
      <c r="B964" s="37">
        <f>VLOOKUP(A964,'S&amp;P 500 vs Bitcoin'!A964:B3495,2,FALSE)</f>
        <v>2654.8</v>
      </c>
      <c r="C964" s="37">
        <f>VLOOKUP(A964,'Investing Evenly in Cryptos'!A963:E2975,5,FALSE)</f>
        <v>9886.2170000000006</v>
      </c>
      <c r="D964" s="37">
        <f t="shared" si="45"/>
        <v>1.2203508255801125</v>
      </c>
      <c r="E964" s="35">
        <f t="shared" si="46"/>
        <v>16.61214040865708</v>
      </c>
      <c r="F964" s="34">
        <f t="shared" si="47"/>
        <v>13.612594067579087</v>
      </c>
      <c r="G964" s="34"/>
      <c r="H964" s="34"/>
      <c r="I964" s="17"/>
    </row>
    <row r="965" spans="1:9" x14ac:dyDescent="0.2">
      <c r="A965" s="5">
        <v>43220</v>
      </c>
      <c r="B965" s="37">
        <f>VLOOKUP(A965,'S&amp;P 500 vs Bitcoin'!A965:B3496,2,FALSE)</f>
        <v>2648.05</v>
      </c>
      <c r="C965" s="37">
        <f>VLOOKUP(A965,'Investing Evenly in Cryptos'!A964:E2976,5,FALSE)</f>
        <v>10058.326999999999</v>
      </c>
      <c r="D965" s="37">
        <f t="shared" si="45"/>
        <v>1.217248005001287</v>
      </c>
      <c r="E965" s="35">
        <f t="shared" si="46"/>
        <v>16.901342586369136</v>
      </c>
      <c r="F965" s="34">
        <f t="shared" si="47"/>
        <v>13.884880087645957</v>
      </c>
      <c r="G965" s="34"/>
      <c r="H965" s="34"/>
      <c r="I965" s="17"/>
    </row>
    <row r="966" spans="1:9" x14ac:dyDescent="0.2">
      <c r="A966" s="5">
        <v>43217</v>
      </c>
      <c r="B966" s="37">
        <f>VLOOKUP(A966,'S&amp;P 500 vs Bitcoin'!A966:B3497,2,FALSE)</f>
        <v>2669.91</v>
      </c>
      <c r="C966" s="37">
        <f>VLOOKUP(A966,'Investing Evenly in Cryptos'!A965:E2977,5,FALSE)</f>
        <v>9709.5740000000005</v>
      </c>
      <c r="D966" s="37">
        <f t="shared" si="45"/>
        <v>1.2272965469054535</v>
      </c>
      <c r="E966" s="35">
        <f t="shared" si="46"/>
        <v>16.315321279741902</v>
      </c>
      <c r="F966" s="34">
        <f t="shared" si="47"/>
        <v>13.293707475084076</v>
      </c>
      <c r="G966" s="34"/>
      <c r="H966" s="34"/>
      <c r="I966" s="17"/>
    </row>
    <row r="967" spans="1:9" x14ac:dyDescent="0.2">
      <c r="A967" s="5">
        <v>43216</v>
      </c>
      <c r="B967" s="37">
        <f>VLOOKUP(A967,'S&amp;P 500 vs Bitcoin'!A967:B3498,2,FALSE)</f>
        <v>2666.94</v>
      </c>
      <c r="C967" s="37">
        <f>VLOOKUP(A967,'Investing Evenly in Cryptos'!A966:E2978,5,FALSE)</f>
        <v>10094.476999999999</v>
      </c>
      <c r="D967" s="37">
        <f t="shared" si="45"/>
        <v>1.2259313058507704</v>
      </c>
      <c r="E967" s="35">
        <f t="shared" si="46"/>
        <v>16.962086637988975</v>
      </c>
      <c r="F967" s="34">
        <f t="shared" si="47"/>
        <v>13.83608245995288</v>
      </c>
      <c r="G967" s="34"/>
      <c r="H967" s="34"/>
      <c r="I967" s="17"/>
    </row>
    <row r="968" spans="1:9" x14ac:dyDescent="0.2">
      <c r="A968" s="5">
        <v>43215</v>
      </c>
      <c r="B968" s="37">
        <f>VLOOKUP(A968,'S&amp;P 500 vs Bitcoin'!A968:B3499,2,FALSE)</f>
        <v>2639.4</v>
      </c>
      <c r="C968" s="37">
        <f>VLOOKUP(A968,'Investing Evenly in Cryptos'!A967:E2979,5,FALSE)</f>
        <v>9640.9470000000001</v>
      </c>
      <c r="D968" s="37">
        <f t="shared" si="45"/>
        <v>1.2132717978891627</v>
      </c>
      <c r="E968" s="35">
        <f t="shared" si="46"/>
        <v>16.200005041000136</v>
      </c>
      <c r="F968" s="34">
        <f t="shared" si="47"/>
        <v>13.352329683410371</v>
      </c>
      <c r="G968" s="34"/>
      <c r="H968" s="34"/>
      <c r="I968" s="17"/>
    </row>
    <row r="969" spans="1:9" x14ac:dyDescent="0.2">
      <c r="A969" s="5">
        <v>43214</v>
      </c>
      <c r="B969" s="37">
        <f>VLOOKUP(A969,'S&amp;P 500 vs Bitcoin'!A969:B3500,2,FALSE)</f>
        <v>2634.56</v>
      </c>
      <c r="C969" s="37">
        <f>VLOOKUP(A969,'Investing Evenly in Cryptos'!A968:E2980,5,FALSE)</f>
        <v>10512.031999999999</v>
      </c>
      <c r="D969" s="37">
        <f t="shared" si="45"/>
        <v>1.2110469606148642</v>
      </c>
      <c r="E969" s="35">
        <f t="shared" si="46"/>
        <v>17.663718241699151</v>
      </c>
      <c r="F969" s="34">
        <f t="shared" si="47"/>
        <v>14.585494052791358</v>
      </c>
      <c r="G969" s="34"/>
      <c r="H969" s="34"/>
      <c r="I969" s="17"/>
    </row>
    <row r="970" spans="1:9" x14ac:dyDescent="0.2">
      <c r="A970" s="5">
        <v>43213</v>
      </c>
      <c r="B970" s="37">
        <f>VLOOKUP(A970,'S&amp;P 500 vs Bitcoin'!A970:B3501,2,FALSE)</f>
        <v>2670.29</v>
      </c>
      <c r="C970" s="37">
        <f>VLOOKUP(A970,'Investing Evenly in Cryptos'!A969:E2981,5,FALSE)</f>
        <v>9736.5739999999987</v>
      </c>
      <c r="D970" s="37">
        <f t="shared" si="45"/>
        <v>1.2274712242121133</v>
      </c>
      <c r="E970" s="35">
        <f t="shared" si="46"/>
        <v>16.36069028095174</v>
      </c>
      <c r="F970" s="34">
        <f t="shared" si="47"/>
        <v>13.328777048482994</v>
      </c>
      <c r="G970" s="34"/>
      <c r="H970" s="34"/>
      <c r="I970" s="17"/>
    </row>
    <row r="971" spans="1:9" x14ac:dyDescent="0.2">
      <c r="A971" s="5">
        <v>43210</v>
      </c>
      <c r="B971" s="37">
        <f>VLOOKUP(A971,'S&amp;P 500 vs Bitcoin'!A971:B3502,2,FALSE)</f>
        <v>2670.14</v>
      </c>
      <c r="C971" s="37">
        <f>VLOOKUP(A971,'Investing Evenly in Cryptos'!A970:E2982,5,FALSE)</f>
        <v>9638.4069999999992</v>
      </c>
      <c r="D971" s="37">
        <f t="shared" si="45"/>
        <v>1.2274022726436951</v>
      </c>
      <c r="E971" s="35">
        <f t="shared" si="46"/>
        <v>16.195736994219651</v>
      </c>
      <c r="F971" s="34">
        <f t="shared" si="47"/>
        <v>13.195133620973131</v>
      </c>
      <c r="G971" s="34"/>
      <c r="H971" s="34"/>
      <c r="I971" s="17"/>
    </row>
    <row r="972" spans="1:9" x14ac:dyDescent="0.2">
      <c r="A972" s="5">
        <v>43209</v>
      </c>
      <c r="B972" s="37">
        <f>VLOOKUP(A972,'S&amp;P 500 vs Bitcoin'!A972:B3503,2,FALSE)</f>
        <v>2693.13</v>
      </c>
      <c r="C972" s="37">
        <f>VLOOKUP(A972,'Investing Evenly in Cryptos'!A971:E2983,5,FALSE)</f>
        <v>8985.7710000000006</v>
      </c>
      <c r="D972" s="37">
        <f t="shared" si="45"/>
        <v>1.2379702496966132</v>
      </c>
      <c r="E972" s="35">
        <f t="shared" si="46"/>
        <v>15.099090939642426</v>
      </c>
      <c r="F972" s="34">
        <f t="shared" si="47"/>
        <v>12.196650883446294</v>
      </c>
      <c r="G972" s="34"/>
      <c r="H972" s="34"/>
      <c r="I972" s="17"/>
    </row>
    <row r="973" spans="1:9" x14ac:dyDescent="0.2">
      <c r="A973" s="5">
        <v>43208</v>
      </c>
      <c r="B973" s="37">
        <f>VLOOKUP(A973,'S&amp;P 500 vs Bitcoin'!A973:B3504,2,FALSE)</f>
        <v>2708.64</v>
      </c>
      <c r="C973" s="37">
        <f>VLOOKUP(A973,'Investing Evenly in Cryptos'!A972:E2984,5,FALSE)</f>
        <v>8832.2749999999996</v>
      </c>
      <c r="D973" s="37">
        <f t="shared" si="45"/>
        <v>1.2450998418710697</v>
      </c>
      <c r="E973" s="35">
        <f t="shared" si="46"/>
        <v>14.841166487431106</v>
      </c>
      <c r="F973" s="34">
        <f t="shared" si="47"/>
        <v>11.919659764094574</v>
      </c>
      <c r="G973" s="34"/>
      <c r="H973" s="34"/>
      <c r="I973" s="17"/>
    </row>
    <row r="974" spans="1:9" x14ac:dyDescent="0.2">
      <c r="A974" s="5">
        <v>43207</v>
      </c>
      <c r="B974" s="37">
        <f>VLOOKUP(A974,'S&amp;P 500 vs Bitcoin'!A974:B3505,2,FALSE)</f>
        <v>2706.39</v>
      </c>
      <c r="C974" s="37">
        <f>VLOOKUP(A974,'Investing Evenly in Cryptos'!A973:E2985,5,FALSE)</f>
        <v>8525.3389999999981</v>
      </c>
      <c r="D974" s="37">
        <f t="shared" si="45"/>
        <v>1.2440655683447945</v>
      </c>
      <c r="E974" s="35">
        <f t="shared" si="46"/>
        <v>14.325411681677641</v>
      </c>
      <c r="F974" s="34">
        <f t="shared" si="47"/>
        <v>11.514997317012259</v>
      </c>
      <c r="G974" s="34"/>
      <c r="H974" s="34"/>
      <c r="I974" s="17"/>
    </row>
    <row r="975" spans="1:9" x14ac:dyDescent="0.2">
      <c r="A975" s="5">
        <v>43206</v>
      </c>
      <c r="B975" s="37">
        <f>VLOOKUP(A975,'S&amp;P 500 vs Bitcoin'!A975:B3506,2,FALSE)</f>
        <v>2677.84</v>
      </c>
      <c r="C975" s="37">
        <f>VLOOKUP(A975,'Investing Evenly in Cryptos'!A974:E2986,5,FALSE)</f>
        <v>8696.2089999999989</v>
      </c>
      <c r="D975" s="37">
        <f t="shared" si="45"/>
        <v>1.2309417864891701</v>
      </c>
      <c r="E975" s="35">
        <f t="shared" si="46"/>
        <v>14.612530246000805</v>
      </c>
      <c r="F975" s="34">
        <f t="shared" si="47"/>
        <v>11.871016490290678</v>
      </c>
      <c r="G975" s="34"/>
      <c r="H975" s="34"/>
      <c r="I975" s="17"/>
    </row>
    <row r="976" spans="1:9" x14ac:dyDescent="0.2">
      <c r="A976" s="5">
        <v>43203</v>
      </c>
      <c r="B976" s="37">
        <f>VLOOKUP(A976,'S&amp;P 500 vs Bitcoin'!A976:B3507,2,FALSE)</f>
        <v>2656.3</v>
      </c>
      <c r="C976" s="37">
        <f>VLOOKUP(A976,'Investing Evenly in Cryptos'!A975:E2987,5,FALSE)</f>
        <v>8505.3510000000006</v>
      </c>
      <c r="D976" s="37">
        <f t="shared" si="45"/>
        <v>1.2210403412642961</v>
      </c>
      <c r="E976" s="35">
        <f t="shared" si="46"/>
        <v>14.291825178115339</v>
      </c>
      <c r="F976" s="34">
        <f t="shared" si="47"/>
        <v>11.704629810442807</v>
      </c>
      <c r="G976" s="34"/>
      <c r="H976" s="34"/>
      <c r="I976" s="17"/>
    </row>
    <row r="977" spans="1:9" x14ac:dyDescent="0.2">
      <c r="A977" s="5">
        <v>43202</v>
      </c>
      <c r="B977" s="37">
        <f>VLOOKUP(A977,'S&amp;P 500 vs Bitcoin'!A977:B3508,2,FALSE)</f>
        <v>2663.99</v>
      </c>
      <c r="C977" s="37">
        <f>VLOOKUP(A977,'Investing Evenly in Cryptos'!A976:E2988,5,FALSE)</f>
        <v>8534.6650000000009</v>
      </c>
      <c r="D977" s="37">
        <f t="shared" si="45"/>
        <v>1.224575258338543</v>
      </c>
      <c r="E977" s="35">
        <f t="shared" si="46"/>
        <v>14.341082470762201</v>
      </c>
      <c r="F977" s="34">
        <f t="shared" si="47"/>
        <v>11.711066651975017</v>
      </c>
      <c r="G977" s="34"/>
      <c r="H977" s="34"/>
      <c r="I977" s="17"/>
    </row>
    <row r="978" spans="1:9" x14ac:dyDescent="0.2">
      <c r="A978" s="5">
        <v>43201</v>
      </c>
      <c r="B978" s="37">
        <f>VLOOKUP(A978,'S&amp;P 500 vs Bitcoin'!A978:B3509,2,FALSE)</f>
        <v>2642.19</v>
      </c>
      <c r="C978" s="37">
        <f>VLOOKUP(A978,'Investing Evenly in Cryptos'!A977:E2989,5,FALSE)</f>
        <v>7491.165</v>
      </c>
      <c r="D978" s="37">
        <f t="shared" si="45"/>
        <v>1.2145542970617438</v>
      </c>
      <c r="E978" s="35">
        <f t="shared" si="46"/>
        <v>12.587654590670789</v>
      </c>
      <c r="F978" s="34">
        <f t="shared" si="47"/>
        <v>10.364011408236676</v>
      </c>
      <c r="G978" s="34"/>
      <c r="H978" s="34"/>
      <c r="I978" s="17"/>
    </row>
    <row r="979" spans="1:9" x14ac:dyDescent="0.2">
      <c r="A979" s="5">
        <v>43200</v>
      </c>
      <c r="B979" s="37">
        <f>VLOOKUP(A979,'S&amp;P 500 vs Bitcoin'!A979:B3510,2,FALSE)</f>
        <v>2656.87</v>
      </c>
      <c r="C979" s="37">
        <f>VLOOKUP(A979,'Investing Evenly in Cryptos'!A978:E2990,5,FALSE)</f>
        <v>7368.741</v>
      </c>
      <c r="D979" s="37">
        <f t="shared" si="45"/>
        <v>1.2213023572242856</v>
      </c>
      <c r="E979" s="35">
        <f t="shared" si="46"/>
        <v>12.381941457185105</v>
      </c>
      <c r="F979" s="34">
        <f t="shared" si="47"/>
        <v>10.138309636383703</v>
      </c>
      <c r="G979" s="34"/>
      <c r="H979" s="34"/>
      <c r="I979" s="17"/>
    </row>
    <row r="980" spans="1:9" x14ac:dyDescent="0.2">
      <c r="A980" s="5">
        <v>43199</v>
      </c>
      <c r="B980" s="37">
        <f>VLOOKUP(A980,'S&amp;P 500 vs Bitcoin'!A980:B3511,2,FALSE)</f>
        <v>2613.16</v>
      </c>
      <c r="C980" s="37">
        <f>VLOOKUP(A980,'Investing Evenly in Cryptos'!A979:E2991,5,FALSE)</f>
        <v>7278.3670000000002</v>
      </c>
      <c r="D980" s="37">
        <f t="shared" si="45"/>
        <v>1.2012098701871805</v>
      </c>
      <c r="E980" s="35">
        <f t="shared" si="46"/>
        <v>12.230083008468881</v>
      </c>
      <c r="F980" s="34">
        <f t="shared" si="47"/>
        <v>10.181470625581113</v>
      </c>
      <c r="G980" s="34"/>
      <c r="H980" s="34"/>
      <c r="I980" s="17"/>
    </row>
    <row r="981" spans="1:9" x14ac:dyDescent="0.2">
      <c r="A981" s="5">
        <v>43196</v>
      </c>
      <c r="B981" s="37">
        <f>VLOOKUP(A981,'S&amp;P 500 vs Bitcoin'!A981:B3512,2,FALSE)</f>
        <v>2604.4699999999998</v>
      </c>
      <c r="C981" s="37">
        <f>VLOOKUP(A981,'Investing Evenly in Cryptos'!A980:E2992,5,FALSE)</f>
        <v>7093.0170000000007</v>
      </c>
      <c r="D981" s="37">
        <f t="shared" si="45"/>
        <v>1.1972152759901444</v>
      </c>
      <c r="E981" s="35">
        <f t="shared" si="46"/>
        <v>11.918633216830221</v>
      </c>
      <c r="F981" s="34">
        <f t="shared" si="47"/>
        <v>9.9552966420120548</v>
      </c>
      <c r="G981" s="34"/>
      <c r="H981" s="34"/>
      <c r="I981" s="17"/>
    </row>
    <row r="982" spans="1:9" x14ac:dyDescent="0.2">
      <c r="A982" s="5">
        <v>43195</v>
      </c>
      <c r="B982" s="37">
        <f>VLOOKUP(A982,'S&amp;P 500 vs Bitcoin'!A982:B3513,2,FALSE)</f>
        <v>2662.84</v>
      </c>
      <c r="C982" s="37">
        <f>VLOOKUP(A982,'Investing Evenly in Cryptos'!A981:E2993,5,FALSE)</f>
        <v>7264.6379999999999</v>
      </c>
      <c r="D982" s="37">
        <f t="shared" si="45"/>
        <v>1.2240466296473358</v>
      </c>
      <c r="E982" s="35">
        <f t="shared" si="46"/>
        <v>12.207013711520366</v>
      </c>
      <c r="F982" s="34">
        <f t="shared" si="47"/>
        <v>9.9726704978856642</v>
      </c>
      <c r="G982" s="34"/>
      <c r="H982" s="34"/>
      <c r="I982" s="17"/>
    </row>
    <row r="983" spans="1:9" x14ac:dyDescent="0.2">
      <c r="A983" s="5">
        <v>43194</v>
      </c>
      <c r="B983" s="37">
        <f>VLOOKUP(A983,'S&amp;P 500 vs Bitcoin'!A983:B3514,2,FALSE)</f>
        <v>2644.69</v>
      </c>
      <c r="C983" s="37">
        <f>VLOOKUP(A983,'Investing Evenly in Cryptos'!A982:E2994,5,FALSE)</f>
        <v>7282.1649999999991</v>
      </c>
      <c r="D983" s="37">
        <f t="shared" si="45"/>
        <v>1.2157034898687162</v>
      </c>
      <c r="E983" s="35">
        <f t="shared" si="46"/>
        <v>12.236464914639063</v>
      </c>
      <c r="F983" s="34">
        <f t="shared" si="47"/>
        <v>10.065336668532948</v>
      </c>
      <c r="G983" s="34"/>
      <c r="H983" s="34"/>
      <c r="I983" s="17"/>
    </row>
    <row r="984" spans="1:9" x14ac:dyDescent="0.2">
      <c r="A984" s="5">
        <v>43193</v>
      </c>
      <c r="B984" s="37">
        <f>VLOOKUP(A984,'S&amp;P 500 vs Bitcoin'!A984:B3515,2,FALSE)</f>
        <v>2614.4499999999998</v>
      </c>
      <c r="C984" s="37">
        <f>VLOOKUP(A984,'Investing Evenly in Cryptos'!A983:E2995,5,FALSE)</f>
        <v>7955.2900000000009</v>
      </c>
      <c r="D984" s="37">
        <f t="shared" si="45"/>
        <v>1.2018028536755783</v>
      </c>
      <c r="E984" s="35">
        <f t="shared" si="46"/>
        <v>13.36753931980105</v>
      </c>
      <c r="F984" s="34">
        <f t="shared" si="47"/>
        <v>11.122905290928493</v>
      </c>
      <c r="G984" s="34"/>
      <c r="H984" s="34"/>
      <c r="I984" s="17"/>
    </row>
    <row r="985" spans="1:9" x14ac:dyDescent="0.2">
      <c r="A985" s="5">
        <v>43192</v>
      </c>
      <c r="B985" s="37">
        <f>VLOOKUP(A985,'S&amp;P 500 vs Bitcoin'!A985:B3516,2,FALSE)</f>
        <v>2581.88</v>
      </c>
      <c r="C985" s="37">
        <f>VLOOKUP(A985,'Investing Evenly in Cryptos'!A984:E2996,5,FALSE)</f>
        <v>7557.3779999999997</v>
      </c>
      <c r="D985" s="37">
        <f t="shared" si="45"/>
        <v>1.1868311697863421</v>
      </c>
      <c r="E985" s="35">
        <f t="shared" si="46"/>
        <v>12.69891450463772</v>
      </c>
      <c r="F985" s="34">
        <f t="shared" si="47"/>
        <v>10.699849168036113</v>
      </c>
      <c r="G985" s="34"/>
      <c r="H985" s="34"/>
      <c r="I985" s="17"/>
    </row>
    <row r="986" spans="1:9" x14ac:dyDescent="0.2">
      <c r="A986" s="5">
        <v>43188</v>
      </c>
      <c r="B986" s="37">
        <f>VLOOKUP(A986,'S&amp;P 500 vs Bitcoin'!A986:B3517,2,FALSE)</f>
        <v>2640.87</v>
      </c>
      <c r="C986" s="37">
        <f>VLOOKUP(A986,'Investing Evenly in Cryptos'!A985:E2997,5,FALSE)</f>
        <v>7592.7759999999998</v>
      </c>
      <c r="D986" s="37">
        <f t="shared" si="45"/>
        <v>1.2139475232596624</v>
      </c>
      <c r="E986" s="35">
        <f t="shared" si="46"/>
        <v>12.758394945557198</v>
      </c>
      <c r="F986" s="34">
        <f t="shared" si="47"/>
        <v>10.509840582975668</v>
      </c>
      <c r="G986" s="34"/>
      <c r="H986" s="34"/>
      <c r="I986" s="17"/>
    </row>
    <row r="987" spans="1:9" x14ac:dyDescent="0.2">
      <c r="A987" s="5">
        <v>43187</v>
      </c>
      <c r="B987" s="37">
        <f>VLOOKUP(A987,'S&amp;P 500 vs Bitcoin'!A987:B3518,2,FALSE)</f>
        <v>2605</v>
      </c>
      <c r="C987" s="37">
        <f>VLOOKUP(A987,'Investing Evenly in Cryptos'!A986:E2998,5,FALSE)</f>
        <v>8513.1020000000008</v>
      </c>
      <c r="D987" s="37">
        <f t="shared" si="45"/>
        <v>1.1974589048652227</v>
      </c>
      <c r="E987" s="35">
        <f t="shared" si="46"/>
        <v>14.304849442129319</v>
      </c>
      <c r="F987" s="34">
        <f t="shared" si="47"/>
        <v>11.946004479994551</v>
      </c>
      <c r="G987" s="34"/>
      <c r="H987" s="34"/>
      <c r="I987" s="17"/>
    </row>
    <row r="988" spans="1:9" x14ac:dyDescent="0.2">
      <c r="A988" s="5">
        <v>43186</v>
      </c>
      <c r="B988" s="37">
        <f>VLOOKUP(A988,'S&amp;P 500 vs Bitcoin'!A988:B3519,2,FALSE)</f>
        <v>2612.62</v>
      </c>
      <c r="C988" s="37">
        <f>VLOOKUP(A988,'Investing Evenly in Cryptos'!A987:E2999,5,FALSE)</f>
        <v>8366.99</v>
      </c>
      <c r="D988" s="37">
        <f t="shared" si="45"/>
        <v>1.2009616445408744</v>
      </c>
      <c r="E988" s="35">
        <f t="shared" si="46"/>
        <v>14.059332571582202</v>
      </c>
      <c r="F988" s="34">
        <f t="shared" si="47"/>
        <v>11.706729049583478</v>
      </c>
      <c r="G988" s="34"/>
      <c r="H988" s="34"/>
      <c r="I988" s="17"/>
    </row>
    <row r="989" spans="1:9" x14ac:dyDescent="0.2">
      <c r="A989" s="5">
        <v>43185</v>
      </c>
      <c r="B989" s="37">
        <f>VLOOKUP(A989,'S&amp;P 500 vs Bitcoin'!A989:B3520,2,FALSE)</f>
        <v>2658.55</v>
      </c>
      <c r="C989" s="37">
        <f>VLOOKUP(A989,'Investing Evenly in Cryptos'!A988:E3000,5,FALSE)</f>
        <v>8754.8220000000001</v>
      </c>
      <c r="D989" s="37">
        <f t="shared" si="45"/>
        <v>1.2220746147905712</v>
      </c>
      <c r="E989" s="35">
        <f t="shared" si="46"/>
        <v>14.711019626293856</v>
      </c>
      <c r="F989" s="34">
        <f t="shared" si="47"/>
        <v>12.037742579911871</v>
      </c>
      <c r="G989" s="34"/>
      <c r="H989" s="34"/>
      <c r="I989" s="17"/>
    </row>
    <row r="990" spans="1:9" x14ac:dyDescent="0.2">
      <c r="A990" s="5">
        <v>43182</v>
      </c>
      <c r="B990" s="37">
        <f>VLOOKUP(A990,'S&amp;P 500 vs Bitcoin'!A990:B3521,2,FALSE)</f>
        <v>2588.2600000000002</v>
      </c>
      <c r="C990" s="37">
        <f>VLOOKUP(A990,'Investing Evenly in Cryptos'!A989:E3001,5,FALSE)</f>
        <v>9618.4160000000011</v>
      </c>
      <c r="D990" s="37">
        <f t="shared" si="45"/>
        <v>1.1897639098297357</v>
      </c>
      <c r="E990" s="35">
        <f t="shared" si="46"/>
        <v>16.162145449657213</v>
      </c>
      <c r="F990" s="34">
        <f t="shared" si="47"/>
        <v>13.584329896147329</v>
      </c>
      <c r="G990" s="34"/>
      <c r="H990" s="34"/>
      <c r="I990" s="17"/>
    </row>
    <row r="991" spans="1:9" x14ac:dyDescent="0.2">
      <c r="A991" s="5">
        <v>43181</v>
      </c>
      <c r="B991" s="37">
        <f>VLOOKUP(A991,'S&amp;P 500 vs Bitcoin'!A991:B3522,2,FALSE)</f>
        <v>2643.69</v>
      </c>
      <c r="C991" s="37">
        <f>VLOOKUP(A991,'Investing Evenly in Cryptos'!A990:E3002,5,FALSE)</f>
        <v>9409.0580000000009</v>
      </c>
      <c r="D991" s="37">
        <f t="shared" si="45"/>
        <v>1.2152438127459273</v>
      </c>
      <c r="E991" s="35">
        <f t="shared" si="46"/>
        <v>15.810354214276114</v>
      </c>
      <c r="F991" s="34">
        <f t="shared" si="47"/>
        <v>13.010026505340955</v>
      </c>
      <c r="G991" s="34"/>
      <c r="H991" s="34"/>
      <c r="I991" s="17"/>
    </row>
    <row r="992" spans="1:9" x14ac:dyDescent="0.2">
      <c r="A992" s="5">
        <v>43180</v>
      </c>
      <c r="B992" s="37">
        <f>VLOOKUP(A992,'S&amp;P 500 vs Bitcoin'!A992:B3523,2,FALSE)</f>
        <v>2711.93</v>
      </c>
      <c r="C992" s="37">
        <f>VLOOKUP(A992,'Investing Evenly in Cryptos'!A991:E3003,5,FALSE)</f>
        <v>9628.4429999999993</v>
      </c>
      <c r="D992" s="37">
        <f t="shared" si="45"/>
        <v>1.2466121796050453</v>
      </c>
      <c r="E992" s="35">
        <f t="shared" si="46"/>
        <v>16.178994152439842</v>
      </c>
      <c r="F992" s="34">
        <f t="shared" si="47"/>
        <v>12.978370031300118</v>
      </c>
      <c r="G992" s="34"/>
      <c r="H992" s="34"/>
      <c r="I992" s="17"/>
    </row>
    <row r="993" spans="1:9" x14ac:dyDescent="0.2">
      <c r="A993" s="5">
        <v>43179</v>
      </c>
      <c r="B993" s="37">
        <f>VLOOKUP(A993,'S&amp;P 500 vs Bitcoin'!A993:B3524,2,FALSE)</f>
        <v>2716.94</v>
      </c>
      <c r="C993" s="37">
        <f>VLOOKUP(A993,'Investing Evenly in Cryptos'!A992:E3004,5,FALSE)</f>
        <v>9625.3269999999993</v>
      </c>
      <c r="D993" s="37">
        <f t="shared" si="45"/>
        <v>1.2489151619902181</v>
      </c>
      <c r="E993" s="35">
        <f t="shared" si="46"/>
        <v>16.173758233633553</v>
      </c>
      <c r="F993" s="34">
        <f t="shared" si="47"/>
        <v>12.950245721942986</v>
      </c>
      <c r="G993" s="34"/>
      <c r="H993" s="34"/>
      <c r="I993" s="17"/>
    </row>
    <row r="994" spans="1:9" x14ac:dyDescent="0.2">
      <c r="A994" s="5">
        <v>43178</v>
      </c>
      <c r="B994" s="37">
        <f>VLOOKUP(A994,'S&amp;P 500 vs Bitcoin'!A994:B3525,2,FALSE)</f>
        <v>2712.92</v>
      </c>
      <c r="C994" s="37">
        <f>VLOOKUP(A994,'Investing Evenly in Cryptos'!A993:E3005,5,FALSE)</f>
        <v>9315.6970000000001</v>
      </c>
      <c r="D994" s="37">
        <f t="shared" si="45"/>
        <v>1.2470672599566064</v>
      </c>
      <c r="E994" s="35">
        <f t="shared" si="46"/>
        <v>15.653476609759377</v>
      </c>
      <c r="F994" s="34">
        <f t="shared" si="47"/>
        <v>12.552231232743663</v>
      </c>
      <c r="G994" s="34"/>
      <c r="H994" s="34"/>
      <c r="I994" s="17"/>
    </row>
    <row r="995" spans="1:9" x14ac:dyDescent="0.2">
      <c r="A995" s="5">
        <v>43175</v>
      </c>
      <c r="B995" s="37">
        <f>VLOOKUP(A995,'S&amp;P 500 vs Bitcoin'!A995:B3526,2,FALSE)</f>
        <v>2752.01</v>
      </c>
      <c r="C995" s="37">
        <f>VLOOKUP(A995,'Investing Evenly in Cryptos'!A994:E3006,5,FALSE)</f>
        <v>9016.5679999999993</v>
      </c>
      <c r="D995" s="37">
        <f t="shared" si="45"/>
        <v>1.2650360386864268</v>
      </c>
      <c r="E995" s="35">
        <f t="shared" si="46"/>
        <v>15.15084016668907</v>
      </c>
      <c r="F995" s="34">
        <f t="shared" si="47"/>
        <v>11.976607545838158</v>
      </c>
      <c r="G995" s="34"/>
      <c r="H995" s="34"/>
      <c r="I995" s="17"/>
    </row>
    <row r="996" spans="1:9" x14ac:dyDescent="0.2">
      <c r="A996" s="5">
        <v>43174</v>
      </c>
      <c r="B996" s="37">
        <f>VLOOKUP(A996,'S&amp;P 500 vs Bitcoin'!A996:B3527,2,FALSE)</f>
        <v>2747.33</v>
      </c>
      <c r="C996" s="37">
        <f>VLOOKUP(A996,'Investing Evenly in Cryptos'!A995:E3007,5,FALSE)</f>
        <v>9026.4929999999986</v>
      </c>
      <c r="D996" s="37">
        <f t="shared" si="45"/>
        <v>1.2628847497517743</v>
      </c>
      <c r="E996" s="35">
        <f t="shared" si="46"/>
        <v>15.167517475467131</v>
      </c>
      <c r="F996" s="34">
        <f t="shared" si="47"/>
        <v>12.010215087677933</v>
      </c>
      <c r="G996" s="34"/>
      <c r="H996" s="34"/>
      <c r="I996" s="17"/>
    </row>
    <row r="997" spans="1:9" x14ac:dyDescent="0.2">
      <c r="A997" s="5">
        <v>43173</v>
      </c>
      <c r="B997" s="37">
        <f>VLOOKUP(A997,'S&amp;P 500 vs Bitcoin'!A997:B3528,2,FALSE)</f>
        <v>2749.48</v>
      </c>
      <c r="C997" s="37">
        <f>VLOOKUP(A997,'Investing Evenly in Cryptos'!A996:E3008,5,FALSE)</f>
        <v>8958.1090000000004</v>
      </c>
      <c r="D997" s="37">
        <f t="shared" si="45"/>
        <v>1.2638730555657707</v>
      </c>
      <c r="E997" s="35">
        <f t="shared" si="46"/>
        <v>15.052609557736256</v>
      </c>
      <c r="F997" s="34">
        <f t="shared" si="47"/>
        <v>11.909906213641037</v>
      </c>
      <c r="G997" s="34"/>
      <c r="H997" s="34"/>
      <c r="I997" s="17"/>
    </row>
    <row r="998" spans="1:9" x14ac:dyDescent="0.2">
      <c r="A998" s="5">
        <v>43172</v>
      </c>
      <c r="B998" s="37">
        <f>VLOOKUP(A998,'S&amp;P 500 vs Bitcoin'!A998:B3529,2,FALSE)</f>
        <v>2765.31</v>
      </c>
      <c r="C998" s="37">
        <f>VLOOKUP(A998,'Investing Evenly in Cryptos'!A997:E3009,5,FALSE)</f>
        <v>9998.9539999999997</v>
      </c>
      <c r="D998" s="37">
        <f t="shared" si="45"/>
        <v>1.2711497444195197</v>
      </c>
      <c r="E998" s="35">
        <f t="shared" si="46"/>
        <v>16.801576152708698</v>
      </c>
      <c r="F998" s="34">
        <f t="shared" si="47"/>
        <v>13.217621469436921</v>
      </c>
      <c r="G998" s="34"/>
      <c r="H998" s="34"/>
      <c r="I998" s="17"/>
    </row>
    <row r="999" spans="1:9" x14ac:dyDescent="0.2">
      <c r="A999" s="5">
        <v>43171</v>
      </c>
      <c r="B999" s="37">
        <f>VLOOKUP(A999,'S&amp;P 500 vs Bitcoin'!A999:B3530,2,FALSE)</f>
        <v>2783.02</v>
      </c>
      <c r="C999" s="37">
        <f>VLOOKUP(A999,'Investing Evenly in Cryptos'!A998:E3010,5,FALSE)</f>
        <v>9995.0210000000006</v>
      </c>
      <c r="D999" s="37">
        <f t="shared" si="45"/>
        <v>1.2792906262641119</v>
      </c>
      <c r="E999" s="35">
        <f t="shared" si="46"/>
        <v>16.794967401532464</v>
      </c>
      <c r="F999" s="34">
        <f t="shared" si="47"/>
        <v>13.128343987463182</v>
      </c>
      <c r="G999" s="34"/>
      <c r="H999" s="34"/>
      <c r="I999" s="17"/>
    </row>
    <row r="1000" spans="1:9" x14ac:dyDescent="0.2">
      <c r="A1000" s="5">
        <v>43168</v>
      </c>
      <c r="B1000" s="37">
        <f>VLOOKUP(A1000,'S&amp;P 500 vs Bitcoin'!A1000:B3531,2,FALSE)</f>
        <v>2786.57</v>
      </c>
      <c r="C1000" s="37">
        <f>VLOOKUP(A1000,'Investing Evenly in Cryptos'!A999:E3011,5,FALSE)</f>
        <v>10083.640000000001</v>
      </c>
      <c r="D1000" s="37">
        <f t="shared" si="45"/>
        <v>1.280922480050013</v>
      </c>
      <c r="E1000" s="35">
        <f t="shared" si="46"/>
        <v>16.943876865170051</v>
      </c>
      <c r="F1000" s="34">
        <f t="shared" si="47"/>
        <v>13.227870639375839</v>
      </c>
      <c r="G1000" s="34"/>
      <c r="H1000" s="34"/>
      <c r="I1000" s="17"/>
    </row>
    <row r="1001" spans="1:9" x14ac:dyDescent="0.2">
      <c r="A1001" s="5">
        <v>43167</v>
      </c>
      <c r="B1001" s="37">
        <f>VLOOKUP(A1001,'S&amp;P 500 vs Bitcoin'!A1001:B3532,2,FALSE)</f>
        <v>2738.97</v>
      </c>
      <c r="C1001" s="37">
        <f>VLOOKUP(A1001,'Investing Evenly in Cryptos'!A1000:E3012,5,FALSE)</f>
        <v>10173.49</v>
      </c>
      <c r="D1001" s="37">
        <f t="shared" si="45"/>
        <v>1.2590418490052586</v>
      </c>
      <c r="E1001" s="35">
        <f t="shared" si="46"/>
        <v>17.094854819196129</v>
      </c>
      <c r="F1001" s="34">
        <f t="shared" si="47"/>
        <v>13.577670061326714</v>
      </c>
      <c r="G1001" s="34"/>
      <c r="H1001" s="34"/>
      <c r="I1001" s="17"/>
    </row>
    <row r="1002" spans="1:9" x14ac:dyDescent="0.2">
      <c r="A1002" s="5">
        <v>43166</v>
      </c>
      <c r="B1002" s="37">
        <f>VLOOKUP(A1002,'S&amp;P 500 vs Bitcoin'!A1002:B3533,2,FALSE)</f>
        <v>2726.8</v>
      </c>
      <c r="C1002" s="37">
        <f>VLOOKUP(A1002,'Investing Evenly in Cryptos'!A1001:E3013,5,FALSE)</f>
        <v>10837.017</v>
      </c>
      <c r="D1002" s="37">
        <f t="shared" si="45"/>
        <v>1.2534475784209171</v>
      </c>
      <c r="E1002" s="35">
        <f t="shared" si="46"/>
        <v>18.209801384594702</v>
      </c>
      <c r="F1002" s="34">
        <f t="shared" si="47"/>
        <v>14.527772599421555</v>
      </c>
      <c r="G1002" s="34"/>
      <c r="H1002" s="34"/>
      <c r="I1002" s="17"/>
    </row>
    <row r="1003" spans="1:9" x14ac:dyDescent="0.2">
      <c r="A1003" s="5">
        <v>43165</v>
      </c>
      <c r="B1003" s="37">
        <f>VLOOKUP(A1003,'S&amp;P 500 vs Bitcoin'!A1003:B3534,2,FALSE)</f>
        <v>2728.12</v>
      </c>
      <c r="C1003" s="37">
        <f>VLOOKUP(A1003,'Investing Evenly in Cryptos'!A1002:E3014,5,FALSE)</f>
        <v>11732.492</v>
      </c>
      <c r="D1003" s="37">
        <f t="shared" si="45"/>
        <v>1.2540543522229985</v>
      </c>
      <c r="E1003" s="35">
        <f t="shared" si="46"/>
        <v>19.714497916386613</v>
      </c>
      <c r="F1003" s="34">
        <f t="shared" si="47"/>
        <v>15.720608824840584</v>
      </c>
      <c r="G1003" s="34"/>
      <c r="H1003" s="34"/>
      <c r="I1003" s="17"/>
    </row>
    <row r="1004" spans="1:9" x14ac:dyDescent="0.2">
      <c r="A1004" s="5">
        <v>43164</v>
      </c>
      <c r="B1004" s="37">
        <f>VLOOKUP(A1004,'S&amp;P 500 vs Bitcoin'!A1004:B3535,2,FALSE)</f>
        <v>2720.94</v>
      </c>
      <c r="C1004" s="37">
        <f>VLOOKUP(A1004,'Investing Evenly in Cryptos'!A1003:E3015,5,FALSE)</f>
        <v>12475</v>
      </c>
      <c r="D1004" s="37">
        <f t="shared" si="45"/>
        <v>1.2507538704813739</v>
      </c>
      <c r="E1004" s="35">
        <f t="shared" si="46"/>
        <v>20.962158892324236</v>
      </c>
      <c r="F1004" s="34">
        <f t="shared" si="47"/>
        <v>16.759619447954691</v>
      </c>
      <c r="G1004" s="34"/>
      <c r="H1004" s="34"/>
      <c r="I1004" s="17"/>
    </row>
    <row r="1005" spans="1:9" x14ac:dyDescent="0.2">
      <c r="A1005" s="5">
        <v>43161</v>
      </c>
      <c r="B1005" s="37">
        <f>VLOOKUP(A1005,'S&amp;P 500 vs Bitcoin'!A1005:B3536,2,FALSE)</f>
        <v>2691.25</v>
      </c>
      <c r="C1005" s="37">
        <f>VLOOKUP(A1005,'Investing Evenly in Cryptos'!A1004:E3016,5,FALSE)</f>
        <v>12091.898999999999</v>
      </c>
      <c r="D1005" s="37">
        <f t="shared" si="45"/>
        <v>1.2371060567057699</v>
      </c>
      <c r="E1005" s="35">
        <f t="shared" si="46"/>
        <v>20.318421494824573</v>
      </c>
      <c r="F1005" s="34">
        <f t="shared" si="47"/>
        <v>16.42415489333996</v>
      </c>
      <c r="G1005" s="34"/>
      <c r="H1005" s="34"/>
      <c r="I1005" s="17"/>
    </row>
    <row r="1006" spans="1:9" x14ac:dyDescent="0.2">
      <c r="A1006" s="5">
        <v>43160</v>
      </c>
      <c r="B1006" s="37">
        <f>VLOOKUP(A1006,'S&amp;P 500 vs Bitcoin'!A1006:B3537,2,FALSE)</f>
        <v>2677.67</v>
      </c>
      <c r="C1006" s="37">
        <f>VLOOKUP(A1006,'Investing Evenly in Cryptos'!A1005:E3017,5,FALSE)</f>
        <v>12003.873</v>
      </c>
      <c r="D1006" s="37">
        <f t="shared" si="45"/>
        <v>1.2308636413782958</v>
      </c>
      <c r="E1006" s="35">
        <f t="shared" si="46"/>
        <v>20.170508468880225</v>
      </c>
      <c r="F1006" s="34">
        <f t="shared" si="47"/>
        <v>16.387281085249789</v>
      </c>
      <c r="G1006" s="34"/>
      <c r="H1006" s="34"/>
      <c r="I1006" s="17"/>
    </row>
    <row r="1007" spans="1:9" x14ac:dyDescent="0.2">
      <c r="A1007" s="5">
        <v>43159</v>
      </c>
      <c r="B1007" s="37">
        <f>VLOOKUP(A1007,'S&amp;P 500 vs Bitcoin'!A1007:B3538,2,FALSE)</f>
        <v>2713.83</v>
      </c>
      <c r="C1007" s="37">
        <f>VLOOKUP(A1007,'Investing Evenly in Cryptos'!A1006:E3018,5,FALSE)</f>
        <v>11368.27</v>
      </c>
      <c r="D1007" s="37">
        <f t="shared" si="45"/>
        <v>1.2474855661383444</v>
      </c>
      <c r="E1007" s="35">
        <f t="shared" si="46"/>
        <v>19.102483532732894</v>
      </c>
      <c r="F1007" s="34">
        <f t="shared" si="47"/>
        <v>15.31278922277683</v>
      </c>
      <c r="G1007" s="34"/>
      <c r="H1007" s="34"/>
      <c r="I1007" s="17"/>
    </row>
    <row r="1008" spans="1:9" x14ac:dyDescent="0.2">
      <c r="A1008" s="5">
        <v>43158</v>
      </c>
      <c r="B1008" s="37">
        <f>VLOOKUP(A1008,'S&amp;P 500 vs Bitcoin'!A1008:B3539,2,FALSE)</f>
        <v>2744.28</v>
      </c>
      <c r="C1008" s="37">
        <f>VLOOKUP(A1008,'Investing Evenly in Cryptos'!A1007:E3019,5,FALSE)</f>
        <v>11655.498000000001</v>
      </c>
      <c r="D1008" s="37">
        <f t="shared" si="45"/>
        <v>1.2614827345272681</v>
      </c>
      <c r="E1008" s="35">
        <f t="shared" si="46"/>
        <v>19.585122328269932</v>
      </c>
      <c r="F1008" s="34">
        <f t="shared" si="47"/>
        <v>15.525477909619841</v>
      </c>
      <c r="G1008" s="34"/>
      <c r="H1008" s="34"/>
      <c r="I1008" s="17"/>
    </row>
    <row r="1009" spans="1:9" x14ac:dyDescent="0.2">
      <c r="A1009" s="5">
        <v>43157</v>
      </c>
      <c r="B1009" s="37">
        <f>VLOOKUP(A1009,'S&amp;P 500 vs Bitcoin'!A1009:B3540,2,FALSE)</f>
        <v>2779.6</v>
      </c>
      <c r="C1009" s="37">
        <f>VLOOKUP(A1009,'Investing Evenly in Cryptos'!A1008:E3020,5,FALSE)</f>
        <v>11407.199000000001</v>
      </c>
      <c r="D1009" s="37">
        <f t="shared" si="45"/>
        <v>1.2777185305041738</v>
      </c>
      <c r="E1009" s="35">
        <f t="shared" si="46"/>
        <v>19.167897230810592</v>
      </c>
      <c r="F1009" s="34">
        <f t="shared" si="47"/>
        <v>15.001658638579146</v>
      </c>
      <c r="G1009" s="34"/>
      <c r="H1009" s="34"/>
      <c r="I1009" s="17"/>
    </row>
    <row r="1010" spans="1:9" x14ac:dyDescent="0.2">
      <c r="A1010" s="5">
        <v>43154</v>
      </c>
      <c r="B1010" s="37">
        <f>VLOOKUP(A1010,'S&amp;P 500 vs Bitcoin'!A1010:B3541,2,FALSE)</f>
        <v>2747.3</v>
      </c>
      <c r="C1010" s="37">
        <f>VLOOKUP(A1010,'Investing Evenly in Cryptos'!A1009:E3021,5,FALSE)</f>
        <v>11204.735000000001</v>
      </c>
      <c r="D1010" s="37">
        <f t="shared" si="45"/>
        <v>1.2628709594380907</v>
      </c>
      <c r="E1010" s="35">
        <f t="shared" si="46"/>
        <v>18.827690213738407</v>
      </c>
      <c r="F1010" s="34">
        <f t="shared" si="47"/>
        <v>14.908641356449998</v>
      </c>
      <c r="G1010" s="34"/>
      <c r="H1010" s="34"/>
      <c r="I1010" s="17"/>
    </row>
    <row r="1011" spans="1:9" x14ac:dyDescent="0.2">
      <c r="A1011" s="5">
        <v>43153</v>
      </c>
      <c r="B1011" s="37">
        <f>VLOOKUP(A1011,'S&amp;P 500 vs Bitcoin'!A1011:B3542,2,FALSE)</f>
        <v>2703.96</v>
      </c>
      <c r="C1011" s="37">
        <f>VLOOKUP(A1011,'Investing Evenly in Cryptos'!A1010:E3022,5,FALSE)</f>
        <v>10825.899000000001</v>
      </c>
      <c r="D1011" s="37">
        <f t="shared" si="45"/>
        <v>1.2429485529364175</v>
      </c>
      <c r="E1011" s="35">
        <f t="shared" si="46"/>
        <v>18.191119438096521</v>
      </c>
      <c r="F1011" s="34">
        <f t="shared" si="47"/>
        <v>14.635456467703921</v>
      </c>
      <c r="G1011" s="34"/>
      <c r="H1011" s="34"/>
      <c r="I1011" s="17"/>
    </row>
    <row r="1012" spans="1:9" x14ac:dyDescent="0.2">
      <c r="A1012" s="5">
        <v>43152</v>
      </c>
      <c r="B1012" s="37">
        <f>VLOOKUP(A1012,'S&amp;P 500 vs Bitcoin'!A1012:B3543,2,FALSE)</f>
        <v>2701.33</v>
      </c>
      <c r="C1012" s="37">
        <f>VLOOKUP(A1012,'Investing Evenly in Cryptos'!A1011:E3023,5,FALSE)</f>
        <v>11502.800000000001</v>
      </c>
      <c r="D1012" s="37">
        <f t="shared" si="45"/>
        <v>1.2417396021034826</v>
      </c>
      <c r="E1012" s="35">
        <f t="shared" si="46"/>
        <v>19.32853878209437</v>
      </c>
      <c r="F1012" s="34">
        <f t="shared" si="47"/>
        <v>15.565694087030971</v>
      </c>
      <c r="G1012" s="34"/>
      <c r="H1012" s="34"/>
      <c r="I1012" s="17"/>
    </row>
    <row r="1013" spans="1:9" x14ac:dyDescent="0.2">
      <c r="A1013" s="5">
        <v>43151</v>
      </c>
      <c r="B1013" s="37">
        <f>VLOOKUP(A1013,'S&amp;P 500 vs Bitcoin'!A1013:B3544,2,FALSE)</f>
        <v>2716.26</v>
      </c>
      <c r="C1013" s="37">
        <f>VLOOKUP(A1013,'Investing Evenly in Cryptos'!A1012:E3024,5,FALSE)</f>
        <v>12331.206</v>
      </c>
      <c r="D1013" s="37">
        <f t="shared" si="45"/>
        <v>1.2486025815467217</v>
      </c>
      <c r="E1013" s="35">
        <f t="shared" si="46"/>
        <v>20.720537034547654</v>
      </c>
      <c r="F1013" s="34">
        <f t="shared" si="47"/>
        <v>16.594981734604325</v>
      </c>
      <c r="G1013" s="34"/>
      <c r="H1013" s="34"/>
      <c r="I1013" s="17"/>
    </row>
    <row r="1014" spans="1:9" x14ac:dyDescent="0.2">
      <c r="A1014" s="5">
        <v>43147</v>
      </c>
      <c r="B1014" s="37">
        <f>VLOOKUP(A1014,'S&amp;P 500 vs Bitcoin'!A1014:B3545,2,FALSE)</f>
        <v>2732.22</v>
      </c>
      <c r="C1014" s="37">
        <f>VLOOKUP(A1014,'Investing Evenly in Cryptos'!A1013:E3025,5,FALSE)</f>
        <v>11327.597</v>
      </c>
      <c r="D1014" s="37">
        <f t="shared" si="45"/>
        <v>1.2559390284264331</v>
      </c>
      <c r="E1014" s="35">
        <f t="shared" si="46"/>
        <v>19.034139333243715</v>
      </c>
      <c r="F1014" s="34">
        <f t="shared" si="47"/>
        <v>15.155305235710049</v>
      </c>
      <c r="G1014" s="34"/>
      <c r="H1014" s="34"/>
      <c r="I1014" s="17"/>
    </row>
    <row r="1015" spans="1:9" x14ac:dyDescent="0.2">
      <c r="A1015" s="5">
        <v>43146</v>
      </c>
      <c r="B1015" s="37">
        <f>VLOOKUP(A1015,'S&amp;P 500 vs Bitcoin'!A1015:B3546,2,FALSE)</f>
        <v>2731.2</v>
      </c>
      <c r="C1015" s="37">
        <f>VLOOKUP(A1015,'Investing Evenly in Cryptos'!A1014:E3026,5,FALSE)</f>
        <v>11144.556999999999</v>
      </c>
      <c r="D1015" s="37">
        <f t="shared" si="45"/>
        <v>1.2554701577611884</v>
      </c>
      <c r="E1015" s="35">
        <f t="shared" si="46"/>
        <v>18.726571111708562</v>
      </c>
      <c r="F1015" s="34">
        <f t="shared" si="47"/>
        <v>14.915982666686906</v>
      </c>
      <c r="G1015" s="34"/>
      <c r="H1015" s="34"/>
      <c r="I1015" s="17"/>
    </row>
    <row r="1016" spans="1:9" x14ac:dyDescent="0.2">
      <c r="A1016" s="5">
        <v>43145</v>
      </c>
      <c r="B1016" s="37">
        <f>VLOOKUP(A1016,'S&amp;P 500 vs Bitcoin'!A1016:B3547,2,FALSE)</f>
        <v>2698.63</v>
      </c>
      <c r="C1016" s="37">
        <f>VLOOKUP(A1016,'Investing Evenly in Cryptos'!A1015:E3027,5,FALSE)</f>
        <v>10586.592000000001</v>
      </c>
      <c r="D1016" s="37">
        <f t="shared" si="45"/>
        <v>1.2404984738719524</v>
      </c>
      <c r="E1016" s="35">
        <f t="shared" si="46"/>
        <v>17.789003898373437</v>
      </c>
      <c r="F1016" s="34">
        <f t="shared" si="47"/>
        <v>14.340206193764061</v>
      </c>
      <c r="G1016" s="34"/>
      <c r="H1016" s="34"/>
      <c r="I1016" s="17"/>
    </row>
    <row r="1017" spans="1:9" x14ac:dyDescent="0.2">
      <c r="A1017" s="5">
        <v>43144</v>
      </c>
      <c r="B1017" s="37">
        <f>VLOOKUP(A1017,'S&amp;P 500 vs Bitcoin'!A1017:B3548,2,FALSE)</f>
        <v>2662.94</v>
      </c>
      <c r="C1017" s="37">
        <f>VLOOKUP(A1017,'Investing Evenly in Cryptos'!A1016:E3028,5,FALSE)</f>
        <v>9514.857</v>
      </c>
      <c r="D1017" s="37">
        <f t="shared" si="45"/>
        <v>1.2240925973596146</v>
      </c>
      <c r="E1017" s="35">
        <f t="shared" si="46"/>
        <v>15.988131805350182</v>
      </c>
      <c r="F1017" s="34">
        <f t="shared" si="47"/>
        <v>13.06121108798208</v>
      </c>
      <c r="G1017" s="34"/>
      <c r="H1017" s="34"/>
      <c r="I1017" s="17"/>
    </row>
    <row r="1018" spans="1:9" x14ac:dyDescent="0.2">
      <c r="A1018" s="5">
        <v>43143</v>
      </c>
      <c r="B1018" s="37">
        <f>VLOOKUP(A1018,'S&amp;P 500 vs Bitcoin'!A1018:B3549,2,FALSE)</f>
        <v>2656</v>
      </c>
      <c r="C1018" s="37">
        <f>VLOOKUP(A1018,'Investing Evenly in Cryptos'!A1017:E3029,5,FALSE)</f>
        <v>9928.4590000000007</v>
      </c>
      <c r="D1018" s="37">
        <f t="shared" si="45"/>
        <v>1.2209024381274591</v>
      </c>
      <c r="E1018" s="35">
        <f t="shared" si="46"/>
        <v>16.683121051216563</v>
      </c>
      <c r="F1018" s="34">
        <f t="shared" si="47"/>
        <v>13.664581648967832</v>
      </c>
      <c r="G1018" s="34"/>
      <c r="H1018" s="34"/>
      <c r="I1018" s="17"/>
    </row>
    <row r="1019" spans="1:9" x14ac:dyDescent="0.2">
      <c r="A1019" s="5">
        <v>43140</v>
      </c>
      <c r="B1019" s="37">
        <f>VLOOKUP(A1019,'S&amp;P 500 vs Bitcoin'!A1019:B3550,2,FALSE)</f>
        <v>2619.5500000000002</v>
      </c>
      <c r="C1019" s="37">
        <f>VLOOKUP(A1019,'Investing Evenly in Cryptos'!A1018:E3030,5,FALSE)</f>
        <v>9726.098</v>
      </c>
      <c r="D1019" s="37">
        <f t="shared" si="45"/>
        <v>1.204147207001802</v>
      </c>
      <c r="E1019" s="35">
        <f t="shared" si="46"/>
        <v>16.343087108482322</v>
      </c>
      <c r="F1019" s="34">
        <f t="shared" si="47"/>
        <v>13.572333194356581</v>
      </c>
      <c r="G1019" s="34"/>
      <c r="H1019" s="34"/>
      <c r="I1019" s="17"/>
    </row>
    <row r="1020" spans="1:9" x14ac:dyDescent="0.2">
      <c r="A1020" s="5">
        <v>43139</v>
      </c>
      <c r="B1020" s="37">
        <f>VLOOKUP(A1020,'S&amp;P 500 vs Bitcoin'!A1020:B3551,2,FALSE)</f>
        <v>2581</v>
      </c>
      <c r="C1020" s="37">
        <f>VLOOKUP(A1020,'Investing Evenly in Cryptos'!A1019:E3031,5,FALSE)</f>
        <v>9197.2030000000013</v>
      </c>
      <c r="D1020" s="37">
        <f t="shared" si="45"/>
        <v>1.1864266539182877</v>
      </c>
      <c r="E1020" s="35">
        <f t="shared" si="46"/>
        <v>15.454367186449794</v>
      </c>
      <c r="F1020" s="34">
        <f t="shared" si="47"/>
        <v>13.025977741995483</v>
      </c>
      <c r="G1020" s="34"/>
      <c r="H1020" s="34"/>
      <c r="I1020" s="17"/>
    </row>
    <row r="1021" spans="1:9" x14ac:dyDescent="0.2">
      <c r="A1021" s="5">
        <v>43138</v>
      </c>
      <c r="B1021" s="37">
        <f>VLOOKUP(A1021,'S&amp;P 500 vs Bitcoin'!A1021:B3552,2,FALSE)</f>
        <v>2681.66</v>
      </c>
      <c r="C1021" s="37">
        <f>VLOOKUP(A1021,'Investing Evenly in Cryptos'!A1020:E3032,5,FALSE)</f>
        <v>8476.2430000000004</v>
      </c>
      <c r="D1021" s="37">
        <f t="shared" si="45"/>
        <v>1.2326977530982237</v>
      </c>
      <c r="E1021" s="35">
        <f t="shared" si="46"/>
        <v>14.242914034144375</v>
      </c>
      <c r="F1021" s="34">
        <f t="shared" si="47"/>
        <v>11.554262996218403</v>
      </c>
      <c r="G1021" s="34"/>
      <c r="H1021" s="34"/>
      <c r="I1021" s="17"/>
    </row>
    <row r="1022" spans="1:9" x14ac:dyDescent="0.2">
      <c r="A1022" s="5">
        <v>43137</v>
      </c>
      <c r="B1022" s="37">
        <f>VLOOKUP(A1022,'S&amp;P 500 vs Bitcoin'!A1022:B3553,2,FALSE)</f>
        <v>2695.14</v>
      </c>
      <c r="C1022" s="37">
        <f>VLOOKUP(A1022,'Investing Evenly in Cryptos'!A1021:E3033,5,FALSE)</f>
        <v>8597.6189999999988</v>
      </c>
      <c r="D1022" s="37">
        <f t="shared" si="45"/>
        <v>1.2388942007134187</v>
      </c>
      <c r="E1022" s="35">
        <f t="shared" si="46"/>
        <v>14.446866178249763</v>
      </c>
      <c r="F1022" s="34">
        <f t="shared" si="47"/>
        <v>11.661097590036759</v>
      </c>
      <c r="G1022" s="34"/>
      <c r="H1022" s="34"/>
      <c r="I1022" s="17"/>
    </row>
    <row r="1023" spans="1:9" x14ac:dyDescent="0.2">
      <c r="A1023" s="5">
        <v>43136</v>
      </c>
      <c r="B1023" s="37">
        <f>VLOOKUP(A1023,'S&amp;P 500 vs Bitcoin'!A1023:B3554,2,FALSE)</f>
        <v>2648.94</v>
      </c>
      <c r="C1023" s="37">
        <f>VLOOKUP(A1023,'Investing Evenly in Cryptos'!A1022:E3034,5,FALSE)</f>
        <v>7773.8119999999999</v>
      </c>
      <c r="D1023" s="37">
        <f t="shared" si="45"/>
        <v>1.2176571176405693</v>
      </c>
      <c r="E1023" s="35">
        <f t="shared" si="46"/>
        <v>13.062595779002553</v>
      </c>
      <c r="F1023" s="34">
        <f t="shared" si="47"/>
        <v>10.72764704427934</v>
      </c>
      <c r="G1023" s="34"/>
      <c r="H1023" s="34"/>
      <c r="I1023" s="17"/>
    </row>
    <row r="1024" spans="1:9" x14ac:dyDescent="0.2">
      <c r="A1024" s="5">
        <v>43133</v>
      </c>
      <c r="B1024" s="37">
        <f>VLOOKUP(A1024,'S&amp;P 500 vs Bitcoin'!A1024:B3555,2,FALSE)</f>
        <v>2762.13</v>
      </c>
      <c r="C1024" s="37">
        <f>VLOOKUP(A1024,'Investing Evenly in Cryptos'!A1023:E3035,5,FALSE)</f>
        <v>9950.7249999999985</v>
      </c>
      <c r="D1024" s="37">
        <f t="shared" si="45"/>
        <v>1.269687971169051</v>
      </c>
      <c r="E1024" s="35">
        <f t="shared" si="46"/>
        <v>16.720535354214274</v>
      </c>
      <c r="F1024" s="34">
        <f t="shared" si="47"/>
        <v>13.169011390112665</v>
      </c>
      <c r="G1024" s="34"/>
      <c r="H1024" s="34"/>
      <c r="I1024" s="17"/>
    </row>
    <row r="1025" spans="1:9" x14ac:dyDescent="0.2">
      <c r="A1025" s="5">
        <v>43132</v>
      </c>
      <c r="B1025" s="37">
        <f>VLOOKUP(A1025,'S&amp;P 500 vs Bitcoin'!A1025:B3556,2,FALSE)</f>
        <v>2821.98</v>
      </c>
      <c r="C1025" s="37">
        <f>VLOOKUP(A1025,'Investing Evenly in Cryptos'!A1024:E3036,5,FALSE)</f>
        <v>10359.928</v>
      </c>
      <c r="D1025" s="37">
        <f t="shared" si="45"/>
        <v>1.2971996469679696</v>
      </c>
      <c r="E1025" s="35">
        <f t="shared" si="46"/>
        <v>17.408132813550207</v>
      </c>
      <c r="F1025" s="34">
        <f t="shared" si="47"/>
        <v>13.419779179125884</v>
      </c>
      <c r="G1025" s="34"/>
      <c r="H1025" s="34"/>
      <c r="I1025" s="17"/>
    </row>
    <row r="1026" spans="1:9" x14ac:dyDescent="0.2">
      <c r="A1026" s="5">
        <v>43131</v>
      </c>
      <c r="B1026" s="37">
        <f>VLOOKUP(A1026,'S&amp;P 500 vs Bitcoin'!A1026:B3557,2,FALSE)</f>
        <v>2823.81</v>
      </c>
      <c r="C1026" s="37">
        <f>VLOOKUP(A1026,'Investing Evenly in Cryptos'!A1025:E3037,5,FALSE)</f>
        <v>11569.179</v>
      </c>
      <c r="D1026" s="37">
        <f t="shared" si="45"/>
        <v>1.2980408561026735</v>
      </c>
      <c r="E1026" s="35">
        <f t="shared" si="46"/>
        <v>19.440077631402069</v>
      </c>
      <c r="F1026" s="34">
        <f t="shared" si="47"/>
        <v>14.976475925241894</v>
      </c>
      <c r="G1026" s="34"/>
      <c r="H1026" s="34"/>
      <c r="I1026" s="17"/>
    </row>
    <row r="1027" spans="1:9" x14ac:dyDescent="0.2">
      <c r="A1027" s="5">
        <v>43130</v>
      </c>
      <c r="B1027" s="37">
        <f>VLOOKUP(A1027,'S&amp;P 500 vs Bitcoin'!A1027:B3558,2,FALSE)</f>
        <v>2822.43</v>
      </c>
      <c r="C1027" s="37">
        <f>VLOOKUP(A1027,'Investing Evenly in Cryptos'!A1026:E3038,5,FALSE)</f>
        <v>11417.365</v>
      </c>
      <c r="D1027" s="37">
        <f t="shared" ref="D1027:D1090" si="48">B1027/$B$1387</f>
        <v>1.2974065016732246</v>
      </c>
      <c r="E1027" s="35">
        <f t="shared" ref="E1027:E1090" si="49">C1027/$C$1387</f>
        <v>19.184979499932787</v>
      </c>
      <c r="F1027" s="34">
        <f t="shared" ref="F1027:F1090" si="50">E1027/D1027</f>
        <v>14.78717693736737</v>
      </c>
      <c r="G1027" s="34"/>
      <c r="H1027" s="34"/>
      <c r="I1027" s="17"/>
    </row>
    <row r="1028" spans="1:9" x14ac:dyDescent="0.2">
      <c r="A1028" s="5">
        <v>43129</v>
      </c>
      <c r="B1028" s="37">
        <f>VLOOKUP(A1028,'S&amp;P 500 vs Bitcoin'!A1028:B3559,2,FALSE)</f>
        <v>2853.53</v>
      </c>
      <c r="C1028" s="37">
        <f>VLOOKUP(A1028,'Investing Evenly in Cryptos'!A1027:E3039,5,FALSE)</f>
        <v>12566.57</v>
      </c>
      <c r="D1028" s="37">
        <f t="shared" si="48"/>
        <v>1.3117024601919611</v>
      </c>
      <c r="E1028" s="35">
        <f t="shared" si="49"/>
        <v>21.116027019760718</v>
      </c>
      <c r="F1028" s="34">
        <f t="shared" si="50"/>
        <v>16.098183590103577</v>
      </c>
      <c r="G1028" s="34"/>
      <c r="H1028" s="34"/>
      <c r="I1028" s="17"/>
    </row>
    <row r="1029" spans="1:9" x14ac:dyDescent="0.2">
      <c r="A1029" s="5">
        <v>43126</v>
      </c>
      <c r="B1029" s="37">
        <f>VLOOKUP(A1029,'S&amp;P 500 vs Bitcoin'!A1029:B3560,2,FALSE)</f>
        <v>2872.87</v>
      </c>
      <c r="C1029" s="37">
        <f>VLOOKUP(A1029,'Investing Evenly in Cryptos'!A1028:E3040,5,FALSE)</f>
        <v>12292.71</v>
      </c>
      <c r="D1029" s="37">
        <f t="shared" si="48"/>
        <v>1.3205926157466994</v>
      </c>
      <c r="E1029" s="35">
        <f t="shared" si="49"/>
        <v>20.65585092082269</v>
      </c>
      <c r="F1029" s="34">
        <f t="shared" si="50"/>
        <v>15.641349705066542</v>
      </c>
      <c r="G1029" s="34"/>
      <c r="H1029" s="34"/>
      <c r="I1029" s="17"/>
    </row>
    <row r="1030" spans="1:9" x14ac:dyDescent="0.2">
      <c r="A1030" s="5">
        <v>43125</v>
      </c>
      <c r="B1030" s="37">
        <f>VLOOKUP(A1030,'S&amp;P 500 vs Bitcoin'!A1030:B3561,2,FALSE)</f>
        <v>2839.25</v>
      </c>
      <c r="C1030" s="37">
        <f>VLOOKUP(A1030,'Investing Evenly in Cryptos'!A1029:E3041,5,FALSE)</f>
        <v>12373.060000000001</v>
      </c>
      <c r="D1030" s="37">
        <f t="shared" si="48"/>
        <v>1.3051382708785348</v>
      </c>
      <c r="E1030" s="35">
        <f t="shared" si="49"/>
        <v>20.790865707756421</v>
      </c>
      <c r="F1030" s="34">
        <f t="shared" si="50"/>
        <v>15.930010000979706</v>
      </c>
      <c r="G1030" s="34"/>
      <c r="H1030" s="34"/>
      <c r="I1030" s="17"/>
    </row>
    <row r="1031" spans="1:9" x14ac:dyDescent="0.2">
      <c r="A1031" s="5">
        <v>43124</v>
      </c>
      <c r="B1031" s="37">
        <f>VLOOKUP(A1031,'S&amp;P 500 vs Bitcoin'!A1031:B3562,2,FALSE)</f>
        <v>2837.54</v>
      </c>
      <c r="C1031" s="37">
        <f>VLOOKUP(A1031,'Investing Evenly in Cryptos'!A1030:E3042,5,FALSE)</f>
        <v>12657.800000000001</v>
      </c>
      <c r="D1031" s="37">
        <f t="shared" si="48"/>
        <v>1.3043522229985658</v>
      </c>
      <c r="E1031" s="35">
        <f t="shared" si="49"/>
        <v>21.269323833848638</v>
      </c>
      <c r="F1031" s="34">
        <f t="shared" si="50"/>
        <v>16.306426637547904</v>
      </c>
      <c r="G1031" s="34"/>
      <c r="H1031" s="34"/>
      <c r="I1031" s="17"/>
    </row>
    <row r="1032" spans="1:9" x14ac:dyDescent="0.2">
      <c r="A1032" s="5">
        <v>43123</v>
      </c>
      <c r="B1032" s="37">
        <f>VLOOKUP(A1032,'S&amp;P 500 vs Bitcoin'!A1032:B3563,2,FALSE)</f>
        <v>2839.13</v>
      </c>
      <c r="C1032" s="37">
        <f>VLOOKUP(A1032,'Investing Evenly in Cryptos'!A1031:E3043,5,FALSE)</f>
        <v>11980.25</v>
      </c>
      <c r="D1032" s="37">
        <f t="shared" si="48"/>
        <v>1.3050831096238003</v>
      </c>
      <c r="E1032" s="35">
        <f t="shared" si="49"/>
        <v>20.130813953488371</v>
      </c>
      <c r="F1032" s="34">
        <f t="shared" si="50"/>
        <v>15.424928730624078</v>
      </c>
      <c r="G1032" s="34"/>
      <c r="H1032" s="34"/>
      <c r="I1032" s="17"/>
    </row>
    <row r="1033" spans="1:9" x14ac:dyDescent="0.2">
      <c r="A1033" s="5">
        <v>43122</v>
      </c>
      <c r="B1033" s="37">
        <f>VLOOKUP(A1033,'S&amp;P 500 vs Bitcoin'!A1033:B3564,2,FALSE)</f>
        <v>2832.97</v>
      </c>
      <c r="C1033" s="37">
        <f>VLOOKUP(A1033,'Investing Evenly in Cryptos'!A1032:E3044,5,FALSE)</f>
        <v>11945.5</v>
      </c>
      <c r="D1033" s="37">
        <f t="shared" si="48"/>
        <v>1.3022514985474201</v>
      </c>
      <c r="E1033" s="35">
        <f t="shared" si="49"/>
        <v>20.07242236859793</v>
      </c>
      <c r="F1033" s="34">
        <f t="shared" si="50"/>
        <v>15.413629695175977</v>
      </c>
      <c r="G1033" s="34"/>
      <c r="H1033" s="34"/>
      <c r="I1033" s="17"/>
    </row>
    <row r="1034" spans="1:9" x14ac:dyDescent="0.2">
      <c r="A1034" s="5">
        <v>43119</v>
      </c>
      <c r="B1034" s="37">
        <f>VLOOKUP(A1034,'S&amp;P 500 vs Bitcoin'!A1034:B3565,2,FALSE)</f>
        <v>2810.3</v>
      </c>
      <c r="C1034" s="37">
        <f>VLOOKUP(A1034,'Investing Evenly in Cryptos'!A1033:E3045,5,FALSE)</f>
        <v>12701.1</v>
      </c>
      <c r="D1034" s="37">
        <f t="shared" si="48"/>
        <v>1.2918306181737949</v>
      </c>
      <c r="E1034" s="35">
        <f t="shared" si="49"/>
        <v>21.342082269122194</v>
      </c>
      <c r="F1034" s="34">
        <f t="shared" si="50"/>
        <v>16.520805412781261</v>
      </c>
      <c r="G1034" s="34"/>
      <c r="H1034" s="34"/>
      <c r="I1034" s="17"/>
    </row>
    <row r="1035" spans="1:9" x14ac:dyDescent="0.2">
      <c r="A1035" s="5">
        <v>43118</v>
      </c>
      <c r="B1035" s="37">
        <f>VLOOKUP(A1035,'S&amp;P 500 vs Bitcoin'!A1035:B3566,2,FALSE)</f>
        <v>2798.03</v>
      </c>
      <c r="C1035" s="37">
        <f>VLOOKUP(A1035,'Investing Evenly in Cryptos'!A1034:E3046,5,FALSE)</f>
        <v>12232.41</v>
      </c>
      <c r="D1035" s="37">
        <f t="shared" si="48"/>
        <v>1.2861903798771743</v>
      </c>
      <c r="E1035" s="35">
        <f t="shared" si="49"/>
        <v>20.554526818120713</v>
      </c>
      <c r="F1035" s="34">
        <f t="shared" si="50"/>
        <v>15.980936523630026</v>
      </c>
      <c r="G1035" s="34"/>
      <c r="H1035" s="34"/>
      <c r="I1035" s="17"/>
    </row>
    <row r="1036" spans="1:9" x14ac:dyDescent="0.2">
      <c r="A1036" s="5">
        <v>43117</v>
      </c>
      <c r="B1036" s="37">
        <f>VLOOKUP(A1036,'S&amp;P 500 vs Bitcoin'!A1036:B3567,2,FALSE)</f>
        <v>2802.56</v>
      </c>
      <c r="C1036" s="37">
        <f>VLOOKUP(A1036,'Investing Evenly in Cryptos'!A1035:E3047,5,FALSE)</f>
        <v>12288.5</v>
      </c>
      <c r="D1036" s="37">
        <f t="shared" si="48"/>
        <v>1.2882727172434081</v>
      </c>
      <c r="E1036" s="35">
        <f t="shared" si="49"/>
        <v>20.648776717300713</v>
      </c>
      <c r="F1036" s="34">
        <f t="shared" si="50"/>
        <v>16.028265165379036</v>
      </c>
      <c r="G1036" s="34"/>
      <c r="H1036" s="34"/>
      <c r="I1036" s="17"/>
    </row>
    <row r="1037" spans="1:9" x14ac:dyDescent="0.2">
      <c r="A1037" s="5">
        <v>43116</v>
      </c>
      <c r="B1037" s="37">
        <f>VLOOKUP(A1037,'S&amp;P 500 vs Bitcoin'!A1037:B3568,2,FALSE)</f>
        <v>2776.42</v>
      </c>
      <c r="C1037" s="37">
        <f>VLOOKUP(A1037,'Investing Evenly in Cryptos'!A1036:E3048,5,FALSE)</f>
        <v>12283.23</v>
      </c>
      <c r="D1037" s="37">
        <f t="shared" si="48"/>
        <v>1.2762567572537049</v>
      </c>
      <c r="E1037" s="35">
        <f t="shared" si="49"/>
        <v>20.639921360397903</v>
      </c>
      <c r="F1037" s="34">
        <f t="shared" si="50"/>
        <v>16.172232776116012</v>
      </c>
      <c r="G1037" s="34"/>
      <c r="H1037" s="34"/>
      <c r="I1037" s="17"/>
    </row>
    <row r="1038" spans="1:9" x14ac:dyDescent="0.2">
      <c r="A1038" s="5">
        <v>43112</v>
      </c>
      <c r="B1038" s="37">
        <f>VLOOKUP(A1038,'S&amp;P 500 vs Bitcoin'!A1038:B3569,2,FALSE)</f>
        <v>2786.24</v>
      </c>
      <c r="C1038" s="37">
        <f>VLOOKUP(A1038,'Investing Evenly in Cryptos'!A1037:E3049,5,FALSE)</f>
        <v>15275.720000000001</v>
      </c>
      <c r="D1038" s="37">
        <f t="shared" si="48"/>
        <v>1.2807707865994924</v>
      </c>
      <c r="E1038" s="35">
        <f t="shared" si="49"/>
        <v>25.668302191154726</v>
      </c>
      <c r="F1038" s="34">
        <f t="shared" si="50"/>
        <v>20.041292680718691</v>
      </c>
      <c r="G1038" s="34"/>
      <c r="H1038" s="34"/>
      <c r="I1038" s="17"/>
    </row>
    <row r="1039" spans="1:9" x14ac:dyDescent="0.2">
      <c r="A1039" s="5">
        <v>43111</v>
      </c>
      <c r="B1039" s="37">
        <f>VLOOKUP(A1039,'S&amp;P 500 vs Bitcoin'!A1039:B3570,2,FALSE)</f>
        <v>2767.56</v>
      </c>
      <c r="C1039" s="37">
        <f>VLOOKUP(A1039,'Investing Evenly in Cryptos'!A1038:E3050,5,FALSE)</f>
        <v>14628.41</v>
      </c>
      <c r="D1039" s="37">
        <f t="shared" si="48"/>
        <v>1.2721840179457948</v>
      </c>
      <c r="E1039" s="35">
        <f t="shared" si="49"/>
        <v>24.580605592149482</v>
      </c>
      <c r="F1039" s="34">
        <f t="shared" si="50"/>
        <v>19.321580247360732</v>
      </c>
      <c r="G1039" s="34"/>
      <c r="H1039" s="34"/>
      <c r="I1039" s="17"/>
    </row>
    <row r="1040" spans="1:9" x14ac:dyDescent="0.2">
      <c r="A1040" s="5">
        <v>43110</v>
      </c>
      <c r="B1040" s="37">
        <f>VLOOKUP(A1040,'S&amp;P 500 vs Bitcoin'!A1040:B3571,2,FALSE)</f>
        <v>2748.23</v>
      </c>
      <c r="C1040" s="37">
        <f>VLOOKUP(A1040,'Investing Evenly in Cryptos'!A1039:E3051,5,FALSE)</f>
        <v>16392.5</v>
      </c>
      <c r="D1040" s="37">
        <f t="shared" si="48"/>
        <v>1.2632984591622844</v>
      </c>
      <c r="E1040" s="35">
        <f t="shared" si="49"/>
        <v>27.544864901196398</v>
      </c>
      <c r="F1040" s="34">
        <f t="shared" si="50"/>
        <v>21.80392503562609</v>
      </c>
      <c r="G1040" s="34"/>
      <c r="H1040" s="34"/>
      <c r="I1040" s="17"/>
    </row>
    <row r="1041" spans="1:9" x14ac:dyDescent="0.2">
      <c r="A1041" s="5">
        <v>43109</v>
      </c>
      <c r="B1041" s="37">
        <f>VLOOKUP(A1041,'S&amp;P 500 vs Bitcoin'!A1041:B3572,2,FALSE)</f>
        <v>2751.29</v>
      </c>
      <c r="C1041" s="37">
        <f>VLOOKUP(A1041,'Investing Evenly in Cryptos'!A1040:E3052,5,FALSE)</f>
        <v>15953.490000000002</v>
      </c>
      <c r="D1041" s="37">
        <f t="shared" si="48"/>
        <v>1.2647050711580186</v>
      </c>
      <c r="E1041" s="35">
        <f t="shared" si="49"/>
        <v>26.807181744858184</v>
      </c>
      <c r="F1041" s="34">
        <f t="shared" si="50"/>
        <v>21.19638985895136</v>
      </c>
      <c r="G1041" s="34"/>
      <c r="H1041" s="34"/>
      <c r="I1041" s="17"/>
    </row>
    <row r="1042" spans="1:9" x14ac:dyDescent="0.2">
      <c r="A1042" s="5">
        <v>43108</v>
      </c>
      <c r="B1042" s="37">
        <f>VLOOKUP(A1042,'S&amp;P 500 vs Bitcoin'!A1042:B3573,2,FALSE)</f>
        <v>2747.71</v>
      </c>
      <c r="C1042" s="37">
        <f>VLOOKUP(A1042,'Investing Evenly in Cryptos'!A1041:E3053,5,FALSE)</f>
        <v>16314.65</v>
      </c>
      <c r="D1042" s="37">
        <f t="shared" si="48"/>
        <v>1.2630594270584341</v>
      </c>
      <c r="E1042" s="35">
        <f t="shared" si="49"/>
        <v>27.414050947708024</v>
      </c>
      <c r="F1042" s="34">
        <f t="shared" si="50"/>
        <v>21.704482275670266</v>
      </c>
      <c r="G1042" s="34"/>
      <c r="H1042" s="34"/>
      <c r="I1042" s="17"/>
    </row>
    <row r="1043" spans="1:9" x14ac:dyDescent="0.2">
      <c r="A1043" s="5">
        <v>43105</v>
      </c>
      <c r="B1043" s="37">
        <f>VLOOKUP(A1043,'S&amp;P 500 vs Bitcoin'!A1043:B3574,2,FALSE)</f>
        <v>2743.15</v>
      </c>
      <c r="C1043" s="37">
        <f>VLOOKUP(A1043,'Investing Evenly in Cryptos'!A1042:E3054,5,FALSE)</f>
        <v>18126</v>
      </c>
      <c r="D1043" s="37">
        <f t="shared" si="48"/>
        <v>1.2609632993785165</v>
      </c>
      <c r="E1043" s="35">
        <f t="shared" si="49"/>
        <v>30.45772281220594</v>
      </c>
      <c r="F1043" s="34">
        <f t="shared" si="50"/>
        <v>24.154329334737543</v>
      </c>
      <c r="G1043" s="34"/>
      <c r="H1043" s="34"/>
      <c r="I1043" s="17"/>
    </row>
    <row r="1044" spans="1:9" x14ac:dyDescent="0.2">
      <c r="A1044" s="5">
        <v>43104</v>
      </c>
      <c r="B1044" s="37">
        <f>VLOOKUP(A1044,'S&amp;P 500 vs Bitcoin'!A1044:B3575,2,FALSE)</f>
        <v>2723.99</v>
      </c>
      <c r="C1044" s="37">
        <f>VLOOKUP(A1044,'Investing Evenly in Cryptos'!A1043:E3055,5,FALSE)</f>
        <v>16338.91</v>
      </c>
      <c r="D1044" s="37">
        <f t="shared" si="48"/>
        <v>1.2521558857058801</v>
      </c>
      <c r="E1044" s="35">
        <f t="shared" si="49"/>
        <v>27.454815835461755</v>
      </c>
      <c r="F1044" s="34">
        <f t="shared" si="50"/>
        <v>21.926036645177451</v>
      </c>
      <c r="G1044" s="34"/>
      <c r="H1044" s="34"/>
      <c r="I1044" s="17"/>
    </row>
    <row r="1045" spans="1:9" x14ac:dyDescent="0.2">
      <c r="A1045" s="5">
        <v>43103</v>
      </c>
      <c r="B1045" s="37">
        <f>VLOOKUP(A1045,'S&amp;P 500 vs Bitcoin'!A1045:B3576,2,FALSE)</f>
        <v>2713.06</v>
      </c>
      <c r="C1045" s="37">
        <f>VLOOKUP(A1045,'Investing Evenly in Cryptos'!A1044:E3056,5,FALSE)</f>
        <v>16342</v>
      </c>
      <c r="D1045" s="37">
        <f t="shared" si="48"/>
        <v>1.247131614753797</v>
      </c>
      <c r="E1045" s="35">
        <f t="shared" si="49"/>
        <v>27.460008065600213</v>
      </c>
      <c r="F1045" s="34">
        <f t="shared" si="50"/>
        <v>22.018532559629836</v>
      </c>
      <c r="G1045" s="34"/>
      <c r="H1045" s="34"/>
      <c r="I1045" s="17"/>
    </row>
    <row r="1046" spans="1:9" x14ac:dyDescent="0.2">
      <c r="A1046" s="5">
        <v>43102</v>
      </c>
      <c r="B1046" s="37">
        <f>VLOOKUP(A1046,'S&amp;P 500 vs Bitcoin'!A1046:B3577,2,FALSE)</f>
        <v>2695.81</v>
      </c>
      <c r="C1046" s="37">
        <f>VLOOKUP(A1046,'Investing Evenly in Cryptos'!A1045:E3057,5,FALSE)</f>
        <v>15821.89</v>
      </c>
      <c r="D1046" s="37">
        <f t="shared" si="48"/>
        <v>1.2392021843856875</v>
      </c>
      <c r="E1046" s="35">
        <f t="shared" si="49"/>
        <v>26.586049872294662</v>
      </c>
      <c r="F1046" s="34">
        <f t="shared" si="50"/>
        <v>21.454166404229046</v>
      </c>
      <c r="G1046" s="34"/>
      <c r="H1046" s="34"/>
      <c r="I1046" s="17"/>
    </row>
    <row r="1047" spans="1:9" x14ac:dyDescent="0.2">
      <c r="A1047" s="5">
        <v>43098</v>
      </c>
      <c r="B1047" s="37">
        <f>VLOOKUP(A1047,'S&amp;P 500 vs Bitcoin'!A1047:B3578,2,FALSE)</f>
        <v>2673.61</v>
      </c>
      <c r="C1047" s="37">
        <f>VLOOKUP(A1047,'Investing Evenly in Cryptos'!A1046:E3058,5,FALSE)</f>
        <v>15294.310000000001</v>
      </c>
      <c r="D1047" s="37">
        <f t="shared" si="48"/>
        <v>1.2289973522597728</v>
      </c>
      <c r="E1047" s="35">
        <f t="shared" si="49"/>
        <v>25.699539588654392</v>
      </c>
      <c r="F1047" s="34">
        <f t="shared" si="50"/>
        <v>20.910980435718862</v>
      </c>
      <c r="G1047" s="34"/>
      <c r="H1047" s="34"/>
      <c r="I1047" s="17"/>
    </row>
    <row r="1048" spans="1:9" x14ac:dyDescent="0.2">
      <c r="A1048" s="5">
        <v>43097</v>
      </c>
      <c r="B1048" s="37">
        <f>VLOOKUP(A1048,'S&amp;P 500 vs Bitcoin'!A1048:B3579,2,FALSE)</f>
        <v>2687.54</v>
      </c>
      <c r="C1048" s="37">
        <f>VLOOKUP(A1048,'Investing Evenly in Cryptos'!A1047:E3059,5,FALSE)</f>
        <v>15277.6</v>
      </c>
      <c r="D1048" s="37">
        <f t="shared" si="48"/>
        <v>1.2354006545802227</v>
      </c>
      <c r="E1048" s="35">
        <f t="shared" si="49"/>
        <v>25.671461217905634</v>
      </c>
      <c r="F1048" s="34">
        <f t="shared" si="50"/>
        <v>20.779866938494177</v>
      </c>
      <c r="G1048" s="34"/>
      <c r="H1048" s="34"/>
      <c r="I1048" s="17"/>
    </row>
    <row r="1049" spans="1:9" x14ac:dyDescent="0.2">
      <c r="A1049" s="5">
        <v>43096</v>
      </c>
      <c r="B1049" s="37">
        <f>VLOOKUP(A1049,'S&amp;P 500 vs Bitcoin'!A1049:B3580,2,FALSE)</f>
        <v>2682.62</v>
      </c>
      <c r="C1049" s="37">
        <f>VLOOKUP(A1049,'Investing Evenly in Cryptos'!A1048:E3060,5,FALSE)</f>
        <v>16374.85</v>
      </c>
      <c r="D1049" s="37">
        <f t="shared" si="48"/>
        <v>1.2331390431361011</v>
      </c>
      <c r="E1049" s="35">
        <f t="shared" si="49"/>
        <v>27.515207017072189</v>
      </c>
      <c r="F1049" s="34">
        <f t="shared" si="50"/>
        <v>22.313142358298801</v>
      </c>
      <c r="G1049" s="34"/>
      <c r="H1049" s="34"/>
      <c r="I1049" s="17"/>
    </row>
    <row r="1050" spans="1:9" x14ac:dyDescent="0.2">
      <c r="A1050" s="5">
        <v>43095</v>
      </c>
      <c r="B1050" s="37">
        <f>VLOOKUP(A1050,'S&amp;P 500 vs Bitcoin'!A1050:B3581,2,FALSE)</f>
        <v>2680.5</v>
      </c>
      <c r="C1050" s="37">
        <f>VLOOKUP(A1050,'Investing Evenly in Cryptos'!A1049:E3061,5,FALSE)</f>
        <v>16708.899999999998</v>
      </c>
      <c r="D1050" s="37">
        <f t="shared" si="48"/>
        <v>1.2321645276357887</v>
      </c>
      <c r="E1050" s="35">
        <f t="shared" si="49"/>
        <v>28.076522382040594</v>
      </c>
      <c r="F1050" s="34">
        <f t="shared" si="50"/>
        <v>22.786342044688077</v>
      </c>
      <c r="G1050" s="34"/>
      <c r="H1050" s="34"/>
      <c r="I1050" s="17"/>
    </row>
    <row r="1051" spans="1:9" x14ac:dyDescent="0.2">
      <c r="A1051" s="5">
        <v>43091</v>
      </c>
      <c r="B1051" s="37">
        <f>VLOOKUP(A1051,'S&amp;P 500 vs Bitcoin'!A1051:B3582,2,FALSE)</f>
        <v>2683.34</v>
      </c>
      <c r="C1051" s="37">
        <f>VLOOKUP(A1051,'Investing Evenly in Cryptos'!A1050:E3062,5,FALSE)</f>
        <v>14065.980000000001</v>
      </c>
      <c r="D1051" s="37">
        <f t="shared" si="48"/>
        <v>1.2334700106645093</v>
      </c>
      <c r="E1051" s="35">
        <f t="shared" si="49"/>
        <v>23.635535690280953</v>
      </c>
      <c r="F1051" s="34">
        <f t="shared" si="50"/>
        <v>19.161824354000906</v>
      </c>
      <c r="G1051" s="34"/>
      <c r="H1051" s="34"/>
      <c r="I1051" s="17"/>
    </row>
    <row r="1052" spans="1:9" x14ac:dyDescent="0.2">
      <c r="A1052" s="5">
        <v>43090</v>
      </c>
      <c r="B1052" s="37">
        <f>VLOOKUP(A1052,'S&amp;P 500 vs Bitcoin'!A1052:B3583,2,FALSE)</f>
        <v>2684.57</v>
      </c>
      <c r="C1052" s="37">
        <f>VLOOKUP(A1052,'Investing Evenly in Cryptos'!A1051:E3063,5,FALSE)</f>
        <v>16764.77</v>
      </c>
      <c r="D1052" s="37">
        <f t="shared" si="48"/>
        <v>1.2340354135255398</v>
      </c>
      <c r="E1052" s="35">
        <f t="shared" si="49"/>
        <v>28.170402607877403</v>
      </c>
      <c r="F1052" s="34">
        <f t="shared" si="50"/>
        <v>22.827872117054429</v>
      </c>
      <c r="G1052" s="34"/>
      <c r="H1052" s="34"/>
      <c r="I1052" s="17"/>
    </row>
    <row r="1053" spans="1:9" x14ac:dyDescent="0.2">
      <c r="A1053" s="5">
        <v>43089</v>
      </c>
      <c r="B1053" s="37">
        <f>VLOOKUP(A1053,'S&amp;P 500 vs Bitcoin'!A1053:B3584,2,FALSE)</f>
        <v>2679.25</v>
      </c>
      <c r="C1053" s="37">
        <f>VLOOKUP(A1053,'Investing Evenly in Cryptos'!A1052:E3064,5,FALSE)</f>
        <v>17525.580000000002</v>
      </c>
      <c r="D1053" s="37">
        <f t="shared" si="48"/>
        <v>1.2315899312323024</v>
      </c>
      <c r="E1053" s="35">
        <f t="shared" si="49"/>
        <v>29.448817045301791</v>
      </c>
      <c r="F1053" s="34">
        <f t="shared" si="50"/>
        <v>23.911219390886004</v>
      </c>
      <c r="G1053" s="34"/>
      <c r="H1053" s="34"/>
      <c r="I1053" s="17"/>
    </row>
    <row r="1054" spans="1:9" x14ac:dyDescent="0.2">
      <c r="A1054" s="5">
        <v>43088</v>
      </c>
      <c r="B1054" s="37">
        <f>VLOOKUP(A1054,'S&amp;P 500 vs Bitcoin'!A1054:B3585,2,FALSE)</f>
        <v>2681.47</v>
      </c>
      <c r="C1054" s="37">
        <f>VLOOKUP(A1054,'Investing Evenly in Cryptos'!A1053:E3065,5,FALSE)</f>
        <v>18495.77</v>
      </c>
      <c r="D1054" s="37">
        <f t="shared" si="48"/>
        <v>1.2326104144448937</v>
      </c>
      <c r="E1054" s="35">
        <f t="shared" si="49"/>
        <v>31.079059685441592</v>
      </c>
      <c r="F1054" s="34">
        <f t="shared" si="50"/>
        <v>25.214016790080468</v>
      </c>
      <c r="G1054" s="34"/>
      <c r="H1054" s="34"/>
      <c r="I1054" s="17"/>
    </row>
    <row r="1055" spans="1:9" x14ac:dyDescent="0.2">
      <c r="A1055" s="5">
        <v>43087</v>
      </c>
      <c r="B1055" s="37">
        <f>VLOOKUP(A1055,'S&amp;P 500 vs Bitcoin'!A1055:B3586,2,FALSE)</f>
        <v>2690.16</v>
      </c>
      <c r="C1055" s="37">
        <f>VLOOKUP(A1055,'Investing Evenly in Cryptos'!A1054:E3066,5,FALSE)</f>
        <v>20077.390000000003</v>
      </c>
      <c r="D1055" s="37">
        <f t="shared" si="48"/>
        <v>1.2366050086419298</v>
      </c>
      <c r="E1055" s="35">
        <f t="shared" si="49"/>
        <v>33.736708562978897</v>
      </c>
      <c r="F1055" s="34">
        <f t="shared" si="50"/>
        <v>27.281717547003456</v>
      </c>
      <c r="G1055" s="34"/>
      <c r="H1055" s="34"/>
      <c r="I1055" s="17"/>
    </row>
    <row r="1056" spans="1:9" x14ac:dyDescent="0.2">
      <c r="A1056" s="5">
        <v>43084</v>
      </c>
      <c r="B1056" s="37">
        <f>VLOOKUP(A1056,'S&amp;P 500 vs Bitcoin'!A1056:B3587,2,FALSE)</f>
        <v>2675.81</v>
      </c>
      <c r="C1056" s="37">
        <f>VLOOKUP(A1056,'Investing Evenly in Cryptos'!A1055:E3067,5,FALSE)</f>
        <v>18504.080000000002</v>
      </c>
      <c r="D1056" s="37">
        <f t="shared" si="48"/>
        <v>1.2300086419299083</v>
      </c>
      <c r="E1056" s="35">
        <f t="shared" si="49"/>
        <v>31.093023255813957</v>
      </c>
      <c r="F1056" s="34">
        <f t="shared" si="50"/>
        <v>25.278703088645276</v>
      </c>
      <c r="G1056" s="34"/>
      <c r="H1056" s="34"/>
      <c r="I1056" s="17"/>
    </row>
    <row r="1057" spans="1:9" x14ac:dyDescent="0.2">
      <c r="A1057" s="5">
        <v>43083</v>
      </c>
      <c r="B1057" s="37">
        <f>VLOOKUP(A1057,'S&amp;P 500 vs Bitcoin'!A1057:B3588,2,FALSE)</f>
        <v>2652.01</v>
      </c>
      <c r="C1057" s="37">
        <f>VLOOKUP(A1057,'Investing Evenly in Cryptos'!A1056:E3068,5,FALSE)</f>
        <v>17353.309999999998</v>
      </c>
      <c r="D1057" s="37">
        <f t="shared" si="48"/>
        <v>1.2190683264075315</v>
      </c>
      <c r="E1057" s="35">
        <f t="shared" si="49"/>
        <v>29.159346014249223</v>
      </c>
      <c r="F1057" s="34">
        <f t="shared" si="50"/>
        <v>23.919369720792275</v>
      </c>
      <c r="G1057" s="34"/>
      <c r="H1057" s="34"/>
      <c r="I1057" s="17"/>
    </row>
    <row r="1058" spans="1:9" x14ac:dyDescent="0.2">
      <c r="A1058" s="5">
        <v>43082</v>
      </c>
      <c r="B1058" s="37">
        <f>VLOOKUP(A1058,'S&amp;P 500 vs Bitcoin'!A1058:B3589,2,FALSE)</f>
        <v>2662.85</v>
      </c>
      <c r="C1058" s="37">
        <f>VLOOKUP(A1058,'Investing Evenly in Cryptos'!A1057:E3069,5,FALSE)</f>
        <v>17184.579999999998</v>
      </c>
      <c r="D1058" s="37">
        <f t="shared" si="48"/>
        <v>1.2240512264185635</v>
      </c>
      <c r="E1058" s="35">
        <f t="shared" si="49"/>
        <v>28.875823363355288</v>
      </c>
      <c r="F1058" s="34">
        <f t="shared" si="50"/>
        <v>23.590371661031465</v>
      </c>
      <c r="G1058" s="34"/>
      <c r="H1058" s="34"/>
      <c r="I1058" s="17"/>
    </row>
    <row r="1059" spans="1:9" x14ac:dyDescent="0.2">
      <c r="A1059" s="5">
        <v>43081</v>
      </c>
      <c r="B1059" s="37">
        <f>VLOOKUP(A1059,'S&amp;P 500 vs Bitcoin'!A1059:B3590,2,FALSE)</f>
        <v>2664.11</v>
      </c>
      <c r="C1059" s="37">
        <f>VLOOKUP(A1059,'Investing Evenly in Cryptos'!A1058:E3070,5,FALSE)</f>
        <v>17953.95</v>
      </c>
      <c r="D1059" s="37">
        <f t="shared" si="48"/>
        <v>1.2246304195932778</v>
      </c>
      <c r="E1059" s="35">
        <f t="shared" si="49"/>
        <v>30.168621454496574</v>
      </c>
      <c r="F1059" s="34">
        <f t="shared" si="50"/>
        <v>24.63487838601635</v>
      </c>
      <c r="G1059" s="34"/>
      <c r="H1059" s="34"/>
      <c r="I1059" s="17"/>
    </row>
    <row r="1060" spans="1:9" x14ac:dyDescent="0.2">
      <c r="A1060" s="5">
        <v>43080</v>
      </c>
      <c r="B1060" s="37">
        <f>VLOOKUP(A1060,'S&amp;P 500 vs Bitcoin'!A1060:B3591,2,FALSE)</f>
        <v>2659.99</v>
      </c>
      <c r="C1060" s="37">
        <f>VLOOKUP(A1060,'Investing Evenly in Cryptos'!A1059:E3071,5,FALSE)</f>
        <v>17487.849999999999</v>
      </c>
      <c r="D1060" s="37">
        <f t="shared" si="48"/>
        <v>1.222736549847387</v>
      </c>
      <c r="E1060" s="35">
        <f t="shared" si="49"/>
        <v>29.385418066944478</v>
      </c>
      <c r="F1060" s="34">
        <f t="shared" si="50"/>
        <v>24.03250158066523</v>
      </c>
      <c r="G1060" s="34"/>
      <c r="H1060" s="34"/>
      <c r="I1060" s="17"/>
    </row>
    <row r="1061" spans="1:9" x14ac:dyDescent="0.2">
      <c r="A1061" s="5">
        <v>43077</v>
      </c>
      <c r="B1061" s="37">
        <f>VLOOKUP(A1061,'S&amp;P 500 vs Bitcoin'!A1061:B3592,2,FALSE)</f>
        <v>2651.5</v>
      </c>
      <c r="C1061" s="37">
        <f>VLOOKUP(A1061,'Investing Evenly in Cryptos'!A1060:E3072,5,FALSE)</f>
        <v>16440.16</v>
      </c>
      <c r="D1061" s="37">
        <f t="shared" si="48"/>
        <v>1.218833891074909</v>
      </c>
      <c r="E1061" s="35">
        <f t="shared" si="49"/>
        <v>27.624949589998657</v>
      </c>
      <c r="F1061" s="34">
        <f t="shared" si="50"/>
        <v>22.665065184260484</v>
      </c>
      <c r="G1061" s="34"/>
      <c r="H1061" s="34"/>
      <c r="I1061" s="17"/>
    </row>
    <row r="1062" spans="1:9" x14ac:dyDescent="0.2">
      <c r="A1062" s="5">
        <v>43076</v>
      </c>
      <c r="B1062" s="37">
        <f>VLOOKUP(A1062,'S&amp;P 500 vs Bitcoin'!A1062:B3593,2,FALSE)</f>
        <v>2636.98</v>
      </c>
      <c r="C1062" s="37">
        <f>VLOOKUP(A1062,'Investing Evenly in Cryptos'!A1061:E3073,5,FALSE)</f>
        <v>17113.98</v>
      </c>
      <c r="D1062" s="37">
        <f t="shared" si="48"/>
        <v>1.2121593792520133</v>
      </c>
      <c r="E1062" s="35">
        <f t="shared" si="49"/>
        <v>28.757191826858449</v>
      </c>
      <c r="F1062" s="34">
        <f t="shared" si="50"/>
        <v>23.723936240631687</v>
      </c>
      <c r="G1062" s="34"/>
      <c r="H1062" s="34"/>
      <c r="I1062" s="17"/>
    </row>
    <row r="1063" spans="1:9" x14ac:dyDescent="0.2">
      <c r="A1063" s="5">
        <v>43075</v>
      </c>
      <c r="B1063" s="37">
        <f>VLOOKUP(A1063,'S&amp;P 500 vs Bitcoin'!A1063:B3594,2,FALSE)</f>
        <v>2629.27</v>
      </c>
      <c r="C1063" s="37">
        <f>VLOOKUP(A1063,'Investing Evenly in Cryptos'!A1062:E3074,5,FALSE)</f>
        <v>14040.72</v>
      </c>
      <c r="D1063" s="37">
        <f t="shared" si="48"/>
        <v>1.2086152686353104</v>
      </c>
      <c r="E1063" s="35">
        <f t="shared" si="49"/>
        <v>23.593090469149079</v>
      </c>
      <c r="F1063" s="34">
        <f t="shared" si="50"/>
        <v>19.520761553665345</v>
      </c>
      <c r="G1063" s="34"/>
      <c r="H1063" s="34"/>
      <c r="I1063" s="17"/>
    </row>
    <row r="1064" spans="1:9" x14ac:dyDescent="0.2">
      <c r="A1064" s="5">
        <v>43074</v>
      </c>
      <c r="B1064" s="37">
        <f>VLOOKUP(A1064,'S&amp;P 500 vs Bitcoin'!A1064:B3595,2,FALSE)</f>
        <v>2629.57</v>
      </c>
      <c r="C1064" s="37">
        <f>VLOOKUP(A1064,'Investing Evenly in Cryptos'!A1063:E3075,5,FALSE)</f>
        <v>12147.880000000001</v>
      </c>
      <c r="D1064" s="37">
        <f t="shared" si="48"/>
        <v>1.2087531717721474</v>
      </c>
      <c r="E1064" s="35">
        <f t="shared" si="49"/>
        <v>20.412488237666356</v>
      </c>
      <c r="F1064" s="34">
        <f t="shared" si="50"/>
        <v>16.887226204949439</v>
      </c>
      <c r="G1064" s="34"/>
      <c r="H1064" s="34"/>
      <c r="I1064" s="17"/>
    </row>
    <row r="1065" spans="1:9" x14ac:dyDescent="0.2">
      <c r="A1065" s="5">
        <v>43073</v>
      </c>
      <c r="B1065" s="37">
        <f>VLOOKUP(A1065,'S&amp;P 500 vs Bitcoin'!A1065:B3596,2,FALSE)</f>
        <v>2639.44</v>
      </c>
      <c r="C1065" s="37">
        <f>VLOOKUP(A1065,'Investing Evenly in Cryptos'!A1064:E3076,5,FALSE)</f>
        <v>12164.28</v>
      </c>
      <c r="D1065" s="37">
        <f t="shared" si="48"/>
        <v>1.2132901849740743</v>
      </c>
      <c r="E1065" s="35">
        <f t="shared" si="49"/>
        <v>20.440045705067888</v>
      </c>
      <c r="F1065" s="34">
        <f t="shared" si="50"/>
        <v>16.846790617946567</v>
      </c>
      <c r="G1065" s="34"/>
      <c r="H1065" s="34"/>
      <c r="I1065" s="17"/>
    </row>
    <row r="1066" spans="1:9" x14ac:dyDescent="0.2">
      <c r="A1066" s="5">
        <v>43070</v>
      </c>
      <c r="B1066" s="37">
        <f>VLOOKUP(A1066,'S&amp;P 500 vs Bitcoin'!A1066:B3597,2,FALSE)</f>
        <v>2642.22</v>
      </c>
      <c r="C1066" s="37">
        <f>VLOOKUP(A1066,'Investing Evenly in Cryptos'!A1065:E3077,5,FALSE)</f>
        <v>11429.83</v>
      </c>
      <c r="D1066" s="37">
        <f t="shared" si="48"/>
        <v>1.2145680873754274</v>
      </c>
      <c r="E1066" s="35">
        <f t="shared" si="49"/>
        <v>19.205924855491329</v>
      </c>
      <c r="F1066" s="34">
        <f t="shared" si="50"/>
        <v>15.812966811102051</v>
      </c>
      <c r="G1066" s="34"/>
      <c r="H1066" s="34"/>
      <c r="I1066" s="17"/>
    </row>
    <row r="1067" spans="1:9" x14ac:dyDescent="0.2">
      <c r="A1067" s="5">
        <v>43069</v>
      </c>
      <c r="B1067" s="37">
        <f>VLOOKUP(A1067,'S&amp;P 500 vs Bitcoin'!A1067:B3598,2,FALSE)</f>
        <v>2647.58</v>
      </c>
      <c r="C1067" s="37">
        <f>VLOOKUP(A1067,'Investing Evenly in Cryptos'!A1066:E3078,5,FALSE)</f>
        <v>10425.029999999999</v>
      </c>
      <c r="D1067" s="37">
        <f t="shared" si="48"/>
        <v>1.2170319567535761</v>
      </c>
      <c r="E1067" s="35">
        <f t="shared" si="49"/>
        <v>17.51752587713402</v>
      </c>
      <c r="F1067" s="34">
        <f t="shared" si="50"/>
        <v>14.393644949029845</v>
      </c>
      <c r="G1067" s="34"/>
      <c r="H1067" s="34"/>
      <c r="I1067" s="17"/>
    </row>
    <row r="1068" spans="1:9" x14ac:dyDescent="0.2">
      <c r="A1068" s="5">
        <v>43068</v>
      </c>
      <c r="B1068" s="37">
        <f>VLOOKUP(A1068,'S&amp;P 500 vs Bitcoin'!A1068:B3599,2,FALSE)</f>
        <v>2626.07</v>
      </c>
      <c r="C1068" s="37">
        <f>VLOOKUP(A1068,'Investing Evenly in Cryptos'!A1067:E3079,5,FALSE)</f>
        <v>10256.44</v>
      </c>
      <c r="D1068" s="37">
        <f t="shared" si="48"/>
        <v>1.207144301842386</v>
      </c>
      <c r="E1068" s="35">
        <f t="shared" si="49"/>
        <v>17.234238472913027</v>
      </c>
      <c r="F1068" s="34">
        <f t="shared" si="50"/>
        <v>14.276866855610823</v>
      </c>
      <c r="G1068" s="34"/>
      <c r="H1068" s="34"/>
      <c r="I1068" s="17"/>
    </row>
    <row r="1069" spans="1:9" x14ac:dyDescent="0.2">
      <c r="A1069" s="5">
        <v>43067</v>
      </c>
      <c r="B1069" s="37">
        <f>VLOOKUP(A1069,'S&amp;P 500 vs Bitcoin'!A1069:B3600,2,FALSE)</f>
        <v>2627.04</v>
      </c>
      <c r="C1069" s="37">
        <f>VLOOKUP(A1069,'Investing Evenly in Cryptos'!A1068:E3080,5,FALSE)</f>
        <v>10458.049999999999</v>
      </c>
      <c r="D1069" s="37">
        <f t="shared" si="48"/>
        <v>1.207590188651491</v>
      </c>
      <c r="E1069" s="35">
        <f t="shared" si="49"/>
        <v>17.573010485280278</v>
      </c>
      <c r="F1069" s="34">
        <f t="shared" si="50"/>
        <v>14.552130888794283</v>
      </c>
      <c r="G1069" s="34"/>
      <c r="H1069" s="34"/>
      <c r="I1069" s="17"/>
    </row>
    <row r="1070" spans="1:9" x14ac:dyDescent="0.2">
      <c r="A1070" s="5">
        <v>43066</v>
      </c>
      <c r="B1070" s="37">
        <f>VLOOKUP(A1070,'S&amp;P 500 vs Bitcoin'!A1070:B3601,2,FALSE)</f>
        <v>2601.42</v>
      </c>
      <c r="C1070" s="37">
        <f>VLOOKUP(A1070,'Investing Evenly in Cryptos'!A1069:E3081,5,FALSE)</f>
        <v>10293.619999999999</v>
      </c>
      <c r="D1070" s="37">
        <f t="shared" si="48"/>
        <v>1.1958132607656382</v>
      </c>
      <c r="E1070" s="35">
        <f t="shared" si="49"/>
        <v>17.296713267912352</v>
      </c>
      <c r="F1070" s="34">
        <f t="shared" si="50"/>
        <v>14.464393258892162</v>
      </c>
      <c r="G1070" s="34"/>
      <c r="H1070" s="34"/>
      <c r="I1070" s="17"/>
    </row>
    <row r="1071" spans="1:9" x14ac:dyDescent="0.2">
      <c r="A1071" s="5">
        <v>43063</v>
      </c>
      <c r="B1071" s="37">
        <f>VLOOKUP(A1071,'S&amp;P 500 vs Bitcoin'!A1071:B3602,2,FALSE)</f>
        <v>2602.42</v>
      </c>
      <c r="C1071" s="37">
        <f>VLOOKUP(A1071,'Investing Evenly in Cryptos'!A1070:E3082,5,FALSE)</f>
        <v>8739.6500000000015</v>
      </c>
      <c r="D1071" s="37">
        <f t="shared" si="48"/>
        <v>1.1962729378884271</v>
      </c>
      <c r="E1071" s="35">
        <f t="shared" si="49"/>
        <v>14.685525608280685</v>
      </c>
      <c r="F1071" s="34">
        <f t="shared" si="50"/>
        <v>12.276066057468869</v>
      </c>
      <c r="G1071" s="34"/>
      <c r="H1071" s="34"/>
      <c r="I1071" s="17"/>
    </row>
    <row r="1072" spans="1:9" x14ac:dyDescent="0.2">
      <c r="A1072" s="5">
        <v>43061</v>
      </c>
      <c r="B1072" s="37">
        <f>VLOOKUP(A1072,'S&amp;P 500 vs Bitcoin'!A1072:B3603,2,FALSE)</f>
        <v>2597.08</v>
      </c>
      <c r="C1072" s="37">
        <f>VLOOKUP(A1072,'Investing Evenly in Cryptos'!A1071:E3083,5,FALSE)</f>
        <v>8682.89</v>
      </c>
      <c r="D1072" s="37">
        <f t="shared" si="48"/>
        <v>1.193818262052734</v>
      </c>
      <c r="E1072" s="35">
        <f t="shared" si="49"/>
        <v>14.590149885737329</v>
      </c>
      <c r="F1072" s="34">
        <f t="shared" si="50"/>
        <v>12.221416231855939</v>
      </c>
      <c r="G1072" s="34"/>
      <c r="H1072" s="34"/>
      <c r="I1072" s="17"/>
    </row>
    <row r="1073" spans="1:9" x14ac:dyDescent="0.2">
      <c r="A1073" s="5">
        <v>43060</v>
      </c>
      <c r="B1073" s="37">
        <f>VLOOKUP(A1073,'S&amp;P 500 vs Bitcoin'!A1073:B3604,2,FALSE)</f>
        <v>2599.0300000000002</v>
      </c>
      <c r="C1073" s="37">
        <f>VLOOKUP(A1073,'Investing Evenly in Cryptos'!A1072:E3084,5,FALSE)</f>
        <v>8527.2999999999993</v>
      </c>
      <c r="D1073" s="37">
        <f t="shared" si="48"/>
        <v>1.1947146324421727</v>
      </c>
      <c r="E1073" s="35">
        <f t="shared" si="49"/>
        <v>14.328706815432181</v>
      </c>
      <c r="F1073" s="34">
        <f t="shared" si="50"/>
        <v>11.993413679166375</v>
      </c>
      <c r="G1073" s="34"/>
      <c r="H1073" s="34"/>
      <c r="I1073" s="17"/>
    </row>
    <row r="1074" spans="1:9" x14ac:dyDescent="0.2">
      <c r="A1074" s="5">
        <v>43059</v>
      </c>
      <c r="B1074" s="37">
        <f>VLOOKUP(A1074,'S&amp;P 500 vs Bitcoin'!A1074:B3605,2,FALSE)</f>
        <v>2582.14</v>
      </c>
      <c r="C1074" s="37">
        <f>VLOOKUP(A1074,'Investing Evenly in Cryptos'!A1073:E3085,5,FALSE)</f>
        <v>8685.6600000000017</v>
      </c>
      <c r="D1074" s="37">
        <f t="shared" si="48"/>
        <v>1.186950685838267</v>
      </c>
      <c r="E1074" s="35">
        <f t="shared" si="49"/>
        <v>14.594804409194786</v>
      </c>
      <c r="F1074" s="34">
        <f t="shared" si="50"/>
        <v>12.296049518592605</v>
      </c>
      <c r="G1074" s="34"/>
      <c r="H1074" s="34"/>
      <c r="I1074" s="17"/>
    </row>
    <row r="1075" spans="1:9" x14ac:dyDescent="0.2">
      <c r="A1075" s="5">
        <v>43056</v>
      </c>
      <c r="B1075" s="37">
        <f>VLOOKUP(A1075,'S&amp;P 500 vs Bitcoin'!A1075:B3606,2,FALSE)</f>
        <v>2578.85</v>
      </c>
      <c r="C1075" s="37">
        <f>VLOOKUP(A1075,'Investing Evenly in Cryptos'!A1074:E3086,5,FALSE)</f>
        <v>8076.4</v>
      </c>
      <c r="D1075" s="37">
        <f t="shared" si="48"/>
        <v>1.1854383481042914</v>
      </c>
      <c r="E1075" s="35">
        <f t="shared" si="49"/>
        <v>13.571044495227852</v>
      </c>
      <c r="F1075" s="34">
        <f t="shared" si="50"/>
        <v>11.448123402562569</v>
      </c>
      <c r="G1075" s="34"/>
      <c r="H1075" s="34"/>
      <c r="I1075" s="17"/>
    </row>
    <row r="1076" spans="1:9" x14ac:dyDescent="0.2">
      <c r="A1076" s="5">
        <v>43055</v>
      </c>
      <c r="B1076" s="37">
        <f>VLOOKUP(A1076,'S&amp;P 500 vs Bitcoin'!A1076:B3607,2,FALSE)</f>
        <v>2585.64</v>
      </c>
      <c r="C1076" s="37">
        <f>VLOOKUP(A1076,'Investing Evenly in Cryptos'!A1075:E3087,5,FALSE)</f>
        <v>8265.5199999999986</v>
      </c>
      <c r="D1076" s="37">
        <f t="shared" si="48"/>
        <v>1.1885595557680284</v>
      </c>
      <c r="E1076" s="35">
        <f t="shared" si="49"/>
        <v>13.888829143702107</v>
      </c>
      <c r="F1076" s="34">
        <f t="shared" si="50"/>
        <v>11.685429708843968</v>
      </c>
      <c r="G1076" s="34"/>
      <c r="H1076" s="34"/>
      <c r="I1076" s="17"/>
    </row>
    <row r="1077" spans="1:9" x14ac:dyDescent="0.2">
      <c r="A1077" s="5">
        <v>43054</v>
      </c>
      <c r="B1077" s="37">
        <f>VLOOKUP(A1077,'S&amp;P 500 vs Bitcoin'!A1077:B3608,2,FALSE)</f>
        <v>2564.62</v>
      </c>
      <c r="C1077" s="37">
        <f>VLOOKUP(A1077,'Investing Evenly in Cryptos'!A1076:E3088,5,FALSE)</f>
        <v>7672.1900000000005</v>
      </c>
      <c r="D1077" s="37">
        <f t="shared" si="48"/>
        <v>1.1788971426470047</v>
      </c>
      <c r="E1077" s="35">
        <f t="shared" si="49"/>
        <v>12.891836940448986</v>
      </c>
      <c r="F1077" s="34">
        <f t="shared" si="50"/>
        <v>10.93550613881602</v>
      </c>
      <c r="G1077" s="34"/>
      <c r="H1077" s="34"/>
      <c r="I1077" s="17"/>
    </row>
    <row r="1078" spans="1:9" x14ac:dyDescent="0.2">
      <c r="A1078" s="5">
        <v>43053</v>
      </c>
      <c r="B1078" s="37">
        <f>VLOOKUP(A1078,'S&amp;P 500 vs Bitcoin'!A1078:B3609,2,FALSE)</f>
        <v>2578.87</v>
      </c>
      <c r="C1078" s="37">
        <f>VLOOKUP(A1078,'Investing Evenly in Cryptos'!A1077:E3089,5,FALSE)</f>
        <v>6975.8099999999995</v>
      </c>
      <c r="D1078" s="37">
        <f t="shared" si="48"/>
        <v>1.1854475416467471</v>
      </c>
      <c r="E1078" s="35">
        <f t="shared" si="49"/>
        <v>11.721686382578303</v>
      </c>
      <c r="F1078" s="34">
        <f t="shared" si="50"/>
        <v>9.8879840488726263</v>
      </c>
      <c r="G1078" s="34"/>
      <c r="H1078" s="34"/>
      <c r="I1078" s="17"/>
    </row>
    <row r="1079" spans="1:9" x14ac:dyDescent="0.2">
      <c r="A1079" s="5">
        <v>43052</v>
      </c>
      <c r="B1079" s="37">
        <f>VLOOKUP(A1079,'S&amp;P 500 vs Bitcoin'!A1079:B3610,2,FALSE)</f>
        <v>2584.84</v>
      </c>
      <c r="C1079" s="37">
        <f>VLOOKUP(A1079,'Investing Evenly in Cryptos'!A1078:E3090,5,FALSE)</f>
        <v>6849.06</v>
      </c>
      <c r="D1079" s="37">
        <f t="shared" si="48"/>
        <v>1.1881918140697973</v>
      </c>
      <c r="E1079" s="35">
        <f t="shared" si="49"/>
        <v>11.508704126898778</v>
      </c>
      <c r="F1079" s="34">
        <f t="shared" si="50"/>
        <v>9.6858975046117664</v>
      </c>
      <c r="G1079" s="34"/>
      <c r="H1079" s="34"/>
      <c r="I1079" s="17"/>
    </row>
    <row r="1080" spans="1:9" x14ac:dyDescent="0.2">
      <c r="A1080" s="5">
        <v>43049</v>
      </c>
      <c r="B1080" s="37">
        <f>VLOOKUP(A1080,'S&amp;P 500 vs Bitcoin'!A1080:B3611,2,FALSE)</f>
        <v>2582.3000000000002</v>
      </c>
      <c r="C1080" s="37">
        <f>VLOOKUP(A1080,'Investing Evenly in Cryptos'!A1079:E3091,5,FALSE)</f>
        <v>6897.7</v>
      </c>
      <c r="D1080" s="37">
        <f t="shared" si="48"/>
        <v>1.1870242341779136</v>
      </c>
      <c r="E1080" s="35">
        <f t="shared" si="49"/>
        <v>11.590435542411614</v>
      </c>
      <c r="F1080" s="34">
        <f t="shared" si="50"/>
        <v>9.7642787810803995</v>
      </c>
      <c r="G1080" s="34"/>
      <c r="H1080" s="34"/>
      <c r="I1080" s="17"/>
    </row>
    <row r="1081" spans="1:9" x14ac:dyDescent="0.2">
      <c r="A1081" s="5">
        <v>43048</v>
      </c>
      <c r="B1081" s="37">
        <f>VLOOKUP(A1081,'S&amp;P 500 vs Bitcoin'!A1081:B3612,2,FALSE)</f>
        <v>2584.62</v>
      </c>
      <c r="C1081" s="37">
        <f>VLOOKUP(A1081,'Investing Evenly in Cryptos'!A1080:E3092,5,FALSE)</f>
        <v>7510.119999999999</v>
      </c>
      <c r="D1081" s="37">
        <f t="shared" si="48"/>
        <v>1.1880906851027837</v>
      </c>
      <c r="E1081" s="35">
        <f t="shared" si="49"/>
        <v>12.619505309853473</v>
      </c>
      <c r="F1081" s="34">
        <f t="shared" si="50"/>
        <v>10.621668419832563</v>
      </c>
      <c r="G1081" s="34"/>
      <c r="H1081" s="34"/>
      <c r="I1081" s="17"/>
    </row>
    <row r="1082" spans="1:9" x14ac:dyDescent="0.2">
      <c r="A1082" s="5">
        <v>43047</v>
      </c>
      <c r="B1082" s="37">
        <f>VLOOKUP(A1082,'S&amp;P 500 vs Bitcoin'!A1082:B3613,2,FALSE)</f>
        <v>2594.38</v>
      </c>
      <c r="C1082" s="37">
        <f>VLOOKUP(A1082,'Investing Evenly in Cryptos'!A1081:E3093,5,FALSE)</f>
        <v>7812.36</v>
      </c>
      <c r="D1082" s="37">
        <f t="shared" si="48"/>
        <v>1.1925771338212041</v>
      </c>
      <c r="E1082" s="35">
        <f t="shared" si="49"/>
        <v>13.127369270063181</v>
      </c>
      <c r="F1082" s="34">
        <f t="shared" si="50"/>
        <v>11.007564121241392</v>
      </c>
      <c r="G1082" s="34"/>
      <c r="H1082" s="34"/>
      <c r="I1082" s="17"/>
    </row>
    <row r="1083" spans="1:9" x14ac:dyDescent="0.2">
      <c r="A1083" s="5">
        <v>43046</v>
      </c>
      <c r="B1083" s="37">
        <f>VLOOKUP(A1083,'S&amp;P 500 vs Bitcoin'!A1083:B3614,2,FALSE)</f>
        <v>2590.64</v>
      </c>
      <c r="C1083" s="37">
        <f>VLOOKUP(A1083,'Investing Evenly in Cryptos'!A1082:E3094,5,FALSE)</f>
        <v>7455.33</v>
      </c>
      <c r="D1083" s="37">
        <f t="shared" si="48"/>
        <v>1.1908579413819733</v>
      </c>
      <c r="E1083" s="35">
        <f t="shared" si="49"/>
        <v>12.527439844065063</v>
      </c>
      <c r="F1083" s="34">
        <f t="shared" si="50"/>
        <v>10.519676116470409</v>
      </c>
      <c r="G1083" s="34"/>
      <c r="H1083" s="34"/>
      <c r="I1083" s="17"/>
    </row>
    <row r="1084" spans="1:9" x14ac:dyDescent="0.2">
      <c r="A1084" s="5">
        <v>43045</v>
      </c>
      <c r="B1084" s="37">
        <f>VLOOKUP(A1084,'S&amp;P 500 vs Bitcoin'!A1084:B3615,2,FALSE)</f>
        <v>2591.13</v>
      </c>
      <c r="C1084" s="37">
        <f>VLOOKUP(A1084,'Investing Evenly in Cryptos'!A1083:E3095,5,FALSE)</f>
        <v>7306.5</v>
      </c>
      <c r="D1084" s="37">
        <f t="shared" si="48"/>
        <v>1.19108318317214</v>
      </c>
      <c r="E1084" s="35">
        <f t="shared" si="49"/>
        <v>12.277355827396155</v>
      </c>
      <c r="F1084" s="34">
        <f t="shared" si="50"/>
        <v>10.307723256320868</v>
      </c>
      <c r="G1084" s="34"/>
      <c r="H1084" s="34"/>
      <c r="I1084" s="17"/>
    </row>
    <row r="1085" spans="1:9" x14ac:dyDescent="0.2">
      <c r="A1085" s="5">
        <v>43042</v>
      </c>
      <c r="B1085" s="37">
        <f>VLOOKUP(A1085,'S&amp;P 500 vs Bitcoin'!A1085:B3616,2,FALSE)</f>
        <v>2587.84</v>
      </c>
      <c r="C1085" s="37">
        <f>VLOOKUP(A1085,'Investing Evenly in Cryptos'!A1084:E3096,5,FALSE)</f>
        <v>7638.0599999999995</v>
      </c>
      <c r="D1085" s="37">
        <f t="shared" si="48"/>
        <v>1.1895708454381642</v>
      </c>
      <c r="E1085" s="35">
        <f t="shared" si="49"/>
        <v>12.834487162252991</v>
      </c>
      <c r="F1085" s="34">
        <f t="shared" si="50"/>
        <v>10.789174273622654</v>
      </c>
      <c r="G1085" s="34"/>
      <c r="H1085" s="34"/>
      <c r="I1085" s="17"/>
    </row>
    <row r="1086" spans="1:9" x14ac:dyDescent="0.2">
      <c r="A1086" s="5">
        <v>43041</v>
      </c>
      <c r="B1086" s="37">
        <f>VLOOKUP(A1086,'S&amp;P 500 vs Bitcoin'!A1086:B3617,2,FALSE)</f>
        <v>2579.85</v>
      </c>
      <c r="C1086" s="37">
        <f>VLOOKUP(A1086,'Investing Evenly in Cryptos'!A1085:E3097,5,FALSE)</f>
        <v>7359.14</v>
      </c>
      <c r="D1086" s="37">
        <f t="shared" si="48"/>
        <v>1.1858980252270803</v>
      </c>
      <c r="E1086" s="35">
        <f t="shared" si="49"/>
        <v>12.365808576421562</v>
      </c>
      <c r="F1086" s="34">
        <f t="shared" si="50"/>
        <v>10.427379347439009</v>
      </c>
      <c r="G1086" s="34"/>
      <c r="H1086" s="34"/>
      <c r="I1086" s="17"/>
    </row>
    <row r="1087" spans="1:9" x14ac:dyDescent="0.2">
      <c r="A1087" s="5">
        <v>43040</v>
      </c>
      <c r="B1087" s="37">
        <f>VLOOKUP(A1087,'S&amp;P 500 vs Bitcoin'!A1087:B3618,2,FALSE)</f>
        <v>2579.36</v>
      </c>
      <c r="C1087" s="37">
        <f>VLOOKUP(A1087,'Investing Evenly in Cryptos'!A1086:E3098,5,FALSE)</f>
        <v>7068.9000000000005</v>
      </c>
      <c r="D1087" s="37">
        <f t="shared" si="48"/>
        <v>1.1856727834369138</v>
      </c>
      <c r="E1087" s="35">
        <f t="shared" si="49"/>
        <v>11.878108616749564</v>
      </c>
      <c r="F1087" s="34">
        <f t="shared" si="50"/>
        <v>10.018032616316324</v>
      </c>
      <c r="G1087" s="34"/>
      <c r="H1087" s="34"/>
      <c r="I1087" s="17"/>
    </row>
    <row r="1088" spans="1:9" x14ac:dyDescent="0.2">
      <c r="A1088" s="5">
        <v>43039</v>
      </c>
      <c r="B1088" s="37">
        <f>VLOOKUP(A1088,'S&amp;P 500 vs Bitcoin'!A1088:B3619,2,FALSE)</f>
        <v>2575.2600000000002</v>
      </c>
      <c r="C1088" s="37">
        <f>VLOOKUP(A1088,'Investing Evenly in Cryptos'!A1087:E3099,5,FALSE)</f>
        <v>6817.4</v>
      </c>
      <c r="D1088" s="37">
        <f t="shared" si="48"/>
        <v>1.1837881072334793</v>
      </c>
      <c r="E1088" s="35">
        <f t="shared" si="49"/>
        <v>11.455504772146794</v>
      </c>
      <c r="F1088" s="34">
        <f t="shared" si="50"/>
        <v>9.6769892366281542</v>
      </c>
      <c r="G1088" s="34"/>
      <c r="H1088" s="34"/>
      <c r="I1088" s="17"/>
    </row>
    <row r="1089" spans="1:9" x14ac:dyDescent="0.2">
      <c r="A1089" s="5">
        <v>43038</v>
      </c>
      <c r="B1089" s="37">
        <f>VLOOKUP(A1089,'S&amp;P 500 vs Bitcoin'!A1089:B3620,2,FALSE)</f>
        <v>2572.83</v>
      </c>
      <c r="C1089" s="37">
        <f>VLOOKUP(A1089,'Investing Evenly in Cryptos'!A1088:E3100,5,FALSE)</f>
        <v>6488.7</v>
      </c>
      <c r="D1089" s="37">
        <f t="shared" si="48"/>
        <v>1.182671091825102</v>
      </c>
      <c r="E1089" s="35">
        <f t="shared" si="49"/>
        <v>10.903179190751445</v>
      </c>
      <c r="F1089" s="34">
        <f t="shared" si="50"/>
        <v>9.2191136370177293</v>
      </c>
      <c r="G1089" s="34"/>
      <c r="H1089" s="34"/>
      <c r="I1089" s="17"/>
    </row>
    <row r="1090" spans="1:9" x14ac:dyDescent="0.2">
      <c r="A1090" s="5">
        <v>43035</v>
      </c>
      <c r="B1090" s="37">
        <f>VLOOKUP(A1090,'S&amp;P 500 vs Bitcoin'!A1090:B3621,2,FALSE)</f>
        <v>2581.0700000000002</v>
      </c>
      <c r="C1090" s="37">
        <f>VLOOKUP(A1090,'Investing Evenly in Cryptos'!A1089:E3101,5,FALSE)</f>
        <v>6110.83</v>
      </c>
      <c r="D1090" s="37">
        <f t="shared" si="48"/>
        <v>1.1864588313168831</v>
      </c>
      <c r="E1090" s="35">
        <f t="shared" si="49"/>
        <v>10.268231617152843</v>
      </c>
      <c r="F1090" s="34">
        <f t="shared" si="50"/>
        <v>8.6545199429767408</v>
      </c>
      <c r="G1090" s="34"/>
      <c r="H1090" s="34"/>
      <c r="I1090" s="17"/>
    </row>
    <row r="1091" spans="1:9" x14ac:dyDescent="0.2">
      <c r="A1091" s="5">
        <v>43034</v>
      </c>
      <c r="B1091" s="37">
        <f>VLOOKUP(A1091,'S&amp;P 500 vs Bitcoin'!A1091:B3622,2,FALSE)</f>
        <v>2560.4</v>
      </c>
      <c r="C1091" s="37">
        <f>VLOOKUP(A1091,'Investing Evenly in Cryptos'!A1090:E3102,5,FALSE)</f>
        <v>6240.6600000000008</v>
      </c>
      <c r="D1091" s="37">
        <f t="shared" ref="D1091:D1154" si="51">B1091/$B$1387</f>
        <v>1.1769573051888353</v>
      </c>
      <c r="E1091" s="35">
        <f t="shared" ref="E1091:E1154" si="52">C1091/$C$1387</f>
        <v>10.486389299637048</v>
      </c>
      <c r="F1091" s="34">
        <f t="shared" ref="F1091:F1154" si="53">E1091/D1091</f>
        <v>8.9097448593979145</v>
      </c>
      <c r="G1091" s="34"/>
      <c r="H1091" s="34"/>
      <c r="I1091" s="17"/>
    </row>
    <row r="1092" spans="1:9" x14ac:dyDescent="0.2">
      <c r="A1092" s="5">
        <v>43033</v>
      </c>
      <c r="B1092" s="37">
        <f>VLOOKUP(A1092,'S&amp;P 500 vs Bitcoin'!A1092:B3623,2,FALSE)</f>
        <v>2557.15</v>
      </c>
      <c r="C1092" s="37">
        <f>VLOOKUP(A1092,'Investing Evenly in Cryptos'!A1091:E3103,5,FALSE)</f>
        <v>6071.82</v>
      </c>
      <c r="D1092" s="37">
        <f t="shared" si="51"/>
        <v>1.1754633545397712</v>
      </c>
      <c r="E1092" s="35">
        <f t="shared" si="52"/>
        <v>10.202681812071514</v>
      </c>
      <c r="F1092" s="34">
        <f t="shared" si="53"/>
        <v>8.6797106627506615</v>
      </c>
      <c r="G1092" s="34"/>
      <c r="H1092" s="34"/>
      <c r="I1092" s="17"/>
    </row>
    <row r="1093" spans="1:9" x14ac:dyDescent="0.2">
      <c r="A1093" s="5">
        <v>43032</v>
      </c>
      <c r="B1093" s="37">
        <f>VLOOKUP(A1093,'S&amp;P 500 vs Bitcoin'!A1093:B3624,2,FALSE)</f>
        <v>2569.13</v>
      </c>
      <c r="C1093" s="37">
        <f>VLOOKUP(A1093,'Investing Evenly in Cryptos'!A1092:E3104,5,FALSE)</f>
        <v>5861.41</v>
      </c>
      <c r="D1093" s="37">
        <f t="shared" si="51"/>
        <v>1.1809702864707829</v>
      </c>
      <c r="E1093" s="35">
        <f t="shared" si="52"/>
        <v>9.849122865976609</v>
      </c>
      <c r="F1093" s="34">
        <f t="shared" si="53"/>
        <v>8.3398566236664369</v>
      </c>
      <c r="G1093" s="34"/>
      <c r="H1093" s="34"/>
      <c r="I1093" s="17"/>
    </row>
    <row r="1094" spans="1:9" x14ac:dyDescent="0.2">
      <c r="A1094" s="5">
        <v>43031</v>
      </c>
      <c r="B1094" s="37">
        <f>VLOOKUP(A1094,'S&amp;P 500 vs Bitcoin'!A1094:B3625,2,FALSE)</f>
        <v>2564.98</v>
      </c>
      <c r="C1094" s="37">
        <f>VLOOKUP(A1094,'Investing Evenly in Cryptos'!A1093:E3105,5,FALSE)</f>
        <v>6246.51</v>
      </c>
      <c r="D1094" s="37">
        <f t="shared" si="51"/>
        <v>1.1790626264112087</v>
      </c>
      <c r="E1094" s="35">
        <f t="shared" si="52"/>
        <v>10.49621924989918</v>
      </c>
      <c r="F1094" s="34">
        <f t="shared" si="53"/>
        <v>8.9021728064159067</v>
      </c>
      <c r="G1094" s="34"/>
      <c r="H1094" s="34"/>
      <c r="I1094" s="17"/>
    </row>
    <row r="1095" spans="1:9" x14ac:dyDescent="0.2">
      <c r="A1095" s="5">
        <v>43028</v>
      </c>
      <c r="B1095" s="37">
        <f>VLOOKUP(A1095,'S&amp;P 500 vs Bitcoin'!A1095:B3626,2,FALSE)</f>
        <v>2575.21</v>
      </c>
      <c r="C1095" s="37">
        <f>VLOOKUP(A1095,'Investing Evenly in Cryptos'!A1094:E3106,5,FALSE)</f>
        <v>6347.23</v>
      </c>
      <c r="D1095" s="37">
        <f t="shared" si="51"/>
        <v>1.1837651233773396</v>
      </c>
      <c r="E1095" s="35">
        <f t="shared" si="52"/>
        <v>10.665462427745664</v>
      </c>
      <c r="F1095" s="34">
        <f t="shared" si="53"/>
        <v>9.0097792350196801</v>
      </c>
      <c r="G1095" s="34"/>
      <c r="H1095" s="34"/>
      <c r="I1095" s="17"/>
    </row>
    <row r="1096" spans="1:9" x14ac:dyDescent="0.2">
      <c r="A1096" s="5">
        <v>43027</v>
      </c>
      <c r="B1096" s="37">
        <f>VLOOKUP(A1096,'S&amp;P 500 vs Bitcoin'!A1096:B3627,2,FALSE)</f>
        <v>2562.1</v>
      </c>
      <c r="C1096" s="37">
        <f>VLOOKUP(A1096,'Investing Evenly in Cryptos'!A1095:E3107,5,FALSE)</f>
        <v>6060.81</v>
      </c>
      <c r="D1096" s="37">
        <f t="shared" si="51"/>
        <v>1.1777387562975765</v>
      </c>
      <c r="E1096" s="35">
        <f t="shared" si="52"/>
        <v>10.184181341578169</v>
      </c>
      <c r="F1096" s="34">
        <f t="shared" si="53"/>
        <v>8.6472329174204017</v>
      </c>
      <c r="G1096" s="34"/>
      <c r="H1096" s="34"/>
      <c r="I1096" s="17"/>
    </row>
    <row r="1097" spans="1:9" x14ac:dyDescent="0.2">
      <c r="A1097" s="5">
        <v>43026</v>
      </c>
      <c r="B1097" s="37">
        <f>VLOOKUP(A1097,'S&amp;P 500 vs Bitcoin'!A1097:B3628,2,FALSE)</f>
        <v>2561.2600000000002</v>
      </c>
      <c r="C1097" s="37">
        <f>VLOOKUP(A1097,'Investing Evenly in Cryptos'!A1096:E3108,5,FALSE)</f>
        <v>5939.12</v>
      </c>
      <c r="D1097" s="37">
        <f t="shared" si="51"/>
        <v>1.1773526275144339</v>
      </c>
      <c r="E1097" s="35">
        <f t="shared" si="52"/>
        <v>9.9797015727920417</v>
      </c>
      <c r="F1097" s="34">
        <f t="shared" si="53"/>
        <v>8.4763913033095886</v>
      </c>
      <c r="G1097" s="34"/>
      <c r="H1097" s="34"/>
      <c r="I1097" s="17"/>
    </row>
    <row r="1098" spans="1:9" x14ac:dyDescent="0.2">
      <c r="A1098" s="5">
        <v>43025</v>
      </c>
      <c r="B1098" s="37">
        <f>VLOOKUP(A1098,'S&amp;P 500 vs Bitcoin'!A1098:B3629,2,FALSE)</f>
        <v>2559.36</v>
      </c>
      <c r="C1098" s="37">
        <f>VLOOKUP(A1098,'Investing Evenly in Cryptos'!A1097:E3109,5,FALSE)</f>
        <v>5971.94</v>
      </c>
      <c r="D1098" s="37">
        <f t="shared" si="51"/>
        <v>1.1764792409811349</v>
      </c>
      <c r="E1098" s="35">
        <f t="shared" si="52"/>
        <v>10.034850114262669</v>
      </c>
      <c r="F1098" s="34">
        <f t="shared" si="53"/>
        <v>8.5295598636266803</v>
      </c>
      <c r="G1098" s="34"/>
      <c r="H1098" s="34"/>
      <c r="I1098" s="17"/>
    </row>
    <row r="1099" spans="1:9" x14ac:dyDescent="0.2">
      <c r="A1099" s="5">
        <v>43024</v>
      </c>
      <c r="B1099" s="37">
        <f>VLOOKUP(A1099,'S&amp;P 500 vs Bitcoin'!A1099:B3630,2,FALSE)</f>
        <v>2557.64</v>
      </c>
      <c r="C1099" s="37">
        <f>VLOOKUP(A1099,'Investing Evenly in Cryptos'!A1098:E3110,5,FALSE)</f>
        <v>6163.58</v>
      </c>
      <c r="D1099" s="37">
        <f t="shared" si="51"/>
        <v>1.1756885963299377</v>
      </c>
      <c r="E1099" s="35">
        <f t="shared" si="52"/>
        <v>10.356869202849845</v>
      </c>
      <c r="F1099" s="34">
        <f t="shared" si="53"/>
        <v>8.809194233217994</v>
      </c>
      <c r="G1099" s="34"/>
      <c r="H1099" s="34"/>
      <c r="I1099" s="17"/>
    </row>
    <row r="1100" spans="1:9" x14ac:dyDescent="0.2">
      <c r="A1100" s="5">
        <v>43021</v>
      </c>
      <c r="B1100" s="37">
        <f>VLOOKUP(A1100,'S&amp;P 500 vs Bitcoin'!A1100:B3631,2,FALSE)</f>
        <v>2553.17</v>
      </c>
      <c r="C1100" s="37">
        <f>VLOOKUP(A1100,'Investing Evenly in Cryptos'!A1099:E3111,5,FALSE)</f>
        <v>6033.16</v>
      </c>
      <c r="D1100" s="37">
        <f t="shared" si="51"/>
        <v>1.1736338395910713</v>
      </c>
      <c r="E1100" s="35">
        <f t="shared" si="52"/>
        <v>10.137720123672537</v>
      </c>
      <c r="F1100" s="34">
        <f t="shared" si="53"/>
        <v>8.6378900996965271</v>
      </c>
      <c r="G1100" s="34"/>
      <c r="H1100" s="34"/>
      <c r="I1100" s="17"/>
    </row>
    <row r="1101" spans="1:9" x14ac:dyDescent="0.2">
      <c r="A1101" s="5">
        <v>43020</v>
      </c>
      <c r="B1101" s="37">
        <f>VLOOKUP(A1101,'S&amp;P 500 vs Bitcoin'!A1101:B3632,2,FALSE)</f>
        <v>2550.9299999999998</v>
      </c>
      <c r="C1101" s="37">
        <f>VLOOKUP(A1101,'Investing Evenly in Cryptos'!A1100:E3112,5,FALSE)</f>
        <v>5791.14</v>
      </c>
      <c r="D1101" s="37">
        <f t="shared" si="51"/>
        <v>1.172604162836024</v>
      </c>
      <c r="E1101" s="35">
        <f t="shared" si="52"/>
        <v>9.7310458394945556</v>
      </c>
      <c r="F1101" s="34">
        <f t="shared" si="53"/>
        <v>8.2986621981277562</v>
      </c>
      <c r="G1101" s="34"/>
      <c r="H1101" s="34"/>
      <c r="I1101" s="17"/>
    </row>
    <row r="1102" spans="1:9" x14ac:dyDescent="0.2">
      <c r="A1102" s="5">
        <v>43019</v>
      </c>
      <c r="B1102" s="37">
        <f>VLOOKUP(A1102,'S&amp;P 500 vs Bitcoin'!A1102:B3633,2,FALSE)</f>
        <v>2555.2399999999998</v>
      </c>
      <c r="C1102" s="37">
        <f>VLOOKUP(A1102,'Investing Evenly in Cryptos'!A1101:E3113,5,FALSE)</f>
        <v>5178.91</v>
      </c>
      <c r="D1102" s="37">
        <f t="shared" si="51"/>
        <v>1.1745853712352443</v>
      </c>
      <c r="E1102" s="35">
        <f t="shared" si="52"/>
        <v>8.7022953353945418</v>
      </c>
      <c r="F1102" s="34">
        <f t="shared" si="53"/>
        <v>7.408823188597041</v>
      </c>
      <c r="G1102" s="34"/>
      <c r="H1102" s="34"/>
      <c r="I1102" s="17"/>
    </row>
    <row r="1103" spans="1:9" x14ac:dyDescent="0.2">
      <c r="A1103" s="5">
        <v>43018</v>
      </c>
      <c r="B1103" s="37">
        <f>VLOOKUP(A1103,'S&amp;P 500 vs Bitcoin'!A1103:B3634,2,FALSE)</f>
        <v>2550.64</v>
      </c>
      <c r="C1103" s="37">
        <f>VLOOKUP(A1103,'Investing Evenly in Cryptos'!A1102:E3114,5,FALSE)</f>
        <v>5126.7199999999993</v>
      </c>
      <c r="D1103" s="37">
        <f t="shared" si="51"/>
        <v>1.1724708564704152</v>
      </c>
      <c r="E1103" s="35">
        <f t="shared" si="52"/>
        <v>8.6145987363892988</v>
      </c>
      <c r="F1103" s="34">
        <f t="shared" si="53"/>
        <v>7.3473883711894805</v>
      </c>
      <c r="G1103" s="34"/>
      <c r="H1103" s="34"/>
      <c r="I1103" s="17"/>
    </row>
    <row r="1104" spans="1:9" x14ac:dyDescent="0.2">
      <c r="A1104" s="5">
        <v>43017</v>
      </c>
      <c r="B1104" s="37">
        <f>VLOOKUP(A1104,'S&amp;P 500 vs Bitcoin'!A1104:B3635,2,FALSE)</f>
        <v>2544.73</v>
      </c>
      <c r="C1104" s="37">
        <f>VLOOKUP(A1104,'Investing Evenly in Cryptos'!A1103:E3115,5,FALSE)</f>
        <v>5129.74</v>
      </c>
      <c r="D1104" s="37">
        <f t="shared" si="51"/>
        <v>1.1697541646747325</v>
      </c>
      <c r="E1104" s="35">
        <f t="shared" si="52"/>
        <v>8.6196733431912893</v>
      </c>
      <c r="F1104" s="34">
        <f t="shared" si="53"/>
        <v>7.368790471960506</v>
      </c>
      <c r="G1104" s="34"/>
      <c r="H1104" s="34"/>
      <c r="I1104" s="17"/>
    </row>
    <row r="1105" spans="1:9" x14ac:dyDescent="0.2">
      <c r="A1105" s="5">
        <v>43014</v>
      </c>
      <c r="B1105" s="37">
        <f>VLOOKUP(A1105,'S&amp;P 500 vs Bitcoin'!A1105:B3636,2,FALSE)</f>
        <v>2549.33</v>
      </c>
      <c r="C1105" s="37">
        <f>VLOOKUP(A1105,'Investing Evenly in Cryptos'!A1104:E3116,5,FALSE)</f>
        <v>4731.55</v>
      </c>
      <c r="D1105" s="37">
        <f t="shared" si="51"/>
        <v>1.1718686794395616</v>
      </c>
      <c r="E1105" s="35">
        <f t="shared" si="52"/>
        <v>7.9505813953488378</v>
      </c>
      <c r="F1105" s="34">
        <f t="shared" si="53"/>
        <v>6.7845327167128913</v>
      </c>
      <c r="G1105" s="34"/>
      <c r="H1105" s="34"/>
      <c r="I1105" s="17"/>
    </row>
    <row r="1106" spans="1:9" x14ac:dyDescent="0.2">
      <c r="A1106" s="5">
        <v>43013</v>
      </c>
      <c r="B1106" s="37">
        <f>VLOOKUP(A1106,'S&amp;P 500 vs Bitcoin'!A1106:B3637,2,FALSE)</f>
        <v>2552.0700000000002</v>
      </c>
      <c r="C1106" s="37">
        <f>VLOOKUP(A1106,'Investing Evenly in Cryptos'!A1105:E3117,5,FALSE)</f>
        <v>4662.1899999999996</v>
      </c>
      <c r="D1106" s="37">
        <f t="shared" si="51"/>
        <v>1.1731281947560035</v>
      </c>
      <c r="E1106" s="35">
        <f t="shared" si="52"/>
        <v>7.8340334722408915</v>
      </c>
      <c r="F1106" s="34">
        <f t="shared" si="53"/>
        <v>6.6779005971042027</v>
      </c>
      <c r="G1106" s="34"/>
      <c r="H1106" s="34"/>
      <c r="I1106" s="17"/>
    </row>
    <row r="1107" spans="1:9" x14ac:dyDescent="0.2">
      <c r="A1107" s="5">
        <v>43012</v>
      </c>
      <c r="B1107" s="37">
        <f>VLOOKUP(A1107,'S&amp;P 500 vs Bitcoin'!A1107:B3638,2,FALSE)</f>
        <v>2537.7399999999998</v>
      </c>
      <c r="C1107" s="37">
        <f>VLOOKUP(A1107,'Investing Evenly in Cryptos'!A1106:E3118,5,FALSE)</f>
        <v>4557.66</v>
      </c>
      <c r="D1107" s="37">
        <f t="shared" si="51"/>
        <v>1.1665410215864376</v>
      </c>
      <c r="E1107" s="35">
        <f t="shared" si="52"/>
        <v>7.6583882242236854</v>
      </c>
      <c r="F1107" s="34">
        <f t="shared" si="53"/>
        <v>6.5650397907213405</v>
      </c>
      <c r="G1107" s="34"/>
      <c r="H1107" s="34"/>
      <c r="I1107" s="17"/>
    </row>
    <row r="1108" spans="1:9" x14ac:dyDescent="0.2">
      <c r="A1108" s="5">
        <v>43011</v>
      </c>
      <c r="B1108" s="37">
        <f>VLOOKUP(A1108,'S&amp;P 500 vs Bitcoin'!A1108:B3639,2,FALSE)</f>
        <v>2534.58</v>
      </c>
      <c r="C1108" s="37">
        <f>VLOOKUP(A1108,'Investing Evenly in Cryptos'!A1107:E3119,5,FALSE)</f>
        <v>4654.9399999999996</v>
      </c>
      <c r="D1108" s="37">
        <f t="shared" si="51"/>
        <v>1.1650884418784246</v>
      </c>
      <c r="E1108" s="35">
        <f t="shared" si="52"/>
        <v>7.8218510552493603</v>
      </c>
      <c r="F1108" s="34">
        <f t="shared" si="53"/>
        <v>6.7135255780569825</v>
      </c>
      <c r="G1108" s="34"/>
      <c r="H1108" s="34"/>
      <c r="I1108" s="17"/>
    </row>
    <row r="1109" spans="1:9" x14ac:dyDescent="0.2">
      <c r="A1109" s="5">
        <v>43010</v>
      </c>
      <c r="B1109" s="37">
        <f>VLOOKUP(A1109,'S&amp;P 500 vs Bitcoin'!A1109:B3640,2,FALSE)</f>
        <v>2529.12</v>
      </c>
      <c r="C1109" s="37">
        <f>VLOOKUP(A1109,'Investing Evenly in Cryptos'!A1108:E3120,5,FALSE)</f>
        <v>4750.29</v>
      </c>
      <c r="D1109" s="37">
        <f t="shared" si="51"/>
        <v>1.1625786047879969</v>
      </c>
      <c r="E1109" s="35">
        <f t="shared" si="52"/>
        <v>7.9820708428552223</v>
      </c>
      <c r="F1109" s="34">
        <f t="shared" si="53"/>
        <v>6.8658332520327088</v>
      </c>
      <c r="G1109" s="34"/>
      <c r="H1109" s="34"/>
      <c r="I1109" s="17"/>
    </row>
    <row r="1110" spans="1:9" x14ac:dyDescent="0.2">
      <c r="A1110" s="5">
        <v>43007</v>
      </c>
      <c r="B1110" s="37">
        <f>VLOOKUP(A1110,'S&amp;P 500 vs Bitcoin'!A1110:B3641,2,FALSE)</f>
        <v>2519.36</v>
      </c>
      <c r="C1110" s="37">
        <f>VLOOKUP(A1110,'Investing Evenly in Cryptos'!A1109:E3121,5,FALSE)</f>
        <v>4515.1799999999994</v>
      </c>
      <c r="D1110" s="37">
        <f t="shared" si="51"/>
        <v>1.1580921560695767</v>
      </c>
      <c r="E1110" s="35">
        <f t="shared" si="52"/>
        <v>7.587007662320203</v>
      </c>
      <c r="F1110" s="34">
        <f t="shared" si="53"/>
        <v>6.5512987222619481</v>
      </c>
      <c r="G1110" s="34"/>
      <c r="H1110" s="34"/>
      <c r="I1110" s="17"/>
    </row>
    <row r="1111" spans="1:9" x14ac:dyDescent="0.2">
      <c r="A1111" s="5">
        <v>43006</v>
      </c>
      <c r="B1111" s="37">
        <f>VLOOKUP(A1111,'S&amp;P 500 vs Bitcoin'!A1111:B3642,2,FALSE)</f>
        <v>2510.06</v>
      </c>
      <c r="C1111" s="37">
        <f>VLOOKUP(A1111,'Investing Evenly in Cryptos'!A1110:E3122,5,FALSE)</f>
        <v>4547.5</v>
      </c>
      <c r="D1111" s="37">
        <f t="shared" si="51"/>
        <v>1.1538171588276394</v>
      </c>
      <c r="E1111" s="35">
        <f t="shared" si="52"/>
        <v>7.6413160371017605</v>
      </c>
      <c r="F1111" s="34">
        <f t="shared" si="53"/>
        <v>6.6226403192563748</v>
      </c>
      <c r="G1111" s="34"/>
      <c r="H1111" s="34"/>
      <c r="I1111" s="17"/>
    </row>
    <row r="1112" spans="1:9" x14ac:dyDescent="0.2">
      <c r="A1112" s="5">
        <v>43005</v>
      </c>
      <c r="B1112" s="37">
        <f>VLOOKUP(A1112,'S&amp;P 500 vs Bitcoin'!A1112:B3643,2,FALSE)</f>
        <v>2507.04</v>
      </c>
      <c r="C1112" s="37">
        <f>VLOOKUP(A1112,'Investing Evenly in Cryptos'!A1111:E3123,5,FALSE)</f>
        <v>4572.03</v>
      </c>
      <c r="D1112" s="37">
        <f t="shared" si="51"/>
        <v>1.1524289339168168</v>
      </c>
      <c r="E1112" s="35">
        <f t="shared" si="52"/>
        <v>7.6825346148675893</v>
      </c>
      <c r="F1112" s="34">
        <f t="shared" si="53"/>
        <v>6.6663847017070124</v>
      </c>
      <c r="G1112" s="34"/>
      <c r="H1112" s="34"/>
      <c r="I1112" s="17"/>
    </row>
    <row r="1113" spans="1:9" x14ac:dyDescent="0.2">
      <c r="A1113" s="5">
        <v>43004</v>
      </c>
      <c r="B1113" s="37">
        <f>VLOOKUP(A1113,'S&amp;P 500 vs Bitcoin'!A1113:B3644,2,FALSE)</f>
        <v>2496.84</v>
      </c>
      <c r="C1113" s="37">
        <f>VLOOKUP(A1113,'Investing Evenly in Cryptos'!A1112:E3124,5,FALSE)</f>
        <v>4220.72</v>
      </c>
      <c r="D1113" s="37">
        <f t="shared" si="51"/>
        <v>1.1477402272643695</v>
      </c>
      <c r="E1113" s="35">
        <f t="shared" si="52"/>
        <v>7.0922166957924455</v>
      </c>
      <c r="F1113" s="34">
        <f t="shared" si="53"/>
        <v>6.1792873747195323</v>
      </c>
      <c r="G1113" s="34"/>
      <c r="H1113" s="34"/>
      <c r="I1113" s="17"/>
    </row>
    <row r="1114" spans="1:9" x14ac:dyDescent="0.2">
      <c r="A1114" s="5">
        <v>43003</v>
      </c>
      <c r="B1114" s="37">
        <f>VLOOKUP(A1114,'S&amp;P 500 vs Bitcoin'!A1114:B3645,2,FALSE)</f>
        <v>2496.66</v>
      </c>
      <c r="C1114" s="37">
        <f>VLOOKUP(A1114,'Investing Evenly in Cryptos'!A1113:E3125,5,FALSE)</f>
        <v>4277.42</v>
      </c>
      <c r="D1114" s="37">
        <f t="shared" si="51"/>
        <v>1.1476574853822674</v>
      </c>
      <c r="E1114" s="35">
        <f t="shared" si="52"/>
        <v>7.1874915983331098</v>
      </c>
      <c r="F1114" s="34">
        <f t="shared" si="53"/>
        <v>6.262749722700641</v>
      </c>
      <c r="G1114" s="34"/>
      <c r="H1114" s="34"/>
      <c r="I1114" s="17"/>
    </row>
    <row r="1115" spans="1:9" x14ac:dyDescent="0.2">
      <c r="A1115" s="5">
        <v>43000</v>
      </c>
      <c r="B1115" s="37">
        <f>VLOOKUP(A1115,'S&amp;P 500 vs Bitcoin'!A1115:B3646,2,FALSE)</f>
        <v>2502.2199999999998</v>
      </c>
      <c r="C1115" s="37">
        <f>VLOOKUP(A1115,'Investing Evenly in Cryptos'!A1114:E3126,5,FALSE)</f>
        <v>3908.5</v>
      </c>
      <c r="D1115" s="37">
        <f t="shared" si="51"/>
        <v>1.150213290184974</v>
      </c>
      <c r="E1115" s="35">
        <f t="shared" si="52"/>
        <v>6.5675830084688798</v>
      </c>
      <c r="F1115" s="34">
        <f t="shared" si="53"/>
        <v>5.7098827361077529</v>
      </c>
      <c r="G1115" s="34"/>
      <c r="H1115" s="34"/>
      <c r="I1115" s="17"/>
    </row>
    <row r="1116" spans="1:9" x14ac:dyDescent="0.2">
      <c r="A1116" s="5">
        <v>42999</v>
      </c>
      <c r="B1116" s="37">
        <f>VLOOKUP(A1116,'S&amp;P 500 vs Bitcoin'!A1116:B3647,2,FALSE)</f>
        <v>2500.6</v>
      </c>
      <c r="C1116" s="37">
        <f>VLOOKUP(A1116,'Investing Evenly in Cryptos'!A1115:E3127,5,FALSE)</f>
        <v>3906.6800000000003</v>
      </c>
      <c r="D1116" s="37">
        <f t="shared" si="51"/>
        <v>1.1494686132460559</v>
      </c>
      <c r="E1116" s="35">
        <f t="shared" si="52"/>
        <v>6.5645248017206619</v>
      </c>
      <c r="F1116" s="34">
        <f t="shared" si="53"/>
        <v>5.7109213127470202</v>
      </c>
      <c r="G1116" s="34"/>
      <c r="H1116" s="34"/>
      <c r="I1116" s="17"/>
    </row>
    <row r="1117" spans="1:9" x14ac:dyDescent="0.2">
      <c r="A1117" s="5">
        <v>42998</v>
      </c>
      <c r="B1117" s="37">
        <f>VLOOKUP(A1117,'S&amp;P 500 vs Bitcoin'!A1117:B3648,2,FALSE)</f>
        <v>2508.2399999999998</v>
      </c>
      <c r="C1117" s="37">
        <f>VLOOKUP(A1117,'Investing Evenly in Cryptos'!A1116:E3128,5,FALSE)</f>
        <v>4208.2699999999995</v>
      </c>
      <c r="D1117" s="37">
        <f t="shared" si="51"/>
        <v>1.1529805464641634</v>
      </c>
      <c r="E1117" s="35">
        <f t="shared" si="52"/>
        <v>7.0712965452345733</v>
      </c>
      <c r="F1117" s="34">
        <f t="shared" si="53"/>
        <v>6.1330579834326473</v>
      </c>
      <c r="G1117" s="34"/>
      <c r="H1117" s="34"/>
      <c r="I1117" s="17"/>
    </row>
    <row r="1118" spans="1:9" x14ac:dyDescent="0.2">
      <c r="A1118" s="5">
        <v>42997</v>
      </c>
      <c r="B1118" s="37">
        <f>VLOOKUP(A1118,'S&amp;P 500 vs Bitcoin'!A1118:B3649,2,FALSE)</f>
        <v>2506.65</v>
      </c>
      <c r="C1118" s="37">
        <f>VLOOKUP(A1118,'Investing Evenly in Cryptos'!A1117:E3129,5,FALSE)</f>
        <v>4235.58</v>
      </c>
      <c r="D1118" s="37">
        <f t="shared" si="51"/>
        <v>1.1522496598389291</v>
      </c>
      <c r="E1118" s="35">
        <f t="shared" si="52"/>
        <v>7.1171864497916388</v>
      </c>
      <c r="F1118" s="34">
        <f t="shared" si="53"/>
        <v>6.1767746156562433</v>
      </c>
      <c r="G1118" s="34"/>
      <c r="H1118" s="34"/>
      <c r="I1118" s="17"/>
    </row>
    <row r="1119" spans="1:9" x14ac:dyDescent="0.2">
      <c r="A1119" s="5">
        <v>42996</v>
      </c>
      <c r="B1119" s="37">
        <f>VLOOKUP(A1119,'S&amp;P 500 vs Bitcoin'!A1119:B3650,2,FALSE)</f>
        <v>2503.87</v>
      </c>
      <c r="C1119" s="37">
        <f>VLOOKUP(A1119,'Investing Evenly in Cryptos'!A1118:E3130,5,FALSE)</f>
        <v>4437.21</v>
      </c>
      <c r="D1119" s="37">
        <f t="shared" si="51"/>
        <v>1.1509717574375757</v>
      </c>
      <c r="E1119" s="35">
        <f t="shared" si="52"/>
        <v>7.4559920688264549</v>
      </c>
      <c r="F1119" s="34">
        <f t="shared" si="53"/>
        <v>6.4779974144855066</v>
      </c>
      <c r="G1119" s="34"/>
      <c r="H1119" s="34"/>
      <c r="I1119" s="17"/>
    </row>
    <row r="1120" spans="1:9" x14ac:dyDescent="0.2">
      <c r="A1120" s="5">
        <v>42993</v>
      </c>
      <c r="B1120" s="37">
        <f>VLOOKUP(A1120,'S&amp;P 500 vs Bitcoin'!A1120:B3651,2,FALSE)</f>
        <v>2500.23</v>
      </c>
      <c r="C1120" s="37">
        <f>VLOOKUP(A1120,'Investing Evenly in Cryptos'!A1119:E3131,5,FALSE)</f>
        <v>4008.97</v>
      </c>
      <c r="D1120" s="37">
        <f t="shared" si="51"/>
        <v>1.149298532710624</v>
      </c>
      <c r="E1120" s="35">
        <f t="shared" si="52"/>
        <v>6.7364061029708289</v>
      </c>
      <c r="F1120" s="34">
        <f t="shared" si="53"/>
        <v>5.861319675648585</v>
      </c>
      <c r="G1120" s="34"/>
      <c r="H1120" s="34"/>
      <c r="I1120" s="17"/>
    </row>
    <row r="1121" spans="1:9" x14ac:dyDescent="0.2">
      <c r="A1121" s="5">
        <v>42992</v>
      </c>
      <c r="B1121" s="37">
        <f>VLOOKUP(A1121,'S&amp;P 500 vs Bitcoin'!A1121:B3652,2,FALSE)</f>
        <v>2495.62</v>
      </c>
      <c r="C1121" s="37">
        <f>VLOOKUP(A1121,'Investing Evenly in Cryptos'!A1120:E3132,5,FALSE)</f>
        <v>3506.02</v>
      </c>
      <c r="D1121" s="37">
        <f t="shared" si="51"/>
        <v>1.1471794211745669</v>
      </c>
      <c r="E1121" s="35">
        <f t="shared" si="52"/>
        <v>5.891282430434198</v>
      </c>
      <c r="F1121" s="34">
        <f t="shared" si="53"/>
        <v>5.1354498883899682</v>
      </c>
      <c r="G1121" s="34"/>
      <c r="H1121" s="34"/>
      <c r="I1121" s="17"/>
    </row>
    <row r="1122" spans="1:9" x14ac:dyDescent="0.2">
      <c r="A1122" s="5">
        <v>42991</v>
      </c>
      <c r="B1122" s="37">
        <f>VLOOKUP(A1122,'S&amp;P 500 vs Bitcoin'!A1122:B3653,2,FALSE)</f>
        <v>2498.37</v>
      </c>
      <c r="C1122" s="37">
        <f>VLOOKUP(A1122,'Investing Evenly in Cryptos'!A1121:E3133,5,FALSE)</f>
        <v>4186.9800000000005</v>
      </c>
      <c r="D1122" s="37">
        <f t="shared" si="51"/>
        <v>1.1484435332622365</v>
      </c>
      <c r="E1122" s="35">
        <f t="shared" si="52"/>
        <v>7.035522247613927</v>
      </c>
      <c r="F1122" s="34">
        <f t="shared" si="53"/>
        <v>6.1261368485649612</v>
      </c>
      <c r="G1122" s="34"/>
      <c r="H1122" s="34"/>
      <c r="I1122" s="17"/>
    </row>
    <row r="1123" spans="1:9" x14ac:dyDescent="0.2">
      <c r="A1123" s="5">
        <v>42990</v>
      </c>
      <c r="B1123" s="37">
        <f>VLOOKUP(A1123,'S&amp;P 500 vs Bitcoin'!A1123:B3654,2,FALSE)</f>
        <v>2496.48</v>
      </c>
      <c r="C1123" s="37">
        <f>VLOOKUP(A1123,'Investing Evenly in Cryptos'!A1122:E3134,5,FALSE)</f>
        <v>4502.7999999999993</v>
      </c>
      <c r="D1123" s="37">
        <f t="shared" si="51"/>
        <v>1.1475747435001655</v>
      </c>
      <c r="E1123" s="35">
        <f t="shared" si="52"/>
        <v>7.5662051350988024</v>
      </c>
      <c r="F1123" s="34">
        <f t="shared" si="53"/>
        <v>6.5932133640563269</v>
      </c>
      <c r="G1123" s="34"/>
      <c r="H1123" s="34"/>
      <c r="I1123" s="17"/>
    </row>
    <row r="1124" spans="1:9" x14ac:dyDescent="0.2">
      <c r="A1124" s="5">
        <v>42989</v>
      </c>
      <c r="B1124" s="37">
        <f>VLOOKUP(A1124,'S&amp;P 500 vs Bitcoin'!A1124:B3655,2,FALSE)</f>
        <v>2488.11</v>
      </c>
      <c r="C1124" s="37">
        <f>VLOOKUP(A1124,'Investing Evenly in Cryptos'!A1123:E3135,5,FALSE)</f>
        <v>4568.4699999999993</v>
      </c>
      <c r="D1124" s="37">
        <f t="shared" si="51"/>
        <v>1.1437272459824219</v>
      </c>
      <c r="E1124" s="35">
        <f t="shared" si="52"/>
        <v>7.676552628041402</v>
      </c>
      <c r="F1124" s="34">
        <f t="shared" si="53"/>
        <v>6.7118735301680346</v>
      </c>
      <c r="G1124" s="34"/>
      <c r="H1124" s="34"/>
      <c r="I1124" s="17"/>
    </row>
    <row r="1125" spans="1:9" x14ac:dyDescent="0.2">
      <c r="A1125" s="5">
        <v>42986</v>
      </c>
      <c r="B1125" s="37">
        <f>VLOOKUP(A1125,'S&amp;P 500 vs Bitcoin'!A1125:B3656,2,FALSE)</f>
        <v>2461.4299999999998</v>
      </c>
      <c r="C1125" s="37">
        <f>VLOOKUP(A1125,'Investing Evenly in Cryptos'!A1124:E3136,5,FALSE)</f>
        <v>4683.5</v>
      </c>
      <c r="D1125" s="37">
        <f t="shared" si="51"/>
        <v>1.1314630603464126</v>
      </c>
      <c r="E1125" s="35">
        <f t="shared" si="52"/>
        <v>7.8698413765291031</v>
      </c>
      <c r="F1125" s="34">
        <f t="shared" si="53"/>
        <v>6.955455862712518</v>
      </c>
      <c r="G1125" s="34"/>
      <c r="H1125" s="34"/>
      <c r="I1125" s="17"/>
    </row>
    <row r="1126" spans="1:9" x14ac:dyDescent="0.2">
      <c r="A1126" s="5">
        <v>42985</v>
      </c>
      <c r="B1126" s="37">
        <f>VLOOKUP(A1126,'S&amp;P 500 vs Bitcoin'!A1126:B3657,2,FALSE)</f>
        <v>2465.1</v>
      </c>
      <c r="C1126" s="37">
        <f>VLOOKUP(A1126,'Investing Evenly in Cryptos'!A1125:E3137,5,FALSE)</f>
        <v>5027.83</v>
      </c>
      <c r="D1126" s="37">
        <f t="shared" si="51"/>
        <v>1.133150075387048</v>
      </c>
      <c r="E1126" s="35">
        <f t="shared" si="52"/>
        <v>8.4484305686248149</v>
      </c>
      <c r="F1126" s="34">
        <f t="shared" si="53"/>
        <v>7.4557031342376252</v>
      </c>
      <c r="G1126" s="34"/>
      <c r="H1126" s="34"/>
      <c r="I1126" s="17"/>
    </row>
    <row r="1127" spans="1:9" x14ac:dyDescent="0.2">
      <c r="A1127" s="5">
        <v>42984</v>
      </c>
      <c r="B1127" s="37">
        <f>VLOOKUP(A1127,'S&amp;P 500 vs Bitcoin'!A1127:B3658,2,FALSE)</f>
        <v>2465.54</v>
      </c>
      <c r="C1127" s="37">
        <f>VLOOKUP(A1127,'Investing Evenly in Cryptos'!A1126:E3138,5,FALSE)</f>
        <v>5007.93</v>
      </c>
      <c r="D1127" s="37">
        <f t="shared" si="51"/>
        <v>1.1333523333210753</v>
      </c>
      <c r="E1127" s="35">
        <f t="shared" si="52"/>
        <v>8.4149919343997848</v>
      </c>
      <c r="F1127" s="34">
        <f t="shared" si="53"/>
        <v>7.4248684076391651</v>
      </c>
      <c r="G1127" s="34"/>
      <c r="H1127" s="34"/>
      <c r="I1127" s="17"/>
    </row>
    <row r="1128" spans="1:9" x14ac:dyDescent="0.2">
      <c r="A1128" s="5">
        <v>42983</v>
      </c>
      <c r="B1128" s="37">
        <f>VLOOKUP(A1128,'S&amp;P 500 vs Bitcoin'!A1128:B3659,2,FALSE)</f>
        <v>2457.85</v>
      </c>
      <c r="C1128" s="37">
        <f>VLOOKUP(A1128,'Investing Evenly in Cryptos'!A1127:E3139,5,FALSE)</f>
        <v>4765.2699999999995</v>
      </c>
      <c r="D1128" s="37">
        <f t="shared" si="51"/>
        <v>1.1298174162468282</v>
      </c>
      <c r="E1128" s="35">
        <f t="shared" si="52"/>
        <v>8.007242236859792</v>
      </c>
      <c r="F1128" s="34">
        <f t="shared" si="53"/>
        <v>7.0872002163493564</v>
      </c>
      <c r="G1128" s="34"/>
      <c r="H1128" s="34"/>
      <c r="I1128" s="17"/>
    </row>
    <row r="1129" spans="1:9" x14ac:dyDescent="0.2">
      <c r="A1129" s="5">
        <v>42979</v>
      </c>
      <c r="B1129" s="37">
        <f>VLOOKUP(A1129,'S&amp;P 500 vs Bitcoin'!A1129:B3660,2,FALSE)</f>
        <v>2476.5500000000002</v>
      </c>
      <c r="C1129" s="37">
        <f>VLOOKUP(A1129,'Investing Evenly in Cryptos'!A1128:E3140,5,FALSE)</f>
        <v>5384.48</v>
      </c>
      <c r="D1129" s="37">
        <f t="shared" si="51"/>
        <v>1.1384133784429817</v>
      </c>
      <c r="E1129" s="35">
        <f t="shared" si="52"/>
        <v>9.0477214679392386</v>
      </c>
      <c r="F1129" s="34">
        <f t="shared" si="53"/>
        <v>7.947659118618132</v>
      </c>
      <c r="G1129" s="34"/>
      <c r="H1129" s="34"/>
      <c r="I1129" s="17"/>
    </row>
    <row r="1130" spans="1:9" x14ac:dyDescent="0.2">
      <c r="A1130" s="5">
        <v>42978</v>
      </c>
      <c r="B1130" s="37">
        <f>VLOOKUP(A1130,'S&amp;P 500 vs Bitcoin'!A1130:B3661,2,FALSE)</f>
        <v>2471.65</v>
      </c>
      <c r="C1130" s="37">
        <f>VLOOKUP(A1130,'Investing Evenly in Cryptos'!A1129:E3141,5,FALSE)</f>
        <v>5178.7299999999996</v>
      </c>
      <c r="D1130" s="37">
        <f t="shared" si="51"/>
        <v>1.1361609605413159</v>
      </c>
      <c r="E1130" s="35">
        <f t="shared" si="52"/>
        <v>8.701992875386475</v>
      </c>
      <c r="F1130" s="34">
        <f t="shared" si="53"/>
        <v>7.6591197705301122</v>
      </c>
      <c r="G1130" s="34"/>
      <c r="H1130" s="34"/>
      <c r="I1130" s="17"/>
    </row>
    <row r="1131" spans="1:9" x14ac:dyDescent="0.2">
      <c r="A1131" s="5">
        <v>42977</v>
      </c>
      <c r="B1131" s="37">
        <f>VLOOKUP(A1131,'S&amp;P 500 vs Bitcoin'!A1131:B3662,2,FALSE)</f>
        <v>2457.59</v>
      </c>
      <c r="C1131" s="37">
        <f>VLOOKUP(A1131,'Investing Evenly in Cryptos'!A1130:E3142,5,FALSE)</f>
        <v>5017.8999999999996</v>
      </c>
      <c r="D1131" s="37">
        <f t="shared" si="51"/>
        <v>1.1296979001949032</v>
      </c>
      <c r="E1131" s="35">
        <f t="shared" si="52"/>
        <v>8.4317448581798615</v>
      </c>
      <c r="F1131" s="34">
        <f t="shared" si="53"/>
        <v>7.4637165004247237</v>
      </c>
      <c r="G1131" s="34"/>
      <c r="H1131" s="34"/>
      <c r="I1131" s="17"/>
    </row>
    <row r="1132" spans="1:9" x14ac:dyDescent="0.2">
      <c r="A1132" s="5">
        <v>42976</v>
      </c>
      <c r="B1132" s="37">
        <f>VLOOKUP(A1132,'S&amp;P 500 vs Bitcoin'!A1132:B3663,2,FALSE)</f>
        <v>2446.3000000000002</v>
      </c>
      <c r="C1132" s="37">
        <f>VLOOKUP(A1132,'Investing Evenly in Cryptos'!A1131:E3143,5,FALSE)</f>
        <v>5022.8500000000004</v>
      </c>
      <c r="D1132" s="37">
        <f t="shared" si="51"/>
        <v>1.1245081454786159</v>
      </c>
      <c r="E1132" s="35">
        <f t="shared" si="52"/>
        <v>8.4400625084016667</v>
      </c>
      <c r="F1132" s="34">
        <f t="shared" si="53"/>
        <v>7.5055592459131431</v>
      </c>
      <c r="G1132" s="34"/>
      <c r="H1132" s="34"/>
      <c r="I1132" s="17"/>
    </row>
    <row r="1133" spans="1:9" x14ac:dyDescent="0.2">
      <c r="A1133" s="5">
        <v>42975</v>
      </c>
      <c r="B1133" s="37">
        <f>VLOOKUP(A1133,'S&amp;P 500 vs Bitcoin'!A1133:B3664,2,FALSE)</f>
        <v>2444.2399999999998</v>
      </c>
      <c r="C1133" s="37">
        <f>VLOOKUP(A1133,'Investing Evenly in Cryptos'!A1132:E3144,5,FALSE)</f>
        <v>4793.2700000000004</v>
      </c>
      <c r="D1133" s="37">
        <f t="shared" si="51"/>
        <v>1.1235612106056705</v>
      </c>
      <c r="E1133" s="35">
        <f t="shared" si="52"/>
        <v>8.0542915714477754</v>
      </c>
      <c r="F1133" s="34">
        <f t="shared" si="53"/>
        <v>7.1685383007357499</v>
      </c>
      <c r="G1133" s="34"/>
      <c r="H1133" s="34"/>
      <c r="I1133" s="17"/>
    </row>
    <row r="1134" spans="1:9" x14ac:dyDescent="0.2">
      <c r="A1134" s="5">
        <v>42972</v>
      </c>
      <c r="B1134" s="37">
        <f>VLOOKUP(A1134,'S&amp;P 500 vs Bitcoin'!A1134:B3665,2,FALSE)</f>
        <v>2443.0500000000002</v>
      </c>
      <c r="C1134" s="37">
        <f>VLOOKUP(A1134,'Investing Evenly in Cryptos'!A1133:E3145,5,FALSE)</f>
        <v>4731.3099999999995</v>
      </c>
      <c r="D1134" s="37">
        <f t="shared" si="51"/>
        <v>1.1230141948295518</v>
      </c>
      <c r="E1134" s="35">
        <f t="shared" si="52"/>
        <v>7.9501781153380824</v>
      </c>
      <c r="F1134" s="34">
        <f t="shared" si="53"/>
        <v>7.0793211269646861</v>
      </c>
      <c r="G1134" s="34"/>
      <c r="H1134" s="34"/>
      <c r="I1134" s="17"/>
    </row>
    <row r="1135" spans="1:9" x14ac:dyDescent="0.2">
      <c r="A1135" s="5">
        <v>42971</v>
      </c>
      <c r="B1135" s="37">
        <f>VLOOKUP(A1135,'S&amp;P 500 vs Bitcoin'!A1135:B3666,2,FALSE)</f>
        <v>2438.9699999999998</v>
      </c>
      <c r="C1135" s="37">
        <f>VLOOKUP(A1135,'Investing Evenly in Cryptos'!A1134:E3146,5,FALSE)</f>
        <v>4701.91</v>
      </c>
      <c r="D1135" s="37">
        <f t="shared" si="51"/>
        <v>1.1211387121685727</v>
      </c>
      <c r="E1135" s="35">
        <f t="shared" si="52"/>
        <v>7.9007763140207015</v>
      </c>
      <c r="F1135" s="34">
        <f t="shared" si="53"/>
        <v>7.0470997283989538</v>
      </c>
      <c r="G1135" s="34"/>
      <c r="H1135" s="34"/>
      <c r="I1135" s="17"/>
    </row>
    <row r="1136" spans="1:9" x14ac:dyDescent="0.2">
      <c r="A1136" s="5">
        <v>42970</v>
      </c>
      <c r="B1136" s="37">
        <f>VLOOKUP(A1136,'S&amp;P 500 vs Bitcoin'!A1136:B3667,2,FALSE)</f>
        <v>2444.04</v>
      </c>
      <c r="C1136" s="37">
        <f>VLOOKUP(A1136,'Investing Evenly in Cryptos'!A1135:E3147,5,FALSE)</f>
        <v>4498.9100000000008</v>
      </c>
      <c r="D1136" s="37">
        <f t="shared" si="51"/>
        <v>1.1234692751811128</v>
      </c>
      <c r="E1136" s="35">
        <f t="shared" si="52"/>
        <v>7.5596686382578318</v>
      </c>
      <c r="F1136" s="34">
        <f t="shared" si="53"/>
        <v>6.7288610425408821</v>
      </c>
      <c r="G1136" s="34"/>
      <c r="H1136" s="34"/>
      <c r="I1136" s="17"/>
    </row>
    <row r="1137" spans="1:9" x14ac:dyDescent="0.2">
      <c r="A1137" s="5">
        <v>42969</v>
      </c>
      <c r="B1137" s="37">
        <f>VLOOKUP(A1137,'S&amp;P 500 vs Bitcoin'!A1137:B3668,2,FALSE)</f>
        <v>2452.5100000000002</v>
      </c>
      <c r="C1137" s="37">
        <f>VLOOKUP(A1137,'Investing Evenly in Cryptos'!A1136:E3148,5,FALSE)</f>
        <v>4432.97</v>
      </c>
      <c r="D1137" s="37">
        <f t="shared" si="51"/>
        <v>1.1273627404111353</v>
      </c>
      <c r="E1137" s="35">
        <f t="shared" si="52"/>
        <v>7.4488674553031329</v>
      </c>
      <c r="F1137" s="34">
        <f t="shared" si="53"/>
        <v>6.6073386925903037</v>
      </c>
      <c r="G1137" s="34"/>
      <c r="H1137" s="34"/>
      <c r="I1137" s="17"/>
    </row>
    <row r="1138" spans="1:9" x14ac:dyDescent="0.2">
      <c r="A1138" s="5">
        <v>42968</v>
      </c>
      <c r="B1138" s="37">
        <f>VLOOKUP(A1138,'S&amp;P 500 vs Bitcoin'!A1138:B3669,2,FALSE)</f>
        <v>2428.37</v>
      </c>
      <c r="C1138" s="37">
        <f>VLOOKUP(A1138,'Investing Evenly in Cryptos'!A1137:E3149,5,FALSE)</f>
        <v>4372.7299999999996</v>
      </c>
      <c r="D1138" s="37">
        <f t="shared" si="51"/>
        <v>1.1162661346670097</v>
      </c>
      <c r="E1138" s="35">
        <f t="shared" si="52"/>
        <v>7.3476441726038439</v>
      </c>
      <c r="F1138" s="34">
        <f t="shared" si="53"/>
        <v>6.5823408454433663</v>
      </c>
      <c r="G1138" s="34"/>
      <c r="H1138" s="34"/>
      <c r="I1138" s="17"/>
    </row>
    <row r="1139" spans="1:9" x14ac:dyDescent="0.2">
      <c r="A1139" s="5">
        <v>42965</v>
      </c>
      <c r="B1139" s="37">
        <f>VLOOKUP(A1139,'S&amp;P 500 vs Bitcoin'!A1139:B3670,2,FALSE)</f>
        <v>2425.5500000000002</v>
      </c>
      <c r="C1139" s="37">
        <f>VLOOKUP(A1139,'Investing Evenly in Cryptos'!A1138:E3150,5,FALSE)</f>
        <v>4428.8899999999994</v>
      </c>
      <c r="D1139" s="37">
        <f t="shared" si="51"/>
        <v>1.114969845180745</v>
      </c>
      <c r="E1139" s="35">
        <f t="shared" si="52"/>
        <v>7.4420116951203106</v>
      </c>
      <c r="F1139" s="34">
        <f t="shared" si="53"/>
        <v>6.674630464031881</v>
      </c>
      <c r="G1139" s="34"/>
      <c r="H1139" s="34"/>
      <c r="I1139" s="17"/>
    </row>
    <row r="1140" spans="1:9" x14ac:dyDescent="0.2">
      <c r="A1140" s="5">
        <v>42964</v>
      </c>
      <c r="B1140" s="37">
        <f>VLOOKUP(A1140,'S&amp;P 500 vs Bitcoin'!A1140:B3671,2,FALSE)</f>
        <v>2430.0100000000002</v>
      </c>
      <c r="C1140" s="37">
        <f>VLOOKUP(A1140,'Investing Evenly in Cryptos'!A1139:E3151,5,FALSE)</f>
        <v>4602.88</v>
      </c>
      <c r="D1140" s="37">
        <f t="shared" si="51"/>
        <v>1.1170200051483838</v>
      </c>
      <c r="E1140" s="35">
        <f t="shared" si="52"/>
        <v>7.7343728995832777</v>
      </c>
      <c r="F1140" s="34">
        <f t="shared" si="53"/>
        <v>6.924113143842801</v>
      </c>
      <c r="G1140" s="34"/>
      <c r="H1140" s="34"/>
      <c r="I1140" s="17"/>
    </row>
    <row r="1141" spans="1:9" x14ac:dyDescent="0.2">
      <c r="A1141" s="5">
        <v>42963</v>
      </c>
      <c r="B1141" s="37">
        <f>VLOOKUP(A1141,'S&amp;P 500 vs Bitcoin'!A1141:B3672,2,FALSE)</f>
        <v>2468.11</v>
      </c>
      <c r="C1141" s="37">
        <f>VLOOKUP(A1141,'Investing Evenly in Cryptos'!A1140:E3152,5,FALSE)</f>
        <v>4731.4400000000005</v>
      </c>
      <c r="D1141" s="37">
        <f t="shared" si="51"/>
        <v>1.134533703526643</v>
      </c>
      <c r="E1141" s="35">
        <f t="shared" si="52"/>
        <v>7.9503965586772427</v>
      </c>
      <c r="F1141" s="34">
        <f t="shared" si="53"/>
        <v>7.0076336506917523</v>
      </c>
      <c r="G1141" s="34"/>
      <c r="H1141" s="34"/>
      <c r="I1141" s="17"/>
    </row>
    <row r="1142" spans="1:9" x14ac:dyDescent="0.2">
      <c r="A1142" s="5">
        <v>42962</v>
      </c>
      <c r="B1142" s="37">
        <f>VLOOKUP(A1142,'S&amp;P 500 vs Bitcoin'!A1142:B3673,2,FALSE)</f>
        <v>2464.61</v>
      </c>
      <c r="C1142" s="37">
        <f>VLOOKUP(A1142,'Investing Evenly in Cryptos'!A1141:E3153,5,FALSE)</f>
        <v>4481</v>
      </c>
      <c r="D1142" s="37">
        <f t="shared" si="51"/>
        <v>1.1329248335968816</v>
      </c>
      <c r="E1142" s="35">
        <f t="shared" si="52"/>
        <v>7.5295738674553032</v>
      </c>
      <c r="F1142" s="34">
        <f t="shared" si="53"/>
        <v>6.6461371877160946</v>
      </c>
      <c r="G1142" s="34"/>
      <c r="H1142" s="34"/>
      <c r="I1142" s="17"/>
    </row>
    <row r="1143" spans="1:9" x14ac:dyDescent="0.2">
      <c r="A1143" s="5">
        <v>42961</v>
      </c>
      <c r="B1143" s="37">
        <f>VLOOKUP(A1143,'S&amp;P 500 vs Bitcoin'!A1143:B3674,2,FALSE)</f>
        <v>2465.84</v>
      </c>
      <c r="C1143" s="37">
        <f>VLOOKUP(A1143,'Investing Evenly in Cryptos'!A1142:E3154,5,FALSE)</f>
        <v>4663.3100000000004</v>
      </c>
      <c r="D1143" s="37">
        <f t="shared" si="51"/>
        <v>1.133490236457912</v>
      </c>
      <c r="E1143" s="35">
        <f t="shared" si="52"/>
        <v>7.8359154456244129</v>
      </c>
      <c r="F1143" s="34">
        <f t="shared" si="53"/>
        <v>6.9130859654434884</v>
      </c>
      <c r="G1143" s="34"/>
      <c r="H1143" s="34"/>
      <c r="I1143" s="17"/>
    </row>
    <row r="1144" spans="1:9" x14ac:dyDescent="0.2">
      <c r="A1144" s="5">
        <v>42958</v>
      </c>
      <c r="B1144" s="37">
        <f>VLOOKUP(A1144,'S&amp;P 500 vs Bitcoin'!A1144:B3675,2,FALSE)</f>
        <v>2441.3200000000002</v>
      </c>
      <c r="C1144" s="37">
        <f>VLOOKUP(A1144,'Investing Evenly in Cryptos'!A1143:E3155,5,FALSE)</f>
        <v>3999.99</v>
      </c>
      <c r="D1144" s="37">
        <f t="shared" si="51"/>
        <v>1.122218953407127</v>
      </c>
      <c r="E1144" s="35">
        <f t="shared" si="52"/>
        <v>6.7213167092351123</v>
      </c>
      <c r="F1144" s="34">
        <f t="shared" si="53"/>
        <v>5.989309562834217</v>
      </c>
      <c r="G1144" s="34"/>
      <c r="H1144" s="34"/>
      <c r="I1144" s="17"/>
    </row>
    <row r="1145" spans="1:9" x14ac:dyDescent="0.2">
      <c r="A1145" s="5">
        <v>42957</v>
      </c>
      <c r="B1145" s="37">
        <f>VLOOKUP(A1145,'S&amp;P 500 vs Bitcoin'!A1145:B3676,2,FALSE)</f>
        <v>2438.21</v>
      </c>
      <c r="C1145" s="37">
        <f>VLOOKUP(A1145,'Investing Evenly in Cryptos'!A1144:E3156,5,FALSE)</f>
        <v>3751.0699999999997</v>
      </c>
      <c r="D1145" s="37">
        <f t="shared" si="51"/>
        <v>1.1207893575552532</v>
      </c>
      <c r="E1145" s="35">
        <f t="shared" si="52"/>
        <v>6.3030481247479493</v>
      </c>
      <c r="F1145" s="34">
        <f t="shared" si="53"/>
        <v>5.6237580079245344</v>
      </c>
      <c r="G1145" s="34"/>
      <c r="H1145" s="34"/>
      <c r="I1145" s="17"/>
    </row>
    <row r="1146" spans="1:9" x14ac:dyDescent="0.2">
      <c r="A1146" s="5">
        <v>42956</v>
      </c>
      <c r="B1146" s="37">
        <f>VLOOKUP(A1146,'S&amp;P 500 vs Bitcoin'!A1146:B3677,2,FALSE)</f>
        <v>2474.02</v>
      </c>
      <c r="C1146" s="37">
        <f>VLOOKUP(A1146,'Investing Evenly in Cryptos'!A1145:E3157,5,FALSE)</f>
        <v>3681.5800000000004</v>
      </c>
      <c r="D1146" s="37">
        <f t="shared" si="51"/>
        <v>1.1372503953223256</v>
      </c>
      <c r="E1146" s="35">
        <f t="shared" si="52"/>
        <v>6.1862817583008471</v>
      </c>
      <c r="F1146" s="34">
        <f t="shared" si="53"/>
        <v>5.4396831021083072</v>
      </c>
      <c r="G1146" s="34"/>
      <c r="H1146" s="34"/>
      <c r="I1146" s="17"/>
    </row>
    <row r="1147" spans="1:9" x14ac:dyDescent="0.2">
      <c r="A1147" s="5">
        <v>42955</v>
      </c>
      <c r="B1147" s="37">
        <f>VLOOKUP(A1147,'S&amp;P 500 vs Bitcoin'!A1147:B3678,2,FALSE)</f>
        <v>2474.92</v>
      </c>
      <c r="C1147" s="37">
        <f>VLOOKUP(A1147,'Investing Evenly in Cryptos'!A1146:E3158,5,FALSE)</f>
        <v>3759.89</v>
      </c>
      <c r="D1147" s="37">
        <f t="shared" si="51"/>
        <v>1.1376641047328357</v>
      </c>
      <c r="E1147" s="35">
        <f t="shared" si="52"/>
        <v>6.3178686651431644</v>
      </c>
      <c r="F1147" s="34">
        <f t="shared" si="53"/>
        <v>5.5533690821921695</v>
      </c>
      <c r="G1147" s="34"/>
      <c r="H1147" s="34"/>
      <c r="I1147" s="17"/>
    </row>
    <row r="1148" spans="1:9" x14ac:dyDescent="0.2">
      <c r="A1148" s="5">
        <v>42954</v>
      </c>
      <c r="B1148" s="37">
        <f>VLOOKUP(A1148,'S&amp;P 500 vs Bitcoin'!A1148:B3679,2,FALSE)</f>
        <v>2480.91</v>
      </c>
      <c r="C1148" s="37">
        <f>VLOOKUP(A1148,'Investing Evenly in Cryptos'!A1147:E3159,5,FALSE)</f>
        <v>3712.2</v>
      </c>
      <c r="D1148" s="37">
        <f t="shared" si="51"/>
        <v>1.1404175706983415</v>
      </c>
      <c r="E1148" s="35">
        <f t="shared" si="52"/>
        <v>6.2377335663395614</v>
      </c>
      <c r="F1148" s="34">
        <f t="shared" si="53"/>
        <v>5.469692616643786</v>
      </c>
      <c r="G1148" s="34"/>
      <c r="H1148" s="34"/>
      <c r="I1148" s="17"/>
    </row>
    <row r="1149" spans="1:9" x14ac:dyDescent="0.2">
      <c r="A1149" s="5">
        <v>42951</v>
      </c>
      <c r="B1149" s="37">
        <f>VLOOKUP(A1149,'S&amp;P 500 vs Bitcoin'!A1149:B3680,2,FALSE)</f>
        <v>2476.83</v>
      </c>
      <c r="C1149" s="37">
        <f>VLOOKUP(A1149,'Investing Evenly in Cryptos'!A1148:E3160,5,FALSE)</f>
        <v>3123.8</v>
      </c>
      <c r="D1149" s="37">
        <f t="shared" si="51"/>
        <v>1.1385420880373625</v>
      </c>
      <c r="E1149" s="35">
        <f t="shared" si="52"/>
        <v>5.2490254066406781</v>
      </c>
      <c r="F1149" s="34">
        <f t="shared" si="53"/>
        <v>4.6103042318699297</v>
      </c>
      <c r="G1149" s="34"/>
      <c r="H1149" s="34"/>
      <c r="I1149" s="17"/>
    </row>
    <row r="1150" spans="1:9" x14ac:dyDescent="0.2">
      <c r="A1150" s="5">
        <v>42950</v>
      </c>
      <c r="B1150" s="37">
        <f>VLOOKUP(A1150,'S&amp;P 500 vs Bitcoin'!A1150:B3681,2,FALSE)</f>
        <v>2472.16</v>
      </c>
      <c r="C1150" s="37">
        <f>VLOOKUP(A1150,'Investing Evenly in Cryptos'!A1149:E3161,5,FALSE)</f>
        <v>3057.58</v>
      </c>
      <c r="D1150" s="37">
        <f t="shared" si="51"/>
        <v>1.1363953958739381</v>
      </c>
      <c r="E1150" s="35">
        <f t="shared" si="52"/>
        <v>5.1377537303400995</v>
      </c>
      <c r="F1150" s="34">
        <f t="shared" si="53"/>
        <v>4.5210969254138353</v>
      </c>
      <c r="G1150" s="34"/>
      <c r="H1150" s="34"/>
      <c r="I1150" s="17"/>
    </row>
    <row r="1151" spans="1:9" x14ac:dyDescent="0.2">
      <c r="A1151" s="5">
        <v>42949</v>
      </c>
      <c r="B1151" s="37">
        <f>VLOOKUP(A1151,'S&amp;P 500 vs Bitcoin'!A1151:B3682,2,FALSE)</f>
        <v>2477.5700000000002</v>
      </c>
      <c r="C1151" s="37">
        <f>VLOOKUP(A1151,'Investing Evenly in Cryptos'!A1150:E3162,5,FALSE)</f>
        <v>2961.82</v>
      </c>
      <c r="D1151" s="37">
        <f t="shared" si="51"/>
        <v>1.1388822491082264</v>
      </c>
      <c r="E1151" s="35">
        <f t="shared" si="52"/>
        <v>4.9768450060492002</v>
      </c>
      <c r="F1151" s="34">
        <f t="shared" si="53"/>
        <v>4.3699381652020612</v>
      </c>
      <c r="G1151" s="34"/>
      <c r="H1151" s="34"/>
      <c r="I1151" s="17"/>
    </row>
    <row r="1152" spans="1:9" x14ac:dyDescent="0.2">
      <c r="A1152" s="5">
        <v>42948</v>
      </c>
      <c r="B1152" s="37">
        <f>VLOOKUP(A1152,'S&amp;P 500 vs Bitcoin'!A1152:B3683,2,FALSE)</f>
        <v>2476.35</v>
      </c>
      <c r="C1152" s="37">
        <f>VLOOKUP(A1152,'Investing Evenly in Cryptos'!A1151:E3163,5,FALSE)</f>
        <v>3000.3499999999995</v>
      </c>
      <c r="D1152" s="37">
        <f t="shared" si="51"/>
        <v>1.1383214430184239</v>
      </c>
      <c r="E1152" s="35">
        <f t="shared" si="52"/>
        <v>5.0415882511090189</v>
      </c>
      <c r="F1152" s="34">
        <f t="shared" si="53"/>
        <v>4.4289671270186375</v>
      </c>
      <c r="G1152" s="34"/>
      <c r="H1152" s="34"/>
      <c r="I1152" s="17"/>
    </row>
    <row r="1153" spans="1:9" x14ac:dyDescent="0.2">
      <c r="A1153" s="5">
        <v>42947</v>
      </c>
      <c r="B1153" s="37">
        <f>VLOOKUP(A1153,'S&amp;P 500 vs Bitcoin'!A1153:B3684,2,FALSE)</f>
        <v>2470.3000000000002</v>
      </c>
      <c r="C1153" s="37">
        <f>VLOOKUP(A1153,'Investing Evenly in Cryptos'!A1152:E3164,5,FALSE)</f>
        <v>3099.08</v>
      </c>
      <c r="D1153" s="37">
        <f t="shared" si="51"/>
        <v>1.1355403964255508</v>
      </c>
      <c r="E1153" s="35">
        <f t="shared" si="52"/>
        <v>5.2074875655330013</v>
      </c>
      <c r="F1153" s="34">
        <f t="shared" si="53"/>
        <v>4.5859113263826705</v>
      </c>
      <c r="G1153" s="34"/>
      <c r="H1153" s="34"/>
      <c r="I1153" s="17"/>
    </row>
    <row r="1154" spans="1:9" x14ac:dyDescent="0.2">
      <c r="A1154" s="5">
        <v>42944</v>
      </c>
      <c r="B1154" s="37">
        <f>VLOOKUP(A1154,'S&amp;P 500 vs Bitcoin'!A1154:B3685,2,FALSE)</f>
        <v>2472.1</v>
      </c>
      <c r="C1154" s="37">
        <f>VLOOKUP(A1154,'Investing Evenly in Cryptos'!A1153:E3165,5,FALSE)</f>
        <v>3016.35</v>
      </c>
      <c r="D1154" s="37">
        <f t="shared" si="51"/>
        <v>1.1363678152465708</v>
      </c>
      <c r="E1154" s="35">
        <f t="shared" si="52"/>
        <v>5.0684735851592952</v>
      </c>
      <c r="F1154" s="34">
        <f t="shared" si="53"/>
        <v>4.4602403527765615</v>
      </c>
      <c r="G1154" s="34"/>
      <c r="H1154" s="34"/>
      <c r="I1154" s="17"/>
    </row>
    <row r="1155" spans="1:9" x14ac:dyDescent="0.2">
      <c r="A1155" s="5">
        <v>42943</v>
      </c>
      <c r="B1155" s="37">
        <f>VLOOKUP(A1155,'S&amp;P 500 vs Bitcoin'!A1155:B3686,2,FALSE)</f>
        <v>2475.42</v>
      </c>
      <c r="C1155" s="37">
        <f>VLOOKUP(A1155,'Investing Evenly in Cryptos'!A1154:E3166,5,FALSE)</f>
        <v>2909.31</v>
      </c>
      <c r="D1155" s="37">
        <f t="shared" ref="D1155:D1218" si="54">B1155/$B$1387</f>
        <v>1.1378939432942301</v>
      </c>
      <c r="E1155" s="35">
        <f t="shared" ref="E1155:E1218" si="55">C1155/$C$1387</f>
        <v>4.8886107003629515</v>
      </c>
      <c r="F1155" s="34">
        <f t="shared" ref="F1155:F1218" si="56">E1155/D1155</f>
        <v>4.2961918631979943</v>
      </c>
      <c r="G1155" s="34"/>
      <c r="H1155" s="34"/>
      <c r="I1155" s="17"/>
    </row>
    <row r="1156" spans="1:9" x14ac:dyDescent="0.2">
      <c r="A1156" s="5">
        <v>42942</v>
      </c>
      <c r="B1156" s="37">
        <f>VLOOKUP(A1156,'S&amp;P 500 vs Bitcoin'!A1156:B3687,2,FALSE)</f>
        <v>2477.83</v>
      </c>
      <c r="C1156" s="37">
        <f>VLOOKUP(A1156,'Investing Evenly in Cryptos'!A1155:E3167,5,FALSE)</f>
        <v>2771.0199999999995</v>
      </c>
      <c r="D1156" s="37">
        <f t="shared" si="54"/>
        <v>1.1390017651601514</v>
      </c>
      <c r="E1156" s="35">
        <f t="shared" si="55"/>
        <v>4.6562373974996634</v>
      </c>
      <c r="F1156" s="34">
        <f t="shared" si="56"/>
        <v>4.0879984034484487</v>
      </c>
      <c r="G1156" s="34"/>
      <c r="H1156" s="34"/>
      <c r="I1156" s="17"/>
    </row>
    <row r="1157" spans="1:9" x14ac:dyDescent="0.2">
      <c r="A1157" s="5">
        <v>42941</v>
      </c>
      <c r="B1157" s="37">
        <f>VLOOKUP(A1157,'S&amp;P 500 vs Bitcoin'!A1157:B3688,2,FALSE)</f>
        <v>2477.13</v>
      </c>
      <c r="C1157" s="37">
        <f>VLOOKUP(A1157,'Investing Evenly in Cryptos'!A1156:E3168,5,FALSE)</f>
        <v>2805.81</v>
      </c>
      <c r="D1157" s="37">
        <f t="shared" si="54"/>
        <v>1.1386799911741992</v>
      </c>
      <c r="E1157" s="35">
        <f t="shared" si="55"/>
        <v>4.7146961957252316</v>
      </c>
      <c r="F1157" s="34">
        <f t="shared" si="56"/>
        <v>4.1404927040682153</v>
      </c>
      <c r="G1157" s="34"/>
      <c r="H1157" s="34"/>
      <c r="I1157" s="17"/>
    </row>
    <row r="1158" spans="1:9" x14ac:dyDescent="0.2">
      <c r="A1158" s="5">
        <v>42940</v>
      </c>
      <c r="B1158" s="37">
        <f>VLOOKUP(A1158,'S&amp;P 500 vs Bitcoin'!A1158:B3689,2,FALSE)</f>
        <v>2469.91</v>
      </c>
      <c r="C1158" s="37">
        <f>VLOOKUP(A1158,'Investing Evenly in Cryptos'!A1157:E3169,5,FALSE)</f>
        <v>3041.3</v>
      </c>
      <c r="D1158" s="37">
        <f t="shared" si="54"/>
        <v>1.135361122347663</v>
      </c>
      <c r="E1158" s="35">
        <f t="shared" si="55"/>
        <v>5.1103979029439444</v>
      </c>
      <c r="F1158" s="34">
        <f t="shared" si="56"/>
        <v>4.5011210991414163</v>
      </c>
      <c r="G1158" s="34"/>
      <c r="H1158" s="34"/>
      <c r="I1158" s="17"/>
    </row>
    <row r="1159" spans="1:9" x14ac:dyDescent="0.2">
      <c r="A1159" s="5">
        <v>42937</v>
      </c>
      <c r="B1159" s="37">
        <f>VLOOKUP(A1159,'S&amp;P 500 vs Bitcoin'!A1159:B3690,2,FALSE)</f>
        <v>2472.54</v>
      </c>
      <c r="C1159" s="37">
        <f>VLOOKUP(A1159,'Investing Evenly in Cryptos'!A1158:E3170,5,FALSE)</f>
        <v>2925.51</v>
      </c>
      <c r="D1159" s="37">
        <f t="shared" si="54"/>
        <v>1.1365700731805979</v>
      </c>
      <c r="E1159" s="35">
        <f t="shared" si="55"/>
        <v>4.9158321010888564</v>
      </c>
      <c r="F1159" s="34">
        <f t="shared" si="56"/>
        <v>4.3251465238146771</v>
      </c>
      <c r="G1159" s="34"/>
      <c r="H1159" s="34"/>
      <c r="I1159" s="17"/>
    </row>
    <row r="1160" spans="1:9" x14ac:dyDescent="0.2">
      <c r="A1160" s="5">
        <v>42936</v>
      </c>
      <c r="B1160" s="37">
        <f>VLOOKUP(A1160,'S&amp;P 500 vs Bitcoin'!A1160:B3691,2,FALSE)</f>
        <v>2473.4499999999998</v>
      </c>
      <c r="C1160" s="37">
        <f>VLOOKUP(A1160,'Investing Evenly in Cryptos'!A1159:E3171,5,FALSE)</f>
        <v>3128.31</v>
      </c>
      <c r="D1160" s="37">
        <f t="shared" si="54"/>
        <v>1.1369883793623359</v>
      </c>
      <c r="E1160" s="35">
        <f t="shared" si="55"/>
        <v>5.2566037101760985</v>
      </c>
      <c r="F1160" s="34">
        <f t="shared" si="56"/>
        <v>4.623269512327111</v>
      </c>
      <c r="G1160" s="34"/>
      <c r="H1160" s="34"/>
      <c r="I1160" s="17"/>
    </row>
    <row r="1161" spans="1:9" x14ac:dyDescent="0.2">
      <c r="A1161" s="5">
        <v>42935</v>
      </c>
      <c r="B1161" s="37">
        <f>VLOOKUP(A1161,'S&amp;P 500 vs Bitcoin'!A1161:B3692,2,FALSE)</f>
        <v>2473.83</v>
      </c>
      <c r="C1161" s="37">
        <f>VLOOKUP(A1161,'Investing Evenly in Cryptos'!A1160:E3172,5,FALSE)</f>
        <v>2487.92</v>
      </c>
      <c r="D1161" s="37">
        <f t="shared" si="54"/>
        <v>1.1371630566689956</v>
      </c>
      <c r="E1161" s="35">
        <f t="shared" si="55"/>
        <v>4.1805350181476006</v>
      </c>
      <c r="F1161" s="34">
        <f t="shared" si="56"/>
        <v>3.6762845870084107</v>
      </c>
      <c r="G1161" s="34"/>
      <c r="H1161" s="34"/>
      <c r="I1161" s="17"/>
    </row>
    <row r="1162" spans="1:9" x14ac:dyDescent="0.2">
      <c r="A1162" s="5">
        <v>42934</v>
      </c>
      <c r="B1162" s="37">
        <f>VLOOKUP(A1162,'S&amp;P 500 vs Bitcoin'!A1162:B3693,2,FALSE)</f>
        <v>2460.61</v>
      </c>
      <c r="C1162" s="37">
        <f>VLOOKUP(A1162,'Investing Evenly in Cryptos'!A1161:E3173,5,FALSE)</f>
        <v>2572.16</v>
      </c>
      <c r="D1162" s="37">
        <f t="shared" si="54"/>
        <v>1.1310861251057258</v>
      </c>
      <c r="E1162" s="35">
        <f t="shared" si="55"/>
        <v>4.322086301922301</v>
      </c>
      <c r="F1162" s="34">
        <f t="shared" si="56"/>
        <v>3.8211823184713749</v>
      </c>
      <c r="G1162" s="34"/>
      <c r="H1162" s="34"/>
      <c r="I1162" s="17"/>
    </row>
    <row r="1163" spans="1:9" x14ac:dyDescent="0.2">
      <c r="A1163" s="5">
        <v>42933</v>
      </c>
      <c r="B1163" s="37">
        <f>VLOOKUP(A1163,'S&amp;P 500 vs Bitcoin'!A1163:B3694,2,FALSE)</f>
        <v>2459.14</v>
      </c>
      <c r="C1163" s="37">
        <f>VLOOKUP(A1163,'Investing Evenly in Cryptos'!A1162:E3174,5,FALSE)</f>
        <v>2451.52</v>
      </c>
      <c r="D1163" s="37">
        <f t="shared" si="54"/>
        <v>1.1304103997352259</v>
      </c>
      <c r="E1163" s="35">
        <f t="shared" si="55"/>
        <v>4.1193708831832234</v>
      </c>
      <c r="F1163" s="34">
        <f t="shared" si="56"/>
        <v>3.6441374602959211</v>
      </c>
      <c r="G1163" s="34"/>
      <c r="H1163" s="34"/>
      <c r="I1163" s="17"/>
    </row>
    <row r="1164" spans="1:9" x14ac:dyDescent="0.2">
      <c r="A1164" s="5">
        <v>42930</v>
      </c>
      <c r="B1164" s="37">
        <f>VLOOKUP(A1164,'S&amp;P 500 vs Bitcoin'!A1164:B3695,2,FALSE)</f>
        <v>2459.27</v>
      </c>
      <c r="C1164" s="37">
        <f>VLOOKUP(A1164,'Investing Evenly in Cryptos'!A1163:E3175,5,FALSE)</f>
        <v>2444.3700000000003</v>
      </c>
      <c r="D1164" s="37">
        <f t="shared" si="54"/>
        <v>1.1304701577611884</v>
      </c>
      <c r="E1164" s="35">
        <f t="shared" si="55"/>
        <v>4.1073564995295069</v>
      </c>
      <c r="F1164" s="34">
        <f t="shared" si="56"/>
        <v>3.6333170507250001</v>
      </c>
      <c r="G1164" s="34"/>
      <c r="H1164" s="34"/>
      <c r="I1164" s="17"/>
    </row>
    <row r="1165" spans="1:9" x14ac:dyDescent="0.2">
      <c r="A1165" s="5">
        <v>42929</v>
      </c>
      <c r="B1165" s="37">
        <f>VLOOKUP(A1165,'S&amp;P 500 vs Bitcoin'!A1165:B3696,2,FALSE)</f>
        <v>2447.83</v>
      </c>
      <c r="C1165" s="37">
        <f>VLOOKUP(A1165,'Investing Evenly in Cryptos'!A1164:E3176,5,FALSE)</f>
        <v>2579.48</v>
      </c>
      <c r="D1165" s="37">
        <f t="shared" si="54"/>
        <v>1.1252114514764828</v>
      </c>
      <c r="E1165" s="35">
        <f t="shared" si="55"/>
        <v>4.3343863422503022</v>
      </c>
      <c r="F1165" s="34">
        <f t="shared" si="56"/>
        <v>3.8520638379237928</v>
      </c>
      <c r="G1165" s="34"/>
      <c r="H1165" s="34"/>
      <c r="I1165" s="17"/>
    </row>
    <row r="1166" spans="1:9" x14ac:dyDescent="0.2">
      <c r="A1166" s="5">
        <v>42928</v>
      </c>
      <c r="B1166" s="37">
        <f>VLOOKUP(A1166,'S&amp;P 500 vs Bitcoin'!A1166:B3697,2,FALSE)</f>
        <v>2443.25</v>
      </c>
      <c r="C1166" s="37">
        <f>VLOOKUP(A1166,'Investing Evenly in Cryptos'!A1165:E3177,5,FALSE)</f>
        <v>2645.32</v>
      </c>
      <c r="D1166" s="37">
        <f t="shared" si="54"/>
        <v>1.1231061302541094</v>
      </c>
      <c r="E1166" s="35">
        <f t="shared" si="55"/>
        <v>4.4450194918671864</v>
      </c>
      <c r="F1166" s="34">
        <f t="shared" si="56"/>
        <v>3.9577911402384336</v>
      </c>
      <c r="G1166" s="34"/>
      <c r="H1166" s="34"/>
      <c r="I1166" s="17"/>
    </row>
    <row r="1167" spans="1:9" x14ac:dyDescent="0.2">
      <c r="A1167" s="5">
        <v>42927</v>
      </c>
      <c r="B1167" s="37">
        <f>VLOOKUP(A1167,'S&amp;P 500 vs Bitcoin'!A1167:B3698,2,FALSE)</f>
        <v>2425.5300000000002</v>
      </c>
      <c r="C1167" s="37">
        <f>VLOOKUP(A1167,'Investing Evenly in Cryptos'!A1166:E3178,5,FALSE)</f>
        <v>2514.65</v>
      </c>
      <c r="D1167" s="37">
        <f t="shared" si="54"/>
        <v>1.1149606516382893</v>
      </c>
      <c r="E1167" s="35">
        <f t="shared" si="55"/>
        <v>4.2254503293453425</v>
      </c>
      <c r="F1167" s="34">
        <f t="shared" si="56"/>
        <v>3.789775292192235</v>
      </c>
      <c r="G1167" s="34"/>
      <c r="H1167" s="34"/>
      <c r="I1167" s="17"/>
    </row>
    <row r="1168" spans="1:9" x14ac:dyDescent="0.2">
      <c r="A1168" s="5">
        <v>42926</v>
      </c>
      <c r="B1168" s="37">
        <f>VLOOKUP(A1168,'S&amp;P 500 vs Bitcoin'!A1168:B3699,2,FALSE)</f>
        <v>2427.4299999999998</v>
      </c>
      <c r="C1168" s="37">
        <f>VLOOKUP(A1168,'Investing Evenly in Cryptos'!A1167:E3179,5,FALSE)</f>
        <v>2565.04</v>
      </c>
      <c r="D1168" s="37">
        <f t="shared" si="54"/>
        <v>1.1158340381715881</v>
      </c>
      <c r="E1168" s="35">
        <f t="shared" si="55"/>
        <v>4.3101223282699284</v>
      </c>
      <c r="F1168" s="34">
        <f t="shared" si="56"/>
        <v>3.8626912074958017</v>
      </c>
      <c r="G1168" s="34"/>
      <c r="H1168" s="34"/>
      <c r="I1168" s="17"/>
    </row>
    <row r="1169" spans="1:9" x14ac:dyDescent="0.2">
      <c r="A1169" s="5">
        <v>42923</v>
      </c>
      <c r="B1169" s="37">
        <f>VLOOKUP(A1169,'S&amp;P 500 vs Bitcoin'!A1169:B3700,2,FALSE)</f>
        <v>2425.1799999999998</v>
      </c>
      <c r="C1169" s="37">
        <f>VLOOKUP(A1169,'Investing Evenly in Cryptos'!A1168:E3180,5,FALSE)</f>
        <v>2763.8900000000003</v>
      </c>
      <c r="D1169" s="37">
        <f t="shared" si="54"/>
        <v>1.1147997646453129</v>
      </c>
      <c r="E1169" s="35">
        <f t="shared" si="55"/>
        <v>4.6442566205135103</v>
      </c>
      <c r="F1169" s="34">
        <f t="shared" si="56"/>
        <v>4.1660007185157033</v>
      </c>
      <c r="G1169" s="34"/>
      <c r="H1169" s="34"/>
      <c r="I1169" s="17"/>
    </row>
    <row r="1170" spans="1:9" x14ac:dyDescent="0.2">
      <c r="A1170" s="5">
        <v>42922</v>
      </c>
      <c r="B1170" s="37">
        <f>VLOOKUP(A1170,'S&amp;P 500 vs Bitcoin'!A1170:B3701,2,FALSE)</f>
        <v>2409.75</v>
      </c>
      <c r="C1170" s="37">
        <f>VLOOKUP(A1170,'Investing Evenly in Cryptos'!A1169:E3181,5,FALSE)</f>
        <v>2909.6499999999996</v>
      </c>
      <c r="D1170" s="37">
        <f t="shared" si="54"/>
        <v>1.1077069466406795</v>
      </c>
      <c r="E1170" s="35">
        <f t="shared" si="55"/>
        <v>4.8891820137115198</v>
      </c>
      <c r="F1170" s="34">
        <f t="shared" si="56"/>
        <v>4.4137865421344911</v>
      </c>
      <c r="G1170" s="34"/>
      <c r="H1170" s="34"/>
      <c r="I1170" s="17"/>
    </row>
    <row r="1171" spans="1:9" x14ac:dyDescent="0.2">
      <c r="A1171" s="5">
        <v>42921</v>
      </c>
      <c r="B1171" s="37">
        <f>VLOOKUP(A1171,'S&amp;P 500 vs Bitcoin'!A1171:B3702,2,FALSE)</f>
        <v>2432.54</v>
      </c>
      <c r="C1171" s="37">
        <f>VLOOKUP(A1171,'Investing Evenly in Cryptos'!A1170:E3182,5,FALSE)</f>
        <v>2916.67</v>
      </c>
      <c r="D1171" s="37">
        <f t="shared" si="54"/>
        <v>1.1181829882690397</v>
      </c>
      <c r="E1171" s="35">
        <f t="shared" si="55"/>
        <v>4.9009779540260787</v>
      </c>
      <c r="F1171" s="34">
        <f t="shared" si="56"/>
        <v>4.3829838277300652</v>
      </c>
      <c r="G1171" s="34"/>
      <c r="H1171" s="34"/>
      <c r="I1171" s="17"/>
    </row>
    <row r="1172" spans="1:9" x14ac:dyDescent="0.2">
      <c r="A1172" s="5">
        <v>42919</v>
      </c>
      <c r="B1172" s="37">
        <f>VLOOKUP(A1172,'S&amp;P 500 vs Bitcoin'!A1172:B3703,2,FALSE)</f>
        <v>2429.0100000000002</v>
      </c>
      <c r="C1172" s="37">
        <f>VLOOKUP(A1172,'Investing Evenly in Cryptos'!A1171:E3183,5,FALSE)</f>
        <v>2843.5</v>
      </c>
      <c r="D1172" s="37">
        <f t="shared" si="54"/>
        <v>1.1165603280255949</v>
      </c>
      <c r="E1172" s="35">
        <f t="shared" si="55"/>
        <v>4.7780279607474121</v>
      </c>
      <c r="F1172" s="34">
        <f t="shared" si="56"/>
        <v>4.2792385156620805</v>
      </c>
      <c r="G1172" s="34"/>
      <c r="H1172" s="34"/>
      <c r="I1172" s="17"/>
    </row>
    <row r="1173" spans="1:9" x14ac:dyDescent="0.2">
      <c r="A1173" s="5">
        <v>42916</v>
      </c>
      <c r="B1173" s="37">
        <f>VLOOKUP(A1173,'S&amp;P 500 vs Bitcoin'!A1173:B3704,2,FALSE)</f>
        <v>2423.41</v>
      </c>
      <c r="C1173" s="37">
        <f>VLOOKUP(A1173,'Investing Evenly in Cryptos'!A1172:E3184,5,FALSE)</f>
        <v>2735.8099999999995</v>
      </c>
      <c r="D1173" s="37">
        <f t="shared" si="54"/>
        <v>1.1139861361379766</v>
      </c>
      <c r="E1173" s="35">
        <f t="shared" si="55"/>
        <v>4.5970728592552756</v>
      </c>
      <c r="F1173" s="34">
        <f t="shared" si="56"/>
        <v>4.1266876760178004</v>
      </c>
      <c r="G1173" s="34"/>
      <c r="H1173" s="34"/>
      <c r="I1173" s="17"/>
    </row>
    <row r="1174" spans="1:9" x14ac:dyDescent="0.2">
      <c r="A1174" s="5">
        <v>42915</v>
      </c>
      <c r="B1174" s="37">
        <f>VLOOKUP(A1174,'S&amp;P 500 vs Bitcoin'!A1174:B3705,2,FALSE)</f>
        <v>2419.6999999999998</v>
      </c>
      <c r="C1174" s="37">
        <f>VLOOKUP(A1174,'Investing Evenly in Cryptos'!A1173:E3185,5,FALSE)</f>
        <v>2795.6</v>
      </c>
      <c r="D1174" s="37">
        <f t="shared" si="54"/>
        <v>1.1122807340124297</v>
      </c>
      <c r="E1174" s="35">
        <f t="shared" si="55"/>
        <v>4.6975399919343994</v>
      </c>
      <c r="F1174" s="34">
        <f t="shared" si="56"/>
        <v>4.2233402488133942</v>
      </c>
      <c r="G1174" s="34"/>
      <c r="H1174" s="34"/>
      <c r="I1174" s="17"/>
    </row>
    <row r="1175" spans="1:9" x14ac:dyDescent="0.2">
      <c r="A1175" s="5">
        <v>42914</v>
      </c>
      <c r="B1175" s="37">
        <f>VLOOKUP(A1175,'S&amp;P 500 vs Bitcoin'!A1175:B3706,2,FALSE)</f>
        <v>2440.69</v>
      </c>
      <c r="C1175" s="37">
        <f>VLOOKUP(A1175,'Investing Evenly in Cryptos'!A1174:E3186,5,FALSE)</f>
        <v>2871.8199999999997</v>
      </c>
      <c r="D1175" s="37">
        <f t="shared" si="54"/>
        <v>1.1219293568197697</v>
      </c>
      <c r="E1175" s="35">
        <f t="shared" si="55"/>
        <v>4.8256150020163995</v>
      </c>
      <c r="F1175" s="34">
        <f t="shared" si="56"/>
        <v>4.3011754462822225</v>
      </c>
      <c r="G1175" s="34"/>
      <c r="H1175" s="34"/>
      <c r="I1175" s="17"/>
    </row>
    <row r="1176" spans="1:9" x14ac:dyDescent="0.2">
      <c r="A1176" s="5">
        <v>42913</v>
      </c>
      <c r="B1176" s="37">
        <f>VLOOKUP(A1176,'S&amp;P 500 vs Bitcoin'!A1176:B3707,2,FALSE)</f>
        <v>2419.38</v>
      </c>
      <c r="C1176" s="37">
        <f>VLOOKUP(A1176,'Investing Evenly in Cryptos'!A1175:E3187,5,FALSE)</f>
        <v>2840.7</v>
      </c>
      <c r="D1176" s="37">
        <f t="shared" si="54"/>
        <v>1.1121336373331372</v>
      </c>
      <c r="E1176" s="35">
        <f t="shared" si="55"/>
        <v>4.7733230272886136</v>
      </c>
      <c r="F1176" s="34">
        <f t="shared" si="56"/>
        <v>4.2920408726552841</v>
      </c>
      <c r="G1176" s="34"/>
      <c r="H1176" s="34"/>
      <c r="I1176" s="17"/>
    </row>
    <row r="1177" spans="1:9" x14ac:dyDescent="0.2">
      <c r="A1177" s="5">
        <v>42912</v>
      </c>
      <c r="B1177" s="37">
        <f>VLOOKUP(A1177,'S&amp;P 500 vs Bitcoin'!A1177:B3708,2,FALSE)</f>
        <v>2439.0700000000002</v>
      </c>
      <c r="C1177" s="37">
        <f>VLOOKUP(A1177,'Investing Evenly in Cryptos'!A1176:E3188,5,FALSE)</f>
        <v>2684.05</v>
      </c>
      <c r="D1177" s="37">
        <f t="shared" si="54"/>
        <v>1.1211846798808518</v>
      </c>
      <c r="E1177" s="35">
        <f t="shared" si="55"/>
        <v>4.5100988036026353</v>
      </c>
      <c r="F1177" s="34">
        <f t="shared" si="56"/>
        <v>4.0226190069613894</v>
      </c>
      <c r="G1177" s="34"/>
      <c r="H1177" s="34"/>
      <c r="I1177" s="17"/>
    </row>
    <row r="1178" spans="1:9" x14ac:dyDescent="0.2">
      <c r="A1178" s="5">
        <v>42909</v>
      </c>
      <c r="B1178" s="37">
        <f>VLOOKUP(A1178,'S&amp;P 500 vs Bitcoin'!A1178:B3709,2,FALSE)</f>
        <v>2438.3000000000002</v>
      </c>
      <c r="C1178" s="37">
        <f>VLOOKUP(A1178,'Investing Evenly in Cryptos'!A1177:E3189,5,FALSE)</f>
        <v>3045.3</v>
      </c>
      <c r="D1178" s="37">
        <f t="shared" si="54"/>
        <v>1.1208307284963042</v>
      </c>
      <c r="E1178" s="35">
        <f t="shared" si="55"/>
        <v>5.1171192364565137</v>
      </c>
      <c r="F1178" s="34">
        <f t="shared" si="56"/>
        <v>4.5654701520555134</v>
      </c>
      <c r="G1178" s="34"/>
      <c r="H1178" s="34"/>
      <c r="I1178" s="17"/>
    </row>
    <row r="1179" spans="1:9" x14ac:dyDescent="0.2">
      <c r="A1179" s="5">
        <v>42908</v>
      </c>
      <c r="B1179" s="37">
        <f>VLOOKUP(A1179,'S&amp;P 500 vs Bitcoin'!A1179:B3710,2,FALSE)</f>
        <v>2434.5</v>
      </c>
      <c r="C1179" s="37">
        <f>VLOOKUP(A1179,'Investing Evenly in Cryptos'!A1178:E3190,5,FALSE)</f>
        <v>3039.7200000000003</v>
      </c>
      <c r="D1179" s="37">
        <f t="shared" si="54"/>
        <v>1.1190839554297061</v>
      </c>
      <c r="E1179" s="35">
        <f t="shared" si="55"/>
        <v>5.1077429762064801</v>
      </c>
      <c r="F1179" s="34">
        <f t="shared" si="56"/>
        <v>4.5642178599953285</v>
      </c>
      <c r="G1179" s="34"/>
      <c r="H1179" s="34"/>
      <c r="I1179" s="17"/>
    </row>
    <row r="1180" spans="1:9" x14ac:dyDescent="0.2">
      <c r="A1180" s="5">
        <v>42907</v>
      </c>
      <c r="B1180" s="37">
        <f>VLOOKUP(A1180,'S&amp;P 500 vs Bitcoin'!A1180:B3711,2,FALSE)</f>
        <v>2435.61</v>
      </c>
      <c r="C1180" s="37">
        <f>VLOOKUP(A1180,'Investing Evenly in Cryptos'!A1179:E3191,5,FALSE)</f>
        <v>2986.8599999999997</v>
      </c>
      <c r="D1180" s="37">
        <f t="shared" si="54"/>
        <v>1.1195941970360019</v>
      </c>
      <c r="E1180" s="35">
        <f t="shared" si="55"/>
        <v>5.0189205538378809</v>
      </c>
      <c r="F1180" s="34">
        <f t="shared" si="56"/>
        <v>4.4828032934833901</v>
      </c>
      <c r="G1180" s="34"/>
      <c r="H1180" s="34"/>
      <c r="I1180" s="17"/>
    </row>
    <row r="1181" spans="1:9" x14ac:dyDescent="0.2">
      <c r="A1181" s="5">
        <v>42906</v>
      </c>
      <c r="B1181" s="37">
        <f>VLOOKUP(A1181,'S&amp;P 500 vs Bitcoin'!A1181:B3712,2,FALSE)</f>
        <v>2437.0300000000002</v>
      </c>
      <c r="C1181" s="37">
        <f>VLOOKUP(A1181,'Investing Evenly in Cryptos'!A1180:E3192,5,FALSE)</f>
        <v>3101.98</v>
      </c>
      <c r="D1181" s="37">
        <f t="shared" si="54"/>
        <v>1.1202469385503624</v>
      </c>
      <c r="E1181" s="35">
        <f t="shared" si="55"/>
        <v>5.2123605323296145</v>
      </c>
      <c r="F1181" s="34">
        <f t="shared" si="56"/>
        <v>4.652867464270499</v>
      </c>
      <c r="G1181" s="34"/>
      <c r="H1181" s="34"/>
      <c r="I1181" s="17"/>
    </row>
    <row r="1182" spans="1:9" x14ac:dyDescent="0.2">
      <c r="A1182" s="5">
        <v>42905</v>
      </c>
      <c r="B1182" s="37">
        <f>VLOOKUP(A1182,'S&amp;P 500 vs Bitcoin'!A1182:B3713,2,FALSE)</f>
        <v>2453.46</v>
      </c>
      <c r="C1182" s="37">
        <f>VLOOKUP(A1182,'Investing Evenly in Cryptos'!A1181:E3193,5,FALSE)</f>
        <v>2983.9300000000003</v>
      </c>
      <c r="D1182" s="37">
        <f t="shared" si="54"/>
        <v>1.1277994336777848</v>
      </c>
      <c r="E1182" s="35">
        <f t="shared" si="55"/>
        <v>5.0139971770399248</v>
      </c>
      <c r="F1182" s="34">
        <f t="shared" si="56"/>
        <v>4.4458234570034696</v>
      </c>
      <c r="G1182" s="34"/>
      <c r="H1182" s="34"/>
      <c r="I1182" s="17"/>
    </row>
    <row r="1183" spans="1:9" x14ac:dyDescent="0.2">
      <c r="A1183" s="5">
        <v>42902</v>
      </c>
      <c r="B1183" s="37">
        <f>VLOOKUP(A1183,'S&amp;P 500 vs Bitcoin'!A1183:B3714,2,FALSE)</f>
        <v>2433.15</v>
      </c>
      <c r="C1183" s="37">
        <f>VLOOKUP(A1183,'Investing Evenly in Cryptos'!A1182:E3194,5,FALSE)</f>
        <v>2819.33</v>
      </c>
      <c r="D1183" s="37">
        <f t="shared" si="54"/>
        <v>1.118463391313941</v>
      </c>
      <c r="E1183" s="35">
        <f t="shared" si="55"/>
        <v>4.7374143029977143</v>
      </c>
      <c r="F1183" s="34">
        <f t="shared" si="56"/>
        <v>4.2356453861510177</v>
      </c>
      <c r="G1183" s="34"/>
      <c r="H1183" s="34"/>
      <c r="I1183" s="17"/>
    </row>
    <row r="1184" spans="1:9" x14ac:dyDescent="0.2">
      <c r="A1184" s="5">
        <v>42901</v>
      </c>
      <c r="B1184" s="37">
        <f>VLOOKUP(A1184,'S&amp;P 500 vs Bitcoin'!A1184:B3715,2,FALSE)</f>
        <v>2432.46</v>
      </c>
      <c r="C1184" s="37">
        <f>VLOOKUP(A1184,'Investing Evenly in Cryptos'!A1183:E3195,5,FALSE)</f>
        <v>2745.0699999999997</v>
      </c>
      <c r="D1184" s="37">
        <f t="shared" si="54"/>
        <v>1.1181462140992167</v>
      </c>
      <c r="E1184" s="35">
        <f t="shared" si="55"/>
        <v>4.6126327463368728</v>
      </c>
      <c r="F1184" s="34">
        <f t="shared" si="56"/>
        <v>4.1252500685277811</v>
      </c>
      <c r="G1184" s="34"/>
      <c r="H1184" s="34"/>
      <c r="I1184" s="17"/>
    </row>
    <row r="1185" spans="1:9" x14ac:dyDescent="0.2">
      <c r="A1185" s="5">
        <v>42900</v>
      </c>
      <c r="B1185" s="37">
        <f>VLOOKUP(A1185,'S&amp;P 500 vs Bitcoin'!A1185:B3716,2,FALSE)</f>
        <v>2437.92</v>
      </c>
      <c r="C1185" s="37">
        <f>VLOOKUP(A1185,'Investing Evenly in Cryptos'!A1184:E3196,5,FALSE)</f>
        <v>2759.7599999999998</v>
      </c>
      <c r="D1185" s="37">
        <f t="shared" si="54"/>
        <v>1.1206560511896444</v>
      </c>
      <c r="E1185" s="35">
        <f t="shared" si="55"/>
        <v>4.6373168436617824</v>
      </c>
      <c r="F1185" s="34">
        <f t="shared" si="56"/>
        <v>4.1380375707060066</v>
      </c>
      <c r="G1185" s="34"/>
      <c r="H1185" s="34"/>
      <c r="I1185" s="17"/>
    </row>
    <row r="1186" spans="1:9" x14ac:dyDescent="0.2">
      <c r="A1186" s="5">
        <v>42899</v>
      </c>
      <c r="B1186" s="37">
        <f>VLOOKUP(A1186,'S&amp;P 500 vs Bitcoin'!A1186:B3717,2,FALSE)</f>
        <v>2440.35</v>
      </c>
      <c r="C1186" s="37">
        <f>VLOOKUP(A1186,'Investing Evenly in Cryptos'!A1185:E3197,5,FALSE)</f>
        <v>3089.42</v>
      </c>
      <c r="D1186" s="37">
        <f t="shared" si="54"/>
        <v>1.1217730665980215</v>
      </c>
      <c r="E1186" s="35">
        <f t="shared" si="55"/>
        <v>5.1912555451001481</v>
      </c>
      <c r="F1186" s="34">
        <f t="shared" si="56"/>
        <v>4.6277234671390035</v>
      </c>
      <c r="G1186" s="34"/>
      <c r="H1186" s="34"/>
      <c r="I1186" s="17"/>
    </row>
    <row r="1187" spans="1:9" x14ac:dyDescent="0.2">
      <c r="A1187" s="5">
        <v>42898</v>
      </c>
      <c r="B1187" s="37">
        <f>VLOOKUP(A1187,'S&amp;P 500 vs Bitcoin'!A1187:B3718,2,FALSE)</f>
        <v>2429.39</v>
      </c>
      <c r="C1187" s="37">
        <f>VLOOKUP(A1187,'Investing Evenly in Cryptos'!A1186:E3198,5,FALSE)</f>
        <v>2987.76</v>
      </c>
      <c r="D1187" s="37">
        <f t="shared" si="54"/>
        <v>1.1167350053322544</v>
      </c>
      <c r="E1187" s="35">
        <f t="shared" si="55"/>
        <v>5.0204328538782095</v>
      </c>
      <c r="F1187" s="34">
        <f t="shared" si="56"/>
        <v>4.4956348909153387</v>
      </c>
      <c r="G1187" s="34"/>
      <c r="H1187" s="34"/>
      <c r="I1187" s="17"/>
    </row>
    <row r="1188" spans="1:9" x14ac:dyDescent="0.2">
      <c r="A1188" s="5">
        <v>42895</v>
      </c>
      <c r="B1188" s="37">
        <f>VLOOKUP(A1188,'S&amp;P 500 vs Bitcoin'!A1188:B3719,2,FALSE)</f>
        <v>2431.77</v>
      </c>
      <c r="C1188" s="37">
        <f>VLOOKUP(A1188,'Investing Evenly in Cryptos'!A1187:E3199,5,FALSE)</f>
        <v>3116.97</v>
      </c>
      <c r="D1188" s="37">
        <f t="shared" si="54"/>
        <v>1.1178290368844923</v>
      </c>
      <c r="E1188" s="35">
        <f t="shared" si="55"/>
        <v>5.2375487296679655</v>
      </c>
      <c r="F1188" s="34">
        <f t="shared" si="56"/>
        <v>4.6854649117592864</v>
      </c>
      <c r="G1188" s="34"/>
      <c r="H1188" s="34"/>
      <c r="I1188" s="17"/>
    </row>
    <row r="1189" spans="1:9" x14ac:dyDescent="0.2">
      <c r="A1189" s="5">
        <v>42894</v>
      </c>
      <c r="B1189" s="37">
        <f>VLOOKUP(A1189,'S&amp;P 500 vs Bitcoin'!A1189:B3720,2,FALSE)</f>
        <v>2433.79</v>
      </c>
      <c r="C1189" s="37">
        <f>VLOOKUP(A1189,'Investing Evenly in Cryptos'!A1188:E3200,5,FALSE)</f>
        <v>3069.1299999999997</v>
      </c>
      <c r="D1189" s="37">
        <f t="shared" si="54"/>
        <v>1.118757584672526</v>
      </c>
      <c r="E1189" s="35">
        <f t="shared" si="55"/>
        <v>5.1571615808576414</v>
      </c>
      <c r="F1189" s="34">
        <f t="shared" si="56"/>
        <v>4.6097221163128079</v>
      </c>
      <c r="G1189" s="34"/>
      <c r="H1189" s="34"/>
      <c r="I1189" s="17"/>
    </row>
    <row r="1190" spans="1:9" x14ac:dyDescent="0.2">
      <c r="A1190" s="5">
        <v>42893</v>
      </c>
      <c r="B1190" s="37">
        <f>VLOOKUP(A1190,'S&amp;P 500 vs Bitcoin'!A1190:B3721,2,FALSE)</f>
        <v>2433.14</v>
      </c>
      <c r="C1190" s="37">
        <f>VLOOKUP(A1190,'Investing Evenly in Cryptos'!A1189:E3201,5,FALSE)</f>
        <v>2921.8999999999996</v>
      </c>
      <c r="D1190" s="37">
        <f t="shared" si="54"/>
        <v>1.1184587945427131</v>
      </c>
      <c r="E1190" s="35">
        <f t="shared" si="55"/>
        <v>4.9097660975937618</v>
      </c>
      <c r="F1190" s="34">
        <f t="shared" si="56"/>
        <v>4.389760375214486</v>
      </c>
      <c r="G1190" s="34"/>
      <c r="H1190" s="34"/>
      <c r="I1190" s="17"/>
    </row>
    <row r="1191" spans="1:9" x14ac:dyDescent="0.2">
      <c r="A1191" s="5">
        <v>42892</v>
      </c>
      <c r="B1191" s="37">
        <f>VLOOKUP(A1191,'S&amp;P 500 vs Bitcoin'!A1191:B3722,2,FALSE)</f>
        <v>2429.33</v>
      </c>
      <c r="C1191" s="37">
        <f>VLOOKUP(A1191,'Investing Evenly in Cryptos'!A1190:E3202,5,FALSE)</f>
        <v>3135.5899999999997</v>
      </c>
      <c r="D1191" s="37">
        <f t="shared" si="54"/>
        <v>1.1167074247048872</v>
      </c>
      <c r="E1191" s="35">
        <f t="shared" si="55"/>
        <v>5.2688365371689736</v>
      </c>
      <c r="F1191" s="34">
        <f t="shared" si="56"/>
        <v>4.7181888654151036</v>
      </c>
      <c r="G1191" s="34"/>
      <c r="H1191" s="34"/>
      <c r="I1191" s="17"/>
    </row>
    <row r="1192" spans="1:9" x14ac:dyDescent="0.2">
      <c r="A1192" s="5">
        <v>42891</v>
      </c>
      <c r="B1192" s="37">
        <f>VLOOKUP(A1192,'S&amp;P 500 vs Bitcoin'!A1192:B3723,2,FALSE)</f>
        <v>2436.1</v>
      </c>
      <c r="C1192" s="37">
        <f>VLOOKUP(A1192,'Investing Evenly in Cryptos'!A1191:E3203,5,FALSE)</f>
        <v>2909.0599999999995</v>
      </c>
      <c r="D1192" s="37">
        <f t="shared" si="54"/>
        <v>1.1198194388261684</v>
      </c>
      <c r="E1192" s="35">
        <f t="shared" si="55"/>
        <v>4.8881906170184157</v>
      </c>
      <c r="F1192" s="34">
        <f t="shared" si="56"/>
        <v>4.365159638720308</v>
      </c>
      <c r="G1192" s="34"/>
      <c r="H1192" s="34"/>
      <c r="I1192" s="17"/>
    </row>
    <row r="1193" spans="1:9" x14ac:dyDescent="0.2">
      <c r="A1193" s="5">
        <v>42888</v>
      </c>
      <c r="B1193" s="37">
        <f>VLOOKUP(A1193,'S&amp;P 500 vs Bitcoin'!A1193:B3724,2,FALSE)</f>
        <v>2439.0700000000002</v>
      </c>
      <c r="C1193" s="37">
        <f>VLOOKUP(A1193,'Investing Evenly in Cryptos'!A1192:E3204,5,FALSE)</f>
        <v>2648.57</v>
      </c>
      <c r="D1193" s="37">
        <f t="shared" si="54"/>
        <v>1.1211846798808518</v>
      </c>
      <c r="E1193" s="35">
        <f t="shared" si="55"/>
        <v>4.4504805753461492</v>
      </c>
      <c r="F1193" s="34">
        <f t="shared" si="56"/>
        <v>3.9694446911449961</v>
      </c>
      <c r="G1193" s="34"/>
      <c r="H1193" s="34"/>
      <c r="I1193" s="17"/>
    </row>
    <row r="1194" spans="1:9" x14ac:dyDescent="0.2">
      <c r="A1194" s="5">
        <v>42887</v>
      </c>
      <c r="B1194" s="37">
        <f>VLOOKUP(A1194,'S&amp;P 500 vs Bitcoin'!A1194:B3725,2,FALSE)</f>
        <v>2430.06</v>
      </c>
      <c r="C1194" s="37">
        <f>VLOOKUP(A1194,'Investing Evenly in Cryptos'!A1193:E3205,5,FALSE)</f>
        <v>2550.7399999999998</v>
      </c>
      <c r="D1194" s="37">
        <f t="shared" si="54"/>
        <v>1.1170429890045233</v>
      </c>
      <c r="E1194" s="35">
        <f t="shared" si="55"/>
        <v>4.2860935609624944</v>
      </c>
      <c r="F1194" s="34">
        <f t="shared" si="56"/>
        <v>3.8369996527905683</v>
      </c>
      <c r="G1194" s="34"/>
      <c r="H1194" s="34"/>
      <c r="I1194" s="17"/>
    </row>
    <row r="1195" spans="1:9" x14ac:dyDescent="0.2">
      <c r="A1195" s="5">
        <v>42886</v>
      </c>
      <c r="B1195" s="37">
        <f>VLOOKUP(A1195,'S&amp;P 500 vs Bitcoin'!A1195:B3726,2,FALSE)</f>
        <v>2411.8000000000002</v>
      </c>
      <c r="C1195" s="37">
        <f>VLOOKUP(A1195,'Investing Evenly in Cryptos'!A1194:E3206,5,FALSE)</f>
        <v>2436.0200000000004</v>
      </c>
      <c r="D1195" s="37">
        <f t="shared" si="54"/>
        <v>1.108649284742397</v>
      </c>
      <c r="E1195" s="35">
        <f t="shared" si="55"/>
        <v>4.0933257158220195</v>
      </c>
      <c r="F1195" s="34">
        <f t="shared" si="56"/>
        <v>3.6921736857234655</v>
      </c>
      <c r="G1195" s="34"/>
      <c r="H1195" s="34"/>
      <c r="I1195" s="17"/>
    </row>
    <row r="1196" spans="1:9" x14ac:dyDescent="0.2">
      <c r="A1196" s="5">
        <v>42885</v>
      </c>
      <c r="B1196" s="37">
        <f>VLOOKUP(A1196,'S&amp;P 500 vs Bitcoin'!A1196:B3727,2,FALSE)</f>
        <v>2412.91</v>
      </c>
      <c r="C1196" s="37">
        <f>VLOOKUP(A1196,'Investing Evenly in Cryptos'!A1195:E3207,5,FALSE)</f>
        <v>2395.5</v>
      </c>
      <c r="D1196" s="37">
        <f t="shared" si="54"/>
        <v>1.1091595263486926</v>
      </c>
      <c r="E1196" s="35">
        <f t="shared" si="55"/>
        <v>4.0252386073396957</v>
      </c>
      <c r="F1196" s="34">
        <f t="shared" si="56"/>
        <v>3.6290889738743126</v>
      </c>
      <c r="G1196" s="34"/>
      <c r="H1196" s="34"/>
      <c r="I1196" s="17"/>
    </row>
    <row r="1197" spans="1:9" x14ac:dyDescent="0.2">
      <c r="A1197" s="5">
        <v>42881</v>
      </c>
      <c r="B1197" s="37">
        <f>VLOOKUP(A1197,'S&amp;P 500 vs Bitcoin'!A1197:B3728,2,FALSE)</f>
        <v>2415.8200000000002</v>
      </c>
      <c r="C1197" s="37">
        <f>VLOOKUP(A1197,'Investing Evenly in Cryptos'!A1196:E3208,5,FALSE)</f>
        <v>2306.0300000000002</v>
      </c>
      <c r="D1197" s="37">
        <f t="shared" si="54"/>
        <v>1.1104971867760085</v>
      </c>
      <c r="E1197" s="35">
        <f t="shared" si="55"/>
        <v>3.8748991799973118</v>
      </c>
      <c r="F1197" s="34">
        <f t="shared" si="56"/>
        <v>3.4893372321337486</v>
      </c>
      <c r="G1197" s="34"/>
      <c r="H1197" s="34"/>
      <c r="I1197" s="17"/>
    </row>
    <row r="1198" spans="1:9" x14ac:dyDescent="0.2">
      <c r="A1198" s="5">
        <v>42880</v>
      </c>
      <c r="B1198" s="37">
        <f>VLOOKUP(A1198,'S&amp;P 500 vs Bitcoin'!A1198:B3729,2,FALSE)</f>
        <v>2415.0700000000002</v>
      </c>
      <c r="C1198" s="37">
        <f>VLOOKUP(A1198,'Investing Evenly in Cryptos'!A1197:E3209,5,FALSE)</f>
        <v>2450.35</v>
      </c>
      <c r="D1198" s="37">
        <f t="shared" si="54"/>
        <v>1.1101524289339169</v>
      </c>
      <c r="E1198" s="35">
        <f t="shared" si="55"/>
        <v>4.1174048931307974</v>
      </c>
      <c r="F1198" s="34">
        <f t="shared" si="56"/>
        <v>3.7088644638509285</v>
      </c>
      <c r="G1198" s="34"/>
      <c r="H1198" s="34"/>
      <c r="I1198" s="17"/>
    </row>
    <row r="1199" spans="1:9" x14ac:dyDescent="0.2">
      <c r="A1199" s="5">
        <v>42879</v>
      </c>
      <c r="B1199" s="37">
        <f>VLOOKUP(A1199,'S&amp;P 500 vs Bitcoin'!A1199:B3730,2,FALSE)</f>
        <v>2404.39</v>
      </c>
      <c r="C1199" s="37">
        <f>VLOOKUP(A1199,'Investing Evenly in Cryptos'!A1198:E3210,5,FALSE)</f>
        <v>2612.9900000000002</v>
      </c>
      <c r="D1199" s="37">
        <f t="shared" si="54"/>
        <v>1.1052430772625308</v>
      </c>
      <c r="E1199" s="35">
        <f t="shared" si="55"/>
        <v>4.3906943137518484</v>
      </c>
      <c r="F1199" s="34">
        <f t="shared" si="56"/>
        <v>3.9726051255862491</v>
      </c>
      <c r="G1199" s="34"/>
      <c r="H1199" s="34"/>
      <c r="I1199" s="17"/>
    </row>
    <row r="1200" spans="1:9" x14ac:dyDescent="0.2">
      <c r="A1200" s="5">
        <v>42878</v>
      </c>
      <c r="B1200" s="37">
        <f>VLOOKUP(A1200,'S&amp;P 500 vs Bitcoin'!A1200:B3731,2,FALSE)</f>
        <v>2398.42</v>
      </c>
      <c r="C1200" s="37">
        <f>VLOOKUP(A1200,'Investing Evenly in Cryptos'!A1199:E3211,5,FALSE)</f>
        <v>2448.6</v>
      </c>
      <c r="D1200" s="37">
        <f t="shared" si="54"/>
        <v>1.1024988048394808</v>
      </c>
      <c r="E1200" s="35">
        <f t="shared" si="55"/>
        <v>4.1144643097190476</v>
      </c>
      <c r="F1200" s="34">
        <f t="shared" si="56"/>
        <v>3.7319444625775322</v>
      </c>
      <c r="G1200" s="34"/>
      <c r="H1200" s="34"/>
      <c r="I1200" s="17"/>
    </row>
    <row r="1201" spans="1:9" x14ac:dyDescent="0.2">
      <c r="A1201" s="5">
        <v>42877</v>
      </c>
      <c r="B1201" s="37">
        <f>VLOOKUP(A1201,'S&amp;P 500 vs Bitcoin'!A1201:B3732,2,FALSE)</f>
        <v>2394.02</v>
      </c>
      <c r="C1201" s="37">
        <f>VLOOKUP(A1201,'Investing Evenly in Cryptos'!A1200:E3212,5,FALSE)</f>
        <v>2265.13</v>
      </c>
      <c r="D1201" s="37">
        <f t="shared" si="54"/>
        <v>1.1004762254992093</v>
      </c>
      <c r="E1201" s="35">
        <f t="shared" si="55"/>
        <v>3.8061735448312946</v>
      </c>
      <c r="F1201" s="34">
        <f t="shared" si="56"/>
        <v>3.4586604023223666</v>
      </c>
      <c r="G1201" s="34"/>
      <c r="H1201" s="34"/>
      <c r="I1201" s="17"/>
    </row>
    <row r="1202" spans="1:9" x14ac:dyDescent="0.2">
      <c r="A1202" s="5">
        <v>42874</v>
      </c>
      <c r="B1202" s="37">
        <f>VLOOKUP(A1202,'S&amp;P 500 vs Bitcoin'!A1202:B3733,2,FALSE)</f>
        <v>2381.73</v>
      </c>
      <c r="C1202" s="37">
        <f>VLOOKUP(A1202,'Investing Evenly in Cryptos'!A1201:E3213,5,FALSE)</f>
        <v>2118.4500000000003</v>
      </c>
      <c r="D1202" s="37">
        <f t="shared" si="54"/>
        <v>1.094826793660133</v>
      </c>
      <c r="E1202" s="35">
        <f t="shared" si="55"/>
        <v>3.5597022449253934</v>
      </c>
      <c r="F1202" s="34">
        <f t="shared" si="56"/>
        <v>3.2513839317221089</v>
      </c>
      <c r="G1202" s="34"/>
      <c r="H1202" s="34"/>
      <c r="I1202" s="17"/>
    </row>
    <row r="1203" spans="1:9" x14ac:dyDescent="0.2">
      <c r="A1203" s="5">
        <v>42873</v>
      </c>
      <c r="B1203" s="37">
        <f>VLOOKUP(A1203,'S&amp;P 500 vs Bitcoin'!A1203:B3734,2,FALSE)</f>
        <v>2365.7199999999998</v>
      </c>
      <c r="C1203" s="37">
        <f>VLOOKUP(A1203,'Investing Evenly in Cryptos'!A1202:E3214,5,FALSE)</f>
        <v>2068.6799999999998</v>
      </c>
      <c r="D1203" s="37">
        <f t="shared" si="54"/>
        <v>1.0874673629242819</v>
      </c>
      <c r="E1203" s="35">
        <f t="shared" si="55"/>
        <v>3.4760720526952547</v>
      </c>
      <c r="F1203" s="34">
        <f t="shared" si="56"/>
        <v>3.196484024447257</v>
      </c>
      <c r="G1203" s="34"/>
      <c r="H1203" s="34"/>
      <c r="I1203" s="17"/>
    </row>
    <row r="1204" spans="1:9" x14ac:dyDescent="0.2">
      <c r="A1204" s="5">
        <v>42872</v>
      </c>
      <c r="B1204" s="37">
        <f>VLOOKUP(A1204,'S&amp;P 500 vs Bitcoin'!A1204:B3735,2,FALSE)</f>
        <v>2357.0300000000002</v>
      </c>
      <c r="C1204" s="37">
        <f>VLOOKUP(A1204,'Investing Evenly in Cryptos'!A1203:E3215,5,FALSE)</f>
        <v>1984.97</v>
      </c>
      <c r="D1204" s="37">
        <f t="shared" si="54"/>
        <v>1.0834727687272461</v>
      </c>
      <c r="E1204" s="35">
        <f t="shared" si="55"/>
        <v>3.3354113456109693</v>
      </c>
      <c r="F1204" s="34">
        <f t="shared" si="56"/>
        <v>3.0784450166930104</v>
      </c>
      <c r="G1204" s="34"/>
      <c r="H1204" s="34"/>
      <c r="I1204" s="17"/>
    </row>
    <row r="1205" spans="1:9" x14ac:dyDescent="0.2">
      <c r="A1205" s="5">
        <v>42871</v>
      </c>
      <c r="B1205" s="37">
        <f>VLOOKUP(A1205,'S&amp;P 500 vs Bitcoin'!A1205:B3736,2,FALSE)</f>
        <v>2400.67</v>
      </c>
      <c r="C1205" s="37">
        <f>VLOOKUP(A1205,'Investing Evenly in Cryptos'!A1204:E3216,5,FALSE)</f>
        <v>1897.47</v>
      </c>
      <c r="D1205" s="37">
        <f t="shared" si="54"/>
        <v>1.103533078365756</v>
      </c>
      <c r="E1205" s="35">
        <f t="shared" si="55"/>
        <v>3.1883821750235248</v>
      </c>
      <c r="F1205" s="34">
        <f t="shared" si="56"/>
        <v>2.8892493007506972</v>
      </c>
      <c r="G1205" s="34"/>
      <c r="H1205" s="34"/>
      <c r="I1205" s="17"/>
    </row>
    <row r="1206" spans="1:9" x14ac:dyDescent="0.2">
      <c r="A1206" s="5">
        <v>42870</v>
      </c>
      <c r="B1206" s="37">
        <f>VLOOKUP(A1206,'S&amp;P 500 vs Bitcoin'!A1206:B3737,2,FALSE)</f>
        <v>2402.3200000000002</v>
      </c>
      <c r="C1206" s="37">
        <f>VLOOKUP(A1206,'Investing Evenly in Cryptos'!A1205:E3217,5,FALSE)</f>
        <v>1890.6699999999998</v>
      </c>
      <c r="D1206" s="37">
        <f t="shared" si="54"/>
        <v>1.1042915456183577</v>
      </c>
      <c r="E1206" s="35">
        <f t="shared" si="55"/>
        <v>3.1769559080521574</v>
      </c>
      <c r="F1206" s="34">
        <f t="shared" si="56"/>
        <v>2.8769177131327153</v>
      </c>
      <c r="G1206" s="34"/>
      <c r="H1206" s="34"/>
      <c r="I1206" s="17"/>
    </row>
    <row r="1207" spans="1:9" x14ac:dyDescent="0.2">
      <c r="A1207" s="5">
        <v>42867</v>
      </c>
      <c r="B1207" s="37">
        <f>VLOOKUP(A1207,'S&amp;P 500 vs Bitcoin'!A1207:B3738,2,FALSE)</f>
        <v>2390.9</v>
      </c>
      <c r="C1207" s="37">
        <f>VLOOKUP(A1207,'Investing Evenly in Cryptos'!A1206:E3218,5,FALSE)</f>
        <v>1849.2</v>
      </c>
      <c r="D1207" s="37">
        <f t="shared" si="54"/>
        <v>1.0990420328761079</v>
      </c>
      <c r="E1207" s="35">
        <f t="shared" si="55"/>
        <v>3.1072724828605995</v>
      </c>
      <c r="F1207" s="34">
        <f t="shared" si="56"/>
        <v>2.8272553641366271</v>
      </c>
      <c r="G1207" s="34"/>
      <c r="H1207" s="34"/>
      <c r="I1207" s="17"/>
    </row>
    <row r="1208" spans="1:9" x14ac:dyDescent="0.2">
      <c r="A1208" s="5">
        <v>42866</v>
      </c>
      <c r="B1208" s="37">
        <f>VLOOKUP(A1208,'S&amp;P 500 vs Bitcoin'!A1208:B3739,2,FALSE)</f>
        <v>2394.44</v>
      </c>
      <c r="C1208" s="37">
        <f>VLOOKUP(A1208,'Investing Evenly in Cryptos'!A1207:E3219,5,FALSE)</f>
        <v>1973.9700000000003</v>
      </c>
      <c r="D1208" s="37">
        <f t="shared" si="54"/>
        <v>1.1006692898907806</v>
      </c>
      <c r="E1208" s="35">
        <f t="shared" si="55"/>
        <v>3.316927678451405</v>
      </c>
      <c r="F1208" s="34">
        <f t="shared" si="56"/>
        <v>3.0135552149188642</v>
      </c>
      <c r="G1208" s="34"/>
      <c r="H1208" s="34"/>
      <c r="I1208" s="17"/>
    </row>
    <row r="1209" spans="1:9" x14ac:dyDescent="0.2">
      <c r="A1209" s="5">
        <v>42865</v>
      </c>
      <c r="B1209" s="37">
        <f>VLOOKUP(A1209,'S&amp;P 500 vs Bitcoin'!A1209:B3740,2,FALSE)</f>
        <v>2399.63</v>
      </c>
      <c r="C1209" s="37">
        <f>VLOOKUP(A1209,'Investing Evenly in Cryptos'!A1208:E3220,5,FALSE)</f>
        <v>1917.9799999999998</v>
      </c>
      <c r="D1209" s="37">
        <f t="shared" si="54"/>
        <v>1.1030550141580555</v>
      </c>
      <c r="E1209" s="35">
        <f t="shared" si="55"/>
        <v>3.2228458126092212</v>
      </c>
      <c r="F1209" s="34">
        <f t="shared" si="56"/>
        <v>2.9217453084778082</v>
      </c>
      <c r="G1209" s="34"/>
      <c r="H1209" s="34"/>
      <c r="I1209" s="17"/>
    </row>
    <row r="1210" spans="1:9" x14ac:dyDescent="0.2">
      <c r="A1210" s="5">
        <v>42864</v>
      </c>
      <c r="B1210" s="37">
        <f>VLOOKUP(A1210,'S&amp;P 500 vs Bitcoin'!A1210:B3741,2,FALSE)</f>
        <v>2396.92</v>
      </c>
      <c r="C1210" s="37">
        <f>VLOOKUP(A1210,'Investing Evenly in Cryptos'!A1209:E3221,5,FALSE)</f>
        <v>1882.14</v>
      </c>
      <c r="D1210" s="37">
        <f t="shared" si="54"/>
        <v>1.1018092891552973</v>
      </c>
      <c r="E1210" s="35">
        <f t="shared" si="55"/>
        <v>3.1626226643366047</v>
      </c>
      <c r="F1210" s="34">
        <f t="shared" si="56"/>
        <v>2.870390271224915</v>
      </c>
      <c r="G1210" s="34"/>
      <c r="H1210" s="34"/>
      <c r="I1210" s="17"/>
    </row>
    <row r="1211" spans="1:9" x14ac:dyDescent="0.2">
      <c r="A1211" s="5">
        <v>42863</v>
      </c>
      <c r="B1211" s="37">
        <f>VLOOKUP(A1211,'S&amp;P 500 vs Bitcoin'!A1211:B3742,2,FALSE)</f>
        <v>2399.38</v>
      </c>
      <c r="C1211" s="37">
        <f>VLOOKUP(A1211,'Investing Evenly in Cryptos'!A1210:E3222,5,FALSE)</f>
        <v>1821.03</v>
      </c>
      <c r="D1211" s="37">
        <f t="shared" si="54"/>
        <v>1.1029400948773582</v>
      </c>
      <c r="E1211" s="35">
        <f t="shared" si="55"/>
        <v>3.0599374915983328</v>
      </c>
      <c r="F1211" s="34">
        <f t="shared" si="56"/>
        <v>2.7743460463630925</v>
      </c>
      <c r="G1211" s="34"/>
      <c r="H1211" s="34"/>
      <c r="I1211" s="17"/>
    </row>
    <row r="1212" spans="1:9" x14ac:dyDescent="0.2">
      <c r="A1212" s="5">
        <v>42860</v>
      </c>
      <c r="B1212" s="37">
        <f>VLOOKUP(A1212,'S&amp;P 500 vs Bitcoin'!A1212:B3743,2,FALSE)</f>
        <v>2399.29</v>
      </c>
      <c r="C1212" s="37">
        <f>VLOOKUP(A1212,'Investing Evenly in Cryptos'!A1211:E3223,5,FALSE)</f>
        <v>1662.9299999999998</v>
      </c>
      <c r="D1212" s="37">
        <f t="shared" si="54"/>
        <v>1.1028987239363071</v>
      </c>
      <c r="E1212" s="35">
        <f t="shared" si="55"/>
        <v>2.7942767845140475</v>
      </c>
      <c r="F1212" s="34">
        <f t="shared" si="56"/>
        <v>2.5335751360207559</v>
      </c>
      <c r="G1212" s="34"/>
      <c r="H1212" s="34"/>
      <c r="I1212" s="17"/>
    </row>
    <row r="1213" spans="1:9" x14ac:dyDescent="0.2">
      <c r="A1213" s="5">
        <v>42859</v>
      </c>
      <c r="B1213" s="37">
        <f>VLOOKUP(A1213,'S&amp;P 500 vs Bitcoin'!A1213:B3744,2,FALSE)</f>
        <v>2389.52</v>
      </c>
      <c r="C1213" s="37">
        <f>VLOOKUP(A1213,'Investing Evenly in Cryptos'!A1212:E3224,5,FALSE)</f>
        <v>1730.46</v>
      </c>
      <c r="D1213" s="37">
        <f t="shared" si="54"/>
        <v>1.098407678446659</v>
      </c>
      <c r="E1213" s="35">
        <f t="shared" si="55"/>
        <v>2.9077496975399919</v>
      </c>
      <c r="F1213" s="34">
        <f t="shared" si="56"/>
        <v>2.6472408693027889</v>
      </c>
      <c r="G1213" s="34"/>
      <c r="H1213" s="34"/>
      <c r="I1213" s="17"/>
    </row>
    <row r="1214" spans="1:9" x14ac:dyDescent="0.2">
      <c r="A1214" s="5">
        <v>42858</v>
      </c>
      <c r="B1214" s="37">
        <f>VLOOKUP(A1214,'S&amp;P 500 vs Bitcoin'!A1214:B3745,2,FALSE)</f>
        <v>2388.13</v>
      </c>
      <c r="C1214" s="37">
        <f>VLOOKUP(A1214,'Investing Evenly in Cryptos'!A1213:E3225,5,FALSE)</f>
        <v>1725.6</v>
      </c>
      <c r="D1214" s="37">
        <f t="shared" si="54"/>
        <v>1.0977687272459824</v>
      </c>
      <c r="E1214" s="35">
        <f t="shared" si="55"/>
        <v>2.8995832773222205</v>
      </c>
      <c r="F1214" s="34">
        <f t="shared" si="56"/>
        <v>2.6413425754954094</v>
      </c>
      <c r="G1214" s="34"/>
      <c r="H1214" s="34"/>
      <c r="I1214" s="17"/>
    </row>
    <row r="1215" spans="1:9" x14ac:dyDescent="0.2">
      <c r="A1215" s="5">
        <v>42857</v>
      </c>
      <c r="B1215" s="37">
        <f>VLOOKUP(A1215,'S&amp;P 500 vs Bitcoin'!A1215:B3746,2,FALSE)</f>
        <v>2391.17</v>
      </c>
      <c r="C1215" s="37">
        <f>VLOOKUP(A1215,'Investing Evenly in Cryptos'!A1214:E3226,5,FALSE)</f>
        <v>1658.25</v>
      </c>
      <c r="D1215" s="37">
        <f t="shared" si="54"/>
        <v>1.0991661456992607</v>
      </c>
      <c r="E1215" s="35">
        <f t="shared" si="55"/>
        <v>2.786412824304342</v>
      </c>
      <c r="F1215" s="34">
        <f t="shared" si="56"/>
        <v>2.5350242410638466</v>
      </c>
      <c r="G1215" s="34"/>
      <c r="H1215" s="34"/>
      <c r="I1215" s="17"/>
    </row>
    <row r="1216" spans="1:9" x14ac:dyDescent="0.2">
      <c r="A1216" s="5">
        <v>42856</v>
      </c>
      <c r="B1216" s="37">
        <f>VLOOKUP(A1216,'S&amp;P 500 vs Bitcoin'!A1216:B3747,2,FALSE)</f>
        <v>2388.33</v>
      </c>
      <c r="C1216" s="37">
        <f>VLOOKUP(A1216,'Investing Evenly in Cryptos'!A1215:E3227,5,FALSE)</f>
        <v>1630.97</v>
      </c>
      <c r="D1216" s="37">
        <f t="shared" si="54"/>
        <v>1.0978606626705401</v>
      </c>
      <c r="E1216" s="35">
        <f t="shared" si="55"/>
        <v>2.7405733297486221</v>
      </c>
      <c r="F1216" s="34">
        <f t="shared" si="56"/>
        <v>2.4962852053394395</v>
      </c>
      <c r="G1216" s="34"/>
      <c r="H1216" s="34"/>
      <c r="I1216" s="17"/>
    </row>
    <row r="1217" spans="1:9" x14ac:dyDescent="0.2">
      <c r="A1217" s="5">
        <v>42853</v>
      </c>
      <c r="B1217" s="37">
        <f>VLOOKUP(A1217,'S&amp;P 500 vs Bitcoin'!A1217:B3748,2,FALSE)</f>
        <v>2384.1999999999998</v>
      </c>
      <c r="C1217" s="37">
        <f>VLOOKUP(A1217,'Investing Evenly in Cryptos'!A1216:E3228,5,FALSE)</f>
        <v>1506.35</v>
      </c>
      <c r="D1217" s="37">
        <f t="shared" si="54"/>
        <v>1.0959621961534218</v>
      </c>
      <c r="E1217" s="35">
        <f t="shared" si="55"/>
        <v>2.5311701841645382</v>
      </c>
      <c r="F1217" s="34">
        <f t="shared" si="56"/>
        <v>2.3095415088662459</v>
      </c>
      <c r="G1217" s="34"/>
      <c r="H1217" s="34"/>
      <c r="I1217" s="17"/>
    </row>
    <row r="1218" spans="1:9" x14ac:dyDescent="0.2">
      <c r="A1218" s="5">
        <v>42852</v>
      </c>
      <c r="B1218" s="37">
        <f>VLOOKUP(A1218,'S&amp;P 500 vs Bitcoin'!A1218:B3749,2,FALSE)</f>
        <v>2388.77</v>
      </c>
      <c r="C1218" s="37">
        <f>VLOOKUP(A1218,'Investing Evenly in Cryptos'!A1217:E3229,5,FALSE)</f>
        <v>1523.28</v>
      </c>
      <c r="D1218" s="37">
        <f t="shared" si="54"/>
        <v>1.0980629206045673</v>
      </c>
      <c r="E1218" s="35">
        <f t="shared" si="55"/>
        <v>2.5596182282564861</v>
      </c>
      <c r="F1218" s="34">
        <f t="shared" si="56"/>
        <v>2.3310305632096395</v>
      </c>
      <c r="G1218" s="34"/>
      <c r="H1218" s="34"/>
      <c r="I1218" s="17"/>
    </row>
    <row r="1219" spans="1:9" x14ac:dyDescent="0.2">
      <c r="A1219" s="5">
        <v>42851</v>
      </c>
      <c r="B1219" s="37">
        <f>VLOOKUP(A1219,'S&amp;P 500 vs Bitcoin'!A1219:B3750,2,FALSE)</f>
        <v>2387.4499999999998</v>
      </c>
      <c r="C1219" s="37">
        <f>VLOOKUP(A1219,'Investing Evenly in Cryptos'!A1218:E3230,5,FALSE)</f>
        <v>1471.6999999999998</v>
      </c>
      <c r="D1219" s="37">
        <f t="shared" ref="D1219:D1282" si="57">B1219/$B$1387</f>
        <v>1.0974561468024859</v>
      </c>
      <c r="E1219" s="35">
        <f t="shared" ref="E1219:E1282" si="58">C1219/$C$1387</f>
        <v>2.4729466326119098</v>
      </c>
      <c r="F1219" s="34">
        <f t="shared" ref="F1219:F1282" si="59">E1219/D1219</f>
        <v>2.2533443726357634</v>
      </c>
      <c r="G1219" s="34"/>
      <c r="H1219" s="34"/>
      <c r="I1219" s="17"/>
    </row>
    <row r="1220" spans="1:9" x14ac:dyDescent="0.2">
      <c r="A1220" s="5">
        <v>42850</v>
      </c>
      <c r="B1220" s="37">
        <f>VLOOKUP(A1220,'S&amp;P 500 vs Bitcoin'!A1220:B3751,2,FALSE)</f>
        <v>2388.61</v>
      </c>
      <c r="C1220" s="37">
        <f>VLOOKUP(A1220,'Investing Evenly in Cryptos'!A1219:E3231,5,FALSE)</f>
        <v>1439.73</v>
      </c>
      <c r="D1220" s="37">
        <f t="shared" si="57"/>
        <v>1.0979893722649212</v>
      </c>
      <c r="E1220" s="35">
        <f t="shared" si="58"/>
        <v>2.4192263745127032</v>
      </c>
      <c r="F1220" s="34">
        <f t="shared" si="59"/>
        <v>2.2033240353887469</v>
      </c>
      <c r="G1220" s="34"/>
      <c r="H1220" s="34"/>
      <c r="I1220" s="17"/>
    </row>
    <row r="1221" spans="1:9" x14ac:dyDescent="0.2">
      <c r="A1221" s="5">
        <v>42849</v>
      </c>
      <c r="B1221" s="37">
        <f>VLOOKUP(A1221,'S&amp;P 500 vs Bitcoin'!A1221:B3752,2,FALSE)</f>
        <v>2374.15</v>
      </c>
      <c r="C1221" s="37">
        <f>VLOOKUP(A1221,'Investing Evenly in Cryptos'!A1220:E3232,5,FALSE)</f>
        <v>1413.61</v>
      </c>
      <c r="D1221" s="37">
        <f t="shared" si="57"/>
        <v>1.0913424410693928</v>
      </c>
      <c r="E1221" s="35">
        <f t="shared" si="58"/>
        <v>2.3753360666756285</v>
      </c>
      <c r="F1221" s="34">
        <f t="shared" si="59"/>
        <v>2.1765267960696795</v>
      </c>
      <c r="G1221" s="34"/>
      <c r="H1221" s="34"/>
      <c r="I1221" s="17"/>
    </row>
    <row r="1222" spans="1:9" x14ac:dyDescent="0.2">
      <c r="A1222" s="5">
        <v>42846</v>
      </c>
      <c r="B1222" s="37">
        <f>VLOOKUP(A1222,'S&amp;P 500 vs Bitcoin'!A1222:B3753,2,FALSE)</f>
        <v>2348.69</v>
      </c>
      <c r="C1222" s="37">
        <f>VLOOKUP(A1222,'Investing Evenly in Cryptos'!A1221:E3233,5,FALSE)</f>
        <v>1389.0899999999997</v>
      </c>
      <c r="D1222" s="37">
        <f t="shared" si="57"/>
        <v>1.0796390615231861</v>
      </c>
      <c r="E1222" s="35">
        <f t="shared" si="58"/>
        <v>2.3341342922435806</v>
      </c>
      <c r="F1222" s="34">
        <f t="shared" si="59"/>
        <v>2.1619579870984995</v>
      </c>
      <c r="G1222" s="34"/>
      <c r="H1222" s="34"/>
      <c r="I1222" s="17"/>
    </row>
    <row r="1223" spans="1:9" x14ac:dyDescent="0.2">
      <c r="A1223" s="5">
        <v>42845</v>
      </c>
      <c r="B1223" s="37">
        <f>VLOOKUP(A1223,'S&amp;P 500 vs Bitcoin'!A1223:B3754,2,FALSE)</f>
        <v>2355.84</v>
      </c>
      <c r="C1223" s="37">
        <f>VLOOKUP(A1223,'Investing Evenly in Cryptos'!A1222:E3234,5,FALSE)</f>
        <v>1371.3500000000001</v>
      </c>
      <c r="D1223" s="37">
        <f t="shared" si="57"/>
        <v>1.0829257529511271</v>
      </c>
      <c r="E1223" s="35">
        <f t="shared" si="58"/>
        <v>2.3043251781153384</v>
      </c>
      <c r="F1223" s="34">
        <f t="shared" si="59"/>
        <v>2.127869959538522</v>
      </c>
      <c r="G1223" s="34"/>
      <c r="H1223" s="34"/>
      <c r="I1223" s="17"/>
    </row>
    <row r="1224" spans="1:9" x14ac:dyDescent="0.2">
      <c r="A1224" s="5">
        <v>42844</v>
      </c>
      <c r="B1224" s="37">
        <f>VLOOKUP(A1224,'S&amp;P 500 vs Bitcoin'!A1224:B3755,2,FALSE)</f>
        <v>2338.17</v>
      </c>
      <c r="C1224" s="37">
        <f>VLOOKUP(A1224,'Investing Evenly in Cryptos'!A1223:E3235,5,FALSE)</f>
        <v>1320.3700000000001</v>
      </c>
      <c r="D1224" s="37">
        <f t="shared" si="57"/>
        <v>1.0748032581914464</v>
      </c>
      <c r="E1224" s="35">
        <f t="shared" si="58"/>
        <v>2.2186617824976476</v>
      </c>
      <c r="F1224" s="34">
        <f t="shared" si="59"/>
        <v>2.0642492154619561</v>
      </c>
      <c r="G1224" s="34"/>
      <c r="H1224" s="34"/>
      <c r="I1224" s="17"/>
    </row>
    <row r="1225" spans="1:9" x14ac:dyDescent="0.2">
      <c r="A1225" s="5">
        <v>42843</v>
      </c>
      <c r="B1225" s="37">
        <f>VLOOKUP(A1225,'S&amp;P 500 vs Bitcoin'!A1225:B3756,2,FALSE)</f>
        <v>2342.19</v>
      </c>
      <c r="C1225" s="37">
        <f>VLOOKUP(A1225,'Investing Evenly in Cryptos'!A1224:E3236,5,FALSE)</f>
        <v>1328.7700000000002</v>
      </c>
      <c r="D1225" s="37">
        <f t="shared" si="57"/>
        <v>1.0766511602250579</v>
      </c>
      <c r="E1225" s="35">
        <f t="shared" si="58"/>
        <v>2.2327765828740427</v>
      </c>
      <c r="F1225" s="34">
        <f t="shared" si="59"/>
        <v>2.073816167538717</v>
      </c>
      <c r="G1225" s="34"/>
      <c r="H1225" s="34"/>
      <c r="I1225" s="17"/>
    </row>
    <row r="1226" spans="1:9" x14ac:dyDescent="0.2">
      <c r="A1226" s="5">
        <v>42842</v>
      </c>
      <c r="B1226" s="37">
        <f>VLOOKUP(A1226,'S&amp;P 500 vs Bitcoin'!A1226:B3757,2,FALSE)</f>
        <v>2349.0100000000002</v>
      </c>
      <c r="C1226" s="37">
        <f>VLOOKUP(A1226,'Investing Evenly in Cryptos'!A1225:E3237,5,FALSE)</f>
        <v>1300.67</v>
      </c>
      <c r="D1226" s="37">
        <f t="shared" si="57"/>
        <v>1.0797861582024786</v>
      </c>
      <c r="E1226" s="35">
        <f t="shared" si="58"/>
        <v>2.1855592149482459</v>
      </c>
      <c r="F1226" s="34">
        <f t="shared" si="59"/>
        <v>2.0240667083439456</v>
      </c>
      <c r="G1226" s="34"/>
      <c r="H1226" s="34"/>
      <c r="I1226" s="17"/>
    </row>
    <row r="1227" spans="1:9" x14ac:dyDescent="0.2">
      <c r="A1227" s="5">
        <v>42838</v>
      </c>
      <c r="B1227" s="37">
        <f>VLOOKUP(A1227,'S&amp;P 500 vs Bitcoin'!A1227:B3758,2,FALSE)</f>
        <v>2328.9499999999998</v>
      </c>
      <c r="C1227" s="37">
        <f>VLOOKUP(A1227,'Investing Evenly in Cryptos'!A1226:E3238,5,FALSE)</f>
        <v>1248.7</v>
      </c>
      <c r="D1227" s="37">
        <f t="shared" si="57"/>
        <v>1.0705650351193321</v>
      </c>
      <c r="E1227" s="35">
        <f t="shared" si="58"/>
        <v>2.0982322892861944</v>
      </c>
      <c r="F1227" s="34">
        <f t="shared" si="59"/>
        <v>1.9599297758237657</v>
      </c>
      <c r="G1227" s="34"/>
      <c r="H1227" s="34"/>
      <c r="I1227" s="17"/>
    </row>
    <row r="1228" spans="1:9" x14ac:dyDescent="0.2">
      <c r="A1228" s="5">
        <v>42837</v>
      </c>
      <c r="B1228" s="37">
        <f>VLOOKUP(A1228,'S&amp;P 500 vs Bitcoin'!A1228:B3759,2,FALSE)</f>
        <v>2344.9299999999998</v>
      </c>
      <c r="C1228" s="37">
        <f>VLOOKUP(A1228,'Investing Evenly in Cryptos'!A1227:E3239,5,FALSE)</f>
        <v>1285.94</v>
      </c>
      <c r="D1228" s="37">
        <f t="shared" si="57"/>
        <v>1.0779106755414996</v>
      </c>
      <c r="E1228" s="35">
        <f t="shared" si="58"/>
        <v>2.1608079042882107</v>
      </c>
      <c r="F1228" s="34">
        <f t="shared" si="59"/>
        <v>2.0046261284152385</v>
      </c>
      <c r="G1228" s="34"/>
      <c r="H1228" s="34"/>
      <c r="I1228" s="17"/>
    </row>
    <row r="1229" spans="1:9" x14ac:dyDescent="0.2">
      <c r="A1229" s="5">
        <v>42836</v>
      </c>
      <c r="B1229" s="37">
        <f>VLOOKUP(A1229,'S&amp;P 500 vs Bitcoin'!A1229:B3760,2,FALSE)</f>
        <v>2353.7800000000002</v>
      </c>
      <c r="C1229" s="37">
        <f>VLOOKUP(A1229,'Investing Evenly in Cryptos'!A1228:E3240,5,FALSE)</f>
        <v>1289.52</v>
      </c>
      <c r="D1229" s="37">
        <f t="shared" si="57"/>
        <v>1.081978818078182</v>
      </c>
      <c r="E1229" s="35">
        <f t="shared" si="58"/>
        <v>2.16682349778196</v>
      </c>
      <c r="F1229" s="34">
        <f t="shared" si="59"/>
        <v>2.0026487224867178</v>
      </c>
      <c r="G1229" s="34"/>
      <c r="H1229" s="34"/>
      <c r="I1229" s="17"/>
    </row>
    <row r="1230" spans="1:9" x14ac:dyDescent="0.2">
      <c r="A1230" s="5">
        <v>42835</v>
      </c>
      <c r="B1230" s="37">
        <f>VLOOKUP(A1230,'S&amp;P 500 vs Bitcoin'!A1230:B3761,2,FALSE)</f>
        <v>2357.16</v>
      </c>
      <c r="C1230" s="37">
        <f>VLOOKUP(A1230,'Investing Evenly in Cryptos'!A1229:E3241,5,FALSE)</f>
        <v>1274.3399999999999</v>
      </c>
      <c r="D1230" s="37">
        <f t="shared" si="57"/>
        <v>1.0835325267532085</v>
      </c>
      <c r="E1230" s="35">
        <f t="shared" si="58"/>
        <v>2.141316037101761</v>
      </c>
      <c r="F1230" s="34">
        <f t="shared" si="59"/>
        <v>1.9762360466632112</v>
      </c>
      <c r="G1230" s="34"/>
      <c r="H1230" s="34"/>
      <c r="I1230" s="17"/>
    </row>
    <row r="1231" spans="1:9" x14ac:dyDescent="0.2">
      <c r="A1231" s="5">
        <v>42832</v>
      </c>
      <c r="B1231" s="37">
        <f>VLOOKUP(A1231,'S&amp;P 500 vs Bitcoin'!A1231:B3762,2,FALSE)</f>
        <v>2355.54</v>
      </c>
      <c r="C1231" s="37">
        <f>VLOOKUP(A1231,'Investing Evenly in Cryptos'!A1230:E3242,5,FALSE)</f>
        <v>1248.74</v>
      </c>
      <c r="D1231" s="37">
        <f t="shared" si="57"/>
        <v>1.0827878498142904</v>
      </c>
      <c r="E1231" s="35">
        <f t="shared" si="58"/>
        <v>2.09829950262132</v>
      </c>
      <c r="F1231" s="34">
        <f t="shared" si="59"/>
        <v>1.937867609967364</v>
      </c>
      <c r="G1231" s="34"/>
      <c r="H1231" s="34"/>
      <c r="I1231" s="17"/>
    </row>
    <row r="1232" spans="1:9" x14ac:dyDescent="0.2">
      <c r="A1232" s="5">
        <v>42831</v>
      </c>
      <c r="B1232" s="37">
        <f>VLOOKUP(A1232,'S&amp;P 500 vs Bitcoin'!A1232:B3763,2,FALSE)</f>
        <v>2357.4899999999998</v>
      </c>
      <c r="C1232" s="37">
        <f>VLOOKUP(A1232,'Investing Evenly in Cryptos'!A1231:E3243,5,FALSE)</f>
        <v>1245.4799999999998</v>
      </c>
      <c r="D1232" s="37">
        <f t="shared" si="57"/>
        <v>1.0836842202037287</v>
      </c>
      <c r="E1232" s="35">
        <f t="shared" si="58"/>
        <v>2.092821615808576</v>
      </c>
      <c r="F1232" s="34">
        <f t="shared" si="59"/>
        <v>1.9312098273564722</v>
      </c>
      <c r="G1232" s="34"/>
      <c r="H1232" s="34"/>
      <c r="I1232" s="17"/>
    </row>
    <row r="1233" spans="1:9" x14ac:dyDescent="0.2">
      <c r="A1233" s="5">
        <v>42830</v>
      </c>
      <c r="B1233" s="37">
        <f>VLOOKUP(A1233,'S&amp;P 500 vs Bitcoin'!A1233:B3764,2,FALSE)</f>
        <v>2352.9499999999998</v>
      </c>
      <c r="C1233" s="37">
        <f>VLOOKUP(A1233,'Investing Evenly in Cryptos'!A1232:E3244,5,FALSE)</f>
        <v>1198.9499999999998</v>
      </c>
      <c r="D1233" s="37">
        <f t="shared" si="57"/>
        <v>1.081597286066267</v>
      </c>
      <c r="E1233" s="35">
        <f t="shared" si="58"/>
        <v>2.0146357037236187</v>
      </c>
      <c r="F1233" s="34">
        <f t="shared" si="59"/>
        <v>1.8626486305737517</v>
      </c>
      <c r="G1233" s="34"/>
      <c r="H1233" s="34"/>
      <c r="I1233" s="17"/>
    </row>
    <row r="1234" spans="1:9" x14ac:dyDescent="0.2">
      <c r="A1234" s="5">
        <v>42829</v>
      </c>
      <c r="B1234" s="37">
        <f>VLOOKUP(A1234,'S&amp;P 500 vs Bitcoin'!A1234:B3765,2,FALSE)</f>
        <v>2360.16</v>
      </c>
      <c r="C1234" s="37">
        <f>VLOOKUP(A1234,'Investing Evenly in Cryptos'!A1233:E3245,5,FALSE)</f>
        <v>1198.5600000000002</v>
      </c>
      <c r="D1234" s="37">
        <f t="shared" si="57"/>
        <v>1.0849115581215754</v>
      </c>
      <c r="E1234" s="35">
        <f t="shared" si="58"/>
        <v>2.0139803737061435</v>
      </c>
      <c r="F1234" s="34">
        <f t="shared" si="59"/>
        <v>1.8563544268927925</v>
      </c>
      <c r="G1234" s="34"/>
      <c r="H1234" s="34"/>
      <c r="I1234" s="17"/>
    </row>
    <row r="1235" spans="1:9" x14ac:dyDescent="0.2">
      <c r="A1235" s="5">
        <v>42828</v>
      </c>
      <c r="B1235" s="37">
        <f>VLOOKUP(A1235,'S&amp;P 500 vs Bitcoin'!A1235:B3766,2,FALSE)</f>
        <v>2358.84</v>
      </c>
      <c r="C1235" s="37">
        <f>VLOOKUP(A1235,'Investing Evenly in Cryptos'!A1234:E3246,5,FALSE)</f>
        <v>1203.0899999999999</v>
      </c>
      <c r="D1235" s="37">
        <f t="shared" si="57"/>
        <v>1.084304784319494</v>
      </c>
      <c r="E1235" s="35">
        <f t="shared" si="58"/>
        <v>2.0215922839091274</v>
      </c>
      <c r="F1235" s="34">
        <f t="shared" si="59"/>
        <v>1.8644133209998441</v>
      </c>
      <c r="G1235" s="34"/>
      <c r="H1235" s="34"/>
      <c r="I1235" s="17"/>
    </row>
    <row r="1236" spans="1:9" x14ac:dyDescent="0.2">
      <c r="A1236" s="5">
        <v>42825</v>
      </c>
      <c r="B1236" s="37">
        <f>VLOOKUP(A1236,'S&amp;P 500 vs Bitcoin'!A1236:B3767,2,FALSE)</f>
        <v>2362.7199999999998</v>
      </c>
      <c r="C1236" s="37">
        <f>VLOOKUP(A1236,'Investing Evenly in Cryptos'!A1235:E3247,5,FALSE)</f>
        <v>1138.67</v>
      </c>
      <c r="D1236" s="37">
        <f t="shared" si="57"/>
        <v>1.0860883315559151</v>
      </c>
      <c r="E1236" s="35">
        <f t="shared" si="58"/>
        <v>1.9133452076892057</v>
      </c>
      <c r="F1236" s="34">
        <f t="shared" si="59"/>
        <v>1.7616847102557247</v>
      </c>
      <c r="G1236" s="34"/>
      <c r="H1236" s="34"/>
      <c r="I1236" s="17"/>
    </row>
    <row r="1237" spans="1:9" x14ac:dyDescent="0.2">
      <c r="A1237" s="5">
        <v>42824</v>
      </c>
      <c r="B1237" s="37">
        <f>VLOOKUP(A1237,'S&amp;P 500 vs Bitcoin'!A1237:B3768,2,FALSE)</f>
        <v>2368.06</v>
      </c>
      <c r="C1237" s="37">
        <f>VLOOKUP(A1237,'Investing Evenly in Cryptos'!A1236:E3248,5,FALSE)</f>
        <v>1100.51</v>
      </c>
      <c r="D1237" s="37">
        <f t="shared" si="57"/>
        <v>1.088543007391608</v>
      </c>
      <c r="E1237" s="35">
        <f t="shared" si="58"/>
        <v>1.8492236859792983</v>
      </c>
      <c r="F1237" s="34">
        <f t="shared" si="59"/>
        <v>1.6988062698693467</v>
      </c>
      <c r="G1237" s="34"/>
      <c r="H1237" s="34"/>
      <c r="I1237" s="17"/>
    </row>
    <row r="1238" spans="1:9" x14ac:dyDescent="0.2">
      <c r="A1238" s="5">
        <v>42823</v>
      </c>
      <c r="B1238" s="37">
        <f>VLOOKUP(A1238,'S&amp;P 500 vs Bitcoin'!A1238:B3769,2,FALSE)</f>
        <v>2361.13</v>
      </c>
      <c r="C1238" s="37">
        <f>VLOOKUP(A1238,'Investing Evenly in Cryptos'!A1237:E3249,5,FALSE)</f>
        <v>1098.98</v>
      </c>
      <c r="D1238" s="37">
        <f t="shared" si="57"/>
        <v>1.0853574449306806</v>
      </c>
      <c r="E1238" s="35">
        <f t="shared" si="58"/>
        <v>1.8466527759107407</v>
      </c>
      <c r="F1238" s="34">
        <f t="shared" si="59"/>
        <v>1.7014236043027118</v>
      </c>
      <c r="G1238" s="34"/>
      <c r="H1238" s="34"/>
      <c r="I1238" s="17"/>
    </row>
    <row r="1239" spans="1:9" x14ac:dyDescent="0.2">
      <c r="A1239" s="5">
        <v>42822</v>
      </c>
      <c r="B1239" s="37">
        <f>VLOOKUP(A1239,'S&amp;P 500 vs Bitcoin'!A1239:B3770,2,FALSE)</f>
        <v>2358.5700000000002</v>
      </c>
      <c r="C1239" s="37">
        <f>VLOOKUP(A1239,'Investing Evenly in Cryptos'!A1238:E3250,5,FALSE)</f>
        <v>1099.0600000000002</v>
      </c>
      <c r="D1239" s="37">
        <f t="shared" si="57"/>
        <v>1.0841806714963411</v>
      </c>
      <c r="E1239" s="35">
        <f t="shared" si="58"/>
        <v>1.8467872025809924</v>
      </c>
      <c r="F1239" s="34">
        <f t="shared" si="59"/>
        <v>1.7033943245198546</v>
      </c>
      <c r="G1239" s="34"/>
      <c r="H1239" s="34"/>
      <c r="I1239" s="17"/>
    </row>
    <row r="1240" spans="1:9" x14ac:dyDescent="0.2">
      <c r="A1240" s="5">
        <v>42821</v>
      </c>
      <c r="B1240" s="37">
        <f>VLOOKUP(A1240,'S&amp;P 500 vs Bitcoin'!A1240:B3771,2,FALSE)</f>
        <v>2341.59</v>
      </c>
      <c r="C1240" s="37">
        <f>VLOOKUP(A1240,'Investing Evenly in Cryptos'!A1239:E3251,5,FALSE)</f>
        <v>1095.71</v>
      </c>
      <c r="D1240" s="37">
        <f t="shared" si="57"/>
        <v>1.0763753539513845</v>
      </c>
      <c r="E1240" s="35">
        <f t="shared" si="58"/>
        <v>1.8411580857642156</v>
      </c>
      <c r="F1240" s="34">
        <f t="shared" si="59"/>
        <v>1.710516762582222</v>
      </c>
      <c r="G1240" s="34"/>
      <c r="H1240" s="34"/>
      <c r="I1240" s="17"/>
    </row>
    <row r="1241" spans="1:9" x14ac:dyDescent="0.2">
      <c r="A1241" s="5">
        <v>42818</v>
      </c>
      <c r="B1241" s="37">
        <f>VLOOKUP(A1241,'S&amp;P 500 vs Bitcoin'!A1241:B3772,2,FALSE)</f>
        <v>2343.98</v>
      </c>
      <c r="C1241" s="37">
        <f>VLOOKUP(A1241,'Investing Evenly in Cryptos'!A1240:E3252,5,FALSE)</f>
        <v>1001.22</v>
      </c>
      <c r="D1241" s="37">
        <f t="shared" si="57"/>
        <v>1.07747398227485</v>
      </c>
      <c r="E1241" s="35">
        <f t="shared" si="58"/>
        <v>1.682383384863557</v>
      </c>
      <c r="F1241" s="34">
        <f t="shared" si="59"/>
        <v>1.5614143937949883</v>
      </c>
      <c r="G1241" s="34"/>
      <c r="H1241" s="34"/>
      <c r="I1241" s="17"/>
    </row>
    <row r="1242" spans="1:9" x14ac:dyDescent="0.2">
      <c r="A1242" s="5">
        <v>42817</v>
      </c>
      <c r="B1242" s="37">
        <f>VLOOKUP(A1242,'S&amp;P 500 vs Bitcoin'!A1242:B3773,2,FALSE)</f>
        <v>2345.96</v>
      </c>
      <c r="C1242" s="37">
        <f>VLOOKUP(A1242,'Investing Evenly in Cryptos'!A1241:E3253,5,FALSE)</f>
        <v>1080.1000000000001</v>
      </c>
      <c r="D1242" s="37">
        <f t="shared" si="57"/>
        <v>1.0783841429779724</v>
      </c>
      <c r="E1242" s="35">
        <f t="shared" si="58"/>
        <v>1.8149280817314157</v>
      </c>
      <c r="F1242" s="34">
        <f t="shared" si="59"/>
        <v>1.6830070189269173</v>
      </c>
      <c r="G1242" s="34"/>
      <c r="H1242" s="34"/>
      <c r="I1242" s="17"/>
    </row>
    <row r="1243" spans="1:9" x14ac:dyDescent="0.2">
      <c r="A1243" s="5">
        <v>42816</v>
      </c>
      <c r="B1243" s="37">
        <f>VLOOKUP(A1243,'S&amp;P 500 vs Bitcoin'!A1243:B3774,2,FALSE)</f>
        <v>2348.4499999999998</v>
      </c>
      <c r="C1243" s="37">
        <f>VLOOKUP(A1243,'Investing Evenly in Cryptos'!A1242:E3254,5,FALSE)</f>
        <v>1084.5</v>
      </c>
      <c r="D1243" s="37">
        <f t="shared" si="57"/>
        <v>1.0795287390137167</v>
      </c>
      <c r="E1243" s="35">
        <f t="shared" si="58"/>
        <v>1.8223215485952413</v>
      </c>
      <c r="F1243" s="34">
        <f t="shared" si="59"/>
        <v>1.6880713618241956</v>
      </c>
      <c r="G1243" s="34"/>
      <c r="H1243" s="34"/>
      <c r="I1243" s="17"/>
    </row>
    <row r="1244" spans="1:9" x14ac:dyDescent="0.2">
      <c r="A1244" s="5">
        <v>42815</v>
      </c>
      <c r="B1244" s="37">
        <f>VLOOKUP(A1244,'S&amp;P 500 vs Bitcoin'!A1244:B3775,2,FALSE)</f>
        <v>2344.02</v>
      </c>
      <c r="C1244" s="37">
        <f>VLOOKUP(A1244,'Investing Evenly in Cryptos'!A1243:E3255,5,FALSE)</f>
        <v>1161.49</v>
      </c>
      <c r="D1244" s="37">
        <f t="shared" si="57"/>
        <v>1.0774923693597616</v>
      </c>
      <c r="E1244" s="35">
        <f t="shared" si="58"/>
        <v>1.9516904153784111</v>
      </c>
      <c r="F1244" s="34">
        <f t="shared" si="59"/>
        <v>1.8113264380128205</v>
      </c>
      <c r="G1244" s="34"/>
      <c r="H1244" s="34"/>
      <c r="I1244" s="17"/>
    </row>
    <row r="1245" spans="1:9" x14ac:dyDescent="0.2">
      <c r="A1245" s="5">
        <v>42814</v>
      </c>
      <c r="B1245" s="37">
        <f>VLOOKUP(A1245,'S&amp;P 500 vs Bitcoin'!A1245:B3776,2,FALSE)</f>
        <v>2373.4699999999998</v>
      </c>
      <c r="C1245" s="37">
        <f>VLOOKUP(A1245,'Investing Evenly in Cryptos'!A1244:E3256,5,FALSE)</f>
        <v>1085.24</v>
      </c>
      <c r="D1245" s="37">
        <f t="shared" si="57"/>
        <v>1.0910298606258964</v>
      </c>
      <c r="E1245" s="35">
        <f t="shared" si="58"/>
        <v>1.8235649952950665</v>
      </c>
      <c r="F1245" s="34">
        <f t="shared" si="59"/>
        <v>1.6714162105965946</v>
      </c>
      <c r="G1245" s="34"/>
      <c r="H1245" s="34"/>
      <c r="I1245" s="17"/>
    </row>
    <row r="1246" spans="1:9" x14ac:dyDescent="0.2">
      <c r="A1246" s="5">
        <v>42811</v>
      </c>
      <c r="B1246" s="37">
        <f>VLOOKUP(A1246,'S&amp;P 500 vs Bitcoin'!A1246:B3777,2,FALSE)</f>
        <v>2378.25</v>
      </c>
      <c r="C1246" s="37">
        <f>VLOOKUP(A1246,'Investing Evenly in Cryptos'!A1245:E3257,5,FALSE)</f>
        <v>1117.17</v>
      </c>
      <c r="D1246" s="37">
        <f t="shared" si="57"/>
        <v>1.0932271172728276</v>
      </c>
      <c r="E1246" s="35">
        <f t="shared" si="58"/>
        <v>1.8772180400591478</v>
      </c>
      <c r="F1246" s="34">
        <f t="shared" si="59"/>
        <v>1.7171345371875422</v>
      </c>
      <c r="G1246" s="34"/>
      <c r="H1246" s="34"/>
      <c r="I1246" s="17"/>
    </row>
    <row r="1247" spans="1:9" x14ac:dyDescent="0.2">
      <c r="A1247" s="5">
        <v>42810</v>
      </c>
      <c r="B1247" s="37">
        <f>VLOOKUP(A1247,'S&amp;P 500 vs Bitcoin'!A1247:B3778,2,FALSE)</f>
        <v>2381.38</v>
      </c>
      <c r="C1247" s="37">
        <f>VLOOKUP(A1247,'Investing Evenly in Cryptos'!A1246:E3258,5,FALSE)</f>
        <v>1218.3799999999999</v>
      </c>
      <c r="D1247" s="37">
        <f t="shared" si="57"/>
        <v>1.0946659066671569</v>
      </c>
      <c r="E1247" s="35">
        <f t="shared" si="58"/>
        <v>2.0472845812609219</v>
      </c>
      <c r="F1247" s="34">
        <f t="shared" si="59"/>
        <v>1.8702369086236805</v>
      </c>
      <c r="G1247" s="34"/>
      <c r="H1247" s="34"/>
      <c r="I1247" s="17"/>
    </row>
    <row r="1248" spans="1:9" x14ac:dyDescent="0.2">
      <c r="A1248" s="5">
        <v>42809</v>
      </c>
      <c r="B1248" s="37">
        <f>VLOOKUP(A1248,'S&amp;P 500 vs Bitcoin'!A1248:B3779,2,FALSE)</f>
        <v>2385.2600000000002</v>
      </c>
      <c r="C1248" s="37">
        <f>VLOOKUP(A1248,'Investing Evenly in Cryptos'!A1247:E3259,5,FALSE)</f>
        <v>1295.2299999999998</v>
      </c>
      <c r="D1248" s="37">
        <f t="shared" si="57"/>
        <v>1.0964494539035783</v>
      </c>
      <c r="E1248" s="35">
        <f t="shared" si="58"/>
        <v>2.1764182013711517</v>
      </c>
      <c r="F1248" s="34">
        <f t="shared" si="59"/>
        <v>1.9849690230796047</v>
      </c>
      <c r="G1248" s="34"/>
      <c r="H1248" s="34"/>
      <c r="I1248" s="17"/>
    </row>
    <row r="1249" spans="1:9" x14ac:dyDescent="0.2">
      <c r="A1249" s="5">
        <v>42808</v>
      </c>
      <c r="B1249" s="37">
        <f>VLOOKUP(A1249,'S&amp;P 500 vs Bitcoin'!A1249:B3780,2,FALSE)</f>
        <v>2365.4499999999998</v>
      </c>
      <c r="C1249" s="37">
        <f>VLOOKUP(A1249,'Investing Evenly in Cryptos'!A1248:E3260,5,FALSE)</f>
        <v>1277.8500000000001</v>
      </c>
      <c r="D1249" s="37">
        <f t="shared" si="57"/>
        <v>1.0873432501011289</v>
      </c>
      <c r="E1249" s="35">
        <f t="shared" si="58"/>
        <v>2.1472140072590404</v>
      </c>
      <c r="F1249" s="34">
        <f t="shared" si="59"/>
        <v>1.9747342957794953</v>
      </c>
      <c r="G1249" s="34"/>
      <c r="H1249" s="34"/>
      <c r="I1249" s="17"/>
    </row>
    <row r="1250" spans="1:9" x14ac:dyDescent="0.2">
      <c r="A1250" s="5">
        <v>42807</v>
      </c>
      <c r="B1250" s="37">
        <f>VLOOKUP(A1250,'S&amp;P 500 vs Bitcoin'!A1250:B3781,2,FALSE)</f>
        <v>2373.4699999999998</v>
      </c>
      <c r="C1250" s="37">
        <f>VLOOKUP(A1250,'Investing Evenly in Cryptos'!A1249:E3261,5,FALSE)</f>
        <v>1271.3000000000002</v>
      </c>
      <c r="D1250" s="37">
        <f t="shared" si="57"/>
        <v>1.0910298606258964</v>
      </c>
      <c r="E1250" s="35">
        <f t="shared" si="58"/>
        <v>2.1362078236322088</v>
      </c>
      <c r="F1250" s="34">
        <f t="shared" si="59"/>
        <v>1.9579737463892328</v>
      </c>
      <c r="G1250" s="34"/>
      <c r="H1250" s="34"/>
      <c r="I1250" s="17"/>
    </row>
    <row r="1251" spans="1:9" x14ac:dyDescent="0.2">
      <c r="A1251" s="5">
        <v>42804</v>
      </c>
      <c r="B1251" s="37">
        <f>VLOOKUP(A1251,'S&amp;P 500 vs Bitcoin'!A1251:B3782,2,FALSE)</f>
        <v>2372.6</v>
      </c>
      <c r="C1251" s="37">
        <f>VLOOKUP(A1251,'Investing Evenly in Cryptos'!A1250:E3262,5,FALSE)</f>
        <v>1136.58</v>
      </c>
      <c r="D1251" s="37">
        <f t="shared" si="57"/>
        <v>1.0906299415290699</v>
      </c>
      <c r="E1251" s="35">
        <f t="shared" si="58"/>
        <v>1.9098333109288881</v>
      </c>
      <c r="F1251" s="34">
        <f t="shared" si="59"/>
        <v>1.7511286259492289</v>
      </c>
      <c r="G1251" s="34"/>
      <c r="H1251" s="34"/>
      <c r="I1251" s="17"/>
    </row>
    <row r="1252" spans="1:9" x14ac:dyDescent="0.2">
      <c r="A1252" s="5">
        <v>42803</v>
      </c>
      <c r="B1252" s="37">
        <f>VLOOKUP(A1252,'S&amp;P 500 vs Bitcoin'!A1252:B3783,2,FALSE)</f>
        <v>2364.87</v>
      </c>
      <c r="C1252" s="37">
        <f>VLOOKUP(A1252,'Investing Evenly in Cryptos'!A1251:E3263,5,FALSE)</f>
        <v>1212.0700000000002</v>
      </c>
      <c r="D1252" s="37">
        <f t="shared" si="57"/>
        <v>1.0870766373699112</v>
      </c>
      <c r="E1252" s="35">
        <f t="shared" si="58"/>
        <v>2.0366816776448449</v>
      </c>
      <c r="F1252" s="34">
        <f t="shared" si="59"/>
        <v>1.8735401052978395</v>
      </c>
      <c r="G1252" s="34"/>
      <c r="H1252" s="34"/>
      <c r="I1252" s="17"/>
    </row>
    <row r="1253" spans="1:9" x14ac:dyDescent="0.2">
      <c r="A1253" s="5">
        <v>42802</v>
      </c>
      <c r="B1253" s="37">
        <f>VLOOKUP(A1253,'S&amp;P 500 vs Bitcoin'!A1253:B3784,2,FALSE)</f>
        <v>2362.98</v>
      </c>
      <c r="C1253" s="37">
        <f>VLOOKUP(A1253,'Investing Evenly in Cryptos'!A1252:E3264,5,FALSE)</f>
        <v>1169.6699999999998</v>
      </c>
      <c r="D1253" s="37">
        <f t="shared" si="57"/>
        <v>1.0862078476078403</v>
      </c>
      <c r="E1253" s="35">
        <f t="shared" si="58"/>
        <v>1.9654355424116141</v>
      </c>
      <c r="F1253" s="34">
        <f t="shared" si="59"/>
        <v>1.8094470102937485</v>
      </c>
      <c r="G1253" s="34"/>
      <c r="H1253" s="34"/>
      <c r="I1253" s="17"/>
    </row>
    <row r="1254" spans="1:9" x14ac:dyDescent="0.2">
      <c r="A1254" s="5">
        <v>42801</v>
      </c>
      <c r="B1254" s="37">
        <f>VLOOKUP(A1254,'S&amp;P 500 vs Bitcoin'!A1254:B3785,2,FALSE)</f>
        <v>2368.39</v>
      </c>
      <c r="C1254" s="37">
        <f>VLOOKUP(A1254,'Investing Evenly in Cryptos'!A1253:E3265,5,FALSE)</f>
        <v>1255.2700000000002</v>
      </c>
      <c r="D1254" s="37">
        <f t="shared" si="57"/>
        <v>1.0886947008421284</v>
      </c>
      <c r="E1254" s="35">
        <f t="shared" si="58"/>
        <v>2.109272079580589</v>
      </c>
      <c r="F1254" s="34">
        <f t="shared" si="59"/>
        <v>1.9374321175156106</v>
      </c>
      <c r="G1254" s="34"/>
      <c r="H1254" s="34"/>
      <c r="I1254" s="17"/>
    </row>
    <row r="1255" spans="1:9" x14ac:dyDescent="0.2">
      <c r="A1255" s="5">
        <v>42800</v>
      </c>
      <c r="B1255" s="37">
        <f>VLOOKUP(A1255,'S&amp;P 500 vs Bitcoin'!A1255:B3786,2,FALSE)</f>
        <v>2375.31</v>
      </c>
      <c r="C1255" s="37">
        <f>VLOOKUP(A1255,'Investing Evenly in Cryptos'!A1254:E3266,5,FALSE)</f>
        <v>1302.9099999999999</v>
      </c>
      <c r="D1255" s="37">
        <f t="shared" si="57"/>
        <v>1.0918756665318279</v>
      </c>
      <c r="E1255" s="35">
        <f t="shared" si="58"/>
        <v>2.1893231617152842</v>
      </c>
      <c r="F1255" s="34">
        <f t="shared" si="59"/>
        <v>2.0051029882086544</v>
      </c>
      <c r="G1255" s="34"/>
      <c r="H1255" s="34"/>
      <c r="I1255" s="17"/>
    </row>
    <row r="1256" spans="1:9" x14ac:dyDescent="0.2">
      <c r="A1256" s="5">
        <v>42797</v>
      </c>
      <c r="B1256" s="37">
        <f>VLOOKUP(A1256,'S&amp;P 500 vs Bitcoin'!A1256:B3787,2,FALSE)</f>
        <v>2383.12</v>
      </c>
      <c r="C1256" s="37">
        <f>VLOOKUP(A1256,'Investing Evenly in Cryptos'!A1255:E3267,5,FALSE)</f>
        <v>1311.76</v>
      </c>
      <c r="D1256" s="37">
        <f t="shared" si="57"/>
        <v>1.0954657448608096</v>
      </c>
      <c r="E1256" s="35">
        <f t="shared" si="58"/>
        <v>2.2041941121118431</v>
      </c>
      <c r="F1256" s="34">
        <f t="shared" si="59"/>
        <v>2.0121068344240278</v>
      </c>
      <c r="G1256" s="34"/>
      <c r="H1256" s="34"/>
      <c r="I1256" s="17"/>
    </row>
    <row r="1257" spans="1:9" x14ac:dyDescent="0.2">
      <c r="A1257" s="5">
        <v>42796</v>
      </c>
      <c r="B1257" s="37">
        <f>VLOOKUP(A1257,'S&amp;P 500 vs Bitcoin'!A1257:B3788,2,FALSE)</f>
        <v>2381.92</v>
      </c>
      <c r="C1257" s="37">
        <f>VLOOKUP(A1257,'Investing Evenly in Cryptos'!A1256:E3268,5,FALSE)</f>
        <v>1285.3599999999999</v>
      </c>
      <c r="D1257" s="37">
        <f t="shared" si="57"/>
        <v>1.094914132313463</v>
      </c>
      <c r="E1257" s="35">
        <f t="shared" si="58"/>
        <v>2.1598333109288883</v>
      </c>
      <c r="F1257" s="34">
        <f t="shared" si="59"/>
        <v>1.9726051999761289</v>
      </c>
      <c r="G1257" s="34"/>
      <c r="H1257" s="34"/>
      <c r="I1257" s="17"/>
    </row>
    <row r="1258" spans="1:9" x14ac:dyDescent="0.2">
      <c r="A1258" s="5">
        <v>42795</v>
      </c>
      <c r="B1258" s="37">
        <f>VLOOKUP(A1258,'S&amp;P 500 vs Bitcoin'!A1258:B3789,2,FALSE)</f>
        <v>2395.96</v>
      </c>
      <c r="C1258" s="37">
        <f>VLOOKUP(A1258,'Investing Evenly in Cryptos'!A1257:E3269,5,FALSE)</f>
        <v>1254.0899999999999</v>
      </c>
      <c r="D1258" s="37">
        <f t="shared" si="57"/>
        <v>1.1013679991174199</v>
      </c>
      <c r="E1258" s="35">
        <f t="shared" si="58"/>
        <v>2.1072892861943808</v>
      </c>
      <c r="F1258" s="34">
        <f t="shared" si="59"/>
        <v>1.9133380376795539</v>
      </c>
      <c r="G1258" s="34"/>
      <c r="H1258" s="34"/>
      <c r="I1258" s="17"/>
    </row>
    <row r="1259" spans="1:9" x14ac:dyDescent="0.2">
      <c r="A1259" s="5">
        <v>42794</v>
      </c>
      <c r="B1259" s="37">
        <f>VLOOKUP(A1259,'S&amp;P 500 vs Bitcoin'!A1259:B3790,2,FALSE)</f>
        <v>2363.64</v>
      </c>
      <c r="C1259" s="37">
        <f>VLOOKUP(A1259,'Investing Evenly in Cryptos'!A1258:E3270,5,FALSE)</f>
        <v>1208.8099999999997</v>
      </c>
      <c r="D1259" s="37">
        <f t="shared" si="57"/>
        <v>1.086511234508881</v>
      </c>
      <c r="E1259" s="35">
        <f t="shared" si="58"/>
        <v>2.0312037908321008</v>
      </c>
      <c r="F1259" s="34">
        <f t="shared" si="59"/>
        <v>1.869473343964303</v>
      </c>
      <c r="G1259" s="34"/>
      <c r="H1259" s="34"/>
      <c r="I1259" s="17"/>
    </row>
    <row r="1260" spans="1:9" x14ac:dyDescent="0.2">
      <c r="A1260" s="5">
        <v>42793</v>
      </c>
      <c r="B1260" s="37">
        <f>VLOOKUP(A1260,'S&amp;P 500 vs Bitcoin'!A1260:B3791,2,FALSE)</f>
        <v>2369.75</v>
      </c>
      <c r="C1260" s="37">
        <f>VLOOKUP(A1260,'Investing Evenly in Cryptos'!A1259:E3271,5,FALSE)</f>
        <v>1214.8699999999999</v>
      </c>
      <c r="D1260" s="37">
        <f t="shared" si="57"/>
        <v>1.0893198617291215</v>
      </c>
      <c r="E1260" s="35">
        <f t="shared" si="58"/>
        <v>2.0413866111036429</v>
      </c>
      <c r="F1260" s="34">
        <f t="shared" si="59"/>
        <v>1.8740010926297326</v>
      </c>
      <c r="G1260" s="34"/>
      <c r="H1260" s="34"/>
      <c r="I1260" s="17"/>
    </row>
    <row r="1261" spans="1:9" x14ac:dyDescent="0.2">
      <c r="A1261" s="5">
        <v>42790</v>
      </c>
      <c r="B1261" s="37">
        <f>VLOOKUP(A1261,'S&amp;P 500 vs Bitcoin'!A1261:B3792,2,FALSE)</f>
        <v>2367.34</v>
      </c>
      <c r="C1261" s="37">
        <f>VLOOKUP(A1261,'Investing Evenly in Cryptos'!A1260:E3272,5,FALSE)</f>
        <v>1202.1599999999999</v>
      </c>
      <c r="D1261" s="37">
        <f t="shared" si="57"/>
        <v>1.0882120398632</v>
      </c>
      <c r="E1261" s="35">
        <f t="shared" si="58"/>
        <v>2.020029573867455</v>
      </c>
      <c r="F1261" s="34">
        <f t="shared" si="59"/>
        <v>1.8562830586963497</v>
      </c>
      <c r="G1261" s="34"/>
      <c r="H1261" s="34"/>
      <c r="I1261" s="17"/>
    </row>
    <row r="1262" spans="1:9" x14ac:dyDescent="0.2">
      <c r="A1262" s="5">
        <v>42789</v>
      </c>
      <c r="B1262" s="37">
        <f>VLOOKUP(A1262,'S&amp;P 500 vs Bitcoin'!A1262:B3793,2,FALSE)</f>
        <v>2363.81</v>
      </c>
      <c r="C1262" s="37">
        <f>VLOOKUP(A1262,'Investing Evenly in Cryptos'!A1261:E3273,5,FALSE)</f>
        <v>1208.0700000000002</v>
      </c>
      <c r="D1262" s="37">
        <f t="shared" si="57"/>
        <v>1.086589379619755</v>
      </c>
      <c r="E1262" s="35">
        <f t="shared" si="58"/>
        <v>2.029960344132276</v>
      </c>
      <c r="F1262" s="34">
        <f t="shared" si="59"/>
        <v>1.868194538071638</v>
      </c>
      <c r="G1262" s="34"/>
      <c r="H1262" s="34"/>
      <c r="I1262" s="17"/>
    </row>
    <row r="1263" spans="1:9" x14ac:dyDescent="0.2">
      <c r="A1263" s="5">
        <v>42788</v>
      </c>
      <c r="B1263" s="37">
        <f>VLOOKUP(A1263,'S&amp;P 500 vs Bitcoin'!A1263:B3794,2,FALSE)</f>
        <v>2362.8200000000002</v>
      </c>
      <c r="C1263" s="37">
        <f>VLOOKUP(A1263,'Investing Evenly in Cryptos'!A1262:E3274,5,FALSE)</f>
        <v>1141.8700000000001</v>
      </c>
      <c r="D1263" s="37">
        <f t="shared" si="57"/>
        <v>1.0861342992681942</v>
      </c>
      <c r="E1263" s="35">
        <f t="shared" si="58"/>
        <v>1.9187222744992609</v>
      </c>
      <c r="F1263" s="34">
        <f t="shared" si="59"/>
        <v>1.7665607980449936</v>
      </c>
      <c r="G1263" s="34"/>
      <c r="H1263" s="34"/>
      <c r="I1263" s="17"/>
    </row>
    <row r="1264" spans="1:9" x14ac:dyDescent="0.2">
      <c r="A1264" s="5">
        <v>42787</v>
      </c>
      <c r="B1264" s="37">
        <f>VLOOKUP(A1264,'S&amp;P 500 vs Bitcoin'!A1264:B3795,2,FALSE)</f>
        <v>2365.38</v>
      </c>
      <c r="C1264" s="37">
        <f>VLOOKUP(A1264,'Investing Evenly in Cryptos'!A1263:E3275,5,FALSE)</f>
        <v>1146.2699999999998</v>
      </c>
      <c r="D1264" s="37">
        <f t="shared" si="57"/>
        <v>1.0873110727025337</v>
      </c>
      <c r="E1264" s="35">
        <f t="shared" si="58"/>
        <v>1.9261157413630861</v>
      </c>
      <c r="F1264" s="34">
        <f t="shared" si="59"/>
        <v>1.7714486587317522</v>
      </c>
      <c r="G1264" s="34"/>
      <c r="H1264" s="34"/>
      <c r="I1264" s="17"/>
    </row>
    <row r="1265" spans="1:9" x14ac:dyDescent="0.2">
      <c r="A1265" s="5">
        <v>42783</v>
      </c>
      <c r="B1265" s="37">
        <f>VLOOKUP(A1265,'S&amp;P 500 vs Bitcoin'!A1265:B3796,2,FALSE)</f>
        <v>2351.16</v>
      </c>
      <c r="C1265" s="37">
        <f>VLOOKUP(A1265,'Investing Evenly in Cryptos'!A1264:E3276,5,FALSE)</f>
        <v>1072.8700000000001</v>
      </c>
      <c r="D1265" s="37">
        <f t="shared" si="57"/>
        <v>1.0807744640164747</v>
      </c>
      <c r="E1265" s="35">
        <f t="shared" si="58"/>
        <v>1.8027792714074473</v>
      </c>
      <c r="F1265" s="34">
        <f t="shared" si="59"/>
        <v>1.6680439179769211</v>
      </c>
      <c r="G1265" s="34"/>
      <c r="H1265" s="34"/>
      <c r="I1265" s="17"/>
    </row>
    <row r="1266" spans="1:9" x14ac:dyDescent="0.2">
      <c r="A1266" s="5">
        <v>42782</v>
      </c>
      <c r="B1266" s="37">
        <f>VLOOKUP(A1266,'S&amp;P 500 vs Bitcoin'!A1266:B3797,2,FALSE)</f>
        <v>2347.2199999999998</v>
      </c>
      <c r="C1266" s="37">
        <f>VLOOKUP(A1266,'Investing Evenly in Cryptos'!A1265:E3277,5,FALSE)</f>
        <v>1055.18</v>
      </c>
      <c r="D1266" s="37">
        <f t="shared" si="57"/>
        <v>1.0789633361526862</v>
      </c>
      <c r="E1266" s="35">
        <f t="shared" si="58"/>
        <v>1.7730541739481114</v>
      </c>
      <c r="F1266" s="34">
        <f t="shared" si="59"/>
        <v>1.6432941829797292</v>
      </c>
      <c r="G1266" s="34"/>
      <c r="H1266" s="34"/>
      <c r="I1266" s="17"/>
    </row>
    <row r="1267" spans="1:9" x14ac:dyDescent="0.2">
      <c r="A1267" s="5">
        <v>42781</v>
      </c>
      <c r="B1267" s="37">
        <f>VLOOKUP(A1267,'S&amp;P 500 vs Bitcoin'!A1267:B3798,2,FALSE)</f>
        <v>2349.25</v>
      </c>
      <c r="C1267" s="37">
        <f>VLOOKUP(A1267,'Investing Evenly in Cryptos'!A1266:E3278,5,FALSE)</f>
        <v>1030.6100000000001</v>
      </c>
      <c r="D1267" s="37">
        <f t="shared" si="57"/>
        <v>1.079896480711948</v>
      </c>
      <c r="E1267" s="35">
        <f t="shared" si="58"/>
        <v>1.7317683828471571</v>
      </c>
      <c r="F1267" s="34">
        <f t="shared" si="59"/>
        <v>1.6036429544667528</v>
      </c>
      <c r="G1267" s="34"/>
      <c r="H1267" s="34"/>
      <c r="I1267" s="17"/>
    </row>
    <row r="1268" spans="1:9" x14ac:dyDescent="0.2">
      <c r="A1268" s="5">
        <v>42780</v>
      </c>
      <c r="B1268" s="37">
        <f>VLOOKUP(A1268,'S&amp;P 500 vs Bitcoin'!A1268:B3799,2,FALSE)</f>
        <v>2337.58</v>
      </c>
      <c r="C1268" s="37">
        <f>VLOOKUP(A1268,'Investing Evenly in Cryptos'!A1267:E3279,5,FALSE)</f>
        <v>1030.48</v>
      </c>
      <c r="D1268" s="37">
        <f t="shared" si="57"/>
        <v>1.0745320486890009</v>
      </c>
      <c r="E1268" s="35">
        <f t="shared" si="58"/>
        <v>1.7315499395079985</v>
      </c>
      <c r="F1268" s="34">
        <f t="shared" si="59"/>
        <v>1.6114455977563464</v>
      </c>
      <c r="G1268" s="34"/>
      <c r="H1268" s="34"/>
      <c r="I1268" s="17"/>
    </row>
    <row r="1269" spans="1:9" x14ac:dyDescent="0.2">
      <c r="A1269" s="5">
        <v>42779</v>
      </c>
      <c r="B1269" s="37">
        <f>VLOOKUP(A1269,'S&amp;P 500 vs Bitcoin'!A1269:B3800,2,FALSE)</f>
        <v>2328.25</v>
      </c>
      <c r="C1269" s="37">
        <f>VLOOKUP(A1269,'Investing Evenly in Cryptos'!A1268:E3280,5,FALSE)</f>
        <v>1011.63</v>
      </c>
      <c r="D1269" s="37">
        <f t="shared" si="57"/>
        <v>1.0702432611333799</v>
      </c>
      <c r="E1269" s="35">
        <f t="shared" si="58"/>
        <v>1.6998756553300174</v>
      </c>
      <c r="F1269" s="34">
        <f t="shared" si="59"/>
        <v>1.5883077399897489</v>
      </c>
      <c r="G1269" s="34"/>
      <c r="H1269" s="34"/>
      <c r="I1269" s="17"/>
    </row>
    <row r="1270" spans="1:9" x14ac:dyDescent="0.2">
      <c r="A1270" s="5">
        <v>42776</v>
      </c>
      <c r="B1270" s="37">
        <f>VLOOKUP(A1270,'S&amp;P 500 vs Bitcoin'!A1270:B3801,2,FALSE)</f>
        <v>2316.1</v>
      </c>
      <c r="C1270" s="37">
        <f>VLOOKUP(A1270,'Investing Evenly in Cryptos'!A1269:E3281,5,FALSE)</f>
        <v>1007.13</v>
      </c>
      <c r="D1270" s="37">
        <f t="shared" si="57"/>
        <v>1.0646581840914942</v>
      </c>
      <c r="E1270" s="35">
        <f t="shared" si="58"/>
        <v>1.6923141551283774</v>
      </c>
      <c r="F1270" s="34">
        <f t="shared" si="59"/>
        <v>1.5895375439888075</v>
      </c>
      <c r="G1270" s="34"/>
      <c r="H1270" s="34"/>
      <c r="I1270" s="17"/>
    </row>
    <row r="1271" spans="1:9" x14ac:dyDescent="0.2">
      <c r="A1271" s="5">
        <v>42775</v>
      </c>
      <c r="B1271" s="37">
        <f>VLOOKUP(A1271,'S&amp;P 500 vs Bitcoin'!A1271:B3802,2,FALSE)</f>
        <v>2307.87</v>
      </c>
      <c r="C1271" s="37">
        <f>VLOOKUP(A1271,'Investing Evenly in Cryptos'!A1270:E3282,5,FALSE)</f>
        <v>999.66</v>
      </c>
      <c r="D1271" s="37">
        <f t="shared" si="57"/>
        <v>1.0608750413709409</v>
      </c>
      <c r="E1271" s="35">
        <f t="shared" si="58"/>
        <v>1.6797620647936551</v>
      </c>
      <c r="F1271" s="34">
        <f t="shared" si="59"/>
        <v>1.5833741008959386</v>
      </c>
      <c r="G1271" s="34"/>
      <c r="H1271" s="34"/>
      <c r="I1271" s="17"/>
    </row>
    <row r="1272" spans="1:9" x14ac:dyDescent="0.2">
      <c r="A1272" s="5">
        <v>42774</v>
      </c>
      <c r="B1272" s="37">
        <f>VLOOKUP(A1272,'S&amp;P 500 vs Bitcoin'!A1272:B3803,2,FALSE)</f>
        <v>2294.67</v>
      </c>
      <c r="C1272" s="37">
        <f>VLOOKUP(A1272,'Investing Evenly in Cryptos'!A1271:E3283,5,FALSE)</f>
        <v>1064.1099999999999</v>
      </c>
      <c r="D1272" s="37">
        <f t="shared" si="57"/>
        <v>1.0548073033501268</v>
      </c>
      <c r="E1272" s="35">
        <f t="shared" si="58"/>
        <v>1.7880595510149211</v>
      </c>
      <c r="F1272" s="34">
        <f t="shared" si="59"/>
        <v>1.6951527974218079</v>
      </c>
      <c r="G1272" s="34"/>
      <c r="H1272" s="34"/>
      <c r="I1272" s="17"/>
    </row>
    <row r="1273" spans="1:9" x14ac:dyDescent="0.2">
      <c r="A1273" s="5">
        <v>42773</v>
      </c>
      <c r="B1273" s="37">
        <f>VLOOKUP(A1273,'S&amp;P 500 vs Bitcoin'!A1273:B3804,2,FALSE)</f>
        <v>2293.08</v>
      </c>
      <c r="C1273" s="37">
        <f>VLOOKUP(A1273,'Investing Evenly in Cryptos'!A1272:E3284,5,FALSE)</f>
        <v>1067.49</v>
      </c>
      <c r="D1273" s="37">
        <f t="shared" si="57"/>
        <v>1.0540764167248924</v>
      </c>
      <c r="E1273" s="35">
        <f t="shared" si="58"/>
        <v>1.793739077833042</v>
      </c>
      <c r="F1273" s="34">
        <f t="shared" si="59"/>
        <v>1.7017163550687777</v>
      </c>
      <c r="G1273" s="34"/>
      <c r="H1273" s="34"/>
      <c r="I1273" s="17"/>
    </row>
    <row r="1274" spans="1:9" x14ac:dyDescent="0.2">
      <c r="A1274" s="5">
        <v>42772</v>
      </c>
      <c r="B1274" s="37">
        <f>VLOOKUP(A1274,'S&amp;P 500 vs Bitcoin'!A1274:B3805,2,FALSE)</f>
        <v>2292.56</v>
      </c>
      <c r="C1274" s="37">
        <f>VLOOKUP(A1274,'Investing Evenly in Cryptos'!A1273:E3285,5,FALSE)</f>
        <v>1037.8900000000001</v>
      </c>
      <c r="D1274" s="37">
        <f t="shared" si="57"/>
        <v>1.053837384621042</v>
      </c>
      <c r="E1274" s="35">
        <f t="shared" si="58"/>
        <v>1.7440012098400324</v>
      </c>
      <c r="F1274" s="34">
        <f t="shared" si="59"/>
        <v>1.6549054297093209</v>
      </c>
      <c r="G1274" s="34"/>
      <c r="H1274" s="34"/>
      <c r="I1274" s="17"/>
    </row>
    <row r="1275" spans="1:9" x14ac:dyDescent="0.2">
      <c r="A1275" s="5">
        <v>42769</v>
      </c>
      <c r="B1275" s="37">
        <f>VLOOKUP(A1275,'S&amp;P 500 vs Bitcoin'!A1275:B3806,2,FALSE)</f>
        <v>2297.42</v>
      </c>
      <c r="C1275" s="37">
        <f>VLOOKUP(A1275,'Investing Evenly in Cryptos'!A1274:E3286,5,FALSE)</f>
        <v>1030.69</v>
      </c>
      <c r="D1275" s="37">
        <f t="shared" si="57"/>
        <v>1.0560714154377966</v>
      </c>
      <c r="E1275" s="35">
        <f t="shared" si="58"/>
        <v>1.7319028095174083</v>
      </c>
      <c r="F1275" s="34">
        <f t="shared" si="59"/>
        <v>1.6399485718486608</v>
      </c>
      <c r="G1275" s="34"/>
      <c r="H1275" s="34"/>
      <c r="I1275" s="17"/>
    </row>
    <row r="1276" spans="1:9" x14ac:dyDescent="0.2">
      <c r="A1276" s="5">
        <v>42768</v>
      </c>
      <c r="B1276" s="37">
        <f>VLOOKUP(A1276,'S&amp;P 500 vs Bitcoin'!A1276:B3807,2,FALSE)</f>
        <v>2280.85</v>
      </c>
      <c r="C1276" s="37">
        <f>VLOOKUP(A1276,'Investing Evenly in Cryptos'!A1275:E3287,5,FALSE)</f>
        <v>1020.59</v>
      </c>
      <c r="D1276" s="37">
        <f t="shared" si="57"/>
        <v>1.0484545655131834</v>
      </c>
      <c r="E1276" s="35">
        <f t="shared" si="58"/>
        <v>1.7149314423981719</v>
      </c>
      <c r="F1276" s="34">
        <f t="shared" si="59"/>
        <v>1.6356754968764624</v>
      </c>
      <c r="G1276" s="34"/>
      <c r="H1276" s="34"/>
      <c r="I1276" s="17"/>
    </row>
    <row r="1277" spans="1:9" x14ac:dyDescent="0.2">
      <c r="A1277" s="5">
        <v>42767</v>
      </c>
      <c r="B1277" s="37">
        <f>VLOOKUP(A1277,'S&amp;P 500 vs Bitcoin'!A1277:B3808,2,FALSE)</f>
        <v>2279.5500000000002</v>
      </c>
      <c r="C1277" s="37">
        <f>VLOOKUP(A1277,'Investing Evenly in Cryptos'!A1276:E3288,5,FALSE)</f>
        <v>998.49000000000012</v>
      </c>
      <c r="D1277" s="37">
        <f t="shared" si="57"/>
        <v>1.047856985253558</v>
      </c>
      <c r="E1277" s="35">
        <f t="shared" si="58"/>
        <v>1.6777960747412288</v>
      </c>
      <c r="F1277" s="34">
        <f t="shared" si="59"/>
        <v>1.6011689556425868</v>
      </c>
      <c r="G1277" s="34"/>
      <c r="H1277" s="34"/>
      <c r="I1277" s="17"/>
    </row>
    <row r="1278" spans="1:9" x14ac:dyDescent="0.2">
      <c r="A1278" s="5">
        <v>42766</v>
      </c>
      <c r="B1278" s="37">
        <f>VLOOKUP(A1278,'S&amp;P 500 vs Bitcoin'!A1278:B3809,2,FALSE)</f>
        <v>2278.87</v>
      </c>
      <c r="C1278" s="37">
        <f>VLOOKUP(A1278,'Investing Evenly in Cryptos'!A1277:E3289,5,FALSE)</f>
        <v>980.98000000000013</v>
      </c>
      <c r="D1278" s="37">
        <f t="shared" si="57"/>
        <v>1.0475444048100613</v>
      </c>
      <c r="E1278" s="35">
        <f t="shared" si="58"/>
        <v>1.6483734372899586</v>
      </c>
      <c r="F1278" s="34">
        <f t="shared" si="59"/>
        <v>1.5735594879997841</v>
      </c>
      <c r="G1278" s="34"/>
      <c r="H1278" s="34"/>
      <c r="I1278" s="17"/>
    </row>
    <row r="1279" spans="1:9" x14ac:dyDescent="0.2">
      <c r="A1279" s="5">
        <v>42765</v>
      </c>
      <c r="B1279" s="37">
        <f>VLOOKUP(A1279,'S&amp;P 500 vs Bitcoin'!A1279:B3810,2,FALSE)</f>
        <v>2280.9</v>
      </c>
      <c r="C1279" s="37">
        <f>VLOOKUP(A1279,'Investing Evenly in Cryptos'!A1278:E3290,5,FALSE)</f>
        <v>931.95999999999992</v>
      </c>
      <c r="D1279" s="37">
        <f t="shared" si="57"/>
        <v>1.048477549369323</v>
      </c>
      <c r="E1279" s="35">
        <f t="shared" si="58"/>
        <v>1.5660034950934263</v>
      </c>
      <c r="F1279" s="34">
        <f t="shared" si="59"/>
        <v>1.4935975463045479</v>
      </c>
      <c r="G1279" s="34"/>
      <c r="H1279" s="34"/>
      <c r="I1279" s="17"/>
    </row>
    <row r="1280" spans="1:9" x14ac:dyDescent="0.2">
      <c r="A1280" s="5">
        <v>42762</v>
      </c>
      <c r="B1280" s="37">
        <f>VLOOKUP(A1280,'S&amp;P 500 vs Bitcoin'!A1280:B3811,2,FALSE)</f>
        <v>2294.69</v>
      </c>
      <c r="C1280" s="37">
        <f>VLOOKUP(A1280,'Investing Evenly in Cryptos'!A1279:E3291,5,FALSE)</f>
        <v>931.1</v>
      </c>
      <c r="D1280" s="37">
        <f t="shared" si="57"/>
        <v>1.0548164968925826</v>
      </c>
      <c r="E1280" s="35">
        <f t="shared" si="58"/>
        <v>1.5645584083882242</v>
      </c>
      <c r="F1280" s="34">
        <f t="shared" si="59"/>
        <v>1.4832517437841619</v>
      </c>
      <c r="G1280" s="34"/>
      <c r="H1280" s="34"/>
      <c r="I1280" s="17"/>
    </row>
    <row r="1281" spans="1:9" x14ac:dyDescent="0.2">
      <c r="A1281" s="5">
        <v>42761</v>
      </c>
      <c r="B1281" s="37">
        <f>VLOOKUP(A1281,'S&amp;P 500 vs Bitcoin'!A1281:B3812,2,FALSE)</f>
        <v>2296.6799999999998</v>
      </c>
      <c r="C1281" s="37">
        <f>VLOOKUP(A1281,'Investing Evenly in Cryptos'!A1280:E3292,5,FALSE)</f>
        <v>929.59</v>
      </c>
      <c r="D1281" s="37">
        <f t="shared" si="57"/>
        <v>1.0557312543669326</v>
      </c>
      <c r="E1281" s="35">
        <f t="shared" si="58"/>
        <v>1.5620211049872295</v>
      </c>
      <c r="F1281" s="34">
        <f t="shared" si="59"/>
        <v>1.4795631923617651</v>
      </c>
      <c r="G1281" s="34"/>
      <c r="H1281" s="34"/>
      <c r="I1281" s="17"/>
    </row>
    <row r="1282" spans="1:9" x14ac:dyDescent="0.2">
      <c r="A1282" s="5">
        <v>42760</v>
      </c>
      <c r="B1282" s="37">
        <f>VLOOKUP(A1282,'S&amp;P 500 vs Bitcoin'!A1282:B3813,2,FALSE)</f>
        <v>2298.37</v>
      </c>
      <c r="C1282" s="37">
        <f>VLOOKUP(A1282,'Investing Evenly in Cryptos'!A1281:E3293,5,FALSE)</f>
        <v>907.47</v>
      </c>
      <c r="D1282" s="37">
        <f t="shared" si="57"/>
        <v>1.0565081087044459</v>
      </c>
      <c r="E1282" s="35">
        <f t="shared" si="58"/>
        <v>1.5248521306627236</v>
      </c>
      <c r="F1282" s="34">
        <f t="shared" si="59"/>
        <v>1.4432942994943876</v>
      </c>
      <c r="G1282" s="34"/>
      <c r="H1282" s="34"/>
      <c r="I1282" s="17"/>
    </row>
    <row r="1283" spans="1:9" x14ac:dyDescent="0.2">
      <c r="A1283" s="5">
        <v>42759</v>
      </c>
      <c r="B1283" s="37">
        <f>VLOOKUP(A1283,'S&amp;P 500 vs Bitcoin'!A1283:B3814,2,FALSE)</f>
        <v>2280.0700000000002</v>
      </c>
      <c r="C1283" s="37">
        <f>VLOOKUP(A1283,'Investing Evenly in Cryptos'!A1282:E3294,5,FALSE)</f>
        <v>900.36</v>
      </c>
      <c r="D1283" s="37">
        <f t="shared" ref="D1283:D1346" si="60">B1283/$B$1387</f>
        <v>1.0480960173574083</v>
      </c>
      <c r="E1283" s="35">
        <f t="shared" ref="E1283:E1346" si="61">C1283/$C$1387</f>
        <v>1.5129049603441322</v>
      </c>
      <c r="F1283" s="34">
        <f t="shared" ref="F1283:F1346" si="62">E1283/D1283</f>
        <v>1.4434793523580585</v>
      </c>
      <c r="G1283" s="34"/>
      <c r="H1283" s="34"/>
      <c r="I1283" s="17"/>
    </row>
    <row r="1284" spans="1:9" x14ac:dyDescent="0.2">
      <c r="A1284" s="5">
        <v>42758</v>
      </c>
      <c r="B1284" s="37">
        <f>VLOOKUP(A1284,'S&amp;P 500 vs Bitcoin'!A1284:B3815,2,FALSE)</f>
        <v>2265.1999999999998</v>
      </c>
      <c r="C1284" s="37">
        <f>VLOOKUP(A1284,'Investing Evenly in Cryptos'!A1283:E3295,5,FALSE)</f>
        <v>924.62</v>
      </c>
      <c r="D1284" s="37">
        <f t="shared" si="60"/>
        <v>1.0412606185415363</v>
      </c>
      <c r="E1284" s="35">
        <f t="shared" si="61"/>
        <v>1.5536698480978626</v>
      </c>
      <c r="F1284" s="34">
        <f t="shared" si="62"/>
        <v>1.4921046858317211</v>
      </c>
      <c r="G1284" s="34"/>
      <c r="H1284" s="34"/>
      <c r="I1284" s="17"/>
    </row>
    <row r="1285" spans="1:9" x14ac:dyDescent="0.2">
      <c r="A1285" s="5">
        <v>42755</v>
      </c>
      <c r="B1285" s="37">
        <f>VLOOKUP(A1285,'S&amp;P 500 vs Bitcoin'!A1285:B3816,2,FALSE)</f>
        <v>2271.31</v>
      </c>
      <c r="C1285" s="37">
        <f>VLOOKUP(A1285,'Investing Evenly in Cryptos'!A1284:E3296,5,FALSE)</f>
        <v>910.5</v>
      </c>
      <c r="D1285" s="37">
        <f t="shared" si="60"/>
        <v>1.0440692457617768</v>
      </c>
      <c r="E1285" s="35">
        <f t="shared" si="61"/>
        <v>1.5299435407984945</v>
      </c>
      <c r="F1285" s="34">
        <f t="shared" si="62"/>
        <v>1.4653659678311974</v>
      </c>
      <c r="G1285" s="34"/>
      <c r="H1285" s="34"/>
      <c r="I1285" s="17"/>
    </row>
    <row r="1286" spans="1:9" x14ac:dyDescent="0.2">
      <c r="A1286" s="5">
        <v>42754</v>
      </c>
      <c r="B1286" s="37">
        <f>VLOOKUP(A1286,'S&amp;P 500 vs Bitcoin'!A1286:B3817,2,FALSE)</f>
        <v>2263.69</v>
      </c>
      <c r="C1286" s="37">
        <f>VLOOKUP(A1286,'Investing Evenly in Cryptos'!A1285:E3297,5,FALSE)</f>
        <v>914.56</v>
      </c>
      <c r="D1286" s="37">
        <f t="shared" si="60"/>
        <v>1.0405665060861251</v>
      </c>
      <c r="E1286" s="35">
        <f t="shared" si="61"/>
        <v>1.5367656943137518</v>
      </c>
      <c r="F1286" s="34">
        <f t="shared" si="62"/>
        <v>1.4768548529338859</v>
      </c>
      <c r="G1286" s="34"/>
      <c r="H1286" s="34"/>
      <c r="I1286" s="17"/>
    </row>
    <row r="1287" spans="1:9" x14ac:dyDescent="0.2">
      <c r="A1287" s="5">
        <v>42753</v>
      </c>
      <c r="B1287" s="37">
        <f>VLOOKUP(A1287,'S&amp;P 500 vs Bitcoin'!A1287:B3818,2,FALSE)</f>
        <v>2271.89</v>
      </c>
      <c r="C1287" s="37">
        <f>VLOOKUP(A1287,'Investing Evenly in Cryptos'!A1286:E3298,5,FALSE)</f>
        <v>901.88</v>
      </c>
      <c r="D1287" s="37">
        <f t="shared" si="60"/>
        <v>1.0443358584929945</v>
      </c>
      <c r="E1287" s="35">
        <f t="shared" si="61"/>
        <v>1.5154590670789085</v>
      </c>
      <c r="F1287" s="34">
        <f t="shared" si="62"/>
        <v>1.4511223135302065</v>
      </c>
      <c r="G1287" s="34"/>
      <c r="H1287" s="34"/>
      <c r="I1287" s="17"/>
    </row>
    <row r="1288" spans="1:9" x14ac:dyDescent="0.2">
      <c r="A1288" s="5">
        <v>42752</v>
      </c>
      <c r="B1288" s="37">
        <f>VLOOKUP(A1288,'S&amp;P 500 vs Bitcoin'!A1288:B3819,2,FALSE)</f>
        <v>2267.89</v>
      </c>
      <c r="C1288" s="37">
        <f>VLOOKUP(A1288,'Investing Evenly in Cryptos'!A1287:E3299,5,FALSE)</f>
        <v>918.05</v>
      </c>
      <c r="D1288" s="37">
        <f t="shared" si="60"/>
        <v>1.0424971500018385</v>
      </c>
      <c r="E1288" s="35">
        <f t="shared" si="61"/>
        <v>1.5426300578034682</v>
      </c>
      <c r="F1288" s="34">
        <f t="shared" si="62"/>
        <v>1.4797451079849453</v>
      </c>
      <c r="G1288" s="34"/>
      <c r="H1288" s="34"/>
      <c r="I1288" s="17"/>
    </row>
    <row r="1289" spans="1:9" x14ac:dyDescent="0.2">
      <c r="A1289" s="5">
        <v>42748</v>
      </c>
      <c r="B1289" s="37">
        <f>VLOOKUP(A1289,'S&amp;P 500 vs Bitcoin'!A1289:B3820,2,FALSE)</f>
        <v>2274.64</v>
      </c>
      <c r="C1289" s="37">
        <f>VLOOKUP(A1289,'Investing Evenly in Cryptos'!A1288:E3300,5,FALSE)</f>
        <v>841.74</v>
      </c>
      <c r="D1289" s="37">
        <f t="shared" si="60"/>
        <v>1.045599970580664</v>
      </c>
      <c r="E1289" s="35">
        <f t="shared" si="61"/>
        <v>1.4144038177174352</v>
      </c>
      <c r="F1289" s="34">
        <f t="shared" si="62"/>
        <v>1.3527198331231394</v>
      </c>
      <c r="G1289" s="34"/>
      <c r="H1289" s="34"/>
      <c r="I1289" s="17"/>
    </row>
    <row r="1290" spans="1:9" x14ac:dyDescent="0.2">
      <c r="A1290" s="5">
        <v>42747</v>
      </c>
      <c r="B1290" s="37">
        <f>VLOOKUP(A1290,'S&amp;P 500 vs Bitcoin'!A1290:B3821,2,FALSE)</f>
        <v>2270.44</v>
      </c>
      <c r="C1290" s="37">
        <f>VLOOKUP(A1290,'Investing Evenly in Cryptos'!A1289:E3301,5,FALSE)</f>
        <v>818.43000000000006</v>
      </c>
      <c r="D1290" s="37">
        <f t="shared" si="60"/>
        <v>1.0436693266649506</v>
      </c>
      <c r="E1290" s="35">
        <f t="shared" si="61"/>
        <v>1.3752352466729401</v>
      </c>
      <c r="F1290" s="34">
        <f t="shared" si="62"/>
        <v>1.3176925023441186</v>
      </c>
      <c r="G1290" s="34"/>
      <c r="H1290" s="34"/>
      <c r="I1290" s="17"/>
    </row>
    <row r="1291" spans="1:9" x14ac:dyDescent="0.2">
      <c r="A1291" s="5">
        <v>42746</v>
      </c>
      <c r="B1291" s="37">
        <f>VLOOKUP(A1291,'S&amp;P 500 vs Bitcoin'!A1291:B3822,2,FALSE)</f>
        <v>2275.3200000000002</v>
      </c>
      <c r="C1291" s="37">
        <f>VLOOKUP(A1291,'Investing Evenly in Cryptos'!A1290:E3302,5,FALSE)</f>
        <v>792.41</v>
      </c>
      <c r="D1291" s="37">
        <f t="shared" si="60"/>
        <v>1.0459125510241607</v>
      </c>
      <c r="E1291" s="35">
        <f t="shared" si="61"/>
        <v>1.3315129721736791</v>
      </c>
      <c r="F1291" s="34">
        <f t="shared" si="62"/>
        <v>1.2730633845725035</v>
      </c>
      <c r="G1291" s="34"/>
      <c r="H1291" s="34"/>
      <c r="I1291" s="17"/>
    </row>
    <row r="1292" spans="1:9" x14ac:dyDescent="0.2">
      <c r="A1292" s="5">
        <v>42745</v>
      </c>
      <c r="B1292" s="37">
        <f>VLOOKUP(A1292,'S&amp;P 500 vs Bitcoin'!A1292:B3823,2,FALSE)</f>
        <v>2268.9</v>
      </c>
      <c r="C1292" s="37">
        <f>VLOOKUP(A1292,'Investing Evenly in Cryptos'!A1291:E3303,5,FALSE)</f>
        <v>921.07999999999993</v>
      </c>
      <c r="D1292" s="37">
        <f t="shared" si="60"/>
        <v>1.0429614238958556</v>
      </c>
      <c r="E1292" s="35">
        <f t="shared" si="61"/>
        <v>1.547721467939239</v>
      </c>
      <c r="F1292" s="34">
        <f t="shared" si="62"/>
        <v>1.483968085950786</v>
      </c>
      <c r="G1292" s="34"/>
      <c r="H1292" s="34"/>
      <c r="I1292" s="17"/>
    </row>
    <row r="1293" spans="1:9" x14ac:dyDescent="0.2">
      <c r="A1293" s="5">
        <v>42744</v>
      </c>
      <c r="B1293" s="37">
        <f>VLOOKUP(A1293,'S&amp;P 500 vs Bitcoin'!A1293:B3824,2,FALSE)</f>
        <v>2268.9</v>
      </c>
      <c r="C1293" s="37">
        <f>VLOOKUP(A1293,'Investing Evenly in Cryptos'!A1292:E3304,5,FALSE)</f>
        <v>917.65</v>
      </c>
      <c r="D1293" s="37">
        <f t="shared" si="60"/>
        <v>1.0429614238958556</v>
      </c>
      <c r="E1293" s="35">
        <f t="shared" si="61"/>
        <v>1.5419579244522112</v>
      </c>
      <c r="F1293" s="34">
        <f t="shared" si="62"/>
        <v>1.4784419530037984</v>
      </c>
      <c r="G1293" s="34"/>
      <c r="H1293" s="34"/>
      <c r="I1293" s="17"/>
    </row>
    <row r="1294" spans="1:9" x14ac:dyDescent="0.2">
      <c r="A1294" s="5">
        <v>42741</v>
      </c>
      <c r="B1294" s="37">
        <f>VLOOKUP(A1294,'S&amp;P 500 vs Bitcoin'!A1294:B3825,2,FALSE)</f>
        <v>2276.98</v>
      </c>
      <c r="C1294" s="37">
        <f>VLOOKUP(A1294,'Investing Evenly in Cryptos'!A1293:E3305,5,FALSE)</f>
        <v>911.96</v>
      </c>
      <c r="D1294" s="37">
        <f t="shared" si="60"/>
        <v>1.0466756150479903</v>
      </c>
      <c r="E1294" s="35">
        <f t="shared" si="61"/>
        <v>1.5323968275305822</v>
      </c>
      <c r="F1294" s="34">
        <f t="shared" si="62"/>
        <v>1.4640608852441082</v>
      </c>
      <c r="G1294" s="34"/>
      <c r="H1294" s="34"/>
      <c r="I1294" s="17"/>
    </row>
    <row r="1295" spans="1:9" x14ac:dyDescent="0.2">
      <c r="A1295" s="5">
        <v>42740</v>
      </c>
      <c r="B1295" s="37">
        <f>VLOOKUP(A1295,'S&amp;P 500 vs Bitcoin'!A1295:B3826,2,FALSE)</f>
        <v>2269</v>
      </c>
      <c r="C1295" s="37">
        <f>VLOOKUP(A1295,'Investing Evenly in Cryptos'!A1294:E3306,5,FALSE)</f>
        <v>1017.58</v>
      </c>
      <c r="D1295" s="37">
        <f t="shared" si="60"/>
        <v>1.0430073916081344</v>
      </c>
      <c r="E1295" s="35">
        <f t="shared" si="61"/>
        <v>1.7098736389299638</v>
      </c>
      <c r="F1295" s="34">
        <f t="shared" si="62"/>
        <v>1.639368668608991</v>
      </c>
      <c r="G1295" s="34"/>
      <c r="H1295" s="34"/>
      <c r="I1295" s="17"/>
    </row>
    <row r="1296" spans="1:9" x14ac:dyDescent="0.2">
      <c r="A1296" s="5">
        <v>42739</v>
      </c>
      <c r="B1296" s="37">
        <f>VLOOKUP(A1296,'S&amp;P 500 vs Bitcoin'!A1296:B3827,2,FALSE)</f>
        <v>2270.75</v>
      </c>
      <c r="C1296" s="37">
        <f>VLOOKUP(A1296,'Investing Evenly in Cryptos'!A1295:E3307,5,FALSE)</f>
        <v>1155.1499999999999</v>
      </c>
      <c r="D1296" s="37">
        <f t="shared" si="60"/>
        <v>1.0438118265730152</v>
      </c>
      <c r="E1296" s="35">
        <f t="shared" si="61"/>
        <v>1.9410371017609891</v>
      </c>
      <c r="F1296" s="34">
        <f t="shared" si="62"/>
        <v>1.8595661136870751</v>
      </c>
      <c r="G1296" s="34"/>
      <c r="H1296" s="34"/>
      <c r="I1296" s="17"/>
    </row>
    <row r="1297" spans="1:9" x14ac:dyDescent="0.2">
      <c r="A1297" s="5">
        <v>42738</v>
      </c>
      <c r="B1297" s="37">
        <f>VLOOKUP(A1297,'S&amp;P 500 vs Bitcoin'!A1297:B3828,2,FALSE)</f>
        <v>2257.83</v>
      </c>
      <c r="C1297" s="37">
        <f>VLOOKUP(A1297,'Investing Evenly in Cryptos'!A1296:E3308,5,FALSE)</f>
        <v>1051.79</v>
      </c>
      <c r="D1297" s="37">
        <f t="shared" si="60"/>
        <v>1.0378727981465818</v>
      </c>
      <c r="E1297" s="35">
        <f t="shared" si="61"/>
        <v>1.7673578437962092</v>
      </c>
      <c r="F1297" s="34">
        <f t="shared" si="62"/>
        <v>1.7028655601653027</v>
      </c>
      <c r="G1297" s="34"/>
      <c r="H1297" s="34"/>
      <c r="I1297" s="17"/>
    </row>
    <row r="1298" spans="1:9" x14ac:dyDescent="0.2">
      <c r="A1298" s="5">
        <v>42734</v>
      </c>
      <c r="B1298" s="37">
        <f>VLOOKUP(A1298,'S&amp;P 500 vs Bitcoin'!A1298:B3829,2,FALSE)</f>
        <v>2238.83</v>
      </c>
      <c r="C1298" s="37">
        <f>VLOOKUP(A1298,'Investing Evenly in Cryptos'!A1297:E3309,5,FALSE)</f>
        <v>971.81</v>
      </c>
      <c r="D1298" s="37">
        <f t="shared" si="60"/>
        <v>1.0291389328135916</v>
      </c>
      <c r="E1298" s="35">
        <f t="shared" si="61"/>
        <v>1.6329647802123941</v>
      </c>
      <c r="F1298" s="34">
        <f t="shared" si="62"/>
        <v>1.5867291850945588</v>
      </c>
      <c r="G1298" s="34"/>
      <c r="H1298" s="34"/>
      <c r="I1298" s="17"/>
    </row>
    <row r="1299" spans="1:9" x14ac:dyDescent="0.2">
      <c r="A1299" s="5">
        <v>42733</v>
      </c>
      <c r="B1299" s="37">
        <f>VLOOKUP(A1299,'S&amp;P 500 vs Bitcoin'!A1299:B3830,2,FALSE)</f>
        <v>2249.2600000000002</v>
      </c>
      <c r="C1299" s="37">
        <f>VLOOKUP(A1299,'Investing Evenly in Cryptos'!A1298:E3310,5,FALSE)</f>
        <v>985.56000000000006</v>
      </c>
      <c r="D1299" s="37">
        <f t="shared" si="60"/>
        <v>1.0339333652042806</v>
      </c>
      <c r="E1299" s="35">
        <f t="shared" si="61"/>
        <v>1.6560693641618498</v>
      </c>
      <c r="F1299" s="34">
        <f t="shared" si="62"/>
        <v>1.6017176927399475</v>
      </c>
      <c r="G1299" s="34"/>
      <c r="H1299" s="34"/>
      <c r="I1299" s="17"/>
    </row>
    <row r="1300" spans="1:9" x14ac:dyDescent="0.2">
      <c r="A1300" s="5">
        <v>42732</v>
      </c>
      <c r="B1300" s="37">
        <f>VLOOKUP(A1300,'S&amp;P 500 vs Bitcoin'!A1300:B3831,2,FALSE)</f>
        <v>2249.92</v>
      </c>
      <c r="C1300" s="37">
        <f>VLOOKUP(A1300,'Investing Evenly in Cryptos'!A1299:E3311,5,FALSE)</f>
        <v>993.81000000000006</v>
      </c>
      <c r="D1300" s="37">
        <f t="shared" si="60"/>
        <v>1.0342367521053213</v>
      </c>
      <c r="E1300" s="35">
        <f t="shared" si="61"/>
        <v>1.6699321145315231</v>
      </c>
      <c r="F1300" s="34">
        <f t="shared" si="62"/>
        <v>1.6146516850538937</v>
      </c>
      <c r="G1300" s="34"/>
      <c r="H1300" s="34"/>
      <c r="I1300" s="17"/>
    </row>
    <row r="1301" spans="1:9" x14ac:dyDescent="0.2">
      <c r="A1301" s="5">
        <v>42731</v>
      </c>
      <c r="B1301" s="37">
        <f>VLOOKUP(A1301,'S&amp;P 500 vs Bitcoin'!A1301:B3832,2,FALSE)</f>
        <v>2268.88</v>
      </c>
      <c r="C1301" s="37">
        <f>VLOOKUP(A1301,'Investing Evenly in Cryptos'!A1300:E3312,5,FALSE)</f>
        <v>947.75</v>
      </c>
      <c r="D1301" s="37">
        <f t="shared" si="60"/>
        <v>1.0429522303533998</v>
      </c>
      <c r="E1301" s="35">
        <f t="shared" si="61"/>
        <v>1.5925359591342922</v>
      </c>
      <c r="F1301" s="34">
        <f t="shared" si="62"/>
        <v>1.5269500488959771</v>
      </c>
      <c r="G1301" s="34"/>
      <c r="H1301" s="34"/>
      <c r="I1301" s="17"/>
    </row>
    <row r="1302" spans="1:9" x14ac:dyDescent="0.2">
      <c r="A1302" s="5">
        <v>42727</v>
      </c>
      <c r="B1302" s="37">
        <f>VLOOKUP(A1302,'S&amp;P 500 vs Bitcoin'!A1302:B3833,2,FALSE)</f>
        <v>2263.79</v>
      </c>
      <c r="C1302" s="37">
        <f>VLOOKUP(A1302,'Investing Evenly in Cryptos'!A1301:E3313,5,FALSE)</f>
        <v>930.65</v>
      </c>
      <c r="D1302" s="37">
        <f t="shared" si="60"/>
        <v>1.0406124737984039</v>
      </c>
      <c r="E1302" s="35">
        <f t="shared" si="61"/>
        <v>1.5638022583680602</v>
      </c>
      <c r="F1302" s="34">
        <f t="shared" si="62"/>
        <v>1.5027710100955536</v>
      </c>
      <c r="G1302" s="34"/>
      <c r="H1302" s="34"/>
      <c r="I1302" s="17"/>
    </row>
    <row r="1303" spans="1:9" x14ac:dyDescent="0.2">
      <c r="A1303" s="5">
        <v>42726</v>
      </c>
      <c r="B1303" s="37">
        <f>VLOOKUP(A1303,'S&amp;P 500 vs Bitcoin'!A1303:B3834,2,FALSE)</f>
        <v>2260.96</v>
      </c>
      <c r="C1303" s="37">
        <f>VLOOKUP(A1303,'Investing Evenly in Cryptos'!A1302:E3314,5,FALSE)</f>
        <v>870.50000000000011</v>
      </c>
      <c r="D1303" s="37">
        <f t="shared" si="60"/>
        <v>1.0393115875409114</v>
      </c>
      <c r="E1303" s="35">
        <f t="shared" si="61"/>
        <v>1.4627302056728058</v>
      </c>
      <c r="F1303" s="34">
        <f t="shared" si="62"/>
        <v>1.4074029609673981</v>
      </c>
      <c r="G1303" s="34"/>
      <c r="H1303" s="34"/>
      <c r="I1303" s="17"/>
    </row>
    <row r="1304" spans="1:9" x14ac:dyDescent="0.2">
      <c r="A1304" s="5">
        <v>42725</v>
      </c>
      <c r="B1304" s="37">
        <f>VLOOKUP(A1304,'S&amp;P 500 vs Bitcoin'!A1304:B3835,2,FALSE)</f>
        <v>2265.1799999999998</v>
      </c>
      <c r="C1304" s="37">
        <f>VLOOKUP(A1304,'Investing Evenly in Cryptos'!A1303:E3315,5,FALSE)</f>
        <v>841.55</v>
      </c>
      <c r="D1304" s="37">
        <f t="shared" si="60"/>
        <v>1.0412514249990805</v>
      </c>
      <c r="E1304" s="35">
        <f t="shared" si="61"/>
        <v>1.414084554375588</v>
      </c>
      <c r="F1304" s="34">
        <f t="shared" si="62"/>
        <v>1.3580625393879646</v>
      </c>
      <c r="G1304" s="34"/>
      <c r="H1304" s="34"/>
      <c r="I1304" s="17"/>
    </row>
    <row r="1305" spans="1:9" x14ac:dyDescent="0.2">
      <c r="A1305" s="5">
        <v>42724</v>
      </c>
      <c r="B1305" s="37">
        <f>VLOOKUP(A1305,'S&amp;P 500 vs Bitcoin'!A1305:B3836,2,FALSE)</f>
        <v>2270.7600000000002</v>
      </c>
      <c r="C1305" s="37">
        <f>VLOOKUP(A1305,'Investing Evenly in Cryptos'!A1304:E3316,5,FALSE)</f>
        <v>809.23</v>
      </c>
      <c r="D1305" s="37">
        <f t="shared" si="60"/>
        <v>1.0438164233442431</v>
      </c>
      <c r="E1305" s="35">
        <f t="shared" si="61"/>
        <v>1.3597761795940315</v>
      </c>
      <c r="F1305" s="34">
        <f t="shared" si="62"/>
        <v>1.3026966707780829</v>
      </c>
      <c r="G1305" s="34"/>
      <c r="H1305" s="34"/>
      <c r="I1305" s="17"/>
    </row>
    <row r="1306" spans="1:9" x14ac:dyDescent="0.2">
      <c r="A1306" s="5">
        <v>42723</v>
      </c>
      <c r="B1306" s="37">
        <f>VLOOKUP(A1306,'S&amp;P 500 vs Bitcoin'!A1306:B3837,2,FALSE)</f>
        <v>2262.5300000000002</v>
      </c>
      <c r="C1306" s="37">
        <f>VLOOKUP(A1306,'Investing Evenly in Cryptos'!A1305:E3317,5,FALSE)</f>
        <v>801.84</v>
      </c>
      <c r="D1306" s="37">
        <f t="shared" si="60"/>
        <v>1.04003328062369</v>
      </c>
      <c r="E1306" s="35">
        <f t="shared" si="61"/>
        <v>1.3473585159295605</v>
      </c>
      <c r="F1306" s="34">
        <f t="shared" si="62"/>
        <v>1.2954955779122499</v>
      </c>
      <c r="G1306" s="34"/>
      <c r="H1306" s="34"/>
      <c r="I1306" s="17"/>
    </row>
    <row r="1307" spans="1:9" x14ac:dyDescent="0.2">
      <c r="A1307" s="5">
        <v>42720</v>
      </c>
      <c r="B1307" s="37">
        <f>VLOOKUP(A1307,'S&amp;P 500 vs Bitcoin'!A1307:B3838,2,FALSE)</f>
        <v>2258.0700000000002</v>
      </c>
      <c r="C1307" s="37">
        <f>VLOOKUP(A1307,'Investing Evenly in Cryptos'!A1306:E3318,5,FALSE)</f>
        <v>795.7</v>
      </c>
      <c r="D1307" s="37">
        <f t="shared" si="60"/>
        <v>1.0379831206560513</v>
      </c>
      <c r="E1307" s="35">
        <f t="shared" si="61"/>
        <v>1.3370412689877673</v>
      </c>
      <c r="F1307" s="34">
        <f t="shared" si="62"/>
        <v>1.2881146546416844</v>
      </c>
      <c r="G1307" s="34"/>
      <c r="H1307" s="34"/>
      <c r="I1307" s="17"/>
    </row>
    <row r="1308" spans="1:9" x14ac:dyDescent="0.2">
      <c r="A1308" s="5">
        <v>42719</v>
      </c>
      <c r="B1308" s="37">
        <f>VLOOKUP(A1308,'S&amp;P 500 vs Bitcoin'!A1308:B3839,2,FALSE)</f>
        <v>2262.0300000000002</v>
      </c>
      <c r="C1308" s="37">
        <f>VLOOKUP(A1308,'Investing Evenly in Cryptos'!A1307:E3319,5,FALSE)</f>
        <v>788.73</v>
      </c>
      <c r="D1308" s="37">
        <f t="shared" si="60"/>
        <v>1.0398034420622955</v>
      </c>
      <c r="E1308" s="35">
        <f t="shared" si="61"/>
        <v>1.325329345342116</v>
      </c>
      <c r="F1308" s="34">
        <f t="shared" si="62"/>
        <v>1.2745960358753212</v>
      </c>
      <c r="G1308" s="34"/>
      <c r="H1308" s="34"/>
      <c r="I1308" s="17"/>
    </row>
    <row r="1309" spans="1:9" x14ac:dyDescent="0.2">
      <c r="A1309" s="5">
        <v>42718</v>
      </c>
      <c r="B1309" s="37">
        <f>VLOOKUP(A1309,'S&amp;P 500 vs Bitcoin'!A1309:B3840,2,FALSE)</f>
        <v>2253.2800000000002</v>
      </c>
      <c r="C1309" s="37">
        <f>VLOOKUP(A1309,'Investing Evenly in Cryptos'!A1308:E3320,5,FALSE)</f>
        <v>786.31000000000006</v>
      </c>
      <c r="D1309" s="37">
        <f t="shared" si="60"/>
        <v>1.0357812672378921</v>
      </c>
      <c r="E1309" s="35">
        <f t="shared" si="61"/>
        <v>1.3212629385670118</v>
      </c>
      <c r="F1309" s="34">
        <f t="shared" si="62"/>
        <v>1.2756196509427236</v>
      </c>
      <c r="G1309" s="34"/>
      <c r="H1309" s="34"/>
      <c r="I1309" s="17"/>
    </row>
    <row r="1310" spans="1:9" x14ac:dyDescent="0.2">
      <c r="A1310" s="5">
        <v>42717</v>
      </c>
      <c r="B1310" s="37">
        <f>VLOOKUP(A1310,'S&amp;P 500 vs Bitcoin'!A1310:B3841,2,FALSE)</f>
        <v>2271.7199999999998</v>
      </c>
      <c r="C1310" s="37">
        <f>VLOOKUP(A1310,'Investing Evenly in Cryptos'!A1309:E3321,5,FALSE)</f>
        <v>787.01</v>
      </c>
      <c r="D1310" s="37">
        <f t="shared" si="60"/>
        <v>1.0442577133821203</v>
      </c>
      <c r="E1310" s="35">
        <f t="shared" si="61"/>
        <v>1.3224391719317112</v>
      </c>
      <c r="F1310" s="34">
        <f t="shared" si="62"/>
        <v>1.2663915765090425</v>
      </c>
      <c r="G1310" s="34"/>
      <c r="H1310" s="34"/>
      <c r="I1310" s="17"/>
    </row>
    <row r="1311" spans="1:9" x14ac:dyDescent="0.2">
      <c r="A1311" s="5">
        <v>42716</v>
      </c>
      <c r="B1311" s="37">
        <f>VLOOKUP(A1311,'S&amp;P 500 vs Bitcoin'!A1311:B3842,2,FALSE)</f>
        <v>2256.96</v>
      </c>
      <c r="C1311" s="37">
        <f>VLOOKUP(A1311,'Investing Evenly in Cryptos'!A1310:E3322,5,FALSE)</f>
        <v>790.09</v>
      </c>
      <c r="D1311" s="37">
        <f t="shared" si="60"/>
        <v>1.0374728790497554</v>
      </c>
      <c r="E1311" s="35">
        <f t="shared" si="61"/>
        <v>1.3276145987363894</v>
      </c>
      <c r="F1311" s="34">
        <f t="shared" si="62"/>
        <v>1.2796619801303928</v>
      </c>
      <c r="G1311" s="34"/>
      <c r="H1311" s="34"/>
      <c r="I1311" s="17"/>
    </row>
    <row r="1312" spans="1:9" x14ac:dyDescent="0.2">
      <c r="A1312" s="5">
        <v>42713</v>
      </c>
      <c r="B1312" s="37">
        <f>VLOOKUP(A1312,'S&amp;P 500 vs Bitcoin'!A1312:B3843,2,FALSE)</f>
        <v>2259.5300000000002</v>
      </c>
      <c r="C1312" s="37">
        <f>VLOOKUP(A1312,'Investing Evenly in Cryptos'!A1311:E3323,5,FALSE)</f>
        <v>782.76</v>
      </c>
      <c r="D1312" s="37">
        <f t="shared" si="60"/>
        <v>1.0386542492553232</v>
      </c>
      <c r="E1312" s="35">
        <f t="shared" si="61"/>
        <v>1.3152977550746068</v>
      </c>
      <c r="F1312" s="34">
        <f t="shared" si="62"/>
        <v>1.2663480229514554</v>
      </c>
      <c r="G1312" s="34"/>
      <c r="H1312" s="34"/>
      <c r="I1312" s="17"/>
    </row>
    <row r="1313" spans="1:9" x14ac:dyDescent="0.2">
      <c r="A1313" s="5">
        <v>42712</v>
      </c>
      <c r="B1313" s="37">
        <f>VLOOKUP(A1313,'S&amp;P 500 vs Bitcoin'!A1313:B3844,2,FALSE)</f>
        <v>2246.19</v>
      </c>
      <c r="C1313" s="37">
        <f>VLOOKUP(A1313,'Investing Evenly in Cryptos'!A1312:E3324,5,FALSE)</f>
        <v>776.94999999999993</v>
      </c>
      <c r="D1313" s="37">
        <f t="shared" si="60"/>
        <v>1.0325221564373184</v>
      </c>
      <c r="E1313" s="35">
        <f t="shared" si="61"/>
        <v>1.3055350181476004</v>
      </c>
      <c r="F1313" s="34">
        <f t="shared" si="62"/>
        <v>1.2644135624675632</v>
      </c>
      <c r="G1313" s="34"/>
      <c r="H1313" s="34"/>
      <c r="I1313" s="17"/>
    </row>
    <row r="1314" spans="1:9" x14ac:dyDescent="0.2">
      <c r="A1314" s="5">
        <v>42711</v>
      </c>
      <c r="B1314" s="37">
        <f>VLOOKUP(A1314,'S&amp;P 500 vs Bitcoin'!A1314:B3845,2,FALSE)</f>
        <v>2241.35</v>
      </c>
      <c r="C1314" s="37">
        <f>VLOOKUP(A1314,'Investing Evenly in Cryptos'!A1313:E3325,5,FALSE)</f>
        <v>777</v>
      </c>
      <c r="D1314" s="37">
        <f t="shared" si="60"/>
        <v>1.0302973191630198</v>
      </c>
      <c r="E1314" s="35">
        <f t="shared" si="61"/>
        <v>1.3056190348165075</v>
      </c>
      <c r="F1314" s="34">
        <f t="shared" si="62"/>
        <v>1.2672254994093843</v>
      </c>
      <c r="G1314" s="34"/>
      <c r="H1314" s="34"/>
      <c r="I1314" s="17"/>
    </row>
    <row r="1315" spans="1:9" x14ac:dyDescent="0.2">
      <c r="A1315" s="5">
        <v>42710</v>
      </c>
      <c r="B1315" s="37">
        <f>VLOOKUP(A1315,'S&amp;P 500 vs Bitcoin'!A1315:B3846,2,FALSE)</f>
        <v>2212.23</v>
      </c>
      <c r="C1315" s="37">
        <f>VLOOKUP(A1315,'Investing Evenly in Cryptos'!A1314:E3326,5,FALSE)</f>
        <v>768.61</v>
      </c>
      <c r="D1315" s="37">
        <f t="shared" si="60"/>
        <v>1.0169115213474056</v>
      </c>
      <c r="E1315" s="35">
        <f t="shared" si="61"/>
        <v>1.2915210377738944</v>
      </c>
      <c r="F1315" s="34">
        <f t="shared" si="62"/>
        <v>1.2700426838144501</v>
      </c>
      <c r="G1315" s="34"/>
      <c r="H1315" s="34"/>
      <c r="I1315" s="17"/>
    </row>
    <row r="1316" spans="1:9" x14ac:dyDescent="0.2">
      <c r="A1316" s="5">
        <v>42709</v>
      </c>
      <c r="B1316" s="37">
        <f>VLOOKUP(A1316,'S&amp;P 500 vs Bitcoin'!A1316:B3847,2,FALSE)</f>
        <v>2204.71</v>
      </c>
      <c r="C1316" s="37">
        <f>VLOOKUP(A1316,'Investing Evenly in Cryptos'!A1315:E3327,5,FALSE)</f>
        <v>760.88000000000011</v>
      </c>
      <c r="D1316" s="37">
        <f t="shared" si="60"/>
        <v>1.0134547493840327</v>
      </c>
      <c r="E1316" s="35">
        <f t="shared" si="61"/>
        <v>1.2785320607608552</v>
      </c>
      <c r="F1316" s="34">
        <f t="shared" si="62"/>
        <v>1.2615581125234587</v>
      </c>
      <c r="G1316" s="34"/>
      <c r="H1316" s="34"/>
      <c r="I1316" s="17"/>
    </row>
    <row r="1317" spans="1:9" x14ac:dyDescent="0.2">
      <c r="A1317" s="5">
        <v>42706</v>
      </c>
      <c r="B1317" s="37">
        <f>VLOOKUP(A1317,'S&amp;P 500 vs Bitcoin'!A1317:B3848,2,FALSE)</f>
        <v>2191.9499999999998</v>
      </c>
      <c r="C1317" s="37">
        <f>VLOOKUP(A1317,'Investing Evenly in Cryptos'!A1316:E3328,5,FALSE)</f>
        <v>786.54000000000008</v>
      </c>
      <c r="D1317" s="37">
        <f t="shared" si="60"/>
        <v>1.0075892692972455</v>
      </c>
      <c r="E1317" s="35">
        <f t="shared" si="61"/>
        <v>1.3216494152439846</v>
      </c>
      <c r="F1317" s="34">
        <f t="shared" si="62"/>
        <v>1.3116946116008004</v>
      </c>
      <c r="G1317" s="34"/>
      <c r="H1317" s="34"/>
      <c r="I1317" s="17"/>
    </row>
    <row r="1318" spans="1:9" x14ac:dyDescent="0.2">
      <c r="A1318" s="5">
        <v>42705</v>
      </c>
      <c r="B1318" s="37">
        <f>VLOOKUP(A1318,'S&amp;P 500 vs Bitcoin'!A1318:B3849,2,FALSE)</f>
        <v>2191.08</v>
      </c>
      <c r="C1318" s="37">
        <f>VLOOKUP(A1318,'Investing Evenly in Cryptos'!A1317:E3329,5,FALSE)</f>
        <v>767.74</v>
      </c>
      <c r="D1318" s="37">
        <f t="shared" si="60"/>
        <v>1.0071893502004192</v>
      </c>
      <c r="E1318" s="35">
        <f t="shared" si="61"/>
        <v>1.2900591477349106</v>
      </c>
      <c r="F1318" s="34">
        <f t="shared" si="62"/>
        <v>1.2808506637587098</v>
      </c>
      <c r="G1318" s="34"/>
      <c r="H1318" s="34"/>
      <c r="I1318" s="17"/>
    </row>
    <row r="1319" spans="1:9" x14ac:dyDescent="0.2">
      <c r="A1319" s="5">
        <v>42704</v>
      </c>
      <c r="B1319" s="37">
        <f>VLOOKUP(A1319,'S&amp;P 500 vs Bitcoin'!A1319:B3850,2,FALSE)</f>
        <v>2198.81</v>
      </c>
      <c r="C1319" s="37">
        <f>VLOOKUP(A1319,'Investing Evenly in Cryptos'!A1318:E3330,5,FALSE)</f>
        <v>751.46</v>
      </c>
      <c r="D1319" s="37">
        <f t="shared" si="60"/>
        <v>1.0107426543595779</v>
      </c>
      <c r="E1319" s="35">
        <f t="shared" si="61"/>
        <v>1.2627033203387552</v>
      </c>
      <c r="F1319" s="34">
        <f t="shared" si="62"/>
        <v>1.2492827080092148</v>
      </c>
      <c r="G1319" s="34"/>
      <c r="H1319" s="34"/>
      <c r="I1319" s="17"/>
    </row>
    <row r="1320" spans="1:9" x14ac:dyDescent="0.2">
      <c r="A1320" s="5">
        <v>42703</v>
      </c>
      <c r="B1320" s="37">
        <f>VLOOKUP(A1320,'S&amp;P 500 vs Bitcoin'!A1320:B3851,2,FALSE)</f>
        <v>2204.66</v>
      </c>
      <c r="C1320" s="37">
        <f>VLOOKUP(A1320,'Investing Evenly in Cryptos'!A1319:E3331,5,FALSE)</f>
        <v>742.99</v>
      </c>
      <c r="D1320" s="37">
        <f t="shared" si="60"/>
        <v>1.013431765527893</v>
      </c>
      <c r="E1320" s="35">
        <f t="shared" si="61"/>
        <v>1.2484708966258906</v>
      </c>
      <c r="F1320" s="34">
        <f t="shared" si="62"/>
        <v>1.231923982544169</v>
      </c>
      <c r="G1320" s="34"/>
      <c r="H1320" s="34"/>
      <c r="I1320" s="17"/>
    </row>
    <row r="1321" spans="1:9" x14ac:dyDescent="0.2">
      <c r="A1321" s="5">
        <v>42702</v>
      </c>
      <c r="B1321" s="37">
        <f>VLOOKUP(A1321,'S&amp;P 500 vs Bitcoin'!A1321:B3852,2,FALSE)</f>
        <v>2201.7199999999998</v>
      </c>
      <c r="C1321" s="37">
        <f>VLOOKUP(A1321,'Investing Evenly in Cryptos'!A1320:E3332,5,FALSE)</f>
        <v>744.04000000000008</v>
      </c>
      <c r="D1321" s="37">
        <f t="shared" si="60"/>
        <v>1.0120803147868935</v>
      </c>
      <c r="E1321" s="35">
        <f t="shared" si="61"/>
        <v>1.2502352466729401</v>
      </c>
      <c r="F1321" s="34">
        <f t="shared" si="62"/>
        <v>1.2353122854051293</v>
      </c>
      <c r="G1321" s="34"/>
      <c r="H1321" s="34"/>
      <c r="I1321" s="17"/>
    </row>
    <row r="1322" spans="1:9" x14ac:dyDescent="0.2">
      <c r="A1322" s="5">
        <v>42699</v>
      </c>
      <c r="B1322" s="37">
        <f>VLOOKUP(A1322,'S&amp;P 500 vs Bitcoin'!A1322:B3853,2,FALSE)</f>
        <v>2213.35</v>
      </c>
      <c r="C1322" s="37">
        <f>VLOOKUP(A1322,'Investing Evenly in Cryptos'!A1321:E3333,5,FALSE)</f>
        <v>753.65</v>
      </c>
      <c r="D1322" s="37">
        <f t="shared" si="60"/>
        <v>1.0174263597249291</v>
      </c>
      <c r="E1322" s="35">
        <f t="shared" si="61"/>
        <v>1.2663832504368866</v>
      </c>
      <c r="F1322" s="34">
        <f t="shared" si="62"/>
        <v>1.2446927861975832</v>
      </c>
      <c r="G1322" s="34"/>
      <c r="H1322" s="34"/>
      <c r="I1322" s="17"/>
    </row>
    <row r="1323" spans="1:9" x14ac:dyDescent="0.2">
      <c r="A1323" s="5">
        <v>42697</v>
      </c>
      <c r="B1323" s="37">
        <f>VLOOKUP(A1323,'S&amp;P 500 vs Bitcoin'!A1323:B3854,2,FALSE)</f>
        <v>2204.7199999999998</v>
      </c>
      <c r="C1323" s="37">
        <f>VLOOKUP(A1323,'Investing Evenly in Cryptos'!A1322:E3334,5,FALSE)</f>
        <v>755.55000000000007</v>
      </c>
      <c r="D1323" s="37">
        <f t="shared" si="60"/>
        <v>1.0134593461552603</v>
      </c>
      <c r="E1323" s="35">
        <f t="shared" si="61"/>
        <v>1.269575883855357</v>
      </c>
      <c r="F1323" s="34">
        <f t="shared" si="62"/>
        <v>1.2527151569243706</v>
      </c>
      <c r="G1323" s="34"/>
      <c r="H1323" s="34"/>
      <c r="I1323" s="17"/>
    </row>
    <row r="1324" spans="1:9" x14ac:dyDescent="0.2">
      <c r="A1324" s="5">
        <v>42696</v>
      </c>
      <c r="B1324" s="37">
        <f>VLOOKUP(A1324,'S&amp;P 500 vs Bitcoin'!A1324:B3855,2,FALSE)</f>
        <v>2202.94</v>
      </c>
      <c r="C1324" s="37">
        <f>VLOOKUP(A1324,'Investing Evenly in Cryptos'!A1323:E3335,5,FALSE)</f>
        <v>763.74</v>
      </c>
      <c r="D1324" s="37">
        <f t="shared" si="60"/>
        <v>1.0126411208766961</v>
      </c>
      <c r="E1324" s="35">
        <f t="shared" si="61"/>
        <v>1.2833378142223417</v>
      </c>
      <c r="F1324" s="34">
        <f t="shared" si="62"/>
        <v>1.2673175005092518</v>
      </c>
      <c r="G1324" s="34"/>
      <c r="H1324" s="34"/>
      <c r="I1324" s="17"/>
    </row>
    <row r="1325" spans="1:9" x14ac:dyDescent="0.2">
      <c r="A1325" s="5">
        <v>42695</v>
      </c>
      <c r="B1325" s="37">
        <f>VLOOKUP(A1325,'S&amp;P 500 vs Bitcoin'!A1325:B3856,2,FALSE)</f>
        <v>2198.1799999999998</v>
      </c>
      <c r="C1325" s="37">
        <f>VLOOKUP(A1325,'Investing Evenly in Cryptos'!A1324:E3336,5,FALSE)</f>
        <v>752.54</v>
      </c>
      <c r="D1325" s="37">
        <f t="shared" si="60"/>
        <v>1.0104530577722206</v>
      </c>
      <c r="E1325" s="35">
        <f t="shared" si="61"/>
        <v>1.2645180803871487</v>
      </c>
      <c r="F1325" s="34">
        <f t="shared" si="62"/>
        <v>1.2514367398472461</v>
      </c>
      <c r="G1325" s="34"/>
      <c r="H1325" s="34"/>
      <c r="I1325" s="17"/>
    </row>
    <row r="1326" spans="1:9" x14ac:dyDescent="0.2">
      <c r="A1326" s="5">
        <v>42692</v>
      </c>
      <c r="B1326" s="37">
        <f>VLOOKUP(A1326,'S&amp;P 500 vs Bitcoin'!A1326:B3857,2,FALSE)</f>
        <v>2181.9</v>
      </c>
      <c r="C1326" s="37">
        <f>VLOOKUP(A1326,'Investing Evenly in Cryptos'!A1325:E3337,5,FALSE)</f>
        <v>767.39</v>
      </c>
      <c r="D1326" s="37">
        <f t="shared" si="60"/>
        <v>1.0029695142132167</v>
      </c>
      <c r="E1326" s="35">
        <f t="shared" si="61"/>
        <v>1.2894710310525608</v>
      </c>
      <c r="F1326" s="34">
        <f t="shared" si="62"/>
        <v>1.2856532654076642</v>
      </c>
      <c r="G1326" s="34"/>
      <c r="H1326" s="34"/>
      <c r="I1326" s="17"/>
    </row>
    <row r="1327" spans="1:9" x14ac:dyDescent="0.2">
      <c r="A1327" s="5">
        <v>42691</v>
      </c>
      <c r="B1327" s="37">
        <f>VLOOKUP(A1327,'S&amp;P 500 vs Bitcoin'!A1327:B3858,2,FALSE)</f>
        <v>2187.12</v>
      </c>
      <c r="C1327" s="37">
        <f>VLOOKUP(A1327,'Investing Evenly in Cryptos'!A1326:E3338,5,FALSE)</f>
        <v>754.59</v>
      </c>
      <c r="D1327" s="37">
        <f t="shared" si="60"/>
        <v>1.005369028794175</v>
      </c>
      <c r="E1327" s="35">
        <f t="shared" si="61"/>
        <v>1.2679627638123405</v>
      </c>
      <c r="F1327" s="34">
        <f t="shared" si="62"/>
        <v>1.261191390919528</v>
      </c>
      <c r="G1327" s="34"/>
      <c r="H1327" s="34"/>
      <c r="I1327" s="17"/>
    </row>
    <row r="1328" spans="1:9" x14ac:dyDescent="0.2">
      <c r="A1328" s="5">
        <v>42690</v>
      </c>
      <c r="B1328" s="37">
        <f>VLOOKUP(A1328,'S&amp;P 500 vs Bitcoin'!A1328:B3859,2,FALSE)</f>
        <v>2176.94</v>
      </c>
      <c r="C1328" s="37">
        <f>VLOOKUP(A1328,'Investing Evenly in Cryptos'!A1327:E3339,5,FALSE)</f>
        <v>758.93999999999994</v>
      </c>
      <c r="D1328" s="37">
        <f t="shared" si="60"/>
        <v>1.0006895156841835</v>
      </c>
      <c r="E1328" s="35">
        <f t="shared" si="61"/>
        <v>1.275272214007259</v>
      </c>
      <c r="F1328" s="34">
        <f t="shared" si="62"/>
        <v>1.2743934997013933</v>
      </c>
      <c r="G1328" s="34"/>
      <c r="H1328" s="34"/>
      <c r="I1328" s="17"/>
    </row>
    <row r="1329" spans="1:9" x14ac:dyDescent="0.2">
      <c r="A1329" s="5">
        <v>42689</v>
      </c>
      <c r="B1329" s="37">
        <f>VLOOKUP(A1329,'S&amp;P 500 vs Bitcoin'!A1329:B3860,2,FALSE)</f>
        <v>2180.39</v>
      </c>
      <c r="C1329" s="37">
        <f>VLOOKUP(A1329,'Investing Evenly in Cryptos'!A1328:E3340,5,FALSE)</f>
        <v>726.39</v>
      </c>
      <c r="D1329" s="37">
        <f t="shared" si="60"/>
        <v>1.0022754017578053</v>
      </c>
      <c r="E1329" s="35">
        <f t="shared" si="61"/>
        <v>1.2205773625487297</v>
      </c>
      <c r="F1329" s="34">
        <f t="shared" si="62"/>
        <v>1.2178063638078549</v>
      </c>
      <c r="G1329" s="34"/>
      <c r="H1329" s="34"/>
      <c r="I1329" s="17"/>
    </row>
    <row r="1330" spans="1:9" x14ac:dyDescent="0.2">
      <c r="A1330" s="5">
        <v>42688</v>
      </c>
      <c r="B1330" s="37">
        <f>VLOOKUP(A1330,'S&amp;P 500 vs Bitcoin'!A1330:B3861,2,FALSE)</f>
        <v>2164.1999999999998</v>
      </c>
      <c r="C1330" s="37">
        <f>VLOOKUP(A1330,'Investing Evenly in Cryptos'!A1329:E3341,5,FALSE)</f>
        <v>721.27</v>
      </c>
      <c r="D1330" s="37">
        <f t="shared" si="60"/>
        <v>0.99483322913985206</v>
      </c>
      <c r="E1330" s="35">
        <f t="shared" si="61"/>
        <v>1.2119740556526415</v>
      </c>
      <c r="F1330" s="34">
        <f t="shared" si="62"/>
        <v>1.2182685702009901</v>
      </c>
      <c r="G1330" s="34"/>
      <c r="H1330" s="34"/>
      <c r="I1330" s="17"/>
    </row>
    <row r="1331" spans="1:9" x14ac:dyDescent="0.2">
      <c r="A1331" s="5">
        <v>42685</v>
      </c>
      <c r="B1331" s="37">
        <f>VLOOKUP(A1331,'S&amp;P 500 vs Bitcoin'!A1331:B3862,2,FALSE)</f>
        <v>2164.4499999999998</v>
      </c>
      <c r="C1331" s="37">
        <f>VLOOKUP(A1331,'Investing Evenly in Cryptos'!A1330:E3342,5,FALSE)</f>
        <v>728.86999999999989</v>
      </c>
      <c r="D1331" s="37">
        <f t="shared" si="60"/>
        <v>0.99494814842054935</v>
      </c>
      <c r="E1331" s="35">
        <f t="shared" si="61"/>
        <v>1.2247445893265221</v>
      </c>
      <c r="F1331" s="34">
        <f t="shared" si="62"/>
        <v>1.2309632328787865</v>
      </c>
      <c r="G1331" s="34"/>
      <c r="H1331" s="34"/>
      <c r="I1331" s="17"/>
    </row>
    <row r="1332" spans="1:9" x14ac:dyDescent="0.2">
      <c r="A1332" s="5">
        <v>42684</v>
      </c>
      <c r="B1332" s="37">
        <f>VLOOKUP(A1332,'S&amp;P 500 vs Bitcoin'!A1332:B3863,2,FALSE)</f>
        <v>2167.48</v>
      </c>
      <c r="C1332" s="37">
        <f>VLOOKUP(A1332,'Investing Evenly in Cryptos'!A1331:E3343,5,FALSE)</f>
        <v>729.2399999999999</v>
      </c>
      <c r="D1332" s="37">
        <f t="shared" si="60"/>
        <v>0.99634097010259992</v>
      </c>
      <c r="E1332" s="35">
        <f t="shared" si="61"/>
        <v>1.2253663126764349</v>
      </c>
      <c r="F1332" s="34">
        <f t="shared" si="62"/>
        <v>1.2298664307162344</v>
      </c>
      <c r="G1332" s="34"/>
      <c r="H1332" s="34"/>
      <c r="I1332" s="17"/>
    </row>
    <row r="1333" spans="1:9" x14ac:dyDescent="0.2">
      <c r="A1333" s="5">
        <v>42683</v>
      </c>
      <c r="B1333" s="37">
        <f>VLOOKUP(A1333,'S&amp;P 500 vs Bitcoin'!A1333:B3864,2,FALSE)</f>
        <v>2163.2600000000002</v>
      </c>
      <c r="C1333" s="37">
        <f>VLOOKUP(A1333,'Investing Evenly in Cryptos'!A1332:E3344,5,FALSE)</f>
        <v>738.5</v>
      </c>
      <c r="D1333" s="37">
        <f t="shared" si="60"/>
        <v>0.99440113264443064</v>
      </c>
      <c r="E1333" s="35">
        <f t="shared" si="61"/>
        <v>1.2409261997580321</v>
      </c>
      <c r="F1333" s="34">
        <f t="shared" si="62"/>
        <v>1.2479130996743864</v>
      </c>
      <c r="G1333" s="34"/>
      <c r="H1333" s="34"/>
      <c r="I1333" s="17"/>
    </row>
    <row r="1334" spans="1:9" x14ac:dyDescent="0.2">
      <c r="A1334" s="5">
        <v>42682</v>
      </c>
      <c r="B1334" s="37">
        <f>VLOOKUP(A1334,'S&amp;P 500 vs Bitcoin'!A1334:B3865,2,FALSE)</f>
        <v>2139.56</v>
      </c>
      <c r="C1334" s="37">
        <f>VLOOKUP(A1334,'Investing Evenly in Cryptos'!A1333:E3345,5,FALSE)</f>
        <v>728.82999999999993</v>
      </c>
      <c r="D1334" s="37">
        <f t="shared" si="60"/>
        <v>0.98350678483433229</v>
      </c>
      <c r="E1334" s="35">
        <f t="shared" si="61"/>
        <v>1.2246773759913965</v>
      </c>
      <c r="F1334" s="34">
        <f t="shared" si="62"/>
        <v>1.2452149744932246</v>
      </c>
      <c r="G1334" s="34"/>
      <c r="H1334" s="34"/>
      <c r="I1334" s="17"/>
    </row>
    <row r="1335" spans="1:9" x14ac:dyDescent="0.2">
      <c r="A1335" s="5">
        <v>42681</v>
      </c>
      <c r="B1335" s="37">
        <f>VLOOKUP(A1335,'S&amp;P 500 vs Bitcoin'!A1335:B3866,2,FALSE)</f>
        <v>2131.52</v>
      </c>
      <c r="C1335" s="37">
        <f>VLOOKUP(A1335,'Investing Evenly in Cryptos'!A1334:E3346,5,FALSE)</f>
        <v>722.56</v>
      </c>
      <c r="D1335" s="37">
        <f t="shared" si="60"/>
        <v>0.97981098076710915</v>
      </c>
      <c r="E1335" s="35">
        <f t="shared" si="61"/>
        <v>1.2141416857104448</v>
      </c>
      <c r="F1335" s="34">
        <f t="shared" si="62"/>
        <v>1.2391590924607463</v>
      </c>
      <c r="G1335" s="34"/>
      <c r="H1335" s="34"/>
      <c r="I1335" s="17"/>
    </row>
    <row r="1336" spans="1:9" x14ac:dyDescent="0.2">
      <c r="A1336" s="5">
        <v>42678</v>
      </c>
      <c r="B1336" s="37">
        <f>VLOOKUP(A1336,'S&amp;P 500 vs Bitcoin'!A1336:B3867,2,FALSE)</f>
        <v>2085.1799999999998</v>
      </c>
      <c r="C1336" s="37">
        <f>VLOOKUP(A1336,'Investing Evenly in Cryptos'!A1335:E3347,5,FALSE)</f>
        <v>723.49</v>
      </c>
      <c r="D1336" s="37">
        <f t="shared" si="60"/>
        <v>0.95850954289706902</v>
      </c>
      <c r="E1336" s="35">
        <f t="shared" si="61"/>
        <v>1.2157043957521172</v>
      </c>
      <c r="F1336" s="34">
        <f t="shared" si="62"/>
        <v>1.2683279000829597</v>
      </c>
      <c r="G1336" s="34"/>
      <c r="H1336" s="34"/>
      <c r="I1336" s="17"/>
    </row>
    <row r="1337" spans="1:9" x14ac:dyDescent="0.2">
      <c r="A1337" s="5">
        <v>42677</v>
      </c>
      <c r="B1337" s="37">
        <f>VLOOKUP(A1337,'S&amp;P 500 vs Bitcoin'!A1337:B3868,2,FALSE)</f>
        <v>2088.66</v>
      </c>
      <c r="C1337" s="37">
        <f>VLOOKUP(A1337,'Investing Evenly in Cryptos'!A1336:E3348,5,FALSE)</f>
        <v>704.86</v>
      </c>
      <c r="D1337" s="37">
        <f t="shared" si="60"/>
        <v>0.96010921928437454</v>
      </c>
      <c r="E1337" s="35">
        <f t="shared" si="61"/>
        <v>1.1843997849173276</v>
      </c>
      <c r="F1337" s="34">
        <f t="shared" si="62"/>
        <v>1.2336094281024923</v>
      </c>
      <c r="G1337" s="34"/>
      <c r="H1337" s="34"/>
      <c r="I1337" s="17"/>
    </row>
    <row r="1338" spans="1:9" x14ac:dyDescent="0.2">
      <c r="A1338" s="5">
        <v>42676</v>
      </c>
      <c r="B1338" s="37">
        <f>VLOOKUP(A1338,'S&amp;P 500 vs Bitcoin'!A1338:B3869,2,FALSE)</f>
        <v>2097.94</v>
      </c>
      <c r="C1338" s="37">
        <f>VLOOKUP(A1338,'Investing Evenly in Cryptos'!A1337:E3349,5,FALSE)</f>
        <v>752.83</v>
      </c>
      <c r="D1338" s="37">
        <f t="shared" si="60"/>
        <v>0.96437502298385613</v>
      </c>
      <c r="E1338" s="35">
        <f t="shared" si="61"/>
        <v>1.2650053770668102</v>
      </c>
      <c r="F1338" s="34">
        <f t="shared" si="62"/>
        <v>1.3117359397724537</v>
      </c>
      <c r="G1338" s="34"/>
      <c r="H1338" s="34"/>
      <c r="I1338" s="17"/>
    </row>
    <row r="1339" spans="1:9" x14ac:dyDescent="0.2">
      <c r="A1339" s="5">
        <v>42675</v>
      </c>
      <c r="B1339" s="37">
        <f>VLOOKUP(A1339,'S&amp;P 500 vs Bitcoin'!A1339:B3870,2,FALSE)</f>
        <v>2111.7199999999998</v>
      </c>
      <c r="C1339" s="37">
        <f>VLOOKUP(A1339,'Investing Evenly in Cryptos'!A1338:E3350,5,FALSE)</f>
        <v>749.03</v>
      </c>
      <c r="D1339" s="37">
        <f t="shared" si="60"/>
        <v>0.97070937373588784</v>
      </c>
      <c r="E1339" s="35">
        <f t="shared" si="61"/>
        <v>1.2586201102298695</v>
      </c>
      <c r="F1339" s="34">
        <f t="shared" si="62"/>
        <v>1.2965982860409844</v>
      </c>
      <c r="G1339" s="34"/>
      <c r="H1339" s="34"/>
      <c r="I1339" s="17"/>
    </row>
    <row r="1340" spans="1:9" x14ac:dyDescent="0.2">
      <c r="A1340" s="5">
        <v>42674</v>
      </c>
      <c r="B1340" s="37">
        <f>VLOOKUP(A1340,'S&amp;P 500 vs Bitcoin'!A1340:B3871,2,FALSE)</f>
        <v>2126.15</v>
      </c>
      <c r="C1340" s="37">
        <f>VLOOKUP(A1340,'Investing Evenly in Cryptos'!A1339:E3351,5,FALSE)</f>
        <v>719.04000000000008</v>
      </c>
      <c r="D1340" s="37">
        <f t="shared" si="60"/>
        <v>0.97734251461773247</v>
      </c>
      <c r="E1340" s="35">
        <f t="shared" si="61"/>
        <v>1.2082269122193845</v>
      </c>
      <c r="F1340" s="34">
        <f t="shared" si="62"/>
        <v>1.2362369324452827</v>
      </c>
      <c r="G1340" s="34"/>
      <c r="H1340" s="34"/>
      <c r="I1340" s="17"/>
    </row>
    <row r="1341" spans="1:9" x14ac:dyDescent="0.2">
      <c r="A1341" s="5">
        <v>42671</v>
      </c>
      <c r="B1341" s="37">
        <f>VLOOKUP(A1341,'S&amp;P 500 vs Bitcoin'!A1341:B3872,2,FALSE)</f>
        <v>2126.41</v>
      </c>
      <c r="C1341" s="37">
        <f>VLOOKUP(A1341,'Investing Evenly in Cryptos'!A1340:E3352,5,FALSE)</f>
        <v>708.55</v>
      </c>
      <c r="D1341" s="37">
        <f t="shared" si="60"/>
        <v>0.97746203066965753</v>
      </c>
      <c r="E1341" s="35">
        <f t="shared" si="61"/>
        <v>1.1906002150826722</v>
      </c>
      <c r="F1341" s="34">
        <f t="shared" si="62"/>
        <v>1.2180526483130951</v>
      </c>
      <c r="G1341" s="34"/>
      <c r="H1341" s="34"/>
      <c r="I1341" s="17"/>
    </row>
    <row r="1342" spans="1:9" x14ac:dyDescent="0.2">
      <c r="A1342" s="5">
        <v>42670</v>
      </c>
      <c r="B1342" s="37">
        <f>VLOOKUP(A1342,'S&amp;P 500 vs Bitcoin'!A1342:B3873,2,FALSE)</f>
        <v>2133.04</v>
      </c>
      <c r="C1342" s="37">
        <f>VLOOKUP(A1342,'Investing Evenly in Cryptos'!A1341:E3353,5,FALSE)</f>
        <v>704.2600000000001</v>
      </c>
      <c r="D1342" s="37">
        <f t="shared" si="60"/>
        <v>0.98050968999374832</v>
      </c>
      <c r="E1342" s="35">
        <f t="shared" si="61"/>
        <v>1.1833915848904424</v>
      </c>
      <c r="F1342" s="34">
        <f t="shared" si="62"/>
        <v>1.2069147270721901</v>
      </c>
      <c r="G1342" s="34"/>
      <c r="H1342" s="34"/>
      <c r="I1342" s="17"/>
    </row>
    <row r="1343" spans="1:9" x14ac:dyDescent="0.2">
      <c r="A1343" s="5">
        <v>42669</v>
      </c>
      <c r="B1343" s="37">
        <f>VLOOKUP(A1343,'S&amp;P 500 vs Bitcoin'!A1343:B3874,2,FALSE)</f>
        <v>2139.4299999999998</v>
      </c>
      <c r="C1343" s="37">
        <f>VLOOKUP(A1343,'Investing Evenly in Cryptos'!A1342:E3354,5,FALSE)</f>
        <v>694.09</v>
      </c>
      <c r="D1343" s="37">
        <f t="shared" si="60"/>
        <v>0.98344702680836971</v>
      </c>
      <c r="E1343" s="35">
        <f t="shared" si="61"/>
        <v>1.1663025944347358</v>
      </c>
      <c r="F1343" s="34">
        <f t="shared" si="62"/>
        <v>1.185933316835373</v>
      </c>
      <c r="G1343" s="34"/>
      <c r="H1343" s="34"/>
      <c r="I1343" s="17"/>
    </row>
    <row r="1344" spans="1:9" x14ac:dyDescent="0.2">
      <c r="A1344" s="5">
        <v>42668</v>
      </c>
      <c r="B1344" s="37">
        <f>VLOOKUP(A1344,'S&amp;P 500 vs Bitcoin'!A1344:B3875,2,FALSE)</f>
        <v>2143.16</v>
      </c>
      <c r="C1344" s="37">
        <f>VLOOKUP(A1344,'Investing Evenly in Cryptos'!A1343:E3355,5,FALSE)</f>
        <v>674.71</v>
      </c>
      <c r="D1344" s="37">
        <f t="shared" si="60"/>
        <v>0.98516162247637251</v>
      </c>
      <c r="E1344" s="35">
        <f t="shared" si="61"/>
        <v>1.1337377335663397</v>
      </c>
      <c r="F1344" s="34">
        <f t="shared" si="62"/>
        <v>1.1508139453468516</v>
      </c>
      <c r="G1344" s="34"/>
      <c r="H1344" s="34"/>
      <c r="I1344" s="17"/>
    </row>
    <row r="1345" spans="1:9" x14ac:dyDescent="0.2">
      <c r="A1345" s="5">
        <v>42667</v>
      </c>
      <c r="B1345" s="37">
        <f>VLOOKUP(A1345,'S&amp;P 500 vs Bitcoin'!A1345:B3876,2,FALSE)</f>
        <v>2151.33</v>
      </c>
      <c r="C1345" s="37">
        <f>VLOOKUP(A1345,'Investing Evenly in Cryptos'!A1344:E3356,5,FALSE)</f>
        <v>670.56000000000006</v>
      </c>
      <c r="D1345" s="37">
        <f t="shared" si="60"/>
        <v>0.98891718456955824</v>
      </c>
      <c r="E1345" s="35">
        <f t="shared" si="61"/>
        <v>1.1267643500470494</v>
      </c>
      <c r="F1345" s="34">
        <f t="shared" si="62"/>
        <v>1.1393920215245237</v>
      </c>
      <c r="G1345" s="34"/>
      <c r="H1345" s="34"/>
      <c r="I1345" s="17"/>
    </row>
    <row r="1346" spans="1:9" x14ac:dyDescent="0.2">
      <c r="A1346" s="5">
        <v>42664</v>
      </c>
      <c r="B1346" s="37">
        <f>VLOOKUP(A1346,'S&amp;P 500 vs Bitcoin'!A1346:B3877,2,FALSE)</f>
        <v>2141.16</v>
      </c>
      <c r="C1346" s="37">
        <f>VLOOKUP(A1346,'Investing Evenly in Cryptos'!A1345:E3357,5,FALSE)</f>
        <v>652.65</v>
      </c>
      <c r="D1346" s="37">
        <f t="shared" si="60"/>
        <v>0.98424226823079464</v>
      </c>
      <c r="E1346" s="35">
        <f t="shared" si="61"/>
        <v>1.096669579244522</v>
      </c>
      <c r="F1346" s="34">
        <f t="shared" si="62"/>
        <v>1.1142272737542749</v>
      </c>
      <c r="G1346" s="34"/>
      <c r="H1346" s="34"/>
      <c r="I1346" s="17"/>
    </row>
    <row r="1347" spans="1:9" x14ac:dyDescent="0.2">
      <c r="A1347" s="5">
        <v>42663</v>
      </c>
      <c r="B1347" s="37">
        <f>VLOOKUP(A1347,'S&amp;P 500 vs Bitcoin'!A1347:B3878,2,FALSE)</f>
        <v>2141.34</v>
      </c>
      <c r="C1347" s="37">
        <f>VLOOKUP(A1347,'Investing Evenly in Cryptos'!A1346:E3358,5,FALSE)</f>
        <v>648.39</v>
      </c>
      <c r="D1347" s="37">
        <f t="shared" ref="D1347:D1387" si="63">B1347/$B$1387</f>
        <v>0.98432501011289675</v>
      </c>
      <c r="E1347" s="35">
        <f t="shared" ref="E1347:E1387" si="64">C1347/$C$1387</f>
        <v>1.0895113590536363</v>
      </c>
      <c r="F1347" s="34">
        <f t="shared" ref="F1347:F1387" si="65">E1347/D1347</f>
        <v>1.1068614003099193</v>
      </c>
      <c r="G1347" s="34"/>
      <c r="H1347" s="34"/>
      <c r="I1347" s="17"/>
    </row>
    <row r="1348" spans="1:9" x14ac:dyDescent="0.2">
      <c r="A1348" s="5">
        <v>42662</v>
      </c>
      <c r="B1348" s="37">
        <f>VLOOKUP(A1348,'S&amp;P 500 vs Bitcoin'!A1348:B3879,2,FALSE)</f>
        <v>2144.29</v>
      </c>
      <c r="C1348" s="37">
        <f>VLOOKUP(A1348,'Investing Evenly in Cryptos'!A1347:E3359,5,FALSE)</f>
        <v>647.57999999999993</v>
      </c>
      <c r="D1348" s="37">
        <f t="shared" si="63"/>
        <v>0.98568105762512404</v>
      </c>
      <c r="E1348" s="35">
        <f t="shared" si="64"/>
        <v>1.0881502890173409</v>
      </c>
      <c r="F1348" s="34">
        <f t="shared" si="65"/>
        <v>1.1039577970982863</v>
      </c>
      <c r="G1348" s="34"/>
      <c r="H1348" s="34"/>
      <c r="I1348" s="17"/>
    </row>
    <row r="1349" spans="1:9" x14ac:dyDescent="0.2">
      <c r="A1349" s="5">
        <v>42661</v>
      </c>
      <c r="B1349" s="37">
        <f>VLOOKUP(A1349,'S&amp;P 500 vs Bitcoin'!A1349:B3880,2,FALSE)</f>
        <v>2139.6</v>
      </c>
      <c r="C1349" s="37">
        <f>VLOOKUP(A1349,'Investing Evenly in Cryptos'!A1348:E3360,5,FALSE)</f>
        <v>655.24999999999989</v>
      </c>
      <c r="D1349" s="37">
        <f t="shared" si="63"/>
        <v>0.98352517191924382</v>
      </c>
      <c r="E1349" s="35">
        <f t="shared" si="64"/>
        <v>1.1010384460276916</v>
      </c>
      <c r="F1349" s="34">
        <f t="shared" si="65"/>
        <v>1.1194817148188829</v>
      </c>
      <c r="G1349" s="34"/>
      <c r="H1349" s="34"/>
      <c r="I1349" s="17"/>
    </row>
    <row r="1350" spans="1:9" x14ac:dyDescent="0.2">
      <c r="A1350" s="5">
        <v>42660</v>
      </c>
      <c r="B1350" s="37">
        <f>VLOOKUP(A1350,'S&amp;P 500 vs Bitcoin'!A1350:B3881,2,FALSE)</f>
        <v>2126.5</v>
      </c>
      <c r="C1350" s="37">
        <f>VLOOKUP(A1350,'Investing Evenly in Cryptos'!A1349:E3361,5,FALSE)</f>
        <v>655.62</v>
      </c>
      <c r="D1350" s="37">
        <f t="shared" si="63"/>
        <v>0.97750340161070859</v>
      </c>
      <c r="E1350" s="35">
        <f t="shared" si="64"/>
        <v>1.1016601693776045</v>
      </c>
      <c r="F1350" s="34">
        <f t="shared" si="65"/>
        <v>1.1270141541833134</v>
      </c>
      <c r="G1350" s="34"/>
      <c r="H1350" s="34"/>
      <c r="I1350" s="17"/>
    </row>
    <row r="1351" spans="1:9" x14ac:dyDescent="0.2">
      <c r="A1351" s="5">
        <v>42657</v>
      </c>
      <c r="B1351" s="37">
        <f>VLOOKUP(A1351,'S&amp;P 500 vs Bitcoin'!A1351:B3882,2,FALSE)</f>
        <v>2132.98</v>
      </c>
      <c r="C1351" s="37">
        <f>VLOOKUP(A1351,'Investing Evenly in Cryptos'!A1350:E3362,5,FALSE)</f>
        <v>658.75</v>
      </c>
      <c r="D1351" s="37">
        <f t="shared" si="63"/>
        <v>0.98048210936638103</v>
      </c>
      <c r="E1351" s="35">
        <f t="shared" si="64"/>
        <v>1.1069196128511896</v>
      </c>
      <c r="F1351" s="34">
        <f t="shared" si="65"/>
        <v>1.1289544217859482</v>
      </c>
      <c r="G1351" s="34"/>
      <c r="H1351" s="34"/>
      <c r="I1351" s="17"/>
    </row>
    <row r="1352" spans="1:9" x14ac:dyDescent="0.2">
      <c r="A1352" s="5">
        <v>42656</v>
      </c>
      <c r="B1352" s="37">
        <f>VLOOKUP(A1352,'S&amp;P 500 vs Bitcoin'!A1352:B3883,2,FALSE)</f>
        <v>2132.5500000000002</v>
      </c>
      <c r="C1352" s="37">
        <f>VLOOKUP(A1352,'Investing Evenly in Cryptos'!A1351:E3363,5,FALSE)</f>
        <v>652.90000000000009</v>
      </c>
      <c r="D1352" s="37">
        <f t="shared" si="63"/>
        <v>0.98028444820358185</v>
      </c>
      <c r="E1352" s="35">
        <f t="shared" si="64"/>
        <v>1.0970896625890578</v>
      </c>
      <c r="F1352" s="34">
        <f t="shared" si="65"/>
        <v>1.1191544093140793</v>
      </c>
      <c r="G1352" s="34"/>
      <c r="H1352" s="34"/>
      <c r="I1352" s="17"/>
    </row>
    <row r="1353" spans="1:9" x14ac:dyDescent="0.2">
      <c r="A1353" s="5">
        <v>42655</v>
      </c>
      <c r="B1353" s="37">
        <f>VLOOKUP(A1353,'S&amp;P 500 vs Bitcoin'!A1353:B3884,2,FALSE)</f>
        <v>2139.1799999999998</v>
      </c>
      <c r="C1353" s="37">
        <f>VLOOKUP(A1353,'Investing Evenly in Cryptos'!A1352:E3364,5,FALSE)</f>
        <v>653.12</v>
      </c>
      <c r="D1353" s="37">
        <f t="shared" si="63"/>
        <v>0.98333210752767242</v>
      </c>
      <c r="E1353" s="35">
        <f t="shared" si="64"/>
        <v>1.0974593359322489</v>
      </c>
      <c r="F1353" s="34">
        <f t="shared" si="65"/>
        <v>1.1160617328885143</v>
      </c>
      <c r="G1353" s="34"/>
      <c r="H1353" s="34"/>
      <c r="I1353" s="17"/>
    </row>
    <row r="1354" spans="1:9" x14ac:dyDescent="0.2">
      <c r="A1354" s="5">
        <v>42654</v>
      </c>
      <c r="B1354" s="37">
        <f>VLOOKUP(A1354,'S&amp;P 500 vs Bitcoin'!A1354:B3885,2,FALSE)</f>
        <v>2136.73</v>
      </c>
      <c r="C1354" s="37">
        <f>VLOOKUP(A1354,'Investing Evenly in Cryptos'!A1353:E3365,5,FALSE)</f>
        <v>657.31000000000006</v>
      </c>
      <c r="D1354" s="37">
        <f t="shared" si="63"/>
        <v>0.9822058985768396</v>
      </c>
      <c r="E1354" s="35">
        <f t="shared" si="64"/>
        <v>1.1044999327866649</v>
      </c>
      <c r="F1354" s="34">
        <f t="shared" si="65"/>
        <v>1.1245095701288521</v>
      </c>
      <c r="G1354" s="34"/>
      <c r="H1354" s="34"/>
      <c r="I1354" s="17"/>
    </row>
    <row r="1355" spans="1:9" x14ac:dyDescent="0.2">
      <c r="A1355" s="5">
        <v>42653</v>
      </c>
      <c r="B1355" s="37">
        <f>VLOOKUP(A1355,'S&amp;P 500 vs Bitcoin'!A1355:B3886,2,FALSE)</f>
        <v>2163.66</v>
      </c>
      <c r="C1355" s="37">
        <f>VLOOKUP(A1355,'Investing Evenly in Cryptos'!A1354:E3366,5,FALSE)</f>
        <v>634.41999999999996</v>
      </c>
      <c r="D1355" s="37">
        <f t="shared" si="63"/>
        <v>0.99458500349354606</v>
      </c>
      <c r="E1355" s="35">
        <f t="shared" si="64"/>
        <v>1.0660371017609893</v>
      </c>
      <c r="F1355" s="34">
        <f t="shared" si="65"/>
        <v>1.0718411176686387</v>
      </c>
      <c r="G1355" s="34"/>
      <c r="H1355" s="34"/>
      <c r="I1355" s="17"/>
    </row>
    <row r="1356" spans="1:9" x14ac:dyDescent="0.2">
      <c r="A1356" s="5">
        <v>42650</v>
      </c>
      <c r="B1356" s="37">
        <f>VLOOKUP(A1356,'S&amp;P 500 vs Bitcoin'!A1356:B3887,2,FALSE)</f>
        <v>2153.7399999999998</v>
      </c>
      <c r="C1356" s="37">
        <f>VLOOKUP(A1356,'Investing Evenly in Cryptos'!A1355:E3367,5,FALSE)</f>
        <v>636.61000000000013</v>
      </c>
      <c r="D1356" s="37">
        <f t="shared" si="63"/>
        <v>0.99002500643547964</v>
      </c>
      <c r="E1356" s="35">
        <f t="shared" si="64"/>
        <v>1.0697170318591211</v>
      </c>
      <c r="F1356" s="34">
        <f t="shared" si="65"/>
        <v>1.080494962153095</v>
      </c>
      <c r="G1356" s="34"/>
      <c r="H1356" s="34"/>
      <c r="I1356" s="17"/>
    </row>
    <row r="1357" spans="1:9" x14ac:dyDescent="0.2">
      <c r="A1357" s="5">
        <v>42649</v>
      </c>
      <c r="B1357" s="37">
        <f>VLOOKUP(A1357,'S&amp;P 500 vs Bitcoin'!A1357:B3888,2,FALSE)</f>
        <v>2160.77</v>
      </c>
      <c r="C1357" s="37">
        <f>VLOOKUP(A1357,'Investing Evenly in Cryptos'!A1356:E3368,5,FALSE)</f>
        <v>630.16000000000008</v>
      </c>
      <c r="D1357" s="37">
        <f t="shared" si="63"/>
        <v>0.99325653660868607</v>
      </c>
      <c r="E1357" s="35">
        <f t="shared" si="64"/>
        <v>1.0588788815701036</v>
      </c>
      <c r="F1357" s="34">
        <f t="shared" si="65"/>
        <v>1.0660678712324154</v>
      </c>
      <c r="G1357" s="34"/>
      <c r="H1357" s="34"/>
      <c r="I1357" s="17"/>
    </row>
    <row r="1358" spans="1:9" x14ac:dyDescent="0.2">
      <c r="A1358" s="5">
        <v>42648</v>
      </c>
      <c r="B1358" s="37">
        <f>VLOOKUP(A1358,'S&amp;P 500 vs Bitcoin'!A1358:B3889,2,FALSE)</f>
        <v>2159.73</v>
      </c>
      <c r="C1358" s="37">
        <f>VLOOKUP(A1358,'Investing Evenly in Cryptos'!A1357:E3369,5,FALSE)</f>
        <v>631.09</v>
      </c>
      <c r="D1358" s="37">
        <f t="shared" si="63"/>
        <v>0.99277847240098549</v>
      </c>
      <c r="E1358" s="35">
        <f t="shared" si="64"/>
        <v>1.0604415916117758</v>
      </c>
      <c r="F1358" s="34">
        <f t="shared" si="65"/>
        <v>1.0681553046241528</v>
      </c>
      <c r="G1358" s="34"/>
      <c r="H1358" s="34"/>
      <c r="I1358" s="17"/>
    </row>
    <row r="1359" spans="1:9" x14ac:dyDescent="0.2">
      <c r="A1359" s="5">
        <v>42647</v>
      </c>
      <c r="B1359" s="37">
        <f>VLOOKUP(A1359,'S&amp;P 500 vs Bitcoin'!A1359:B3890,2,FALSE)</f>
        <v>2150.4899999999998</v>
      </c>
      <c r="C1359" s="37">
        <f>VLOOKUP(A1359,'Investing Evenly in Cryptos'!A1358:E3370,5,FALSE)</f>
        <v>628.18000000000006</v>
      </c>
      <c r="D1359" s="37">
        <f t="shared" si="63"/>
        <v>0.98853105578641554</v>
      </c>
      <c r="E1359" s="35">
        <f t="shared" si="64"/>
        <v>1.0555518214813819</v>
      </c>
      <c r="F1359" s="34">
        <f t="shared" si="65"/>
        <v>1.0677983410866629</v>
      </c>
      <c r="G1359" s="34"/>
      <c r="H1359" s="34"/>
      <c r="I1359" s="17"/>
    </row>
    <row r="1360" spans="1:9" x14ac:dyDescent="0.2">
      <c r="A1360" s="5">
        <v>42646</v>
      </c>
      <c r="B1360" s="37">
        <f>VLOOKUP(A1360,'S&amp;P 500 vs Bitcoin'!A1360:B3891,2,FALSE)</f>
        <v>2161.1999999999998</v>
      </c>
      <c r="C1360" s="37">
        <f>VLOOKUP(A1360,'Investing Evenly in Cryptos'!A1359:E3371,5,FALSE)</f>
        <v>629.87000000000012</v>
      </c>
      <c r="D1360" s="37">
        <f t="shared" si="63"/>
        <v>0.99345419777148525</v>
      </c>
      <c r="E1360" s="35">
        <f t="shared" si="64"/>
        <v>1.0583915848904424</v>
      </c>
      <c r="F1360" s="34">
        <f t="shared" si="65"/>
        <v>1.0653652551517971</v>
      </c>
      <c r="G1360" s="34"/>
      <c r="H1360" s="34"/>
      <c r="I1360" s="17"/>
    </row>
    <row r="1361" spans="1:9" x14ac:dyDescent="0.2">
      <c r="A1361" s="5">
        <v>42643</v>
      </c>
      <c r="B1361" s="37">
        <f>VLOOKUP(A1361,'S&amp;P 500 vs Bitcoin'!A1361:B3892,2,FALSE)</f>
        <v>2168.27</v>
      </c>
      <c r="C1361" s="37">
        <f>VLOOKUP(A1361,'Investing Evenly in Cryptos'!A1360:E3372,5,FALSE)</f>
        <v>628.20999999999992</v>
      </c>
      <c r="D1361" s="37">
        <f t="shared" si="63"/>
        <v>0.99670411502960321</v>
      </c>
      <c r="E1361" s="35">
        <f t="shared" si="64"/>
        <v>1.055602231482726</v>
      </c>
      <c r="F1361" s="34">
        <f t="shared" si="65"/>
        <v>1.0590928797874719</v>
      </c>
      <c r="G1361" s="34"/>
      <c r="H1361" s="34"/>
      <c r="I1361" s="17"/>
    </row>
    <row r="1362" spans="1:9" x14ac:dyDescent="0.2">
      <c r="A1362" s="5">
        <v>42642</v>
      </c>
      <c r="B1362" s="37">
        <f>VLOOKUP(A1362,'S&amp;P 500 vs Bitcoin'!A1362:B3893,2,FALSE)</f>
        <v>2151.13</v>
      </c>
      <c r="C1362" s="37">
        <f>VLOOKUP(A1362,'Investing Evenly in Cryptos'!A1361:E3373,5,FALSE)</f>
        <v>621.56000000000006</v>
      </c>
      <c r="D1362" s="37">
        <f t="shared" si="63"/>
        <v>0.98882524914500058</v>
      </c>
      <c r="E1362" s="35">
        <f t="shared" si="64"/>
        <v>1.0444280145180804</v>
      </c>
      <c r="F1362" s="34">
        <f t="shared" si="65"/>
        <v>1.056231134289054</v>
      </c>
      <c r="G1362" s="34"/>
      <c r="H1362" s="34"/>
      <c r="I1362" s="17"/>
    </row>
    <row r="1363" spans="1:9" x14ac:dyDescent="0.2">
      <c r="A1363" s="5">
        <v>42641</v>
      </c>
      <c r="B1363" s="37">
        <f>VLOOKUP(A1363,'S&amp;P 500 vs Bitcoin'!A1363:B3894,2,FALSE)</f>
        <v>2171.37</v>
      </c>
      <c r="C1363" s="37">
        <f>VLOOKUP(A1363,'Investing Evenly in Cryptos'!A1362:E3374,5,FALSE)</f>
        <v>620.8599999999999</v>
      </c>
      <c r="D1363" s="37">
        <f t="shared" si="63"/>
        <v>0.99812911411024885</v>
      </c>
      <c r="E1363" s="35">
        <f t="shared" si="64"/>
        <v>1.0432517811533806</v>
      </c>
      <c r="F1363" s="34">
        <f t="shared" si="65"/>
        <v>1.0452072446392418</v>
      </c>
      <c r="G1363" s="34"/>
      <c r="H1363" s="34"/>
      <c r="I1363" s="17"/>
    </row>
    <row r="1364" spans="1:9" x14ac:dyDescent="0.2">
      <c r="A1364" s="5">
        <v>42640</v>
      </c>
      <c r="B1364" s="37">
        <f>VLOOKUP(A1364,'S&amp;P 500 vs Bitcoin'!A1364:B3895,2,FALSE)</f>
        <v>2159.9299999999998</v>
      </c>
      <c r="C1364" s="37">
        <f>VLOOKUP(A1364,'Investing Evenly in Cryptos'!A1363:E3375,5,FALSE)</f>
        <v>622.41000000000008</v>
      </c>
      <c r="D1364" s="37">
        <f t="shared" si="63"/>
        <v>0.99287040782554326</v>
      </c>
      <c r="E1364" s="35">
        <f t="shared" si="64"/>
        <v>1.0458562978895014</v>
      </c>
      <c r="F1364" s="34">
        <f t="shared" si="65"/>
        <v>1.0533663705216081</v>
      </c>
      <c r="G1364" s="34"/>
      <c r="H1364" s="34"/>
      <c r="I1364" s="17"/>
    </row>
    <row r="1365" spans="1:9" x14ac:dyDescent="0.2">
      <c r="A1365" s="5">
        <v>42639</v>
      </c>
      <c r="B1365" s="37">
        <f>VLOOKUP(A1365,'S&amp;P 500 vs Bitcoin'!A1365:B3896,2,FALSE)</f>
        <v>2146.1</v>
      </c>
      <c r="C1365" s="37">
        <f>VLOOKUP(A1365,'Investing Evenly in Cryptos'!A1364:E3376,5,FALSE)</f>
        <v>625.91999999999996</v>
      </c>
      <c r="D1365" s="37">
        <f t="shared" si="63"/>
        <v>0.98651307321737203</v>
      </c>
      <c r="E1365" s="35">
        <f t="shared" si="64"/>
        <v>1.0517542680467804</v>
      </c>
      <c r="F1365" s="34">
        <f t="shared" si="65"/>
        <v>1.0661331274776051</v>
      </c>
      <c r="G1365" s="34"/>
      <c r="H1365" s="34"/>
      <c r="I1365" s="17"/>
    </row>
    <row r="1366" spans="1:9" x14ac:dyDescent="0.2">
      <c r="A1366" s="5">
        <v>42636</v>
      </c>
      <c r="B1366" s="37">
        <f>VLOOKUP(A1366,'S&amp;P 500 vs Bitcoin'!A1366:B3897,2,FALSE)</f>
        <v>2164.69</v>
      </c>
      <c r="C1366" s="37">
        <f>VLOOKUP(A1366,'Investing Evenly in Cryptos'!A1365:E3377,5,FALSE)</f>
        <v>620.49</v>
      </c>
      <c r="D1366" s="37">
        <f t="shared" si="63"/>
        <v>0.99505847093001876</v>
      </c>
      <c r="E1366" s="35">
        <f t="shared" si="64"/>
        <v>1.0426300578034682</v>
      </c>
      <c r="F1366" s="34">
        <f t="shared" si="65"/>
        <v>1.0478078306584206</v>
      </c>
      <c r="G1366" s="34"/>
      <c r="H1366" s="34"/>
      <c r="I1366" s="17"/>
    </row>
    <row r="1367" spans="1:9" x14ac:dyDescent="0.2">
      <c r="A1367" s="5">
        <v>42635</v>
      </c>
      <c r="B1367" s="37">
        <f>VLOOKUP(A1367,'S&amp;P 500 vs Bitcoin'!A1367:B3898,2,FALSE)</f>
        <v>2177.1799999999998</v>
      </c>
      <c r="C1367" s="37">
        <f>VLOOKUP(A1367,'Investing Evenly in Cryptos'!A1366:E3378,5,FALSE)</f>
        <v>614.05999999999995</v>
      </c>
      <c r="D1367" s="37">
        <f t="shared" si="63"/>
        <v>1.0007998381936527</v>
      </c>
      <c r="E1367" s="35">
        <f t="shared" si="64"/>
        <v>1.0318255141820136</v>
      </c>
      <c r="F1367" s="34">
        <f t="shared" si="65"/>
        <v>1.0310008803002599</v>
      </c>
      <c r="G1367" s="34"/>
      <c r="H1367" s="34"/>
      <c r="I1367" s="17"/>
    </row>
    <row r="1368" spans="1:9" x14ac:dyDescent="0.2">
      <c r="A1368" s="5">
        <v>42634</v>
      </c>
      <c r="B1368" s="37">
        <f>VLOOKUP(A1368,'S&amp;P 500 vs Bitcoin'!A1368:B3899,2,FALSE)</f>
        <v>2163.12</v>
      </c>
      <c r="C1368" s="37">
        <f>VLOOKUP(A1368,'Investing Evenly in Cryptos'!A1367:E3379,5,FALSE)</f>
        <v>614.96</v>
      </c>
      <c r="D1368" s="37">
        <f t="shared" si="63"/>
        <v>0.99433677784724006</v>
      </c>
      <c r="E1368" s="35">
        <f t="shared" si="64"/>
        <v>1.0333378142223417</v>
      </c>
      <c r="F1368" s="34">
        <f t="shared" si="65"/>
        <v>1.0392231658769977</v>
      </c>
      <c r="G1368" s="34"/>
      <c r="H1368" s="34"/>
      <c r="I1368" s="17"/>
    </row>
    <row r="1369" spans="1:9" x14ac:dyDescent="0.2">
      <c r="A1369" s="5">
        <v>42633</v>
      </c>
      <c r="B1369" s="37">
        <f>VLOOKUP(A1369,'S&amp;P 500 vs Bitcoin'!A1369:B3900,2,FALSE)</f>
        <v>2139.7600000000002</v>
      </c>
      <c r="C1369" s="37">
        <f>VLOOKUP(A1369,'Investing Evenly in Cryptos'!A1368:E3380,5,FALSE)</f>
        <v>618.45000000000005</v>
      </c>
      <c r="D1369" s="37">
        <f t="shared" si="63"/>
        <v>0.98359872025889028</v>
      </c>
      <c r="E1369" s="35">
        <f t="shared" si="64"/>
        <v>1.0392021777120581</v>
      </c>
      <c r="F1369" s="34">
        <f t="shared" si="65"/>
        <v>1.0565306321652519</v>
      </c>
      <c r="G1369" s="34"/>
      <c r="H1369" s="34"/>
      <c r="I1369" s="17"/>
    </row>
    <row r="1370" spans="1:9" x14ac:dyDescent="0.2">
      <c r="A1370" s="5">
        <v>42632</v>
      </c>
      <c r="B1370" s="37">
        <f>VLOOKUP(A1370,'S&amp;P 500 vs Bitcoin'!A1370:B3901,2,FALSE)</f>
        <v>2139.12</v>
      </c>
      <c r="C1370" s="37">
        <f>VLOOKUP(A1370,'Investing Evenly in Cryptos'!A1369:E3381,5,FALSE)</f>
        <v>626.55999999999995</v>
      </c>
      <c r="D1370" s="37">
        <f t="shared" si="63"/>
        <v>0.98330452690030512</v>
      </c>
      <c r="E1370" s="35">
        <f t="shared" si="64"/>
        <v>1.0528296814087914</v>
      </c>
      <c r="F1370" s="34">
        <f t="shared" si="65"/>
        <v>1.0707056182560779</v>
      </c>
      <c r="G1370" s="34"/>
      <c r="H1370" s="34"/>
      <c r="I1370" s="17"/>
    </row>
    <row r="1371" spans="1:9" x14ac:dyDescent="0.2">
      <c r="A1371" s="5">
        <v>42629</v>
      </c>
      <c r="B1371" s="37">
        <f>VLOOKUP(A1371,'S&amp;P 500 vs Bitcoin'!A1371:B3902,2,FALSE)</f>
        <v>2139.16</v>
      </c>
      <c r="C1371" s="37">
        <f>VLOOKUP(A1371,'Investing Evenly in Cryptos'!A1370:E3382,5,FALSE)</f>
        <v>626.4899999999999</v>
      </c>
      <c r="D1371" s="37">
        <f t="shared" si="63"/>
        <v>0.98332291398521665</v>
      </c>
      <c r="E1371" s="35">
        <f t="shared" si="64"/>
        <v>1.0527120580723213</v>
      </c>
      <c r="F1371" s="34">
        <f t="shared" si="65"/>
        <v>1.0705659789884117</v>
      </c>
      <c r="G1371" s="34"/>
      <c r="H1371" s="34"/>
      <c r="I1371" s="17"/>
    </row>
    <row r="1372" spans="1:9" x14ac:dyDescent="0.2">
      <c r="A1372" s="5">
        <v>42628</v>
      </c>
      <c r="B1372" s="37">
        <f>VLOOKUP(A1372,'S&amp;P 500 vs Bitcoin'!A1372:B3903,2,FALSE)</f>
        <v>2147.2600000000002</v>
      </c>
      <c r="C1372" s="37">
        <f>VLOOKUP(A1372,'Investing Evenly in Cryptos'!A1371:E3383,5,FALSE)</f>
        <v>627.61999999999989</v>
      </c>
      <c r="D1372" s="37">
        <f t="shared" si="63"/>
        <v>0.98704629867980742</v>
      </c>
      <c r="E1372" s="35">
        <f t="shared" si="64"/>
        <v>1.0546108347896221</v>
      </c>
      <c r="F1372" s="34">
        <f t="shared" si="65"/>
        <v>1.0684512329362701</v>
      </c>
      <c r="G1372" s="34"/>
      <c r="H1372" s="34"/>
      <c r="I1372" s="17"/>
    </row>
    <row r="1373" spans="1:9" x14ac:dyDescent="0.2">
      <c r="A1373" s="5">
        <v>42627</v>
      </c>
      <c r="B1373" s="37">
        <f>VLOOKUP(A1373,'S&amp;P 500 vs Bitcoin'!A1373:B3904,2,FALSE)</f>
        <v>2125.77</v>
      </c>
      <c r="C1373" s="37">
        <f>VLOOKUP(A1373,'Investing Evenly in Cryptos'!A1372:E3384,5,FALSE)</f>
        <v>629.69000000000005</v>
      </c>
      <c r="D1373" s="37">
        <f t="shared" si="63"/>
        <v>0.97716783731107271</v>
      </c>
      <c r="E1373" s="35">
        <f t="shared" si="64"/>
        <v>1.0580891248823767</v>
      </c>
      <c r="F1373" s="34">
        <f t="shared" si="65"/>
        <v>1.0828120661379723</v>
      </c>
      <c r="G1373" s="34"/>
      <c r="H1373" s="34"/>
      <c r="I1373" s="17"/>
    </row>
    <row r="1374" spans="1:9" x14ac:dyDescent="0.2">
      <c r="A1374" s="5">
        <v>42626</v>
      </c>
      <c r="B1374" s="37">
        <f>VLOOKUP(A1374,'S&amp;P 500 vs Bitcoin'!A1374:B3905,2,FALSE)</f>
        <v>2127.02</v>
      </c>
      <c r="C1374" s="37">
        <f>VLOOKUP(A1374,'Investing Evenly in Cryptos'!A1373:E3385,5,FALSE)</f>
        <v>630.02</v>
      </c>
      <c r="D1374" s="37">
        <f t="shared" si="63"/>
        <v>0.97774243371455882</v>
      </c>
      <c r="E1374" s="35">
        <f t="shared" si="64"/>
        <v>1.0586436348971635</v>
      </c>
      <c r="F1374" s="34">
        <f t="shared" si="65"/>
        <v>1.0827428557797696</v>
      </c>
      <c r="G1374" s="34"/>
      <c r="H1374" s="34"/>
      <c r="I1374" s="17"/>
    </row>
    <row r="1375" spans="1:9" x14ac:dyDescent="0.2">
      <c r="A1375" s="5">
        <v>42625</v>
      </c>
      <c r="B1375" s="37">
        <f>VLOOKUP(A1375,'S&amp;P 500 vs Bitcoin'!A1375:B3906,2,FALSE)</f>
        <v>2159.04</v>
      </c>
      <c r="C1375" s="37">
        <f>VLOOKUP(A1375,'Investing Evenly in Cryptos'!A1374:E3386,5,FALSE)</f>
        <v>627.48</v>
      </c>
      <c r="D1375" s="37">
        <f t="shared" si="63"/>
        <v>0.99246129518626114</v>
      </c>
      <c r="E1375" s="35">
        <f t="shared" si="64"/>
        <v>1.0543755881166823</v>
      </c>
      <c r="F1375" s="34">
        <f t="shared" si="65"/>
        <v>1.0623845919540886</v>
      </c>
      <c r="G1375" s="34"/>
      <c r="H1375" s="34"/>
      <c r="I1375" s="17"/>
    </row>
    <row r="1376" spans="1:9" x14ac:dyDescent="0.2">
      <c r="A1376" s="5">
        <v>42622</v>
      </c>
      <c r="B1376" s="37">
        <f>VLOOKUP(A1376,'S&amp;P 500 vs Bitcoin'!A1376:B3907,2,FALSE)</f>
        <v>2127.81</v>
      </c>
      <c r="C1376" s="37">
        <f>VLOOKUP(A1376,'Investing Evenly in Cryptos'!A1375:E3387,5,FALSE)</f>
        <v>641.93999999999994</v>
      </c>
      <c r="D1376" s="37">
        <f t="shared" si="63"/>
        <v>0.97810557864156211</v>
      </c>
      <c r="E1376" s="35">
        <f t="shared" si="64"/>
        <v>1.0786732087646187</v>
      </c>
      <c r="F1376" s="34">
        <f t="shared" si="65"/>
        <v>1.1028187879908931</v>
      </c>
      <c r="G1376" s="34"/>
      <c r="H1376" s="34"/>
      <c r="I1376" s="17"/>
    </row>
    <row r="1377" spans="1:9" x14ac:dyDescent="0.2">
      <c r="A1377" s="5">
        <v>42621</v>
      </c>
      <c r="B1377" s="37">
        <f>VLOOKUP(A1377,'S&amp;P 500 vs Bitcoin'!A1377:B3908,2,FALSE)</f>
        <v>2181.3000000000002</v>
      </c>
      <c r="C1377" s="37">
        <f>VLOOKUP(A1377,'Investing Evenly in Cryptos'!A1376:E3388,5,FALSE)</f>
        <v>647.16000000000008</v>
      </c>
      <c r="D1377" s="37">
        <f t="shared" si="63"/>
        <v>1.0026937079395433</v>
      </c>
      <c r="E1377" s="35">
        <f t="shared" si="64"/>
        <v>1.0874445489985214</v>
      </c>
      <c r="F1377" s="34">
        <f t="shared" si="65"/>
        <v>1.0845231603508656</v>
      </c>
      <c r="G1377" s="34"/>
      <c r="H1377" s="34"/>
      <c r="I1377" s="17"/>
    </row>
    <row r="1378" spans="1:9" x14ac:dyDescent="0.2">
      <c r="A1378" s="5">
        <v>42620</v>
      </c>
      <c r="B1378" s="37">
        <f>VLOOKUP(A1378,'S&amp;P 500 vs Bitcoin'!A1378:B3909,2,FALSE)</f>
        <v>2186.16</v>
      </c>
      <c r="C1378" s="37">
        <f>VLOOKUP(A1378,'Investing Evenly in Cryptos'!A1377:E3389,5,FALSE)</f>
        <v>635.4</v>
      </c>
      <c r="D1378" s="37">
        <f t="shared" si="63"/>
        <v>1.0049277387562976</v>
      </c>
      <c r="E1378" s="35">
        <f t="shared" si="64"/>
        <v>1.0676838284715686</v>
      </c>
      <c r="F1378" s="34">
        <f t="shared" si="65"/>
        <v>1.0624483605089239</v>
      </c>
      <c r="G1378" s="34"/>
      <c r="H1378" s="34"/>
      <c r="I1378" s="17"/>
    </row>
    <row r="1379" spans="1:9" x14ac:dyDescent="0.2">
      <c r="A1379" s="5">
        <v>42619</v>
      </c>
      <c r="B1379" s="37">
        <f>VLOOKUP(A1379,'S&amp;P 500 vs Bitcoin'!A1379:B3910,2,FALSE)</f>
        <v>2186.48</v>
      </c>
      <c r="C1379" s="37">
        <f>VLOOKUP(A1379,'Investing Evenly in Cryptos'!A1378:E3390,5,FALSE)</f>
        <v>630.88000000000011</v>
      </c>
      <c r="D1379" s="37">
        <f t="shared" si="63"/>
        <v>1.0050748354355901</v>
      </c>
      <c r="E1379" s="35">
        <f t="shared" si="64"/>
        <v>1.060088721602366</v>
      </c>
      <c r="F1379" s="34">
        <f t="shared" si="65"/>
        <v>1.0547361094190897</v>
      </c>
      <c r="G1379" s="34"/>
      <c r="H1379" s="34"/>
      <c r="I1379" s="17"/>
    </row>
    <row r="1380" spans="1:9" x14ac:dyDescent="0.2">
      <c r="A1380" s="5">
        <v>42615</v>
      </c>
      <c r="B1380" s="37">
        <f>VLOOKUP(A1380,'S&amp;P 500 vs Bitcoin'!A1380:B3911,2,FALSE)</f>
        <v>2179.98</v>
      </c>
      <c r="C1380" s="37">
        <f>VLOOKUP(A1380,'Investing Evenly in Cryptos'!A1379:E3391,5,FALSE)</f>
        <v>595.77</v>
      </c>
      <c r="D1380" s="37">
        <f t="shared" si="63"/>
        <v>1.0020869341374619</v>
      </c>
      <c r="E1380" s="35">
        <f t="shared" si="64"/>
        <v>1.0010922166957925</v>
      </c>
      <c r="F1380" s="34">
        <f t="shared" si="65"/>
        <v>0.9990073541448522</v>
      </c>
      <c r="G1380" s="34"/>
      <c r="H1380" s="34"/>
      <c r="I1380" s="17"/>
    </row>
    <row r="1381" spans="1:9" x14ac:dyDescent="0.2">
      <c r="A1381" s="5">
        <v>42614</v>
      </c>
      <c r="B1381" s="37">
        <f>VLOOKUP(A1381,'S&amp;P 500 vs Bitcoin'!A1381:B3912,2,FALSE)</f>
        <v>2170.86</v>
      </c>
      <c r="C1381" s="37">
        <f>VLOOKUP(A1381,'Investing Evenly in Cryptos'!A1380:E3392,5,FALSE)</f>
        <v>588.58000000000004</v>
      </c>
      <c r="D1381" s="37">
        <f t="shared" si="63"/>
        <v>0.99789467877762661</v>
      </c>
      <c r="E1381" s="35">
        <f t="shared" si="64"/>
        <v>0.98901061970694992</v>
      </c>
      <c r="F1381" s="34">
        <f t="shared" si="65"/>
        <v>0.99109719767064075</v>
      </c>
      <c r="G1381" s="34"/>
      <c r="H1381" s="34"/>
      <c r="I1381" s="17"/>
    </row>
    <row r="1382" spans="1:9" x14ac:dyDescent="0.2">
      <c r="A1382" s="5">
        <v>42613</v>
      </c>
      <c r="B1382" s="37">
        <f>VLOOKUP(A1382,'S&amp;P 500 vs Bitcoin'!A1382:B3913,2,FALSE)</f>
        <v>2170.9499999999998</v>
      </c>
      <c r="C1382" s="37">
        <f>VLOOKUP(A1382,'Investing Evenly in Cryptos'!A1381:E3393,5,FALSE)</f>
        <v>591.57000000000005</v>
      </c>
      <c r="D1382" s="37">
        <f t="shared" si="63"/>
        <v>0.99793604971867744</v>
      </c>
      <c r="E1382" s="35">
        <f t="shared" si="64"/>
        <v>0.99403481650759518</v>
      </c>
      <c r="F1382" s="34">
        <f t="shared" si="65"/>
        <v>0.99609069818433549</v>
      </c>
      <c r="G1382" s="34"/>
      <c r="H1382" s="34"/>
      <c r="I1382" s="17"/>
    </row>
    <row r="1383" spans="1:9" x14ac:dyDescent="0.2">
      <c r="A1383" s="5">
        <v>42612</v>
      </c>
      <c r="B1383" s="37">
        <f>VLOOKUP(A1383,'S&amp;P 500 vs Bitcoin'!A1383:B3914,2,FALSE)</f>
        <v>2176.12</v>
      </c>
      <c r="C1383" s="37">
        <f>VLOOKUP(A1383,'Investing Evenly in Cryptos'!A1382:E3394,5,FALSE)</f>
        <v>594.59999999999991</v>
      </c>
      <c r="D1383" s="37">
        <f t="shared" si="63"/>
        <v>1.0003125804434965</v>
      </c>
      <c r="E1383" s="35">
        <f t="shared" si="64"/>
        <v>0.99912622664336592</v>
      </c>
      <c r="F1383" s="34">
        <f t="shared" si="65"/>
        <v>0.99881401691498817</v>
      </c>
      <c r="G1383" s="34"/>
      <c r="H1383" s="34"/>
      <c r="I1383" s="17"/>
    </row>
    <row r="1384" spans="1:9" x14ac:dyDescent="0.2">
      <c r="A1384" s="5">
        <v>42611</v>
      </c>
      <c r="B1384" s="37">
        <f>VLOOKUP(A1384,'S&amp;P 500 vs Bitcoin'!A1384:B3915,2,FALSE)</f>
        <v>2180.38</v>
      </c>
      <c r="C1384" s="37">
        <f>VLOOKUP(A1384,'Investing Evenly in Cryptos'!A1383:E3395,5,FALSE)</f>
        <v>589.49999999999989</v>
      </c>
      <c r="D1384" s="37">
        <f t="shared" si="63"/>
        <v>1.0022708049865774</v>
      </c>
      <c r="E1384" s="35">
        <f t="shared" si="64"/>
        <v>0.99055652641484049</v>
      </c>
      <c r="F1384" s="34">
        <f t="shared" si="65"/>
        <v>0.98831226200199074</v>
      </c>
      <c r="G1384" s="34"/>
      <c r="H1384" s="34"/>
      <c r="I1384" s="17"/>
    </row>
    <row r="1385" spans="1:9" x14ac:dyDescent="0.2">
      <c r="A1385" s="5">
        <v>42608</v>
      </c>
      <c r="B1385" s="37">
        <f>VLOOKUP(A1385,'S&amp;P 500 vs Bitcoin'!A1385:B3916,2,FALSE)</f>
        <v>2169.04</v>
      </c>
      <c r="C1385" s="37">
        <f>VLOOKUP(A1385,'Investing Evenly in Cryptos'!A1384:E3396,5,FALSE)</f>
        <v>593.03</v>
      </c>
      <c r="D1385" s="37">
        <f t="shared" si="63"/>
        <v>0.99705806641415062</v>
      </c>
      <c r="E1385" s="35">
        <f>C1385/$C$1387</f>
        <v>0.99648810323968273</v>
      </c>
      <c r="F1385" s="34">
        <f t="shared" si="65"/>
        <v>0.99942835508415495</v>
      </c>
      <c r="G1385" s="34"/>
      <c r="H1385" s="34"/>
      <c r="I1385" s="17"/>
    </row>
    <row r="1386" spans="1:9" x14ac:dyDescent="0.2">
      <c r="A1386" s="5">
        <v>42607</v>
      </c>
      <c r="B1386" s="37">
        <f>VLOOKUP(A1386,'S&amp;P 500 vs Bitcoin'!A1386:B3917,2,FALSE)</f>
        <v>2172.4699999999998</v>
      </c>
      <c r="C1386" s="37">
        <f>VLOOKUP(A1386,'Investing Evenly in Cryptos'!A1385:E3397,5,FALSE)</f>
        <v>592.4</v>
      </c>
      <c r="D1386" s="37">
        <f t="shared" si="63"/>
        <v>0.99863475894531673</v>
      </c>
      <c r="E1386" s="35">
        <f>C1386/$C$1387</f>
        <v>0.99542949321145313</v>
      </c>
      <c r="F1386" s="34">
        <f t="shared" si="65"/>
        <v>0.99679035232335722</v>
      </c>
      <c r="G1386" s="34"/>
      <c r="H1386" s="34"/>
      <c r="I1386" s="17"/>
    </row>
    <row r="1387" spans="1:9" x14ac:dyDescent="0.2">
      <c r="A1387" s="24">
        <v>42606</v>
      </c>
      <c r="B1387" s="39">
        <f>VLOOKUP(A1387,'S&amp;P 500 vs Bitcoin'!A1387:B3918,2,FALSE)</f>
        <v>2175.44</v>
      </c>
      <c r="C1387" s="56">
        <f>VLOOKUP(A1387,'Investing Evenly in Cryptos'!A1386:E3398,5,FALSE)</f>
        <v>595.12</v>
      </c>
      <c r="D1387" s="37">
        <f t="shared" si="63"/>
        <v>1</v>
      </c>
      <c r="E1387" s="35">
        <f>C1387/$C$1387</f>
        <v>1</v>
      </c>
      <c r="F1387" s="34">
        <f t="shared" si="65"/>
        <v>1</v>
      </c>
      <c r="G1387" s="27"/>
      <c r="H1387" s="27"/>
      <c r="I1387" s="57"/>
    </row>
    <row r="1388" spans="1:9" x14ac:dyDescent="0.2">
      <c r="A1388" s="26"/>
      <c r="B1388" s="49"/>
      <c r="C1388" s="49"/>
      <c r="D1388" s="49"/>
      <c r="E1388" s="49"/>
      <c r="F1388" s="27"/>
      <c r="G1388" s="27"/>
      <c r="H1388" s="27"/>
      <c r="I1388" s="57"/>
    </row>
    <row r="1389" spans="1:9" x14ac:dyDescent="0.2">
      <c r="A1389" s="26"/>
      <c r="B1389" s="49"/>
      <c r="C1389" s="49"/>
      <c r="D1389" s="49"/>
      <c r="E1389" s="49"/>
      <c r="F1389" s="27"/>
      <c r="G1389" s="27"/>
      <c r="H1389" s="27"/>
      <c r="I1389" s="57"/>
    </row>
    <row r="1390" spans="1:9" x14ac:dyDescent="0.2">
      <c r="A1390" s="26"/>
      <c r="B1390" s="49"/>
      <c r="C1390" s="49"/>
      <c r="D1390" s="49"/>
      <c r="E1390" s="49"/>
      <c r="F1390" s="27"/>
      <c r="G1390" s="27"/>
      <c r="H1390" s="27"/>
      <c r="I1390" s="57"/>
    </row>
    <row r="1391" spans="1:9" x14ac:dyDescent="0.2">
      <c r="A1391" s="26"/>
      <c r="B1391" s="49"/>
      <c r="C1391" s="49"/>
      <c r="D1391" s="49"/>
      <c r="E1391" s="49"/>
      <c r="F1391" s="27"/>
      <c r="G1391" s="27"/>
      <c r="H1391" s="27"/>
      <c r="I1391" s="57"/>
    </row>
    <row r="1392" spans="1:9" x14ac:dyDescent="0.2">
      <c r="A1392" s="26"/>
      <c r="B1392" s="49"/>
      <c r="C1392" s="49"/>
      <c r="D1392" s="49"/>
      <c r="E1392" s="49"/>
      <c r="F1392" s="27"/>
      <c r="G1392" s="27"/>
      <c r="H1392" s="27"/>
      <c r="I1392" s="57"/>
    </row>
    <row r="1393" spans="1:9" x14ac:dyDescent="0.2">
      <c r="A1393" s="26"/>
      <c r="B1393" s="49"/>
      <c r="C1393" s="49"/>
      <c r="D1393" s="49"/>
      <c r="E1393" s="49"/>
      <c r="F1393" s="27"/>
      <c r="G1393" s="27"/>
      <c r="H1393" s="27"/>
      <c r="I1393" s="57"/>
    </row>
    <row r="1394" spans="1:9" x14ac:dyDescent="0.2">
      <c r="A1394" s="26"/>
      <c r="B1394" s="49"/>
      <c r="C1394" s="49"/>
      <c r="D1394" s="49"/>
      <c r="E1394" s="49"/>
      <c r="F1394" s="27"/>
      <c r="G1394" s="27"/>
      <c r="H1394" s="27"/>
      <c r="I1394" s="57"/>
    </row>
    <row r="1395" spans="1:9" x14ac:dyDescent="0.2">
      <c r="A1395" s="26"/>
      <c r="B1395" s="49"/>
      <c r="C1395" s="49"/>
      <c r="D1395" s="49"/>
      <c r="E1395" s="49"/>
      <c r="F1395" s="27"/>
      <c r="G1395" s="27"/>
      <c r="H1395" s="27"/>
      <c r="I1395" s="57"/>
    </row>
    <row r="1396" spans="1:9" x14ac:dyDescent="0.2">
      <c r="A1396" s="26"/>
      <c r="B1396" s="49"/>
      <c r="C1396" s="49"/>
      <c r="D1396" s="49"/>
      <c r="E1396" s="49"/>
      <c r="F1396" s="27"/>
      <c r="G1396" s="27"/>
      <c r="H1396" s="27"/>
      <c r="I1396" s="57"/>
    </row>
    <row r="1397" spans="1:9" x14ac:dyDescent="0.2">
      <c r="A1397" s="26"/>
      <c r="B1397" s="49"/>
      <c r="C1397" s="49"/>
      <c r="D1397" s="49"/>
      <c r="E1397" s="49"/>
      <c r="F1397" s="27"/>
      <c r="G1397" s="27"/>
      <c r="H1397" s="27"/>
      <c r="I1397" s="57"/>
    </row>
    <row r="1398" spans="1:9" x14ac:dyDescent="0.2">
      <c r="A1398" s="26"/>
      <c r="B1398" s="49"/>
      <c r="C1398" s="49"/>
      <c r="D1398" s="49"/>
      <c r="E1398" s="49"/>
      <c r="F1398" s="27"/>
      <c r="G1398" s="27"/>
      <c r="H1398" s="27"/>
      <c r="I1398" s="57"/>
    </row>
    <row r="1399" spans="1:9" x14ac:dyDescent="0.2">
      <c r="A1399" s="26"/>
      <c r="B1399" s="49"/>
      <c r="C1399" s="49"/>
      <c r="D1399" s="49"/>
      <c r="E1399" s="49"/>
      <c r="F1399" s="27"/>
      <c r="G1399" s="27"/>
      <c r="H1399" s="27"/>
      <c r="I1399" s="57"/>
    </row>
    <row r="1400" spans="1:9" x14ac:dyDescent="0.2">
      <c r="A1400" s="26"/>
      <c r="B1400" s="49"/>
      <c r="C1400" s="49"/>
      <c r="D1400" s="49"/>
      <c r="E1400" s="49"/>
      <c r="F1400" s="27"/>
      <c r="G1400" s="27"/>
      <c r="H1400" s="27"/>
      <c r="I1400" s="57"/>
    </row>
    <row r="1401" spans="1:9" x14ac:dyDescent="0.2">
      <c r="A1401" s="26"/>
      <c r="B1401" s="49"/>
      <c r="C1401" s="49"/>
      <c r="D1401" s="49"/>
      <c r="E1401" s="49"/>
      <c r="F1401" s="27"/>
      <c r="G1401" s="27"/>
      <c r="H1401" s="27"/>
      <c r="I1401" s="57"/>
    </row>
    <row r="1402" spans="1:9" x14ac:dyDescent="0.2">
      <c r="A1402" s="26"/>
      <c r="B1402" s="49"/>
      <c r="C1402" s="49"/>
      <c r="D1402" s="49"/>
      <c r="E1402" s="49"/>
      <c r="F1402" s="27"/>
      <c r="G1402" s="27"/>
      <c r="H1402" s="27"/>
      <c r="I1402" s="57"/>
    </row>
    <row r="1403" spans="1:9" x14ac:dyDescent="0.2">
      <c r="A1403" s="26"/>
      <c r="B1403" s="49"/>
      <c r="C1403" s="49"/>
      <c r="D1403" s="49"/>
      <c r="E1403" s="49"/>
      <c r="F1403" s="27"/>
      <c r="G1403" s="27"/>
      <c r="H1403" s="27"/>
      <c r="I1403" s="57"/>
    </row>
    <row r="1404" spans="1:9" x14ac:dyDescent="0.2">
      <c r="A1404" s="26"/>
      <c r="B1404" s="49"/>
      <c r="C1404" s="49"/>
      <c r="D1404" s="49"/>
      <c r="E1404" s="49"/>
      <c r="F1404" s="27"/>
      <c r="G1404" s="27"/>
      <c r="H1404" s="27"/>
      <c r="I1404" s="57"/>
    </row>
    <row r="1405" spans="1:9" x14ac:dyDescent="0.2">
      <c r="A1405" s="26"/>
      <c r="B1405" s="49"/>
      <c r="C1405" s="49"/>
      <c r="D1405" s="49"/>
      <c r="E1405" s="49"/>
      <c r="F1405" s="27"/>
      <c r="G1405" s="27"/>
      <c r="H1405" s="27"/>
      <c r="I1405" s="57"/>
    </row>
    <row r="1406" spans="1:9" x14ac:dyDescent="0.2">
      <c r="A1406" s="26"/>
      <c r="B1406" s="49"/>
      <c r="C1406" s="49"/>
      <c r="D1406" s="49"/>
      <c r="E1406" s="49"/>
      <c r="F1406" s="27"/>
      <c r="G1406" s="27"/>
      <c r="H1406" s="27"/>
      <c r="I1406" s="57"/>
    </row>
    <row r="1407" spans="1:9" x14ac:dyDescent="0.2">
      <c r="A1407" s="26"/>
      <c r="B1407" s="49"/>
      <c r="C1407" s="49"/>
      <c r="D1407" s="49"/>
      <c r="E1407" s="49"/>
      <c r="F1407" s="27"/>
      <c r="G1407" s="27"/>
      <c r="H1407" s="27"/>
      <c r="I1407" s="57"/>
    </row>
    <row r="1408" spans="1:9" x14ac:dyDescent="0.2">
      <c r="A1408" s="26"/>
      <c r="B1408" s="49"/>
      <c r="C1408" s="49"/>
      <c r="D1408" s="49"/>
      <c r="E1408" s="49"/>
      <c r="F1408" s="27"/>
      <c r="G1408" s="27"/>
      <c r="H1408" s="27"/>
      <c r="I1408" s="57"/>
    </row>
    <row r="1409" spans="1:9" x14ac:dyDescent="0.2">
      <c r="A1409" s="26"/>
      <c r="B1409" s="49"/>
      <c r="C1409" s="49"/>
      <c r="D1409" s="49"/>
      <c r="E1409" s="49"/>
      <c r="F1409" s="27"/>
      <c r="G1409" s="27"/>
      <c r="H1409" s="27"/>
      <c r="I1409" s="57"/>
    </row>
    <row r="1410" spans="1:9" x14ac:dyDescent="0.2">
      <c r="A1410" s="26"/>
      <c r="B1410" s="49"/>
      <c r="C1410" s="49"/>
      <c r="D1410" s="49"/>
      <c r="E1410" s="49"/>
      <c r="F1410" s="27"/>
      <c r="G1410" s="27"/>
      <c r="H1410" s="27"/>
      <c r="I1410" s="57"/>
    </row>
    <row r="1411" spans="1:9" x14ac:dyDescent="0.2">
      <c r="A1411" s="26"/>
      <c r="B1411" s="49"/>
      <c r="C1411" s="49"/>
      <c r="D1411" s="49"/>
      <c r="E1411" s="49"/>
      <c r="F1411" s="27"/>
      <c r="G1411" s="27"/>
      <c r="H1411" s="27"/>
      <c r="I1411" s="57"/>
    </row>
    <row r="1412" spans="1:9" x14ac:dyDescent="0.2">
      <c r="A1412" s="26"/>
      <c r="B1412" s="49"/>
      <c r="C1412" s="49"/>
      <c r="D1412" s="49"/>
      <c r="E1412" s="49"/>
      <c r="F1412" s="27"/>
      <c r="G1412" s="27"/>
      <c r="H1412" s="27"/>
      <c r="I1412" s="57"/>
    </row>
    <row r="1413" spans="1:9" x14ac:dyDescent="0.2">
      <c r="A1413" s="26"/>
      <c r="B1413" s="49"/>
      <c r="C1413" s="49"/>
      <c r="D1413" s="49"/>
      <c r="E1413" s="49"/>
      <c r="F1413" s="27"/>
      <c r="G1413" s="27"/>
      <c r="H1413" s="27"/>
      <c r="I1413" s="57"/>
    </row>
    <row r="1414" spans="1:9" x14ac:dyDescent="0.2">
      <c r="A1414" s="26"/>
      <c r="B1414" s="49"/>
      <c r="C1414" s="49"/>
      <c r="D1414" s="49"/>
      <c r="E1414" s="49"/>
      <c r="F1414" s="27"/>
      <c r="G1414" s="27"/>
      <c r="H1414" s="27"/>
      <c r="I1414" s="57"/>
    </row>
    <row r="1415" spans="1:9" x14ac:dyDescent="0.2">
      <c r="A1415" s="26"/>
      <c r="B1415" s="49"/>
      <c r="C1415" s="49"/>
      <c r="D1415" s="49"/>
      <c r="E1415" s="49"/>
      <c r="F1415" s="27"/>
      <c r="G1415" s="27"/>
      <c r="H1415" s="27"/>
      <c r="I1415" s="57"/>
    </row>
    <row r="1416" spans="1:9" x14ac:dyDescent="0.2">
      <c r="A1416" s="26"/>
      <c r="B1416" s="49"/>
      <c r="C1416" s="49"/>
      <c r="D1416" s="49"/>
      <c r="E1416" s="49"/>
      <c r="F1416" s="27"/>
      <c r="G1416" s="27"/>
      <c r="H1416" s="27"/>
      <c r="I1416" s="57"/>
    </row>
    <row r="1417" spans="1:9" x14ac:dyDescent="0.2">
      <c r="A1417" s="26"/>
      <c r="B1417" s="49"/>
      <c r="C1417" s="49"/>
      <c r="D1417" s="49"/>
      <c r="E1417" s="49"/>
      <c r="F1417" s="27"/>
      <c r="G1417" s="27"/>
      <c r="H1417" s="27"/>
      <c r="I1417" s="57"/>
    </row>
    <row r="1418" spans="1:9" x14ac:dyDescent="0.2">
      <c r="A1418" s="26"/>
      <c r="B1418" s="49"/>
      <c r="C1418" s="49"/>
      <c r="D1418" s="49"/>
      <c r="E1418" s="49"/>
      <c r="F1418" s="27"/>
      <c r="G1418" s="27"/>
      <c r="H1418" s="27"/>
      <c r="I1418" s="57"/>
    </row>
    <row r="1419" spans="1:9" x14ac:dyDescent="0.2">
      <c r="A1419" s="26"/>
      <c r="B1419" s="49"/>
      <c r="C1419" s="49"/>
      <c r="D1419" s="49"/>
      <c r="E1419" s="49"/>
      <c r="F1419" s="27"/>
      <c r="G1419" s="27"/>
      <c r="H1419" s="27"/>
      <c r="I1419" s="57"/>
    </row>
    <row r="1420" spans="1:9" x14ac:dyDescent="0.2">
      <c r="A1420" s="26"/>
      <c r="B1420" s="49"/>
      <c r="C1420" s="49"/>
      <c r="D1420" s="49"/>
      <c r="E1420" s="49"/>
      <c r="F1420" s="27"/>
      <c r="G1420" s="27"/>
      <c r="H1420" s="27"/>
      <c r="I1420" s="57"/>
    </row>
    <row r="1421" spans="1:9" x14ac:dyDescent="0.2">
      <c r="A1421" s="26"/>
      <c r="B1421" s="49"/>
      <c r="C1421" s="49"/>
      <c r="D1421" s="49"/>
      <c r="E1421" s="49"/>
      <c r="F1421" s="27"/>
      <c r="G1421" s="27"/>
      <c r="H1421" s="27"/>
      <c r="I1421" s="57"/>
    </row>
    <row r="1422" spans="1:9" x14ac:dyDescent="0.2">
      <c r="A1422" s="26"/>
      <c r="B1422" s="49"/>
      <c r="C1422" s="49"/>
      <c r="D1422" s="49"/>
      <c r="E1422" s="49"/>
      <c r="F1422" s="27"/>
      <c r="G1422" s="27"/>
      <c r="H1422" s="27"/>
      <c r="I1422" s="57"/>
    </row>
    <row r="1423" spans="1:9" x14ac:dyDescent="0.2">
      <c r="A1423" s="26"/>
      <c r="B1423" s="49"/>
      <c r="C1423" s="49"/>
      <c r="D1423" s="49"/>
      <c r="E1423" s="49"/>
      <c r="F1423" s="27"/>
      <c r="G1423" s="27"/>
      <c r="H1423" s="27"/>
      <c r="I1423" s="57"/>
    </row>
    <row r="1424" spans="1:9" x14ac:dyDescent="0.2">
      <c r="A1424" s="26"/>
      <c r="B1424" s="49"/>
      <c r="C1424" s="49"/>
      <c r="D1424" s="49"/>
      <c r="E1424" s="49"/>
      <c r="F1424" s="27"/>
      <c r="G1424" s="27"/>
      <c r="H1424" s="27"/>
      <c r="I1424" s="57"/>
    </row>
    <row r="1425" spans="1:9" x14ac:dyDescent="0.2">
      <c r="A1425" s="26"/>
      <c r="B1425" s="49"/>
      <c r="C1425" s="49"/>
      <c r="D1425" s="49"/>
      <c r="E1425" s="49"/>
      <c r="F1425" s="27"/>
      <c r="G1425" s="27"/>
      <c r="H1425" s="27"/>
      <c r="I1425" s="57"/>
    </row>
    <row r="1426" spans="1:9" x14ac:dyDescent="0.2">
      <c r="A1426" s="26"/>
      <c r="B1426" s="49"/>
      <c r="C1426" s="49"/>
      <c r="D1426" s="49"/>
      <c r="E1426" s="49"/>
      <c r="F1426" s="27"/>
      <c r="G1426" s="27"/>
      <c r="H1426" s="27"/>
      <c r="I1426" s="57"/>
    </row>
    <row r="1427" spans="1:9" x14ac:dyDescent="0.2">
      <c r="A1427" s="26"/>
      <c r="B1427" s="49"/>
      <c r="C1427" s="49"/>
      <c r="D1427" s="49"/>
      <c r="E1427" s="49"/>
      <c r="F1427" s="27"/>
      <c r="G1427" s="27"/>
      <c r="H1427" s="27"/>
      <c r="I1427" s="57"/>
    </row>
    <row r="1428" spans="1:9" x14ac:dyDescent="0.2">
      <c r="A1428" s="26"/>
      <c r="B1428" s="49"/>
      <c r="C1428" s="49"/>
      <c r="D1428" s="49"/>
      <c r="E1428" s="49"/>
      <c r="F1428" s="27"/>
      <c r="G1428" s="27"/>
      <c r="H1428" s="27"/>
      <c r="I1428" s="57"/>
    </row>
    <row r="1429" spans="1:9" x14ac:dyDescent="0.2">
      <c r="A1429" s="26"/>
      <c r="B1429" s="49"/>
      <c r="C1429" s="49"/>
      <c r="D1429" s="49"/>
      <c r="E1429" s="49"/>
      <c r="F1429" s="27"/>
      <c r="G1429" s="27"/>
      <c r="H1429" s="27"/>
      <c r="I1429" s="57"/>
    </row>
    <row r="1430" spans="1:9" x14ac:dyDescent="0.2">
      <c r="A1430" s="26"/>
      <c r="B1430" s="49"/>
      <c r="C1430" s="49"/>
      <c r="D1430" s="49"/>
      <c r="E1430" s="49"/>
      <c r="F1430" s="27"/>
      <c r="G1430" s="27"/>
      <c r="H1430" s="27"/>
      <c r="I1430" s="57"/>
    </row>
    <row r="1431" spans="1:9" x14ac:dyDescent="0.2">
      <c r="A1431" s="26"/>
      <c r="B1431" s="49"/>
      <c r="C1431" s="49"/>
      <c r="D1431" s="49"/>
      <c r="E1431" s="49"/>
      <c r="F1431" s="27"/>
      <c r="G1431" s="27"/>
      <c r="H1431" s="27"/>
      <c r="I1431" s="57"/>
    </row>
    <row r="1432" spans="1:9" x14ac:dyDescent="0.2">
      <c r="A1432" s="26"/>
      <c r="B1432" s="49"/>
      <c r="C1432" s="49"/>
      <c r="D1432" s="49"/>
      <c r="E1432" s="49"/>
      <c r="F1432" s="27"/>
      <c r="G1432" s="27"/>
      <c r="H1432" s="27"/>
      <c r="I1432" s="57"/>
    </row>
    <row r="1433" spans="1:9" x14ac:dyDescent="0.2">
      <c r="A1433" s="26"/>
      <c r="B1433" s="49"/>
      <c r="C1433" s="49"/>
      <c r="D1433" s="49"/>
      <c r="E1433" s="49"/>
      <c r="F1433" s="27"/>
      <c r="G1433" s="27"/>
      <c r="H1433" s="27"/>
      <c r="I1433" s="57"/>
    </row>
    <row r="1434" spans="1:9" x14ac:dyDescent="0.2">
      <c r="A1434" s="26"/>
      <c r="B1434" s="49"/>
      <c r="C1434" s="49"/>
      <c r="D1434" s="49"/>
      <c r="E1434" s="49"/>
      <c r="F1434" s="27"/>
      <c r="G1434" s="27"/>
      <c r="H1434" s="27"/>
      <c r="I1434" s="57"/>
    </row>
    <row r="1435" spans="1:9" x14ac:dyDescent="0.2">
      <c r="A1435" s="26"/>
      <c r="B1435" s="49"/>
      <c r="C1435" s="49"/>
      <c r="D1435" s="49"/>
      <c r="E1435" s="49"/>
      <c r="F1435" s="27"/>
      <c r="G1435" s="27"/>
      <c r="H1435" s="27"/>
      <c r="I1435" s="57"/>
    </row>
    <row r="1436" spans="1:9" x14ac:dyDescent="0.2">
      <c r="A1436" s="26"/>
      <c r="B1436" s="49"/>
      <c r="C1436" s="49"/>
      <c r="D1436" s="49"/>
      <c r="E1436" s="49"/>
      <c r="F1436" s="27"/>
      <c r="G1436" s="27"/>
      <c r="H1436" s="27"/>
      <c r="I1436" s="57"/>
    </row>
    <row r="1437" spans="1:9" x14ac:dyDescent="0.2">
      <c r="A1437" s="26"/>
      <c r="B1437" s="49"/>
      <c r="C1437" s="49"/>
      <c r="D1437" s="49"/>
      <c r="E1437" s="49"/>
      <c r="F1437" s="27"/>
      <c r="G1437" s="27"/>
      <c r="H1437" s="27"/>
      <c r="I1437" s="57"/>
    </row>
    <row r="1438" spans="1:9" x14ac:dyDescent="0.2">
      <c r="A1438" s="26"/>
      <c r="B1438" s="49"/>
      <c r="C1438" s="49"/>
      <c r="D1438" s="49"/>
      <c r="E1438" s="49"/>
      <c r="F1438" s="27"/>
      <c r="G1438" s="27"/>
      <c r="H1438" s="27"/>
      <c r="I1438" s="57"/>
    </row>
    <row r="1439" spans="1:9" x14ac:dyDescent="0.2">
      <c r="A1439" s="26"/>
      <c r="B1439" s="49"/>
      <c r="C1439" s="49"/>
      <c r="D1439" s="49"/>
      <c r="E1439" s="49"/>
      <c r="F1439" s="27"/>
      <c r="G1439" s="27"/>
      <c r="H1439" s="27"/>
      <c r="I1439" s="57"/>
    </row>
    <row r="1440" spans="1:9" x14ac:dyDescent="0.2">
      <c r="A1440" s="26"/>
      <c r="B1440" s="49"/>
      <c r="C1440" s="49"/>
      <c r="D1440" s="49"/>
      <c r="E1440" s="49"/>
      <c r="F1440" s="27"/>
      <c r="G1440" s="27"/>
      <c r="H1440" s="27"/>
      <c r="I1440" s="57"/>
    </row>
    <row r="1441" spans="1:9" x14ac:dyDescent="0.2">
      <c r="A1441" s="26"/>
      <c r="B1441" s="49"/>
      <c r="C1441" s="49"/>
      <c r="D1441" s="49"/>
      <c r="E1441" s="49"/>
      <c r="F1441" s="27"/>
      <c r="G1441" s="27"/>
      <c r="H1441" s="27"/>
      <c r="I1441" s="57"/>
    </row>
    <row r="1442" spans="1:9" x14ac:dyDescent="0.2">
      <c r="A1442" s="26"/>
      <c r="B1442" s="49"/>
      <c r="C1442" s="49"/>
      <c r="D1442" s="49"/>
      <c r="E1442" s="49"/>
      <c r="F1442" s="27"/>
      <c r="G1442" s="27"/>
      <c r="H1442" s="27"/>
      <c r="I1442" s="57"/>
    </row>
    <row r="1443" spans="1:9" x14ac:dyDescent="0.2">
      <c r="A1443" s="26"/>
      <c r="B1443" s="49"/>
      <c r="C1443" s="49"/>
      <c r="D1443" s="49"/>
      <c r="E1443" s="49"/>
      <c r="F1443" s="27"/>
      <c r="G1443" s="27"/>
      <c r="H1443" s="27"/>
      <c r="I1443" s="57"/>
    </row>
    <row r="1444" spans="1:9" x14ac:dyDescent="0.2">
      <c r="A1444" s="26"/>
      <c r="B1444" s="49"/>
      <c r="C1444" s="49"/>
      <c r="D1444" s="49"/>
      <c r="E1444" s="49"/>
      <c r="F1444" s="27"/>
      <c r="G1444" s="27"/>
      <c r="H1444" s="27"/>
      <c r="I1444" s="57"/>
    </row>
    <row r="1445" spans="1:9" x14ac:dyDescent="0.2">
      <c r="A1445" s="26"/>
      <c r="B1445" s="49"/>
      <c r="C1445" s="49"/>
      <c r="D1445" s="49"/>
      <c r="E1445" s="49"/>
      <c r="F1445" s="27"/>
      <c r="G1445" s="27"/>
      <c r="H1445" s="27"/>
      <c r="I1445" s="57"/>
    </row>
    <row r="1446" spans="1:9" x14ac:dyDescent="0.2">
      <c r="A1446" s="26"/>
      <c r="B1446" s="49"/>
      <c r="C1446" s="49"/>
      <c r="D1446" s="49"/>
      <c r="E1446" s="49"/>
      <c r="F1446" s="27"/>
      <c r="G1446" s="27"/>
      <c r="H1446" s="27"/>
      <c r="I1446" s="57"/>
    </row>
    <row r="1447" spans="1:9" x14ac:dyDescent="0.2">
      <c r="A1447" s="26"/>
      <c r="B1447" s="49"/>
      <c r="C1447" s="49"/>
      <c r="D1447" s="49"/>
      <c r="E1447" s="49"/>
      <c r="F1447" s="27"/>
      <c r="G1447" s="27"/>
      <c r="H1447" s="27"/>
      <c r="I1447" s="57"/>
    </row>
    <row r="1448" spans="1:9" x14ac:dyDescent="0.2">
      <c r="A1448" s="26"/>
      <c r="B1448" s="49"/>
      <c r="C1448" s="49"/>
      <c r="D1448" s="49"/>
      <c r="E1448" s="49"/>
      <c r="F1448" s="27"/>
      <c r="G1448" s="27"/>
      <c r="H1448" s="27"/>
      <c r="I1448" s="57"/>
    </row>
    <row r="1449" spans="1:9" x14ac:dyDescent="0.2">
      <c r="A1449" s="26"/>
      <c r="B1449" s="49"/>
      <c r="C1449" s="49"/>
      <c r="D1449" s="49"/>
      <c r="E1449" s="49"/>
      <c r="F1449" s="27"/>
      <c r="G1449" s="27"/>
      <c r="H1449" s="27"/>
      <c r="I1449" s="57"/>
    </row>
    <row r="1450" spans="1:9" x14ac:dyDescent="0.2">
      <c r="A1450" s="26"/>
      <c r="B1450" s="49"/>
      <c r="C1450" s="49"/>
      <c r="D1450" s="49"/>
      <c r="E1450" s="49"/>
      <c r="F1450" s="27"/>
      <c r="G1450" s="27"/>
      <c r="H1450" s="27"/>
      <c r="I1450" s="57"/>
    </row>
    <row r="1451" spans="1:9" x14ac:dyDescent="0.2">
      <c r="A1451" s="26"/>
      <c r="B1451" s="49"/>
      <c r="C1451" s="49"/>
      <c r="D1451" s="49"/>
      <c r="E1451" s="49"/>
      <c r="F1451" s="27"/>
      <c r="G1451" s="27"/>
      <c r="H1451" s="27"/>
      <c r="I1451" s="57"/>
    </row>
    <row r="1452" spans="1:9" x14ac:dyDescent="0.2">
      <c r="A1452" s="26"/>
      <c r="B1452" s="49"/>
      <c r="C1452" s="49"/>
      <c r="D1452" s="49"/>
      <c r="E1452" s="49"/>
      <c r="F1452" s="27"/>
      <c r="G1452" s="27"/>
      <c r="H1452" s="27"/>
      <c r="I1452" s="57"/>
    </row>
    <row r="1453" spans="1:9" x14ac:dyDescent="0.2">
      <c r="A1453" s="26"/>
      <c r="B1453" s="49"/>
      <c r="C1453" s="49"/>
      <c r="D1453" s="49"/>
      <c r="E1453" s="49"/>
      <c r="F1453" s="27"/>
      <c r="G1453" s="27"/>
      <c r="H1453" s="27"/>
      <c r="I1453" s="57"/>
    </row>
    <row r="1454" spans="1:9" x14ac:dyDescent="0.2">
      <c r="A1454" s="26"/>
      <c r="B1454" s="49"/>
      <c r="C1454" s="49"/>
      <c r="D1454" s="49"/>
      <c r="E1454" s="49"/>
      <c r="F1454" s="27"/>
      <c r="G1454" s="27"/>
      <c r="H1454" s="27"/>
      <c r="I1454" s="57"/>
    </row>
    <row r="1455" spans="1:9" x14ac:dyDescent="0.2">
      <c r="A1455" s="26"/>
      <c r="B1455" s="49"/>
      <c r="C1455" s="49"/>
      <c r="D1455" s="49"/>
      <c r="E1455" s="49"/>
      <c r="F1455" s="27"/>
      <c r="G1455" s="27"/>
      <c r="H1455" s="27"/>
      <c r="I1455" s="57"/>
    </row>
    <row r="1456" spans="1:9" x14ac:dyDescent="0.2">
      <c r="A1456" s="26"/>
      <c r="B1456" s="49"/>
      <c r="C1456" s="49"/>
      <c r="D1456" s="49"/>
      <c r="E1456" s="49"/>
      <c r="F1456" s="27"/>
      <c r="G1456" s="27"/>
      <c r="H1456" s="27"/>
      <c r="I1456" s="57"/>
    </row>
    <row r="1457" spans="1:9" x14ac:dyDescent="0.2">
      <c r="A1457" s="26"/>
      <c r="B1457" s="49"/>
      <c r="C1457" s="49"/>
      <c r="D1457" s="49"/>
      <c r="E1457" s="49"/>
      <c r="F1457" s="27"/>
      <c r="G1457" s="27"/>
      <c r="H1457" s="27"/>
      <c r="I1457" s="57"/>
    </row>
    <row r="1458" spans="1:9" x14ac:dyDescent="0.2">
      <c r="A1458" s="26"/>
      <c r="B1458" s="49"/>
      <c r="C1458" s="49"/>
      <c r="D1458" s="49"/>
      <c r="E1458" s="49"/>
      <c r="F1458" s="27"/>
      <c r="G1458" s="27"/>
      <c r="H1458" s="27"/>
      <c r="I1458" s="57"/>
    </row>
    <row r="1459" spans="1:9" x14ac:dyDescent="0.2">
      <c r="A1459" s="26"/>
      <c r="B1459" s="49"/>
      <c r="C1459" s="49"/>
      <c r="D1459" s="49"/>
      <c r="E1459" s="49"/>
      <c r="F1459" s="27"/>
      <c r="G1459" s="27"/>
      <c r="H1459" s="27"/>
      <c r="I1459" s="57"/>
    </row>
    <row r="1460" spans="1:9" x14ac:dyDescent="0.2">
      <c r="A1460" s="26"/>
      <c r="B1460" s="49"/>
      <c r="C1460" s="49"/>
      <c r="D1460" s="49"/>
      <c r="E1460" s="49"/>
      <c r="F1460" s="27"/>
      <c r="G1460" s="27"/>
      <c r="H1460" s="27"/>
      <c r="I1460" s="57"/>
    </row>
    <row r="1461" spans="1:9" x14ac:dyDescent="0.2">
      <c r="A1461" s="26"/>
      <c r="B1461" s="49"/>
      <c r="C1461" s="49"/>
      <c r="D1461" s="49"/>
      <c r="E1461" s="49"/>
      <c r="F1461" s="27"/>
      <c r="G1461" s="27"/>
      <c r="H1461" s="27"/>
      <c r="I1461" s="57"/>
    </row>
    <row r="1462" spans="1:9" x14ac:dyDescent="0.2">
      <c r="A1462" s="26"/>
      <c r="B1462" s="49"/>
      <c r="C1462" s="49"/>
      <c r="D1462" s="49"/>
      <c r="E1462" s="49"/>
      <c r="F1462" s="27"/>
      <c r="G1462" s="27"/>
      <c r="H1462" s="27"/>
      <c r="I1462" s="57"/>
    </row>
    <row r="1463" spans="1:9" x14ac:dyDescent="0.2">
      <c r="A1463" s="26"/>
      <c r="B1463" s="49"/>
      <c r="C1463" s="49"/>
      <c r="D1463" s="49"/>
      <c r="E1463" s="49"/>
      <c r="F1463" s="27"/>
      <c r="G1463" s="27"/>
      <c r="H1463" s="27"/>
      <c r="I1463" s="57"/>
    </row>
    <row r="1464" spans="1:9" x14ac:dyDescent="0.2">
      <c r="A1464" s="26"/>
      <c r="B1464" s="49"/>
      <c r="C1464" s="49"/>
      <c r="D1464" s="49"/>
      <c r="E1464" s="49"/>
      <c r="F1464" s="27"/>
      <c r="G1464" s="27"/>
      <c r="H1464" s="27"/>
      <c r="I1464" s="57"/>
    </row>
    <row r="1465" spans="1:9" x14ac:dyDescent="0.2">
      <c r="A1465" s="26"/>
      <c r="B1465" s="49"/>
      <c r="C1465" s="49"/>
      <c r="D1465" s="49"/>
      <c r="E1465" s="49"/>
      <c r="F1465" s="27"/>
      <c r="G1465" s="27"/>
      <c r="H1465" s="27"/>
      <c r="I1465" s="57"/>
    </row>
    <row r="1466" spans="1:9" x14ac:dyDescent="0.2">
      <c r="A1466" s="26"/>
      <c r="B1466" s="49"/>
      <c r="C1466" s="49"/>
      <c r="D1466" s="49"/>
      <c r="E1466" s="49"/>
      <c r="F1466" s="27"/>
      <c r="G1466" s="27"/>
      <c r="H1466" s="27"/>
      <c r="I1466" s="57"/>
    </row>
    <row r="1467" spans="1:9" x14ac:dyDescent="0.2">
      <c r="A1467" s="26"/>
      <c r="B1467" s="49"/>
      <c r="C1467" s="49"/>
      <c r="D1467" s="49"/>
      <c r="E1467" s="49"/>
      <c r="F1467" s="27"/>
      <c r="G1467" s="27"/>
      <c r="H1467" s="27"/>
      <c r="I1467" s="57"/>
    </row>
    <row r="1468" spans="1:9" x14ac:dyDescent="0.2">
      <c r="A1468" s="26"/>
      <c r="B1468" s="49"/>
      <c r="C1468" s="49"/>
      <c r="D1468" s="49"/>
      <c r="E1468" s="49"/>
      <c r="F1468" s="27"/>
      <c r="G1468" s="27"/>
      <c r="H1468" s="27"/>
      <c r="I1468" s="57"/>
    </row>
    <row r="1469" spans="1:9" x14ac:dyDescent="0.2">
      <c r="A1469" s="26"/>
      <c r="B1469" s="49"/>
      <c r="C1469" s="49"/>
      <c r="D1469" s="49"/>
      <c r="E1469" s="49"/>
      <c r="F1469" s="27"/>
      <c r="G1469" s="27"/>
      <c r="H1469" s="27"/>
      <c r="I1469" s="57"/>
    </row>
    <row r="1470" spans="1:9" x14ac:dyDescent="0.2">
      <c r="A1470" s="26"/>
      <c r="B1470" s="49"/>
      <c r="C1470" s="49"/>
      <c r="D1470" s="49"/>
      <c r="E1470" s="49"/>
      <c r="F1470" s="27"/>
      <c r="G1470" s="27"/>
      <c r="H1470" s="27"/>
      <c r="I1470" s="57"/>
    </row>
    <row r="1471" spans="1:9" x14ac:dyDescent="0.2">
      <c r="A1471" s="26"/>
      <c r="B1471" s="49"/>
      <c r="C1471" s="49"/>
      <c r="D1471" s="49"/>
      <c r="E1471" s="49"/>
      <c r="F1471" s="27"/>
      <c r="G1471" s="27"/>
      <c r="H1471" s="27"/>
      <c r="I1471" s="57"/>
    </row>
    <row r="1472" spans="1:9" x14ac:dyDescent="0.2">
      <c r="A1472" s="26"/>
      <c r="B1472" s="49"/>
      <c r="C1472" s="49"/>
      <c r="D1472" s="49"/>
      <c r="E1472" s="49"/>
      <c r="F1472" s="27"/>
      <c r="G1472" s="27"/>
      <c r="H1472" s="27"/>
      <c r="I1472" s="57"/>
    </row>
    <row r="1473" spans="1:9" x14ac:dyDescent="0.2">
      <c r="A1473" s="26"/>
      <c r="B1473" s="49"/>
      <c r="C1473" s="49"/>
      <c r="D1473" s="49"/>
      <c r="E1473" s="49"/>
      <c r="F1473" s="27"/>
      <c r="G1473" s="27"/>
      <c r="H1473" s="27"/>
      <c r="I1473" s="57"/>
    </row>
    <row r="1474" spans="1:9" x14ac:dyDescent="0.2">
      <c r="A1474" s="26"/>
      <c r="B1474" s="49"/>
      <c r="C1474" s="49"/>
      <c r="D1474" s="49"/>
      <c r="E1474" s="49"/>
      <c r="F1474" s="27"/>
      <c r="G1474" s="27"/>
      <c r="H1474" s="27"/>
      <c r="I1474" s="57"/>
    </row>
    <row r="1475" spans="1:9" x14ac:dyDescent="0.2">
      <c r="A1475" s="26"/>
      <c r="B1475" s="49"/>
      <c r="C1475" s="49"/>
      <c r="D1475" s="49"/>
      <c r="E1475" s="49"/>
      <c r="F1475" s="27"/>
      <c r="G1475" s="27"/>
      <c r="H1475" s="27"/>
      <c r="I1475" s="57"/>
    </row>
    <row r="1476" spans="1:9" x14ac:dyDescent="0.2">
      <c r="A1476" s="26"/>
      <c r="B1476" s="49"/>
      <c r="C1476" s="49"/>
      <c r="D1476" s="49"/>
      <c r="E1476" s="49"/>
      <c r="F1476" s="27"/>
      <c r="G1476" s="27"/>
      <c r="H1476" s="27"/>
      <c r="I1476" s="57"/>
    </row>
    <row r="1477" spans="1:9" x14ac:dyDescent="0.2">
      <c r="A1477" s="26"/>
      <c r="B1477" s="49"/>
      <c r="C1477" s="49"/>
      <c r="D1477" s="49"/>
      <c r="E1477" s="49"/>
      <c r="F1477" s="27"/>
      <c r="G1477" s="27"/>
      <c r="H1477" s="27"/>
      <c r="I1477" s="57"/>
    </row>
    <row r="1478" spans="1:9" x14ac:dyDescent="0.2">
      <c r="A1478" s="26"/>
      <c r="B1478" s="49"/>
      <c r="C1478" s="49"/>
      <c r="D1478" s="49"/>
      <c r="E1478" s="49"/>
      <c r="F1478" s="27"/>
      <c r="G1478" s="27"/>
      <c r="H1478" s="27"/>
      <c r="I1478" s="57"/>
    </row>
    <row r="1479" spans="1:9" x14ac:dyDescent="0.2">
      <c r="A1479" s="26"/>
      <c r="B1479" s="49"/>
      <c r="C1479" s="49"/>
      <c r="D1479" s="49"/>
      <c r="E1479" s="49"/>
      <c r="F1479" s="27"/>
      <c r="G1479" s="27"/>
      <c r="H1479" s="27"/>
      <c r="I1479" s="57"/>
    </row>
    <row r="1480" spans="1:9" x14ac:dyDescent="0.2">
      <c r="A1480" s="26"/>
      <c r="B1480" s="49"/>
      <c r="C1480" s="49"/>
      <c r="D1480" s="49"/>
      <c r="E1480" s="49"/>
      <c r="F1480" s="27"/>
      <c r="G1480" s="27"/>
      <c r="H1480" s="27"/>
      <c r="I1480" s="57"/>
    </row>
    <row r="1481" spans="1:9" x14ac:dyDescent="0.2">
      <c r="A1481" s="26"/>
      <c r="B1481" s="49"/>
      <c r="C1481" s="49"/>
      <c r="D1481" s="49"/>
      <c r="E1481" s="49"/>
      <c r="F1481" s="27"/>
      <c r="G1481" s="27"/>
      <c r="H1481" s="27"/>
      <c r="I1481" s="57"/>
    </row>
    <row r="1482" spans="1:9" x14ac:dyDescent="0.2">
      <c r="A1482" s="26"/>
      <c r="B1482" s="49"/>
      <c r="C1482" s="49"/>
      <c r="D1482" s="49"/>
      <c r="E1482" s="49"/>
      <c r="F1482" s="27"/>
      <c r="G1482" s="27"/>
      <c r="H1482" s="27"/>
      <c r="I1482" s="57"/>
    </row>
    <row r="1483" spans="1:9" x14ac:dyDescent="0.2">
      <c r="A1483" s="26"/>
      <c r="B1483" s="49"/>
      <c r="C1483" s="49"/>
      <c r="D1483" s="49"/>
      <c r="E1483" s="49"/>
      <c r="F1483" s="27"/>
      <c r="G1483" s="27"/>
      <c r="H1483" s="27"/>
      <c r="I1483" s="57"/>
    </row>
    <row r="1484" spans="1:9" x14ac:dyDescent="0.2">
      <c r="A1484" s="26"/>
      <c r="B1484" s="49"/>
      <c r="C1484" s="49"/>
      <c r="D1484" s="49"/>
      <c r="E1484" s="49"/>
      <c r="F1484" s="27"/>
      <c r="G1484" s="27"/>
      <c r="H1484" s="27"/>
      <c r="I1484" s="57"/>
    </row>
    <row r="1485" spans="1:9" x14ac:dyDescent="0.2">
      <c r="A1485" s="26"/>
      <c r="B1485" s="49"/>
      <c r="C1485" s="49"/>
      <c r="D1485" s="49"/>
      <c r="E1485" s="49"/>
      <c r="F1485" s="27"/>
      <c r="G1485" s="27"/>
      <c r="H1485" s="27"/>
      <c r="I1485" s="57"/>
    </row>
    <row r="1486" spans="1:9" x14ac:dyDescent="0.2">
      <c r="A1486" s="26"/>
      <c r="B1486" s="49"/>
      <c r="C1486" s="49"/>
      <c r="D1486" s="49"/>
      <c r="E1486" s="49"/>
      <c r="F1486" s="27"/>
      <c r="G1486" s="27"/>
      <c r="H1486" s="27"/>
      <c r="I1486" s="57"/>
    </row>
    <row r="1487" spans="1:9" x14ac:dyDescent="0.2">
      <c r="A1487" s="26"/>
      <c r="B1487" s="49"/>
      <c r="C1487" s="49"/>
      <c r="D1487" s="49"/>
      <c r="E1487" s="49"/>
      <c r="F1487" s="27"/>
      <c r="G1487" s="27"/>
      <c r="H1487" s="27"/>
      <c r="I1487" s="57"/>
    </row>
    <row r="1488" spans="1:9" x14ac:dyDescent="0.2">
      <c r="A1488" s="26"/>
      <c r="B1488" s="49"/>
      <c r="C1488" s="49"/>
      <c r="D1488" s="49"/>
      <c r="E1488" s="49"/>
      <c r="F1488" s="27"/>
      <c r="G1488" s="27"/>
      <c r="H1488" s="27"/>
      <c r="I1488" s="57"/>
    </row>
    <row r="1489" spans="1:9" x14ac:dyDescent="0.2">
      <c r="A1489" s="26"/>
      <c r="B1489" s="49"/>
      <c r="C1489" s="49"/>
      <c r="D1489" s="49"/>
      <c r="E1489" s="49"/>
      <c r="F1489" s="27"/>
      <c r="G1489" s="27"/>
      <c r="H1489" s="27"/>
      <c r="I1489" s="57"/>
    </row>
    <row r="1490" spans="1:9" x14ac:dyDescent="0.2">
      <c r="A1490" s="26"/>
      <c r="B1490" s="49"/>
      <c r="C1490" s="49"/>
      <c r="D1490" s="49"/>
      <c r="E1490" s="49"/>
      <c r="F1490" s="27"/>
      <c r="G1490" s="27"/>
      <c r="H1490" s="27"/>
      <c r="I1490" s="57"/>
    </row>
    <row r="1491" spans="1:9" x14ac:dyDescent="0.2">
      <c r="A1491" s="26"/>
      <c r="B1491" s="49"/>
      <c r="C1491" s="49"/>
      <c r="D1491" s="49"/>
      <c r="E1491" s="49"/>
      <c r="F1491" s="27"/>
      <c r="G1491" s="27"/>
      <c r="H1491" s="27"/>
      <c r="I1491" s="57"/>
    </row>
    <row r="1492" spans="1:9" x14ac:dyDescent="0.2">
      <c r="A1492" s="26"/>
      <c r="B1492" s="49"/>
      <c r="C1492" s="49"/>
      <c r="D1492" s="49"/>
      <c r="E1492" s="49"/>
      <c r="F1492" s="27"/>
      <c r="G1492" s="27"/>
      <c r="H1492" s="27"/>
      <c r="I1492" s="57"/>
    </row>
    <row r="1493" spans="1:9" x14ac:dyDescent="0.2">
      <c r="A1493" s="26"/>
      <c r="B1493" s="49"/>
      <c r="C1493" s="49"/>
      <c r="D1493" s="49"/>
      <c r="E1493" s="49"/>
      <c r="F1493" s="27"/>
      <c r="G1493" s="27"/>
      <c r="H1493" s="27"/>
      <c r="I1493" s="57"/>
    </row>
    <row r="1494" spans="1:9" x14ac:dyDescent="0.2">
      <c r="A1494" s="26"/>
      <c r="B1494" s="49"/>
      <c r="C1494" s="49"/>
      <c r="D1494" s="49"/>
      <c r="E1494" s="49"/>
      <c r="F1494" s="27"/>
      <c r="G1494" s="27"/>
      <c r="H1494" s="27"/>
      <c r="I1494" s="57"/>
    </row>
    <row r="1495" spans="1:9" x14ac:dyDescent="0.2">
      <c r="A1495" s="26"/>
      <c r="B1495" s="49"/>
      <c r="C1495" s="49"/>
      <c r="D1495" s="49"/>
      <c r="E1495" s="49"/>
      <c r="F1495" s="27"/>
      <c r="G1495" s="27"/>
      <c r="H1495" s="27"/>
      <c r="I1495" s="57"/>
    </row>
    <row r="1496" spans="1:9" x14ac:dyDescent="0.2">
      <c r="A1496" s="26"/>
      <c r="B1496" s="49"/>
      <c r="C1496" s="49"/>
      <c r="D1496" s="49"/>
      <c r="E1496" s="49"/>
      <c r="F1496" s="27"/>
      <c r="G1496" s="27"/>
      <c r="H1496" s="27"/>
      <c r="I1496" s="57"/>
    </row>
    <row r="1497" spans="1:9" x14ac:dyDescent="0.2">
      <c r="A1497" s="26"/>
      <c r="B1497" s="49"/>
      <c r="C1497" s="49"/>
      <c r="D1497" s="49"/>
      <c r="E1497" s="49"/>
      <c r="F1497" s="27"/>
      <c r="G1497" s="27"/>
      <c r="H1497" s="27"/>
      <c r="I1497" s="57"/>
    </row>
    <row r="1498" spans="1:9" x14ac:dyDescent="0.2">
      <c r="A1498" s="26"/>
      <c r="B1498" s="49"/>
      <c r="C1498" s="49"/>
      <c r="D1498" s="49"/>
      <c r="E1498" s="49"/>
      <c r="F1498" s="27"/>
      <c r="G1498" s="27"/>
      <c r="H1498" s="27"/>
      <c r="I1498" s="57"/>
    </row>
    <row r="1499" spans="1:9" x14ac:dyDescent="0.2">
      <c r="A1499" s="26"/>
      <c r="B1499" s="49"/>
      <c r="C1499" s="49"/>
      <c r="D1499" s="49"/>
      <c r="E1499" s="49"/>
      <c r="F1499" s="27"/>
      <c r="G1499" s="27"/>
      <c r="H1499" s="27"/>
      <c r="I1499" s="57"/>
    </row>
    <row r="1500" spans="1:9" x14ac:dyDescent="0.2">
      <c r="A1500" s="26"/>
      <c r="B1500" s="49"/>
      <c r="C1500" s="49"/>
      <c r="D1500" s="49"/>
      <c r="E1500" s="49"/>
      <c r="F1500" s="27"/>
      <c r="G1500" s="27"/>
      <c r="H1500" s="27"/>
      <c r="I1500" s="57"/>
    </row>
    <row r="1501" spans="1:9" x14ac:dyDescent="0.2">
      <c r="A1501" s="26"/>
      <c r="B1501" s="49"/>
      <c r="C1501" s="49"/>
      <c r="D1501" s="49"/>
      <c r="E1501" s="49"/>
      <c r="F1501" s="27"/>
      <c r="G1501" s="27"/>
      <c r="H1501" s="27"/>
      <c r="I1501" s="57"/>
    </row>
    <row r="1502" spans="1:9" x14ac:dyDescent="0.2">
      <c r="A1502" s="26"/>
      <c r="B1502" s="49"/>
      <c r="C1502" s="49"/>
      <c r="D1502" s="49"/>
      <c r="E1502" s="49"/>
      <c r="F1502" s="27"/>
      <c r="G1502" s="27"/>
      <c r="H1502" s="27"/>
      <c r="I1502" s="57"/>
    </row>
    <row r="1503" spans="1:9" x14ac:dyDescent="0.2">
      <c r="A1503" s="26"/>
      <c r="B1503" s="49"/>
      <c r="C1503" s="49"/>
      <c r="D1503" s="49"/>
      <c r="E1503" s="49"/>
      <c r="F1503" s="27"/>
      <c r="G1503" s="27"/>
      <c r="H1503" s="27"/>
      <c r="I1503" s="57"/>
    </row>
    <row r="1504" spans="1:9" x14ac:dyDescent="0.2">
      <c r="A1504" s="26"/>
      <c r="B1504" s="49"/>
      <c r="C1504" s="49"/>
      <c r="D1504" s="49"/>
      <c r="E1504" s="49"/>
      <c r="F1504" s="27"/>
      <c r="G1504" s="27"/>
      <c r="H1504" s="27"/>
      <c r="I1504" s="57"/>
    </row>
    <row r="1505" spans="1:9" x14ac:dyDescent="0.2">
      <c r="A1505" s="26"/>
      <c r="B1505" s="49"/>
      <c r="C1505" s="49"/>
      <c r="D1505" s="49"/>
      <c r="E1505" s="49"/>
      <c r="F1505" s="27"/>
      <c r="G1505" s="27"/>
      <c r="H1505" s="27"/>
      <c r="I1505" s="57"/>
    </row>
    <row r="1506" spans="1:9" x14ac:dyDescent="0.2">
      <c r="A1506" s="26"/>
      <c r="B1506" s="49"/>
      <c r="C1506" s="49"/>
      <c r="D1506" s="49"/>
      <c r="E1506" s="49"/>
      <c r="F1506" s="27"/>
      <c r="G1506" s="27"/>
      <c r="H1506" s="27"/>
      <c r="I1506" s="57"/>
    </row>
    <row r="1507" spans="1:9" x14ac:dyDescent="0.2">
      <c r="A1507" s="26"/>
      <c r="B1507" s="49"/>
      <c r="C1507" s="49"/>
      <c r="D1507" s="49"/>
      <c r="E1507" s="49"/>
      <c r="F1507" s="27"/>
      <c r="G1507" s="27"/>
      <c r="H1507" s="27"/>
      <c r="I1507" s="57"/>
    </row>
    <row r="1508" spans="1:9" x14ac:dyDescent="0.2">
      <c r="A1508" s="26"/>
      <c r="B1508" s="49"/>
      <c r="C1508" s="49"/>
      <c r="D1508" s="49"/>
      <c r="E1508" s="49"/>
      <c r="F1508" s="27"/>
      <c r="G1508" s="27"/>
      <c r="H1508" s="27"/>
      <c r="I1508" s="57"/>
    </row>
    <row r="1509" spans="1:9" x14ac:dyDescent="0.2">
      <c r="A1509" s="26"/>
      <c r="B1509" s="49"/>
      <c r="C1509" s="49"/>
      <c r="D1509" s="49"/>
      <c r="E1509" s="49"/>
      <c r="F1509" s="27"/>
      <c r="G1509" s="27"/>
      <c r="H1509" s="27"/>
      <c r="I1509" s="57"/>
    </row>
    <row r="1510" spans="1:9" x14ac:dyDescent="0.2">
      <c r="A1510" s="26"/>
      <c r="B1510" s="49"/>
      <c r="C1510" s="49"/>
      <c r="D1510" s="49"/>
      <c r="E1510" s="49"/>
      <c r="F1510" s="27"/>
      <c r="G1510" s="27"/>
      <c r="H1510" s="27"/>
      <c r="I1510" s="57"/>
    </row>
    <row r="1511" spans="1:9" x14ac:dyDescent="0.2">
      <c r="A1511" s="26"/>
      <c r="B1511" s="49"/>
      <c r="C1511" s="49"/>
      <c r="D1511" s="49"/>
      <c r="E1511" s="49"/>
      <c r="F1511" s="27"/>
      <c r="G1511" s="27"/>
      <c r="H1511" s="27"/>
      <c r="I1511" s="57"/>
    </row>
    <row r="1512" spans="1:9" x14ac:dyDescent="0.2">
      <c r="A1512" s="26"/>
      <c r="B1512" s="49"/>
      <c r="C1512" s="49"/>
      <c r="D1512" s="49"/>
      <c r="E1512" s="49"/>
      <c r="F1512" s="27"/>
      <c r="G1512" s="27"/>
      <c r="H1512" s="27"/>
      <c r="I1512" s="57"/>
    </row>
    <row r="1513" spans="1:9" x14ac:dyDescent="0.2">
      <c r="A1513" s="26"/>
      <c r="B1513" s="49"/>
      <c r="C1513" s="49"/>
      <c r="D1513" s="49"/>
      <c r="E1513" s="49"/>
      <c r="F1513" s="27"/>
      <c r="G1513" s="27"/>
      <c r="H1513" s="27"/>
      <c r="I1513" s="57"/>
    </row>
    <row r="1514" spans="1:9" x14ac:dyDescent="0.2">
      <c r="A1514" s="26"/>
      <c r="B1514" s="49"/>
      <c r="C1514" s="49"/>
      <c r="D1514" s="49"/>
      <c r="E1514" s="49"/>
      <c r="F1514" s="27"/>
      <c r="G1514" s="27"/>
      <c r="H1514" s="27"/>
      <c r="I1514" s="57"/>
    </row>
    <row r="1515" spans="1:9" x14ac:dyDescent="0.2">
      <c r="A1515" s="26"/>
      <c r="B1515" s="49"/>
      <c r="C1515" s="49"/>
      <c r="D1515" s="49"/>
      <c r="E1515" s="49"/>
      <c r="F1515" s="27"/>
      <c r="G1515" s="27"/>
      <c r="H1515" s="27"/>
      <c r="I1515" s="57"/>
    </row>
    <row r="1516" spans="1:9" x14ac:dyDescent="0.2">
      <c r="A1516" s="26"/>
      <c r="B1516" s="49"/>
      <c r="C1516" s="49"/>
      <c r="D1516" s="49"/>
      <c r="E1516" s="49"/>
      <c r="F1516" s="27"/>
      <c r="G1516" s="27"/>
      <c r="H1516" s="27"/>
      <c r="I1516" s="57"/>
    </row>
    <row r="1517" spans="1:9" x14ac:dyDescent="0.2">
      <c r="A1517" s="26"/>
      <c r="B1517" s="49"/>
      <c r="C1517" s="49"/>
      <c r="D1517" s="49"/>
      <c r="E1517" s="49"/>
      <c r="F1517" s="27"/>
      <c r="G1517" s="27"/>
      <c r="H1517" s="27"/>
      <c r="I1517" s="57"/>
    </row>
    <row r="1518" spans="1:9" x14ac:dyDescent="0.2">
      <c r="A1518" s="26"/>
      <c r="B1518" s="49"/>
      <c r="C1518" s="49"/>
      <c r="D1518" s="49"/>
      <c r="E1518" s="49"/>
      <c r="F1518" s="27"/>
      <c r="G1518" s="27"/>
      <c r="H1518" s="27"/>
      <c r="I1518" s="57"/>
    </row>
    <row r="1519" spans="1:9" x14ac:dyDescent="0.2">
      <c r="A1519" s="26"/>
      <c r="B1519" s="49"/>
      <c r="C1519" s="49"/>
      <c r="D1519" s="49"/>
      <c r="E1519" s="49"/>
      <c r="F1519" s="27"/>
      <c r="G1519" s="27"/>
      <c r="H1519" s="27"/>
      <c r="I1519" s="57"/>
    </row>
    <row r="1520" spans="1:9" x14ac:dyDescent="0.2">
      <c r="A1520" s="26"/>
      <c r="B1520" s="49"/>
      <c r="C1520" s="49"/>
      <c r="D1520" s="49"/>
      <c r="E1520" s="49"/>
      <c r="F1520" s="27"/>
      <c r="G1520" s="27"/>
      <c r="H1520" s="27"/>
      <c r="I1520" s="57"/>
    </row>
    <row r="1521" spans="1:9" x14ac:dyDescent="0.2">
      <c r="A1521" s="26"/>
      <c r="B1521" s="49"/>
      <c r="C1521" s="49"/>
      <c r="D1521" s="49"/>
      <c r="E1521" s="49"/>
      <c r="F1521" s="27"/>
      <c r="G1521" s="27"/>
      <c r="H1521" s="27"/>
      <c r="I1521" s="57"/>
    </row>
    <row r="1522" spans="1:9" x14ac:dyDescent="0.2">
      <c r="A1522" s="26"/>
      <c r="B1522" s="49"/>
      <c r="C1522" s="49"/>
      <c r="D1522" s="49"/>
      <c r="E1522" s="49"/>
      <c r="F1522" s="27"/>
      <c r="G1522" s="27"/>
      <c r="H1522" s="27"/>
      <c r="I1522" s="57"/>
    </row>
    <row r="1523" spans="1:9" x14ac:dyDescent="0.2">
      <c r="A1523" s="26"/>
      <c r="B1523" s="49"/>
      <c r="C1523" s="49"/>
      <c r="D1523" s="49"/>
      <c r="E1523" s="49"/>
      <c r="F1523" s="27"/>
      <c r="G1523" s="27"/>
      <c r="H1523" s="27"/>
      <c r="I1523" s="57"/>
    </row>
    <row r="1524" spans="1:9" x14ac:dyDescent="0.2">
      <c r="A1524" s="26"/>
      <c r="B1524" s="49"/>
      <c r="C1524" s="49"/>
      <c r="D1524" s="49"/>
      <c r="E1524" s="49"/>
      <c r="F1524" s="27"/>
      <c r="G1524" s="27"/>
      <c r="H1524" s="27"/>
      <c r="I1524" s="57"/>
    </row>
    <row r="1525" spans="1:9" x14ac:dyDescent="0.2">
      <c r="A1525" s="26"/>
      <c r="B1525" s="49"/>
      <c r="C1525" s="49"/>
      <c r="D1525" s="49"/>
      <c r="E1525" s="49"/>
      <c r="F1525" s="27"/>
      <c r="G1525" s="27"/>
      <c r="H1525" s="27"/>
      <c r="I1525" s="57"/>
    </row>
    <row r="1526" spans="1:9" x14ac:dyDescent="0.2">
      <c r="A1526" s="26"/>
      <c r="B1526" s="49"/>
      <c r="C1526" s="49"/>
      <c r="D1526" s="49"/>
      <c r="E1526" s="49"/>
      <c r="F1526" s="27"/>
      <c r="G1526" s="27"/>
      <c r="H1526" s="27"/>
      <c r="I1526" s="57"/>
    </row>
    <row r="1527" spans="1:9" x14ac:dyDescent="0.2">
      <c r="A1527" s="26"/>
      <c r="B1527" s="49"/>
      <c r="C1527" s="49"/>
      <c r="D1527" s="49"/>
      <c r="E1527" s="49"/>
      <c r="F1527" s="27"/>
      <c r="G1527" s="27"/>
      <c r="H1527" s="27"/>
      <c r="I1527" s="57"/>
    </row>
    <row r="1528" spans="1:9" x14ac:dyDescent="0.2">
      <c r="A1528" s="26"/>
      <c r="B1528" s="49"/>
      <c r="C1528" s="49"/>
      <c r="D1528" s="49"/>
      <c r="E1528" s="49"/>
      <c r="F1528" s="27"/>
      <c r="G1528" s="27"/>
      <c r="H1528" s="27"/>
      <c r="I1528" s="57"/>
    </row>
    <row r="1529" spans="1:9" x14ac:dyDescent="0.2">
      <c r="A1529" s="26"/>
      <c r="B1529" s="49"/>
      <c r="C1529" s="49"/>
      <c r="D1529" s="49"/>
      <c r="E1529" s="49"/>
      <c r="F1529" s="27"/>
      <c r="G1529" s="27"/>
      <c r="H1529" s="27"/>
      <c r="I1529" s="57"/>
    </row>
    <row r="1530" spans="1:9" x14ac:dyDescent="0.2">
      <c r="A1530" s="26"/>
      <c r="B1530" s="49"/>
      <c r="C1530" s="49"/>
      <c r="D1530" s="49"/>
      <c r="E1530" s="49"/>
      <c r="F1530" s="27"/>
      <c r="G1530" s="27"/>
      <c r="H1530" s="27"/>
      <c r="I1530" s="57"/>
    </row>
    <row r="1531" spans="1:9" x14ac:dyDescent="0.2">
      <c r="A1531" s="26"/>
      <c r="B1531" s="49"/>
      <c r="C1531" s="49"/>
      <c r="D1531" s="49"/>
      <c r="E1531" s="49"/>
      <c r="F1531" s="27"/>
      <c r="G1531" s="27"/>
      <c r="H1531" s="27"/>
      <c r="I1531" s="57"/>
    </row>
    <row r="1532" spans="1:9" x14ac:dyDescent="0.2">
      <c r="A1532" s="26"/>
      <c r="B1532" s="49"/>
      <c r="C1532" s="49"/>
      <c r="D1532" s="49"/>
      <c r="E1532" s="49"/>
      <c r="F1532" s="27"/>
      <c r="G1532" s="27"/>
      <c r="H1532" s="27"/>
      <c r="I1532" s="57"/>
    </row>
    <row r="1533" spans="1:9" x14ac:dyDescent="0.2">
      <c r="A1533" s="26"/>
      <c r="B1533" s="49"/>
      <c r="C1533" s="49"/>
      <c r="D1533" s="49"/>
      <c r="E1533" s="49"/>
      <c r="F1533" s="27"/>
      <c r="G1533" s="27"/>
      <c r="H1533" s="27"/>
      <c r="I1533" s="57"/>
    </row>
    <row r="1534" spans="1:9" x14ac:dyDescent="0.2">
      <c r="A1534" s="26"/>
      <c r="B1534" s="49"/>
      <c r="C1534" s="49"/>
      <c r="D1534" s="49"/>
      <c r="E1534" s="49"/>
      <c r="F1534" s="27"/>
      <c r="G1534" s="27"/>
      <c r="H1534" s="27"/>
      <c r="I1534" s="57"/>
    </row>
    <row r="1535" spans="1:9" x14ac:dyDescent="0.2">
      <c r="A1535" s="26"/>
      <c r="B1535" s="49"/>
      <c r="C1535" s="49"/>
      <c r="D1535" s="49"/>
      <c r="E1535" s="49"/>
      <c r="F1535" s="27"/>
      <c r="G1535" s="27"/>
      <c r="H1535" s="27"/>
      <c r="I1535" s="57"/>
    </row>
    <row r="1536" spans="1:9" x14ac:dyDescent="0.2">
      <c r="A1536" s="26"/>
      <c r="B1536" s="49"/>
      <c r="C1536" s="49"/>
      <c r="D1536" s="49"/>
      <c r="E1536" s="49"/>
      <c r="F1536" s="27"/>
      <c r="G1536" s="27"/>
      <c r="H1536" s="27"/>
      <c r="I1536" s="57"/>
    </row>
    <row r="1537" spans="1:9" x14ac:dyDescent="0.2">
      <c r="A1537" s="26"/>
      <c r="B1537" s="49"/>
      <c r="C1537" s="49"/>
      <c r="D1537" s="49"/>
      <c r="E1537" s="49"/>
      <c r="F1537" s="27"/>
      <c r="G1537" s="27"/>
      <c r="H1537" s="27"/>
      <c r="I1537" s="57"/>
    </row>
    <row r="1538" spans="1:9" x14ac:dyDescent="0.2">
      <c r="A1538" s="26"/>
      <c r="B1538" s="49"/>
      <c r="C1538" s="49"/>
      <c r="D1538" s="49"/>
      <c r="E1538" s="49"/>
      <c r="F1538" s="27"/>
      <c r="G1538" s="27"/>
      <c r="H1538" s="27"/>
      <c r="I1538" s="57"/>
    </row>
    <row r="1539" spans="1:9" x14ac:dyDescent="0.2">
      <c r="A1539" s="26"/>
      <c r="B1539" s="49"/>
      <c r="C1539" s="49"/>
      <c r="D1539" s="49"/>
      <c r="E1539" s="49"/>
      <c r="F1539" s="27"/>
      <c r="G1539" s="27"/>
      <c r="H1539" s="27"/>
      <c r="I1539" s="57"/>
    </row>
    <row r="1540" spans="1:9" x14ac:dyDescent="0.2">
      <c r="A1540" s="26"/>
      <c r="B1540" s="49"/>
      <c r="C1540" s="49"/>
      <c r="D1540" s="49"/>
      <c r="E1540" s="49"/>
      <c r="F1540" s="27"/>
      <c r="G1540" s="27"/>
      <c r="H1540" s="27"/>
      <c r="I1540" s="57"/>
    </row>
    <row r="1541" spans="1:9" x14ac:dyDescent="0.2">
      <c r="A1541" s="26"/>
      <c r="B1541" s="49"/>
      <c r="C1541" s="49"/>
      <c r="D1541" s="49"/>
      <c r="E1541" s="49"/>
      <c r="F1541" s="27"/>
      <c r="G1541" s="27"/>
      <c r="H1541" s="27"/>
      <c r="I1541" s="57"/>
    </row>
    <row r="1542" spans="1:9" x14ac:dyDescent="0.2">
      <c r="A1542" s="26"/>
      <c r="B1542" s="49"/>
      <c r="C1542" s="49"/>
      <c r="D1542" s="49"/>
      <c r="E1542" s="49"/>
      <c r="F1542" s="27"/>
      <c r="G1542" s="27"/>
      <c r="H1542" s="27"/>
      <c r="I1542" s="57"/>
    </row>
    <row r="1543" spans="1:9" x14ac:dyDescent="0.2">
      <c r="A1543" s="26"/>
      <c r="B1543" s="49"/>
      <c r="C1543" s="49"/>
      <c r="D1543" s="49"/>
      <c r="E1543" s="49"/>
      <c r="F1543" s="27"/>
      <c r="G1543" s="27"/>
      <c r="H1543" s="27"/>
      <c r="I1543" s="57"/>
    </row>
    <row r="1544" spans="1:9" x14ac:dyDescent="0.2">
      <c r="A1544" s="26"/>
      <c r="B1544" s="49"/>
      <c r="C1544" s="49"/>
      <c r="D1544" s="49"/>
      <c r="E1544" s="49"/>
      <c r="F1544" s="27"/>
      <c r="G1544" s="27"/>
      <c r="H1544" s="27"/>
      <c r="I1544" s="57"/>
    </row>
    <row r="1545" spans="1:9" x14ac:dyDescent="0.2">
      <c r="A1545" s="26"/>
      <c r="B1545" s="49"/>
      <c r="C1545" s="49"/>
      <c r="D1545" s="49"/>
      <c r="E1545" s="49"/>
      <c r="F1545" s="27"/>
      <c r="G1545" s="27"/>
      <c r="H1545" s="27"/>
      <c r="I1545" s="57"/>
    </row>
    <row r="1546" spans="1:9" x14ac:dyDescent="0.2">
      <c r="A1546" s="26"/>
      <c r="B1546" s="49"/>
      <c r="C1546" s="49"/>
      <c r="D1546" s="49"/>
      <c r="E1546" s="49"/>
      <c r="F1546" s="27"/>
      <c r="G1546" s="27"/>
      <c r="H1546" s="27"/>
      <c r="I1546" s="57"/>
    </row>
    <row r="1547" spans="1:9" x14ac:dyDescent="0.2">
      <c r="A1547" s="26"/>
      <c r="B1547" s="49"/>
      <c r="C1547" s="49"/>
      <c r="D1547" s="49"/>
      <c r="E1547" s="49"/>
      <c r="F1547" s="27"/>
      <c r="G1547" s="27"/>
      <c r="H1547" s="27"/>
      <c r="I1547" s="57"/>
    </row>
    <row r="1548" spans="1:9" x14ac:dyDescent="0.2">
      <c r="A1548" s="26"/>
      <c r="B1548" s="49"/>
      <c r="C1548" s="49"/>
      <c r="D1548" s="49"/>
      <c r="E1548" s="49"/>
      <c r="F1548" s="27"/>
      <c r="G1548" s="27"/>
      <c r="H1548" s="27"/>
      <c r="I1548" s="57"/>
    </row>
    <row r="1549" spans="1:9" x14ac:dyDescent="0.2">
      <c r="A1549" s="26"/>
      <c r="B1549" s="49"/>
      <c r="C1549" s="49"/>
      <c r="D1549" s="49"/>
      <c r="E1549" s="49"/>
      <c r="F1549" s="27"/>
      <c r="G1549" s="27"/>
      <c r="H1549" s="27"/>
      <c r="I1549" s="57"/>
    </row>
    <row r="1550" spans="1:9" x14ac:dyDescent="0.2">
      <c r="A1550" s="26"/>
      <c r="B1550" s="49"/>
      <c r="C1550" s="49"/>
      <c r="D1550" s="49"/>
      <c r="E1550" s="49"/>
      <c r="F1550" s="27"/>
      <c r="G1550" s="27"/>
      <c r="H1550" s="27"/>
      <c r="I1550" s="57"/>
    </row>
    <row r="1551" spans="1:9" x14ac:dyDescent="0.2">
      <c r="A1551" s="26"/>
      <c r="B1551" s="49"/>
      <c r="C1551" s="49"/>
      <c r="D1551" s="49"/>
      <c r="E1551" s="49"/>
      <c r="F1551" s="27"/>
      <c r="G1551" s="27"/>
      <c r="H1551" s="27"/>
      <c r="I1551" s="57"/>
    </row>
    <row r="1552" spans="1:9" x14ac:dyDescent="0.2">
      <c r="A1552" s="26"/>
      <c r="B1552" s="49"/>
      <c r="C1552" s="49"/>
      <c r="D1552" s="49"/>
      <c r="E1552" s="49"/>
      <c r="F1552" s="27"/>
      <c r="G1552" s="27"/>
      <c r="H1552" s="27"/>
      <c r="I1552" s="57"/>
    </row>
    <row r="1553" spans="1:9" x14ac:dyDescent="0.2">
      <c r="A1553" s="26"/>
      <c r="B1553" s="49"/>
      <c r="C1553" s="49"/>
      <c r="D1553" s="49"/>
      <c r="E1553" s="49"/>
      <c r="F1553" s="27"/>
      <c r="G1553" s="27"/>
      <c r="H1553" s="27"/>
      <c r="I1553" s="57"/>
    </row>
    <row r="1554" spans="1:9" x14ac:dyDescent="0.2">
      <c r="A1554" s="26"/>
      <c r="B1554" s="49"/>
      <c r="C1554" s="49"/>
      <c r="D1554" s="49"/>
      <c r="E1554" s="49"/>
      <c r="F1554" s="27"/>
      <c r="G1554" s="27"/>
      <c r="H1554" s="27"/>
      <c r="I1554" s="57"/>
    </row>
    <row r="1555" spans="1:9" x14ac:dyDescent="0.2">
      <c r="A1555" s="26"/>
      <c r="B1555" s="49"/>
      <c r="C1555" s="49"/>
      <c r="D1555" s="49"/>
      <c r="E1555" s="49"/>
      <c r="F1555" s="27"/>
      <c r="G1555" s="27"/>
      <c r="H1555" s="27"/>
      <c r="I1555" s="57"/>
    </row>
    <row r="1556" spans="1:9" x14ac:dyDescent="0.2">
      <c r="A1556" s="26"/>
      <c r="B1556" s="49"/>
      <c r="C1556" s="49"/>
      <c r="D1556" s="49"/>
      <c r="E1556" s="49"/>
      <c r="F1556" s="27"/>
      <c r="G1556" s="27"/>
      <c r="H1556" s="27"/>
      <c r="I1556" s="57"/>
    </row>
    <row r="1557" spans="1:9" x14ac:dyDescent="0.2">
      <c r="A1557" s="26"/>
      <c r="B1557" s="49"/>
      <c r="C1557" s="49"/>
      <c r="D1557" s="49"/>
      <c r="E1557" s="49"/>
      <c r="F1557" s="27"/>
      <c r="G1557" s="27"/>
      <c r="H1557" s="27"/>
      <c r="I1557" s="57"/>
    </row>
    <row r="1558" spans="1:9" x14ac:dyDescent="0.2">
      <c r="A1558" s="26"/>
      <c r="B1558" s="49"/>
      <c r="C1558" s="49"/>
      <c r="D1558" s="49"/>
      <c r="E1558" s="49"/>
      <c r="F1558" s="27"/>
      <c r="G1558" s="27"/>
      <c r="H1558" s="27"/>
      <c r="I1558" s="57"/>
    </row>
    <row r="1559" spans="1:9" x14ac:dyDescent="0.2">
      <c r="A1559" s="26"/>
      <c r="B1559" s="49"/>
      <c r="C1559" s="49"/>
      <c r="D1559" s="49"/>
      <c r="E1559" s="49"/>
      <c r="F1559" s="27"/>
      <c r="G1559" s="27"/>
      <c r="H1559" s="27"/>
      <c r="I1559" s="57"/>
    </row>
    <row r="1560" spans="1:9" x14ac:dyDescent="0.2">
      <c r="A1560" s="26"/>
      <c r="B1560" s="49"/>
      <c r="C1560" s="49"/>
      <c r="D1560" s="49"/>
      <c r="E1560" s="49"/>
      <c r="F1560" s="27"/>
      <c r="G1560" s="27"/>
      <c r="H1560" s="27"/>
      <c r="I1560" s="57"/>
    </row>
    <row r="1561" spans="1:9" x14ac:dyDescent="0.2">
      <c r="A1561" s="26"/>
      <c r="B1561" s="49"/>
      <c r="C1561" s="49"/>
      <c r="D1561" s="49"/>
      <c r="E1561" s="49"/>
      <c r="F1561" s="27"/>
      <c r="G1561" s="27"/>
      <c r="H1561" s="27"/>
      <c r="I1561" s="57"/>
    </row>
    <row r="1562" spans="1:9" x14ac:dyDescent="0.2">
      <c r="A1562" s="26"/>
      <c r="B1562" s="49"/>
      <c r="C1562" s="49"/>
      <c r="D1562" s="49"/>
      <c r="E1562" s="49"/>
      <c r="F1562" s="27"/>
      <c r="G1562" s="27"/>
      <c r="H1562" s="27"/>
      <c r="I1562" s="57"/>
    </row>
    <row r="1563" spans="1:9" x14ac:dyDescent="0.2">
      <c r="A1563" s="26"/>
      <c r="B1563" s="49"/>
      <c r="C1563" s="49"/>
      <c r="D1563" s="49"/>
      <c r="E1563" s="49"/>
      <c r="F1563" s="27"/>
      <c r="G1563" s="27"/>
      <c r="H1563" s="27"/>
      <c r="I1563" s="57"/>
    </row>
    <row r="1564" spans="1:9" x14ac:dyDescent="0.2">
      <c r="A1564" s="26"/>
      <c r="B1564" s="49"/>
      <c r="C1564" s="49"/>
      <c r="D1564" s="49"/>
      <c r="E1564" s="49"/>
      <c r="F1564" s="27"/>
      <c r="G1564" s="27"/>
      <c r="H1564" s="27"/>
      <c r="I1564" s="57"/>
    </row>
    <row r="1565" spans="1:9" x14ac:dyDescent="0.2">
      <c r="A1565" s="26"/>
      <c r="B1565" s="49"/>
      <c r="C1565" s="49"/>
      <c r="D1565" s="49"/>
      <c r="E1565" s="49"/>
      <c r="F1565" s="27"/>
      <c r="G1565" s="27"/>
      <c r="H1565" s="27"/>
      <c r="I1565" s="57"/>
    </row>
    <row r="1566" spans="1:9" x14ac:dyDescent="0.2">
      <c r="A1566" s="26"/>
      <c r="B1566" s="49"/>
      <c r="C1566" s="49"/>
      <c r="D1566" s="49"/>
      <c r="E1566" s="49"/>
      <c r="F1566" s="27"/>
      <c r="G1566" s="27"/>
      <c r="H1566" s="27"/>
      <c r="I1566" s="57"/>
    </row>
    <row r="1567" spans="1:9" x14ac:dyDescent="0.2">
      <c r="A1567" s="26"/>
      <c r="B1567" s="49"/>
      <c r="C1567" s="49"/>
      <c r="D1567" s="49"/>
      <c r="E1567" s="49"/>
      <c r="F1567" s="27"/>
      <c r="G1567" s="27"/>
      <c r="H1567" s="27"/>
      <c r="I1567" s="57"/>
    </row>
    <row r="1568" spans="1:9" x14ac:dyDescent="0.2">
      <c r="A1568" s="26"/>
      <c r="B1568" s="49"/>
      <c r="C1568" s="49"/>
      <c r="D1568" s="49"/>
      <c r="E1568" s="49"/>
      <c r="F1568" s="27"/>
      <c r="G1568" s="27"/>
      <c r="H1568" s="27"/>
      <c r="I1568" s="57"/>
    </row>
    <row r="1569" spans="1:9" x14ac:dyDescent="0.2">
      <c r="A1569" s="26"/>
      <c r="B1569" s="49"/>
      <c r="C1569" s="49"/>
      <c r="D1569" s="49"/>
      <c r="E1569" s="49"/>
      <c r="F1569" s="27"/>
      <c r="G1569" s="27"/>
      <c r="H1569" s="27"/>
      <c r="I1569" s="57"/>
    </row>
    <row r="1570" spans="1:9" x14ac:dyDescent="0.2">
      <c r="A1570" s="26"/>
      <c r="B1570" s="49"/>
      <c r="C1570" s="49"/>
      <c r="D1570" s="49"/>
      <c r="E1570" s="49"/>
      <c r="F1570" s="27"/>
      <c r="G1570" s="27"/>
      <c r="H1570" s="27"/>
      <c r="I1570" s="57"/>
    </row>
    <row r="1571" spans="1:9" x14ac:dyDescent="0.2">
      <c r="A1571" s="26"/>
      <c r="B1571" s="49"/>
      <c r="C1571" s="49"/>
      <c r="D1571" s="49"/>
      <c r="E1571" s="49"/>
      <c r="F1571" s="27"/>
      <c r="G1571" s="27"/>
      <c r="H1571" s="27"/>
      <c r="I1571" s="57"/>
    </row>
    <row r="1572" spans="1:9" x14ac:dyDescent="0.2">
      <c r="A1572" s="26"/>
      <c r="B1572" s="49"/>
      <c r="C1572" s="49"/>
      <c r="D1572" s="49"/>
      <c r="E1572" s="49"/>
      <c r="F1572" s="27"/>
      <c r="G1572" s="27"/>
      <c r="H1572" s="27"/>
      <c r="I1572" s="57"/>
    </row>
    <row r="1573" spans="1:9" x14ac:dyDescent="0.2">
      <c r="A1573" s="26"/>
      <c r="B1573" s="49"/>
      <c r="C1573" s="49"/>
      <c r="D1573" s="49"/>
      <c r="E1573" s="49"/>
      <c r="F1573" s="27"/>
      <c r="G1573" s="27"/>
      <c r="H1573" s="27"/>
      <c r="I1573" s="57"/>
    </row>
    <row r="1574" spans="1:9" x14ac:dyDescent="0.2">
      <c r="A1574" s="26"/>
      <c r="B1574" s="49"/>
      <c r="C1574" s="49"/>
      <c r="D1574" s="49"/>
      <c r="E1574" s="49"/>
      <c r="F1574" s="27"/>
      <c r="G1574" s="27"/>
      <c r="H1574" s="27"/>
      <c r="I1574" s="57"/>
    </row>
    <row r="1575" spans="1:9" x14ac:dyDescent="0.2">
      <c r="A1575" s="26"/>
      <c r="B1575" s="49"/>
      <c r="C1575" s="49"/>
      <c r="D1575" s="49"/>
      <c r="E1575" s="49"/>
      <c r="F1575" s="27"/>
      <c r="G1575" s="27"/>
      <c r="H1575" s="27"/>
      <c r="I1575" s="57"/>
    </row>
    <row r="1576" spans="1:9" x14ac:dyDescent="0.2">
      <c r="A1576" s="26"/>
      <c r="B1576" s="49"/>
      <c r="C1576" s="49"/>
      <c r="D1576" s="49"/>
      <c r="E1576" s="49"/>
      <c r="F1576" s="27"/>
      <c r="G1576" s="27"/>
      <c r="H1576" s="27"/>
      <c r="I1576" s="57"/>
    </row>
    <row r="1577" spans="1:9" x14ac:dyDescent="0.2">
      <c r="A1577" s="26"/>
      <c r="B1577" s="49"/>
      <c r="C1577" s="49"/>
      <c r="D1577" s="49"/>
      <c r="E1577" s="49"/>
      <c r="F1577" s="27"/>
      <c r="G1577" s="27"/>
      <c r="H1577" s="27"/>
      <c r="I1577" s="57"/>
    </row>
    <row r="1578" spans="1:9" x14ac:dyDescent="0.2">
      <c r="A1578" s="26"/>
      <c r="B1578" s="49"/>
      <c r="C1578" s="49"/>
      <c r="D1578" s="49"/>
      <c r="E1578" s="49"/>
      <c r="F1578" s="27"/>
      <c r="G1578" s="27"/>
      <c r="H1578" s="27"/>
      <c r="I1578" s="57"/>
    </row>
    <row r="1579" spans="1:9" x14ac:dyDescent="0.2">
      <c r="A1579" s="26"/>
      <c r="B1579" s="49"/>
      <c r="C1579" s="49"/>
      <c r="D1579" s="49"/>
      <c r="E1579" s="49"/>
      <c r="F1579" s="27"/>
      <c r="G1579" s="27"/>
      <c r="H1579" s="27"/>
      <c r="I1579" s="57"/>
    </row>
    <row r="1580" spans="1:9" x14ac:dyDescent="0.2">
      <c r="A1580" s="26"/>
      <c r="B1580" s="49"/>
      <c r="C1580" s="49"/>
      <c r="D1580" s="49"/>
      <c r="E1580" s="49"/>
      <c r="F1580" s="27"/>
      <c r="G1580" s="27"/>
      <c r="H1580" s="27"/>
      <c r="I1580" s="57"/>
    </row>
    <row r="1581" spans="1:9" x14ac:dyDescent="0.2">
      <c r="A1581" s="26"/>
      <c r="B1581" s="49"/>
      <c r="C1581" s="49"/>
      <c r="D1581" s="49"/>
      <c r="E1581" s="49"/>
      <c r="F1581" s="27"/>
      <c r="G1581" s="27"/>
      <c r="H1581" s="27"/>
      <c r="I1581" s="57"/>
    </row>
    <row r="1582" spans="1:9" x14ac:dyDescent="0.2">
      <c r="A1582" s="26"/>
      <c r="B1582" s="49"/>
      <c r="C1582" s="49"/>
      <c r="D1582" s="49"/>
      <c r="E1582" s="49"/>
      <c r="F1582" s="27"/>
      <c r="G1582" s="27"/>
      <c r="H1582" s="27"/>
      <c r="I1582" s="57"/>
    </row>
    <row r="1583" spans="1:9" x14ac:dyDescent="0.2">
      <c r="A1583" s="26"/>
      <c r="B1583" s="49"/>
      <c r="C1583" s="49"/>
      <c r="D1583" s="49"/>
      <c r="E1583" s="49"/>
      <c r="F1583" s="27"/>
      <c r="G1583" s="27"/>
      <c r="H1583" s="27"/>
      <c r="I1583" s="57"/>
    </row>
    <row r="1584" spans="1:9" x14ac:dyDescent="0.2">
      <c r="A1584" s="26"/>
      <c r="B1584" s="49"/>
      <c r="C1584" s="49"/>
      <c r="D1584" s="49"/>
      <c r="E1584" s="49"/>
      <c r="F1584" s="27"/>
      <c r="G1584" s="27"/>
      <c r="H1584" s="27"/>
      <c r="I1584" s="57"/>
    </row>
    <row r="1585" spans="1:9" x14ac:dyDescent="0.2">
      <c r="A1585" s="26"/>
      <c r="B1585" s="49"/>
      <c r="C1585" s="49"/>
      <c r="D1585" s="49"/>
      <c r="E1585" s="49"/>
      <c r="F1585" s="27"/>
      <c r="G1585" s="27"/>
      <c r="H1585" s="27"/>
      <c r="I1585" s="57"/>
    </row>
    <row r="1586" spans="1:9" x14ac:dyDescent="0.2">
      <c r="A1586" s="26"/>
      <c r="B1586" s="49"/>
      <c r="C1586" s="49"/>
      <c r="D1586" s="49"/>
      <c r="E1586" s="49"/>
      <c r="F1586" s="27"/>
      <c r="G1586" s="27"/>
      <c r="H1586" s="27"/>
      <c r="I1586" s="57"/>
    </row>
    <row r="1587" spans="1:9" x14ac:dyDescent="0.2">
      <c r="A1587" s="26"/>
      <c r="B1587" s="49"/>
      <c r="C1587" s="49"/>
      <c r="D1587" s="49"/>
      <c r="E1587" s="49"/>
      <c r="F1587" s="27"/>
      <c r="G1587" s="27"/>
      <c r="H1587" s="27"/>
      <c r="I1587" s="57"/>
    </row>
    <row r="1588" spans="1:9" x14ac:dyDescent="0.2">
      <c r="A1588" s="26"/>
      <c r="B1588" s="49"/>
      <c r="C1588" s="49"/>
      <c r="D1588" s="49"/>
      <c r="E1588" s="49"/>
      <c r="F1588" s="27"/>
      <c r="G1588" s="27"/>
      <c r="H1588" s="27"/>
      <c r="I1588" s="57"/>
    </row>
    <row r="1589" spans="1:9" x14ac:dyDescent="0.2">
      <c r="A1589" s="26"/>
      <c r="B1589" s="49"/>
      <c r="C1589" s="49"/>
      <c r="D1589" s="49"/>
      <c r="E1589" s="49"/>
      <c r="F1589" s="27"/>
      <c r="G1589" s="27"/>
      <c r="H1589" s="27"/>
      <c r="I1589" s="57"/>
    </row>
    <row r="1590" spans="1:9" x14ac:dyDescent="0.2">
      <c r="A1590" s="26"/>
      <c r="B1590" s="49"/>
      <c r="C1590" s="49"/>
      <c r="D1590" s="49"/>
      <c r="E1590" s="49"/>
      <c r="F1590" s="27"/>
      <c r="G1590" s="27"/>
      <c r="H1590" s="27"/>
      <c r="I1590" s="57"/>
    </row>
    <row r="1591" spans="1:9" x14ac:dyDescent="0.2">
      <c r="A1591" s="26"/>
      <c r="B1591" s="49"/>
      <c r="C1591" s="49"/>
      <c r="D1591" s="49"/>
      <c r="E1591" s="49"/>
      <c r="F1591" s="27"/>
      <c r="G1591" s="27"/>
      <c r="H1591" s="27"/>
      <c r="I1591" s="57"/>
    </row>
    <row r="1592" spans="1:9" x14ac:dyDescent="0.2">
      <c r="A1592" s="26"/>
      <c r="B1592" s="49"/>
      <c r="C1592" s="49"/>
      <c r="D1592" s="49"/>
      <c r="E1592" s="49"/>
      <c r="F1592" s="27"/>
      <c r="G1592" s="27"/>
      <c r="H1592" s="27"/>
      <c r="I1592" s="57"/>
    </row>
    <row r="1593" spans="1:9" x14ac:dyDescent="0.2">
      <c r="A1593" s="26"/>
      <c r="B1593" s="49"/>
      <c r="C1593" s="49"/>
      <c r="D1593" s="49"/>
      <c r="E1593" s="49"/>
      <c r="F1593" s="27"/>
      <c r="G1593" s="27"/>
      <c r="H1593" s="27"/>
      <c r="I1593" s="57"/>
    </row>
    <row r="1594" spans="1:9" x14ac:dyDescent="0.2">
      <c r="A1594" s="26"/>
      <c r="B1594" s="49"/>
      <c r="C1594" s="49"/>
      <c r="D1594" s="49"/>
      <c r="E1594" s="49"/>
      <c r="F1594" s="27"/>
      <c r="G1594" s="27"/>
      <c r="H1594" s="27"/>
      <c r="I1594" s="57"/>
    </row>
    <row r="1595" spans="1:9" x14ac:dyDescent="0.2">
      <c r="A1595" s="26"/>
      <c r="B1595" s="49"/>
      <c r="C1595" s="49"/>
      <c r="D1595" s="49"/>
      <c r="E1595" s="49"/>
      <c r="F1595" s="27"/>
      <c r="G1595" s="27"/>
      <c r="H1595" s="27"/>
      <c r="I1595" s="57"/>
    </row>
    <row r="1596" spans="1:9" x14ac:dyDescent="0.2">
      <c r="A1596" s="26"/>
      <c r="B1596" s="49"/>
      <c r="C1596" s="49"/>
      <c r="D1596" s="49"/>
      <c r="E1596" s="49"/>
      <c r="F1596" s="27"/>
      <c r="G1596" s="27"/>
      <c r="H1596" s="27"/>
      <c r="I1596" s="57"/>
    </row>
    <row r="1597" spans="1:9" x14ac:dyDescent="0.2">
      <c r="A1597" s="26"/>
      <c r="B1597" s="49"/>
      <c r="C1597" s="49"/>
      <c r="D1597" s="49"/>
      <c r="E1597" s="49"/>
      <c r="F1597" s="27"/>
      <c r="G1597" s="27"/>
      <c r="H1597" s="27"/>
      <c r="I1597" s="57"/>
    </row>
    <row r="1598" spans="1:9" x14ac:dyDescent="0.2">
      <c r="A1598" s="26"/>
      <c r="B1598" s="49"/>
      <c r="C1598" s="49"/>
      <c r="D1598" s="49"/>
      <c r="E1598" s="49"/>
      <c r="F1598" s="27"/>
      <c r="G1598" s="27"/>
      <c r="H1598" s="27"/>
      <c r="I1598" s="57"/>
    </row>
    <row r="1599" spans="1:9" x14ac:dyDescent="0.2">
      <c r="A1599" s="26"/>
      <c r="B1599" s="49"/>
      <c r="C1599" s="49"/>
      <c r="D1599" s="49"/>
      <c r="E1599" s="49"/>
      <c r="F1599" s="27"/>
      <c r="G1599" s="27"/>
      <c r="H1599" s="27"/>
      <c r="I1599" s="57"/>
    </row>
    <row r="1600" spans="1:9" x14ac:dyDescent="0.2">
      <c r="A1600" s="26"/>
      <c r="B1600" s="49"/>
      <c r="C1600" s="49"/>
      <c r="D1600" s="49"/>
      <c r="E1600" s="49"/>
      <c r="F1600" s="27"/>
      <c r="G1600" s="27"/>
      <c r="H1600" s="27"/>
      <c r="I1600" s="57"/>
    </row>
    <row r="1601" spans="1:9" x14ac:dyDescent="0.2">
      <c r="A1601" s="26"/>
      <c r="B1601" s="49"/>
      <c r="C1601" s="49"/>
      <c r="D1601" s="49"/>
      <c r="E1601" s="49"/>
      <c r="F1601" s="27"/>
      <c r="G1601" s="27"/>
      <c r="H1601" s="27"/>
      <c r="I1601" s="57"/>
    </row>
    <row r="1602" spans="1:9" x14ac:dyDescent="0.2">
      <c r="A1602" s="26"/>
      <c r="B1602" s="49"/>
      <c r="C1602" s="49"/>
      <c r="D1602" s="49"/>
      <c r="E1602" s="49"/>
      <c r="F1602" s="27"/>
      <c r="G1602" s="27"/>
      <c r="H1602" s="27"/>
      <c r="I1602" s="57"/>
    </row>
    <row r="1603" spans="1:9" x14ac:dyDescent="0.2">
      <c r="A1603" s="26"/>
      <c r="B1603" s="49"/>
      <c r="C1603" s="49"/>
      <c r="D1603" s="49"/>
      <c r="E1603" s="49"/>
      <c r="F1603" s="27"/>
      <c r="G1603" s="27"/>
      <c r="H1603" s="27"/>
      <c r="I1603" s="57"/>
    </row>
    <row r="1604" spans="1:9" x14ac:dyDescent="0.2">
      <c r="A1604" s="26"/>
      <c r="B1604" s="49"/>
      <c r="C1604" s="49"/>
      <c r="D1604" s="49"/>
      <c r="E1604" s="49"/>
      <c r="F1604" s="27"/>
      <c r="G1604" s="27"/>
      <c r="H1604" s="27"/>
      <c r="I1604" s="57"/>
    </row>
    <row r="1605" spans="1:9" x14ac:dyDescent="0.2">
      <c r="A1605" s="26"/>
      <c r="B1605" s="49"/>
      <c r="C1605" s="49"/>
      <c r="D1605" s="49"/>
      <c r="E1605" s="49"/>
      <c r="F1605" s="27"/>
      <c r="G1605" s="27"/>
      <c r="H1605" s="27"/>
      <c r="I1605" s="57"/>
    </row>
    <row r="1606" spans="1:9" x14ac:dyDescent="0.2">
      <c r="A1606" s="26"/>
      <c r="B1606" s="49"/>
      <c r="C1606" s="49"/>
      <c r="D1606" s="49"/>
      <c r="E1606" s="49"/>
      <c r="F1606" s="27"/>
      <c r="G1606" s="27"/>
      <c r="H1606" s="27"/>
      <c r="I1606" s="57"/>
    </row>
    <row r="1607" spans="1:9" x14ac:dyDescent="0.2">
      <c r="A1607" s="26"/>
      <c r="B1607" s="49"/>
      <c r="C1607" s="49"/>
      <c r="D1607" s="49"/>
      <c r="E1607" s="49"/>
      <c r="F1607" s="27"/>
      <c r="G1607" s="27"/>
      <c r="H1607" s="27"/>
      <c r="I1607" s="57"/>
    </row>
    <row r="1608" spans="1:9" x14ac:dyDescent="0.2">
      <c r="A1608" s="26"/>
      <c r="B1608" s="49"/>
      <c r="C1608" s="49"/>
      <c r="D1608" s="49"/>
      <c r="E1608" s="49"/>
      <c r="F1608" s="27"/>
      <c r="G1608" s="27"/>
      <c r="H1608" s="27"/>
      <c r="I1608" s="57"/>
    </row>
    <row r="1609" spans="1:9" x14ac:dyDescent="0.2">
      <c r="A1609" s="26"/>
      <c r="B1609" s="49"/>
      <c r="C1609" s="49"/>
      <c r="D1609" s="49"/>
      <c r="E1609" s="49"/>
      <c r="F1609" s="27"/>
      <c r="G1609" s="27"/>
      <c r="H1609" s="27"/>
      <c r="I1609" s="57"/>
    </row>
    <row r="1610" spans="1:9" x14ac:dyDescent="0.2">
      <c r="A1610" s="26"/>
      <c r="B1610" s="49"/>
      <c r="C1610" s="49"/>
      <c r="D1610" s="49"/>
      <c r="E1610" s="49"/>
      <c r="F1610" s="27"/>
      <c r="G1610" s="27"/>
      <c r="H1610" s="27"/>
      <c r="I1610" s="57"/>
    </row>
    <row r="1611" spans="1:9" x14ac:dyDescent="0.2">
      <c r="A1611" s="26"/>
      <c r="B1611" s="49"/>
      <c r="C1611" s="49"/>
      <c r="D1611" s="49"/>
      <c r="E1611" s="49"/>
      <c r="F1611" s="27"/>
      <c r="G1611" s="27"/>
      <c r="H1611" s="27"/>
      <c r="I1611" s="57"/>
    </row>
    <row r="1612" spans="1:9" x14ac:dyDescent="0.2">
      <c r="A1612" s="26"/>
      <c r="B1612" s="49"/>
      <c r="C1612" s="49"/>
      <c r="D1612" s="49"/>
      <c r="E1612" s="49"/>
      <c r="F1612" s="27"/>
      <c r="G1612" s="27"/>
      <c r="H1612" s="27"/>
      <c r="I1612" s="57"/>
    </row>
    <row r="1613" spans="1:9" x14ac:dyDescent="0.2">
      <c r="A1613" s="26"/>
      <c r="B1613" s="49"/>
      <c r="C1613" s="49"/>
      <c r="D1613" s="49"/>
      <c r="E1613" s="49"/>
      <c r="F1613" s="27"/>
      <c r="G1613" s="27"/>
      <c r="H1613" s="27"/>
      <c r="I1613" s="57"/>
    </row>
    <row r="1614" spans="1:9" x14ac:dyDescent="0.2">
      <c r="A1614" s="26"/>
      <c r="B1614" s="49"/>
      <c r="C1614" s="49"/>
      <c r="D1614" s="49"/>
      <c r="E1614" s="49"/>
      <c r="F1614" s="27"/>
      <c r="G1614" s="27"/>
      <c r="H1614" s="27"/>
      <c r="I1614" s="57"/>
    </row>
    <row r="1615" spans="1:9" x14ac:dyDescent="0.2">
      <c r="A1615" s="26"/>
      <c r="B1615" s="49"/>
      <c r="C1615" s="49"/>
      <c r="D1615" s="49"/>
      <c r="E1615" s="49"/>
      <c r="F1615" s="27"/>
      <c r="G1615" s="27"/>
      <c r="H1615" s="27"/>
      <c r="I1615" s="57"/>
    </row>
    <row r="1616" spans="1:9" x14ac:dyDescent="0.2">
      <c r="A1616" s="26"/>
      <c r="B1616" s="49"/>
      <c r="C1616" s="49"/>
      <c r="D1616" s="49"/>
      <c r="E1616" s="49"/>
      <c r="F1616" s="27"/>
      <c r="G1616" s="27"/>
      <c r="H1616" s="27"/>
      <c r="I1616" s="57"/>
    </row>
    <row r="1617" spans="1:9" x14ac:dyDescent="0.2">
      <c r="A1617" s="26"/>
      <c r="B1617" s="49"/>
      <c r="C1617" s="49"/>
      <c r="D1617" s="49"/>
      <c r="E1617" s="49"/>
      <c r="F1617" s="27"/>
      <c r="G1617" s="27"/>
      <c r="H1617" s="27"/>
      <c r="I1617" s="57"/>
    </row>
    <row r="1618" spans="1:9" x14ac:dyDescent="0.2">
      <c r="A1618" s="26"/>
      <c r="B1618" s="49"/>
      <c r="C1618" s="49"/>
      <c r="D1618" s="49"/>
      <c r="E1618" s="49"/>
      <c r="F1618" s="27"/>
      <c r="G1618" s="27"/>
      <c r="H1618" s="27"/>
      <c r="I1618" s="57"/>
    </row>
    <row r="1619" spans="1:9" x14ac:dyDescent="0.2">
      <c r="A1619" s="26"/>
      <c r="B1619" s="49"/>
      <c r="C1619" s="49"/>
      <c r="D1619" s="49"/>
      <c r="E1619" s="49"/>
      <c r="F1619" s="27"/>
      <c r="G1619" s="27"/>
      <c r="H1619" s="27"/>
      <c r="I1619" s="57"/>
    </row>
    <row r="1620" spans="1:9" x14ac:dyDescent="0.2">
      <c r="A1620" s="26"/>
      <c r="B1620" s="49"/>
      <c r="C1620" s="49"/>
      <c r="D1620" s="49"/>
      <c r="E1620" s="49"/>
      <c r="F1620" s="27"/>
      <c r="G1620" s="27"/>
      <c r="H1620" s="27"/>
      <c r="I1620" s="57"/>
    </row>
    <row r="1621" spans="1:9" x14ac:dyDescent="0.2">
      <c r="A1621" s="26"/>
      <c r="B1621" s="49"/>
      <c r="C1621" s="49"/>
      <c r="D1621" s="49"/>
      <c r="E1621" s="49"/>
      <c r="F1621" s="27"/>
      <c r="G1621" s="27"/>
      <c r="H1621" s="27"/>
      <c r="I1621" s="57"/>
    </row>
    <row r="1622" spans="1:9" x14ac:dyDescent="0.2">
      <c r="A1622" s="26"/>
      <c r="B1622" s="49"/>
      <c r="C1622" s="49"/>
      <c r="D1622" s="49"/>
      <c r="E1622" s="49"/>
      <c r="F1622" s="27"/>
      <c r="G1622" s="27"/>
      <c r="H1622" s="27"/>
      <c r="I1622" s="57"/>
    </row>
    <row r="1623" spans="1:9" x14ac:dyDescent="0.2">
      <c r="A1623" s="26"/>
      <c r="B1623" s="49"/>
      <c r="C1623" s="49"/>
      <c r="D1623" s="49"/>
      <c r="E1623" s="49"/>
      <c r="F1623" s="27"/>
      <c r="G1623" s="27"/>
      <c r="H1623" s="27"/>
      <c r="I1623" s="57"/>
    </row>
    <row r="1624" spans="1:9" x14ac:dyDescent="0.2">
      <c r="A1624" s="26"/>
      <c r="B1624" s="49"/>
      <c r="C1624" s="49"/>
      <c r="D1624" s="49"/>
      <c r="E1624" s="49"/>
      <c r="F1624" s="27"/>
      <c r="G1624" s="27"/>
      <c r="H1624" s="27"/>
      <c r="I1624" s="57"/>
    </row>
    <row r="1625" spans="1:9" x14ac:dyDescent="0.2">
      <c r="A1625" s="26"/>
      <c r="B1625" s="49"/>
      <c r="C1625" s="49"/>
      <c r="D1625" s="49"/>
      <c r="E1625" s="49"/>
      <c r="F1625" s="27"/>
      <c r="G1625" s="27"/>
      <c r="H1625" s="27"/>
      <c r="I1625" s="57"/>
    </row>
    <row r="1626" spans="1:9" x14ac:dyDescent="0.2">
      <c r="A1626" s="26"/>
      <c r="B1626" s="49"/>
      <c r="C1626" s="49"/>
      <c r="D1626" s="49"/>
      <c r="E1626" s="49"/>
      <c r="F1626" s="27"/>
      <c r="G1626" s="27"/>
      <c r="H1626" s="27"/>
      <c r="I1626" s="57"/>
    </row>
    <row r="1627" spans="1:9" x14ac:dyDescent="0.2">
      <c r="A1627" s="26"/>
      <c r="B1627" s="49"/>
      <c r="C1627" s="49"/>
      <c r="D1627" s="49"/>
      <c r="E1627" s="49"/>
      <c r="F1627" s="27"/>
      <c r="G1627" s="27"/>
      <c r="H1627" s="27"/>
      <c r="I1627" s="57"/>
    </row>
    <row r="1628" spans="1:9" x14ac:dyDescent="0.2">
      <c r="A1628" s="26"/>
      <c r="B1628" s="49"/>
      <c r="C1628" s="49"/>
      <c r="D1628" s="49"/>
      <c r="E1628" s="49"/>
      <c r="F1628" s="27"/>
      <c r="G1628" s="27"/>
      <c r="H1628" s="27"/>
      <c r="I1628" s="57"/>
    </row>
    <row r="1629" spans="1:9" x14ac:dyDescent="0.2">
      <c r="A1629" s="26"/>
      <c r="B1629" s="49"/>
      <c r="C1629" s="49"/>
      <c r="D1629" s="49"/>
      <c r="E1629" s="49"/>
      <c r="F1629" s="27"/>
      <c r="G1629" s="27"/>
      <c r="H1629" s="27"/>
      <c r="I1629" s="57"/>
    </row>
    <row r="1630" spans="1:9" x14ac:dyDescent="0.2">
      <c r="A1630" s="26"/>
      <c r="B1630" s="49"/>
      <c r="C1630" s="49"/>
      <c r="D1630" s="49"/>
      <c r="E1630" s="49"/>
      <c r="F1630" s="27"/>
      <c r="G1630" s="27"/>
      <c r="H1630" s="27"/>
      <c r="I1630" s="57"/>
    </row>
    <row r="1631" spans="1:9" x14ac:dyDescent="0.2">
      <c r="A1631" s="26"/>
      <c r="B1631" s="49"/>
      <c r="C1631" s="49"/>
      <c r="D1631" s="49"/>
      <c r="E1631" s="49"/>
      <c r="F1631" s="27"/>
      <c r="G1631" s="27"/>
      <c r="H1631" s="27"/>
      <c r="I1631" s="57"/>
    </row>
    <row r="1632" spans="1:9" x14ac:dyDescent="0.2">
      <c r="A1632" s="26"/>
      <c r="B1632" s="49"/>
      <c r="C1632" s="49"/>
      <c r="D1632" s="49"/>
      <c r="E1632" s="49"/>
      <c r="F1632" s="27"/>
      <c r="G1632" s="27"/>
      <c r="H1632" s="27"/>
      <c r="I1632" s="57"/>
    </row>
    <row r="1633" spans="1:9" x14ac:dyDescent="0.2">
      <c r="A1633" s="26"/>
      <c r="B1633" s="49"/>
      <c r="C1633" s="49"/>
      <c r="D1633" s="49"/>
      <c r="E1633" s="49"/>
      <c r="F1633" s="27"/>
      <c r="G1633" s="27"/>
      <c r="H1633" s="27"/>
      <c r="I1633" s="57"/>
    </row>
    <row r="1634" spans="1:9" x14ac:dyDescent="0.2">
      <c r="A1634" s="26"/>
      <c r="B1634" s="49"/>
      <c r="C1634" s="49"/>
      <c r="D1634" s="49"/>
      <c r="E1634" s="49"/>
      <c r="F1634" s="27"/>
      <c r="G1634" s="27"/>
      <c r="H1634" s="27"/>
      <c r="I1634" s="57"/>
    </row>
    <row r="1635" spans="1:9" x14ac:dyDescent="0.2">
      <c r="A1635" s="26"/>
      <c r="B1635" s="49"/>
      <c r="C1635" s="49"/>
      <c r="D1635" s="49"/>
      <c r="E1635" s="49"/>
      <c r="F1635" s="27"/>
      <c r="G1635" s="27"/>
      <c r="H1635" s="27"/>
      <c r="I1635" s="57"/>
    </row>
    <row r="1636" spans="1:9" x14ac:dyDescent="0.2">
      <c r="A1636" s="26"/>
      <c r="B1636" s="49"/>
      <c r="C1636" s="49"/>
      <c r="D1636" s="49"/>
      <c r="E1636" s="49"/>
      <c r="F1636" s="27"/>
      <c r="G1636" s="27"/>
      <c r="H1636" s="27"/>
      <c r="I1636" s="57"/>
    </row>
    <row r="1637" spans="1:9" x14ac:dyDescent="0.2">
      <c r="A1637" s="26"/>
      <c r="B1637" s="49"/>
      <c r="C1637" s="49"/>
      <c r="D1637" s="49"/>
      <c r="E1637" s="49"/>
      <c r="F1637" s="27"/>
      <c r="G1637" s="27"/>
      <c r="H1637" s="27"/>
      <c r="I1637" s="57"/>
    </row>
    <row r="1638" spans="1:9" x14ac:dyDescent="0.2">
      <c r="A1638" s="26"/>
      <c r="B1638" s="49"/>
      <c r="C1638" s="49"/>
      <c r="D1638" s="49"/>
      <c r="E1638" s="49"/>
      <c r="F1638" s="27"/>
      <c r="G1638" s="27"/>
      <c r="H1638" s="27"/>
      <c r="I1638" s="57"/>
    </row>
    <row r="1639" spans="1:9" x14ac:dyDescent="0.2">
      <c r="A1639" s="26"/>
      <c r="B1639" s="49"/>
      <c r="C1639" s="49"/>
      <c r="D1639" s="49"/>
      <c r="E1639" s="49"/>
      <c r="F1639" s="27"/>
      <c r="G1639" s="27"/>
      <c r="H1639" s="27"/>
      <c r="I1639" s="57"/>
    </row>
    <row r="1640" spans="1:9" x14ac:dyDescent="0.2">
      <c r="A1640" s="26"/>
      <c r="B1640" s="49"/>
      <c r="C1640" s="49"/>
      <c r="D1640" s="49"/>
      <c r="E1640" s="49"/>
      <c r="F1640" s="27"/>
      <c r="G1640" s="27"/>
      <c r="H1640" s="27"/>
      <c r="I1640" s="57"/>
    </row>
    <row r="1641" spans="1:9" x14ac:dyDescent="0.2">
      <c r="A1641" s="26"/>
      <c r="B1641" s="49"/>
      <c r="C1641" s="49"/>
      <c r="D1641" s="49"/>
      <c r="E1641" s="49"/>
      <c r="F1641" s="27"/>
      <c r="G1641" s="27"/>
      <c r="H1641" s="27"/>
      <c r="I1641" s="57"/>
    </row>
    <row r="1642" spans="1:9" x14ac:dyDescent="0.2">
      <c r="A1642" s="26"/>
      <c r="B1642" s="49"/>
      <c r="C1642" s="49"/>
      <c r="D1642" s="49"/>
      <c r="E1642" s="49"/>
      <c r="F1642" s="27"/>
      <c r="G1642" s="27"/>
      <c r="H1642" s="27"/>
      <c r="I1642" s="57"/>
    </row>
    <row r="1643" spans="1:9" x14ac:dyDescent="0.2">
      <c r="A1643" s="26"/>
      <c r="B1643" s="49"/>
      <c r="C1643" s="49"/>
      <c r="D1643" s="49"/>
      <c r="E1643" s="49"/>
      <c r="F1643" s="27"/>
      <c r="G1643" s="27"/>
      <c r="H1643" s="27"/>
      <c r="I1643" s="57"/>
    </row>
    <row r="1644" spans="1:9" x14ac:dyDescent="0.2">
      <c r="A1644" s="26"/>
      <c r="B1644" s="49"/>
      <c r="C1644" s="49"/>
      <c r="D1644" s="49"/>
      <c r="E1644" s="49"/>
      <c r="F1644" s="27"/>
      <c r="G1644" s="27"/>
      <c r="H1644" s="27"/>
      <c r="I1644" s="57"/>
    </row>
    <row r="1645" spans="1:9" x14ac:dyDescent="0.2">
      <c r="A1645" s="26"/>
      <c r="B1645" s="49"/>
      <c r="C1645" s="49"/>
      <c r="D1645" s="49"/>
      <c r="E1645" s="49"/>
      <c r="F1645" s="27"/>
      <c r="G1645" s="27"/>
      <c r="H1645" s="27"/>
      <c r="I1645" s="57"/>
    </row>
    <row r="1646" spans="1:9" x14ac:dyDescent="0.2">
      <c r="A1646" s="26"/>
      <c r="B1646" s="49"/>
      <c r="C1646" s="49"/>
      <c r="D1646" s="49"/>
      <c r="E1646" s="49"/>
      <c r="F1646" s="27"/>
      <c r="G1646" s="27"/>
      <c r="H1646" s="27"/>
      <c r="I1646" s="57"/>
    </row>
    <row r="1647" spans="1:9" x14ac:dyDescent="0.2">
      <c r="A1647" s="26"/>
      <c r="B1647" s="49"/>
      <c r="C1647" s="49"/>
      <c r="D1647" s="49"/>
      <c r="E1647" s="49"/>
      <c r="F1647" s="27"/>
      <c r="G1647" s="27"/>
      <c r="H1647" s="27"/>
      <c r="I1647" s="57"/>
    </row>
    <row r="1648" spans="1:9" x14ac:dyDescent="0.2">
      <c r="A1648" s="26"/>
      <c r="B1648" s="49"/>
      <c r="C1648" s="49"/>
      <c r="D1648" s="49"/>
      <c r="E1648" s="49"/>
      <c r="F1648" s="27"/>
      <c r="G1648" s="27"/>
      <c r="H1648" s="27"/>
      <c r="I1648" s="57"/>
    </row>
    <row r="1649" spans="1:9" x14ac:dyDescent="0.2">
      <c r="A1649" s="26"/>
      <c r="B1649" s="49"/>
      <c r="C1649" s="49"/>
      <c r="D1649" s="49"/>
      <c r="E1649" s="49"/>
      <c r="F1649" s="27"/>
      <c r="G1649" s="27"/>
      <c r="H1649" s="27"/>
      <c r="I1649" s="57"/>
    </row>
    <row r="1650" spans="1:9" x14ac:dyDescent="0.2">
      <c r="A1650" s="26"/>
      <c r="B1650" s="49"/>
      <c r="C1650" s="49"/>
      <c r="D1650" s="49"/>
      <c r="E1650" s="49"/>
      <c r="F1650" s="27"/>
      <c r="G1650" s="27"/>
      <c r="H1650" s="27"/>
      <c r="I1650" s="57"/>
    </row>
    <row r="1651" spans="1:9" x14ac:dyDescent="0.2">
      <c r="A1651" s="26"/>
      <c r="B1651" s="49"/>
      <c r="C1651" s="49"/>
      <c r="D1651" s="49"/>
      <c r="E1651" s="49"/>
      <c r="F1651" s="27"/>
      <c r="G1651" s="27"/>
      <c r="H1651" s="27"/>
      <c r="I1651" s="57"/>
    </row>
    <row r="1652" spans="1:9" x14ac:dyDescent="0.2">
      <c r="A1652" s="26"/>
      <c r="B1652" s="49"/>
      <c r="C1652" s="49"/>
      <c r="D1652" s="49"/>
      <c r="E1652" s="49"/>
      <c r="F1652" s="27"/>
      <c r="G1652" s="27"/>
      <c r="H1652" s="27"/>
      <c r="I1652" s="57"/>
    </row>
    <row r="1653" spans="1:9" x14ac:dyDescent="0.2">
      <c r="A1653" s="26"/>
      <c r="B1653" s="49"/>
      <c r="C1653" s="49"/>
      <c r="D1653" s="49"/>
      <c r="E1653" s="49"/>
      <c r="F1653" s="27"/>
      <c r="G1653" s="27"/>
      <c r="H1653" s="27"/>
      <c r="I1653" s="57"/>
    </row>
    <row r="1654" spans="1:9" x14ac:dyDescent="0.2">
      <c r="A1654" s="26"/>
      <c r="B1654" s="49"/>
      <c r="C1654" s="49"/>
      <c r="D1654" s="49"/>
      <c r="E1654" s="49"/>
      <c r="F1654" s="27"/>
      <c r="G1654" s="27"/>
      <c r="H1654" s="27"/>
      <c r="I1654" s="57"/>
    </row>
    <row r="1655" spans="1:9" x14ac:dyDescent="0.2">
      <c r="A1655" s="26"/>
      <c r="B1655" s="49"/>
      <c r="C1655" s="49"/>
      <c r="D1655" s="49"/>
      <c r="E1655" s="49"/>
      <c r="F1655" s="27"/>
      <c r="G1655" s="27"/>
      <c r="H1655" s="27"/>
      <c r="I1655" s="57"/>
    </row>
    <row r="1656" spans="1:9" x14ac:dyDescent="0.2">
      <c r="A1656" s="26"/>
      <c r="B1656" s="49"/>
      <c r="C1656" s="49"/>
      <c r="D1656" s="49"/>
      <c r="E1656" s="49"/>
      <c r="F1656" s="27"/>
      <c r="G1656" s="27"/>
      <c r="H1656" s="27"/>
      <c r="I1656" s="57"/>
    </row>
    <row r="1657" spans="1:9" x14ac:dyDescent="0.2">
      <c r="A1657" s="26"/>
      <c r="B1657" s="49"/>
      <c r="C1657" s="49"/>
      <c r="D1657" s="49"/>
      <c r="E1657" s="49"/>
      <c r="F1657" s="27"/>
      <c r="G1657" s="27"/>
      <c r="H1657" s="27"/>
      <c r="I1657" s="57"/>
    </row>
    <row r="1658" spans="1:9" x14ac:dyDescent="0.2">
      <c r="A1658" s="26"/>
      <c r="B1658" s="49"/>
      <c r="C1658" s="49"/>
      <c r="D1658" s="49"/>
      <c r="E1658" s="49"/>
      <c r="F1658" s="27"/>
      <c r="G1658" s="27"/>
      <c r="H1658" s="27"/>
      <c r="I1658" s="57"/>
    </row>
    <row r="1659" spans="1:9" x14ac:dyDescent="0.2">
      <c r="A1659" s="26"/>
      <c r="B1659" s="49"/>
      <c r="C1659" s="49"/>
      <c r="D1659" s="49"/>
      <c r="E1659" s="49"/>
      <c r="F1659" s="27"/>
      <c r="G1659" s="27"/>
      <c r="H1659" s="27"/>
      <c r="I1659" s="57"/>
    </row>
    <row r="1660" spans="1:9" x14ac:dyDescent="0.2">
      <c r="A1660" s="26"/>
      <c r="B1660" s="49"/>
      <c r="C1660" s="49"/>
      <c r="D1660" s="49"/>
      <c r="E1660" s="49"/>
      <c r="F1660" s="27"/>
      <c r="G1660" s="27"/>
      <c r="H1660" s="27"/>
      <c r="I1660" s="57"/>
    </row>
    <row r="1661" spans="1:9" x14ac:dyDescent="0.2">
      <c r="A1661" s="26"/>
      <c r="B1661" s="49"/>
      <c r="C1661" s="49"/>
      <c r="D1661" s="49"/>
      <c r="E1661" s="49"/>
      <c r="F1661" s="27"/>
      <c r="G1661" s="27"/>
      <c r="H1661" s="27"/>
      <c r="I1661" s="57"/>
    </row>
    <row r="1662" spans="1:9" x14ac:dyDescent="0.2">
      <c r="A1662" s="26"/>
      <c r="B1662" s="49"/>
      <c r="C1662" s="49"/>
      <c r="D1662" s="49"/>
      <c r="E1662" s="49"/>
      <c r="F1662" s="27"/>
      <c r="G1662" s="27"/>
      <c r="H1662" s="27"/>
      <c r="I1662" s="57"/>
    </row>
    <row r="1663" spans="1:9" x14ac:dyDescent="0.2">
      <c r="A1663" s="26"/>
      <c r="B1663" s="49"/>
      <c r="C1663" s="49"/>
      <c r="D1663" s="49"/>
      <c r="E1663" s="49"/>
      <c r="F1663" s="27"/>
      <c r="G1663" s="27"/>
      <c r="H1663" s="27"/>
      <c r="I1663" s="57"/>
    </row>
    <row r="1664" spans="1:9" x14ac:dyDescent="0.2">
      <c r="A1664" s="26"/>
      <c r="B1664" s="49"/>
      <c r="C1664" s="49"/>
      <c r="D1664" s="49"/>
      <c r="E1664" s="49"/>
      <c r="F1664" s="27"/>
      <c r="G1664" s="27"/>
      <c r="H1664" s="27"/>
      <c r="I1664" s="57"/>
    </row>
    <row r="1665" spans="1:9" x14ac:dyDescent="0.2">
      <c r="A1665" s="26"/>
      <c r="B1665" s="49"/>
      <c r="C1665" s="49"/>
      <c r="D1665" s="49"/>
      <c r="E1665" s="49"/>
      <c r="F1665" s="27"/>
      <c r="G1665" s="27"/>
      <c r="H1665" s="27"/>
      <c r="I1665" s="57"/>
    </row>
    <row r="1666" spans="1:9" x14ac:dyDescent="0.2">
      <c r="A1666" s="26"/>
      <c r="B1666" s="49"/>
      <c r="C1666" s="49"/>
      <c r="D1666" s="49"/>
      <c r="E1666" s="49"/>
      <c r="F1666" s="27"/>
      <c r="G1666" s="27"/>
      <c r="H1666" s="27"/>
      <c r="I1666" s="57"/>
    </row>
    <row r="1667" spans="1:9" x14ac:dyDescent="0.2">
      <c r="A1667" s="26"/>
      <c r="B1667" s="49"/>
      <c r="C1667" s="49"/>
      <c r="D1667" s="49"/>
      <c r="E1667" s="49"/>
      <c r="F1667" s="27"/>
      <c r="G1667" s="27"/>
      <c r="H1667" s="27"/>
      <c r="I1667" s="57"/>
    </row>
    <row r="1668" spans="1:9" x14ac:dyDescent="0.2">
      <c r="A1668" s="26"/>
      <c r="B1668" s="49"/>
      <c r="C1668" s="49"/>
      <c r="D1668" s="49"/>
      <c r="E1668" s="49"/>
      <c r="F1668" s="27"/>
      <c r="G1668" s="27"/>
      <c r="H1668" s="27"/>
      <c r="I1668" s="57"/>
    </row>
    <row r="1669" spans="1:9" x14ac:dyDescent="0.2">
      <c r="A1669" s="26"/>
      <c r="B1669" s="49"/>
      <c r="C1669" s="49"/>
      <c r="D1669" s="49"/>
      <c r="E1669" s="49"/>
      <c r="F1669" s="27"/>
      <c r="G1669" s="27"/>
      <c r="H1669" s="27"/>
      <c r="I1669" s="57"/>
    </row>
    <row r="1670" spans="1:9" x14ac:dyDescent="0.2">
      <c r="A1670" s="26"/>
      <c r="B1670" s="49"/>
      <c r="C1670" s="49"/>
      <c r="D1670" s="49"/>
      <c r="E1670" s="49"/>
      <c r="F1670" s="27"/>
      <c r="G1670" s="27"/>
      <c r="H1670" s="27"/>
      <c r="I1670" s="57"/>
    </row>
    <row r="1671" spans="1:9" x14ac:dyDescent="0.2">
      <c r="A1671" s="26"/>
      <c r="B1671" s="49"/>
      <c r="C1671" s="49"/>
      <c r="D1671" s="49"/>
      <c r="E1671" s="49"/>
      <c r="F1671" s="27"/>
      <c r="G1671" s="27"/>
      <c r="H1671" s="27"/>
      <c r="I1671" s="57"/>
    </row>
    <row r="1672" spans="1:9" x14ac:dyDescent="0.2">
      <c r="A1672" s="26"/>
      <c r="B1672" s="49"/>
      <c r="C1672" s="49"/>
      <c r="D1672" s="49"/>
      <c r="E1672" s="49"/>
      <c r="F1672" s="27"/>
      <c r="G1672" s="27"/>
      <c r="H1672" s="27"/>
      <c r="I1672" s="57"/>
    </row>
    <row r="1673" spans="1:9" x14ac:dyDescent="0.2">
      <c r="A1673" s="26"/>
      <c r="B1673" s="49"/>
      <c r="C1673" s="49"/>
      <c r="D1673" s="49"/>
      <c r="E1673" s="49"/>
      <c r="F1673" s="27"/>
      <c r="G1673" s="27"/>
      <c r="H1673" s="27"/>
      <c r="I1673" s="57"/>
    </row>
    <row r="1674" spans="1:9" x14ac:dyDescent="0.2">
      <c r="A1674" s="26"/>
      <c r="B1674" s="49"/>
      <c r="C1674" s="49"/>
      <c r="D1674" s="49"/>
      <c r="E1674" s="49"/>
      <c r="F1674" s="27"/>
      <c r="G1674" s="27"/>
      <c r="H1674" s="27"/>
      <c r="I1674" s="57"/>
    </row>
    <row r="1675" spans="1:9" x14ac:dyDescent="0.2">
      <c r="A1675" s="26"/>
      <c r="B1675" s="49"/>
      <c r="C1675" s="49"/>
      <c r="D1675" s="49"/>
      <c r="E1675" s="49"/>
      <c r="F1675" s="27"/>
      <c r="G1675" s="27"/>
      <c r="H1675" s="27"/>
      <c r="I1675" s="57"/>
    </row>
    <row r="1676" spans="1:9" x14ac:dyDescent="0.2">
      <c r="A1676" s="26"/>
      <c r="B1676" s="49"/>
      <c r="C1676" s="49"/>
      <c r="D1676" s="49"/>
      <c r="E1676" s="49"/>
      <c r="F1676" s="27"/>
      <c r="G1676" s="27"/>
      <c r="H1676" s="27"/>
      <c r="I1676" s="57"/>
    </row>
    <row r="1677" spans="1:9" x14ac:dyDescent="0.2">
      <c r="A1677" s="26"/>
      <c r="B1677" s="49"/>
      <c r="C1677" s="49"/>
      <c r="D1677" s="49"/>
      <c r="E1677" s="49"/>
      <c r="F1677" s="27"/>
      <c r="G1677" s="27"/>
      <c r="H1677" s="27"/>
      <c r="I1677" s="57"/>
    </row>
    <row r="1678" spans="1:9" x14ac:dyDescent="0.2">
      <c r="A1678" s="26"/>
      <c r="B1678" s="49"/>
      <c r="C1678" s="49"/>
      <c r="D1678" s="49"/>
      <c r="E1678" s="49"/>
      <c r="F1678" s="27"/>
      <c r="G1678" s="27"/>
      <c r="H1678" s="27"/>
      <c r="I1678" s="57"/>
    </row>
    <row r="1679" spans="1:9" x14ac:dyDescent="0.2">
      <c r="A1679" s="26"/>
      <c r="B1679" s="49"/>
      <c r="C1679" s="49"/>
      <c r="D1679" s="49"/>
      <c r="E1679" s="49"/>
      <c r="F1679" s="27"/>
      <c r="G1679" s="27"/>
      <c r="H1679" s="27"/>
      <c r="I1679" s="57"/>
    </row>
    <row r="1680" spans="1:9" x14ac:dyDescent="0.2">
      <c r="A1680" s="26"/>
      <c r="B1680" s="49"/>
      <c r="C1680" s="49"/>
      <c r="D1680" s="49"/>
      <c r="E1680" s="49"/>
      <c r="F1680" s="27"/>
      <c r="G1680" s="27"/>
      <c r="H1680" s="27"/>
      <c r="I1680" s="57"/>
    </row>
    <row r="1681" spans="1:9" x14ac:dyDescent="0.2">
      <c r="A1681" s="26"/>
      <c r="B1681" s="49"/>
      <c r="C1681" s="49"/>
      <c r="D1681" s="49"/>
      <c r="E1681" s="49"/>
      <c r="F1681" s="27"/>
      <c r="G1681" s="27"/>
      <c r="H1681" s="27"/>
      <c r="I1681" s="57"/>
    </row>
    <row r="1682" spans="1:9" x14ac:dyDescent="0.2">
      <c r="A1682" s="26"/>
      <c r="B1682" s="49"/>
      <c r="C1682" s="49"/>
      <c r="D1682" s="49"/>
      <c r="E1682" s="49"/>
      <c r="F1682" s="27"/>
      <c r="G1682" s="27"/>
      <c r="H1682" s="27"/>
      <c r="I1682" s="57"/>
    </row>
    <row r="1683" spans="1:9" x14ac:dyDescent="0.2">
      <c r="A1683" s="26"/>
      <c r="B1683" s="49"/>
      <c r="C1683" s="49"/>
      <c r="D1683" s="49"/>
      <c r="E1683" s="49"/>
      <c r="F1683" s="27"/>
      <c r="G1683" s="27"/>
      <c r="H1683" s="27"/>
      <c r="I1683" s="57"/>
    </row>
    <row r="1684" spans="1:9" x14ac:dyDescent="0.2">
      <c r="A1684" s="26"/>
      <c r="B1684" s="49"/>
      <c r="C1684" s="49"/>
      <c r="D1684" s="49"/>
      <c r="E1684" s="49"/>
      <c r="F1684" s="27"/>
      <c r="G1684" s="27"/>
      <c r="H1684" s="27"/>
      <c r="I1684" s="57"/>
    </row>
    <row r="1685" spans="1:9" x14ac:dyDescent="0.2">
      <c r="A1685" s="26"/>
      <c r="B1685" s="49"/>
      <c r="C1685" s="49"/>
      <c r="D1685" s="49"/>
      <c r="E1685" s="49"/>
      <c r="F1685" s="27"/>
      <c r="G1685" s="27"/>
      <c r="H1685" s="27"/>
      <c r="I1685" s="57"/>
    </row>
    <row r="1686" spans="1:9" x14ac:dyDescent="0.2">
      <c r="A1686" s="26"/>
      <c r="B1686" s="49"/>
      <c r="C1686" s="49"/>
      <c r="D1686" s="49"/>
      <c r="E1686" s="49"/>
      <c r="F1686" s="27"/>
      <c r="G1686" s="27"/>
      <c r="H1686" s="27"/>
      <c r="I1686" s="57"/>
    </row>
    <row r="1687" spans="1:9" x14ac:dyDescent="0.2">
      <c r="A1687" s="26"/>
      <c r="B1687" s="49"/>
      <c r="C1687" s="49"/>
      <c r="D1687" s="49"/>
      <c r="E1687" s="49"/>
      <c r="F1687" s="27"/>
      <c r="G1687" s="27"/>
      <c r="H1687" s="27"/>
      <c r="I1687" s="57"/>
    </row>
    <row r="1688" spans="1:9" x14ac:dyDescent="0.2">
      <c r="A1688" s="26"/>
      <c r="B1688" s="49"/>
      <c r="C1688" s="49"/>
      <c r="D1688" s="49"/>
      <c r="E1688" s="49"/>
      <c r="F1688" s="27"/>
      <c r="G1688" s="27"/>
      <c r="H1688" s="27"/>
      <c r="I1688" s="57"/>
    </row>
    <row r="1689" spans="1:9" x14ac:dyDescent="0.2">
      <c r="A1689" s="26"/>
      <c r="B1689" s="49"/>
      <c r="C1689" s="49"/>
      <c r="D1689" s="49"/>
      <c r="E1689" s="49"/>
      <c r="F1689" s="27"/>
      <c r="G1689" s="27"/>
      <c r="H1689" s="27"/>
      <c r="I1689" s="57"/>
    </row>
    <row r="1690" spans="1:9" x14ac:dyDescent="0.2">
      <c r="A1690" s="26"/>
      <c r="B1690" s="49"/>
      <c r="C1690" s="49"/>
      <c r="D1690" s="49"/>
      <c r="E1690" s="49"/>
      <c r="F1690" s="27"/>
      <c r="G1690" s="27"/>
      <c r="H1690" s="27"/>
      <c r="I1690" s="57"/>
    </row>
    <row r="1691" spans="1:9" x14ac:dyDescent="0.2">
      <c r="A1691" s="26"/>
      <c r="B1691" s="49"/>
      <c r="C1691" s="49"/>
      <c r="D1691" s="49"/>
      <c r="E1691" s="49"/>
      <c r="F1691" s="27"/>
      <c r="G1691" s="27"/>
      <c r="H1691" s="27"/>
      <c r="I1691" s="57"/>
    </row>
    <row r="1692" spans="1:9" x14ac:dyDescent="0.2">
      <c r="A1692" s="26"/>
      <c r="B1692" s="49"/>
      <c r="C1692" s="49"/>
      <c r="D1692" s="49"/>
      <c r="E1692" s="49"/>
      <c r="F1692" s="27"/>
      <c r="G1692" s="27"/>
      <c r="H1692" s="27"/>
      <c r="I1692" s="57"/>
    </row>
    <row r="1693" spans="1:9" x14ac:dyDescent="0.2">
      <c r="A1693" s="26"/>
      <c r="B1693" s="49"/>
      <c r="C1693" s="49"/>
      <c r="D1693" s="49"/>
      <c r="E1693" s="49"/>
      <c r="F1693" s="27"/>
      <c r="G1693" s="27"/>
      <c r="H1693" s="27"/>
      <c r="I1693" s="57"/>
    </row>
    <row r="1694" spans="1:9" x14ac:dyDescent="0.2">
      <c r="A1694" s="26"/>
      <c r="B1694" s="49"/>
      <c r="C1694" s="49"/>
      <c r="D1694" s="49"/>
      <c r="E1694" s="49"/>
      <c r="F1694" s="27"/>
      <c r="G1694" s="27"/>
      <c r="H1694" s="27"/>
      <c r="I1694" s="57"/>
    </row>
    <row r="1695" spans="1:9" x14ac:dyDescent="0.2">
      <c r="A1695" s="26"/>
      <c r="B1695" s="49"/>
      <c r="C1695" s="49"/>
      <c r="D1695" s="49"/>
      <c r="E1695" s="49"/>
      <c r="F1695" s="27"/>
      <c r="G1695" s="27"/>
      <c r="H1695" s="27"/>
      <c r="I1695" s="57"/>
    </row>
    <row r="1696" spans="1:9" x14ac:dyDescent="0.2">
      <c r="A1696" s="26"/>
      <c r="B1696" s="49"/>
      <c r="C1696" s="49"/>
      <c r="D1696" s="49"/>
      <c r="E1696" s="49"/>
      <c r="F1696" s="27"/>
      <c r="G1696" s="27"/>
      <c r="H1696" s="27"/>
      <c r="I1696" s="57"/>
    </row>
    <row r="1697" spans="1:9" x14ac:dyDescent="0.2">
      <c r="A1697" s="26"/>
      <c r="B1697" s="49"/>
      <c r="C1697" s="49"/>
      <c r="D1697" s="49"/>
      <c r="E1697" s="49"/>
      <c r="F1697" s="27"/>
      <c r="G1697" s="27"/>
      <c r="H1697" s="27"/>
      <c r="I1697" s="57"/>
    </row>
    <row r="1698" spans="1:9" x14ac:dyDescent="0.2">
      <c r="A1698" s="26"/>
      <c r="B1698" s="49"/>
      <c r="C1698" s="49"/>
      <c r="D1698" s="49"/>
      <c r="E1698" s="49"/>
      <c r="F1698" s="27"/>
      <c r="G1698" s="27"/>
      <c r="H1698" s="27"/>
      <c r="I1698" s="57"/>
    </row>
    <row r="1699" spans="1:9" x14ac:dyDescent="0.2">
      <c r="A1699" s="26"/>
      <c r="B1699" s="49"/>
      <c r="C1699" s="49"/>
      <c r="D1699" s="49"/>
      <c r="E1699" s="49"/>
      <c r="F1699" s="27"/>
      <c r="G1699" s="27"/>
      <c r="H1699" s="27"/>
      <c r="I1699" s="57"/>
    </row>
    <row r="1700" spans="1:9" x14ac:dyDescent="0.2">
      <c r="A1700" s="26"/>
      <c r="B1700" s="49"/>
      <c r="C1700" s="49"/>
      <c r="D1700" s="49"/>
      <c r="E1700" s="49"/>
      <c r="F1700" s="27"/>
      <c r="G1700" s="27"/>
      <c r="H1700" s="27"/>
      <c r="I1700" s="57"/>
    </row>
    <row r="1701" spans="1:9" x14ac:dyDescent="0.2">
      <c r="A1701" s="26"/>
      <c r="B1701" s="49"/>
      <c r="C1701" s="49"/>
      <c r="D1701" s="49"/>
      <c r="E1701" s="49"/>
      <c r="F1701" s="27"/>
      <c r="G1701" s="27"/>
      <c r="H1701" s="27"/>
      <c r="I1701" s="57"/>
    </row>
    <row r="1702" spans="1:9" x14ac:dyDescent="0.2">
      <c r="A1702" s="26"/>
      <c r="B1702" s="49"/>
      <c r="C1702" s="49"/>
      <c r="D1702" s="49"/>
      <c r="E1702" s="49"/>
      <c r="F1702" s="27"/>
      <c r="G1702" s="27"/>
      <c r="H1702" s="27"/>
      <c r="I1702" s="57"/>
    </row>
    <row r="1703" spans="1:9" x14ac:dyDescent="0.2">
      <c r="A1703" s="26"/>
      <c r="B1703" s="49"/>
      <c r="C1703" s="49"/>
      <c r="D1703" s="49"/>
      <c r="E1703" s="49"/>
      <c r="F1703" s="27"/>
      <c r="G1703" s="27"/>
      <c r="H1703" s="27"/>
      <c r="I1703" s="57"/>
    </row>
    <row r="1704" spans="1:9" x14ac:dyDescent="0.2">
      <c r="A1704" s="26"/>
      <c r="B1704" s="49"/>
      <c r="C1704" s="49"/>
      <c r="D1704" s="49"/>
      <c r="E1704" s="49"/>
      <c r="F1704" s="27"/>
      <c r="G1704" s="27"/>
      <c r="H1704" s="27"/>
      <c r="I1704" s="57"/>
    </row>
    <row r="1705" spans="1:9" x14ac:dyDescent="0.2">
      <c r="A1705" s="26"/>
      <c r="B1705" s="49"/>
      <c r="C1705" s="49"/>
      <c r="D1705" s="49"/>
      <c r="E1705" s="49"/>
      <c r="F1705" s="27"/>
      <c r="G1705" s="27"/>
      <c r="H1705" s="27"/>
      <c r="I1705" s="57"/>
    </row>
    <row r="1706" spans="1:9" x14ac:dyDescent="0.2">
      <c r="A1706" s="26"/>
      <c r="B1706" s="49"/>
      <c r="C1706" s="49"/>
      <c r="D1706" s="49"/>
      <c r="E1706" s="49"/>
      <c r="F1706" s="27"/>
      <c r="G1706" s="27"/>
      <c r="H1706" s="27"/>
      <c r="I1706" s="57"/>
    </row>
    <row r="1707" spans="1:9" x14ac:dyDescent="0.2">
      <c r="A1707" s="26"/>
      <c r="B1707" s="49"/>
      <c r="C1707" s="49"/>
      <c r="D1707" s="49"/>
      <c r="E1707" s="49"/>
      <c r="F1707" s="27"/>
      <c r="G1707" s="27"/>
      <c r="H1707" s="27"/>
      <c r="I1707" s="57"/>
    </row>
    <row r="1708" spans="1:9" x14ac:dyDescent="0.2">
      <c r="A1708" s="26"/>
      <c r="B1708" s="49"/>
      <c r="C1708" s="49"/>
      <c r="D1708" s="49"/>
      <c r="E1708" s="49"/>
      <c r="F1708" s="27"/>
      <c r="G1708" s="27"/>
      <c r="H1708" s="27"/>
      <c r="I1708" s="57"/>
    </row>
    <row r="1709" spans="1:9" x14ac:dyDescent="0.2">
      <c r="A1709" s="26"/>
      <c r="B1709" s="49"/>
      <c r="C1709" s="49"/>
      <c r="D1709" s="49"/>
      <c r="E1709" s="49"/>
      <c r="F1709" s="27"/>
      <c r="G1709" s="27"/>
      <c r="H1709" s="27"/>
      <c r="I1709" s="57"/>
    </row>
    <row r="1710" spans="1:9" x14ac:dyDescent="0.2">
      <c r="A1710" s="26"/>
      <c r="B1710" s="49"/>
      <c r="C1710" s="49"/>
      <c r="D1710" s="49"/>
      <c r="E1710" s="49"/>
      <c r="F1710" s="27"/>
      <c r="G1710" s="27"/>
      <c r="H1710" s="27"/>
      <c r="I1710" s="57"/>
    </row>
    <row r="1711" spans="1:9" x14ac:dyDescent="0.2">
      <c r="A1711" s="26"/>
      <c r="B1711" s="49"/>
      <c r="C1711" s="49"/>
      <c r="D1711" s="49"/>
      <c r="E1711" s="49"/>
      <c r="F1711" s="27"/>
      <c r="G1711" s="27"/>
      <c r="H1711" s="27"/>
      <c r="I1711" s="57"/>
    </row>
    <row r="1712" spans="1:9" x14ac:dyDescent="0.2">
      <c r="A1712" s="26"/>
      <c r="B1712" s="49"/>
      <c r="C1712" s="49"/>
      <c r="D1712" s="49"/>
      <c r="E1712" s="49"/>
      <c r="F1712" s="27"/>
      <c r="G1712" s="27"/>
      <c r="H1712" s="27"/>
      <c r="I1712" s="57"/>
    </row>
    <row r="1713" spans="1:9" x14ac:dyDescent="0.2">
      <c r="A1713" s="26"/>
      <c r="B1713" s="49"/>
      <c r="C1713" s="49"/>
      <c r="D1713" s="49"/>
      <c r="E1713" s="49"/>
      <c r="F1713" s="27"/>
      <c r="G1713" s="27"/>
      <c r="H1713" s="27"/>
      <c r="I1713" s="57"/>
    </row>
    <row r="1714" spans="1:9" x14ac:dyDescent="0.2">
      <c r="A1714" s="26"/>
      <c r="B1714" s="49"/>
      <c r="C1714" s="49"/>
      <c r="D1714" s="49"/>
      <c r="E1714" s="49"/>
      <c r="F1714" s="27"/>
      <c r="G1714" s="27"/>
      <c r="H1714" s="27"/>
      <c r="I1714" s="57"/>
    </row>
    <row r="1715" spans="1:9" x14ac:dyDescent="0.2">
      <c r="A1715" s="26"/>
      <c r="B1715" s="49"/>
      <c r="C1715" s="49"/>
      <c r="D1715" s="49"/>
      <c r="E1715" s="49"/>
      <c r="F1715" s="27"/>
      <c r="G1715" s="27"/>
      <c r="H1715" s="27"/>
      <c r="I1715" s="57"/>
    </row>
    <row r="1716" spans="1:9" x14ac:dyDescent="0.2">
      <c r="A1716" s="26"/>
      <c r="B1716" s="49"/>
      <c r="C1716" s="49"/>
      <c r="D1716" s="49"/>
      <c r="E1716" s="49"/>
      <c r="F1716" s="27"/>
      <c r="G1716" s="27"/>
      <c r="H1716" s="27"/>
      <c r="I1716" s="57"/>
    </row>
    <row r="1717" spans="1:9" x14ac:dyDescent="0.2">
      <c r="A1717" s="26"/>
      <c r="B1717" s="49"/>
      <c r="C1717" s="49"/>
      <c r="D1717" s="49"/>
      <c r="E1717" s="49"/>
      <c r="F1717" s="27"/>
      <c r="G1717" s="27"/>
      <c r="H1717" s="27"/>
      <c r="I1717" s="57"/>
    </row>
    <row r="1718" spans="1:9" x14ac:dyDescent="0.2">
      <c r="A1718" s="26"/>
      <c r="B1718" s="49"/>
      <c r="C1718" s="49"/>
      <c r="D1718" s="49"/>
      <c r="E1718" s="49"/>
      <c r="F1718" s="27"/>
      <c r="G1718" s="27"/>
      <c r="H1718" s="27"/>
      <c r="I1718" s="57"/>
    </row>
    <row r="1719" spans="1:9" x14ac:dyDescent="0.2">
      <c r="A1719" s="26"/>
      <c r="B1719" s="49"/>
      <c r="C1719" s="49"/>
      <c r="D1719" s="49"/>
      <c r="E1719" s="49"/>
      <c r="F1719" s="27"/>
      <c r="G1719" s="27"/>
      <c r="H1719" s="27"/>
      <c r="I1719" s="57"/>
    </row>
    <row r="1720" spans="1:9" x14ac:dyDescent="0.2">
      <c r="A1720" s="26"/>
      <c r="B1720" s="49"/>
      <c r="C1720" s="49"/>
      <c r="D1720" s="49"/>
      <c r="E1720" s="49"/>
      <c r="F1720" s="27"/>
      <c r="G1720" s="27"/>
      <c r="H1720" s="27"/>
      <c r="I1720" s="57"/>
    </row>
    <row r="1721" spans="1:9" x14ac:dyDescent="0.2">
      <c r="A1721" s="26"/>
      <c r="B1721" s="49"/>
      <c r="C1721" s="49"/>
      <c r="D1721" s="49"/>
      <c r="E1721" s="49"/>
      <c r="F1721" s="27"/>
      <c r="G1721" s="27"/>
      <c r="H1721" s="27"/>
      <c r="I1721" s="57"/>
    </row>
    <row r="1722" spans="1:9" x14ac:dyDescent="0.2">
      <c r="A1722" s="26"/>
      <c r="B1722" s="49"/>
      <c r="C1722" s="49"/>
      <c r="D1722" s="49"/>
      <c r="E1722" s="49"/>
      <c r="F1722" s="27"/>
      <c r="G1722" s="27"/>
      <c r="H1722" s="27"/>
      <c r="I1722" s="57"/>
    </row>
    <row r="1723" spans="1:9" x14ac:dyDescent="0.2">
      <c r="A1723" s="26"/>
      <c r="B1723" s="49"/>
      <c r="C1723" s="49"/>
      <c r="D1723" s="49"/>
      <c r="E1723" s="49"/>
      <c r="F1723" s="27"/>
      <c r="G1723" s="27"/>
      <c r="H1723" s="27"/>
      <c r="I1723" s="57"/>
    </row>
    <row r="1724" spans="1:9" x14ac:dyDescent="0.2">
      <c r="A1724" s="26"/>
      <c r="B1724" s="49"/>
      <c r="C1724" s="49"/>
      <c r="D1724" s="49"/>
      <c r="E1724" s="49"/>
      <c r="F1724" s="27"/>
      <c r="G1724" s="27"/>
      <c r="H1724" s="27"/>
      <c r="I1724" s="57"/>
    </row>
    <row r="1725" spans="1:9" x14ac:dyDescent="0.2">
      <c r="A1725" s="26"/>
      <c r="B1725" s="49"/>
      <c r="C1725" s="49"/>
      <c r="D1725" s="49"/>
      <c r="E1725" s="49"/>
      <c r="F1725" s="27"/>
      <c r="G1725" s="27"/>
      <c r="H1725" s="27"/>
      <c r="I1725" s="57"/>
    </row>
    <row r="1726" spans="1:9" x14ac:dyDescent="0.2">
      <c r="A1726" s="26"/>
      <c r="B1726" s="49"/>
      <c r="C1726" s="49"/>
      <c r="D1726" s="49"/>
      <c r="E1726" s="49"/>
      <c r="F1726" s="27"/>
      <c r="G1726" s="27"/>
      <c r="H1726" s="27"/>
      <c r="I1726" s="57"/>
    </row>
    <row r="1727" spans="1:9" x14ac:dyDescent="0.2">
      <c r="A1727" s="26"/>
      <c r="B1727" s="49"/>
      <c r="C1727" s="49"/>
      <c r="D1727" s="49"/>
      <c r="E1727" s="49"/>
      <c r="F1727" s="27"/>
      <c r="G1727" s="27"/>
      <c r="H1727" s="27"/>
      <c r="I1727" s="57"/>
    </row>
    <row r="1728" spans="1:9" x14ac:dyDescent="0.2">
      <c r="A1728" s="26"/>
      <c r="B1728" s="49"/>
      <c r="C1728" s="49"/>
      <c r="D1728" s="49"/>
      <c r="E1728" s="49"/>
      <c r="F1728" s="27"/>
      <c r="G1728" s="27"/>
      <c r="H1728" s="27"/>
      <c r="I1728" s="57"/>
    </row>
    <row r="1729" spans="1:9" x14ac:dyDescent="0.2">
      <c r="A1729" s="26"/>
      <c r="B1729" s="49"/>
      <c r="C1729" s="49"/>
      <c r="D1729" s="49"/>
      <c r="E1729" s="49"/>
      <c r="F1729" s="27"/>
      <c r="G1729" s="27"/>
      <c r="H1729" s="27"/>
      <c r="I1729" s="57"/>
    </row>
    <row r="1730" spans="1:9" x14ac:dyDescent="0.2">
      <c r="A1730" s="26"/>
      <c r="B1730" s="49"/>
      <c r="C1730" s="49"/>
      <c r="D1730" s="49"/>
      <c r="E1730" s="49"/>
      <c r="F1730" s="27"/>
      <c r="G1730" s="27"/>
      <c r="H1730" s="27"/>
      <c r="I1730" s="57"/>
    </row>
    <row r="1731" spans="1:9" x14ac:dyDescent="0.2">
      <c r="A1731" s="26"/>
      <c r="B1731" s="49"/>
      <c r="C1731" s="49"/>
      <c r="D1731" s="49"/>
      <c r="E1731" s="49"/>
      <c r="F1731" s="27"/>
      <c r="G1731" s="27"/>
      <c r="H1731" s="27"/>
      <c r="I1731" s="57"/>
    </row>
    <row r="1732" spans="1:9" x14ac:dyDescent="0.2">
      <c r="A1732" s="26"/>
      <c r="B1732" s="49"/>
      <c r="C1732" s="49"/>
      <c r="D1732" s="49"/>
      <c r="E1732" s="49"/>
      <c r="F1732" s="27"/>
      <c r="G1732" s="27"/>
      <c r="H1732" s="27"/>
      <c r="I1732" s="57"/>
    </row>
    <row r="1733" spans="1:9" x14ac:dyDescent="0.2">
      <c r="A1733" s="26"/>
      <c r="B1733" s="49"/>
      <c r="C1733" s="49"/>
      <c r="D1733" s="49"/>
      <c r="E1733" s="49"/>
      <c r="F1733" s="27"/>
      <c r="G1733" s="27"/>
      <c r="H1733" s="27"/>
      <c r="I1733" s="57"/>
    </row>
    <row r="1734" spans="1:9" x14ac:dyDescent="0.2">
      <c r="A1734" s="26"/>
      <c r="B1734" s="49"/>
      <c r="C1734" s="49"/>
      <c r="D1734" s="49"/>
      <c r="E1734" s="49"/>
      <c r="F1734" s="27"/>
      <c r="G1734" s="27"/>
      <c r="H1734" s="27"/>
      <c r="I1734" s="57"/>
    </row>
    <row r="1735" spans="1:9" x14ac:dyDescent="0.2">
      <c r="A1735" s="26"/>
      <c r="B1735" s="49"/>
      <c r="C1735" s="49"/>
      <c r="D1735" s="49"/>
      <c r="E1735" s="49"/>
      <c r="F1735" s="27"/>
      <c r="G1735" s="27"/>
      <c r="H1735" s="27"/>
      <c r="I1735" s="57"/>
    </row>
    <row r="1736" spans="1:9" x14ac:dyDescent="0.2">
      <c r="A1736" s="26"/>
      <c r="B1736" s="49"/>
      <c r="C1736" s="49"/>
      <c r="D1736" s="49"/>
      <c r="E1736" s="49"/>
      <c r="F1736" s="27"/>
      <c r="G1736" s="27"/>
      <c r="H1736" s="27"/>
      <c r="I1736" s="57"/>
    </row>
    <row r="1737" spans="1:9" x14ac:dyDescent="0.2">
      <c r="A1737" s="26"/>
      <c r="B1737" s="49"/>
      <c r="C1737" s="49"/>
      <c r="D1737" s="49"/>
      <c r="E1737" s="49"/>
      <c r="F1737" s="27"/>
      <c r="G1737" s="27"/>
      <c r="H1737" s="27"/>
      <c r="I1737" s="57"/>
    </row>
    <row r="1738" spans="1:9" x14ac:dyDescent="0.2">
      <c r="A1738" s="26"/>
      <c r="B1738" s="49"/>
      <c r="C1738" s="49"/>
      <c r="D1738" s="49"/>
      <c r="E1738" s="49"/>
      <c r="F1738" s="27"/>
      <c r="G1738" s="27"/>
      <c r="H1738" s="27"/>
      <c r="I1738" s="57"/>
    </row>
    <row r="1739" spans="1:9" x14ac:dyDescent="0.2">
      <c r="A1739" s="26"/>
      <c r="B1739" s="49"/>
      <c r="C1739" s="49"/>
      <c r="D1739" s="49"/>
      <c r="E1739" s="49"/>
      <c r="F1739" s="27"/>
      <c r="G1739" s="27"/>
      <c r="H1739" s="27"/>
      <c r="I1739" s="57"/>
    </row>
    <row r="1740" spans="1:9" x14ac:dyDescent="0.2">
      <c r="A1740" s="26"/>
      <c r="B1740" s="49"/>
      <c r="C1740" s="49"/>
      <c r="D1740" s="49"/>
      <c r="E1740" s="49"/>
      <c r="F1740" s="27"/>
      <c r="G1740" s="27"/>
      <c r="H1740" s="27"/>
      <c r="I1740" s="57"/>
    </row>
    <row r="1741" spans="1:9" x14ac:dyDescent="0.2">
      <c r="A1741" s="26"/>
      <c r="B1741" s="49"/>
      <c r="C1741" s="49"/>
      <c r="D1741" s="49"/>
      <c r="E1741" s="49"/>
      <c r="F1741" s="27"/>
      <c r="G1741" s="27"/>
      <c r="H1741" s="27"/>
      <c r="I1741" s="57"/>
    </row>
    <row r="1742" spans="1:9" x14ac:dyDescent="0.2">
      <c r="A1742" s="26"/>
      <c r="B1742" s="49"/>
      <c r="C1742" s="49"/>
      <c r="D1742" s="49"/>
      <c r="E1742" s="49"/>
      <c r="F1742" s="27"/>
      <c r="G1742" s="27"/>
      <c r="H1742" s="27"/>
      <c r="I1742" s="57"/>
    </row>
    <row r="1743" spans="1:9" x14ac:dyDescent="0.2">
      <c r="A1743" s="26"/>
      <c r="B1743" s="49"/>
      <c r="C1743" s="49"/>
      <c r="D1743" s="49"/>
      <c r="E1743" s="49"/>
      <c r="F1743" s="27"/>
      <c r="G1743" s="27"/>
      <c r="H1743" s="27"/>
      <c r="I1743" s="57"/>
    </row>
    <row r="1744" spans="1:9" x14ac:dyDescent="0.2">
      <c r="A1744" s="26"/>
      <c r="B1744" s="49"/>
      <c r="C1744" s="49"/>
      <c r="D1744" s="49"/>
      <c r="E1744" s="49"/>
      <c r="F1744" s="27"/>
      <c r="G1744" s="27"/>
      <c r="H1744" s="27"/>
      <c r="I1744" s="57"/>
    </row>
    <row r="1745" spans="1:9" x14ac:dyDescent="0.2">
      <c r="A1745" s="26"/>
      <c r="B1745" s="49"/>
      <c r="C1745" s="49"/>
      <c r="D1745" s="49"/>
      <c r="E1745" s="49"/>
      <c r="F1745" s="27"/>
      <c r="G1745" s="27"/>
      <c r="H1745" s="27"/>
      <c r="I1745" s="57"/>
    </row>
    <row r="1746" spans="1:9" x14ac:dyDescent="0.2">
      <c r="A1746" s="26"/>
      <c r="B1746" s="49"/>
      <c r="C1746" s="49"/>
      <c r="D1746" s="49"/>
      <c r="E1746" s="49"/>
      <c r="F1746" s="27"/>
      <c r="G1746" s="27"/>
      <c r="H1746" s="27"/>
      <c r="I1746" s="57"/>
    </row>
    <row r="1747" spans="1:9" x14ac:dyDescent="0.2">
      <c r="A1747" s="26"/>
      <c r="B1747" s="49"/>
      <c r="C1747" s="49"/>
      <c r="D1747" s="49"/>
      <c r="E1747" s="49"/>
      <c r="F1747" s="27"/>
      <c r="G1747" s="27"/>
      <c r="H1747" s="27"/>
      <c r="I1747" s="57"/>
    </row>
    <row r="1748" spans="1:9" x14ac:dyDescent="0.2">
      <c r="A1748" s="26"/>
      <c r="B1748" s="49"/>
      <c r="C1748" s="49"/>
      <c r="D1748" s="49"/>
      <c r="E1748" s="49"/>
      <c r="F1748" s="27"/>
      <c r="G1748" s="27"/>
      <c r="H1748" s="27"/>
      <c r="I1748" s="57"/>
    </row>
    <row r="1749" spans="1:9" x14ac:dyDescent="0.2">
      <c r="A1749" s="26"/>
      <c r="B1749" s="49"/>
      <c r="C1749" s="49"/>
      <c r="D1749" s="49"/>
      <c r="E1749" s="49"/>
      <c r="F1749" s="27"/>
      <c r="G1749" s="27"/>
      <c r="H1749" s="27"/>
      <c r="I1749" s="57"/>
    </row>
    <row r="1750" spans="1:9" x14ac:dyDescent="0.2">
      <c r="A1750" s="26"/>
      <c r="B1750" s="49"/>
      <c r="C1750" s="49"/>
      <c r="D1750" s="49"/>
      <c r="E1750" s="49"/>
      <c r="F1750" s="27"/>
      <c r="G1750" s="27"/>
      <c r="H1750" s="27"/>
      <c r="I1750" s="57"/>
    </row>
    <row r="1751" spans="1:9" x14ac:dyDescent="0.2">
      <c r="A1751" s="26"/>
      <c r="B1751" s="49"/>
      <c r="C1751" s="49"/>
      <c r="D1751" s="49"/>
      <c r="E1751" s="49"/>
      <c r="F1751" s="27"/>
      <c r="G1751" s="27"/>
      <c r="H1751" s="27"/>
      <c r="I1751" s="57"/>
    </row>
    <row r="1752" spans="1:9" x14ac:dyDescent="0.2">
      <c r="A1752" s="26"/>
      <c r="B1752" s="49"/>
      <c r="C1752" s="49"/>
      <c r="D1752" s="49"/>
      <c r="E1752" s="49"/>
      <c r="F1752" s="27"/>
      <c r="G1752" s="27"/>
      <c r="H1752" s="27"/>
      <c r="I1752" s="57"/>
    </row>
    <row r="1753" spans="1:9" x14ac:dyDescent="0.2">
      <c r="A1753" s="26"/>
      <c r="B1753" s="49"/>
      <c r="C1753" s="49"/>
      <c r="D1753" s="49"/>
      <c r="E1753" s="49"/>
      <c r="F1753" s="27"/>
      <c r="G1753" s="27"/>
      <c r="H1753" s="27"/>
      <c r="I1753" s="57"/>
    </row>
    <row r="1754" spans="1:9" x14ac:dyDescent="0.2">
      <c r="A1754" s="26"/>
      <c r="B1754" s="49"/>
      <c r="C1754" s="49"/>
      <c r="D1754" s="49"/>
      <c r="E1754" s="49"/>
      <c r="F1754" s="27"/>
      <c r="G1754" s="27"/>
      <c r="H1754" s="27"/>
      <c r="I1754" s="57"/>
    </row>
    <row r="1755" spans="1:9" x14ac:dyDescent="0.2">
      <c r="A1755" s="26"/>
      <c r="B1755" s="49"/>
      <c r="C1755" s="49"/>
      <c r="D1755" s="49"/>
      <c r="E1755" s="49"/>
      <c r="F1755" s="27"/>
      <c r="G1755" s="27"/>
      <c r="H1755" s="27"/>
      <c r="I1755" s="57"/>
    </row>
    <row r="1756" spans="1:9" x14ac:dyDescent="0.2">
      <c r="A1756" s="26"/>
      <c r="B1756" s="49"/>
      <c r="C1756" s="49"/>
      <c r="D1756" s="49"/>
      <c r="E1756" s="49"/>
      <c r="F1756" s="27"/>
      <c r="G1756" s="27"/>
      <c r="H1756" s="27"/>
      <c r="I1756" s="57"/>
    </row>
    <row r="1757" spans="1:9" x14ac:dyDescent="0.2">
      <c r="A1757" s="26"/>
      <c r="B1757" s="49"/>
      <c r="C1757" s="49"/>
      <c r="D1757" s="49"/>
      <c r="E1757" s="49"/>
      <c r="F1757" s="27"/>
      <c r="G1757" s="27"/>
      <c r="H1757" s="27"/>
      <c r="I1757" s="57"/>
    </row>
    <row r="1758" spans="1:9" x14ac:dyDescent="0.2">
      <c r="A1758" s="26"/>
      <c r="B1758" s="49"/>
      <c r="C1758" s="49"/>
      <c r="D1758" s="49"/>
      <c r="E1758" s="49"/>
      <c r="F1758" s="27"/>
      <c r="G1758" s="27"/>
      <c r="H1758" s="27"/>
      <c r="I1758" s="57"/>
    </row>
    <row r="1759" spans="1:9" x14ac:dyDescent="0.2">
      <c r="A1759" s="26"/>
      <c r="B1759" s="49"/>
      <c r="C1759" s="49"/>
      <c r="D1759" s="49"/>
      <c r="E1759" s="49"/>
      <c r="F1759" s="27"/>
      <c r="G1759" s="27"/>
      <c r="H1759" s="27"/>
      <c r="I1759" s="57"/>
    </row>
    <row r="1760" spans="1:9" x14ac:dyDescent="0.2">
      <c r="A1760" s="26"/>
      <c r="B1760" s="49"/>
      <c r="C1760" s="49"/>
      <c r="D1760" s="49"/>
      <c r="E1760" s="49"/>
      <c r="F1760" s="27"/>
      <c r="G1760" s="27"/>
      <c r="H1760" s="27"/>
      <c r="I1760" s="57"/>
    </row>
    <row r="1761" spans="1:9" x14ac:dyDescent="0.2">
      <c r="A1761" s="26"/>
      <c r="B1761" s="49"/>
      <c r="C1761" s="49"/>
      <c r="D1761" s="49"/>
      <c r="E1761" s="49"/>
      <c r="F1761" s="27"/>
      <c r="G1761" s="27"/>
      <c r="H1761" s="27"/>
      <c r="I1761" s="57"/>
    </row>
    <row r="1762" spans="1:9" x14ac:dyDescent="0.2">
      <c r="A1762" s="26"/>
      <c r="B1762" s="49"/>
      <c r="C1762" s="49"/>
      <c r="D1762" s="49"/>
      <c r="E1762" s="49"/>
      <c r="F1762" s="27"/>
      <c r="G1762" s="27"/>
      <c r="H1762" s="27"/>
      <c r="I1762" s="57"/>
    </row>
    <row r="1763" spans="1:9" x14ac:dyDescent="0.2">
      <c r="A1763" s="26"/>
      <c r="B1763" s="49"/>
      <c r="C1763" s="49"/>
      <c r="D1763" s="49"/>
      <c r="E1763" s="49"/>
      <c r="F1763" s="27"/>
      <c r="G1763" s="27"/>
      <c r="H1763" s="27"/>
      <c r="I1763" s="57"/>
    </row>
    <row r="1764" spans="1:9" x14ac:dyDescent="0.2">
      <c r="A1764" s="26"/>
      <c r="B1764" s="49"/>
      <c r="C1764" s="49"/>
      <c r="D1764" s="49"/>
      <c r="E1764" s="49"/>
      <c r="F1764" s="27"/>
      <c r="G1764" s="27"/>
      <c r="H1764" s="27"/>
      <c r="I1764" s="57"/>
    </row>
    <row r="1765" spans="1:9" x14ac:dyDescent="0.2">
      <c r="A1765" s="26"/>
      <c r="B1765" s="49"/>
      <c r="C1765" s="49"/>
      <c r="D1765" s="49"/>
      <c r="E1765" s="49"/>
      <c r="F1765" s="27"/>
      <c r="G1765" s="27"/>
      <c r="H1765" s="27"/>
      <c r="I1765" s="57"/>
    </row>
    <row r="1766" spans="1:9" x14ac:dyDescent="0.2">
      <c r="A1766" s="26"/>
      <c r="B1766" s="49"/>
      <c r="C1766" s="49"/>
      <c r="D1766" s="49"/>
      <c r="E1766" s="49"/>
      <c r="F1766" s="27"/>
      <c r="G1766" s="27"/>
      <c r="H1766" s="27"/>
      <c r="I1766" s="57"/>
    </row>
    <row r="1767" spans="1:9" x14ac:dyDescent="0.2">
      <c r="A1767" s="26"/>
      <c r="B1767" s="49"/>
      <c r="C1767" s="49"/>
      <c r="D1767" s="49"/>
      <c r="E1767" s="49"/>
      <c r="F1767" s="27"/>
      <c r="G1767" s="27"/>
      <c r="H1767" s="27"/>
      <c r="I1767" s="57"/>
    </row>
    <row r="1768" spans="1:9" x14ac:dyDescent="0.2">
      <c r="A1768" s="26"/>
      <c r="B1768" s="49"/>
      <c r="C1768" s="49"/>
      <c r="D1768" s="49"/>
      <c r="E1768" s="49"/>
      <c r="F1768" s="27"/>
      <c r="G1768" s="27"/>
      <c r="H1768" s="27"/>
      <c r="I1768" s="57"/>
    </row>
    <row r="1769" spans="1:9" x14ac:dyDescent="0.2">
      <c r="A1769" s="26"/>
      <c r="B1769" s="49"/>
      <c r="C1769" s="49"/>
      <c r="D1769" s="49"/>
      <c r="E1769" s="49"/>
      <c r="F1769" s="27"/>
      <c r="G1769" s="27"/>
      <c r="H1769" s="27"/>
      <c r="I1769" s="57"/>
    </row>
    <row r="1770" spans="1:9" x14ac:dyDescent="0.2">
      <c r="A1770" s="26"/>
      <c r="B1770" s="49"/>
      <c r="C1770" s="49"/>
      <c r="D1770" s="49"/>
      <c r="E1770" s="49"/>
      <c r="F1770" s="27"/>
      <c r="G1770" s="27"/>
      <c r="H1770" s="27"/>
      <c r="I1770" s="57"/>
    </row>
    <row r="1771" spans="1:9" x14ac:dyDescent="0.2">
      <c r="A1771" s="26"/>
      <c r="B1771" s="49"/>
      <c r="C1771" s="49"/>
      <c r="D1771" s="49"/>
      <c r="E1771" s="49"/>
      <c r="F1771" s="27"/>
      <c r="G1771" s="27"/>
      <c r="H1771" s="27"/>
      <c r="I1771" s="57"/>
    </row>
    <row r="1772" spans="1:9" x14ac:dyDescent="0.2">
      <c r="A1772" s="26"/>
      <c r="B1772" s="49"/>
      <c r="C1772" s="49"/>
      <c r="D1772" s="49"/>
      <c r="E1772" s="49"/>
      <c r="F1772" s="27"/>
      <c r="G1772" s="27"/>
      <c r="H1772" s="27"/>
      <c r="I1772" s="57"/>
    </row>
    <row r="1773" spans="1:9" x14ac:dyDescent="0.2">
      <c r="A1773" s="26"/>
      <c r="B1773" s="49"/>
      <c r="C1773" s="49"/>
      <c r="D1773" s="49"/>
      <c r="E1773" s="49"/>
      <c r="F1773" s="27"/>
      <c r="G1773" s="27"/>
      <c r="H1773" s="27"/>
      <c r="I1773" s="57"/>
    </row>
    <row r="1774" spans="1:9" x14ac:dyDescent="0.2">
      <c r="A1774" s="26"/>
      <c r="B1774" s="49"/>
      <c r="C1774" s="49"/>
      <c r="D1774" s="49"/>
      <c r="E1774" s="49"/>
      <c r="F1774" s="27"/>
      <c r="G1774" s="27"/>
      <c r="H1774" s="27"/>
      <c r="I1774" s="57"/>
    </row>
    <row r="1775" spans="1:9" x14ac:dyDescent="0.2">
      <c r="A1775" s="26"/>
      <c r="B1775" s="49"/>
      <c r="C1775" s="49"/>
      <c r="D1775" s="49"/>
      <c r="E1775" s="49"/>
      <c r="F1775" s="27"/>
      <c r="G1775" s="27"/>
      <c r="H1775" s="27"/>
      <c r="I1775" s="57"/>
    </row>
    <row r="1776" spans="1:9" x14ac:dyDescent="0.2">
      <c r="A1776" s="26"/>
      <c r="B1776" s="49"/>
      <c r="C1776" s="49"/>
      <c r="D1776" s="49"/>
      <c r="E1776" s="49"/>
      <c r="F1776" s="27"/>
      <c r="G1776" s="27"/>
      <c r="H1776" s="27"/>
      <c r="I1776" s="57"/>
    </row>
    <row r="1777" spans="1:9" x14ac:dyDescent="0.2">
      <c r="A1777" s="26"/>
      <c r="B1777" s="49"/>
      <c r="C1777" s="49"/>
      <c r="D1777" s="49"/>
      <c r="E1777" s="49"/>
      <c r="F1777" s="27"/>
      <c r="G1777" s="27"/>
      <c r="H1777" s="27"/>
      <c r="I1777" s="57"/>
    </row>
    <row r="1778" spans="1:9" x14ac:dyDescent="0.2">
      <c r="A1778" s="26"/>
      <c r="B1778" s="49"/>
      <c r="C1778" s="49"/>
      <c r="D1778" s="49"/>
      <c r="E1778" s="49"/>
      <c r="F1778" s="27"/>
      <c r="G1778" s="27"/>
      <c r="H1778" s="27"/>
      <c r="I1778" s="57"/>
    </row>
    <row r="1779" spans="1:9" x14ac:dyDescent="0.2">
      <c r="A1779" s="26"/>
      <c r="B1779" s="49"/>
      <c r="C1779" s="49"/>
      <c r="D1779" s="49"/>
      <c r="E1779" s="49"/>
      <c r="F1779" s="27"/>
      <c r="G1779" s="27"/>
      <c r="H1779" s="27"/>
      <c r="I1779" s="57"/>
    </row>
    <row r="1780" spans="1:9" x14ac:dyDescent="0.2">
      <c r="A1780" s="26"/>
      <c r="B1780" s="49"/>
      <c r="C1780" s="49"/>
      <c r="D1780" s="49"/>
      <c r="E1780" s="49"/>
      <c r="F1780" s="27"/>
      <c r="G1780" s="27"/>
      <c r="H1780" s="27"/>
      <c r="I1780" s="57"/>
    </row>
    <row r="1781" spans="1:9" x14ac:dyDescent="0.2">
      <c r="A1781" s="26"/>
      <c r="B1781" s="49"/>
      <c r="C1781" s="49"/>
      <c r="D1781" s="49"/>
      <c r="E1781" s="49"/>
      <c r="F1781" s="27"/>
      <c r="G1781" s="27"/>
      <c r="H1781" s="27"/>
      <c r="I1781" s="57"/>
    </row>
    <row r="1782" spans="1:9" x14ac:dyDescent="0.2">
      <c r="A1782" s="26"/>
      <c r="B1782" s="49"/>
      <c r="C1782" s="49"/>
      <c r="D1782" s="49"/>
      <c r="E1782" s="49"/>
      <c r="F1782" s="27"/>
      <c r="G1782" s="27"/>
      <c r="H1782" s="27"/>
      <c r="I1782" s="57"/>
    </row>
    <row r="1783" spans="1:9" x14ac:dyDescent="0.2">
      <c r="A1783" s="26"/>
      <c r="B1783" s="49"/>
      <c r="C1783" s="49"/>
      <c r="D1783" s="49"/>
      <c r="E1783" s="49"/>
      <c r="F1783" s="27"/>
      <c r="G1783" s="27"/>
      <c r="H1783" s="27"/>
      <c r="I1783" s="57"/>
    </row>
    <row r="1784" spans="1:9" x14ac:dyDescent="0.2">
      <c r="A1784" s="26"/>
      <c r="B1784" s="49"/>
      <c r="C1784" s="49"/>
      <c r="D1784" s="49"/>
      <c r="E1784" s="49"/>
      <c r="F1784" s="27"/>
      <c r="G1784" s="27"/>
      <c r="H1784" s="27"/>
      <c r="I1784" s="57"/>
    </row>
    <row r="1785" spans="1:9" x14ac:dyDescent="0.2">
      <c r="A1785" s="26"/>
      <c r="B1785" s="49"/>
      <c r="C1785" s="49"/>
      <c r="D1785" s="49"/>
      <c r="E1785" s="49"/>
      <c r="F1785" s="27"/>
      <c r="G1785" s="27"/>
      <c r="H1785" s="27"/>
      <c r="I1785" s="57"/>
    </row>
    <row r="1786" spans="1:9" x14ac:dyDescent="0.2">
      <c r="A1786" s="26"/>
      <c r="B1786" s="49"/>
      <c r="C1786" s="49"/>
      <c r="D1786" s="49"/>
      <c r="E1786" s="49"/>
      <c r="F1786" s="27"/>
      <c r="G1786" s="27"/>
      <c r="H1786" s="27"/>
      <c r="I1786" s="57"/>
    </row>
    <row r="1787" spans="1:9" x14ac:dyDescent="0.2">
      <c r="A1787" s="26"/>
      <c r="B1787" s="49"/>
      <c r="C1787" s="49"/>
      <c r="D1787" s="49"/>
      <c r="E1787" s="49"/>
      <c r="F1787" s="27"/>
      <c r="G1787" s="27"/>
      <c r="H1787" s="27"/>
      <c r="I1787" s="57"/>
    </row>
    <row r="1788" spans="1:9" x14ac:dyDescent="0.2">
      <c r="A1788" s="26"/>
      <c r="B1788" s="49"/>
      <c r="C1788" s="49"/>
      <c r="D1788" s="49"/>
      <c r="E1788" s="49"/>
      <c r="F1788" s="27"/>
      <c r="G1788" s="27"/>
      <c r="H1788" s="27"/>
      <c r="I1788" s="57"/>
    </row>
    <row r="1789" spans="1:9" x14ac:dyDescent="0.2">
      <c r="A1789" s="26"/>
      <c r="B1789" s="49"/>
      <c r="C1789" s="49"/>
      <c r="D1789" s="49"/>
      <c r="E1789" s="49"/>
      <c r="F1789" s="27"/>
      <c r="G1789" s="27"/>
      <c r="H1789" s="27"/>
      <c r="I1789" s="57"/>
    </row>
    <row r="1790" spans="1:9" x14ac:dyDescent="0.2">
      <c r="A1790" s="26"/>
      <c r="B1790" s="49"/>
      <c r="C1790" s="49"/>
      <c r="D1790" s="49"/>
      <c r="E1790" s="49"/>
      <c r="F1790" s="27"/>
      <c r="G1790" s="27"/>
      <c r="H1790" s="27"/>
      <c r="I1790" s="57"/>
    </row>
    <row r="1791" spans="1:9" x14ac:dyDescent="0.2">
      <c r="A1791" s="26"/>
      <c r="B1791" s="49"/>
      <c r="C1791" s="49"/>
      <c r="D1791" s="49"/>
      <c r="E1791" s="49"/>
      <c r="F1791" s="27"/>
      <c r="G1791" s="27"/>
      <c r="H1791" s="27"/>
      <c r="I1791" s="57"/>
    </row>
    <row r="1792" spans="1:9" x14ac:dyDescent="0.2">
      <c r="A1792" s="26"/>
      <c r="B1792" s="49"/>
      <c r="C1792" s="49"/>
      <c r="D1792" s="49"/>
      <c r="E1792" s="49"/>
      <c r="F1792" s="27"/>
      <c r="G1792" s="27"/>
      <c r="H1792" s="27"/>
      <c r="I1792" s="57"/>
    </row>
    <row r="1793" spans="1:9" x14ac:dyDescent="0.2">
      <c r="A1793" s="26"/>
      <c r="B1793" s="49"/>
      <c r="C1793" s="49"/>
      <c r="D1793" s="49"/>
      <c r="E1793" s="49"/>
      <c r="F1793" s="27"/>
      <c r="G1793" s="27"/>
      <c r="H1793" s="27"/>
      <c r="I1793" s="57"/>
    </row>
    <row r="1794" spans="1:9" x14ac:dyDescent="0.2">
      <c r="A1794" s="26"/>
      <c r="B1794" s="49"/>
      <c r="C1794" s="49"/>
      <c r="D1794" s="49"/>
      <c r="E1794" s="49"/>
      <c r="F1794" s="27"/>
      <c r="G1794" s="27"/>
      <c r="H1794" s="27"/>
      <c r="I1794" s="57"/>
    </row>
    <row r="1795" spans="1:9" x14ac:dyDescent="0.2">
      <c r="A1795" s="26"/>
      <c r="B1795" s="49"/>
      <c r="C1795" s="49"/>
      <c r="D1795" s="49"/>
      <c r="E1795" s="49"/>
      <c r="F1795" s="27"/>
      <c r="G1795" s="27"/>
      <c r="H1795" s="27"/>
      <c r="I1795" s="57"/>
    </row>
    <row r="1796" spans="1:9" x14ac:dyDescent="0.2">
      <c r="A1796" s="26"/>
      <c r="B1796" s="49"/>
      <c r="C1796" s="49"/>
      <c r="D1796" s="49"/>
      <c r="E1796" s="49"/>
      <c r="F1796" s="27"/>
      <c r="G1796" s="27"/>
      <c r="H1796" s="27"/>
      <c r="I1796" s="57"/>
    </row>
    <row r="1797" spans="1:9" x14ac:dyDescent="0.2">
      <c r="A1797" s="26"/>
      <c r="B1797" s="49"/>
      <c r="C1797" s="49"/>
      <c r="D1797" s="49"/>
      <c r="E1797" s="49"/>
      <c r="F1797" s="27"/>
      <c r="G1797" s="27"/>
      <c r="H1797" s="27"/>
      <c r="I1797" s="57"/>
    </row>
    <row r="1798" spans="1:9" x14ac:dyDescent="0.2">
      <c r="A1798" s="26"/>
      <c r="B1798" s="49"/>
      <c r="C1798" s="49"/>
      <c r="D1798" s="49"/>
      <c r="E1798" s="49"/>
      <c r="F1798" s="27"/>
      <c r="G1798" s="27"/>
      <c r="H1798" s="27"/>
      <c r="I1798" s="57"/>
    </row>
    <row r="1799" spans="1:9" x14ac:dyDescent="0.2">
      <c r="A1799" s="26"/>
      <c r="B1799" s="49"/>
      <c r="C1799" s="49"/>
      <c r="D1799" s="49"/>
      <c r="E1799" s="49"/>
      <c r="F1799" s="27"/>
      <c r="G1799" s="27"/>
      <c r="H1799" s="27"/>
      <c r="I1799" s="57"/>
    </row>
    <row r="1800" spans="1:9" x14ac:dyDescent="0.2">
      <c r="A1800" s="26"/>
      <c r="B1800" s="49"/>
      <c r="C1800" s="49"/>
      <c r="D1800" s="49"/>
      <c r="E1800" s="49"/>
      <c r="F1800" s="27"/>
      <c r="G1800" s="27"/>
      <c r="H1800" s="27"/>
      <c r="I1800" s="57"/>
    </row>
    <row r="1801" spans="1:9" x14ac:dyDescent="0.2">
      <c r="A1801" s="26"/>
      <c r="B1801" s="49"/>
      <c r="C1801" s="49"/>
      <c r="D1801" s="49"/>
      <c r="E1801" s="49"/>
      <c r="F1801" s="27"/>
      <c r="G1801" s="27"/>
      <c r="H1801" s="27"/>
      <c r="I1801" s="57"/>
    </row>
    <row r="1802" spans="1:9" x14ac:dyDescent="0.2">
      <c r="A1802" s="26"/>
      <c r="B1802" s="49"/>
      <c r="C1802" s="49"/>
      <c r="D1802" s="49"/>
      <c r="E1802" s="49"/>
      <c r="F1802" s="27"/>
      <c r="G1802" s="27"/>
      <c r="H1802" s="27"/>
      <c r="I1802" s="57"/>
    </row>
    <row r="1803" spans="1:9" x14ac:dyDescent="0.2">
      <c r="A1803" s="26"/>
      <c r="B1803" s="49"/>
      <c r="C1803" s="49"/>
      <c r="D1803" s="49"/>
      <c r="E1803" s="49"/>
      <c r="F1803" s="27"/>
      <c r="G1803" s="27"/>
      <c r="H1803" s="27"/>
      <c r="I1803" s="57"/>
    </row>
    <row r="1804" spans="1:9" x14ac:dyDescent="0.2">
      <c r="A1804" s="26"/>
      <c r="B1804" s="49"/>
      <c r="C1804" s="49"/>
      <c r="D1804" s="49"/>
      <c r="E1804" s="49"/>
      <c r="F1804" s="27"/>
      <c r="G1804" s="27"/>
      <c r="H1804" s="27"/>
      <c r="I1804" s="57"/>
    </row>
    <row r="1805" spans="1:9" x14ac:dyDescent="0.2">
      <c r="A1805" s="26"/>
      <c r="B1805" s="49"/>
      <c r="C1805" s="49"/>
      <c r="D1805" s="49"/>
      <c r="E1805" s="49"/>
      <c r="F1805" s="27"/>
      <c r="G1805" s="27"/>
      <c r="H1805" s="27"/>
      <c r="I1805" s="57"/>
    </row>
    <row r="1806" spans="1:9" x14ac:dyDescent="0.2">
      <c r="A1806" s="26"/>
      <c r="B1806" s="49"/>
      <c r="C1806" s="49"/>
      <c r="D1806" s="49"/>
      <c r="E1806" s="49"/>
      <c r="F1806" s="27"/>
      <c r="G1806" s="27"/>
      <c r="H1806" s="27"/>
      <c r="I1806" s="57"/>
    </row>
    <row r="1807" spans="1:9" x14ac:dyDescent="0.2">
      <c r="A1807" s="26"/>
      <c r="B1807" s="49"/>
      <c r="C1807" s="49"/>
      <c r="D1807" s="49"/>
      <c r="E1807" s="49"/>
      <c r="F1807" s="27"/>
      <c r="G1807" s="27"/>
      <c r="H1807" s="27"/>
      <c r="I1807" s="57"/>
    </row>
    <row r="1808" spans="1:9" x14ac:dyDescent="0.2">
      <c r="A1808" s="26"/>
      <c r="B1808" s="49"/>
      <c r="C1808" s="49"/>
      <c r="D1808" s="49"/>
      <c r="E1808" s="49"/>
      <c r="F1808" s="27"/>
      <c r="G1808" s="27"/>
      <c r="H1808" s="27"/>
      <c r="I1808" s="57"/>
    </row>
    <row r="1809" spans="1:9" x14ac:dyDescent="0.2">
      <c r="A1809" s="26"/>
      <c r="B1809" s="49"/>
      <c r="C1809" s="49"/>
      <c r="D1809" s="49"/>
      <c r="E1809" s="49"/>
      <c r="F1809" s="27"/>
      <c r="G1809" s="27"/>
      <c r="H1809" s="27"/>
      <c r="I1809" s="57"/>
    </row>
    <row r="1810" spans="1:9" x14ac:dyDescent="0.2">
      <c r="A1810" s="26"/>
      <c r="B1810" s="49"/>
      <c r="C1810" s="49"/>
      <c r="D1810" s="49"/>
      <c r="E1810" s="49"/>
      <c r="F1810" s="27"/>
      <c r="G1810" s="27"/>
      <c r="H1810" s="27"/>
      <c r="I1810" s="57"/>
    </row>
    <row r="1811" spans="1:9" x14ac:dyDescent="0.2">
      <c r="A1811" s="26"/>
      <c r="B1811" s="49"/>
      <c r="C1811" s="49"/>
      <c r="D1811" s="49"/>
      <c r="E1811" s="49"/>
      <c r="F1811" s="27"/>
      <c r="G1811" s="27"/>
      <c r="H1811" s="27"/>
      <c r="I1811" s="57"/>
    </row>
    <row r="1812" spans="1:9" x14ac:dyDescent="0.2">
      <c r="A1812" s="26"/>
      <c r="B1812" s="49"/>
      <c r="C1812" s="49"/>
      <c r="D1812" s="49"/>
      <c r="E1812" s="49"/>
      <c r="F1812" s="27"/>
      <c r="G1812" s="27"/>
      <c r="H1812" s="27"/>
      <c r="I1812" s="57"/>
    </row>
    <row r="1813" spans="1:9" x14ac:dyDescent="0.2">
      <c r="A1813" s="26"/>
      <c r="B1813" s="49"/>
      <c r="C1813" s="49"/>
      <c r="D1813" s="49"/>
      <c r="E1813" s="49"/>
      <c r="F1813" s="27"/>
      <c r="G1813" s="27"/>
      <c r="H1813" s="27"/>
      <c r="I1813" s="57"/>
    </row>
    <row r="1814" spans="1:9" x14ac:dyDescent="0.2">
      <c r="A1814" s="26"/>
      <c r="B1814" s="49"/>
      <c r="C1814" s="49"/>
      <c r="D1814" s="49"/>
      <c r="E1814" s="49"/>
      <c r="F1814" s="27"/>
      <c r="G1814" s="27"/>
      <c r="H1814" s="27"/>
      <c r="I1814" s="57"/>
    </row>
    <row r="1815" spans="1:9" x14ac:dyDescent="0.2">
      <c r="A1815" s="26"/>
      <c r="B1815" s="49"/>
      <c r="C1815" s="49"/>
      <c r="D1815" s="49"/>
      <c r="E1815" s="49"/>
      <c r="F1815" s="27"/>
      <c r="G1815" s="27"/>
      <c r="H1815" s="27"/>
      <c r="I1815" s="57"/>
    </row>
    <row r="1816" spans="1:9" x14ac:dyDescent="0.2">
      <c r="A1816" s="26"/>
      <c r="B1816" s="49"/>
      <c r="C1816" s="49"/>
      <c r="D1816" s="49"/>
      <c r="E1816" s="49"/>
      <c r="F1816" s="27"/>
      <c r="G1816" s="27"/>
      <c r="H1816" s="27"/>
      <c r="I1816" s="57"/>
    </row>
    <row r="1817" spans="1:9" x14ac:dyDescent="0.2">
      <c r="A1817" s="26"/>
      <c r="B1817" s="49"/>
      <c r="C1817" s="49"/>
      <c r="D1817" s="49"/>
      <c r="E1817" s="49"/>
      <c r="F1817" s="27"/>
      <c r="G1817" s="27"/>
      <c r="H1817" s="27"/>
      <c r="I1817" s="57"/>
    </row>
    <row r="1818" spans="1:9" x14ac:dyDescent="0.2">
      <c r="A1818" s="26"/>
      <c r="B1818" s="49"/>
      <c r="C1818" s="49"/>
      <c r="D1818" s="49"/>
      <c r="E1818" s="49"/>
      <c r="F1818" s="27"/>
      <c r="G1818" s="27"/>
      <c r="H1818" s="27"/>
      <c r="I1818" s="57"/>
    </row>
    <row r="1819" spans="1:9" x14ac:dyDescent="0.2">
      <c r="A1819" s="26"/>
      <c r="B1819" s="49"/>
      <c r="C1819" s="49"/>
      <c r="D1819" s="49"/>
      <c r="E1819" s="49"/>
      <c r="F1819" s="27"/>
      <c r="G1819" s="27"/>
      <c r="H1819" s="27"/>
      <c r="I1819" s="57"/>
    </row>
    <row r="1820" spans="1:9" x14ac:dyDescent="0.2">
      <c r="A1820" s="26"/>
      <c r="B1820" s="49"/>
      <c r="C1820" s="49"/>
      <c r="D1820" s="49"/>
      <c r="E1820" s="49"/>
      <c r="F1820" s="27"/>
      <c r="G1820" s="27"/>
      <c r="H1820" s="27"/>
      <c r="I1820" s="57"/>
    </row>
    <row r="1821" spans="1:9" x14ac:dyDescent="0.2">
      <c r="A1821" s="26"/>
      <c r="B1821" s="49"/>
      <c r="C1821" s="49"/>
      <c r="D1821" s="49"/>
      <c r="E1821" s="49"/>
      <c r="F1821" s="27"/>
      <c r="G1821" s="27"/>
      <c r="H1821" s="27"/>
      <c r="I1821" s="57"/>
    </row>
    <row r="1822" spans="1:9" x14ac:dyDescent="0.2">
      <c r="A1822" s="26"/>
      <c r="B1822" s="49"/>
      <c r="C1822" s="49"/>
      <c r="D1822" s="49"/>
      <c r="E1822" s="49"/>
      <c r="F1822" s="27"/>
      <c r="G1822" s="27"/>
      <c r="H1822" s="27"/>
      <c r="I1822" s="57"/>
    </row>
    <row r="1823" spans="1:9" x14ac:dyDescent="0.2">
      <c r="A1823" s="26"/>
      <c r="B1823" s="49"/>
      <c r="C1823" s="49"/>
      <c r="D1823" s="49"/>
      <c r="E1823" s="49"/>
      <c r="F1823" s="27"/>
      <c r="G1823" s="27"/>
      <c r="H1823" s="27"/>
      <c r="I1823" s="57"/>
    </row>
    <row r="1824" spans="1:9" x14ac:dyDescent="0.2">
      <c r="A1824" s="26"/>
      <c r="B1824" s="49"/>
      <c r="C1824" s="49"/>
      <c r="D1824" s="49"/>
      <c r="E1824" s="49"/>
      <c r="F1824" s="27"/>
      <c r="G1824" s="27"/>
      <c r="H1824" s="27"/>
      <c r="I1824" s="57"/>
    </row>
    <row r="1825" spans="1:9" x14ac:dyDescent="0.2">
      <c r="A1825" s="26"/>
      <c r="B1825" s="49"/>
      <c r="C1825" s="49"/>
      <c r="D1825" s="49"/>
      <c r="E1825" s="49"/>
      <c r="F1825" s="27"/>
      <c r="G1825" s="27"/>
      <c r="H1825" s="27"/>
      <c r="I1825" s="57"/>
    </row>
    <row r="1826" spans="1:9" x14ac:dyDescent="0.2">
      <c r="A1826" s="26"/>
      <c r="B1826" s="49"/>
      <c r="C1826" s="49"/>
      <c r="D1826" s="49"/>
      <c r="E1826" s="49"/>
      <c r="F1826" s="27"/>
      <c r="G1826" s="27"/>
      <c r="H1826" s="27"/>
      <c r="I1826" s="57"/>
    </row>
    <row r="1827" spans="1:9" x14ac:dyDescent="0.2">
      <c r="A1827" s="26"/>
      <c r="B1827" s="49"/>
      <c r="C1827" s="49"/>
      <c r="D1827" s="49"/>
      <c r="E1827" s="49"/>
      <c r="F1827" s="27"/>
      <c r="G1827" s="27"/>
      <c r="H1827" s="27"/>
      <c r="I1827" s="57"/>
    </row>
    <row r="1828" spans="1:9" x14ac:dyDescent="0.2">
      <c r="A1828" s="26"/>
      <c r="B1828" s="49"/>
      <c r="C1828" s="49"/>
      <c r="D1828" s="49"/>
      <c r="E1828" s="49"/>
      <c r="F1828" s="27"/>
      <c r="G1828" s="27"/>
      <c r="H1828" s="27"/>
      <c r="I1828" s="57"/>
    </row>
    <row r="1829" spans="1:9" x14ac:dyDescent="0.2">
      <c r="A1829" s="26"/>
      <c r="B1829" s="49"/>
      <c r="C1829" s="49"/>
      <c r="D1829" s="49"/>
      <c r="E1829" s="49"/>
      <c r="F1829" s="27"/>
      <c r="G1829" s="27"/>
      <c r="H1829" s="27"/>
      <c r="I1829" s="57"/>
    </row>
    <row r="1830" spans="1:9" x14ac:dyDescent="0.2">
      <c r="A1830" s="26"/>
      <c r="B1830" s="49"/>
      <c r="C1830" s="49"/>
      <c r="D1830" s="49"/>
      <c r="E1830" s="49"/>
      <c r="F1830" s="27"/>
      <c r="G1830" s="27"/>
      <c r="H1830" s="27"/>
      <c r="I1830" s="57"/>
    </row>
    <row r="1831" spans="1:9" x14ac:dyDescent="0.2">
      <c r="A1831" s="26"/>
      <c r="B1831" s="49"/>
      <c r="C1831" s="49"/>
      <c r="D1831" s="49"/>
      <c r="E1831" s="49"/>
      <c r="F1831" s="27"/>
      <c r="G1831" s="27"/>
      <c r="H1831" s="27"/>
      <c r="I1831" s="57"/>
    </row>
    <row r="1832" spans="1:9" x14ac:dyDescent="0.2">
      <c r="A1832" s="26"/>
      <c r="B1832" s="49"/>
      <c r="C1832" s="49"/>
      <c r="D1832" s="49"/>
      <c r="E1832" s="49"/>
      <c r="F1832" s="27"/>
      <c r="G1832" s="27"/>
      <c r="H1832" s="27"/>
      <c r="I1832" s="57"/>
    </row>
    <row r="1833" spans="1:9" x14ac:dyDescent="0.2">
      <c r="A1833" s="26"/>
      <c r="B1833" s="49"/>
      <c r="C1833" s="49"/>
      <c r="D1833" s="49"/>
      <c r="E1833" s="49"/>
      <c r="F1833" s="27"/>
      <c r="G1833" s="27"/>
      <c r="H1833" s="27"/>
      <c r="I1833" s="57"/>
    </row>
    <row r="1834" spans="1:9" x14ac:dyDescent="0.2">
      <c r="A1834" s="26"/>
      <c r="B1834" s="49"/>
      <c r="C1834" s="49"/>
      <c r="D1834" s="49"/>
      <c r="E1834" s="49"/>
      <c r="F1834" s="27"/>
      <c r="G1834" s="27"/>
      <c r="H1834" s="27"/>
      <c r="I1834" s="57"/>
    </row>
    <row r="1835" spans="1:9" x14ac:dyDescent="0.2">
      <c r="A1835" s="26"/>
      <c r="B1835" s="49"/>
      <c r="C1835" s="49"/>
      <c r="D1835" s="49"/>
      <c r="E1835" s="49"/>
      <c r="F1835" s="27"/>
      <c r="G1835" s="27"/>
      <c r="H1835" s="27"/>
      <c r="I1835" s="57"/>
    </row>
    <row r="1836" spans="1:9" x14ac:dyDescent="0.2">
      <c r="A1836" s="26"/>
      <c r="B1836" s="49"/>
      <c r="C1836" s="49"/>
      <c r="D1836" s="49"/>
      <c r="E1836" s="49"/>
      <c r="F1836" s="27"/>
      <c r="G1836" s="27"/>
      <c r="H1836" s="27"/>
      <c r="I1836" s="57"/>
    </row>
    <row r="1837" spans="1:9" x14ac:dyDescent="0.2">
      <c r="A1837" s="26"/>
      <c r="B1837" s="49"/>
      <c r="C1837" s="49"/>
      <c r="D1837" s="49"/>
      <c r="E1837" s="49"/>
      <c r="F1837" s="27"/>
      <c r="G1837" s="27"/>
      <c r="H1837" s="27"/>
      <c r="I1837" s="57"/>
    </row>
    <row r="1838" spans="1:9" x14ac:dyDescent="0.2">
      <c r="A1838" s="26"/>
      <c r="B1838" s="49"/>
      <c r="C1838" s="49"/>
      <c r="D1838" s="49"/>
      <c r="E1838" s="49"/>
      <c r="F1838" s="27"/>
      <c r="G1838" s="27"/>
      <c r="H1838" s="27"/>
      <c r="I1838" s="57"/>
    </row>
    <row r="1839" spans="1:9" x14ac:dyDescent="0.2">
      <c r="A1839" s="26"/>
      <c r="B1839" s="49"/>
      <c r="C1839" s="49"/>
      <c r="D1839" s="49"/>
      <c r="E1839" s="49"/>
      <c r="F1839" s="27"/>
      <c r="G1839" s="27"/>
      <c r="H1839" s="27"/>
      <c r="I1839" s="57"/>
    </row>
    <row r="1840" spans="1:9" x14ac:dyDescent="0.2">
      <c r="A1840" s="26"/>
      <c r="B1840" s="49"/>
      <c r="C1840" s="49"/>
      <c r="D1840" s="49"/>
      <c r="E1840" s="49"/>
      <c r="F1840" s="27"/>
      <c r="G1840" s="27"/>
      <c r="H1840" s="27"/>
      <c r="I1840" s="57"/>
    </row>
    <row r="1841" spans="1:9" x14ac:dyDescent="0.2">
      <c r="A1841" s="26"/>
      <c r="B1841" s="49"/>
      <c r="C1841" s="49"/>
      <c r="D1841" s="49"/>
      <c r="E1841" s="49"/>
      <c r="F1841" s="27"/>
      <c r="G1841" s="27"/>
      <c r="H1841" s="27"/>
      <c r="I1841" s="57"/>
    </row>
    <row r="1842" spans="1:9" x14ac:dyDescent="0.2">
      <c r="A1842" s="26"/>
      <c r="B1842" s="49"/>
      <c r="C1842" s="49"/>
      <c r="D1842" s="49"/>
      <c r="E1842" s="49"/>
      <c r="F1842" s="27"/>
      <c r="G1842" s="27"/>
      <c r="H1842" s="27"/>
      <c r="I1842" s="57"/>
    </row>
    <row r="1843" spans="1:9" x14ac:dyDescent="0.2">
      <c r="A1843" s="26"/>
      <c r="B1843" s="49"/>
      <c r="C1843" s="49"/>
      <c r="D1843" s="49"/>
      <c r="E1843" s="49"/>
      <c r="F1843" s="27"/>
      <c r="G1843" s="27"/>
      <c r="H1843" s="27"/>
      <c r="I1843" s="57"/>
    </row>
    <row r="1844" spans="1:9" x14ac:dyDescent="0.2">
      <c r="A1844" s="26"/>
      <c r="B1844" s="49"/>
      <c r="C1844" s="49"/>
      <c r="D1844" s="49"/>
      <c r="E1844" s="49"/>
      <c r="F1844" s="27"/>
      <c r="G1844" s="27"/>
      <c r="H1844" s="27"/>
      <c r="I1844" s="57"/>
    </row>
    <row r="1845" spans="1:9" x14ac:dyDescent="0.2">
      <c r="A1845" s="26"/>
      <c r="B1845" s="49"/>
      <c r="C1845" s="49"/>
      <c r="D1845" s="49"/>
      <c r="E1845" s="49"/>
      <c r="F1845" s="27"/>
      <c r="G1845" s="27"/>
      <c r="H1845" s="27"/>
      <c r="I1845" s="57"/>
    </row>
    <row r="1846" spans="1:9" x14ac:dyDescent="0.2">
      <c r="A1846" s="26"/>
      <c r="B1846" s="49"/>
      <c r="C1846" s="49"/>
      <c r="D1846" s="49"/>
      <c r="E1846" s="49"/>
      <c r="F1846" s="27"/>
      <c r="G1846" s="27"/>
      <c r="H1846" s="27"/>
      <c r="I1846" s="57"/>
    </row>
    <row r="1847" spans="1:9" x14ac:dyDescent="0.2">
      <c r="A1847" s="26"/>
      <c r="B1847" s="49"/>
      <c r="C1847" s="49"/>
      <c r="D1847" s="49"/>
      <c r="E1847" s="49"/>
      <c r="F1847" s="27"/>
      <c r="G1847" s="27"/>
      <c r="H1847" s="27"/>
      <c r="I1847" s="57"/>
    </row>
    <row r="1848" spans="1:9" x14ac:dyDescent="0.2">
      <c r="A1848" s="26"/>
      <c r="B1848" s="49"/>
      <c r="C1848" s="49"/>
      <c r="D1848" s="49"/>
      <c r="E1848" s="49"/>
      <c r="F1848" s="27"/>
      <c r="G1848" s="27"/>
      <c r="H1848" s="27"/>
      <c r="I1848" s="57"/>
    </row>
    <row r="1849" spans="1:9" x14ac:dyDescent="0.2">
      <c r="A1849" s="26"/>
      <c r="B1849" s="49"/>
      <c r="C1849" s="49"/>
      <c r="D1849" s="49"/>
      <c r="E1849" s="49"/>
      <c r="F1849" s="27"/>
      <c r="G1849" s="27"/>
      <c r="H1849" s="27"/>
      <c r="I1849" s="57"/>
    </row>
    <row r="1850" spans="1:9" x14ac:dyDescent="0.2">
      <c r="A1850" s="26"/>
      <c r="B1850" s="49"/>
      <c r="C1850" s="49"/>
      <c r="D1850" s="49"/>
      <c r="E1850" s="49"/>
      <c r="F1850" s="27"/>
      <c r="G1850" s="27"/>
      <c r="H1850" s="27"/>
      <c r="I1850" s="57"/>
    </row>
    <row r="1851" spans="1:9" x14ac:dyDescent="0.2">
      <c r="A1851" s="26"/>
      <c r="B1851" s="49"/>
      <c r="C1851" s="49"/>
      <c r="D1851" s="49"/>
      <c r="E1851" s="49"/>
      <c r="F1851" s="27"/>
      <c r="G1851" s="27"/>
      <c r="H1851" s="27"/>
      <c r="I1851" s="57"/>
    </row>
    <row r="1852" spans="1:9" x14ac:dyDescent="0.2">
      <c r="A1852" s="26"/>
      <c r="B1852" s="49"/>
      <c r="C1852" s="49"/>
      <c r="D1852" s="49"/>
      <c r="E1852" s="49"/>
      <c r="F1852" s="27"/>
      <c r="G1852" s="27"/>
      <c r="H1852" s="27"/>
      <c r="I1852" s="57"/>
    </row>
    <row r="1853" spans="1:9" x14ac:dyDescent="0.2">
      <c r="A1853" s="26"/>
      <c r="B1853" s="49"/>
      <c r="C1853" s="49"/>
      <c r="D1853" s="49"/>
      <c r="E1853" s="49"/>
      <c r="F1853" s="27"/>
      <c r="G1853" s="27"/>
      <c r="H1853" s="27"/>
      <c r="I1853" s="57"/>
    </row>
    <row r="1854" spans="1:9" x14ac:dyDescent="0.2">
      <c r="A1854" s="26"/>
      <c r="B1854" s="49"/>
      <c r="C1854" s="49"/>
      <c r="D1854" s="49"/>
      <c r="E1854" s="49"/>
      <c r="F1854" s="27"/>
      <c r="G1854" s="27"/>
      <c r="H1854" s="27"/>
      <c r="I1854" s="57"/>
    </row>
    <row r="1855" spans="1:9" x14ac:dyDescent="0.2">
      <c r="A1855" s="26"/>
      <c r="B1855" s="49"/>
      <c r="C1855" s="49"/>
      <c r="D1855" s="49"/>
      <c r="E1855" s="49"/>
      <c r="F1855" s="27"/>
      <c r="G1855" s="27"/>
      <c r="H1855" s="27"/>
      <c r="I1855" s="57"/>
    </row>
    <row r="1856" spans="1:9" x14ac:dyDescent="0.2">
      <c r="A1856" s="26"/>
      <c r="B1856" s="49"/>
      <c r="C1856" s="49"/>
      <c r="D1856" s="49"/>
      <c r="E1856" s="49"/>
      <c r="F1856" s="27"/>
      <c r="G1856" s="27"/>
      <c r="H1856" s="27"/>
      <c r="I1856" s="57"/>
    </row>
    <row r="1857" spans="1:9" x14ac:dyDescent="0.2">
      <c r="A1857" s="26"/>
      <c r="B1857" s="49"/>
      <c r="C1857" s="49"/>
      <c r="D1857" s="49"/>
      <c r="E1857" s="49"/>
      <c r="F1857" s="27"/>
      <c r="G1857" s="27"/>
      <c r="H1857" s="27"/>
      <c r="I1857" s="57"/>
    </row>
    <row r="1858" spans="1:9" x14ac:dyDescent="0.2">
      <c r="A1858" s="26"/>
      <c r="B1858" s="49"/>
      <c r="C1858" s="49"/>
      <c r="D1858" s="49"/>
      <c r="E1858" s="49"/>
      <c r="F1858" s="27"/>
      <c r="G1858" s="27"/>
      <c r="H1858" s="27"/>
      <c r="I1858" s="57"/>
    </row>
    <row r="1859" spans="1:9" x14ac:dyDescent="0.2">
      <c r="A1859" s="26"/>
      <c r="B1859" s="49"/>
      <c r="C1859" s="49"/>
      <c r="D1859" s="49"/>
      <c r="E1859" s="49"/>
      <c r="F1859" s="27"/>
      <c r="G1859" s="27"/>
      <c r="H1859" s="27"/>
      <c r="I1859" s="57"/>
    </row>
    <row r="1860" spans="1:9" x14ac:dyDescent="0.2">
      <c r="A1860" s="26"/>
      <c r="B1860" s="49"/>
      <c r="C1860" s="49"/>
      <c r="D1860" s="49"/>
      <c r="E1860" s="49"/>
      <c r="F1860" s="27"/>
      <c r="G1860" s="27"/>
      <c r="H1860" s="27"/>
      <c r="I1860" s="57"/>
    </row>
    <row r="1861" spans="1:9" x14ac:dyDescent="0.2">
      <c r="A1861" s="26"/>
      <c r="B1861" s="49"/>
      <c r="C1861" s="49"/>
      <c r="D1861" s="49"/>
      <c r="E1861" s="49"/>
      <c r="F1861" s="27"/>
      <c r="G1861" s="27"/>
      <c r="H1861" s="27"/>
      <c r="I1861" s="57"/>
    </row>
    <row r="1862" spans="1:9" x14ac:dyDescent="0.2">
      <c r="A1862" s="26"/>
      <c r="B1862" s="49"/>
      <c r="C1862" s="49"/>
      <c r="D1862" s="49"/>
      <c r="E1862" s="49"/>
      <c r="F1862" s="27"/>
      <c r="G1862" s="27"/>
      <c r="H1862" s="27"/>
      <c r="I1862" s="57"/>
    </row>
    <row r="1863" spans="1:9" x14ac:dyDescent="0.2">
      <c r="A1863" s="26"/>
      <c r="B1863" s="49"/>
      <c r="C1863" s="49"/>
      <c r="D1863" s="49"/>
      <c r="E1863" s="49"/>
      <c r="F1863" s="27"/>
      <c r="G1863" s="27"/>
      <c r="H1863" s="27"/>
      <c r="I1863" s="57"/>
    </row>
    <row r="1864" spans="1:9" x14ac:dyDescent="0.2">
      <c r="A1864" s="26"/>
      <c r="B1864" s="49"/>
      <c r="C1864" s="49"/>
      <c r="D1864" s="49"/>
      <c r="E1864" s="49"/>
      <c r="F1864" s="27"/>
      <c r="G1864" s="27"/>
      <c r="H1864" s="27"/>
      <c r="I1864" s="57"/>
    </row>
    <row r="1865" spans="1:9" x14ac:dyDescent="0.2">
      <c r="A1865" s="26"/>
      <c r="B1865" s="49"/>
      <c r="C1865" s="49"/>
      <c r="D1865" s="49"/>
      <c r="E1865" s="49"/>
      <c r="F1865" s="27"/>
      <c r="G1865" s="27"/>
      <c r="H1865" s="27"/>
      <c r="I1865" s="57"/>
    </row>
    <row r="1866" spans="1:9" x14ac:dyDescent="0.2">
      <c r="A1866" s="26"/>
      <c r="B1866" s="49"/>
      <c r="C1866" s="49"/>
      <c r="D1866" s="49"/>
      <c r="E1866" s="49"/>
      <c r="F1866" s="27"/>
      <c r="G1866" s="27"/>
      <c r="H1866" s="27"/>
      <c r="I1866" s="57"/>
    </row>
    <row r="1867" spans="1:9" x14ac:dyDescent="0.2">
      <c r="A1867" s="26"/>
      <c r="B1867" s="49"/>
      <c r="C1867" s="49"/>
      <c r="D1867" s="49"/>
      <c r="E1867" s="49"/>
      <c r="F1867" s="27"/>
      <c r="G1867" s="27"/>
      <c r="H1867" s="27"/>
      <c r="I1867" s="57"/>
    </row>
    <row r="1868" spans="1:9" x14ac:dyDescent="0.2">
      <c r="A1868" s="26"/>
      <c r="B1868" s="49"/>
      <c r="C1868" s="49"/>
      <c r="D1868" s="49"/>
      <c r="E1868" s="49"/>
      <c r="F1868" s="27"/>
      <c r="G1868" s="27"/>
      <c r="H1868" s="27"/>
      <c r="I1868" s="57"/>
    </row>
    <row r="1869" spans="1:9" x14ac:dyDescent="0.2">
      <c r="A1869" s="26"/>
      <c r="B1869" s="49"/>
      <c r="C1869" s="49"/>
      <c r="D1869" s="49"/>
      <c r="E1869" s="49"/>
      <c r="F1869" s="27"/>
      <c r="G1869" s="27"/>
      <c r="H1869" s="27"/>
      <c r="I1869" s="57"/>
    </row>
    <row r="1870" spans="1:9" x14ac:dyDescent="0.2">
      <c r="A1870" s="26"/>
      <c r="B1870" s="49"/>
      <c r="C1870" s="49"/>
      <c r="D1870" s="49"/>
      <c r="E1870" s="49"/>
      <c r="F1870" s="27"/>
      <c r="G1870" s="27"/>
      <c r="H1870" s="27"/>
      <c r="I1870" s="57"/>
    </row>
    <row r="1871" spans="1:9" x14ac:dyDescent="0.2">
      <c r="A1871" s="26"/>
      <c r="B1871" s="49"/>
      <c r="C1871" s="49"/>
      <c r="D1871" s="49"/>
      <c r="E1871" s="49"/>
      <c r="F1871" s="27"/>
      <c r="G1871" s="27"/>
      <c r="H1871" s="27"/>
      <c r="I1871" s="57"/>
    </row>
    <row r="1872" spans="1:9" x14ac:dyDescent="0.2">
      <c r="A1872" s="26"/>
      <c r="B1872" s="49"/>
      <c r="C1872" s="49"/>
      <c r="D1872" s="49"/>
      <c r="E1872" s="49"/>
      <c r="F1872" s="27"/>
      <c r="G1872" s="27"/>
      <c r="H1872" s="27"/>
      <c r="I1872" s="57"/>
    </row>
    <row r="1873" spans="1:9" x14ac:dyDescent="0.2">
      <c r="A1873" s="26"/>
      <c r="B1873" s="49"/>
      <c r="C1873" s="49"/>
      <c r="D1873" s="49"/>
      <c r="E1873" s="49"/>
      <c r="F1873" s="27"/>
      <c r="G1873" s="27"/>
      <c r="H1873" s="27"/>
      <c r="I1873" s="57"/>
    </row>
    <row r="1874" spans="1:9" x14ac:dyDescent="0.2">
      <c r="A1874" s="26"/>
      <c r="B1874" s="49"/>
      <c r="C1874" s="49"/>
      <c r="D1874" s="49"/>
      <c r="E1874" s="49"/>
      <c r="F1874" s="27"/>
      <c r="G1874" s="27"/>
      <c r="H1874" s="27"/>
      <c r="I1874" s="57"/>
    </row>
    <row r="1875" spans="1:9" x14ac:dyDescent="0.2">
      <c r="A1875" s="26"/>
      <c r="B1875" s="49"/>
      <c r="C1875" s="49"/>
      <c r="D1875" s="49"/>
      <c r="E1875" s="49"/>
      <c r="F1875" s="27"/>
      <c r="G1875" s="27"/>
      <c r="H1875" s="27"/>
      <c r="I1875" s="57"/>
    </row>
    <row r="1876" spans="1:9" x14ac:dyDescent="0.2">
      <c r="A1876" s="26"/>
      <c r="B1876" s="49"/>
      <c r="C1876" s="49"/>
      <c r="D1876" s="49"/>
      <c r="E1876" s="49"/>
      <c r="F1876" s="27"/>
      <c r="G1876" s="27"/>
      <c r="H1876" s="27"/>
      <c r="I1876" s="57"/>
    </row>
    <row r="1877" spans="1:9" x14ac:dyDescent="0.2">
      <c r="A1877" s="26"/>
      <c r="B1877" s="49"/>
      <c r="C1877" s="49"/>
      <c r="D1877" s="49"/>
      <c r="E1877" s="49"/>
      <c r="F1877" s="27"/>
      <c r="G1877" s="27"/>
      <c r="H1877" s="27"/>
      <c r="I1877" s="57"/>
    </row>
    <row r="1878" spans="1:9" x14ac:dyDescent="0.2">
      <c r="A1878" s="26"/>
      <c r="B1878" s="49"/>
      <c r="C1878" s="49"/>
      <c r="D1878" s="49"/>
      <c r="E1878" s="49"/>
      <c r="F1878" s="27"/>
      <c r="G1878" s="27"/>
      <c r="H1878" s="27"/>
      <c r="I1878" s="57"/>
    </row>
    <row r="1879" spans="1:9" x14ac:dyDescent="0.2">
      <c r="A1879" s="26"/>
      <c r="B1879" s="49"/>
      <c r="C1879" s="49"/>
      <c r="D1879" s="49"/>
      <c r="E1879" s="49"/>
      <c r="F1879" s="27"/>
      <c r="G1879" s="27"/>
      <c r="H1879" s="27"/>
      <c r="I1879" s="57"/>
    </row>
    <row r="1880" spans="1:9" x14ac:dyDescent="0.2">
      <c r="A1880" s="26"/>
      <c r="B1880" s="49"/>
      <c r="C1880" s="49"/>
      <c r="D1880" s="49"/>
      <c r="E1880" s="49"/>
      <c r="F1880" s="27"/>
      <c r="G1880" s="27"/>
      <c r="H1880" s="27"/>
      <c r="I1880" s="57"/>
    </row>
    <row r="1881" spans="1:9" x14ac:dyDescent="0.2">
      <c r="A1881" s="26"/>
      <c r="B1881" s="49"/>
      <c r="C1881" s="49"/>
      <c r="D1881" s="49"/>
      <c r="E1881" s="49"/>
      <c r="F1881" s="27"/>
      <c r="G1881" s="27"/>
      <c r="H1881" s="27"/>
      <c r="I1881" s="57"/>
    </row>
    <row r="1882" spans="1:9" x14ac:dyDescent="0.2">
      <c r="A1882" s="26"/>
      <c r="B1882" s="49"/>
      <c r="C1882" s="49"/>
      <c r="D1882" s="49"/>
      <c r="E1882" s="49"/>
      <c r="F1882" s="27"/>
      <c r="G1882" s="27"/>
      <c r="H1882" s="27"/>
      <c r="I1882" s="57"/>
    </row>
    <row r="1883" spans="1:9" x14ac:dyDescent="0.2">
      <c r="A1883" s="26"/>
      <c r="B1883" s="49"/>
      <c r="C1883" s="49"/>
      <c r="D1883" s="49"/>
      <c r="E1883" s="49"/>
      <c r="F1883" s="27"/>
      <c r="G1883" s="27"/>
      <c r="H1883" s="27"/>
      <c r="I1883" s="57"/>
    </row>
    <row r="1884" spans="1:9" x14ac:dyDescent="0.2">
      <c r="A1884" s="26"/>
      <c r="B1884" s="49"/>
      <c r="C1884" s="49"/>
      <c r="D1884" s="49"/>
      <c r="E1884" s="49"/>
      <c r="F1884" s="27"/>
      <c r="G1884" s="27"/>
      <c r="H1884" s="27"/>
      <c r="I1884" s="57"/>
    </row>
    <row r="1885" spans="1:9" x14ac:dyDescent="0.2">
      <c r="A1885" s="26"/>
      <c r="B1885" s="49"/>
      <c r="C1885" s="49"/>
      <c r="D1885" s="49"/>
      <c r="E1885" s="49"/>
      <c r="F1885" s="27"/>
      <c r="G1885" s="27"/>
      <c r="H1885" s="27"/>
      <c r="I1885" s="57"/>
    </row>
    <row r="1886" spans="1:9" x14ac:dyDescent="0.2">
      <c r="A1886" s="26"/>
      <c r="B1886" s="49"/>
      <c r="C1886" s="49"/>
      <c r="D1886" s="49"/>
      <c r="E1886" s="49"/>
      <c r="F1886" s="27"/>
      <c r="G1886" s="27"/>
      <c r="H1886" s="27"/>
      <c r="I1886" s="57"/>
    </row>
    <row r="1887" spans="1:9" x14ac:dyDescent="0.2">
      <c r="A1887" s="26"/>
      <c r="B1887" s="49"/>
      <c r="C1887" s="49"/>
      <c r="D1887" s="49"/>
      <c r="E1887" s="49"/>
      <c r="F1887" s="27"/>
      <c r="G1887" s="27"/>
      <c r="H1887" s="27"/>
      <c r="I1887" s="57"/>
    </row>
    <row r="1888" spans="1:9" x14ac:dyDescent="0.2">
      <c r="A1888" s="26"/>
      <c r="B1888" s="49"/>
      <c r="C1888" s="49"/>
      <c r="D1888" s="49"/>
      <c r="E1888" s="49"/>
      <c r="F1888" s="27"/>
      <c r="G1888" s="27"/>
      <c r="H1888" s="27"/>
      <c r="I1888" s="57"/>
    </row>
    <row r="1889" spans="1:9" x14ac:dyDescent="0.2">
      <c r="A1889" s="26"/>
      <c r="B1889" s="49"/>
      <c r="C1889" s="49"/>
      <c r="D1889" s="49"/>
      <c r="E1889" s="49"/>
      <c r="F1889" s="27"/>
      <c r="G1889" s="27"/>
      <c r="H1889" s="27"/>
      <c r="I1889" s="57"/>
    </row>
    <row r="1890" spans="1:9" x14ac:dyDescent="0.2">
      <c r="A1890" s="26"/>
      <c r="B1890" s="49"/>
      <c r="C1890" s="49"/>
      <c r="D1890" s="49"/>
      <c r="E1890" s="49"/>
      <c r="F1890" s="27"/>
      <c r="G1890" s="27"/>
      <c r="H1890" s="27"/>
      <c r="I1890" s="57"/>
    </row>
    <row r="1891" spans="1:9" x14ac:dyDescent="0.2">
      <c r="A1891" s="26"/>
      <c r="B1891" s="49"/>
      <c r="C1891" s="49"/>
      <c r="D1891" s="49"/>
      <c r="E1891" s="49"/>
      <c r="F1891" s="27"/>
      <c r="G1891" s="27"/>
      <c r="H1891" s="27"/>
      <c r="I1891" s="57"/>
    </row>
    <row r="1892" spans="1:9" x14ac:dyDescent="0.2">
      <c r="A1892" s="26"/>
      <c r="B1892" s="49"/>
      <c r="C1892" s="49"/>
      <c r="D1892" s="49"/>
      <c r="E1892" s="49"/>
      <c r="F1892" s="27"/>
      <c r="G1892" s="27"/>
      <c r="H1892" s="27"/>
      <c r="I1892" s="57"/>
    </row>
    <row r="1893" spans="1:9" x14ac:dyDescent="0.2">
      <c r="A1893" s="26"/>
      <c r="B1893" s="49"/>
      <c r="C1893" s="49"/>
      <c r="D1893" s="49"/>
      <c r="E1893" s="49"/>
      <c r="F1893" s="27"/>
      <c r="G1893" s="27"/>
      <c r="H1893" s="27"/>
      <c r="I1893" s="57"/>
    </row>
    <row r="1894" spans="1:9" x14ac:dyDescent="0.2">
      <c r="A1894" s="26"/>
      <c r="B1894" s="49"/>
      <c r="C1894" s="49"/>
      <c r="D1894" s="49"/>
      <c r="E1894" s="49"/>
      <c r="F1894" s="27"/>
      <c r="G1894" s="27"/>
      <c r="H1894" s="27"/>
      <c r="I1894" s="57"/>
    </row>
    <row r="1895" spans="1:9" x14ac:dyDescent="0.2">
      <c r="A1895" s="26"/>
      <c r="B1895" s="49"/>
      <c r="C1895" s="49"/>
      <c r="D1895" s="49"/>
      <c r="E1895" s="49"/>
      <c r="F1895" s="27"/>
      <c r="G1895" s="27"/>
      <c r="H1895" s="27"/>
      <c r="I1895" s="57"/>
    </row>
    <row r="1896" spans="1:9" x14ac:dyDescent="0.2">
      <c r="A1896" s="26"/>
      <c r="B1896" s="49"/>
      <c r="C1896" s="49"/>
      <c r="D1896" s="49"/>
      <c r="E1896" s="49"/>
      <c r="F1896" s="27"/>
      <c r="G1896" s="27"/>
      <c r="H1896" s="27"/>
      <c r="I1896" s="57"/>
    </row>
    <row r="1897" spans="1:9" x14ac:dyDescent="0.2">
      <c r="A1897" s="26"/>
      <c r="B1897" s="49"/>
      <c r="C1897" s="49"/>
      <c r="D1897" s="49"/>
      <c r="E1897" s="49"/>
      <c r="F1897" s="27"/>
      <c r="G1897" s="27"/>
      <c r="H1897" s="27"/>
      <c r="I1897" s="57"/>
    </row>
    <row r="1898" spans="1:9" x14ac:dyDescent="0.2">
      <c r="A1898" s="26"/>
      <c r="B1898" s="49"/>
      <c r="C1898" s="49"/>
      <c r="D1898" s="49"/>
      <c r="E1898" s="49"/>
      <c r="F1898" s="27"/>
      <c r="G1898" s="27"/>
      <c r="H1898" s="27"/>
      <c r="I1898" s="57"/>
    </row>
    <row r="1899" spans="1:9" x14ac:dyDescent="0.2">
      <c r="A1899" s="26"/>
      <c r="B1899" s="49"/>
      <c r="C1899" s="49"/>
      <c r="D1899" s="49"/>
      <c r="E1899" s="49"/>
      <c r="F1899" s="27"/>
      <c r="G1899" s="27"/>
      <c r="H1899" s="27"/>
      <c r="I1899" s="57"/>
    </row>
    <row r="1900" spans="1:9" x14ac:dyDescent="0.2">
      <c r="A1900" s="26"/>
      <c r="B1900" s="49"/>
      <c r="C1900" s="49"/>
      <c r="D1900" s="49"/>
      <c r="E1900" s="49"/>
      <c r="F1900" s="27"/>
      <c r="G1900" s="27"/>
      <c r="H1900" s="27"/>
      <c r="I1900" s="57"/>
    </row>
    <row r="1901" spans="1:9" x14ac:dyDescent="0.2">
      <c r="A1901" s="26"/>
      <c r="B1901" s="49"/>
      <c r="C1901" s="49"/>
      <c r="D1901" s="49"/>
      <c r="E1901" s="49"/>
      <c r="F1901" s="27"/>
      <c r="G1901" s="27"/>
      <c r="H1901" s="27"/>
      <c r="I1901" s="57"/>
    </row>
    <row r="1902" spans="1:9" x14ac:dyDescent="0.2">
      <c r="A1902" s="26"/>
      <c r="B1902" s="49"/>
      <c r="C1902" s="49"/>
      <c r="D1902" s="49"/>
      <c r="E1902" s="49"/>
      <c r="F1902" s="27"/>
      <c r="G1902" s="27"/>
      <c r="H1902" s="27"/>
      <c r="I1902" s="57"/>
    </row>
    <row r="1903" spans="1:9" x14ac:dyDescent="0.2">
      <c r="A1903" s="26"/>
      <c r="B1903" s="49"/>
      <c r="C1903" s="49"/>
      <c r="D1903" s="49"/>
      <c r="E1903" s="49"/>
      <c r="F1903" s="27"/>
      <c r="G1903" s="27"/>
      <c r="H1903" s="27"/>
      <c r="I1903" s="57"/>
    </row>
    <row r="1904" spans="1:9" x14ac:dyDescent="0.2">
      <c r="A1904" s="26"/>
      <c r="B1904" s="49"/>
      <c r="C1904" s="49"/>
      <c r="D1904" s="49"/>
      <c r="E1904" s="49"/>
      <c r="F1904" s="27"/>
      <c r="G1904" s="27"/>
      <c r="H1904" s="27"/>
      <c r="I1904" s="57"/>
    </row>
    <row r="1905" spans="1:9" x14ac:dyDescent="0.2">
      <c r="A1905" s="26"/>
      <c r="B1905" s="49"/>
      <c r="C1905" s="49"/>
      <c r="D1905" s="49"/>
      <c r="E1905" s="49"/>
      <c r="F1905" s="27"/>
      <c r="G1905" s="27"/>
      <c r="H1905" s="27"/>
      <c r="I1905" s="57"/>
    </row>
    <row r="1906" spans="1:9" x14ac:dyDescent="0.2">
      <c r="A1906" s="26"/>
      <c r="B1906" s="49"/>
      <c r="C1906" s="49"/>
      <c r="D1906" s="49"/>
      <c r="E1906" s="49"/>
      <c r="F1906" s="27"/>
      <c r="G1906" s="27"/>
      <c r="H1906" s="27"/>
      <c r="I1906" s="57"/>
    </row>
    <row r="1907" spans="1:9" x14ac:dyDescent="0.2">
      <c r="A1907" s="26"/>
      <c r="B1907" s="49"/>
      <c r="C1907" s="49"/>
      <c r="D1907" s="49"/>
      <c r="E1907" s="49"/>
      <c r="F1907" s="27"/>
      <c r="G1907" s="27"/>
      <c r="H1907" s="27"/>
      <c r="I1907" s="57"/>
    </row>
    <row r="1908" spans="1:9" x14ac:dyDescent="0.2">
      <c r="A1908" s="26"/>
      <c r="B1908" s="49"/>
      <c r="C1908" s="49"/>
      <c r="D1908" s="49"/>
      <c r="E1908" s="49"/>
      <c r="F1908" s="27"/>
      <c r="G1908" s="27"/>
      <c r="H1908" s="27"/>
      <c r="I1908" s="57"/>
    </row>
    <row r="1909" spans="1:9" x14ac:dyDescent="0.2">
      <c r="A1909" s="26"/>
      <c r="B1909" s="49"/>
      <c r="C1909" s="49"/>
      <c r="D1909" s="49"/>
      <c r="E1909" s="49"/>
      <c r="F1909" s="27"/>
      <c r="G1909" s="27"/>
      <c r="H1909" s="27"/>
      <c r="I1909" s="57"/>
    </row>
    <row r="1910" spans="1:9" x14ac:dyDescent="0.2">
      <c r="A1910" s="26"/>
      <c r="B1910" s="49"/>
      <c r="C1910" s="49"/>
      <c r="D1910" s="49"/>
      <c r="E1910" s="49"/>
      <c r="F1910" s="27"/>
      <c r="G1910" s="27"/>
      <c r="H1910" s="27"/>
      <c r="I1910" s="57"/>
    </row>
    <row r="1911" spans="1:9" x14ac:dyDescent="0.2">
      <c r="A1911" s="26"/>
      <c r="B1911" s="49"/>
      <c r="C1911" s="49"/>
      <c r="D1911" s="49"/>
      <c r="E1911" s="49"/>
      <c r="F1911" s="27"/>
      <c r="G1911" s="27"/>
      <c r="H1911" s="27"/>
      <c r="I1911" s="57"/>
    </row>
    <row r="1912" spans="1:9" x14ac:dyDescent="0.2">
      <c r="A1912" s="26"/>
      <c r="B1912" s="49"/>
      <c r="C1912" s="49"/>
      <c r="D1912" s="49"/>
      <c r="E1912" s="49"/>
      <c r="F1912" s="27"/>
      <c r="G1912" s="27"/>
      <c r="H1912" s="27"/>
      <c r="I1912" s="57"/>
    </row>
    <row r="1913" spans="1:9" x14ac:dyDescent="0.2">
      <c r="A1913" s="26"/>
      <c r="B1913" s="49"/>
      <c r="C1913" s="49"/>
      <c r="D1913" s="49"/>
      <c r="E1913" s="49"/>
      <c r="F1913" s="27"/>
      <c r="G1913" s="27"/>
      <c r="H1913" s="27"/>
      <c r="I1913" s="57"/>
    </row>
    <row r="1914" spans="1:9" x14ac:dyDescent="0.2">
      <c r="A1914" s="26"/>
      <c r="B1914" s="49"/>
      <c r="C1914" s="49"/>
      <c r="D1914" s="49"/>
      <c r="E1914" s="49"/>
      <c r="F1914" s="27"/>
      <c r="G1914" s="27"/>
      <c r="H1914" s="27"/>
      <c r="I1914" s="57"/>
    </row>
    <row r="1915" spans="1:9" x14ac:dyDescent="0.2">
      <c r="A1915" s="26"/>
      <c r="B1915" s="49"/>
      <c r="C1915" s="49"/>
      <c r="D1915" s="49"/>
      <c r="E1915" s="49"/>
      <c r="F1915" s="27"/>
      <c r="G1915" s="27"/>
      <c r="H1915" s="27"/>
      <c r="I1915" s="57"/>
    </row>
    <row r="1916" spans="1:9" x14ac:dyDescent="0.2">
      <c r="A1916" s="26"/>
      <c r="B1916" s="49"/>
      <c r="C1916" s="49"/>
      <c r="D1916" s="49"/>
      <c r="E1916" s="49"/>
      <c r="F1916" s="27"/>
      <c r="G1916" s="27"/>
      <c r="H1916" s="27"/>
      <c r="I1916" s="57"/>
    </row>
    <row r="1917" spans="1:9" x14ac:dyDescent="0.2">
      <c r="A1917" s="26"/>
      <c r="B1917" s="49"/>
      <c r="C1917" s="49"/>
      <c r="D1917" s="49"/>
      <c r="E1917" s="49"/>
      <c r="F1917" s="27"/>
      <c r="G1917" s="27"/>
      <c r="H1917" s="27"/>
      <c r="I1917" s="57"/>
    </row>
    <row r="1918" spans="1:9" x14ac:dyDescent="0.2">
      <c r="A1918" s="26"/>
      <c r="B1918" s="49"/>
      <c r="C1918" s="49"/>
      <c r="D1918" s="49"/>
      <c r="E1918" s="49"/>
      <c r="F1918" s="27"/>
      <c r="G1918" s="27"/>
      <c r="H1918" s="27"/>
      <c r="I1918" s="57"/>
    </row>
    <row r="1919" spans="1:9" x14ac:dyDescent="0.2">
      <c r="A1919" s="26"/>
      <c r="B1919" s="49"/>
      <c r="C1919" s="49"/>
      <c r="D1919" s="49"/>
      <c r="E1919" s="49"/>
      <c r="F1919" s="27"/>
      <c r="G1919" s="27"/>
      <c r="H1919" s="27"/>
      <c r="I1919" s="57"/>
    </row>
    <row r="1920" spans="1:9" x14ac:dyDescent="0.2">
      <c r="A1920" s="26"/>
      <c r="B1920" s="49"/>
      <c r="C1920" s="49"/>
      <c r="D1920" s="49"/>
      <c r="E1920" s="49"/>
      <c r="F1920" s="27"/>
      <c r="G1920" s="27"/>
      <c r="H1920" s="27"/>
      <c r="I1920" s="57"/>
    </row>
    <row r="1921" spans="1:9" x14ac:dyDescent="0.2">
      <c r="A1921" s="26"/>
      <c r="B1921" s="49"/>
      <c r="C1921" s="49"/>
      <c r="D1921" s="49"/>
      <c r="E1921" s="49"/>
      <c r="F1921" s="27"/>
      <c r="G1921" s="27"/>
      <c r="H1921" s="27"/>
      <c r="I1921" s="57"/>
    </row>
    <row r="1922" spans="1:9" x14ac:dyDescent="0.2">
      <c r="A1922" s="26"/>
      <c r="B1922" s="49"/>
      <c r="C1922" s="49"/>
      <c r="D1922" s="49"/>
      <c r="E1922" s="49"/>
      <c r="F1922" s="27"/>
      <c r="G1922" s="27"/>
      <c r="H1922" s="27"/>
      <c r="I1922" s="57"/>
    </row>
    <row r="1923" spans="1:9" x14ac:dyDescent="0.2">
      <c r="A1923" s="26"/>
      <c r="B1923" s="49"/>
      <c r="C1923" s="49"/>
      <c r="D1923" s="49"/>
      <c r="E1923" s="49"/>
      <c r="F1923" s="27"/>
      <c r="G1923" s="27"/>
      <c r="H1923" s="27"/>
      <c r="I1923" s="57"/>
    </row>
    <row r="1924" spans="1:9" x14ac:dyDescent="0.2">
      <c r="A1924" s="26"/>
      <c r="B1924" s="49"/>
      <c r="C1924" s="49"/>
      <c r="D1924" s="49"/>
      <c r="E1924" s="49"/>
      <c r="F1924" s="27"/>
      <c r="G1924" s="27"/>
      <c r="H1924" s="27"/>
      <c r="I1924" s="57"/>
    </row>
    <row r="1925" spans="1:9" x14ac:dyDescent="0.2">
      <c r="A1925" s="26"/>
      <c r="B1925" s="49"/>
      <c r="C1925" s="49"/>
      <c r="D1925" s="49"/>
      <c r="E1925" s="49"/>
      <c r="F1925" s="27"/>
      <c r="G1925" s="27"/>
      <c r="H1925" s="27"/>
      <c r="I1925" s="57"/>
    </row>
    <row r="1926" spans="1:9" x14ac:dyDescent="0.2">
      <c r="A1926" s="26"/>
      <c r="B1926" s="49"/>
      <c r="C1926" s="49"/>
      <c r="D1926" s="49"/>
      <c r="E1926" s="49"/>
      <c r="F1926" s="27"/>
      <c r="G1926" s="27"/>
      <c r="H1926" s="27"/>
      <c r="I1926" s="57"/>
    </row>
    <row r="1927" spans="1:9" x14ac:dyDescent="0.2">
      <c r="A1927" s="26"/>
      <c r="B1927" s="49"/>
      <c r="C1927" s="49"/>
      <c r="D1927" s="49"/>
      <c r="E1927" s="49"/>
      <c r="F1927" s="27"/>
      <c r="G1927" s="27"/>
      <c r="H1927" s="27"/>
      <c r="I1927" s="57"/>
    </row>
    <row r="1928" spans="1:9" x14ac:dyDescent="0.2">
      <c r="A1928" s="26"/>
      <c r="B1928" s="49"/>
      <c r="C1928" s="49"/>
      <c r="D1928" s="49"/>
      <c r="E1928" s="49"/>
      <c r="F1928" s="27"/>
      <c r="G1928" s="27"/>
      <c r="H1928" s="27"/>
      <c r="I1928" s="57"/>
    </row>
    <row r="1929" spans="1:9" x14ac:dyDescent="0.2">
      <c r="A1929" s="26"/>
      <c r="B1929" s="49"/>
      <c r="C1929" s="49"/>
      <c r="D1929" s="49"/>
      <c r="E1929" s="49"/>
      <c r="F1929" s="27"/>
      <c r="G1929" s="27"/>
      <c r="H1929" s="27"/>
      <c r="I1929" s="57"/>
    </row>
    <row r="1930" spans="1:9" x14ac:dyDescent="0.2">
      <c r="A1930" s="26"/>
      <c r="B1930" s="49"/>
      <c r="C1930" s="49"/>
      <c r="D1930" s="49"/>
      <c r="E1930" s="49"/>
      <c r="F1930" s="27"/>
      <c r="G1930" s="27"/>
      <c r="H1930" s="27"/>
      <c r="I1930" s="57"/>
    </row>
    <row r="1931" spans="1:9" x14ac:dyDescent="0.2">
      <c r="A1931" s="26"/>
      <c r="B1931" s="49"/>
      <c r="C1931" s="49"/>
      <c r="D1931" s="49"/>
      <c r="E1931" s="49"/>
      <c r="F1931" s="27"/>
      <c r="G1931" s="27"/>
      <c r="H1931" s="27"/>
      <c r="I1931" s="57"/>
    </row>
    <row r="1932" spans="1:9" x14ac:dyDescent="0.2">
      <c r="A1932" s="26"/>
      <c r="B1932" s="49"/>
      <c r="C1932" s="49"/>
      <c r="D1932" s="49"/>
      <c r="E1932" s="49"/>
      <c r="F1932" s="27"/>
      <c r="G1932" s="27"/>
      <c r="H1932" s="27"/>
      <c r="I1932" s="57"/>
    </row>
    <row r="1933" spans="1:9" x14ac:dyDescent="0.2">
      <c r="A1933" s="26"/>
      <c r="B1933" s="49"/>
      <c r="C1933" s="49"/>
      <c r="D1933" s="49"/>
      <c r="E1933" s="49"/>
      <c r="F1933" s="27"/>
      <c r="G1933" s="27"/>
      <c r="H1933" s="27"/>
      <c r="I1933" s="57"/>
    </row>
    <row r="1934" spans="1:9" x14ac:dyDescent="0.2">
      <c r="A1934" s="26"/>
      <c r="B1934" s="49"/>
      <c r="C1934" s="49"/>
      <c r="D1934" s="49"/>
      <c r="E1934" s="49"/>
      <c r="F1934" s="27"/>
      <c r="G1934" s="27"/>
      <c r="H1934" s="27"/>
      <c r="I1934" s="57"/>
    </row>
    <row r="1935" spans="1:9" x14ac:dyDescent="0.2">
      <c r="A1935" s="26"/>
      <c r="B1935" s="49"/>
      <c r="C1935" s="49"/>
      <c r="D1935" s="49"/>
      <c r="E1935" s="49"/>
      <c r="F1935" s="27"/>
      <c r="G1935" s="27"/>
      <c r="H1935" s="27"/>
      <c r="I1935" s="57"/>
    </row>
    <row r="1936" spans="1:9" x14ac:dyDescent="0.2">
      <c r="A1936" s="26"/>
      <c r="B1936" s="49"/>
      <c r="C1936" s="49"/>
      <c r="D1936" s="49"/>
      <c r="E1936" s="49"/>
      <c r="F1936" s="27"/>
      <c r="G1936" s="27"/>
      <c r="H1936" s="27"/>
      <c r="I1936" s="57"/>
    </row>
    <row r="1937" spans="1:9" x14ac:dyDescent="0.2">
      <c r="A1937" s="26"/>
      <c r="B1937" s="49"/>
      <c r="C1937" s="49"/>
      <c r="D1937" s="49"/>
      <c r="E1937" s="49"/>
      <c r="F1937" s="27"/>
      <c r="G1937" s="27"/>
      <c r="H1937" s="27"/>
      <c r="I1937" s="57"/>
    </row>
    <row r="1938" spans="1:9" x14ac:dyDescent="0.2">
      <c r="A1938" s="26"/>
      <c r="B1938" s="49"/>
      <c r="C1938" s="49"/>
      <c r="D1938" s="49"/>
      <c r="E1938" s="49"/>
      <c r="F1938" s="27"/>
      <c r="G1938" s="27"/>
      <c r="H1938" s="27"/>
      <c r="I1938" s="57"/>
    </row>
    <row r="1939" spans="1:9" x14ac:dyDescent="0.2">
      <c r="A1939" s="26"/>
      <c r="B1939" s="49"/>
      <c r="C1939" s="49"/>
      <c r="D1939" s="49"/>
      <c r="E1939" s="49"/>
      <c r="F1939" s="27"/>
      <c r="G1939" s="27"/>
      <c r="H1939" s="27"/>
      <c r="I1939" s="57"/>
    </row>
    <row r="1940" spans="1:9" x14ac:dyDescent="0.2">
      <c r="A1940" s="26"/>
      <c r="B1940" s="49"/>
      <c r="C1940" s="49"/>
      <c r="D1940" s="49"/>
      <c r="E1940" s="49"/>
      <c r="F1940" s="27"/>
      <c r="G1940" s="27"/>
      <c r="H1940" s="27"/>
      <c r="I1940" s="57"/>
    </row>
    <row r="1941" spans="1:9" x14ac:dyDescent="0.2">
      <c r="A1941" s="26"/>
      <c r="B1941" s="49"/>
      <c r="C1941" s="49"/>
      <c r="D1941" s="49"/>
      <c r="E1941" s="49"/>
      <c r="F1941" s="27"/>
      <c r="G1941" s="27"/>
      <c r="H1941" s="27"/>
      <c r="I1941" s="57"/>
    </row>
    <row r="1942" spans="1:9" x14ac:dyDescent="0.2">
      <c r="A1942" s="26"/>
      <c r="B1942" s="49"/>
      <c r="C1942" s="49"/>
      <c r="D1942" s="49"/>
      <c r="E1942" s="49"/>
      <c r="F1942" s="27"/>
      <c r="G1942" s="27"/>
      <c r="H1942" s="27"/>
      <c r="I1942" s="57"/>
    </row>
    <row r="1943" spans="1:9" x14ac:dyDescent="0.2">
      <c r="A1943" s="26"/>
      <c r="B1943" s="49"/>
      <c r="C1943" s="49"/>
      <c r="D1943" s="49"/>
      <c r="E1943" s="49"/>
      <c r="F1943" s="27"/>
      <c r="G1943" s="27"/>
      <c r="H1943" s="27"/>
      <c r="I1943" s="57"/>
    </row>
    <row r="1944" spans="1:9" x14ac:dyDescent="0.2">
      <c r="A1944" s="26"/>
      <c r="B1944" s="49"/>
      <c r="C1944" s="49"/>
      <c r="D1944" s="49"/>
      <c r="E1944" s="49"/>
      <c r="F1944" s="27"/>
      <c r="G1944" s="27"/>
      <c r="H1944" s="27"/>
      <c r="I1944" s="57"/>
    </row>
    <row r="1945" spans="1:9" x14ac:dyDescent="0.2">
      <c r="A1945" s="26"/>
      <c r="B1945" s="49"/>
      <c r="C1945" s="49"/>
      <c r="D1945" s="49"/>
      <c r="E1945" s="49"/>
      <c r="F1945" s="27"/>
      <c r="G1945" s="27"/>
      <c r="H1945" s="27"/>
      <c r="I1945" s="57"/>
    </row>
    <row r="1946" spans="1:9" x14ac:dyDescent="0.2">
      <c r="A1946" s="26"/>
      <c r="B1946" s="49"/>
      <c r="C1946" s="49"/>
      <c r="D1946" s="49"/>
      <c r="E1946" s="49"/>
      <c r="F1946" s="27"/>
      <c r="G1946" s="27"/>
      <c r="H1946" s="27"/>
      <c r="I1946" s="57"/>
    </row>
    <row r="1947" spans="1:9" x14ac:dyDescent="0.2">
      <c r="A1947" s="26"/>
      <c r="B1947" s="49"/>
      <c r="C1947" s="49"/>
      <c r="D1947" s="49"/>
      <c r="E1947" s="49"/>
      <c r="F1947" s="27"/>
      <c r="G1947" s="27"/>
      <c r="H1947" s="27"/>
      <c r="I1947" s="57"/>
    </row>
    <row r="1948" spans="1:9" x14ac:dyDescent="0.2">
      <c r="A1948" s="26"/>
      <c r="B1948" s="49"/>
      <c r="C1948" s="49"/>
      <c r="D1948" s="49"/>
      <c r="E1948" s="49"/>
      <c r="F1948" s="27"/>
      <c r="G1948" s="27"/>
      <c r="H1948" s="27"/>
      <c r="I1948" s="57"/>
    </row>
    <row r="1949" spans="1:9" x14ac:dyDescent="0.2">
      <c r="A1949" s="26"/>
      <c r="B1949" s="49"/>
      <c r="C1949" s="49"/>
      <c r="D1949" s="49"/>
      <c r="E1949" s="49"/>
      <c r="F1949" s="27"/>
      <c r="G1949" s="27"/>
      <c r="H1949" s="27"/>
      <c r="I1949" s="57"/>
    </row>
    <row r="1950" spans="1:9" x14ac:dyDescent="0.2">
      <c r="A1950" s="26"/>
      <c r="B1950" s="49"/>
      <c r="C1950" s="49"/>
      <c r="D1950" s="49"/>
      <c r="E1950" s="49"/>
      <c r="F1950" s="27"/>
      <c r="G1950" s="27"/>
      <c r="H1950" s="27"/>
      <c r="I1950" s="57"/>
    </row>
    <row r="1951" spans="1:9" x14ac:dyDescent="0.2">
      <c r="A1951" s="26"/>
      <c r="B1951" s="49"/>
      <c r="C1951" s="49"/>
      <c r="D1951" s="49"/>
      <c r="E1951" s="49"/>
      <c r="F1951" s="27"/>
      <c r="G1951" s="27"/>
      <c r="H1951" s="27"/>
      <c r="I1951" s="57"/>
    </row>
    <row r="1952" spans="1:9" x14ac:dyDescent="0.2">
      <c r="A1952" s="26"/>
      <c r="B1952" s="49"/>
      <c r="C1952" s="49"/>
      <c r="D1952" s="49"/>
      <c r="E1952" s="49"/>
      <c r="F1952" s="27"/>
      <c r="G1952" s="27"/>
      <c r="H1952" s="27"/>
      <c r="I1952" s="57"/>
    </row>
    <row r="1953" spans="1:9" x14ac:dyDescent="0.2">
      <c r="A1953" s="26"/>
      <c r="B1953" s="49"/>
      <c r="C1953" s="49"/>
      <c r="D1953" s="49"/>
      <c r="E1953" s="49"/>
      <c r="F1953" s="27"/>
      <c r="G1953" s="27"/>
      <c r="H1953" s="27"/>
      <c r="I1953" s="57"/>
    </row>
    <row r="1954" spans="1:9" x14ac:dyDescent="0.2">
      <c r="A1954" s="26"/>
      <c r="B1954" s="49"/>
      <c r="C1954" s="49"/>
      <c r="D1954" s="49"/>
      <c r="E1954" s="49"/>
      <c r="F1954" s="27"/>
      <c r="G1954" s="27"/>
      <c r="H1954" s="27"/>
      <c r="I1954" s="57"/>
    </row>
    <row r="1955" spans="1:9" x14ac:dyDescent="0.2">
      <c r="A1955" s="26"/>
      <c r="B1955" s="49"/>
      <c r="C1955" s="49"/>
      <c r="D1955" s="49"/>
      <c r="E1955" s="49"/>
      <c r="F1955" s="27"/>
      <c r="G1955" s="27"/>
      <c r="H1955" s="27"/>
      <c r="I1955" s="57"/>
    </row>
    <row r="1956" spans="1:9" x14ac:dyDescent="0.2">
      <c r="A1956" s="26"/>
      <c r="B1956" s="49"/>
      <c r="C1956" s="49"/>
      <c r="D1956" s="49"/>
      <c r="E1956" s="49"/>
      <c r="F1956" s="27"/>
      <c r="G1956" s="27"/>
      <c r="H1956" s="27"/>
      <c r="I1956" s="57"/>
    </row>
    <row r="1957" spans="1:9" x14ac:dyDescent="0.2">
      <c r="A1957" s="26"/>
      <c r="B1957" s="49"/>
      <c r="C1957" s="49"/>
      <c r="D1957" s="49"/>
      <c r="E1957" s="49"/>
      <c r="F1957" s="27"/>
      <c r="G1957" s="27"/>
      <c r="H1957" s="27"/>
      <c r="I1957" s="57"/>
    </row>
    <row r="1958" spans="1:9" x14ac:dyDescent="0.2">
      <c r="A1958" s="26"/>
      <c r="B1958" s="49"/>
      <c r="C1958" s="49"/>
      <c r="D1958" s="49"/>
      <c r="E1958" s="49"/>
      <c r="F1958" s="27"/>
      <c r="G1958" s="27"/>
      <c r="H1958" s="27"/>
      <c r="I1958" s="57"/>
    </row>
    <row r="1959" spans="1:9" x14ac:dyDescent="0.2">
      <c r="A1959" s="26"/>
      <c r="B1959" s="49"/>
      <c r="C1959" s="49"/>
      <c r="D1959" s="49"/>
      <c r="E1959" s="49"/>
      <c r="F1959" s="27"/>
      <c r="G1959" s="27"/>
      <c r="H1959" s="27"/>
      <c r="I1959" s="57"/>
    </row>
    <row r="1960" spans="1:9" x14ac:dyDescent="0.2">
      <c r="A1960" s="26"/>
      <c r="B1960" s="49"/>
      <c r="C1960" s="49"/>
      <c r="D1960" s="49"/>
      <c r="E1960" s="49"/>
      <c r="F1960" s="27"/>
      <c r="G1960" s="27"/>
      <c r="H1960" s="27"/>
      <c r="I1960" s="57"/>
    </row>
    <row r="1961" spans="1:9" x14ac:dyDescent="0.2">
      <c r="A1961" s="26"/>
      <c r="B1961" s="49"/>
      <c r="C1961" s="49"/>
      <c r="D1961" s="49"/>
      <c r="E1961" s="49"/>
      <c r="F1961" s="27"/>
      <c r="G1961" s="27"/>
      <c r="H1961" s="27"/>
      <c r="I1961" s="57"/>
    </row>
    <row r="1962" spans="1:9" x14ac:dyDescent="0.2">
      <c r="A1962" s="26"/>
      <c r="B1962" s="49"/>
      <c r="C1962" s="49"/>
      <c r="D1962" s="49"/>
      <c r="E1962" s="49"/>
      <c r="F1962" s="27"/>
      <c r="G1962" s="27"/>
      <c r="H1962" s="27"/>
      <c r="I1962" s="57"/>
    </row>
    <row r="1963" spans="1:9" x14ac:dyDescent="0.2">
      <c r="A1963" s="26"/>
      <c r="B1963" s="49"/>
      <c r="C1963" s="49"/>
      <c r="D1963" s="49"/>
      <c r="E1963" s="49"/>
      <c r="F1963" s="27"/>
      <c r="G1963" s="27"/>
      <c r="H1963" s="27"/>
      <c r="I1963" s="57"/>
    </row>
    <row r="1964" spans="1:9" x14ac:dyDescent="0.2">
      <c r="A1964" s="26"/>
      <c r="B1964" s="49"/>
      <c r="C1964" s="49"/>
      <c r="D1964" s="49"/>
      <c r="E1964" s="49"/>
      <c r="F1964" s="27"/>
      <c r="G1964" s="27"/>
      <c r="H1964" s="27"/>
      <c r="I1964" s="57"/>
    </row>
    <row r="1965" spans="1:9" x14ac:dyDescent="0.2">
      <c r="A1965" s="26"/>
      <c r="B1965" s="49"/>
      <c r="C1965" s="49"/>
      <c r="D1965" s="49"/>
      <c r="E1965" s="49"/>
      <c r="F1965" s="27"/>
      <c r="G1965" s="27"/>
      <c r="H1965" s="27"/>
      <c r="I1965" s="57"/>
    </row>
    <row r="1966" spans="1:9" x14ac:dyDescent="0.2">
      <c r="A1966" s="26"/>
      <c r="B1966" s="49"/>
      <c r="C1966" s="49"/>
      <c r="D1966" s="49"/>
      <c r="E1966" s="49"/>
      <c r="F1966" s="27"/>
      <c r="G1966" s="27"/>
      <c r="H1966" s="27"/>
      <c r="I1966" s="57"/>
    </row>
    <row r="1967" spans="1:9" x14ac:dyDescent="0.2">
      <c r="A1967" s="26"/>
      <c r="B1967" s="49"/>
      <c r="C1967" s="49"/>
      <c r="D1967" s="49"/>
      <c r="E1967" s="49"/>
      <c r="F1967" s="27"/>
      <c r="G1967" s="27"/>
      <c r="H1967" s="27"/>
      <c r="I1967" s="57"/>
    </row>
    <row r="1968" spans="1:9" x14ac:dyDescent="0.2">
      <c r="A1968" s="26"/>
      <c r="B1968" s="49"/>
      <c r="C1968" s="49"/>
      <c r="D1968" s="49"/>
      <c r="E1968" s="49"/>
      <c r="F1968" s="27"/>
      <c r="G1968" s="27"/>
      <c r="H1968" s="27"/>
      <c r="I1968" s="57"/>
    </row>
    <row r="1969" spans="1:9" x14ac:dyDescent="0.2">
      <c r="A1969" s="26"/>
      <c r="B1969" s="49"/>
      <c r="C1969" s="49"/>
      <c r="D1969" s="49"/>
      <c r="E1969" s="49"/>
      <c r="F1969" s="27"/>
      <c r="G1969" s="27"/>
      <c r="H1969" s="27"/>
      <c r="I1969" s="57"/>
    </row>
    <row r="1970" spans="1:9" x14ac:dyDescent="0.2">
      <c r="A1970" s="26"/>
      <c r="B1970" s="49"/>
      <c r="C1970" s="49"/>
      <c r="D1970" s="49"/>
      <c r="E1970" s="49"/>
      <c r="F1970" s="27"/>
      <c r="G1970" s="27"/>
      <c r="H1970" s="27"/>
      <c r="I1970" s="57"/>
    </row>
    <row r="1971" spans="1:9" x14ac:dyDescent="0.2">
      <c r="A1971" s="26"/>
      <c r="B1971" s="49"/>
      <c r="C1971" s="49"/>
      <c r="D1971" s="49"/>
      <c r="E1971" s="49"/>
      <c r="F1971" s="27"/>
      <c r="G1971" s="27"/>
      <c r="H1971" s="27"/>
      <c r="I1971" s="57"/>
    </row>
    <row r="1972" spans="1:9" x14ac:dyDescent="0.2">
      <c r="A1972" s="26"/>
      <c r="B1972" s="49"/>
      <c r="C1972" s="49"/>
      <c r="D1972" s="49"/>
      <c r="E1972" s="49"/>
      <c r="F1972" s="27"/>
      <c r="G1972" s="27"/>
      <c r="H1972" s="27"/>
      <c r="I1972" s="57"/>
    </row>
    <row r="1973" spans="1:9" x14ac:dyDescent="0.2">
      <c r="A1973" s="26"/>
      <c r="B1973" s="49"/>
      <c r="C1973" s="49"/>
      <c r="D1973" s="49"/>
      <c r="E1973" s="49"/>
      <c r="F1973" s="27"/>
      <c r="G1973" s="27"/>
      <c r="H1973" s="27"/>
      <c r="I1973" s="57"/>
    </row>
    <row r="1974" spans="1:9" x14ac:dyDescent="0.2">
      <c r="A1974" s="26"/>
      <c r="B1974" s="49"/>
      <c r="C1974" s="49"/>
      <c r="D1974" s="49"/>
      <c r="E1974" s="49"/>
      <c r="F1974" s="27"/>
      <c r="G1974" s="27"/>
      <c r="H1974" s="27"/>
      <c r="I1974" s="57"/>
    </row>
    <row r="1975" spans="1:9" x14ac:dyDescent="0.2">
      <c r="A1975" s="26"/>
      <c r="B1975" s="49"/>
      <c r="C1975" s="49"/>
      <c r="D1975" s="49"/>
      <c r="E1975" s="49"/>
      <c r="F1975" s="27"/>
      <c r="G1975" s="27"/>
      <c r="H1975" s="27"/>
      <c r="I1975" s="57"/>
    </row>
    <row r="1976" spans="1:9" x14ac:dyDescent="0.2">
      <c r="A1976" s="26"/>
      <c r="B1976" s="49"/>
      <c r="C1976" s="49"/>
      <c r="D1976" s="49"/>
      <c r="E1976" s="49"/>
      <c r="F1976" s="27"/>
      <c r="G1976" s="27"/>
      <c r="H1976" s="27"/>
      <c r="I1976" s="57"/>
    </row>
    <row r="1977" spans="1:9" x14ac:dyDescent="0.2">
      <c r="A1977" s="26"/>
      <c r="B1977" s="49"/>
      <c r="C1977" s="49"/>
      <c r="D1977" s="49"/>
      <c r="E1977" s="49"/>
      <c r="F1977" s="27"/>
      <c r="G1977" s="27"/>
      <c r="H1977" s="27"/>
      <c r="I1977" s="57"/>
    </row>
    <row r="1978" spans="1:9" x14ac:dyDescent="0.2">
      <c r="A1978" s="26"/>
      <c r="B1978" s="49"/>
      <c r="C1978" s="49"/>
      <c r="D1978" s="49"/>
      <c r="E1978" s="49"/>
      <c r="F1978" s="27"/>
      <c r="G1978" s="27"/>
      <c r="H1978" s="27"/>
      <c r="I1978" s="57"/>
    </row>
    <row r="1979" spans="1:9" x14ac:dyDescent="0.2">
      <c r="A1979" s="26"/>
      <c r="B1979" s="49"/>
      <c r="C1979" s="49"/>
      <c r="D1979" s="49"/>
      <c r="E1979" s="49"/>
      <c r="F1979" s="27"/>
      <c r="G1979" s="27"/>
      <c r="H1979" s="27"/>
      <c r="I1979" s="57"/>
    </row>
    <row r="1980" spans="1:9" x14ac:dyDescent="0.2">
      <c r="A1980" s="26"/>
      <c r="B1980" s="49"/>
      <c r="C1980" s="49"/>
      <c r="D1980" s="49"/>
      <c r="E1980" s="49"/>
      <c r="F1980" s="27"/>
      <c r="G1980" s="27"/>
      <c r="H1980" s="27"/>
      <c r="I1980" s="57"/>
    </row>
    <row r="1981" spans="1:9" x14ac:dyDescent="0.2">
      <c r="A1981" s="26"/>
      <c r="B1981" s="49"/>
      <c r="C1981" s="49"/>
      <c r="D1981" s="49"/>
      <c r="E1981" s="49"/>
      <c r="F1981" s="27"/>
      <c r="G1981" s="27"/>
      <c r="H1981" s="27"/>
      <c r="I1981" s="57"/>
    </row>
    <row r="1982" spans="1:9" x14ac:dyDescent="0.2">
      <c r="A1982" s="26"/>
      <c r="B1982" s="49"/>
      <c r="C1982" s="49"/>
      <c r="D1982" s="49"/>
      <c r="E1982" s="49"/>
      <c r="F1982" s="27"/>
      <c r="G1982" s="27"/>
      <c r="H1982" s="27"/>
      <c r="I1982" s="57"/>
    </row>
    <row r="1983" spans="1:9" x14ac:dyDescent="0.2">
      <c r="A1983" s="26"/>
      <c r="B1983" s="49"/>
      <c r="C1983" s="49"/>
      <c r="D1983" s="49"/>
      <c r="E1983" s="49"/>
      <c r="F1983" s="27"/>
      <c r="G1983" s="27"/>
      <c r="H1983" s="27"/>
      <c r="I1983" s="57"/>
    </row>
    <row r="1984" spans="1:9" x14ac:dyDescent="0.2">
      <c r="A1984" s="26"/>
      <c r="B1984" s="49"/>
      <c r="C1984" s="49"/>
      <c r="D1984" s="49"/>
      <c r="E1984" s="49"/>
      <c r="F1984" s="27"/>
      <c r="G1984" s="27"/>
      <c r="H1984" s="27"/>
      <c r="I1984" s="57"/>
    </row>
    <row r="1985" spans="1:9" x14ac:dyDescent="0.2">
      <c r="A1985" s="26"/>
      <c r="B1985" s="49"/>
      <c r="C1985" s="49"/>
      <c r="D1985" s="49"/>
      <c r="E1985" s="49"/>
      <c r="F1985" s="27"/>
      <c r="G1985" s="27"/>
      <c r="H1985" s="27"/>
      <c r="I1985" s="57"/>
    </row>
    <row r="1986" spans="1:9" x14ac:dyDescent="0.2">
      <c r="A1986" s="26"/>
      <c r="B1986" s="49"/>
      <c r="C1986" s="49"/>
      <c r="D1986" s="49"/>
      <c r="E1986" s="49"/>
      <c r="F1986" s="27"/>
      <c r="G1986" s="27"/>
      <c r="H1986" s="27"/>
      <c r="I1986" s="57"/>
    </row>
    <row r="1987" spans="1:9" x14ac:dyDescent="0.2">
      <c r="A1987" s="26"/>
      <c r="B1987" s="49"/>
      <c r="C1987" s="49"/>
      <c r="D1987" s="49"/>
      <c r="E1987" s="49"/>
      <c r="F1987" s="27"/>
      <c r="G1987" s="27"/>
      <c r="H1987" s="27"/>
      <c r="I1987" s="57"/>
    </row>
    <row r="1988" spans="1:9" x14ac:dyDescent="0.2">
      <c r="A1988" s="26"/>
      <c r="B1988" s="49"/>
      <c r="C1988" s="49"/>
      <c r="D1988" s="49"/>
      <c r="E1988" s="49"/>
      <c r="F1988" s="27"/>
      <c r="G1988" s="27"/>
      <c r="H1988" s="27"/>
      <c r="I1988" s="57"/>
    </row>
    <row r="1989" spans="1:9" x14ac:dyDescent="0.2">
      <c r="A1989" s="26"/>
      <c r="B1989" s="49"/>
      <c r="C1989" s="49"/>
      <c r="D1989" s="49"/>
      <c r="E1989" s="49"/>
      <c r="F1989" s="27"/>
      <c r="G1989" s="27"/>
      <c r="H1989" s="27"/>
      <c r="I1989" s="57"/>
    </row>
    <row r="1990" spans="1:9" x14ac:dyDescent="0.2">
      <c r="A1990" s="26"/>
      <c r="B1990" s="49"/>
      <c r="C1990" s="49"/>
      <c r="D1990" s="49"/>
      <c r="E1990" s="49"/>
      <c r="F1990" s="27"/>
      <c r="G1990" s="27"/>
      <c r="H1990" s="27"/>
      <c r="I1990" s="57"/>
    </row>
    <row r="1991" spans="1:9" x14ac:dyDescent="0.2">
      <c r="A1991" s="26"/>
      <c r="B1991" s="49"/>
      <c r="C1991" s="49"/>
      <c r="D1991" s="49"/>
      <c r="E1991" s="49"/>
      <c r="F1991" s="27"/>
      <c r="G1991" s="27"/>
      <c r="H1991" s="27"/>
      <c r="I1991" s="57"/>
    </row>
    <row r="1992" spans="1:9" x14ac:dyDescent="0.2">
      <c r="A1992" s="26"/>
      <c r="B1992" s="49"/>
      <c r="C1992" s="49"/>
      <c r="D1992" s="49"/>
      <c r="E1992" s="49"/>
      <c r="F1992" s="27"/>
      <c r="G1992" s="27"/>
      <c r="H1992" s="27"/>
      <c r="I1992" s="57"/>
    </row>
    <row r="1993" spans="1:9" x14ac:dyDescent="0.2">
      <c r="A1993" s="26"/>
      <c r="B1993" s="49"/>
      <c r="C1993" s="49"/>
      <c r="D1993" s="49"/>
      <c r="E1993" s="49"/>
      <c r="F1993" s="27"/>
      <c r="G1993" s="27"/>
      <c r="H1993" s="27"/>
      <c r="I1993" s="57"/>
    </row>
    <row r="1994" spans="1:9" x14ac:dyDescent="0.2">
      <c r="A1994" s="26"/>
      <c r="B1994" s="49"/>
      <c r="C1994" s="49"/>
      <c r="D1994" s="49"/>
      <c r="E1994" s="49"/>
      <c r="F1994" s="27"/>
      <c r="G1994" s="27"/>
      <c r="H1994" s="27"/>
      <c r="I1994" s="57"/>
    </row>
    <row r="1995" spans="1:9" x14ac:dyDescent="0.2">
      <c r="A1995" s="26"/>
      <c r="B1995" s="49"/>
      <c r="C1995" s="49"/>
      <c r="D1995" s="49"/>
      <c r="E1995" s="49"/>
      <c r="F1995" s="27"/>
      <c r="G1995" s="27"/>
      <c r="H1995" s="27"/>
      <c r="I1995" s="57"/>
    </row>
    <row r="1996" spans="1:9" x14ac:dyDescent="0.2">
      <c r="A1996" s="26"/>
      <c r="B1996" s="49"/>
      <c r="C1996" s="49"/>
      <c r="D1996" s="49"/>
      <c r="E1996" s="49"/>
      <c r="F1996" s="27"/>
      <c r="G1996" s="27"/>
      <c r="H1996" s="27"/>
      <c r="I1996" s="57"/>
    </row>
    <row r="1997" spans="1:9" x14ac:dyDescent="0.2">
      <c r="A1997" s="26"/>
      <c r="B1997" s="49"/>
      <c r="C1997" s="49"/>
      <c r="D1997" s="49"/>
      <c r="E1997" s="49"/>
      <c r="F1997" s="27"/>
      <c r="G1997" s="27"/>
      <c r="H1997" s="27"/>
      <c r="I1997" s="57"/>
    </row>
    <row r="1998" spans="1:9" x14ac:dyDescent="0.2">
      <c r="A1998" s="26"/>
      <c r="B1998" s="49"/>
      <c r="C1998" s="49"/>
      <c r="D1998" s="49"/>
      <c r="E1998" s="49"/>
      <c r="F1998" s="27"/>
      <c r="G1998" s="27"/>
      <c r="H1998" s="27"/>
      <c r="I1998" s="57"/>
    </row>
    <row r="1999" spans="1:9" x14ac:dyDescent="0.2">
      <c r="A1999" s="26"/>
      <c r="B1999" s="49"/>
      <c r="C1999" s="49"/>
      <c r="D1999" s="49"/>
      <c r="E1999" s="49"/>
      <c r="F1999" s="27"/>
      <c r="G1999" s="27"/>
      <c r="H1999" s="27"/>
      <c r="I1999" s="57"/>
    </row>
    <row r="2000" spans="1:9" x14ac:dyDescent="0.2">
      <c r="A2000" s="26"/>
      <c r="B2000" s="49"/>
      <c r="C2000" s="49"/>
      <c r="D2000" s="49"/>
      <c r="E2000" s="49"/>
      <c r="F2000" s="27"/>
      <c r="G2000" s="27"/>
      <c r="H2000" s="27"/>
      <c r="I2000" s="57"/>
    </row>
    <row r="2001" spans="1:9" x14ac:dyDescent="0.2">
      <c r="A2001" s="26"/>
      <c r="B2001" s="49"/>
      <c r="C2001" s="49"/>
      <c r="D2001" s="49"/>
      <c r="E2001" s="49"/>
      <c r="F2001" s="27"/>
      <c r="G2001" s="27"/>
      <c r="H2001" s="27"/>
      <c r="I2001" s="57"/>
    </row>
    <row r="2002" spans="1:9" x14ac:dyDescent="0.2">
      <c r="A2002" s="26"/>
      <c r="B2002" s="49"/>
      <c r="C2002" s="49"/>
      <c r="D2002" s="49"/>
      <c r="E2002" s="49"/>
      <c r="F2002" s="27"/>
      <c r="G2002" s="27"/>
      <c r="H2002" s="27"/>
      <c r="I2002" s="57"/>
    </row>
    <row r="2003" spans="1:9" x14ac:dyDescent="0.2">
      <c r="A2003" s="26"/>
      <c r="B2003" s="49"/>
      <c r="C2003" s="49"/>
      <c r="D2003" s="49"/>
      <c r="E2003" s="49"/>
      <c r="F2003" s="27"/>
      <c r="G2003" s="27"/>
      <c r="H2003" s="27"/>
      <c r="I2003" s="57"/>
    </row>
    <row r="2004" spans="1:9" x14ac:dyDescent="0.2">
      <c r="A2004" s="26"/>
      <c r="B2004" s="49"/>
      <c r="C2004" s="49"/>
      <c r="D2004" s="49"/>
      <c r="E2004" s="49"/>
      <c r="F2004" s="27"/>
      <c r="G2004" s="27"/>
      <c r="H2004" s="27"/>
      <c r="I2004" s="57"/>
    </row>
    <row r="2005" spans="1:9" x14ac:dyDescent="0.2">
      <c r="A2005" s="26"/>
      <c r="B2005" s="49"/>
      <c r="C2005" s="49"/>
      <c r="D2005" s="49"/>
      <c r="E2005" s="49"/>
      <c r="F2005" s="27"/>
      <c r="G2005" s="27"/>
      <c r="H2005" s="27"/>
      <c r="I2005" s="57"/>
    </row>
    <row r="2006" spans="1:9" x14ac:dyDescent="0.2">
      <c r="A2006" s="26"/>
      <c r="B2006" s="49"/>
      <c r="C2006" s="49"/>
      <c r="D2006" s="49"/>
      <c r="E2006" s="49"/>
      <c r="F2006" s="27"/>
      <c r="G2006" s="27"/>
      <c r="H2006" s="27"/>
      <c r="I2006" s="57"/>
    </row>
    <row r="2007" spans="1:9" x14ac:dyDescent="0.2">
      <c r="A2007" s="26"/>
      <c r="B2007" s="49"/>
      <c r="C2007" s="49"/>
      <c r="D2007" s="49"/>
      <c r="E2007" s="49"/>
      <c r="F2007" s="27"/>
      <c r="G2007" s="27"/>
      <c r="H2007" s="27"/>
      <c r="I2007" s="57"/>
    </row>
    <row r="2008" spans="1:9" x14ac:dyDescent="0.2">
      <c r="A2008" s="26"/>
      <c r="B2008" s="49"/>
      <c r="C2008" s="49"/>
      <c r="D2008" s="49"/>
      <c r="E2008" s="49"/>
      <c r="F2008" s="27"/>
      <c r="G2008" s="27"/>
      <c r="H2008" s="27"/>
      <c r="I2008" s="57"/>
    </row>
    <row r="2009" spans="1:9" x14ac:dyDescent="0.2">
      <c r="A2009" s="26"/>
      <c r="B2009" s="49"/>
      <c r="C2009" s="49"/>
      <c r="D2009" s="49"/>
      <c r="E2009" s="49"/>
      <c r="F2009" s="27"/>
      <c r="G2009" s="27"/>
      <c r="H2009" s="27"/>
      <c r="I2009" s="57"/>
    </row>
    <row r="2010" spans="1:9" x14ac:dyDescent="0.2">
      <c r="A2010" s="26"/>
      <c r="B2010" s="49"/>
      <c r="C2010" s="49"/>
      <c r="D2010" s="49"/>
      <c r="E2010" s="49"/>
      <c r="F2010" s="27"/>
      <c r="G2010" s="27"/>
      <c r="H2010" s="27"/>
      <c r="I2010" s="57"/>
    </row>
    <row r="2011" spans="1:9" x14ac:dyDescent="0.2">
      <c r="A2011" s="26"/>
      <c r="B2011" s="49"/>
      <c r="C2011" s="49"/>
      <c r="D2011" s="49"/>
      <c r="E2011" s="49"/>
      <c r="F2011" s="27"/>
      <c r="G2011" s="27"/>
      <c r="H2011" s="27"/>
      <c r="I2011" s="57"/>
    </row>
    <row r="2012" spans="1:9" x14ac:dyDescent="0.2">
      <c r="A2012" s="26"/>
      <c r="B2012" s="49"/>
      <c r="C2012" s="49"/>
      <c r="D2012" s="49"/>
      <c r="E2012" s="49"/>
      <c r="F2012" s="27"/>
      <c r="G2012" s="27"/>
      <c r="H2012" s="27"/>
      <c r="I2012" s="57"/>
    </row>
    <row r="2013" spans="1:9" x14ac:dyDescent="0.2">
      <c r="A2013" s="26"/>
      <c r="B2013" s="49"/>
      <c r="C2013" s="49"/>
      <c r="D2013" s="49"/>
      <c r="E2013" s="49"/>
      <c r="F2013" s="27"/>
      <c r="G2013" s="27"/>
      <c r="H2013" s="27"/>
      <c r="I2013" s="57"/>
    </row>
    <row r="2014" spans="1:9" x14ac:dyDescent="0.2">
      <c r="A2014" s="26"/>
      <c r="B2014" s="28"/>
      <c r="C2014" s="28"/>
      <c r="D2014" s="28"/>
      <c r="E2014" s="28"/>
    </row>
    <row r="2015" spans="1:9" x14ac:dyDescent="0.2">
      <c r="A2015" s="26"/>
      <c r="B2015" s="28"/>
      <c r="C2015" s="28"/>
      <c r="D2015" s="28"/>
      <c r="E2015" s="28"/>
    </row>
    <row r="2016" spans="1:9" x14ac:dyDescent="0.2">
      <c r="A2016" s="26"/>
      <c r="B2016" s="28"/>
      <c r="C2016" s="28"/>
      <c r="D2016" s="28"/>
      <c r="E2016" s="28"/>
    </row>
    <row r="2017" spans="1:5" x14ac:dyDescent="0.2">
      <c r="A2017" s="26"/>
      <c r="B2017" s="28"/>
      <c r="C2017" s="28"/>
      <c r="D2017" s="28"/>
      <c r="E2017" s="28"/>
    </row>
    <row r="2018" spans="1:5" x14ac:dyDescent="0.2">
      <c r="A2018" s="26"/>
      <c r="B2018" s="28"/>
      <c r="C2018" s="28"/>
      <c r="D2018" s="28"/>
      <c r="E2018" s="28"/>
    </row>
    <row r="2019" spans="1:5" x14ac:dyDescent="0.2">
      <c r="A2019" s="26"/>
      <c r="B2019" s="28"/>
      <c r="C2019" s="28"/>
      <c r="D2019" s="28"/>
      <c r="E2019" s="28"/>
    </row>
    <row r="2020" spans="1:5" x14ac:dyDescent="0.2">
      <c r="A2020" s="26"/>
      <c r="B2020" s="28"/>
      <c r="C2020" s="28"/>
      <c r="D2020" s="28"/>
      <c r="E2020" s="28"/>
    </row>
    <row r="2021" spans="1:5" x14ac:dyDescent="0.2">
      <c r="A2021" s="26"/>
      <c r="B2021" s="28"/>
      <c r="C2021" s="28"/>
      <c r="D2021" s="28"/>
      <c r="E2021" s="28"/>
    </row>
    <row r="2022" spans="1:5" x14ac:dyDescent="0.2">
      <c r="A2022" s="26"/>
      <c r="B2022" s="28"/>
      <c r="C2022" s="28"/>
      <c r="D2022" s="28"/>
      <c r="E2022" s="28"/>
    </row>
    <row r="2023" spans="1:5" x14ac:dyDescent="0.2">
      <c r="A2023" s="26"/>
      <c r="B2023" s="28"/>
      <c r="C2023" s="28"/>
      <c r="D2023" s="28"/>
      <c r="E2023" s="28"/>
    </row>
    <row r="2024" spans="1:5" x14ac:dyDescent="0.2">
      <c r="A2024" s="26"/>
      <c r="B2024" s="28"/>
      <c r="C2024" s="28"/>
      <c r="D2024" s="28"/>
      <c r="E2024" s="28"/>
    </row>
    <row r="2025" spans="1:5" x14ac:dyDescent="0.2">
      <c r="A2025" s="26"/>
      <c r="B2025" s="28"/>
      <c r="C2025" s="28"/>
      <c r="D2025" s="28"/>
      <c r="E2025" s="28"/>
    </row>
    <row r="2026" spans="1:5" x14ac:dyDescent="0.2">
      <c r="A2026" s="26"/>
      <c r="B2026" s="28"/>
      <c r="C2026" s="28"/>
      <c r="D2026" s="28"/>
      <c r="E2026" s="28"/>
    </row>
    <row r="2027" spans="1:5" x14ac:dyDescent="0.2">
      <c r="A2027" s="26"/>
      <c r="B2027" s="28"/>
      <c r="C2027" s="28"/>
      <c r="D2027" s="28"/>
      <c r="E2027" s="28"/>
    </row>
    <row r="2028" spans="1:5" x14ac:dyDescent="0.2">
      <c r="A2028" s="26"/>
      <c r="B2028" s="28"/>
      <c r="C2028" s="28"/>
      <c r="D2028" s="28"/>
      <c r="E2028" s="28"/>
    </row>
    <row r="2029" spans="1:5" x14ac:dyDescent="0.2">
      <c r="A2029" s="26"/>
      <c r="B2029" s="28"/>
      <c r="C2029" s="28"/>
      <c r="D2029" s="28"/>
      <c r="E2029" s="28"/>
    </row>
    <row r="2030" spans="1:5" x14ac:dyDescent="0.2">
      <c r="A2030" s="26"/>
      <c r="B2030" s="28"/>
      <c r="C2030" s="28"/>
      <c r="D2030" s="28"/>
      <c r="E2030" s="28"/>
    </row>
    <row r="2031" spans="1:5" x14ac:dyDescent="0.2">
      <c r="A2031" s="26"/>
      <c r="B2031" s="28"/>
      <c r="C2031" s="28"/>
      <c r="D2031" s="28"/>
      <c r="E2031" s="28"/>
    </row>
    <row r="2032" spans="1:5" x14ac:dyDescent="0.2">
      <c r="A2032" s="26"/>
      <c r="B2032" s="28"/>
      <c r="C2032" s="28"/>
      <c r="D2032" s="28"/>
      <c r="E2032" s="28"/>
    </row>
    <row r="2033" spans="1:5" x14ac:dyDescent="0.2">
      <c r="A2033" s="26"/>
      <c r="B2033" s="28"/>
      <c r="C2033" s="28"/>
      <c r="D2033" s="28"/>
      <c r="E2033" s="28"/>
    </row>
    <row r="2034" spans="1:5" x14ac:dyDescent="0.2">
      <c r="A2034" s="26"/>
      <c r="B2034" s="28"/>
      <c r="C2034" s="28"/>
      <c r="D2034" s="28"/>
      <c r="E2034" s="28"/>
    </row>
    <row r="2035" spans="1:5" x14ac:dyDescent="0.2">
      <c r="A2035" s="26"/>
      <c r="B2035" s="28"/>
      <c r="C2035" s="28"/>
      <c r="D2035" s="28"/>
      <c r="E2035" s="28"/>
    </row>
    <row r="2036" spans="1:5" x14ac:dyDescent="0.2">
      <c r="A2036" s="26"/>
      <c r="B2036" s="28"/>
      <c r="C2036" s="28"/>
      <c r="D2036" s="28"/>
      <c r="E2036" s="28"/>
    </row>
    <row r="2037" spans="1:5" x14ac:dyDescent="0.2">
      <c r="A2037" s="26"/>
      <c r="B2037" s="28"/>
      <c r="C2037" s="28"/>
      <c r="D2037" s="28"/>
      <c r="E2037" s="28"/>
    </row>
    <row r="2038" spans="1:5" x14ac:dyDescent="0.2">
      <c r="A2038" s="26"/>
      <c r="B2038" s="28"/>
      <c r="C2038" s="28"/>
      <c r="D2038" s="28"/>
      <c r="E2038" s="28"/>
    </row>
    <row r="2039" spans="1:5" x14ac:dyDescent="0.2">
      <c r="A2039" s="26"/>
      <c r="B2039" s="28"/>
      <c r="C2039" s="28"/>
      <c r="D2039" s="28"/>
      <c r="E2039" s="28"/>
    </row>
    <row r="2040" spans="1:5" x14ac:dyDescent="0.2">
      <c r="A2040" s="26"/>
      <c r="B2040" s="28"/>
      <c r="C2040" s="28"/>
      <c r="D2040" s="28"/>
      <c r="E2040" s="28"/>
    </row>
    <row r="2041" spans="1:5" x14ac:dyDescent="0.2">
      <c r="A2041" s="26"/>
      <c r="B2041" s="28"/>
      <c r="C2041" s="28"/>
      <c r="D2041" s="28"/>
      <c r="E2041" s="28"/>
    </row>
    <row r="2042" spans="1:5" x14ac:dyDescent="0.2">
      <c r="A2042" s="26"/>
      <c r="B2042" s="28"/>
      <c r="C2042" s="28"/>
      <c r="D2042" s="28"/>
      <c r="E2042" s="28"/>
    </row>
    <row r="2043" spans="1:5" x14ac:dyDescent="0.2">
      <c r="A2043" s="26"/>
      <c r="B2043" s="28"/>
      <c r="C2043" s="28"/>
      <c r="D2043" s="28"/>
      <c r="E2043" s="28"/>
    </row>
    <row r="2044" spans="1:5" x14ac:dyDescent="0.2">
      <c r="A2044" s="26"/>
      <c r="B2044" s="28"/>
      <c r="C2044" s="28"/>
      <c r="D2044" s="28"/>
      <c r="E2044" s="28"/>
    </row>
    <row r="2045" spans="1:5" x14ac:dyDescent="0.2">
      <c r="A2045" s="26"/>
      <c r="B2045" s="28"/>
      <c r="C2045" s="28"/>
      <c r="D2045" s="28"/>
      <c r="E2045" s="28"/>
    </row>
    <row r="2046" spans="1:5" x14ac:dyDescent="0.2">
      <c r="A2046" s="26"/>
      <c r="B2046" s="28"/>
      <c r="C2046" s="28"/>
      <c r="D2046" s="28"/>
      <c r="E2046" s="28"/>
    </row>
    <row r="2047" spans="1:5" x14ac:dyDescent="0.2">
      <c r="A2047" s="26"/>
      <c r="B2047" s="28"/>
      <c r="C2047" s="28"/>
      <c r="D2047" s="28"/>
      <c r="E2047" s="28"/>
    </row>
    <row r="2048" spans="1:5" x14ac:dyDescent="0.2">
      <c r="A2048" s="26"/>
      <c r="B2048" s="28"/>
      <c r="C2048" s="28"/>
      <c r="D2048" s="28"/>
      <c r="E2048" s="28"/>
    </row>
    <row r="2049" spans="1:5" x14ac:dyDescent="0.2">
      <c r="A2049" s="26"/>
      <c r="B2049" s="28"/>
      <c r="C2049" s="28"/>
      <c r="D2049" s="28"/>
      <c r="E2049" s="28"/>
    </row>
    <row r="2050" spans="1:5" x14ac:dyDescent="0.2">
      <c r="A2050" s="26"/>
      <c r="B2050" s="28"/>
      <c r="C2050" s="28"/>
      <c r="D2050" s="28"/>
      <c r="E2050" s="28"/>
    </row>
    <row r="2051" spans="1:5" x14ac:dyDescent="0.2">
      <c r="A2051" s="26"/>
      <c r="B2051" s="28"/>
      <c r="C2051" s="28"/>
      <c r="D2051" s="28"/>
      <c r="E2051" s="28"/>
    </row>
    <row r="2052" spans="1:5" x14ac:dyDescent="0.2">
      <c r="A2052" s="26"/>
      <c r="B2052" s="28"/>
      <c r="C2052" s="28"/>
      <c r="D2052" s="28"/>
      <c r="E2052" s="28"/>
    </row>
    <row r="2053" spans="1:5" x14ac:dyDescent="0.2">
      <c r="A2053" s="26"/>
      <c r="B2053" s="28"/>
      <c r="C2053" s="28"/>
      <c r="D2053" s="28"/>
      <c r="E2053" s="28"/>
    </row>
    <row r="2054" spans="1:5" x14ac:dyDescent="0.2">
      <c r="A2054" s="26"/>
      <c r="B2054" s="28"/>
      <c r="C2054" s="28"/>
      <c r="D2054" s="28"/>
      <c r="E2054" s="28"/>
    </row>
    <row r="2055" spans="1:5" x14ac:dyDescent="0.2">
      <c r="A2055" s="26"/>
      <c r="B2055" s="28"/>
      <c r="C2055" s="28"/>
      <c r="D2055" s="28"/>
      <c r="E2055" s="28"/>
    </row>
    <row r="2056" spans="1:5" x14ac:dyDescent="0.2">
      <c r="A2056" s="26"/>
      <c r="B2056" s="28"/>
      <c r="C2056" s="28"/>
      <c r="D2056" s="28"/>
      <c r="E2056" s="28"/>
    </row>
    <row r="2057" spans="1:5" x14ac:dyDescent="0.2">
      <c r="A2057" s="26"/>
      <c r="B2057" s="28"/>
      <c r="C2057" s="28"/>
      <c r="D2057" s="28"/>
      <c r="E2057" s="28"/>
    </row>
    <row r="2058" spans="1:5" x14ac:dyDescent="0.2">
      <c r="A2058" s="26"/>
      <c r="B2058" s="28"/>
      <c r="C2058" s="28"/>
      <c r="D2058" s="28"/>
      <c r="E2058" s="28"/>
    </row>
    <row r="2059" spans="1:5" x14ac:dyDescent="0.2">
      <c r="A2059" s="26"/>
      <c r="B2059" s="28"/>
      <c r="C2059" s="28"/>
      <c r="D2059" s="28"/>
      <c r="E2059" s="28"/>
    </row>
    <row r="2060" spans="1:5" x14ac:dyDescent="0.2">
      <c r="A2060" s="26"/>
      <c r="B2060" s="28"/>
      <c r="C2060" s="28"/>
      <c r="D2060" s="28"/>
      <c r="E2060" s="28"/>
    </row>
    <row r="2061" spans="1:5" x14ac:dyDescent="0.2">
      <c r="A2061" s="26"/>
      <c r="B2061" s="28"/>
      <c r="C2061" s="28"/>
      <c r="D2061" s="28"/>
      <c r="E2061" s="28"/>
    </row>
    <row r="2062" spans="1:5" x14ac:dyDescent="0.2">
      <c r="A2062" s="26"/>
      <c r="B2062" s="28"/>
      <c r="C2062" s="28"/>
      <c r="D2062" s="28"/>
      <c r="E2062" s="28"/>
    </row>
    <row r="2063" spans="1:5" x14ac:dyDescent="0.2">
      <c r="A2063" s="26"/>
      <c r="B2063" s="28"/>
      <c r="C2063" s="28"/>
      <c r="D2063" s="28"/>
      <c r="E2063" s="28"/>
    </row>
    <row r="2064" spans="1:5" x14ac:dyDescent="0.2">
      <c r="A2064" s="26"/>
      <c r="B2064" s="28"/>
      <c r="C2064" s="28"/>
      <c r="D2064" s="28"/>
      <c r="E2064" s="28"/>
    </row>
    <row r="2065" spans="1:5" x14ac:dyDescent="0.2">
      <c r="A2065" s="26"/>
      <c r="B2065" s="28"/>
      <c r="C2065" s="28"/>
      <c r="D2065" s="28"/>
      <c r="E2065" s="28"/>
    </row>
    <row r="2066" spans="1:5" x14ac:dyDescent="0.2">
      <c r="A2066" s="26"/>
      <c r="B2066" s="28"/>
      <c r="C2066" s="28"/>
      <c r="D2066" s="28"/>
      <c r="E2066" s="28"/>
    </row>
    <row r="2067" spans="1:5" x14ac:dyDescent="0.2">
      <c r="A2067" s="26"/>
      <c r="B2067" s="28"/>
      <c r="C2067" s="28"/>
      <c r="D2067" s="28"/>
      <c r="E2067" s="28"/>
    </row>
    <row r="2068" spans="1:5" x14ac:dyDescent="0.2">
      <c r="A2068" s="26"/>
      <c r="B2068" s="28"/>
      <c r="C2068" s="28"/>
      <c r="D2068" s="28"/>
      <c r="E2068" s="28"/>
    </row>
    <row r="2069" spans="1:5" x14ac:dyDescent="0.2">
      <c r="A2069" s="26"/>
      <c r="B2069" s="28"/>
      <c r="C2069" s="28"/>
      <c r="D2069" s="28"/>
      <c r="E2069" s="28"/>
    </row>
    <row r="2070" spans="1:5" x14ac:dyDescent="0.2">
      <c r="A2070" s="26"/>
      <c r="B2070" s="28"/>
      <c r="C2070" s="28"/>
      <c r="D2070" s="28"/>
      <c r="E2070" s="28"/>
    </row>
    <row r="2071" spans="1:5" x14ac:dyDescent="0.2">
      <c r="A2071" s="26"/>
      <c r="B2071" s="28"/>
      <c r="C2071" s="28"/>
      <c r="D2071" s="28"/>
      <c r="E2071" s="28"/>
    </row>
    <row r="2072" spans="1:5" x14ac:dyDescent="0.2">
      <c r="A2072" s="26"/>
      <c r="B2072" s="28"/>
      <c r="C2072" s="28"/>
      <c r="D2072" s="28"/>
      <c r="E2072" s="28"/>
    </row>
    <row r="2073" spans="1:5" x14ac:dyDescent="0.2">
      <c r="A2073" s="26"/>
      <c r="B2073" s="28"/>
      <c r="C2073" s="28"/>
      <c r="D2073" s="28"/>
      <c r="E2073" s="28"/>
    </row>
    <row r="2074" spans="1:5" x14ac:dyDescent="0.2">
      <c r="A2074" s="26"/>
      <c r="B2074" s="28"/>
      <c r="C2074" s="28"/>
      <c r="D2074" s="28"/>
      <c r="E2074" s="28"/>
    </row>
    <row r="2075" spans="1:5" x14ac:dyDescent="0.2">
      <c r="A2075" s="26"/>
      <c r="B2075" s="28"/>
      <c r="C2075" s="28"/>
      <c r="D2075" s="28"/>
      <c r="E2075" s="28"/>
    </row>
    <row r="2076" spans="1:5" x14ac:dyDescent="0.2">
      <c r="A2076" s="26"/>
      <c r="B2076" s="28"/>
      <c r="C2076" s="28"/>
      <c r="D2076" s="28"/>
      <c r="E2076" s="28"/>
    </row>
    <row r="2077" spans="1:5" x14ac:dyDescent="0.2">
      <c r="A2077" s="26"/>
      <c r="B2077" s="28"/>
      <c r="C2077" s="28"/>
      <c r="D2077" s="28"/>
      <c r="E2077" s="28"/>
    </row>
    <row r="2078" spans="1:5" x14ac:dyDescent="0.2">
      <c r="A2078" s="26"/>
      <c r="B2078" s="28"/>
      <c r="C2078" s="28"/>
      <c r="D2078" s="28"/>
      <c r="E2078" s="28"/>
    </row>
    <row r="2079" spans="1:5" x14ac:dyDescent="0.2">
      <c r="A2079" s="26"/>
      <c r="B2079" s="28"/>
      <c r="C2079" s="28"/>
      <c r="D2079" s="28"/>
      <c r="E2079" s="28"/>
    </row>
    <row r="2080" spans="1:5" x14ac:dyDescent="0.2">
      <c r="A2080" s="26"/>
      <c r="B2080" s="28"/>
      <c r="C2080" s="28"/>
      <c r="D2080" s="28"/>
      <c r="E2080" s="28"/>
    </row>
    <row r="2081" spans="1:5" x14ac:dyDescent="0.2">
      <c r="A2081" s="26"/>
      <c r="B2081" s="28"/>
      <c r="C2081" s="28"/>
      <c r="D2081" s="28"/>
      <c r="E2081" s="28"/>
    </row>
    <row r="2082" spans="1:5" x14ac:dyDescent="0.2">
      <c r="A2082" s="26"/>
      <c r="B2082" s="28"/>
      <c r="C2082" s="28"/>
      <c r="D2082" s="28"/>
      <c r="E2082" s="28"/>
    </row>
    <row r="2083" spans="1:5" x14ac:dyDescent="0.2">
      <c r="A2083" s="26"/>
      <c r="B2083" s="28"/>
      <c r="C2083" s="28"/>
      <c r="D2083" s="28"/>
      <c r="E2083" s="28"/>
    </row>
    <row r="2084" spans="1:5" x14ac:dyDescent="0.2">
      <c r="A2084" s="26"/>
      <c r="B2084" s="28"/>
      <c r="C2084" s="28"/>
      <c r="D2084" s="28"/>
      <c r="E2084" s="28"/>
    </row>
    <row r="2085" spans="1:5" x14ac:dyDescent="0.2">
      <c r="A2085" s="26"/>
      <c r="B2085" s="28"/>
      <c r="C2085" s="28"/>
      <c r="D2085" s="28"/>
      <c r="E2085" s="28"/>
    </row>
    <row r="2086" spans="1:5" x14ac:dyDescent="0.2">
      <c r="A2086" s="26"/>
      <c r="B2086" s="28"/>
      <c r="C2086" s="28"/>
      <c r="D2086" s="28"/>
      <c r="E2086" s="28"/>
    </row>
    <row r="2087" spans="1:5" x14ac:dyDescent="0.2">
      <c r="A2087" s="26"/>
      <c r="B2087" s="28"/>
      <c r="C2087" s="28"/>
      <c r="D2087" s="28"/>
      <c r="E2087" s="28"/>
    </row>
    <row r="2088" spans="1:5" x14ac:dyDescent="0.2">
      <c r="A2088" s="26"/>
      <c r="B2088" s="28"/>
      <c r="C2088" s="28"/>
      <c r="D2088" s="28"/>
      <c r="E2088" s="28"/>
    </row>
    <row r="2089" spans="1:5" x14ac:dyDescent="0.2">
      <c r="A2089" s="26"/>
      <c r="B2089" s="28"/>
      <c r="C2089" s="28"/>
      <c r="D2089" s="28"/>
      <c r="E2089" s="28"/>
    </row>
    <row r="2090" spans="1:5" x14ac:dyDescent="0.2">
      <c r="A2090" s="26"/>
      <c r="B2090" s="28"/>
      <c r="C2090" s="28"/>
      <c r="D2090" s="28"/>
      <c r="E2090" s="28"/>
    </row>
    <row r="2091" spans="1:5" x14ac:dyDescent="0.2">
      <c r="A2091" s="26"/>
      <c r="B2091" s="28"/>
      <c r="C2091" s="28"/>
      <c r="D2091" s="28"/>
      <c r="E2091" s="28"/>
    </row>
    <row r="2092" spans="1:5" x14ac:dyDescent="0.2">
      <c r="A2092" s="26"/>
      <c r="B2092" s="28"/>
      <c r="C2092" s="28"/>
      <c r="D2092" s="28"/>
      <c r="E2092" s="28"/>
    </row>
    <row r="2093" spans="1:5" x14ac:dyDescent="0.2">
      <c r="A2093" s="26"/>
      <c r="B2093" s="28"/>
      <c r="C2093" s="28"/>
      <c r="D2093" s="28"/>
      <c r="E2093" s="28"/>
    </row>
    <row r="2094" spans="1:5" x14ac:dyDescent="0.2">
      <c r="A2094" s="26"/>
      <c r="B2094" s="28"/>
      <c r="C2094" s="28"/>
      <c r="D2094" s="28"/>
      <c r="E2094" s="28"/>
    </row>
    <row r="2095" spans="1:5" x14ac:dyDescent="0.2">
      <c r="A2095" s="26"/>
      <c r="B2095" s="28"/>
      <c r="C2095" s="28"/>
      <c r="D2095" s="28"/>
      <c r="E2095" s="28"/>
    </row>
    <row r="2096" spans="1:5" x14ac:dyDescent="0.2">
      <c r="A2096" s="26"/>
      <c r="B2096" s="28"/>
      <c r="C2096" s="28"/>
      <c r="D2096" s="28"/>
      <c r="E2096" s="28"/>
    </row>
    <row r="2097" spans="1:5" x14ac:dyDescent="0.2">
      <c r="A2097" s="26"/>
      <c r="B2097" s="28"/>
      <c r="C2097" s="28"/>
      <c r="D2097" s="28"/>
      <c r="E2097" s="28"/>
    </row>
    <row r="2098" spans="1:5" x14ac:dyDescent="0.2">
      <c r="A2098" s="26"/>
      <c r="B2098" s="28"/>
      <c r="C2098" s="28"/>
      <c r="D2098" s="28"/>
      <c r="E2098" s="28"/>
    </row>
    <row r="2099" spans="1:5" x14ac:dyDescent="0.2">
      <c r="A2099" s="26"/>
      <c r="B2099" s="28"/>
      <c r="C2099" s="28"/>
      <c r="D2099" s="28"/>
      <c r="E2099" s="28"/>
    </row>
    <row r="2100" spans="1:5" x14ac:dyDescent="0.2">
      <c r="A2100" s="26"/>
      <c r="B2100" s="28"/>
      <c r="C2100" s="28"/>
      <c r="D2100" s="28"/>
      <c r="E2100" s="28"/>
    </row>
    <row r="2101" spans="1:5" x14ac:dyDescent="0.2">
      <c r="A2101" s="26"/>
      <c r="B2101" s="28"/>
      <c r="C2101" s="28"/>
      <c r="D2101" s="28"/>
      <c r="E2101" s="28"/>
    </row>
    <row r="2102" spans="1:5" x14ac:dyDescent="0.2">
      <c r="A2102" s="26"/>
      <c r="B2102" s="28"/>
      <c r="C2102" s="28"/>
      <c r="D2102" s="28"/>
      <c r="E2102" s="28"/>
    </row>
    <row r="2103" spans="1:5" x14ac:dyDescent="0.2">
      <c r="A2103" s="26"/>
      <c r="B2103" s="28"/>
      <c r="C2103" s="28"/>
      <c r="D2103" s="28"/>
      <c r="E2103" s="28"/>
    </row>
    <row r="2104" spans="1:5" x14ac:dyDescent="0.2">
      <c r="A2104" s="26"/>
      <c r="B2104" s="28"/>
      <c r="C2104" s="28"/>
      <c r="D2104" s="28"/>
      <c r="E2104" s="28"/>
    </row>
    <row r="2105" spans="1:5" x14ac:dyDescent="0.2">
      <c r="A2105" s="26"/>
      <c r="B2105" s="28"/>
      <c r="C2105" s="28"/>
      <c r="D2105" s="28"/>
      <c r="E2105" s="28"/>
    </row>
    <row r="2106" spans="1:5" x14ac:dyDescent="0.2">
      <c r="A2106" s="26"/>
      <c r="B2106" s="28"/>
      <c r="C2106" s="28"/>
      <c r="D2106" s="28"/>
      <c r="E2106" s="28"/>
    </row>
    <row r="2107" spans="1:5" x14ac:dyDescent="0.2">
      <c r="A2107" s="26"/>
      <c r="B2107" s="28"/>
      <c r="C2107" s="28"/>
      <c r="D2107" s="28"/>
      <c r="E2107" s="28"/>
    </row>
    <row r="2108" spans="1:5" x14ac:dyDescent="0.2">
      <c r="A2108" s="26"/>
      <c r="B2108" s="28"/>
      <c r="C2108" s="28"/>
      <c r="D2108" s="28"/>
      <c r="E2108" s="28"/>
    </row>
    <row r="2109" spans="1:5" x14ac:dyDescent="0.2">
      <c r="A2109" s="26"/>
      <c r="B2109" s="28"/>
      <c r="C2109" s="28"/>
      <c r="D2109" s="28"/>
      <c r="E2109" s="28"/>
    </row>
    <row r="2110" spans="1:5" x14ac:dyDescent="0.2">
      <c r="A2110" s="26"/>
      <c r="B2110" s="28"/>
      <c r="C2110" s="28"/>
      <c r="D2110" s="28"/>
      <c r="E2110" s="28"/>
    </row>
    <row r="2111" spans="1:5" x14ac:dyDescent="0.2">
      <c r="A2111" s="26"/>
      <c r="B2111" s="28"/>
      <c r="C2111" s="28"/>
      <c r="D2111" s="28"/>
      <c r="E2111" s="28"/>
    </row>
    <row r="2112" spans="1:5" x14ac:dyDescent="0.2">
      <c r="A2112" s="26"/>
      <c r="B2112" s="28"/>
      <c r="C2112" s="28"/>
      <c r="D2112" s="28"/>
      <c r="E2112" s="28"/>
    </row>
    <row r="2113" spans="1:5" x14ac:dyDescent="0.2">
      <c r="A2113" s="26"/>
      <c r="B2113" s="28"/>
      <c r="C2113" s="28"/>
      <c r="D2113" s="28"/>
      <c r="E2113" s="28"/>
    </row>
    <row r="2114" spans="1:5" x14ac:dyDescent="0.2">
      <c r="A2114" s="26"/>
      <c r="B2114" s="28"/>
      <c r="C2114" s="28"/>
      <c r="D2114" s="28"/>
      <c r="E2114" s="28"/>
    </row>
    <row r="2115" spans="1:5" x14ac:dyDescent="0.2">
      <c r="A2115" s="26"/>
      <c r="B2115" s="28"/>
      <c r="C2115" s="28"/>
      <c r="D2115" s="28"/>
      <c r="E2115" s="28"/>
    </row>
    <row r="2116" spans="1:5" x14ac:dyDescent="0.2">
      <c r="A2116" s="26"/>
      <c r="B2116" s="28"/>
      <c r="C2116" s="28"/>
      <c r="D2116" s="28"/>
      <c r="E2116" s="28"/>
    </row>
    <row r="2117" spans="1:5" x14ac:dyDescent="0.2">
      <c r="A2117" s="26"/>
      <c r="B2117" s="28"/>
      <c r="C2117" s="28"/>
      <c r="D2117" s="28"/>
      <c r="E2117" s="28"/>
    </row>
    <row r="2118" spans="1:5" x14ac:dyDescent="0.2">
      <c r="A2118" s="26"/>
      <c r="B2118" s="28"/>
      <c r="C2118" s="28"/>
      <c r="D2118" s="28"/>
      <c r="E2118" s="28"/>
    </row>
    <row r="2119" spans="1:5" x14ac:dyDescent="0.2">
      <c r="A2119" s="26"/>
      <c r="B2119" s="28"/>
      <c r="C2119" s="28"/>
      <c r="D2119" s="28"/>
      <c r="E2119" s="28"/>
    </row>
    <row r="2120" spans="1:5" x14ac:dyDescent="0.2">
      <c r="A2120" s="26"/>
      <c r="B2120" s="28"/>
      <c r="C2120" s="28"/>
      <c r="D2120" s="28"/>
      <c r="E2120" s="28"/>
    </row>
    <row r="2121" spans="1:5" x14ac:dyDescent="0.2">
      <c r="A2121" s="26"/>
      <c r="B2121" s="28"/>
      <c r="C2121" s="28"/>
      <c r="D2121" s="28"/>
      <c r="E2121" s="28"/>
    </row>
    <row r="2122" spans="1:5" x14ac:dyDescent="0.2">
      <c r="A2122" s="26"/>
      <c r="B2122" s="28"/>
      <c r="C2122" s="28"/>
      <c r="D2122" s="28"/>
      <c r="E2122" s="28"/>
    </row>
    <row r="2123" spans="1:5" x14ac:dyDescent="0.2">
      <c r="A2123" s="26"/>
      <c r="B2123" s="28"/>
      <c r="C2123" s="28"/>
      <c r="D2123" s="28"/>
      <c r="E2123" s="28"/>
    </row>
    <row r="2124" spans="1:5" x14ac:dyDescent="0.2">
      <c r="A2124" s="26"/>
      <c r="B2124" s="28"/>
      <c r="C2124" s="28"/>
      <c r="D2124" s="28"/>
      <c r="E2124" s="28"/>
    </row>
    <row r="2125" spans="1:5" x14ac:dyDescent="0.2">
      <c r="A2125" s="26"/>
      <c r="B2125" s="28"/>
      <c r="C2125" s="28"/>
      <c r="D2125" s="28"/>
      <c r="E2125" s="28"/>
    </row>
    <row r="2126" spans="1:5" x14ac:dyDescent="0.2">
      <c r="A2126" s="26"/>
      <c r="B2126" s="28"/>
      <c r="C2126" s="28"/>
      <c r="D2126" s="28"/>
      <c r="E2126" s="28"/>
    </row>
    <row r="2127" spans="1:5" x14ac:dyDescent="0.2">
      <c r="A2127" s="26"/>
      <c r="B2127" s="28"/>
      <c r="C2127" s="28"/>
      <c r="D2127" s="28"/>
      <c r="E2127" s="28"/>
    </row>
    <row r="2128" spans="1:5" x14ac:dyDescent="0.2">
      <c r="A2128" s="26"/>
      <c r="B2128" s="28"/>
      <c r="C2128" s="28"/>
      <c r="D2128" s="28"/>
      <c r="E2128" s="28"/>
    </row>
    <row r="2129" spans="1:5" x14ac:dyDescent="0.2">
      <c r="A2129" s="26"/>
      <c r="B2129" s="28"/>
      <c r="C2129" s="28"/>
      <c r="D2129" s="28"/>
      <c r="E2129" s="28"/>
    </row>
    <row r="2130" spans="1:5" x14ac:dyDescent="0.2">
      <c r="A2130" s="26"/>
      <c r="B2130" s="28"/>
      <c r="C2130" s="28"/>
      <c r="D2130" s="28"/>
      <c r="E2130" s="28"/>
    </row>
    <row r="2131" spans="1:5" x14ac:dyDescent="0.2">
      <c r="A2131" s="26"/>
      <c r="B2131" s="28"/>
      <c r="C2131" s="28"/>
      <c r="D2131" s="28"/>
      <c r="E2131" s="28"/>
    </row>
    <row r="2132" spans="1:5" x14ac:dyDescent="0.2">
      <c r="A2132" s="26"/>
      <c r="B2132" s="28"/>
      <c r="C2132" s="28"/>
      <c r="D2132" s="28"/>
      <c r="E2132" s="28"/>
    </row>
    <row r="2133" spans="1:5" x14ac:dyDescent="0.2">
      <c r="A2133" s="26"/>
      <c r="B2133" s="28"/>
      <c r="C2133" s="28"/>
      <c r="D2133" s="28"/>
      <c r="E2133" s="28"/>
    </row>
    <row r="2134" spans="1:5" x14ac:dyDescent="0.2">
      <c r="A2134" s="26"/>
      <c r="B2134" s="28"/>
      <c r="C2134" s="28"/>
      <c r="D2134" s="28"/>
      <c r="E2134" s="28"/>
    </row>
    <row r="2135" spans="1:5" x14ac:dyDescent="0.2">
      <c r="A2135" s="26"/>
      <c r="B2135" s="28"/>
      <c r="C2135" s="28"/>
      <c r="D2135" s="28"/>
      <c r="E2135" s="28"/>
    </row>
    <row r="2136" spans="1:5" x14ac:dyDescent="0.2">
      <c r="A2136" s="26"/>
      <c r="B2136" s="28"/>
      <c r="C2136" s="28"/>
      <c r="D2136" s="28"/>
      <c r="E2136" s="28"/>
    </row>
    <row r="2137" spans="1:5" x14ac:dyDescent="0.2">
      <c r="A2137" s="26"/>
      <c r="B2137" s="28"/>
      <c r="C2137" s="28"/>
      <c r="D2137" s="28"/>
      <c r="E2137" s="28"/>
    </row>
    <row r="2138" spans="1:5" x14ac:dyDescent="0.2">
      <c r="A2138" s="26"/>
      <c r="B2138" s="28"/>
      <c r="C2138" s="28"/>
      <c r="D2138" s="28"/>
      <c r="E2138" s="28"/>
    </row>
    <row r="2139" spans="1:5" x14ac:dyDescent="0.2">
      <c r="A2139" s="26"/>
      <c r="B2139" s="28"/>
      <c r="C2139" s="28"/>
      <c r="D2139" s="28"/>
      <c r="E2139" s="28"/>
    </row>
    <row r="2140" spans="1:5" x14ac:dyDescent="0.2">
      <c r="A2140" s="26"/>
      <c r="B2140" s="28"/>
      <c r="C2140" s="28"/>
      <c r="D2140" s="28"/>
      <c r="E2140" s="28"/>
    </row>
    <row r="2141" spans="1:5" x14ac:dyDescent="0.2">
      <c r="A2141" s="26"/>
      <c r="B2141" s="28"/>
      <c r="C2141" s="28"/>
      <c r="D2141" s="28"/>
      <c r="E2141" s="28"/>
    </row>
    <row r="2142" spans="1:5" x14ac:dyDescent="0.2">
      <c r="A2142" s="26"/>
      <c r="B2142" s="28"/>
      <c r="C2142" s="28"/>
      <c r="D2142" s="28"/>
      <c r="E2142" s="28"/>
    </row>
    <row r="2143" spans="1:5" x14ac:dyDescent="0.2">
      <c r="A2143" s="26"/>
      <c r="B2143" s="28"/>
      <c r="C2143" s="28"/>
      <c r="D2143" s="28"/>
      <c r="E2143" s="28"/>
    </row>
    <row r="2144" spans="1:5" x14ac:dyDescent="0.2">
      <c r="A2144" s="26"/>
      <c r="B2144" s="28"/>
      <c r="C2144" s="28"/>
      <c r="D2144" s="28"/>
      <c r="E2144" s="28"/>
    </row>
    <row r="2145" spans="1:5" x14ac:dyDescent="0.2">
      <c r="A2145" s="26"/>
      <c r="B2145" s="28"/>
      <c r="C2145" s="28"/>
      <c r="D2145" s="28"/>
      <c r="E2145" s="28"/>
    </row>
    <row r="2146" spans="1:5" x14ac:dyDescent="0.2">
      <c r="A2146" s="26"/>
      <c r="B2146" s="28"/>
      <c r="C2146" s="28"/>
      <c r="D2146" s="28"/>
      <c r="E2146" s="28"/>
    </row>
    <row r="2147" spans="1:5" x14ac:dyDescent="0.2">
      <c r="A2147" s="26"/>
      <c r="B2147" s="28"/>
      <c r="C2147" s="28"/>
      <c r="D2147" s="28"/>
      <c r="E2147" s="28"/>
    </row>
    <row r="2148" spans="1:5" x14ac:dyDescent="0.2">
      <c r="A2148" s="26"/>
      <c r="B2148" s="28"/>
      <c r="C2148" s="28"/>
      <c r="D2148" s="28"/>
      <c r="E2148" s="28"/>
    </row>
    <row r="2149" spans="1:5" x14ac:dyDescent="0.2">
      <c r="A2149" s="26"/>
      <c r="B2149" s="28"/>
      <c r="C2149" s="28"/>
      <c r="D2149" s="28"/>
      <c r="E2149" s="28"/>
    </row>
    <row r="2150" spans="1:5" x14ac:dyDescent="0.2">
      <c r="A2150" s="26"/>
      <c r="B2150" s="28"/>
      <c r="C2150" s="28"/>
      <c r="D2150" s="28"/>
      <c r="E2150" s="28"/>
    </row>
    <row r="2151" spans="1:5" x14ac:dyDescent="0.2">
      <c r="A2151" s="26"/>
      <c r="B2151" s="28"/>
      <c r="C2151" s="28"/>
      <c r="D2151" s="28"/>
      <c r="E2151" s="28"/>
    </row>
    <row r="2152" spans="1:5" x14ac:dyDescent="0.2">
      <c r="A2152" s="26"/>
      <c r="B2152" s="28"/>
      <c r="C2152" s="28"/>
      <c r="D2152" s="28"/>
      <c r="E2152" s="28"/>
    </row>
    <row r="2153" spans="1:5" x14ac:dyDescent="0.2">
      <c r="A2153" s="26"/>
      <c r="B2153" s="28"/>
      <c r="C2153" s="28"/>
      <c r="D2153" s="28"/>
      <c r="E2153" s="28"/>
    </row>
    <row r="2154" spans="1:5" x14ac:dyDescent="0.2">
      <c r="A2154" s="26"/>
      <c r="B2154" s="28"/>
      <c r="C2154" s="28"/>
      <c r="D2154" s="28"/>
      <c r="E2154" s="28"/>
    </row>
    <row r="2155" spans="1:5" x14ac:dyDescent="0.2">
      <c r="A2155" s="26"/>
      <c r="B2155" s="28"/>
      <c r="C2155" s="28"/>
      <c r="D2155" s="28"/>
      <c r="E2155" s="28"/>
    </row>
    <row r="2156" spans="1:5" x14ac:dyDescent="0.2">
      <c r="A2156" s="26"/>
      <c r="B2156" s="28"/>
      <c r="C2156" s="28"/>
      <c r="D2156" s="28"/>
      <c r="E2156" s="28"/>
    </row>
    <row r="2157" spans="1:5" x14ac:dyDescent="0.2">
      <c r="A2157" s="26"/>
      <c r="B2157" s="28"/>
      <c r="C2157" s="28"/>
      <c r="D2157" s="28"/>
      <c r="E2157" s="28"/>
    </row>
    <row r="2158" spans="1:5" x14ac:dyDescent="0.2">
      <c r="A2158" s="26"/>
      <c r="B2158" s="28"/>
      <c r="C2158" s="28"/>
      <c r="D2158" s="28"/>
      <c r="E2158" s="28"/>
    </row>
    <row r="2159" spans="1:5" x14ac:dyDescent="0.2">
      <c r="A2159" s="26"/>
      <c r="B2159" s="28"/>
      <c r="C2159" s="28"/>
      <c r="D2159" s="28"/>
      <c r="E2159" s="28"/>
    </row>
    <row r="2160" spans="1:5" x14ac:dyDescent="0.2">
      <c r="A2160" s="26"/>
      <c r="B2160" s="28"/>
      <c r="C2160" s="28"/>
      <c r="D2160" s="28"/>
      <c r="E2160" s="28"/>
    </row>
    <row r="2161" spans="1:5" x14ac:dyDescent="0.2">
      <c r="A2161" s="26"/>
      <c r="B2161" s="28"/>
      <c r="C2161" s="28"/>
      <c r="D2161" s="28"/>
      <c r="E2161" s="28"/>
    </row>
    <row r="2162" spans="1:5" x14ac:dyDescent="0.2">
      <c r="A2162" s="26"/>
      <c r="B2162" s="28"/>
      <c r="C2162" s="28"/>
      <c r="D2162" s="28"/>
      <c r="E2162" s="28"/>
    </row>
    <row r="2163" spans="1:5" x14ac:dyDescent="0.2">
      <c r="A2163" s="26"/>
      <c r="B2163" s="28"/>
      <c r="C2163" s="28"/>
      <c r="D2163" s="28"/>
      <c r="E2163" s="28"/>
    </row>
    <row r="2164" spans="1:5" x14ac:dyDescent="0.2">
      <c r="A2164" s="26"/>
      <c r="B2164" s="28"/>
      <c r="C2164" s="28"/>
      <c r="D2164" s="28"/>
      <c r="E2164" s="28"/>
    </row>
    <row r="2165" spans="1:5" x14ac:dyDescent="0.2">
      <c r="A2165" s="26"/>
      <c r="B2165" s="28"/>
      <c r="C2165" s="28"/>
      <c r="D2165" s="28"/>
      <c r="E2165" s="28"/>
    </row>
    <row r="2166" spans="1:5" x14ac:dyDescent="0.2">
      <c r="A2166" s="26"/>
      <c r="B2166" s="28"/>
      <c r="C2166" s="28"/>
      <c r="D2166" s="28"/>
      <c r="E2166" s="28"/>
    </row>
    <row r="2167" spans="1:5" x14ac:dyDescent="0.2">
      <c r="A2167" s="26"/>
      <c r="B2167" s="28"/>
      <c r="C2167" s="28"/>
      <c r="D2167" s="28"/>
      <c r="E2167" s="28"/>
    </row>
    <row r="2168" spans="1:5" x14ac:dyDescent="0.2">
      <c r="A2168" s="26"/>
      <c r="B2168" s="28"/>
      <c r="C2168" s="28"/>
      <c r="D2168" s="28"/>
      <c r="E2168" s="28"/>
    </row>
    <row r="2169" spans="1:5" x14ac:dyDescent="0.2">
      <c r="A2169" s="26"/>
      <c r="B2169" s="28"/>
      <c r="C2169" s="28"/>
      <c r="D2169" s="28"/>
      <c r="E2169" s="28"/>
    </row>
    <row r="2170" spans="1:5" x14ac:dyDescent="0.2">
      <c r="A2170" s="26"/>
      <c r="B2170" s="28"/>
      <c r="C2170" s="28"/>
      <c r="D2170" s="28"/>
      <c r="E2170" s="28"/>
    </row>
    <row r="2171" spans="1:5" x14ac:dyDescent="0.2">
      <c r="A2171" s="26"/>
      <c r="B2171" s="28"/>
      <c r="C2171" s="28"/>
      <c r="D2171" s="28"/>
      <c r="E2171" s="28"/>
    </row>
    <row r="2172" spans="1:5" x14ac:dyDescent="0.2">
      <c r="A2172" s="26"/>
      <c r="B2172" s="28"/>
      <c r="C2172" s="28"/>
      <c r="D2172" s="28"/>
      <c r="E2172" s="28"/>
    </row>
    <row r="2173" spans="1:5" x14ac:dyDescent="0.2">
      <c r="A2173" s="26"/>
      <c r="B2173" s="28"/>
      <c r="C2173" s="28"/>
      <c r="D2173" s="28"/>
      <c r="E2173" s="28"/>
    </row>
    <row r="2174" spans="1:5" x14ac:dyDescent="0.2">
      <c r="A2174" s="26"/>
      <c r="B2174" s="28"/>
      <c r="C2174" s="28"/>
      <c r="D2174" s="28"/>
      <c r="E2174" s="28"/>
    </row>
    <row r="2175" spans="1:5" x14ac:dyDescent="0.2">
      <c r="A2175" s="26"/>
      <c r="B2175" s="28"/>
      <c r="C2175" s="28"/>
      <c r="D2175" s="28"/>
      <c r="E2175" s="28"/>
    </row>
    <row r="2176" spans="1:5" x14ac:dyDescent="0.2">
      <c r="A2176" s="26"/>
      <c r="B2176" s="28"/>
      <c r="C2176" s="28"/>
      <c r="D2176" s="28"/>
      <c r="E2176" s="28"/>
    </row>
    <row r="2177" spans="1:5" x14ac:dyDescent="0.2">
      <c r="A2177" s="26"/>
      <c r="B2177" s="28"/>
      <c r="C2177" s="28"/>
      <c r="D2177" s="28"/>
      <c r="E2177" s="28"/>
    </row>
    <row r="2178" spans="1:5" x14ac:dyDescent="0.2">
      <c r="A2178" s="26"/>
      <c r="B2178" s="28"/>
      <c r="C2178" s="28"/>
      <c r="D2178" s="28"/>
      <c r="E2178" s="28"/>
    </row>
    <row r="2179" spans="1:5" x14ac:dyDescent="0.2">
      <c r="A2179" s="26"/>
      <c r="B2179" s="28"/>
      <c r="C2179" s="28"/>
      <c r="D2179" s="28"/>
      <c r="E2179" s="28"/>
    </row>
    <row r="2180" spans="1:5" x14ac:dyDescent="0.2">
      <c r="A2180" s="26"/>
      <c r="B2180" s="28"/>
      <c r="C2180" s="28"/>
      <c r="D2180" s="28"/>
      <c r="E2180" s="28"/>
    </row>
    <row r="2181" spans="1:5" x14ac:dyDescent="0.2">
      <c r="A2181" s="26"/>
    </row>
    <row r="2182" spans="1:5" x14ac:dyDescent="0.2">
      <c r="A2182" s="26"/>
    </row>
    <row r="2183" spans="1:5" x14ac:dyDescent="0.2">
      <c r="A2183" s="26"/>
    </row>
    <row r="2184" spans="1:5" x14ac:dyDescent="0.2">
      <c r="A2184" s="26"/>
    </row>
    <row r="2185" spans="1:5" x14ac:dyDescent="0.2">
      <c r="A2185" s="26"/>
    </row>
    <row r="2186" spans="1:5" x14ac:dyDescent="0.2">
      <c r="A2186" s="26"/>
    </row>
    <row r="2187" spans="1:5" x14ac:dyDescent="0.2">
      <c r="A2187" s="26"/>
    </row>
    <row r="2188" spans="1:5" x14ac:dyDescent="0.2">
      <c r="A2188" s="26"/>
    </row>
    <row r="2189" spans="1:5" x14ac:dyDescent="0.2">
      <c r="A2189" s="26"/>
    </row>
    <row r="2190" spans="1:5" x14ac:dyDescent="0.2">
      <c r="A2190" s="26"/>
    </row>
    <row r="2191" spans="1:5" x14ac:dyDescent="0.2">
      <c r="A2191" s="26"/>
    </row>
    <row r="2192" spans="1:5" x14ac:dyDescent="0.2">
      <c r="A2192" s="26"/>
    </row>
    <row r="2193" spans="1:1" x14ac:dyDescent="0.2">
      <c r="A2193" s="26"/>
    </row>
    <row r="2194" spans="1:1" x14ac:dyDescent="0.2">
      <c r="A2194" s="26"/>
    </row>
    <row r="2195" spans="1:1" x14ac:dyDescent="0.2">
      <c r="A2195" s="26"/>
    </row>
    <row r="2196" spans="1:1" x14ac:dyDescent="0.2">
      <c r="A2196" s="26"/>
    </row>
    <row r="2197" spans="1:1" x14ac:dyDescent="0.2">
      <c r="A2197" s="26"/>
    </row>
    <row r="2198" spans="1:1" x14ac:dyDescent="0.2">
      <c r="A2198" s="26"/>
    </row>
    <row r="2199" spans="1:1" x14ac:dyDescent="0.2">
      <c r="A2199" s="26"/>
    </row>
    <row r="2200" spans="1:1" x14ac:dyDescent="0.2">
      <c r="A2200" s="26"/>
    </row>
    <row r="2201" spans="1:1" x14ac:dyDescent="0.2">
      <c r="A2201" s="26"/>
    </row>
    <row r="2202" spans="1:1" x14ac:dyDescent="0.2">
      <c r="A2202" s="26"/>
    </row>
    <row r="2203" spans="1:1" x14ac:dyDescent="0.2">
      <c r="A2203" s="26"/>
    </row>
    <row r="2204" spans="1:1" x14ac:dyDescent="0.2">
      <c r="A2204" s="26"/>
    </row>
    <row r="2205" spans="1:1" x14ac:dyDescent="0.2">
      <c r="A2205" s="26"/>
    </row>
    <row r="2206" spans="1:1" x14ac:dyDescent="0.2">
      <c r="A2206" s="26"/>
    </row>
    <row r="2207" spans="1:1" x14ac:dyDescent="0.2">
      <c r="A2207" s="26"/>
    </row>
    <row r="2208" spans="1:1" x14ac:dyDescent="0.2">
      <c r="A2208" s="26"/>
    </row>
    <row r="2209" spans="1:1" x14ac:dyDescent="0.2">
      <c r="A2209" s="26"/>
    </row>
    <row r="2210" spans="1:1" x14ac:dyDescent="0.2">
      <c r="A2210" s="26"/>
    </row>
    <row r="2211" spans="1:1" x14ac:dyDescent="0.2">
      <c r="A2211" s="26"/>
    </row>
    <row r="2212" spans="1:1" x14ac:dyDescent="0.2">
      <c r="A2212" s="26"/>
    </row>
    <row r="2213" spans="1:1" x14ac:dyDescent="0.2">
      <c r="A2213" s="26"/>
    </row>
    <row r="2214" spans="1:1" x14ac:dyDescent="0.2">
      <c r="A2214" s="26"/>
    </row>
    <row r="2215" spans="1:1" x14ac:dyDescent="0.2">
      <c r="A2215" s="26"/>
    </row>
    <row r="2216" spans="1:1" x14ac:dyDescent="0.2">
      <c r="A2216" s="26"/>
    </row>
    <row r="2217" spans="1:1" x14ac:dyDescent="0.2">
      <c r="A2217" s="26"/>
    </row>
    <row r="2218" spans="1:1" x14ac:dyDescent="0.2">
      <c r="A2218" s="26"/>
    </row>
    <row r="2219" spans="1:1" x14ac:dyDescent="0.2">
      <c r="A2219" s="26"/>
    </row>
    <row r="2220" spans="1:1" x14ac:dyDescent="0.2">
      <c r="A2220" s="26"/>
    </row>
    <row r="2221" spans="1:1" x14ac:dyDescent="0.2">
      <c r="A2221" s="26"/>
    </row>
    <row r="2222" spans="1:1" x14ac:dyDescent="0.2">
      <c r="A2222" s="26"/>
    </row>
    <row r="2223" spans="1:1" x14ac:dyDescent="0.2">
      <c r="A2223" s="26"/>
    </row>
    <row r="2224" spans="1:1" x14ac:dyDescent="0.2">
      <c r="A2224" s="26"/>
    </row>
    <row r="2225" spans="1:1" x14ac:dyDescent="0.2">
      <c r="A2225" s="26"/>
    </row>
    <row r="2226" spans="1:1" x14ac:dyDescent="0.2">
      <c r="A2226" s="26"/>
    </row>
    <row r="2227" spans="1:1" x14ac:dyDescent="0.2">
      <c r="A2227" s="26"/>
    </row>
    <row r="2228" spans="1:1" x14ac:dyDescent="0.2">
      <c r="A2228" s="26"/>
    </row>
    <row r="2229" spans="1:1" x14ac:dyDescent="0.2">
      <c r="A2229" s="26"/>
    </row>
    <row r="2230" spans="1:1" x14ac:dyDescent="0.2">
      <c r="A2230" s="26"/>
    </row>
    <row r="2231" spans="1:1" x14ac:dyDescent="0.2">
      <c r="A2231" s="26"/>
    </row>
    <row r="2232" spans="1:1" x14ac:dyDescent="0.2">
      <c r="A2232" s="26"/>
    </row>
    <row r="2233" spans="1:1" x14ac:dyDescent="0.2">
      <c r="A2233" s="26"/>
    </row>
    <row r="2234" spans="1:1" x14ac:dyDescent="0.2">
      <c r="A2234" s="26"/>
    </row>
    <row r="2235" spans="1:1" x14ac:dyDescent="0.2">
      <c r="A2235" s="26"/>
    </row>
    <row r="2236" spans="1:1" x14ac:dyDescent="0.2">
      <c r="A2236" s="26"/>
    </row>
    <row r="2237" spans="1:1" x14ac:dyDescent="0.2">
      <c r="A2237" s="26"/>
    </row>
    <row r="2238" spans="1:1" x14ac:dyDescent="0.2">
      <c r="A2238" s="26"/>
    </row>
    <row r="2239" spans="1:1" x14ac:dyDescent="0.2">
      <c r="A2239" s="26"/>
    </row>
    <row r="2240" spans="1:1" x14ac:dyDescent="0.2">
      <c r="A2240" s="26"/>
    </row>
    <row r="2241" spans="1:1" x14ac:dyDescent="0.2">
      <c r="A2241" s="26"/>
    </row>
    <row r="2242" spans="1:1" x14ac:dyDescent="0.2">
      <c r="A2242" s="26"/>
    </row>
    <row r="2243" spans="1:1" x14ac:dyDescent="0.2">
      <c r="A2243" s="26"/>
    </row>
    <row r="2244" spans="1:1" x14ac:dyDescent="0.2">
      <c r="A2244" s="26"/>
    </row>
    <row r="2245" spans="1:1" x14ac:dyDescent="0.2">
      <c r="A2245" s="26"/>
    </row>
    <row r="2246" spans="1:1" x14ac:dyDescent="0.2">
      <c r="A2246" s="26"/>
    </row>
    <row r="2247" spans="1:1" x14ac:dyDescent="0.2">
      <c r="A2247" s="26"/>
    </row>
    <row r="2248" spans="1:1" x14ac:dyDescent="0.2">
      <c r="A2248" s="26"/>
    </row>
    <row r="2249" spans="1:1" x14ac:dyDescent="0.2">
      <c r="A2249" s="26"/>
    </row>
    <row r="2250" spans="1:1" x14ac:dyDescent="0.2">
      <c r="A2250" s="26"/>
    </row>
    <row r="2251" spans="1:1" x14ac:dyDescent="0.2">
      <c r="A2251" s="26"/>
    </row>
    <row r="2252" spans="1:1" x14ac:dyDescent="0.2">
      <c r="A2252" s="26"/>
    </row>
    <row r="2253" spans="1:1" x14ac:dyDescent="0.2">
      <c r="A2253" s="26"/>
    </row>
    <row r="2254" spans="1:1" x14ac:dyDescent="0.2">
      <c r="A2254" s="26"/>
    </row>
    <row r="2255" spans="1:1" x14ac:dyDescent="0.2">
      <c r="A2255" s="26"/>
    </row>
    <row r="2256" spans="1:1" x14ac:dyDescent="0.2">
      <c r="A2256" s="26"/>
    </row>
    <row r="2257" spans="1:1" x14ac:dyDescent="0.2">
      <c r="A2257" s="26"/>
    </row>
    <row r="2258" spans="1:1" x14ac:dyDescent="0.2">
      <c r="A2258" s="26"/>
    </row>
    <row r="2259" spans="1:1" x14ac:dyDescent="0.2">
      <c r="A2259" s="26"/>
    </row>
    <row r="2260" spans="1:1" x14ac:dyDescent="0.2">
      <c r="A2260" s="26"/>
    </row>
    <row r="2261" spans="1:1" x14ac:dyDescent="0.2">
      <c r="A2261" s="26"/>
    </row>
    <row r="2262" spans="1:1" x14ac:dyDescent="0.2">
      <c r="A2262" s="26"/>
    </row>
    <row r="2263" spans="1:1" x14ac:dyDescent="0.2">
      <c r="A2263" s="26"/>
    </row>
    <row r="2264" spans="1:1" x14ac:dyDescent="0.2">
      <c r="A2264" s="26"/>
    </row>
    <row r="2265" spans="1:1" x14ac:dyDescent="0.2">
      <c r="A2265" s="26"/>
    </row>
    <row r="2266" spans="1:1" x14ac:dyDescent="0.2">
      <c r="A2266" s="26"/>
    </row>
    <row r="2267" spans="1:1" x14ac:dyDescent="0.2">
      <c r="A2267" s="26"/>
    </row>
    <row r="2268" spans="1:1" x14ac:dyDescent="0.2">
      <c r="A2268" s="26"/>
    </row>
    <row r="2269" spans="1:1" x14ac:dyDescent="0.2">
      <c r="A2269" s="26"/>
    </row>
    <row r="2270" spans="1:1" x14ac:dyDescent="0.2">
      <c r="A2270" s="26"/>
    </row>
    <row r="2271" spans="1:1" x14ac:dyDescent="0.2">
      <c r="A2271" s="26"/>
    </row>
    <row r="2272" spans="1:1" x14ac:dyDescent="0.2">
      <c r="A2272" s="26"/>
    </row>
    <row r="2273" spans="1:1" x14ac:dyDescent="0.2">
      <c r="A2273" s="26"/>
    </row>
    <row r="2274" spans="1:1" x14ac:dyDescent="0.2">
      <c r="A2274" s="26"/>
    </row>
    <row r="2275" spans="1:1" x14ac:dyDescent="0.2">
      <c r="A2275" s="26"/>
    </row>
    <row r="2276" spans="1:1" x14ac:dyDescent="0.2">
      <c r="A2276" s="26"/>
    </row>
    <row r="2277" spans="1:1" x14ac:dyDescent="0.2">
      <c r="A2277" s="26"/>
    </row>
    <row r="2278" spans="1:1" x14ac:dyDescent="0.2">
      <c r="A2278" s="26"/>
    </row>
    <row r="2279" spans="1:1" x14ac:dyDescent="0.2">
      <c r="A2279" s="26"/>
    </row>
    <row r="2280" spans="1:1" x14ac:dyDescent="0.2">
      <c r="A2280" s="26"/>
    </row>
    <row r="2281" spans="1:1" x14ac:dyDescent="0.2">
      <c r="A2281" s="26"/>
    </row>
    <row r="2282" spans="1:1" x14ac:dyDescent="0.2">
      <c r="A2282" s="26"/>
    </row>
    <row r="2283" spans="1:1" x14ac:dyDescent="0.2">
      <c r="A2283" s="26"/>
    </row>
    <row r="2284" spans="1:1" x14ac:dyDescent="0.2">
      <c r="A2284" s="26"/>
    </row>
    <row r="2285" spans="1:1" x14ac:dyDescent="0.2">
      <c r="A2285" s="26"/>
    </row>
    <row r="2286" spans="1:1" x14ac:dyDescent="0.2">
      <c r="A2286" s="26"/>
    </row>
    <row r="2287" spans="1:1" x14ac:dyDescent="0.2">
      <c r="A2287" s="26"/>
    </row>
    <row r="2288" spans="1:1" x14ac:dyDescent="0.2">
      <c r="A2288" s="26"/>
    </row>
    <row r="2289" spans="1:1" x14ac:dyDescent="0.2">
      <c r="A2289" s="26"/>
    </row>
    <row r="2290" spans="1:1" x14ac:dyDescent="0.2">
      <c r="A2290" s="26"/>
    </row>
    <row r="2291" spans="1:1" x14ac:dyDescent="0.2">
      <c r="A2291" s="26"/>
    </row>
    <row r="2292" spans="1:1" x14ac:dyDescent="0.2">
      <c r="A2292" s="26"/>
    </row>
    <row r="2293" spans="1:1" x14ac:dyDescent="0.2">
      <c r="A2293" s="26"/>
    </row>
    <row r="2294" spans="1:1" x14ac:dyDescent="0.2">
      <c r="A2294" s="26"/>
    </row>
    <row r="2295" spans="1:1" x14ac:dyDescent="0.2">
      <c r="A2295" s="26"/>
    </row>
    <row r="2296" spans="1:1" x14ac:dyDescent="0.2">
      <c r="A2296" s="26"/>
    </row>
    <row r="2297" spans="1:1" x14ac:dyDescent="0.2">
      <c r="A2297" s="26"/>
    </row>
    <row r="2298" spans="1:1" x14ac:dyDescent="0.2">
      <c r="A2298" s="26"/>
    </row>
    <row r="2299" spans="1:1" x14ac:dyDescent="0.2">
      <c r="A2299" s="26"/>
    </row>
    <row r="2300" spans="1:1" x14ac:dyDescent="0.2">
      <c r="A2300" s="26"/>
    </row>
    <row r="2301" spans="1:1" x14ac:dyDescent="0.2">
      <c r="A2301" s="26"/>
    </row>
    <row r="2302" spans="1:1" x14ac:dyDescent="0.2">
      <c r="A2302" s="26"/>
    </row>
    <row r="2303" spans="1:1" x14ac:dyDescent="0.2">
      <c r="A2303" s="26"/>
    </row>
    <row r="2304" spans="1:1" x14ac:dyDescent="0.2">
      <c r="A2304" s="26"/>
    </row>
    <row r="2305" spans="1:1" x14ac:dyDescent="0.2">
      <c r="A2305" s="26"/>
    </row>
    <row r="2306" spans="1:1" x14ac:dyDescent="0.2">
      <c r="A2306" s="26"/>
    </row>
    <row r="2307" spans="1:1" x14ac:dyDescent="0.2">
      <c r="A2307" s="26"/>
    </row>
    <row r="2308" spans="1:1" x14ac:dyDescent="0.2">
      <c r="A2308" s="26"/>
    </row>
    <row r="2309" spans="1:1" x14ac:dyDescent="0.2">
      <c r="A2309" s="26"/>
    </row>
    <row r="2310" spans="1:1" x14ac:dyDescent="0.2">
      <c r="A2310" s="26"/>
    </row>
    <row r="2311" spans="1:1" x14ac:dyDescent="0.2">
      <c r="A2311" s="26"/>
    </row>
    <row r="2312" spans="1:1" x14ac:dyDescent="0.2">
      <c r="A2312" s="26"/>
    </row>
    <row r="2313" spans="1:1" x14ac:dyDescent="0.2">
      <c r="A2313" s="26"/>
    </row>
    <row r="2314" spans="1:1" x14ac:dyDescent="0.2">
      <c r="A2314" s="26"/>
    </row>
    <row r="2315" spans="1:1" x14ac:dyDescent="0.2">
      <c r="A2315" s="26"/>
    </row>
    <row r="2316" spans="1:1" x14ac:dyDescent="0.2">
      <c r="A2316" s="26"/>
    </row>
    <row r="2317" spans="1:1" x14ac:dyDescent="0.2">
      <c r="A2317" s="26"/>
    </row>
    <row r="2318" spans="1:1" x14ac:dyDescent="0.2">
      <c r="A2318" s="26"/>
    </row>
    <row r="2319" spans="1:1" x14ac:dyDescent="0.2">
      <c r="A2319" s="26"/>
    </row>
    <row r="2320" spans="1:1" x14ac:dyDescent="0.2">
      <c r="A2320" s="26"/>
    </row>
    <row r="2321" spans="1:1" x14ac:dyDescent="0.2">
      <c r="A2321" s="26"/>
    </row>
    <row r="2322" spans="1:1" x14ac:dyDescent="0.2">
      <c r="A2322" s="26"/>
    </row>
    <row r="2323" spans="1:1" x14ac:dyDescent="0.2">
      <c r="A2323" s="26"/>
    </row>
    <row r="2324" spans="1:1" x14ac:dyDescent="0.2">
      <c r="A2324" s="26"/>
    </row>
    <row r="2325" spans="1:1" x14ac:dyDescent="0.2">
      <c r="A2325" s="26"/>
    </row>
    <row r="2326" spans="1:1" x14ac:dyDescent="0.2">
      <c r="A2326" s="26"/>
    </row>
    <row r="2327" spans="1:1" x14ac:dyDescent="0.2">
      <c r="A2327" s="26"/>
    </row>
    <row r="2328" spans="1:1" x14ac:dyDescent="0.2">
      <c r="A2328" s="26"/>
    </row>
    <row r="2329" spans="1:1" x14ac:dyDescent="0.2">
      <c r="A2329" s="26"/>
    </row>
    <row r="2330" spans="1:1" x14ac:dyDescent="0.2">
      <c r="A2330" s="26"/>
    </row>
    <row r="2331" spans="1:1" x14ac:dyDescent="0.2">
      <c r="A2331" s="26"/>
    </row>
    <row r="2332" spans="1:1" x14ac:dyDescent="0.2">
      <c r="A2332" s="26"/>
    </row>
    <row r="2333" spans="1:1" x14ac:dyDescent="0.2">
      <c r="A2333" s="26"/>
    </row>
    <row r="2334" spans="1:1" x14ac:dyDescent="0.2">
      <c r="A2334" s="26"/>
    </row>
    <row r="2335" spans="1:1" x14ac:dyDescent="0.2">
      <c r="A2335" s="26"/>
    </row>
    <row r="2336" spans="1:1" x14ac:dyDescent="0.2">
      <c r="A2336" s="26"/>
    </row>
    <row r="2337" spans="1:1" x14ac:dyDescent="0.2">
      <c r="A2337" s="26"/>
    </row>
    <row r="2338" spans="1:1" x14ac:dyDescent="0.2">
      <c r="A2338" s="26"/>
    </row>
    <row r="2339" spans="1:1" x14ac:dyDescent="0.2">
      <c r="A2339" s="26"/>
    </row>
    <row r="2340" spans="1:1" x14ac:dyDescent="0.2">
      <c r="A2340" s="26"/>
    </row>
    <row r="2341" spans="1:1" x14ac:dyDescent="0.2">
      <c r="A2341" s="26"/>
    </row>
    <row r="2342" spans="1:1" x14ac:dyDescent="0.2">
      <c r="A2342" s="26"/>
    </row>
    <row r="2343" spans="1:1" x14ac:dyDescent="0.2">
      <c r="A2343" s="26"/>
    </row>
    <row r="2344" spans="1:1" x14ac:dyDescent="0.2">
      <c r="A2344" s="26"/>
    </row>
    <row r="2345" spans="1:1" x14ac:dyDescent="0.2">
      <c r="A2345" s="26"/>
    </row>
    <row r="2346" spans="1:1" x14ac:dyDescent="0.2">
      <c r="A2346" s="26"/>
    </row>
    <row r="2347" spans="1:1" x14ac:dyDescent="0.2">
      <c r="A2347" s="26"/>
    </row>
    <row r="2348" spans="1:1" x14ac:dyDescent="0.2">
      <c r="A2348" s="26"/>
    </row>
    <row r="2349" spans="1:1" x14ac:dyDescent="0.2">
      <c r="A2349" s="26"/>
    </row>
    <row r="2350" spans="1:1" x14ac:dyDescent="0.2">
      <c r="A2350" s="26"/>
    </row>
    <row r="2351" spans="1:1" x14ac:dyDescent="0.2">
      <c r="A2351" s="26"/>
    </row>
    <row r="2352" spans="1:1" x14ac:dyDescent="0.2">
      <c r="A2352" s="26"/>
    </row>
    <row r="2353" spans="1:1" x14ac:dyDescent="0.2">
      <c r="A2353" s="26"/>
    </row>
    <row r="2354" spans="1:1" x14ac:dyDescent="0.2">
      <c r="A2354" s="26"/>
    </row>
    <row r="2355" spans="1:1" x14ac:dyDescent="0.2">
      <c r="A2355" s="26"/>
    </row>
    <row r="2356" spans="1:1" x14ac:dyDescent="0.2">
      <c r="A2356" s="26"/>
    </row>
    <row r="2357" spans="1:1" x14ac:dyDescent="0.2">
      <c r="A2357" s="26"/>
    </row>
    <row r="2358" spans="1:1" x14ac:dyDescent="0.2">
      <c r="A2358" s="26"/>
    </row>
    <row r="2359" spans="1:1" x14ac:dyDescent="0.2">
      <c r="A2359" s="26"/>
    </row>
    <row r="2360" spans="1:1" x14ac:dyDescent="0.2">
      <c r="A2360" s="26"/>
    </row>
    <row r="2361" spans="1:1" x14ac:dyDescent="0.2">
      <c r="A2361" s="26"/>
    </row>
    <row r="2362" spans="1:1" x14ac:dyDescent="0.2">
      <c r="A2362" s="26"/>
    </row>
    <row r="2363" spans="1:1" x14ac:dyDescent="0.2">
      <c r="A2363" s="26"/>
    </row>
    <row r="2364" spans="1:1" x14ac:dyDescent="0.2">
      <c r="A2364" s="26"/>
    </row>
    <row r="2365" spans="1:1" x14ac:dyDescent="0.2">
      <c r="A2365" s="26"/>
    </row>
    <row r="2366" spans="1:1" x14ac:dyDescent="0.2">
      <c r="A2366" s="26"/>
    </row>
    <row r="2367" spans="1:1" x14ac:dyDescent="0.2">
      <c r="A2367" s="26"/>
    </row>
    <row r="2368" spans="1:1" x14ac:dyDescent="0.2">
      <c r="A2368" s="26"/>
    </row>
    <row r="2369" spans="1:1" x14ac:dyDescent="0.2">
      <c r="A2369" s="26"/>
    </row>
    <row r="2370" spans="1:1" x14ac:dyDescent="0.2">
      <c r="A2370" s="26"/>
    </row>
    <row r="2371" spans="1:1" x14ac:dyDescent="0.2">
      <c r="A2371" s="26"/>
    </row>
    <row r="2372" spans="1:1" x14ac:dyDescent="0.2">
      <c r="A2372" s="26"/>
    </row>
    <row r="2373" spans="1:1" x14ac:dyDescent="0.2">
      <c r="A2373" s="26"/>
    </row>
    <row r="2374" spans="1:1" x14ac:dyDescent="0.2">
      <c r="A2374" s="26"/>
    </row>
    <row r="2375" spans="1:1" x14ac:dyDescent="0.2">
      <c r="A2375" s="26"/>
    </row>
    <row r="2376" spans="1:1" x14ac:dyDescent="0.2">
      <c r="A2376" s="26"/>
    </row>
    <row r="2377" spans="1:1" x14ac:dyDescent="0.2">
      <c r="A2377" s="26"/>
    </row>
    <row r="2378" spans="1:1" x14ac:dyDescent="0.2">
      <c r="A2378" s="26"/>
    </row>
    <row r="2379" spans="1:1" x14ac:dyDescent="0.2">
      <c r="A2379" s="26"/>
    </row>
    <row r="2380" spans="1:1" x14ac:dyDescent="0.2">
      <c r="A2380" s="26"/>
    </row>
    <row r="2381" spans="1:1" x14ac:dyDescent="0.2">
      <c r="A2381" s="26"/>
    </row>
    <row r="2382" spans="1:1" x14ac:dyDescent="0.2">
      <c r="A2382" s="26"/>
    </row>
    <row r="2383" spans="1:1" x14ac:dyDescent="0.2">
      <c r="A2383" s="26"/>
    </row>
    <row r="2384" spans="1:1" x14ac:dyDescent="0.2">
      <c r="A2384" s="26"/>
    </row>
    <row r="2385" spans="1:1" x14ac:dyDescent="0.2">
      <c r="A2385" s="26"/>
    </row>
    <row r="2386" spans="1:1" x14ac:dyDescent="0.2">
      <c r="A2386" s="26"/>
    </row>
    <row r="2387" spans="1:1" x14ac:dyDescent="0.2">
      <c r="A2387" s="26"/>
    </row>
    <row r="2388" spans="1:1" x14ac:dyDescent="0.2">
      <c r="A2388" s="26"/>
    </row>
    <row r="2389" spans="1:1" x14ac:dyDescent="0.2">
      <c r="A2389" s="26"/>
    </row>
    <row r="2390" spans="1:1" x14ac:dyDescent="0.2">
      <c r="A2390" s="26"/>
    </row>
    <row r="2391" spans="1:1" x14ac:dyDescent="0.2">
      <c r="A2391" s="26"/>
    </row>
    <row r="2392" spans="1:1" x14ac:dyDescent="0.2">
      <c r="A2392" s="26"/>
    </row>
    <row r="2393" spans="1:1" x14ac:dyDescent="0.2">
      <c r="A2393" s="26"/>
    </row>
    <row r="2394" spans="1:1" x14ac:dyDescent="0.2">
      <c r="A2394" s="26"/>
    </row>
    <row r="2395" spans="1:1" x14ac:dyDescent="0.2">
      <c r="A2395" s="26"/>
    </row>
    <row r="2396" spans="1:1" x14ac:dyDescent="0.2">
      <c r="A2396" s="26"/>
    </row>
    <row r="2397" spans="1:1" x14ac:dyDescent="0.2">
      <c r="A2397" s="26"/>
    </row>
    <row r="2398" spans="1:1" x14ac:dyDescent="0.2">
      <c r="A2398" s="26"/>
    </row>
    <row r="2399" spans="1:1" x14ac:dyDescent="0.2">
      <c r="A2399" s="26"/>
    </row>
    <row r="2400" spans="1:1" x14ac:dyDescent="0.2">
      <c r="A2400" s="26"/>
    </row>
    <row r="2401" spans="1:1" x14ac:dyDescent="0.2">
      <c r="A2401" s="26"/>
    </row>
    <row r="2402" spans="1:1" x14ac:dyDescent="0.2">
      <c r="A2402" s="26"/>
    </row>
    <row r="2403" spans="1:1" x14ac:dyDescent="0.2">
      <c r="A2403" s="26"/>
    </row>
    <row r="2404" spans="1:1" x14ac:dyDescent="0.2">
      <c r="A2404" s="26"/>
    </row>
    <row r="2405" spans="1:1" x14ac:dyDescent="0.2">
      <c r="A2405" s="26"/>
    </row>
    <row r="2406" spans="1:1" x14ac:dyDescent="0.2">
      <c r="A2406" s="26"/>
    </row>
    <row r="2407" spans="1:1" x14ac:dyDescent="0.2">
      <c r="A2407" s="26"/>
    </row>
    <row r="2408" spans="1:1" x14ac:dyDescent="0.2">
      <c r="A2408" s="26"/>
    </row>
    <row r="2409" spans="1:1" x14ac:dyDescent="0.2">
      <c r="A2409" s="26"/>
    </row>
    <row r="2410" spans="1:1" x14ac:dyDescent="0.2">
      <c r="A2410" s="26"/>
    </row>
    <row r="2411" spans="1:1" x14ac:dyDescent="0.2">
      <c r="A2411" s="26"/>
    </row>
    <row r="2412" spans="1:1" x14ac:dyDescent="0.2">
      <c r="A2412" s="26"/>
    </row>
    <row r="2413" spans="1:1" x14ac:dyDescent="0.2">
      <c r="A2413" s="26"/>
    </row>
    <row r="2414" spans="1:1" x14ac:dyDescent="0.2">
      <c r="A2414" s="26"/>
    </row>
    <row r="2415" spans="1:1" x14ac:dyDescent="0.2">
      <c r="A2415" s="26"/>
    </row>
    <row r="2416" spans="1:1" x14ac:dyDescent="0.2">
      <c r="A2416" s="26"/>
    </row>
    <row r="2417" spans="1:1" x14ac:dyDescent="0.2">
      <c r="A2417" s="26"/>
    </row>
    <row r="2418" spans="1:1" x14ac:dyDescent="0.2">
      <c r="A2418" s="26"/>
    </row>
    <row r="2419" spans="1:1" x14ac:dyDescent="0.2">
      <c r="A2419" s="26"/>
    </row>
    <row r="2420" spans="1:1" x14ac:dyDescent="0.2">
      <c r="A2420" s="26"/>
    </row>
    <row r="2421" spans="1:1" x14ac:dyDescent="0.2">
      <c r="A2421" s="26"/>
    </row>
    <row r="2422" spans="1:1" x14ac:dyDescent="0.2">
      <c r="A2422" s="26"/>
    </row>
    <row r="2423" spans="1:1" x14ac:dyDescent="0.2">
      <c r="A2423" s="26"/>
    </row>
    <row r="2424" spans="1:1" x14ac:dyDescent="0.2">
      <c r="A2424" s="26"/>
    </row>
    <row r="2425" spans="1:1" x14ac:dyDescent="0.2">
      <c r="A2425" s="26"/>
    </row>
    <row r="2426" spans="1:1" x14ac:dyDescent="0.2">
      <c r="A2426" s="26"/>
    </row>
    <row r="2427" spans="1:1" x14ac:dyDescent="0.2">
      <c r="A2427" s="26"/>
    </row>
    <row r="2428" spans="1:1" x14ac:dyDescent="0.2">
      <c r="A2428" s="26"/>
    </row>
    <row r="2429" spans="1:1" x14ac:dyDescent="0.2">
      <c r="A2429" s="26"/>
    </row>
    <row r="2430" spans="1:1" x14ac:dyDescent="0.2">
      <c r="A2430" s="26"/>
    </row>
    <row r="2431" spans="1:1" x14ac:dyDescent="0.2">
      <c r="A2431" s="26"/>
    </row>
    <row r="2432" spans="1:1" x14ac:dyDescent="0.2">
      <c r="A2432" s="26"/>
    </row>
    <row r="2433" spans="1:1" x14ac:dyDescent="0.2">
      <c r="A2433" s="26"/>
    </row>
    <row r="2434" spans="1:1" x14ac:dyDescent="0.2">
      <c r="A2434" s="26"/>
    </row>
    <row r="2435" spans="1:1" x14ac:dyDescent="0.2">
      <c r="A2435" s="26"/>
    </row>
    <row r="2436" spans="1:1" x14ac:dyDescent="0.2">
      <c r="A2436" s="26"/>
    </row>
    <row r="2437" spans="1:1" x14ac:dyDescent="0.2">
      <c r="A2437" s="26"/>
    </row>
    <row r="2438" spans="1:1" x14ac:dyDescent="0.2">
      <c r="A2438" s="26"/>
    </row>
    <row r="2439" spans="1:1" x14ac:dyDescent="0.2">
      <c r="A2439" s="26"/>
    </row>
    <row r="2440" spans="1:1" x14ac:dyDescent="0.2">
      <c r="A2440" s="26"/>
    </row>
    <row r="2441" spans="1:1" x14ac:dyDescent="0.2">
      <c r="A2441" s="26"/>
    </row>
    <row r="2442" spans="1:1" x14ac:dyDescent="0.2">
      <c r="A2442" s="26"/>
    </row>
    <row r="2443" spans="1:1" x14ac:dyDescent="0.2">
      <c r="A2443" s="26"/>
    </row>
    <row r="2444" spans="1:1" x14ac:dyDescent="0.2">
      <c r="A2444" s="26"/>
    </row>
    <row r="2445" spans="1:1" x14ac:dyDescent="0.2">
      <c r="A2445" s="26"/>
    </row>
    <row r="2446" spans="1:1" x14ac:dyDescent="0.2">
      <c r="A2446" s="26"/>
    </row>
    <row r="2447" spans="1:1" x14ac:dyDescent="0.2">
      <c r="A2447" s="26"/>
    </row>
    <row r="2448" spans="1:1" x14ac:dyDescent="0.2">
      <c r="A2448" s="26"/>
    </row>
    <row r="2449" spans="1:1" x14ac:dyDescent="0.2">
      <c r="A2449" s="26"/>
    </row>
    <row r="2450" spans="1:1" x14ac:dyDescent="0.2">
      <c r="A2450" s="26"/>
    </row>
    <row r="2451" spans="1:1" x14ac:dyDescent="0.2">
      <c r="A2451" s="26"/>
    </row>
    <row r="2452" spans="1:1" x14ac:dyDescent="0.2">
      <c r="A2452" s="26"/>
    </row>
    <row r="2453" spans="1:1" x14ac:dyDescent="0.2">
      <c r="A2453" s="26"/>
    </row>
    <row r="2454" spans="1:1" x14ac:dyDescent="0.2">
      <c r="A2454" s="26"/>
    </row>
    <row r="2455" spans="1:1" x14ac:dyDescent="0.2">
      <c r="A2455" s="26"/>
    </row>
    <row r="2456" spans="1:1" x14ac:dyDescent="0.2">
      <c r="A2456" s="26"/>
    </row>
    <row r="2457" spans="1:1" x14ac:dyDescent="0.2">
      <c r="A2457" s="26"/>
    </row>
    <row r="2458" spans="1:1" x14ac:dyDescent="0.2">
      <c r="A2458" s="26"/>
    </row>
    <row r="2459" spans="1:1" x14ac:dyDescent="0.2">
      <c r="A2459" s="26"/>
    </row>
    <row r="2460" spans="1:1" x14ac:dyDescent="0.2">
      <c r="A2460" s="26"/>
    </row>
    <row r="2461" spans="1:1" x14ac:dyDescent="0.2">
      <c r="A2461" s="26"/>
    </row>
    <row r="2462" spans="1:1" x14ac:dyDescent="0.2">
      <c r="A2462" s="26"/>
    </row>
    <row r="2463" spans="1:1" x14ac:dyDescent="0.2">
      <c r="A2463" s="26"/>
    </row>
    <row r="2464" spans="1:1" x14ac:dyDescent="0.2">
      <c r="A2464" s="26"/>
    </row>
    <row r="2465" spans="1:1" x14ac:dyDescent="0.2">
      <c r="A2465" s="26"/>
    </row>
    <row r="2466" spans="1:1" x14ac:dyDescent="0.2">
      <c r="A2466" s="26"/>
    </row>
    <row r="2467" spans="1:1" x14ac:dyDescent="0.2">
      <c r="A2467" s="26"/>
    </row>
    <row r="2468" spans="1:1" x14ac:dyDescent="0.2">
      <c r="A2468" s="26"/>
    </row>
    <row r="2469" spans="1:1" x14ac:dyDescent="0.2">
      <c r="A2469" s="26"/>
    </row>
    <row r="2470" spans="1:1" x14ac:dyDescent="0.2">
      <c r="A2470" s="26"/>
    </row>
    <row r="2471" spans="1:1" x14ac:dyDescent="0.2">
      <c r="A2471" s="26"/>
    </row>
    <row r="2472" spans="1:1" x14ac:dyDescent="0.2">
      <c r="A2472" s="26"/>
    </row>
    <row r="2473" spans="1:1" x14ac:dyDescent="0.2">
      <c r="A2473" s="26"/>
    </row>
    <row r="2474" spans="1:1" x14ac:dyDescent="0.2">
      <c r="A2474" s="26"/>
    </row>
    <row r="2475" spans="1:1" x14ac:dyDescent="0.2">
      <c r="A2475" s="26"/>
    </row>
    <row r="2476" spans="1:1" x14ac:dyDescent="0.2">
      <c r="A2476" s="26"/>
    </row>
    <row r="2477" spans="1:1" x14ac:dyDescent="0.2">
      <c r="A2477" s="26"/>
    </row>
    <row r="2478" spans="1:1" x14ac:dyDescent="0.2">
      <c r="A2478" s="26"/>
    </row>
    <row r="2479" spans="1:1" x14ac:dyDescent="0.2">
      <c r="A2479" s="26"/>
    </row>
    <row r="2480" spans="1:1" x14ac:dyDescent="0.2">
      <c r="A2480" s="26"/>
    </row>
    <row r="2481" spans="1:1" x14ac:dyDescent="0.2">
      <c r="A2481" s="26"/>
    </row>
    <row r="2482" spans="1:1" x14ac:dyDescent="0.2">
      <c r="A2482" s="26"/>
    </row>
    <row r="2483" spans="1:1" x14ac:dyDescent="0.2">
      <c r="A2483" s="26"/>
    </row>
    <row r="2484" spans="1:1" x14ac:dyDescent="0.2">
      <c r="A2484" s="26"/>
    </row>
    <row r="2485" spans="1:1" x14ac:dyDescent="0.2">
      <c r="A2485" s="26"/>
    </row>
    <row r="2486" spans="1:1" x14ac:dyDescent="0.2">
      <c r="A2486" s="26"/>
    </row>
    <row r="2487" spans="1:1" x14ac:dyDescent="0.2">
      <c r="A2487" s="26"/>
    </row>
    <row r="2488" spans="1:1" x14ac:dyDescent="0.2">
      <c r="A2488" s="26"/>
    </row>
    <row r="2489" spans="1:1" x14ac:dyDescent="0.2">
      <c r="A2489" s="26"/>
    </row>
    <row r="2490" spans="1:1" x14ac:dyDescent="0.2">
      <c r="A2490" s="26"/>
    </row>
    <row r="2491" spans="1:1" x14ac:dyDescent="0.2">
      <c r="A2491" s="26"/>
    </row>
    <row r="2492" spans="1:1" x14ac:dyDescent="0.2">
      <c r="A2492" s="26"/>
    </row>
    <row r="2493" spans="1:1" x14ac:dyDescent="0.2">
      <c r="A2493" s="26"/>
    </row>
    <row r="2494" spans="1:1" x14ac:dyDescent="0.2">
      <c r="A2494" s="26"/>
    </row>
    <row r="2495" spans="1:1" x14ac:dyDescent="0.2">
      <c r="A2495" s="26"/>
    </row>
    <row r="2496" spans="1:1" x14ac:dyDescent="0.2">
      <c r="A2496" s="26"/>
    </row>
    <row r="2497" spans="1:1" x14ac:dyDescent="0.2">
      <c r="A2497" s="26"/>
    </row>
    <row r="2498" spans="1:1" x14ac:dyDescent="0.2">
      <c r="A2498" s="26"/>
    </row>
    <row r="2499" spans="1:1" x14ac:dyDescent="0.2">
      <c r="A2499" s="26"/>
    </row>
    <row r="2500" spans="1:1" x14ac:dyDescent="0.2">
      <c r="A2500" s="26"/>
    </row>
    <row r="2501" spans="1:1" x14ac:dyDescent="0.2">
      <c r="A2501" s="26"/>
    </row>
    <row r="2502" spans="1:1" x14ac:dyDescent="0.2">
      <c r="A2502" s="26"/>
    </row>
    <row r="2503" spans="1:1" x14ac:dyDescent="0.2">
      <c r="A2503" s="26"/>
    </row>
    <row r="2504" spans="1:1" x14ac:dyDescent="0.2">
      <c r="A2504" s="26"/>
    </row>
    <row r="2505" spans="1:1" x14ac:dyDescent="0.2">
      <c r="A2505" s="26"/>
    </row>
    <row r="2506" spans="1:1" x14ac:dyDescent="0.2">
      <c r="A2506" s="26"/>
    </row>
    <row r="2507" spans="1:1" x14ac:dyDescent="0.2">
      <c r="A2507" s="26"/>
    </row>
    <row r="2508" spans="1:1" x14ac:dyDescent="0.2">
      <c r="A2508" s="26"/>
    </row>
    <row r="2509" spans="1:1" x14ac:dyDescent="0.2">
      <c r="A2509" s="26"/>
    </row>
    <row r="2510" spans="1:1" x14ac:dyDescent="0.2">
      <c r="A2510" s="26"/>
    </row>
    <row r="2511" spans="1:1" x14ac:dyDescent="0.2">
      <c r="A2511" s="26"/>
    </row>
    <row r="2512" spans="1:1" x14ac:dyDescent="0.2">
      <c r="A2512" s="26"/>
    </row>
    <row r="2513" spans="1:1" x14ac:dyDescent="0.2">
      <c r="A2513" s="26"/>
    </row>
    <row r="2514" spans="1:1" x14ac:dyDescent="0.2">
      <c r="A2514" s="26"/>
    </row>
    <row r="2515" spans="1:1" x14ac:dyDescent="0.2">
      <c r="A2515" s="26"/>
    </row>
    <row r="2516" spans="1:1" x14ac:dyDescent="0.2">
      <c r="A2516" s="26"/>
    </row>
    <row r="2517" spans="1:1" x14ac:dyDescent="0.2">
      <c r="A2517" s="26"/>
    </row>
    <row r="2518" spans="1:1" x14ac:dyDescent="0.2">
      <c r="A2518" s="26"/>
    </row>
    <row r="2519" spans="1:1" x14ac:dyDescent="0.2">
      <c r="A2519" s="26"/>
    </row>
    <row r="2520" spans="1:1" x14ac:dyDescent="0.2">
      <c r="A2520" s="26"/>
    </row>
    <row r="2521" spans="1:1" x14ac:dyDescent="0.2">
      <c r="A2521" s="26"/>
    </row>
    <row r="2522" spans="1:1" x14ac:dyDescent="0.2">
      <c r="A2522" s="26"/>
    </row>
    <row r="2523" spans="1:1" x14ac:dyDescent="0.2">
      <c r="A2523" s="26"/>
    </row>
    <row r="2524" spans="1:1" x14ac:dyDescent="0.2">
      <c r="A2524" s="26"/>
    </row>
    <row r="2525" spans="1:1" x14ac:dyDescent="0.2">
      <c r="A2525" s="26"/>
    </row>
    <row r="2526" spans="1:1" x14ac:dyDescent="0.2">
      <c r="A2526" s="26"/>
    </row>
    <row r="2527" spans="1:1" x14ac:dyDescent="0.2">
      <c r="A2527" s="26"/>
    </row>
    <row r="2528" spans="1:1" x14ac:dyDescent="0.2">
      <c r="A2528" s="26"/>
    </row>
    <row r="2529" spans="1:1" x14ac:dyDescent="0.2">
      <c r="A2529" s="26"/>
    </row>
    <row r="2530" spans="1:1" x14ac:dyDescent="0.2">
      <c r="A2530" s="26"/>
    </row>
    <row r="2531" spans="1:1" x14ac:dyDescent="0.2">
      <c r="A2531" s="26"/>
    </row>
    <row r="2532" spans="1:1" x14ac:dyDescent="0.2">
      <c r="A2532" s="26"/>
    </row>
    <row r="2533" spans="1:1" x14ac:dyDescent="0.2">
      <c r="A2533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B5BE-3DEE-444B-A01F-ACAA88AB63E0}">
  <dimension ref="A1:F2013"/>
  <sheetViews>
    <sheetView topLeftCell="F1" zoomScale="125" workbookViewId="0">
      <pane ySplit="1" topLeftCell="A53" activePane="bottomLeft" state="frozen"/>
      <selection pane="bottomLeft" activeCell="I59" sqref="I59"/>
    </sheetView>
  </sheetViews>
  <sheetFormatPr baseColWidth="10" defaultRowHeight="16" x14ac:dyDescent="0.2"/>
  <cols>
    <col min="2" max="2" width="15.83203125" customWidth="1"/>
    <col min="3" max="3" width="14.1640625" customWidth="1"/>
    <col min="4" max="4" width="16.5" customWidth="1"/>
    <col min="5" max="5" width="13" customWidth="1"/>
    <col min="6" max="6" width="11.83203125" bestFit="1" customWidth="1"/>
  </cols>
  <sheetData>
    <row r="1" spans="1:6" ht="21" x14ac:dyDescent="0.25">
      <c r="A1" s="3" t="s">
        <v>0</v>
      </c>
      <c r="B1" s="3" t="s">
        <v>7</v>
      </c>
      <c r="C1" s="3" t="s">
        <v>40</v>
      </c>
      <c r="D1" s="3" t="s">
        <v>41</v>
      </c>
      <c r="E1" s="3" t="s">
        <v>42</v>
      </c>
      <c r="F1" s="3" t="s">
        <v>43</v>
      </c>
    </row>
    <row r="2" spans="1:6" x14ac:dyDescent="0.2">
      <c r="A2" s="5">
        <v>44617</v>
      </c>
      <c r="B2" s="37">
        <v>38289.1</v>
      </c>
      <c r="C2" s="46">
        <f>AVERAGE(B2:B3)</f>
        <v>38334.550000000003</v>
      </c>
      <c r="D2" s="46">
        <f>AVERAGE(B2:B5)</f>
        <v>38065.025000000001</v>
      </c>
      <c r="E2" s="46">
        <f>AVERAGE(B2:B8)</f>
        <v>38267.871428571423</v>
      </c>
      <c r="F2" s="46">
        <f>AVERAGE(B2:B21)</f>
        <v>41227.324999999997</v>
      </c>
    </row>
    <row r="3" spans="1:6" x14ac:dyDescent="0.2">
      <c r="A3" s="5">
        <v>44616</v>
      </c>
      <c r="B3" s="37">
        <v>38380</v>
      </c>
      <c r="C3" s="46">
        <f>AVERAGE(B3:B4)</f>
        <v>37836</v>
      </c>
      <c r="D3" s="46">
        <f>AVERAGE(B3:B6)</f>
        <v>37756.25</v>
      </c>
      <c r="E3" s="46">
        <f t="shared" ref="E3:E66" si="0">AVERAGE(B3:B9)</f>
        <v>38517.571428571428</v>
      </c>
      <c r="F3" s="46">
        <f t="shared" ref="F3:F66" si="1">AVERAGE(B3:B22)</f>
        <v>41385.57</v>
      </c>
    </row>
    <row r="4" spans="1:6" x14ac:dyDescent="0.2">
      <c r="A4" s="5">
        <v>44615</v>
      </c>
      <c r="B4" s="37">
        <v>37292</v>
      </c>
      <c r="C4" s="46">
        <f t="shared" ref="C3:C66" si="2">AVERAGE(B4:B5)</f>
        <v>37795.5</v>
      </c>
      <c r="D4" s="46">
        <f t="shared" ref="D3:D66" si="3">AVERAGE(B4:B7)</f>
        <v>37766.25</v>
      </c>
      <c r="E4" s="46">
        <f t="shared" si="0"/>
        <v>38828.428571428572</v>
      </c>
      <c r="F4" s="46">
        <f t="shared" si="1"/>
        <v>41544.705000000002</v>
      </c>
    </row>
    <row r="5" spans="1:6" x14ac:dyDescent="0.2">
      <c r="A5" s="5">
        <v>44614</v>
      </c>
      <c r="B5" s="37">
        <v>38299</v>
      </c>
      <c r="C5" s="46">
        <f t="shared" si="2"/>
        <v>37676.5</v>
      </c>
      <c r="D5" s="46">
        <f>AVERAGE(B5:B8)</f>
        <v>38478.5</v>
      </c>
      <c r="E5" s="46">
        <f>AVERAGE(B5:B11)</f>
        <v>39770.285714285717</v>
      </c>
      <c r="F5" s="46">
        <f t="shared" si="1"/>
        <v>41546.654999999999</v>
      </c>
    </row>
    <row r="6" spans="1:6" x14ac:dyDescent="0.2">
      <c r="A6" s="5">
        <v>44613</v>
      </c>
      <c r="B6" s="37">
        <v>37054</v>
      </c>
      <c r="C6" s="46">
        <f t="shared" si="2"/>
        <v>37737</v>
      </c>
      <c r="D6" s="46">
        <f t="shared" si="3"/>
        <v>38913</v>
      </c>
      <c r="E6" s="46">
        <f t="shared" si="0"/>
        <v>40664.700000000004</v>
      </c>
      <c r="F6" s="46">
        <f t="shared" si="1"/>
        <v>41477.955000000002</v>
      </c>
    </row>
    <row r="7" spans="1:6" x14ac:dyDescent="0.2">
      <c r="A7" s="5">
        <v>44612</v>
      </c>
      <c r="B7" s="37">
        <v>38420</v>
      </c>
      <c r="C7" s="46">
        <f t="shared" si="2"/>
        <v>39280.5</v>
      </c>
      <c r="D7" s="46">
        <f t="shared" si="3"/>
        <v>39788.5</v>
      </c>
      <c r="E7" s="46">
        <f>AVERAGE(B7:B13)</f>
        <v>41451.257142857139</v>
      </c>
      <c r="F7" s="46">
        <f t="shared" si="1"/>
        <v>41561.904999999992</v>
      </c>
    </row>
    <row r="8" spans="1:6" x14ac:dyDescent="0.2">
      <c r="A8" s="5">
        <v>44611</v>
      </c>
      <c r="B8" s="37">
        <v>40141</v>
      </c>
      <c r="C8" s="46">
        <f t="shared" si="2"/>
        <v>40089</v>
      </c>
      <c r="D8" s="46">
        <f>AVERAGE(B8:B11)</f>
        <v>41154.75</v>
      </c>
      <c r="E8" s="46">
        <f t="shared" si="0"/>
        <v>41975.685714285712</v>
      </c>
      <c r="F8" s="46">
        <f t="shared" si="1"/>
        <v>41567.204999999994</v>
      </c>
    </row>
    <row r="9" spans="1:6" x14ac:dyDescent="0.2">
      <c r="A9" s="5">
        <v>44610</v>
      </c>
      <c r="B9" s="37">
        <v>40037</v>
      </c>
      <c r="C9" s="46">
        <f t="shared" si="2"/>
        <v>40296.5</v>
      </c>
      <c r="D9" s="46">
        <f t="shared" si="3"/>
        <v>42259.474999999999</v>
      </c>
      <c r="E9" s="46">
        <f t="shared" si="0"/>
        <v>42275.41428571428</v>
      </c>
      <c r="F9" s="46">
        <f t="shared" si="1"/>
        <v>41457.104999999996</v>
      </c>
    </row>
    <row r="10" spans="1:6" x14ac:dyDescent="0.2">
      <c r="A10" s="5">
        <v>44609</v>
      </c>
      <c r="B10" s="37">
        <v>40556</v>
      </c>
      <c r="C10" s="46">
        <f t="shared" si="2"/>
        <v>42220.5</v>
      </c>
      <c r="D10" s="46">
        <f t="shared" si="3"/>
        <v>42890.2</v>
      </c>
      <c r="E10" s="46">
        <f t="shared" si="0"/>
        <v>42615.557142857149</v>
      </c>
      <c r="F10" s="46">
        <f t="shared" si="1"/>
        <v>41365.104999999996</v>
      </c>
    </row>
    <row r="11" spans="1:6" x14ac:dyDescent="0.2">
      <c r="A11" s="5">
        <v>44608</v>
      </c>
      <c r="B11" s="37">
        <v>43885</v>
      </c>
      <c r="C11" s="46">
        <f t="shared" si="2"/>
        <v>44222.45</v>
      </c>
      <c r="D11" s="46">
        <f t="shared" si="3"/>
        <v>43273.95</v>
      </c>
      <c r="E11" s="46">
        <f t="shared" si="0"/>
        <v>43042.557142857149</v>
      </c>
      <c r="F11" s="46">
        <f t="shared" si="1"/>
        <v>41225.294999999998</v>
      </c>
    </row>
    <row r="12" spans="1:6" x14ac:dyDescent="0.2">
      <c r="A12" s="5">
        <v>44607</v>
      </c>
      <c r="B12" s="37">
        <v>44559.9</v>
      </c>
      <c r="C12" s="46">
        <f t="shared" si="2"/>
        <v>43559.9</v>
      </c>
      <c r="D12" s="46">
        <f t="shared" si="3"/>
        <v>42862.474999999999</v>
      </c>
      <c r="E12" s="46">
        <f t="shared" si="0"/>
        <v>43120.700000000004</v>
      </c>
      <c r="F12" s="46">
        <f t="shared" si="1"/>
        <v>40891.895000000004</v>
      </c>
    </row>
    <row r="13" spans="1:6" x14ac:dyDescent="0.2">
      <c r="A13" s="5">
        <v>44606</v>
      </c>
      <c r="B13" s="37">
        <v>42559.9</v>
      </c>
      <c r="C13" s="46">
        <f t="shared" si="2"/>
        <v>42325.45</v>
      </c>
      <c r="D13" s="46">
        <f t="shared" si="3"/>
        <v>42327</v>
      </c>
      <c r="E13" s="46">
        <f t="shared" si="0"/>
        <v>43049.357142857145</v>
      </c>
      <c r="F13" s="46">
        <f t="shared" si="1"/>
        <v>40505.440000000002</v>
      </c>
    </row>
    <row r="14" spans="1:6" x14ac:dyDescent="0.2">
      <c r="A14" s="5">
        <v>44605</v>
      </c>
      <c r="B14" s="37">
        <v>42091</v>
      </c>
      <c r="C14" s="46">
        <f t="shared" si="2"/>
        <v>42165.05</v>
      </c>
      <c r="D14" s="46">
        <f t="shared" si="3"/>
        <v>42573.275000000001</v>
      </c>
      <c r="E14" s="46">
        <f t="shared" si="0"/>
        <v>43235.799999999996</v>
      </c>
      <c r="F14" s="46">
        <f t="shared" si="1"/>
        <v>40227.145000000004</v>
      </c>
    </row>
    <row r="15" spans="1:6" x14ac:dyDescent="0.2">
      <c r="A15" s="5">
        <v>44604</v>
      </c>
      <c r="B15" s="37">
        <v>42239.1</v>
      </c>
      <c r="C15" s="46">
        <f t="shared" si="2"/>
        <v>42328.55</v>
      </c>
      <c r="D15" s="46">
        <f t="shared" si="3"/>
        <v>43158.525000000001</v>
      </c>
      <c r="E15" s="46">
        <f t="shared" si="0"/>
        <v>43283.228571428568</v>
      </c>
      <c r="F15" s="46">
        <f t="shared" si="1"/>
        <v>39957.695000000007</v>
      </c>
    </row>
    <row r="16" spans="1:6" x14ac:dyDescent="0.2">
      <c r="A16" s="5">
        <v>44603</v>
      </c>
      <c r="B16" s="37">
        <v>42418</v>
      </c>
      <c r="C16" s="46">
        <f t="shared" si="2"/>
        <v>42981.5</v>
      </c>
      <c r="D16" s="46">
        <f t="shared" si="3"/>
        <v>43613.875</v>
      </c>
      <c r="E16" s="46">
        <f t="shared" si="0"/>
        <v>43171.071428571428</v>
      </c>
      <c r="F16" s="46">
        <f t="shared" si="1"/>
        <v>39661.14</v>
      </c>
    </row>
    <row r="17" spans="1:6" x14ac:dyDescent="0.2">
      <c r="A17" s="5">
        <v>44602</v>
      </c>
      <c r="B17" s="37">
        <v>43545</v>
      </c>
      <c r="C17" s="46">
        <f t="shared" si="2"/>
        <v>43988.5</v>
      </c>
      <c r="D17" s="46">
        <f t="shared" si="3"/>
        <v>43975.625</v>
      </c>
      <c r="E17" s="46">
        <f t="shared" si="0"/>
        <v>43048.885714285716</v>
      </c>
      <c r="F17" s="46">
        <f t="shared" si="1"/>
        <v>39295.39</v>
      </c>
    </row>
    <row r="18" spans="1:6" x14ac:dyDescent="0.2">
      <c r="A18" s="5">
        <v>44601</v>
      </c>
      <c r="B18" s="37">
        <v>44432</v>
      </c>
      <c r="C18" s="46">
        <f t="shared" si="2"/>
        <v>44246.25</v>
      </c>
      <c r="D18" s="46">
        <f t="shared" si="3"/>
        <v>43695.125</v>
      </c>
      <c r="E18" s="46">
        <f t="shared" si="0"/>
        <v>42161.171428571433</v>
      </c>
      <c r="F18" s="46">
        <f t="shared" si="1"/>
        <v>38943.19</v>
      </c>
    </row>
    <row r="19" spans="1:6" x14ac:dyDescent="0.2">
      <c r="A19" s="5">
        <v>44600</v>
      </c>
      <c r="B19" s="37">
        <v>44060.5</v>
      </c>
      <c r="C19" s="46">
        <f t="shared" si="2"/>
        <v>43962.75</v>
      </c>
      <c r="D19" s="46">
        <f t="shared" si="3"/>
        <v>42950.625</v>
      </c>
      <c r="E19" s="46">
        <f t="shared" si="0"/>
        <v>41088.742857142861</v>
      </c>
      <c r="F19" s="46">
        <f t="shared" si="1"/>
        <v>38758.590000000004</v>
      </c>
    </row>
    <row r="20" spans="1:6" x14ac:dyDescent="0.2">
      <c r="A20" s="5">
        <v>44599</v>
      </c>
      <c r="B20" s="37">
        <v>43865</v>
      </c>
      <c r="C20" s="46">
        <f t="shared" si="2"/>
        <v>43144</v>
      </c>
      <c r="D20" s="46">
        <f t="shared" si="3"/>
        <v>42326.175000000003</v>
      </c>
      <c r="E20" s="46">
        <f t="shared" si="0"/>
        <v>40327.671428571433</v>
      </c>
      <c r="F20" s="46">
        <f t="shared" si="1"/>
        <v>38639.365000000005</v>
      </c>
    </row>
    <row r="21" spans="1:6" x14ac:dyDescent="0.2">
      <c r="A21" s="5">
        <v>44598</v>
      </c>
      <c r="B21" s="37">
        <v>42423</v>
      </c>
      <c r="C21" s="46">
        <f t="shared" si="2"/>
        <v>41938.5</v>
      </c>
      <c r="D21" s="46">
        <f t="shared" si="3"/>
        <v>40692.675000000003</v>
      </c>
      <c r="E21" s="46">
        <f t="shared" si="0"/>
        <v>39564.957142857143</v>
      </c>
      <c r="F21" s="46">
        <f t="shared" si="1"/>
        <v>38565.615000000005</v>
      </c>
    </row>
    <row r="22" spans="1:6" x14ac:dyDescent="0.2">
      <c r="A22" s="5">
        <v>44597</v>
      </c>
      <c r="B22" s="37">
        <v>41454</v>
      </c>
      <c r="C22" s="46">
        <f t="shared" si="2"/>
        <v>41508.35</v>
      </c>
      <c r="D22" s="46">
        <f t="shared" si="3"/>
        <v>39318.175000000003</v>
      </c>
      <c r="E22" s="46">
        <f t="shared" si="0"/>
        <v>38924.385714285716</v>
      </c>
      <c r="F22" s="46">
        <f t="shared" si="1"/>
        <v>38556.565000000002</v>
      </c>
    </row>
    <row r="23" spans="1:6" x14ac:dyDescent="0.2">
      <c r="A23" s="5">
        <v>44596</v>
      </c>
      <c r="B23" s="37">
        <v>41562.699999999997</v>
      </c>
      <c r="C23" s="46">
        <f t="shared" si="2"/>
        <v>39446.85</v>
      </c>
      <c r="D23" s="46">
        <f t="shared" si="3"/>
        <v>38637.925000000003</v>
      </c>
      <c r="E23" s="46">
        <f t="shared" si="0"/>
        <v>38459.1</v>
      </c>
      <c r="F23" s="46">
        <f t="shared" si="1"/>
        <v>38638.065000000002</v>
      </c>
    </row>
    <row r="24" spans="1:6" x14ac:dyDescent="0.2">
      <c r="A24" s="5">
        <v>44595</v>
      </c>
      <c r="B24" s="37">
        <v>37331</v>
      </c>
      <c r="C24" s="46">
        <f t="shared" si="2"/>
        <v>37128</v>
      </c>
      <c r="D24" s="46">
        <f t="shared" si="3"/>
        <v>37878.75</v>
      </c>
      <c r="E24" s="46">
        <f t="shared" si="0"/>
        <v>37915.828571428567</v>
      </c>
      <c r="F24" s="46">
        <f t="shared" si="1"/>
        <v>38713.379999999997</v>
      </c>
    </row>
    <row r="25" spans="1:6" x14ac:dyDescent="0.2">
      <c r="A25" s="5">
        <v>44594</v>
      </c>
      <c r="B25" s="37">
        <v>36925</v>
      </c>
      <c r="C25" s="46">
        <f t="shared" si="2"/>
        <v>37829</v>
      </c>
      <c r="D25" s="46">
        <f t="shared" si="3"/>
        <v>38030.75</v>
      </c>
      <c r="E25" s="46">
        <f t="shared" si="0"/>
        <v>37899.542857142857</v>
      </c>
      <c r="F25" s="46">
        <f t="shared" si="1"/>
        <v>39001.379999999997</v>
      </c>
    </row>
    <row r="26" spans="1:6" x14ac:dyDescent="0.2">
      <c r="A26" s="5">
        <v>44593</v>
      </c>
      <c r="B26" s="37">
        <v>38733</v>
      </c>
      <c r="C26" s="46">
        <f t="shared" si="2"/>
        <v>38629.5</v>
      </c>
      <c r="D26" s="46">
        <f t="shared" si="3"/>
        <v>38348.75</v>
      </c>
      <c r="E26" s="46">
        <f t="shared" si="0"/>
        <v>37886.085714285713</v>
      </c>
      <c r="F26" s="46">
        <f t="shared" si="1"/>
        <v>39283.229999999996</v>
      </c>
    </row>
    <row r="27" spans="1:6" x14ac:dyDescent="0.2">
      <c r="A27" s="5">
        <v>44592</v>
      </c>
      <c r="B27" s="37">
        <v>38526</v>
      </c>
      <c r="C27" s="46">
        <f t="shared" si="2"/>
        <v>38232.5</v>
      </c>
      <c r="D27" s="46">
        <f t="shared" si="3"/>
        <v>38105.449999999997</v>
      </c>
      <c r="E27" s="46">
        <f t="shared" si="0"/>
        <v>37637.657142857141</v>
      </c>
      <c r="F27" s="46">
        <f t="shared" si="1"/>
        <v>39542.03</v>
      </c>
    </row>
    <row r="28" spans="1:6" x14ac:dyDescent="0.2">
      <c r="A28" s="5">
        <v>44591</v>
      </c>
      <c r="B28" s="37">
        <v>37939</v>
      </c>
      <c r="C28" s="46">
        <f t="shared" si="2"/>
        <v>38068</v>
      </c>
      <c r="D28" s="46">
        <f t="shared" si="3"/>
        <v>37778.199999999997</v>
      </c>
      <c r="E28" s="46">
        <f t="shared" si="0"/>
        <v>37377.085714285713</v>
      </c>
      <c r="F28" s="46">
        <f t="shared" si="1"/>
        <v>39752.879999999997</v>
      </c>
    </row>
    <row r="29" spans="1:6" x14ac:dyDescent="0.2">
      <c r="A29" s="5">
        <v>44590</v>
      </c>
      <c r="B29" s="37">
        <v>38197</v>
      </c>
      <c r="C29" s="46">
        <f t="shared" si="2"/>
        <v>37978.400000000001</v>
      </c>
      <c r="D29" s="46">
        <f t="shared" si="3"/>
        <v>37501.15</v>
      </c>
      <c r="E29" s="46">
        <f t="shared" si="0"/>
        <v>37144.085714285713</v>
      </c>
      <c r="F29" s="46">
        <f t="shared" si="1"/>
        <v>39947.879999999997</v>
      </c>
    </row>
    <row r="30" spans="1:6" x14ac:dyDescent="0.2">
      <c r="A30" s="5">
        <v>44589</v>
      </c>
      <c r="B30" s="37">
        <v>37759.800000000003</v>
      </c>
      <c r="C30" s="46">
        <f t="shared" si="2"/>
        <v>37488.400000000001</v>
      </c>
      <c r="D30" s="46">
        <f t="shared" si="3"/>
        <v>37200.400000000001</v>
      </c>
      <c r="E30" s="46">
        <f t="shared" si="0"/>
        <v>36702.085714285713</v>
      </c>
      <c r="F30" s="46">
        <f t="shared" si="1"/>
        <v>40130.53</v>
      </c>
    </row>
    <row r="31" spans="1:6" x14ac:dyDescent="0.2">
      <c r="A31" s="5">
        <v>44588</v>
      </c>
      <c r="B31" s="37">
        <v>37217</v>
      </c>
      <c r="C31" s="46">
        <f t="shared" si="2"/>
        <v>37023.9</v>
      </c>
      <c r="D31" s="46">
        <f t="shared" si="3"/>
        <v>36935.949999999997</v>
      </c>
      <c r="E31" s="46">
        <f t="shared" si="0"/>
        <v>36522.257142857139</v>
      </c>
      <c r="F31" s="46">
        <f t="shared" si="1"/>
        <v>40326.490000000005</v>
      </c>
    </row>
    <row r="32" spans="1:6" x14ac:dyDescent="0.2">
      <c r="A32" s="5">
        <v>44587</v>
      </c>
      <c r="B32" s="37">
        <v>36830.800000000003</v>
      </c>
      <c r="C32" s="46">
        <f t="shared" si="2"/>
        <v>36912.400000000001</v>
      </c>
      <c r="D32" s="46">
        <f t="shared" si="3"/>
        <v>36708.699999999997</v>
      </c>
      <c r="E32" s="46">
        <f t="shared" si="0"/>
        <v>37025.542857142857</v>
      </c>
      <c r="F32" s="46">
        <f t="shared" si="1"/>
        <v>40541.54</v>
      </c>
    </row>
    <row r="33" spans="1:6" x14ac:dyDescent="0.2">
      <c r="A33" s="5">
        <v>44586</v>
      </c>
      <c r="B33" s="37">
        <v>36994</v>
      </c>
      <c r="C33" s="46">
        <f t="shared" si="2"/>
        <v>36848</v>
      </c>
      <c r="D33" s="46">
        <f t="shared" si="3"/>
        <v>36276.75</v>
      </c>
      <c r="E33" s="46">
        <f t="shared" si="0"/>
        <v>37717.714285714283</v>
      </c>
      <c r="F33" s="46">
        <f t="shared" si="1"/>
        <v>40855.550000000003</v>
      </c>
    </row>
    <row r="34" spans="1:6" x14ac:dyDescent="0.2">
      <c r="A34" s="5">
        <v>44585</v>
      </c>
      <c r="B34" s="37">
        <v>36702</v>
      </c>
      <c r="C34" s="46">
        <f t="shared" si="2"/>
        <v>36505</v>
      </c>
      <c r="D34" s="46">
        <f t="shared" si="3"/>
        <v>36153.5</v>
      </c>
      <c r="E34" s="46">
        <f t="shared" si="0"/>
        <v>38488.571428571428</v>
      </c>
      <c r="F34" s="46">
        <f t="shared" si="1"/>
        <v>41176.75</v>
      </c>
    </row>
    <row r="35" spans="1:6" x14ac:dyDescent="0.2">
      <c r="A35" s="5">
        <v>44584</v>
      </c>
      <c r="B35" s="37">
        <v>36308</v>
      </c>
      <c r="C35" s="46">
        <f t="shared" si="2"/>
        <v>35705.5</v>
      </c>
      <c r="D35" s="46">
        <f t="shared" si="3"/>
        <v>37163</v>
      </c>
      <c r="E35" s="46">
        <f t="shared" si="0"/>
        <v>39280</v>
      </c>
      <c r="F35" s="46">
        <f t="shared" si="1"/>
        <v>41633.15</v>
      </c>
    </row>
    <row r="36" spans="1:6" x14ac:dyDescent="0.2">
      <c r="A36" s="5">
        <v>44583</v>
      </c>
      <c r="B36" s="37">
        <v>35103</v>
      </c>
      <c r="C36" s="46">
        <f t="shared" si="2"/>
        <v>35802</v>
      </c>
      <c r="D36" s="46">
        <f t="shared" si="3"/>
        <v>38505</v>
      </c>
      <c r="E36" s="46">
        <f t="shared" si="0"/>
        <v>40248</v>
      </c>
      <c r="F36" s="46">
        <f t="shared" si="1"/>
        <v>42140</v>
      </c>
    </row>
    <row r="37" spans="1:6" x14ac:dyDescent="0.2">
      <c r="A37" s="5">
        <v>44582</v>
      </c>
      <c r="B37" s="37">
        <v>36501</v>
      </c>
      <c r="C37" s="46">
        <f t="shared" si="2"/>
        <v>38620.5</v>
      </c>
      <c r="D37" s="46">
        <f t="shared" si="3"/>
        <v>40326.75</v>
      </c>
      <c r="E37" s="46">
        <f t="shared" si="0"/>
        <v>41386</v>
      </c>
      <c r="F37" s="46">
        <f t="shared" si="1"/>
        <v>42750.55</v>
      </c>
    </row>
    <row r="38" spans="1:6" x14ac:dyDescent="0.2">
      <c r="A38" s="5">
        <v>44581</v>
      </c>
      <c r="B38" s="37">
        <v>40740</v>
      </c>
      <c r="C38" s="46">
        <f t="shared" si="2"/>
        <v>41208</v>
      </c>
      <c r="D38" s="46">
        <f t="shared" si="3"/>
        <v>41762</v>
      </c>
      <c r="E38" s="46">
        <f t="shared" si="0"/>
        <v>42327.428571428572</v>
      </c>
      <c r="F38" s="46">
        <f t="shared" si="1"/>
        <v>43313.25</v>
      </c>
    </row>
    <row r="39" spans="1:6" x14ac:dyDescent="0.2">
      <c r="A39" s="5">
        <v>44580</v>
      </c>
      <c r="B39" s="37">
        <v>41676</v>
      </c>
      <c r="C39" s="46">
        <f t="shared" si="2"/>
        <v>42033</v>
      </c>
      <c r="D39" s="46">
        <f t="shared" si="3"/>
        <v>42348</v>
      </c>
      <c r="E39" s="46">
        <f t="shared" si="0"/>
        <v>42587.714285714283</v>
      </c>
      <c r="F39" s="46">
        <f t="shared" si="1"/>
        <v>43587.15</v>
      </c>
    </row>
    <row r="40" spans="1:6" x14ac:dyDescent="0.2">
      <c r="A40" s="5">
        <v>44579</v>
      </c>
      <c r="B40" s="37">
        <v>42390</v>
      </c>
      <c r="C40" s="46">
        <f t="shared" si="2"/>
        <v>42316</v>
      </c>
      <c r="D40" s="46">
        <f t="shared" si="3"/>
        <v>42696.25</v>
      </c>
      <c r="E40" s="46">
        <f t="shared" si="0"/>
        <v>42906.714285714283</v>
      </c>
      <c r="F40" s="46">
        <f t="shared" si="1"/>
        <v>43861.15</v>
      </c>
    </row>
    <row r="41" spans="1:6" x14ac:dyDescent="0.2">
      <c r="A41" s="5">
        <v>44578</v>
      </c>
      <c r="B41" s="37">
        <v>42242</v>
      </c>
      <c r="C41" s="46">
        <f t="shared" si="2"/>
        <v>42663</v>
      </c>
      <c r="D41" s="46">
        <f t="shared" si="3"/>
        <v>42871.5</v>
      </c>
      <c r="E41" s="46">
        <f t="shared" si="0"/>
        <v>42957.142857142855</v>
      </c>
      <c r="F41" s="46">
        <f t="shared" si="1"/>
        <v>44064.9</v>
      </c>
    </row>
    <row r="42" spans="1:6" x14ac:dyDescent="0.2">
      <c r="A42" s="5">
        <v>44577</v>
      </c>
      <c r="B42" s="37">
        <v>43084</v>
      </c>
      <c r="C42" s="46">
        <f t="shared" si="2"/>
        <v>43076.5</v>
      </c>
      <c r="D42" s="46">
        <f t="shared" si="3"/>
        <v>42951.5</v>
      </c>
      <c r="E42" s="46">
        <f t="shared" si="0"/>
        <v>42899.571428571428</v>
      </c>
      <c r="F42" s="46">
        <f t="shared" si="1"/>
        <v>44330.5</v>
      </c>
    </row>
    <row r="43" spans="1:6" x14ac:dyDescent="0.2">
      <c r="A43" s="5">
        <v>44576</v>
      </c>
      <c r="B43" s="37">
        <v>43069</v>
      </c>
      <c r="C43" s="46">
        <f t="shared" si="2"/>
        <v>43080</v>
      </c>
      <c r="D43" s="46">
        <f t="shared" si="3"/>
        <v>43157.75</v>
      </c>
      <c r="E43" s="46">
        <f t="shared" si="0"/>
        <v>42723.285714285717</v>
      </c>
      <c r="F43" s="46">
        <f t="shared" si="1"/>
        <v>44710.5</v>
      </c>
    </row>
    <row r="44" spans="1:6" x14ac:dyDescent="0.2">
      <c r="A44" s="5">
        <v>44575</v>
      </c>
      <c r="B44" s="37">
        <v>43091</v>
      </c>
      <c r="C44" s="46">
        <f t="shared" si="2"/>
        <v>42826.5</v>
      </c>
      <c r="D44" s="46">
        <f t="shared" si="3"/>
        <v>43076.25</v>
      </c>
      <c r="E44" s="46">
        <f t="shared" si="0"/>
        <v>42524.714285714283</v>
      </c>
      <c r="F44" s="46">
        <f t="shared" si="1"/>
        <v>45096.9</v>
      </c>
    </row>
    <row r="45" spans="1:6" x14ac:dyDescent="0.2">
      <c r="A45" s="5">
        <v>44574</v>
      </c>
      <c r="B45" s="37">
        <v>42562</v>
      </c>
      <c r="C45" s="46">
        <f t="shared" si="2"/>
        <v>43235.5</v>
      </c>
      <c r="D45" s="46">
        <f t="shared" si="3"/>
        <v>42763.25</v>
      </c>
      <c r="E45" s="46">
        <f t="shared" si="0"/>
        <v>42300</v>
      </c>
      <c r="F45" s="46">
        <f t="shared" si="1"/>
        <v>45464.2</v>
      </c>
    </row>
    <row r="46" spans="1:6" x14ac:dyDescent="0.2">
      <c r="A46" s="5">
        <v>44573</v>
      </c>
      <c r="B46" s="37">
        <v>43909</v>
      </c>
      <c r="C46" s="46">
        <f t="shared" si="2"/>
        <v>43326</v>
      </c>
      <c r="D46" s="46">
        <f t="shared" si="3"/>
        <v>42585.25</v>
      </c>
      <c r="E46" s="46">
        <f t="shared" si="0"/>
        <v>42378.428571428572</v>
      </c>
      <c r="F46" s="46">
        <f t="shared" si="1"/>
        <v>45876.85</v>
      </c>
    </row>
    <row r="47" spans="1:6" x14ac:dyDescent="0.2">
      <c r="A47" s="5">
        <v>44572</v>
      </c>
      <c r="B47" s="37">
        <v>42743</v>
      </c>
      <c r="C47" s="46">
        <f t="shared" si="2"/>
        <v>42291</v>
      </c>
      <c r="D47" s="46">
        <f t="shared" si="3"/>
        <v>42027.75</v>
      </c>
      <c r="E47" s="46">
        <f t="shared" si="0"/>
        <v>42308.285714285717</v>
      </c>
      <c r="F47" s="46">
        <f t="shared" si="1"/>
        <v>46222</v>
      </c>
    </row>
    <row r="48" spans="1:6" x14ac:dyDescent="0.2">
      <c r="A48" s="5">
        <v>44571</v>
      </c>
      <c r="B48" s="37">
        <v>41839</v>
      </c>
      <c r="C48" s="46">
        <f t="shared" si="2"/>
        <v>41844.5</v>
      </c>
      <c r="D48" s="46">
        <f t="shared" si="3"/>
        <v>41721.5</v>
      </c>
      <c r="E48" s="46">
        <f t="shared" si="0"/>
        <v>42749.285714285717</v>
      </c>
      <c r="F48" s="46">
        <f t="shared" si="1"/>
        <v>46516.15</v>
      </c>
    </row>
    <row r="49" spans="1:6" x14ac:dyDescent="0.2">
      <c r="A49" s="5">
        <v>44570</v>
      </c>
      <c r="B49" s="37">
        <v>41850</v>
      </c>
      <c r="C49" s="46">
        <f t="shared" si="2"/>
        <v>41764.5</v>
      </c>
      <c r="D49" s="46">
        <f t="shared" si="3"/>
        <v>42039.5</v>
      </c>
      <c r="E49" s="46">
        <f t="shared" si="0"/>
        <v>43407.285714285717</v>
      </c>
      <c r="F49" s="46">
        <f t="shared" si="1"/>
        <v>46870.35</v>
      </c>
    </row>
    <row r="50" spans="1:6" x14ac:dyDescent="0.2">
      <c r="A50" s="5">
        <v>44569</v>
      </c>
      <c r="B50" s="37">
        <v>41679</v>
      </c>
      <c r="C50" s="46">
        <f t="shared" si="2"/>
        <v>41598.5</v>
      </c>
      <c r="D50" s="46">
        <f t="shared" si="3"/>
        <v>42431.5</v>
      </c>
      <c r="E50" s="46">
        <f t="shared" si="0"/>
        <v>44187.857142857145</v>
      </c>
      <c r="F50" s="46">
        <f t="shared" si="1"/>
        <v>47122.75</v>
      </c>
    </row>
    <row r="51" spans="1:6" x14ac:dyDescent="0.2">
      <c r="A51" s="5">
        <v>44568</v>
      </c>
      <c r="B51" s="37">
        <v>41518</v>
      </c>
      <c r="C51" s="46">
        <f t="shared" si="2"/>
        <v>42314.5</v>
      </c>
      <c r="D51" s="46">
        <f t="shared" si="3"/>
        <v>43469.25</v>
      </c>
      <c r="E51" s="46">
        <f t="shared" si="0"/>
        <v>45055.857142857145</v>
      </c>
      <c r="F51" s="46">
        <f t="shared" si="1"/>
        <v>47374.625</v>
      </c>
    </row>
    <row r="52" spans="1:6" x14ac:dyDescent="0.2">
      <c r="A52" s="5">
        <v>44567</v>
      </c>
      <c r="B52" s="37">
        <v>43111</v>
      </c>
      <c r="C52" s="46">
        <f t="shared" si="2"/>
        <v>43264.5</v>
      </c>
      <c r="D52" s="46">
        <f t="shared" si="3"/>
        <v>44701</v>
      </c>
      <c r="E52" s="46">
        <f t="shared" si="0"/>
        <v>45727.285714285717</v>
      </c>
      <c r="F52" s="46">
        <f t="shared" si="1"/>
        <v>47642.675000000003</v>
      </c>
    </row>
    <row r="53" spans="1:6" x14ac:dyDescent="0.2">
      <c r="A53" s="5">
        <v>44566</v>
      </c>
      <c r="B53" s="37">
        <v>43418</v>
      </c>
      <c r="C53" s="46">
        <f t="shared" si="2"/>
        <v>44624</v>
      </c>
      <c r="D53" s="46">
        <f t="shared" si="3"/>
        <v>45751.75</v>
      </c>
      <c r="E53" s="46">
        <f t="shared" si="0"/>
        <v>46305.142857142855</v>
      </c>
      <c r="F53" s="46">
        <f t="shared" si="1"/>
        <v>47796.775000000001</v>
      </c>
    </row>
    <row r="54" spans="1:6" x14ac:dyDescent="0.2">
      <c r="A54" s="5">
        <v>44565</v>
      </c>
      <c r="B54" s="37">
        <v>45830</v>
      </c>
      <c r="C54" s="46">
        <f t="shared" si="2"/>
        <v>46137.5</v>
      </c>
      <c r="D54" s="46">
        <f t="shared" si="3"/>
        <v>46836</v>
      </c>
      <c r="E54" s="46">
        <f t="shared" si="0"/>
        <v>46740.428571428572</v>
      </c>
      <c r="F54" s="46">
        <f t="shared" si="1"/>
        <v>48009.625</v>
      </c>
    </row>
    <row r="55" spans="1:6" x14ac:dyDescent="0.2">
      <c r="A55" s="5">
        <v>44564</v>
      </c>
      <c r="B55" s="37">
        <v>46445</v>
      </c>
      <c r="C55" s="46">
        <f t="shared" si="2"/>
        <v>46879.5</v>
      </c>
      <c r="D55" s="46">
        <f t="shared" si="3"/>
        <v>46933</v>
      </c>
      <c r="E55" s="46">
        <f t="shared" si="0"/>
        <v>46986.714285714283</v>
      </c>
      <c r="F55" s="46">
        <f t="shared" si="1"/>
        <v>48163.175000000003</v>
      </c>
    </row>
    <row r="56" spans="1:6" x14ac:dyDescent="0.2">
      <c r="A56" s="5">
        <v>44563</v>
      </c>
      <c r="B56" s="37">
        <v>47314</v>
      </c>
      <c r="C56" s="46">
        <f t="shared" si="2"/>
        <v>47534.5</v>
      </c>
      <c r="D56" s="46">
        <f t="shared" si="3"/>
        <v>47110.75</v>
      </c>
      <c r="E56" s="46">
        <f t="shared" si="0"/>
        <v>47592.285714285717</v>
      </c>
      <c r="F56" s="46">
        <f t="shared" si="1"/>
        <v>48261.324999999997</v>
      </c>
    </row>
    <row r="57" spans="1:6" x14ac:dyDescent="0.2">
      <c r="A57" s="5">
        <v>44562</v>
      </c>
      <c r="B57" s="37">
        <v>47755</v>
      </c>
      <c r="C57" s="46">
        <f t="shared" si="2"/>
        <v>46986.5</v>
      </c>
      <c r="D57" s="46">
        <f t="shared" si="3"/>
        <v>46898.5</v>
      </c>
      <c r="E57" s="46">
        <f t="shared" si="0"/>
        <v>48089.857142857145</v>
      </c>
      <c r="F57" s="46">
        <f t="shared" si="1"/>
        <v>48234.474999999999</v>
      </c>
    </row>
    <row r="58" spans="1:6" x14ac:dyDescent="0.2">
      <c r="A58" s="5">
        <v>44561</v>
      </c>
      <c r="B58" s="37">
        <v>46218</v>
      </c>
      <c r="C58" s="46">
        <f t="shared" si="2"/>
        <v>46687</v>
      </c>
      <c r="D58" s="46">
        <f t="shared" si="3"/>
        <v>46848.25</v>
      </c>
      <c r="E58" s="46">
        <f t="shared" si="0"/>
        <v>48473</v>
      </c>
      <c r="F58" s="46">
        <f t="shared" si="1"/>
        <v>48352.875</v>
      </c>
    </row>
    <row r="59" spans="1:6" x14ac:dyDescent="0.2">
      <c r="A59" s="5">
        <v>44560</v>
      </c>
      <c r="B59" s="37">
        <v>47156</v>
      </c>
      <c r="C59" s="46">
        <f t="shared" si="2"/>
        <v>46810.5</v>
      </c>
      <c r="D59" s="46">
        <f t="shared" si="3"/>
        <v>47964.75</v>
      </c>
      <c r="E59" s="46">
        <f t="shared" si="0"/>
        <v>49129.714285714283</v>
      </c>
      <c r="F59" s="46">
        <f t="shared" si="1"/>
        <v>48510.13</v>
      </c>
    </row>
    <row r="60" spans="1:6" x14ac:dyDescent="0.2">
      <c r="A60" s="5">
        <v>44559</v>
      </c>
      <c r="B60" s="37">
        <v>46465</v>
      </c>
      <c r="C60" s="46">
        <f t="shared" si="2"/>
        <v>47009.5</v>
      </c>
      <c r="D60" s="46">
        <f t="shared" si="3"/>
        <v>48875</v>
      </c>
      <c r="E60" s="46">
        <f t="shared" si="0"/>
        <v>49652</v>
      </c>
      <c r="F60" s="46">
        <f t="shared" si="1"/>
        <v>48510.83</v>
      </c>
    </row>
    <row r="61" spans="1:6" x14ac:dyDescent="0.2">
      <c r="A61" s="5">
        <v>44558</v>
      </c>
      <c r="B61" s="37">
        <v>47554</v>
      </c>
      <c r="C61" s="46">
        <f t="shared" si="2"/>
        <v>49119</v>
      </c>
      <c r="D61" s="46">
        <f t="shared" si="3"/>
        <v>49868</v>
      </c>
      <c r="E61" s="46">
        <f t="shared" si="0"/>
        <v>49960.714285714283</v>
      </c>
      <c r="F61" s="46">
        <f t="shared" si="1"/>
        <v>48568.13</v>
      </c>
    </row>
    <row r="62" spans="1:6" x14ac:dyDescent="0.2">
      <c r="A62" s="5">
        <v>44557</v>
      </c>
      <c r="B62" s="37">
        <v>50684</v>
      </c>
      <c r="C62" s="46">
        <f t="shared" si="2"/>
        <v>50740.5</v>
      </c>
      <c r="D62" s="46">
        <f t="shared" si="3"/>
        <v>50683.25</v>
      </c>
      <c r="E62" s="46">
        <f t="shared" si="0"/>
        <v>50156.285714285717</v>
      </c>
      <c r="F62" s="46">
        <f t="shared" si="1"/>
        <v>48715.6</v>
      </c>
    </row>
    <row r="63" spans="1:6" x14ac:dyDescent="0.2">
      <c r="A63" s="5">
        <v>44556</v>
      </c>
      <c r="B63" s="37">
        <v>50797</v>
      </c>
      <c r="C63" s="46">
        <f t="shared" si="2"/>
        <v>50617</v>
      </c>
      <c r="D63" s="46">
        <f t="shared" si="3"/>
        <v>50715.25</v>
      </c>
      <c r="E63" s="46">
        <f t="shared" si="0"/>
        <v>49615.428571428572</v>
      </c>
      <c r="F63" s="46">
        <f t="shared" si="1"/>
        <v>48713.1</v>
      </c>
    </row>
    <row r="64" spans="1:6" x14ac:dyDescent="0.2">
      <c r="A64" s="5">
        <v>44555</v>
      </c>
      <c r="B64" s="37">
        <v>50437</v>
      </c>
      <c r="C64" s="46">
        <f t="shared" si="2"/>
        <v>50626</v>
      </c>
      <c r="D64" s="46">
        <f t="shared" si="3"/>
        <v>50172.5</v>
      </c>
      <c r="E64" s="46">
        <f t="shared" si="0"/>
        <v>49032.5</v>
      </c>
      <c r="F64" s="46">
        <f t="shared" si="1"/>
        <v>48701.58</v>
      </c>
    </row>
    <row r="65" spans="1:6" x14ac:dyDescent="0.2">
      <c r="A65" s="5">
        <v>44554</v>
      </c>
      <c r="B65" s="37">
        <v>50815</v>
      </c>
      <c r="C65" s="46">
        <f t="shared" si="2"/>
        <v>50813.5</v>
      </c>
      <c r="D65" s="46">
        <f t="shared" si="3"/>
        <v>49794</v>
      </c>
      <c r="E65" s="46">
        <f t="shared" si="0"/>
        <v>48524.214285714283</v>
      </c>
      <c r="F65" s="46">
        <f t="shared" si="1"/>
        <v>48653.18</v>
      </c>
    </row>
    <row r="66" spans="1:6" x14ac:dyDescent="0.2">
      <c r="A66" s="5">
        <v>44553</v>
      </c>
      <c r="B66" s="37">
        <v>50812</v>
      </c>
      <c r="C66" s="46">
        <f t="shared" si="2"/>
        <v>49719</v>
      </c>
      <c r="D66" s="46">
        <f t="shared" si="3"/>
        <v>48814.75</v>
      </c>
      <c r="E66" s="46">
        <f t="shared" si="0"/>
        <v>47863.928571428572</v>
      </c>
      <c r="F66" s="46">
        <f t="shared" si="1"/>
        <v>48576.03</v>
      </c>
    </row>
    <row r="67" spans="1:6" x14ac:dyDescent="0.2">
      <c r="A67" s="5">
        <v>44552</v>
      </c>
      <c r="B67" s="37">
        <v>48626</v>
      </c>
      <c r="C67" s="46">
        <f t="shared" ref="C67:C130" si="4">AVERAGE(B67:B68)</f>
        <v>48774.5</v>
      </c>
      <c r="D67" s="46">
        <f t="shared" ref="D67:D130" si="5">AVERAGE(B67:B70)</f>
        <v>47790.875</v>
      </c>
      <c r="E67" s="46">
        <f t="shared" ref="E67:E130" si="6">AVERAGE(B67:B73)</f>
        <v>47415.785714285717</v>
      </c>
      <c r="F67" s="46">
        <f t="shared" ref="F67:F130" si="7">AVERAGE(B67:B86)</f>
        <v>48720.88</v>
      </c>
    </row>
    <row r="68" spans="1:6" x14ac:dyDescent="0.2">
      <c r="A68" s="5">
        <v>44551</v>
      </c>
      <c r="B68" s="37">
        <v>48923</v>
      </c>
      <c r="C68" s="46">
        <f t="shared" si="4"/>
        <v>47910.5</v>
      </c>
      <c r="D68" s="46">
        <f t="shared" si="5"/>
        <v>47354.125</v>
      </c>
      <c r="E68" s="46">
        <f t="shared" si="6"/>
        <v>47455.071428571428</v>
      </c>
      <c r="F68" s="46">
        <f t="shared" si="7"/>
        <v>49115.43</v>
      </c>
    </row>
    <row r="69" spans="1:6" x14ac:dyDescent="0.2">
      <c r="A69" s="5">
        <v>44550</v>
      </c>
      <c r="B69" s="37">
        <v>46898</v>
      </c>
      <c r="C69" s="46">
        <f t="shared" si="4"/>
        <v>46807.25</v>
      </c>
      <c r="D69" s="46">
        <f t="shared" si="5"/>
        <v>46671.625</v>
      </c>
      <c r="E69" s="46">
        <f t="shared" si="6"/>
        <v>47381.5</v>
      </c>
      <c r="F69" s="46">
        <f t="shared" si="7"/>
        <v>49531.78</v>
      </c>
    </row>
    <row r="70" spans="1:6" x14ac:dyDescent="0.2">
      <c r="A70" s="5">
        <v>44549</v>
      </c>
      <c r="B70" s="37">
        <v>46716.5</v>
      </c>
      <c r="C70" s="46">
        <f t="shared" si="4"/>
        <v>46797.75</v>
      </c>
      <c r="D70" s="46">
        <f t="shared" si="5"/>
        <v>46865.875</v>
      </c>
      <c r="E70" s="46">
        <f t="shared" si="6"/>
        <v>47364.214285714283</v>
      </c>
      <c r="F70" s="46">
        <f t="shared" si="7"/>
        <v>50033.78</v>
      </c>
    </row>
    <row r="71" spans="1:6" x14ac:dyDescent="0.2">
      <c r="A71" s="5">
        <v>44548</v>
      </c>
      <c r="B71" s="37">
        <v>46879</v>
      </c>
      <c r="C71" s="46">
        <f t="shared" si="4"/>
        <v>46536</v>
      </c>
      <c r="D71" s="46">
        <f t="shared" si="5"/>
        <v>47412</v>
      </c>
      <c r="E71" s="46">
        <f t="shared" si="6"/>
        <v>47850.857142857145</v>
      </c>
      <c r="F71" s="46">
        <f t="shared" si="7"/>
        <v>50590.205000000002</v>
      </c>
    </row>
    <row r="72" spans="1:6" x14ac:dyDescent="0.2">
      <c r="A72" s="5">
        <v>44547</v>
      </c>
      <c r="B72" s="37">
        <v>46193</v>
      </c>
      <c r="C72" s="46">
        <f t="shared" si="4"/>
        <v>46934</v>
      </c>
      <c r="D72" s="46">
        <f t="shared" si="5"/>
        <v>47794.25</v>
      </c>
      <c r="E72" s="46">
        <f t="shared" si="6"/>
        <v>48205.728571428568</v>
      </c>
      <c r="F72" s="46">
        <f t="shared" si="7"/>
        <v>51112.504999999997</v>
      </c>
    </row>
    <row r="73" spans="1:6" x14ac:dyDescent="0.2">
      <c r="A73" s="5">
        <v>44546</v>
      </c>
      <c r="B73" s="37">
        <v>47675</v>
      </c>
      <c r="C73" s="46">
        <f t="shared" si="4"/>
        <v>48288</v>
      </c>
      <c r="D73" s="46">
        <f t="shared" si="5"/>
        <v>47940.25</v>
      </c>
      <c r="E73" s="46">
        <f t="shared" si="6"/>
        <v>48345.299999999996</v>
      </c>
      <c r="F73" s="46">
        <f t="shared" si="7"/>
        <v>51544.654999999999</v>
      </c>
    </row>
    <row r="74" spans="1:6" x14ac:dyDescent="0.2">
      <c r="A74" s="5">
        <v>44545</v>
      </c>
      <c r="B74" s="37">
        <v>48901</v>
      </c>
      <c r="C74" s="46">
        <f t="shared" si="4"/>
        <v>48654.5</v>
      </c>
      <c r="D74" s="46">
        <f t="shared" si="5"/>
        <v>48552.25</v>
      </c>
      <c r="E74" s="46">
        <f t="shared" si="6"/>
        <v>48336.157142857141</v>
      </c>
      <c r="F74" s="46">
        <f t="shared" si="7"/>
        <v>51847.805</v>
      </c>
    </row>
    <row r="75" spans="1:6" x14ac:dyDescent="0.2">
      <c r="A75" s="5">
        <v>44544</v>
      </c>
      <c r="B75" s="37">
        <v>48408</v>
      </c>
      <c r="C75" s="46">
        <f t="shared" si="4"/>
        <v>47592.5</v>
      </c>
      <c r="D75" s="46">
        <f t="shared" si="5"/>
        <v>48667.775000000001</v>
      </c>
      <c r="E75" s="46">
        <f t="shared" si="6"/>
        <v>48565.071428571428</v>
      </c>
      <c r="F75" s="46">
        <f t="shared" si="7"/>
        <v>52352.504999999997</v>
      </c>
    </row>
    <row r="76" spans="1:6" x14ac:dyDescent="0.2">
      <c r="A76" s="5">
        <v>44543</v>
      </c>
      <c r="B76" s="37">
        <v>46777</v>
      </c>
      <c r="C76" s="46">
        <f t="shared" si="4"/>
        <v>48450</v>
      </c>
      <c r="D76" s="46">
        <f t="shared" si="5"/>
        <v>48358.275000000001</v>
      </c>
      <c r="E76" s="46">
        <f t="shared" si="6"/>
        <v>48883.071428571428</v>
      </c>
      <c r="F76" s="46">
        <f t="shared" si="7"/>
        <v>52792.555000000008</v>
      </c>
    </row>
    <row r="77" spans="1:6" x14ac:dyDescent="0.2">
      <c r="A77" s="5">
        <v>44542</v>
      </c>
      <c r="B77" s="37">
        <v>50123</v>
      </c>
      <c r="C77" s="46">
        <f t="shared" si="4"/>
        <v>49743.05</v>
      </c>
      <c r="D77" s="46">
        <f t="shared" si="5"/>
        <v>48566.775000000001</v>
      </c>
      <c r="E77" s="46">
        <f t="shared" si="6"/>
        <v>49424.442857142851</v>
      </c>
      <c r="F77" s="46">
        <f t="shared" si="7"/>
        <v>53333.805000000008</v>
      </c>
    </row>
    <row r="78" spans="1:6" x14ac:dyDescent="0.2">
      <c r="A78" s="5">
        <v>44541</v>
      </c>
      <c r="B78" s="37">
        <v>49363.1</v>
      </c>
      <c r="C78" s="46">
        <f t="shared" si="4"/>
        <v>48266.55</v>
      </c>
      <c r="D78" s="46">
        <f t="shared" si="5"/>
        <v>48661.875</v>
      </c>
      <c r="E78" s="46">
        <f t="shared" si="6"/>
        <v>49331.014285714286</v>
      </c>
      <c r="F78" s="46">
        <f t="shared" si="7"/>
        <v>53642.605000000003</v>
      </c>
    </row>
    <row r="79" spans="1:6" x14ac:dyDescent="0.2">
      <c r="A79" s="5">
        <v>44540</v>
      </c>
      <c r="B79" s="37">
        <v>47170</v>
      </c>
      <c r="C79" s="46">
        <f t="shared" si="4"/>
        <v>47390.5</v>
      </c>
      <c r="D79" s="46">
        <f t="shared" si="5"/>
        <v>48979.6</v>
      </c>
      <c r="E79" s="46">
        <f t="shared" si="6"/>
        <v>49318</v>
      </c>
      <c r="F79" s="46">
        <f t="shared" si="7"/>
        <v>54113.95</v>
      </c>
    </row>
    <row r="80" spans="1:6" x14ac:dyDescent="0.2">
      <c r="A80" s="5">
        <v>44539</v>
      </c>
      <c r="B80" s="37">
        <v>47611</v>
      </c>
      <c r="C80" s="46">
        <f t="shared" si="4"/>
        <v>49057.2</v>
      </c>
      <c r="D80" s="46">
        <f t="shared" si="5"/>
        <v>49828.75</v>
      </c>
      <c r="E80" s="46">
        <f t="shared" si="6"/>
        <v>50252.142857142855</v>
      </c>
      <c r="F80" s="46">
        <f t="shared" si="7"/>
        <v>54742.400000000001</v>
      </c>
    </row>
    <row r="81" spans="1:6" x14ac:dyDescent="0.2">
      <c r="A81" s="5">
        <v>44538</v>
      </c>
      <c r="B81" s="37">
        <v>50503.4</v>
      </c>
      <c r="C81" s="46">
        <f t="shared" si="4"/>
        <v>50568.7</v>
      </c>
      <c r="D81" s="46">
        <f t="shared" si="5"/>
        <v>50293.25</v>
      </c>
      <c r="E81" s="46">
        <f t="shared" si="6"/>
        <v>51524.428571428572</v>
      </c>
      <c r="F81" s="46">
        <f t="shared" si="7"/>
        <v>55268.35</v>
      </c>
    </row>
    <row r="82" spans="1:6" x14ac:dyDescent="0.2">
      <c r="A82" s="5">
        <v>44537</v>
      </c>
      <c r="B82" s="37">
        <v>50634</v>
      </c>
      <c r="C82" s="46">
        <f t="shared" si="4"/>
        <v>50600.3</v>
      </c>
      <c r="D82" s="46">
        <f t="shared" si="5"/>
        <v>49985.4</v>
      </c>
      <c r="E82" s="46">
        <f t="shared" si="6"/>
        <v>52488.228571428568</v>
      </c>
      <c r="F82" s="46">
        <f t="shared" si="7"/>
        <v>55593.880000000005</v>
      </c>
    </row>
    <row r="83" spans="1:6" x14ac:dyDescent="0.2">
      <c r="A83" s="5">
        <v>44536</v>
      </c>
      <c r="B83" s="37">
        <v>50566.6</v>
      </c>
      <c r="C83" s="46">
        <f t="shared" si="4"/>
        <v>50017.8</v>
      </c>
      <c r="D83" s="46">
        <f t="shared" si="5"/>
        <v>50754.15</v>
      </c>
      <c r="E83" s="46">
        <f t="shared" si="6"/>
        <v>53388.799999999996</v>
      </c>
      <c r="F83" s="46">
        <f t="shared" si="7"/>
        <v>56081.485000000008</v>
      </c>
    </row>
    <row r="84" spans="1:6" x14ac:dyDescent="0.2">
      <c r="A84" s="5">
        <v>44535</v>
      </c>
      <c r="B84" s="37">
        <v>49469</v>
      </c>
      <c r="C84" s="46">
        <f t="shared" si="4"/>
        <v>49370.5</v>
      </c>
      <c r="D84" s="46">
        <f t="shared" si="5"/>
        <v>52241.75</v>
      </c>
      <c r="E84" s="46">
        <f t="shared" si="6"/>
        <v>54428.571428571428</v>
      </c>
      <c r="F84" s="46">
        <f t="shared" si="7"/>
        <v>56559.355000000003</v>
      </c>
    </row>
    <row r="85" spans="1:6" x14ac:dyDescent="0.2">
      <c r="A85" s="5">
        <v>44534</v>
      </c>
      <c r="B85" s="37">
        <v>49272</v>
      </c>
      <c r="C85" s="46">
        <f t="shared" si="4"/>
        <v>51490.5</v>
      </c>
      <c r="D85" s="46">
        <f t="shared" si="5"/>
        <v>54187</v>
      </c>
      <c r="E85" s="46">
        <f t="shared" si="6"/>
        <v>55550.857142857145</v>
      </c>
      <c r="F85" s="46">
        <f t="shared" si="7"/>
        <v>57264.005000000005</v>
      </c>
    </row>
    <row r="86" spans="1:6" x14ac:dyDescent="0.2">
      <c r="A86" s="5">
        <v>44533</v>
      </c>
      <c r="B86" s="37">
        <v>53709</v>
      </c>
      <c r="C86" s="46">
        <f t="shared" si="4"/>
        <v>55113</v>
      </c>
      <c r="D86" s="46">
        <f t="shared" si="5"/>
        <v>56103.5</v>
      </c>
      <c r="E86" s="46">
        <f t="shared" si="6"/>
        <v>56345.714285714283</v>
      </c>
      <c r="F86" s="46">
        <f t="shared" si="7"/>
        <v>58073.955000000002</v>
      </c>
    </row>
    <row r="87" spans="1:6" x14ac:dyDescent="0.2">
      <c r="A87" s="5">
        <v>44532</v>
      </c>
      <c r="B87" s="37">
        <v>56517</v>
      </c>
      <c r="C87" s="46">
        <f t="shared" si="4"/>
        <v>56883.5</v>
      </c>
      <c r="D87" s="46">
        <f t="shared" si="5"/>
        <v>57137.5</v>
      </c>
      <c r="E87" s="46">
        <f t="shared" si="6"/>
        <v>56349.857142857145</v>
      </c>
      <c r="F87" s="46">
        <f t="shared" si="7"/>
        <v>58608.805000000008</v>
      </c>
    </row>
    <row r="88" spans="1:6" x14ac:dyDescent="0.2">
      <c r="A88" s="5">
        <v>44531</v>
      </c>
      <c r="B88" s="37">
        <v>57250</v>
      </c>
      <c r="C88" s="46">
        <f t="shared" si="4"/>
        <v>57094</v>
      </c>
      <c r="D88" s="46">
        <f t="shared" si="5"/>
        <v>57339.5</v>
      </c>
      <c r="E88" s="46">
        <f t="shared" si="6"/>
        <v>56703.857142857145</v>
      </c>
      <c r="F88" s="46">
        <f t="shared" si="7"/>
        <v>58990.755000000005</v>
      </c>
    </row>
    <row r="89" spans="1:6" x14ac:dyDescent="0.2">
      <c r="A89" s="5">
        <v>44530</v>
      </c>
      <c r="B89" s="37">
        <v>56938</v>
      </c>
      <c r="C89" s="46">
        <f t="shared" si="4"/>
        <v>57391.5</v>
      </c>
      <c r="D89" s="46">
        <f t="shared" si="5"/>
        <v>56736</v>
      </c>
      <c r="E89" s="46">
        <f t="shared" si="6"/>
        <v>56698</v>
      </c>
      <c r="F89" s="46">
        <f t="shared" si="7"/>
        <v>59368.305000000008</v>
      </c>
    </row>
    <row r="90" spans="1:6" x14ac:dyDescent="0.2">
      <c r="A90" s="5">
        <v>44529</v>
      </c>
      <c r="B90" s="37">
        <v>57845</v>
      </c>
      <c r="C90" s="46">
        <f t="shared" si="4"/>
        <v>57585</v>
      </c>
      <c r="D90" s="46">
        <f t="shared" si="5"/>
        <v>55936</v>
      </c>
      <c r="E90" s="46">
        <f t="shared" si="6"/>
        <v>56792.857142857145</v>
      </c>
      <c r="F90" s="46">
        <f t="shared" si="7"/>
        <v>59769.105000000003</v>
      </c>
    </row>
    <row r="91" spans="1:6" x14ac:dyDescent="0.2">
      <c r="A91" s="5">
        <v>44528</v>
      </c>
      <c r="B91" s="37">
        <v>57325</v>
      </c>
      <c r="C91" s="46">
        <f t="shared" si="4"/>
        <v>56080.5</v>
      </c>
      <c r="D91" s="46">
        <f t="shared" si="5"/>
        <v>56223.5</v>
      </c>
      <c r="E91" s="46">
        <f t="shared" si="6"/>
        <v>56572</v>
      </c>
      <c r="F91" s="46">
        <f t="shared" si="7"/>
        <v>60223.605000000003</v>
      </c>
    </row>
    <row r="92" spans="1:6" x14ac:dyDescent="0.2">
      <c r="A92" s="5">
        <v>44527</v>
      </c>
      <c r="B92" s="37">
        <v>54836</v>
      </c>
      <c r="C92" s="46">
        <f t="shared" si="4"/>
        <v>54287</v>
      </c>
      <c r="D92" s="46">
        <f t="shared" si="5"/>
        <v>56194.5</v>
      </c>
      <c r="E92" s="46">
        <f t="shared" si="6"/>
        <v>56781.285714285717</v>
      </c>
      <c r="F92" s="46">
        <f t="shared" si="7"/>
        <v>60733.655000000006</v>
      </c>
    </row>
    <row r="93" spans="1:6" x14ac:dyDescent="0.2">
      <c r="A93" s="5">
        <v>44526</v>
      </c>
      <c r="B93" s="37">
        <v>53738</v>
      </c>
      <c r="C93" s="46">
        <f t="shared" si="4"/>
        <v>56366.5</v>
      </c>
      <c r="D93" s="46">
        <f t="shared" si="5"/>
        <v>56886</v>
      </c>
      <c r="E93" s="46">
        <f t="shared" si="6"/>
        <v>57481.714285714283</v>
      </c>
      <c r="F93" s="46">
        <f t="shared" si="7"/>
        <v>61154.810000000012</v>
      </c>
    </row>
    <row r="94" spans="1:6" x14ac:dyDescent="0.2">
      <c r="A94" s="5">
        <v>44525</v>
      </c>
      <c r="B94" s="37">
        <v>58995</v>
      </c>
      <c r="C94" s="46">
        <f t="shared" si="4"/>
        <v>58102</v>
      </c>
      <c r="D94" s="46">
        <f t="shared" si="5"/>
        <v>57526.25</v>
      </c>
      <c r="E94" s="46">
        <f t="shared" si="6"/>
        <v>58109.142857142855</v>
      </c>
      <c r="F94" s="46">
        <f t="shared" si="7"/>
        <v>61542.710000000006</v>
      </c>
    </row>
    <row r="95" spans="1:6" x14ac:dyDescent="0.2">
      <c r="A95" s="5">
        <v>44524</v>
      </c>
      <c r="B95" s="37">
        <v>57209</v>
      </c>
      <c r="C95" s="46">
        <f t="shared" si="4"/>
        <v>57405.5</v>
      </c>
      <c r="D95" s="46">
        <f t="shared" si="5"/>
        <v>57475</v>
      </c>
      <c r="E95" s="46">
        <f t="shared" si="6"/>
        <v>57826.142857142855</v>
      </c>
      <c r="F95" s="46">
        <f t="shared" si="7"/>
        <v>61643.779999999992</v>
      </c>
    </row>
    <row r="96" spans="1:6" x14ac:dyDescent="0.2">
      <c r="A96" s="5">
        <v>44523</v>
      </c>
      <c r="B96" s="37">
        <v>57602</v>
      </c>
      <c r="C96" s="46">
        <f t="shared" si="4"/>
        <v>56950.5</v>
      </c>
      <c r="D96" s="46">
        <f t="shared" si="5"/>
        <v>58107.5</v>
      </c>
      <c r="E96" s="46">
        <f t="shared" si="6"/>
        <v>58280.014285714286</v>
      </c>
      <c r="F96" s="46">
        <f t="shared" si="7"/>
        <v>61854.469999999994</v>
      </c>
    </row>
    <row r="97" spans="1:6" x14ac:dyDescent="0.2">
      <c r="A97" s="5">
        <v>44522</v>
      </c>
      <c r="B97" s="37">
        <v>56299</v>
      </c>
      <c r="C97" s="46">
        <f t="shared" si="4"/>
        <v>57544.5</v>
      </c>
      <c r="D97" s="46">
        <f t="shared" si="5"/>
        <v>58239.5</v>
      </c>
      <c r="E97" s="46">
        <f t="shared" si="6"/>
        <v>58640.299999999996</v>
      </c>
      <c r="F97" s="46">
        <f t="shared" si="7"/>
        <v>62119.569999999992</v>
      </c>
    </row>
    <row r="98" spans="1:6" x14ac:dyDescent="0.2">
      <c r="A98" s="5">
        <v>44521</v>
      </c>
      <c r="B98" s="37">
        <v>58790</v>
      </c>
      <c r="C98" s="46">
        <f t="shared" si="4"/>
        <v>59264.5</v>
      </c>
      <c r="D98" s="46">
        <f t="shared" si="5"/>
        <v>58418.25</v>
      </c>
      <c r="E98" s="46">
        <f t="shared" si="6"/>
        <v>59677.871428571423</v>
      </c>
      <c r="F98" s="46">
        <f t="shared" si="7"/>
        <v>62467.069999999992</v>
      </c>
    </row>
    <row r="99" spans="1:6" x14ac:dyDescent="0.2">
      <c r="A99" s="5">
        <v>44520</v>
      </c>
      <c r="B99" s="37">
        <v>59739</v>
      </c>
      <c r="C99" s="46">
        <f t="shared" si="4"/>
        <v>58934.5</v>
      </c>
      <c r="D99" s="46">
        <f t="shared" si="5"/>
        <v>58817.275000000001</v>
      </c>
      <c r="E99" s="46">
        <f t="shared" si="6"/>
        <v>60632.299999999996</v>
      </c>
      <c r="F99" s="46">
        <f t="shared" si="7"/>
        <v>62573.919999999998</v>
      </c>
    </row>
    <row r="100" spans="1:6" x14ac:dyDescent="0.2">
      <c r="A100" s="5">
        <v>44519</v>
      </c>
      <c r="B100" s="37">
        <v>58130</v>
      </c>
      <c r="C100" s="46">
        <f t="shared" si="4"/>
        <v>57572</v>
      </c>
      <c r="D100" s="46">
        <f t="shared" si="5"/>
        <v>58913.525000000001</v>
      </c>
      <c r="E100" s="46">
        <f t="shared" si="6"/>
        <v>61299.014285714286</v>
      </c>
      <c r="F100" s="46">
        <f t="shared" si="7"/>
        <v>62653.469999999994</v>
      </c>
    </row>
    <row r="101" spans="1:6" x14ac:dyDescent="0.2">
      <c r="A101" s="5">
        <v>44518</v>
      </c>
      <c r="B101" s="37">
        <v>57014</v>
      </c>
      <c r="C101" s="46">
        <f t="shared" si="4"/>
        <v>58700.05</v>
      </c>
      <c r="D101" s="46">
        <f t="shared" si="5"/>
        <v>60271.525000000001</v>
      </c>
      <c r="E101" s="46">
        <f t="shared" si="6"/>
        <v>62159.871428571423</v>
      </c>
      <c r="F101" s="46">
        <f t="shared" si="7"/>
        <v>62838.909999999996</v>
      </c>
    </row>
    <row r="102" spans="1:6" x14ac:dyDescent="0.2">
      <c r="A102" s="5">
        <v>44517</v>
      </c>
      <c r="B102" s="37">
        <v>60386.1</v>
      </c>
      <c r="C102" s="46">
        <f t="shared" si="4"/>
        <v>60255.05</v>
      </c>
      <c r="D102" s="46">
        <f t="shared" si="5"/>
        <v>62385.775000000001</v>
      </c>
      <c r="E102" s="46">
        <f t="shared" si="6"/>
        <v>63272.299999999996</v>
      </c>
      <c r="F102" s="46">
        <f t="shared" si="7"/>
        <v>63099.96</v>
      </c>
    </row>
    <row r="103" spans="1:6" x14ac:dyDescent="0.2">
      <c r="A103" s="5">
        <v>44516</v>
      </c>
      <c r="B103" s="37">
        <v>60124</v>
      </c>
      <c r="C103" s="46">
        <f t="shared" si="4"/>
        <v>61843</v>
      </c>
      <c r="D103" s="46">
        <f t="shared" si="5"/>
        <v>63390.75</v>
      </c>
      <c r="E103" s="46">
        <f t="shared" si="6"/>
        <v>63924.857142857145</v>
      </c>
      <c r="F103" s="46">
        <f t="shared" si="7"/>
        <v>63110.555000000008</v>
      </c>
    </row>
    <row r="104" spans="1:6" x14ac:dyDescent="0.2">
      <c r="A104" s="5">
        <v>44515</v>
      </c>
      <c r="B104" s="37">
        <v>63562</v>
      </c>
      <c r="C104" s="46">
        <f t="shared" si="4"/>
        <v>64516.5</v>
      </c>
      <c r="D104" s="46">
        <f t="shared" si="5"/>
        <v>64398.75</v>
      </c>
      <c r="E104" s="46">
        <f t="shared" si="6"/>
        <v>64897.857142857145</v>
      </c>
      <c r="F104" s="46">
        <f t="shared" si="7"/>
        <v>63027.005000000005</v>
      </c>
    </row>
    <row r="105" spans="1:6" x14ac:dyDescent="0.2">
      <c r="A105" s="5">
        <v>44514</v>
      </c>
      <c r="B105" s="37">
        <v>65471</v>
      </c>
      <c r="C105" s="46">
        <f t="shared" si="4"/>
        <v>64938.5</v>
      </c>
      <c r="D105" s="46">
        <f t="shared" si="5"/>
        <v>64708.5</v>
      </c>
      <c r="E105" s="46">
        <f t="shared" si="6"/>
        <v>65464.142857142855</v>
      </c>
      <c r="F105" s="46">
        <f t="shared" si="7"/>
        <v>62863.405000000006</v>
      </c>
    </row>
    <row r="106" spans="1:6" x14ac:dyDescent="0.2">
      <c r="A106" s="5">
        <v>44513</v>
      </c>
      <c r="B106" s="37">
        <v>64406</v>
      </c>
      <c r="C106" s="46">
        <f t="shared" si="4"/>
        <v>64281</v>
      </c>
      <c r="D106" s="46">
        <f t="shared" si="5"/>
        <v>64579.25</v>
      </c>
      <c r="E106" s="46">
        <f t="shared" si="6"/>
        <v>65148.157142857141</v>
      </c>
      <c r="F106" s="46">
        <f t="shared" si="7"/>
        <v>62744.855000000003</v>
      </c>
    </row>
    <row r="107" spans="1:6" x14ac:dyDescent="0.2">
      <c r="A107" s="5">
        <v>44512</v>
      </c>
      <c r="B107" s="37">
        <v>64156</v>
      </c>
      <c r="C107" s="46">
        <f t="shared" si="4"/>
        <v>64478.5</v>
      </c>
      <c r="D107" s="46">
        <f t="shared" si="5"/>
        <v>65211.5</v>
      </c>
      <c r="E107" s="46">
        <f t="shared" si="6"/>
        <v>64732.442857142851</v>
      </c>
      <c r="F107" s="46">
        <f t="shared" si="7"/>
        <v>62566.905000000006</v>
      </c>
    </row>
    <row r="108" spans="1:6" x14ac:dyDescent="0.2">
      <c r="A108" s="5">
        <v>44511</v>
      </c>
      <c r="B108" s="37">
        <v>64801</v>
      </c>
      <c r="C108" s="46">
        <f t="shared" si="4"/>
        <v>64877.5</v>
      </c>
      <c r="D108" s="46">
        <f t="shared" si="5"/>
        <v>66054</v>
      </c>
      <c r="E108" s="46">
        <f t="shared" si="6"/>
        <v>64283.928571428572</v>
      </c>
      <c r="F108" s="46">
        <f t="shared" si="7"/>
        <v>62424.205000000002</v>
      </c>
    </row>
    <row r="109" spans="1:6" x14ac:dyDescent="0.2">
      <c r="A109" s="5">
        <v>44510</v>
      </c>
      <c r="B109" s="37">
        <v>64954</v>
      </c>
      <c r="C109" s="46">
        <f t="shared" si="4"/>
        <v>65944.5</v>
      </c>
      <c r="D109" s="46">
        <f t="shared" si="5"/>
        <v>65668.524999999994</v>
      </c>
      <c r="E109" s="46">
        <f t="shared" si="6"/>
        <v>63801.328571428567</v>
      </c>
      <c r="F109" s="46">
        <f t="shared" si="7"/>
        <v>62219.555000000008</v>
      </c>
    </row>
    <row r="110" spans="1:6" x14ac:dyDescent="0.2">
      <c r="A110" s="5">
        <v>44509</v>
      </c>
      <c r="B110" s="37">
        <v>66935</v>
      </c>
      <c r="C110" s="46">
        <f t="shared" si="4"/>
        <v>67230.5</v>
      </c>
      <c r="D110" s="46">
        <f t="shared" si="5"/>
        <v>64804.025000000001</v>
      </c>
      <c r="E110" s="46">
        <f t="shared" si="6"/>
        <v>63508.471428571429</v>
      </c>
      <c r="F110" s="46">
        <f t="shared" si="7"/>
        <v>62081.855000000003</v>
      </c>
    </row>
    <row r="111" spans="1:6" x14ac:dyDescent="0.2">
      <c r="A111" s="5">
        <v>44508</v>
      </c>
      <c r="B111" s="37">
        <v>67526</v>
      </c>
      <c r="C111" s="46">
        <f t="shared" si="4"/>
        <v>65392.55</v>
      </c>
      <c r="D111" s="46">
        <f t="shared" si="5"/>
        <v>63324.375</v>
      </c>
      <c r="E111" s="46">
        <f t="shared" si="6"/>
        <v>62981.9</v>
      </c>
      <c r="F111" s="46">
        <f t="shared" si="7"/>
        <v>62034.505000000005</v>
      </c>
    </row>
    <row r="112" spans="1:6" x14ac:dyDescent="0.2">
      <c r="A112" s="5">
        <v>44507</v>
      </c>
      <c r="B112" s="37">
        <v>63259.1</v>
      </c>
      <c r="C112" s="46">
        <f t="shared" si="4"/>
        <v>62377.55</v>
      </c>
      <c r="D112" s="46">
        <f t="shared" si="5"/>
        <v>61798.574999999997</v>
      </c>
      <c r="E112" s="46">
        <f t="shared" si="6"/>
        <v>62039.185714285712</v>
      </c>
      <c r="F112" s="46">
        <f t="shared" si="7"/>
        <v>61870.055000000008</v>
      </c>
    </row>
    <row r="113" spans="1:6" x14ac:dyDescent="0.2">
      <c r="A113" s="5">
        <v>44506</v>
      </c>
      <c r="B113" s="37">
        <v>61496</v>
      </c>
      <c r="C113" s="46">
        <f t="shared" si="4"/>
        <v>61256.2</v>
      </c>
      <c r="D113" s="46">
        <f t="shared" si="5"/>
        <v>61709.8</v>
      </c>
      <c r="E113" s="46">
        <f t="shared" si="6"/>
        <v>61763.6</v>
      </c>
      <c r="F113" s="46">
        <f t="shared" si="7"/>
        <v>61808.800000000003</v>
      </c>
    </row>
    <row r="114" spans="1:6" x14ac:dyDescent="0.2">
      <c r="A114" s="5">
        <v>44505</v>
      </c>
      <c r="B114" s="37">
        <v>61016.4</v>
      </c>
      <c r="C114" s="46">
        <f t="shared" si="4"/>
        <v>61219.600000000006</v>
      </c>
      <c r="D114" s="46">
        <f t="shared" si="5"/>
        <v>62148.05</v>
      </c>
      <c r="E114" s="46">
        <f t="shared" si="6"/>
        <v>61812.571428571428</v>
      </c>
      <c r="F114" s="46">
        <f t="shared" si="7"/>
        <v>61809.55</v>
      </c>
    </row>
    <row r="115" spans="1:6" x14ac:dyDescent="0.2">
      <c r="A115" s="5">
        <v>44504</v>
      </c>
      <c r="B115" s="37">
        <v>61422.8</v>
      </c>
      <c r="C115" s="46">
        <f t="shared" si="4"/>
        <v>62163.4</v>
      </c>
      <c r="D115" s="46">
        <f t="shared" si="5"/>
        <v>62125.7</v>
      </c>
      <c r="E115" s="46">
        <f t="shared" si="6"/>
        <v>61986.657142857141</v>
      </c>
      <c r="F115" s="46">
        <f t="shared" si="7"/>
        <v>61802.105000000003</v>
      </c>
    </row>
    <row r="116" spans="1:6" x14ac:dyDescent="0.2">
      <c r="A116" s="5">
        <v>44503</v>
      </c>
      <c r="B116" s="37">
        <v>62904</v>
      </c>
      <c r="C116" s="46">
        <f t="shared" si="4"/>
        <v>63076.5</v>
      </c>
      <c r="D116" s="46">
        <f t="shared" si="5"/>
        <v>62102.5</v>
      </c>
      <c r="E116" s="46">
        <f t="shared" si="6"/>
        <v>61868.828571428567</v>
      </c>
      <c r="F116" s="46">
        <f t="shared" si="7"/>
        <v>61816.415000000001</v>
      </c>
    </row>
    <row r="117" spans="1:6" x14ac:dyDescent="0.2">
      <c r="A117" s="5">
        <v>44502</v>
      </c>
      <c r="B117" s="37">
        <v>63249</v>
      </c>
      <c r="C117" s="46">
        <f t="shared" si="4"/>
        <v>62088</v>
      </c>
      <c r="D117" s="46">
        <f t="shared" si="5"/>
        <v>61836.2</v>
      </c>
      <c r="E117" s="46">
        <f t="shared" si="6"/>
        <v>61232.971428571429</v>
      </c>
      <c r="F117" s="46">
        <f t="shared" si="7"/>
        <v>61538.915000000001</v>
      </c>
    </row>
    <row r="118" spans="1:6" x14ac:dyDescent="0.2">
      <c r="A118" s="5">
        <v>44501</v>
      </c>
      <c r="B118" s="37">
        <v>60927</v>
      </c>
      <c r="C118" s="46">
        <f t="shared" si="4"/>
        <v>61128.5</v>
      </c>
      <c r="D118" s="46">
        <f t="shared" si="5"/>
        <v>61582.7</v>
      </c>
      <c r="E118" s="46">
        <f t="shared" si="6"/>
        <v>60810.257142857139</v>
      </c>
      <c r="F118" s="46">
        <f t="shared" si="7"/>
        <v>61245.514999999999</v>
      </c>
    </row>
    <row r="119" spans="1:6" x14ac:dyDescent="0.2">
      <c r="A119" s="5">
        <v>44500</v>
      </c>
      <c r="B119" s="37">
        <v>61330</v>
      </c>
      <c r="C119" s="46">
        <f t="shared" si="4"/>
        <v>61584.4</v>
      </c>
      <c r="D119" s="46">
        <f t="shared" si="5"/>
        <v>61500.45</v>
      </c>
      <c r="E119" s="46">
        <f t="shared" si="6"/>
        <v>61120.685714285712</v>
      </c>
      <c r="F119" s="46">
        <f t="shared" si="7"/>
        <v>60997.514999999999</v>
      </c>
    </row>
    <row r="120" spans="1:6" x14ac:dyDescent="0.2">
      <c r="A120" s="5">
        <v>44499</v>
      </c>
      <c r="B120" s="37">
        <v>61838.8</v>
      </c>
      <c r="C120" s="46">
        <f t="shared" si="4"/>
        <v>62036.9</v>
      </c>
      <c r="D120" s="46">
        <f t="shared" si="5"/>
        <v>60781.2</v>
      </c>
      <c r="E120" s="46">
        <f t="shared" si="6"/>
        <v>61051.685714285712</v>
      </c>
      <c r="F120" s="46">
        <f t="shared" si="7"/>
        <v>60804.415000000001</v>
      </c>
    </row>
    <row r="121" spans="1:6" x14ac:dyDescent="0.2">
      <c r="A121" s="5">
        <v>44498</v>
      </c>
      <c r="B121" s="37">
        <v>62235</v>
      </c>
      <c r="C121" s="46">
        <f t="shared" si="4"/>
        <v>61416.5</v>
      </c>
      <c r="D121" s="46">
        <f t="shared" si="5"/>
        <v>60394</v>
      </c>
      <c r="E121" s="46">
        <f t="shared" si="6"/>
        <v>60975</v>
      </c>
      <c r="F121" s="46">
        <f t="shared" si="7"/>
        <v>60447.525000000001</v>
      </c>
    </row>
    <row r="122" spans="1:6" x14ac:dyDescent="0.2">
      <c r="A122" s="5">
        <v>44497</v>
      </c>
      <c r="B122" s="37">
        <v>60598</v>
      </c>
      <c r="C122" s="46">
        <f t="shared" si="4"/>
        <v>59525.5</v>
      </c>
      <c r="D122" s="46">
        <f t="shared" si="5"/>
        <v>60610.25</v>
      </c>
      <c r="E122" s="46">
        <f t="shared" si="6"/>
        <v>60756.857142857145</v>
      </c>
      <c r="F122" s="46">
        <f t="shared" si="7"/>
        <v>60084.675000000003</v>
      </c>
    </row>
    <row r="123" spans="1:6" x14ac:dyDescent="0.2">
      <c r="A123" s="5">
        <v>44496</v>
      </c>
      <c r="B123" s="37">
        <v>58453</v>
      </c>
      <c r="C123" s="46">
        <f t="shared" si="4"/>
        <v>59371.5</v>
      </c>
      <c r="D123" s="46">
        <f t="shared" si="5"/>
        <v>60672.5</v>
      </c>
      <c r="E123" s="46">
        <f t="shared" si="6"/>
        <v>60985.714285714283</v>
      </c>
      <c r="F123" s="46">
        <f t="shared" si="7"/>
        <v>59751.025000000001</v>
      </c>
    </row>
    <row r="124" spans="1:6" x14ac:dyDescent="0.2">
      <c r="A124" s="5">
        <v>44495</v>
      </c>
      <c r="B124" s="37">
        <v>60290</v>
      </c>
      <c r="C124" s="46">
        <f t="shared" si="4"/>
        <v>61695</v>
      </c>
      <c r="D124" s="46">
        <f t="shared" si="5"/>
        <v>61384.75</v>
      </c>
      <c r="E124" s="46">
        <f t="shared" si="6"/>
        <v>62062.142857142855</v>
      </c>
      <c r="F124" s="46">
        <f t="shared" si="7"/>
        <v>59518.025000000001</v>
      </c>
    </row>
    <row r="125" spans="1:6" x14ac:dyDescent="0.2">
      <c r="A125" s="5">
        <v>44494</v>
      </c>
      <c r="B125" s="37">
        <v>63100</v>
      </c>
      <c r="C125" s="46">
        <f t="shared" si="4"/>
        <v>61973.5</v>
      </c>
      <c r="D125" s="46">
        <f t="shared" si="5"/>
        <v>61489.25</v>
      </c>
      <c r="E125" s="46">
        <f t="shared" si="6"/>
        <v>62626</v>
      </c>
      <c r="F125" s="46">
        <f t="shared" si="7"/>
        <v>59270.074999999997</v>
      </c>
    </row>
    <row r="126" spans="1:6" x14ac:dyDescent="0.2">
      <c r="A126" s="5">
        <v>44493</v>
      </c>
      <c r="B126" s="37">
        <v>60847</v>
      </c>
      <c r="C126" s="46">
        <f t="shared" si="4"/>
        <v>61074.5</v>
      </c>
      <c r="D126" s="46">
        <f t="shared" si="5"/>
        <v>61264.25</v>
      </c>
      <c r="E126" s="46">
        <f t="shared" si="6"/>
        <v>62473.714285714283</v>
      </c>
      <c r="F126" s="46">
        <f t="shared" si="7"/>
        <v>58690.474999999999</v>
      </c>
    </row>
    <row r="127" spans="1:6" x14ac:dyDescent="0.2">
      <c r="A127" s="5">
        <v>44492</v>
      </c>
      <c r="B127" s="37">
        <v>61302</v>
      </c>
      <c r="C127" s="46">
        <f t="shared" si="4"/>
        <v>61005</v>
      </c>
      <c r="D127" s="46">
        <f t="shared" si="5"/>
        <v>62549.5</v>
      </c>
      <c r="E127" s="46">
        <f t="shared" si="6"/>
        <v>62568.571428571428</v>
      </c>
      <c r="F127" s="46">
        <f t="shared" si="7"/>
        <v>58110.724999999999</v>
      </c>
    </row>
    <row r="128" spans="1:6" x14ac:dyDescent="0.2">
      <c r="A128" s="5">
        <v>44491</v>
      </c>
      <c r="B128" s="37">
        <v>60708</v>
      </c>
      <c r="C128" s="46">
        <f t="shared" si="4"/>
        <v>61454</v>
      </c>
      <c r="D128" s="46">
        <f t="shared" si="5"/>
        <v>63283.25</v>
      </c>
      <c r="E128" s="46">
        <f t="shared" si="6"/>
        <v>62506.5</v>
      </c>
      <c r="F128" s="46">
        <f t="shared" si="7"/>
        <v>57457.775000000001</v>
      </c>
    </row>
    <row r="129" spans="1:6" x14ac:dyDescent="0.2">
      <c r="A129" s="5">
        <v>44490</v>
      </c>
      <c r="B129" s="37">
        <v>62200</v>
      </c>
      <c r="C129" s="46">
        <f t="shared" si="4"/>
        <v>64094</v>
      </c>
      <c r="D129" s="46">
        <f t="shared" si="5"/>
        <v>63614.75</v>
      </c>
      <c r="E129" s="46">
        <f t="shared" si="6"/>
        <v>62649.5</v>
      </c>
      <c r="F129" s="46">
        <f t="shared" si="7"/>
        <v>56806.125</v>
      </c>
    </row>
    <row r="130" spans="1:6" x14ac:dyDescent="0.2">
      <c r="A130" s="5">
        <v>44489</v>
      </c>
      <c r="B130" s="37">
        <v>65988</v>
      </c>
      <c r="C130" s="46">
        <f t="shared" si="4"/>
        <v>65112.5</v>
      </c>
      <c r="D130" s="46">
        <f t="shared" si="5"/>
        <v>63442.5</v>
      </c>
      <c r="E130" s="46">
        <f t="shared" si="6"/>
        <v>61957.214285714283</v>
      </c>
      <c r="F130" s="46">
        <f t="shared" si="7"/>
        <v>56103.974999999999</v>
      </c>
    </row>
    <row r="131" spans="1:6" x14ac:dyDescent="0.2">
      <c r="A131" s="5">
        <v>44488</v>
      </c>
      <c r="B131" s="37">
        <v>64237</v>
      </c>
      <c r="C131" s="46">
        <f t="shared" ref="C131:C194" si="8">AVERAGE(B131:B132)</f>
        <v>63135.5</v>
      </c>
      <c r="D131" s="46">
        <f t="shared" ref="D131:D194" si="9">AVERAGE(B131:B134)</f>
        <v>62162.375</v>
      </c>
      <c r="E131" s="46">
        <f t="shared" ref="E131:E194" si="10">AVERAGE(B131:B137)</f>
        <v>60727.642857142855</v>
      </c>
      <c r="F131" s="46">
        <f t="shared" ref="F131:F194" si="11">AVERAGE(B131:B150)</f>
        <v>54996.074999999997</v>
      </c>
    </row>
    <row r="132" spans="1:6" x14ac:dyDescent="0.2">
      <c r="A132" s="5">
        <v>44487</v>
      </c>
      <c r="B132" s="37">
        <v>62034</v>
      </c>
      <c r="C132" s="46">
        <f t="shared" si="8"/>
        <v>61772.5</v>
      </c>
      <c r="D132" s="46">
        <f t="shared" si="9"/>
        <v>61530.375</v>
      </c>
      <c r="E132" s="46">
        <f t="shared" si="10"/>
        <v>59546.214285714283</v>
      </c>
      <c r="F132" s="46">
        <f t="shared" si="11"/>
        <v>53861.775000000001</v>
      </c>
    </row>
    <row r="133" spans="1:6" x14ac:dyDescent="0.2">
      <c r="A133" s="5">
        <v>44486</v>
      </c>
      <c r="B133" s="37">
        <v>61511</v>
      </c>
      <c r="C133" s="46">
        <f t="shared" si="8"/>
        <v>61189.25</v>
      </c>
      <c r="D133" s="46">
        <f t="shared" si="9"/>
        <v>60360.375</v>
      </c>
      <c r="E133" s="46">
        <f t="shared" si="10"/>
        <v>58893.928571428572</v>
      </c>
      <c r="F133" s="46">
        <f t="shared" si="11"/>
        <v>52813.275000000001</v>
      </c>
    </row>
    <row r="134" spans="1:6" x14ac:dyDescent="0.2">
      <c r="A134" s="5">
        <v>44485</v>
      </c>
      <c r="B134" s="37">
        <v>60867.5</v>
      </c>
      <c r="C134" s="46">
        <f t="shared" si="8"/>
        <v>61288.25</v>
      </c>
      <c r="D134" s="46">
        <f t="shared" si="9"/>
        <v>59327.875</v>
      </c>
      <c r="E134" s="46">
        <f t="shared" si="10"/>
        <v>57921.071428571428</v>
      </c>
      <c r="F134" s="46">
        <f t="shared" si="11"/>
        <v>51847.275000000001</v>
      </c>
    </row>
    <row r="135" spans="1:6" x14ac:dyDescent="0.2">
      <c r="A135" s="5">
        <v>44484</v>
      </c>
      <c r="B135" s="37">
        <v>61709</v>
      </c>
      <c r="C135" s="46">
        <f t="shared" si="8"/>
        <v>59531.5</v>
      </c>
      <c r="D135" s="46">
        <f t="shared" si="9"/>
        <v>58102.75</v>
      </c>
      <c r="E135" s="46">
        <f t="shared" si="10"/>
        <v>57079.714285714283</v>
      </c>
      <c r="F135" s="46">
        <f t="shared" si="11"/>
        <v>50962.9</v>
      </c>
    </row>
    <row r="136" spans="1:6" x14ac:dyDescent="0.2">
      <c r="A136" s="5">
        <v>44483</v>
      </c>
      <c r="B136" s="37">
        <v>57354</v>
      </c>
      <c r="C136" s="46">
        <f t="shared" si="8"/>
        <v>57367.5</v>
      </c>
      <c r="D136" s="46">
        <f t="shared" si="9"/>
        <v>57042.5</v>
      </c>
      <c r="E136" s="46">
        <f t="shared" si="10"/>
        <v>55967.714285714283</v>
      </c>
      <c r="F136" s="46">
        <f t="shared" si="11"/>
        <v>50013</v>
      </c>
    </row>
    <row r="137" spans="1:6" x14ac:dyDescent="0.2">
      <c r="A137" s="5">
        <v>44482</v>
      </c>
      <c r="B137" s="37">
        <v>57381</v>
      </c>
      <c r="C137" s="46">
        <f t="shared" si="8"/>
        <v>56674</v>
      </c>
      <c r="D137" s="46">
        <f t="shared" si="9"/>
        <v>56379.25</v>
      </c>
      <c r="E137" s="46">
        <f t="shared" si="10"/>
        <v>55459</v>
      </c>
      <c r="F137" s="46">
        <f t="shared" si="11"/>
        <v>49289.2</v>
      </c>
    </row>
    <row r="138" spans="1:6" x14ac:dyDescent="0.2">
      <c r="A138" s="5">
        <v>44481</v>
      </c>
      <c r="B138" s="37">
        <v>55967</v>
      </c>
      <c r="C138" s="46">
        <f t="shared" si="8"/>
        <v>56717.5</v>
      </c>
      <c r="D138" s="46">
        <f t="shared" si="9"/>
        <v>55778.5</v>
      </c>
      <c r="E138" s="46">
        <f t="shared" si="10"/>
        <v>55166.142857142855</v>
      </c>
      <c r="F138" s="46">
        <f t="shared" si="11"/>
        <v>48664.25</v>
      </c>
    </row>
    <row r="139" spans="1:6" x14ac:dyDescent="0.2">
      <c r="A139" s="5">
        <v>44480</v>
      </c>
      <c r="B139" s="37">
        <v>57468</v>
      </c>
      <c r="C139" s="46">
        <f t="shared" si="8"/>
        <v>56084.5</v>
      </c>
      <c r="D139" s="46">
        <f t="shared" si="9"/>
        <v>55268</v>
      </c>
      <c r="E139" s="46">
        <f t="shared" si="10"/>
        <v>54529.142857142855</v>
      </c>
      <c r="F139" s="46">
        <f t="shared" si="11"/>
        <v>48045.03</v>
      </c>
    </row>
    <row r="140" spans="1:6" x14ac:dyDescent="0.2">
      <c r="A140" s="5">
        <v>44479</v>
      </c>
      <c r="B140" s="37">
        <v>54701</v>
      </c>
      <c r="C140" s="46">
        <f t="shared" si="8"/>
        <v>54839.5</v>
      </c>
      <c r="D140" s="46">
        <f t="shared" si="9"/>
        <v>54349.25</v>
      </c>
      <c r="E140" s="46">
        <f t="shared" si="10"/>
        <v>53355.428571428572</v>
      </c>
      <c r="F140" s="46">
        <f t="shared" si="11"/>
        <v>47204.83</v>
      </c>
    </row>
    <row r="141" spans="1:6" x14ac:dyDescent="0.2">
      <c r="A141" s="5">
        <v>44478</v>
      </c>
      <c r="B141" s="37">
        <v>54978</v>
      </c>
      <c r="C141" s="46">
        <f t="shared" si="8"/>
        <v>54451.5</v>
      </c>
      <c r="D141" s="46">
        <f t="shared" si="9"/>
        <v>54506.75</v>
      </c>
      <c r="E141" s="46">
        <f t="shared" si="10"/>
        <v>52432.857142857145</v>
      </c>
      <c r="F141" s="46">
        <f t="shared" si="11"/>
        <v>46619.88</v>
      </c>
    </row>
    <row r="142" spans="1:6" x14ac:dyDescent="0.2">
      <c r="A142" s="5">
        <v>44477</v>
      </c>
      <c r="B142" s="37">
        <v>53925</v>
      </c>
      <c r="C142" s="46">
        <f t="shared" si="8"/>
        <v>53859</v>
      </c>
      <c r="D142" s="46">
        <f t="shared" si="9"/>
        <v>53639.25</v>
      </c>
      <c r="E142" s="46">
        <f t="shared" si="10"/>
        <v>51389.571428571428</v>
      </c>
      <c r="F142" s="46">
        <f t="shared" si="11"/>
        <v>46232.93</v>
      </c>
    </row>
    <row r="143" spans="1:6" x14ac:dyDescent="0.2">
      <c r="A143" s="5">
        <v>44476</v>
      </c>
      <c r="B143" s="37">
        <v>53793</v>
      </c>
      <c r="C143" s="46">
        <f t="shared" si="8"/>
        <v>54562</v>
      </c>
      <c r="D143" s="46">
        <f t="shared" si="9"/>
        <v>52471</v>
      </c>
      <c r="E143" s="46">
        <f t="shared" si="10"/>
        <v>50565.571428571428</v>
      </c>
      <c r="F143" s="46">
        <f t="shared" si="11"/>
        <v>45952.13</v>
      </c>
    </row>
    <row r="144" spans="1:6" x14ac:dyDescent="0.2">
      <c r="A144" s="5">
        <v>44475</v>
      </c>
      <c r="B144" s="37">
        <v>55331</v>
      </c>
      <c r="C144" s="46">
        <f t="shared" si="8"/>
        <v>53419.5</v>
      </c>
      <c r="D144" s="46">
        <f t="shared" si="9"/>
        <v>51083.5</v>
      </c>
      <c r="E144" s="46">
        <f t="shared" si="10"/>
        <v>49142.285714285717</v>
      </c>
      <c r="F144" s="46">
        <f t="shared" si="11"/>
        <v>45627.08</v>
      </c>
    </row>
    <row r="145" spans="1:6" x14ac:dyDescent="0.2">
      <c r="A145" s="5">
        <v>44474</v>
      </c>
      <c r="B145" s="37">
        <v>51508</v>
      </c>
      <c r="C145" s="46">
        <f t="shared" si="8"/>
        <v>50380</v>
      </c>
      <c r="D145" s="46">
        <f t="shared" si="9"/>
        <v>49169.5</v>
      </c>
      <c r="E145" s="46">
        <f t="shared" si="10"/>
        <v>47173.714285714283</v>
      </c>
      <c r="F145" s="46">
        <f t="shared" si="11"/>
        <v>45249.83</v>
      </c>
    </row>
    <row r="146" spans="1:6" x14ac:dyDescent="0.2">
      <c r="A146" s="5">
        <v>44473</v>
      </c>
      <c r="B146" s="37">
        <v>49252</v>
      </c>
      <c r="C146" s="46">
        <f t="shared" si="8"/>
        <v>48747.5</v>
      </c>
      <c r="D146" s="46">
        <f t="shared" si="9"/>
        <v>48331.75</v>
      </c>
      <c r="E146" s="46">
        <f t="shared" si="10"/>
        <v>45681.714285714283</v>
      </c>
      <c r="F146" s="46">
        <f t="shared" si="11"/>
        <v>45081.229999999996</v>
      </c>
    </row>
    <row r="147" spans="1:6" x14ac:dyDescent="0.2">
      <c r="A147" s="5">
        <v>44472</v>
      </c>
      <c r="B147" s="37">
        <v>48243</v>
      </c>
      <c r="C147" s="46">
        <f t="shared" si="8"/>
        <v>47959</v>
      </c>
      <c r="D147" s="46">
        <f t="shared" si="9"/>
        <v>46976.25</v>
      </c>
      <c r="E147" s="46">
        <f t="shared" si="10"/>
        <v>44673</v>
      </c>
      <c r="F147" s="46">
        <f t="shared" si="11"/>
        <v>44972.53</v>
      </c>
    </row>
    <row r="148" spans="1:6" x14ac:dyDescent="0.2">
      <c r="A148" s="5">
        <v>44471</v>
      </c>
      <c r="B148" s="37">
        <v>47675</v>
      </c>
      <c r="C148" s="46">
        <f t="shared" si="8"/>
        <v>47916</v>
      </c>
      <c r="D148" s="46">
        <f t="shared" si="9"/>
        <v>45303.25</v>
      </c>
      <c r="E148" s="46">
        <f t="shared" si="10"/>
        <v>43949.714285714283</v>
      </c>
      <c r="F148" s="46">
        <f t="shared" si="11"/>
        <v>44808.38</v>
      </c>
    </row>
    <row r="149" spans="1:6" x14ac:dyDescent="0.2">
      <c r="A149" s="5">
        <v>44470</v>
      </c>
      <c r="B149" s="37">
        <v>48157</v>
      </c>
      <c r="C149" s="46">
        <f t="shared" si="8"/>
        <v>45993.5</v>
      </c>
      <c r="D149" s="46">
        <f t="shared" si="9"/>
        <v>43650.5</v>
      </c>
      <c r="E149" s="46">
        <f t="shared" si="10"/>
        <v>43240.571428571428</v>
      </c>
      <c r="F149" s="46">
        <f t="shared" si="11"/>
        <v>44728.08</v>
      </c>
    </row>
    <row r="150" spans="1:6" x14ac:dyDescent="0.2">
      <c r="A150" s="5">
        <v>44469</v>
      </c>
      <c r="B150" s="37">
        <v>43830</v>
      </c>
      <c r="C150" s="46">
        <f t="shared" si="8"/>
        <v>42690.5</v>
      </c>
      <c r="D150" s="46">
        <f t="shared" si="9"/>
        <v>42159</v>
      </c>
      <c r="E150" s="46">
        <f t="shared" si="10"/>
        <v>42486.428571428572</v>
      </c>
      <c r="F150" s="46">
        <f t="shared" si="11"/>
        <v>44578.68</v>
      </c>
    </row>
    <row r="151" spans="1:6" x14ac:dyDescent="0.2">
      <c r="A151" s="5">
        <v>44468</v>
      </c>
      <c r="B151" s="37">
        <v>41551</v>
      </c>
      <c r="C151" s="46">
        <f t="shared" si="8"/>
        <v>41307.5</v>
      </c>
      <c r="D151" s="46">
        <f t="shared" si="9"/>
        <v>41996.5</v>
      </c>
      <c r="E151" s="46">
        <f t="shared" si="10"/>
        <v>42636.714285714283</v>
      </c>
      <c r="F151" s="46">
        <f t="shared" si="11"/>
        <v>44629.78</v>
      </c>
    </row>
    <row r="152" spans="1:6" x14ac:dyDescent="0.2">
      <c r="A152" s="5">
        <v>44467</v>
      </c>
      <c r="B152" s="37">
        <v>41064</v>
      </c>
      <c r="C152" s="46">
        <f t="shared" si="8"/>
        <v>41627.5</v>
      </c>
      <c r="D152" s="46">
        <f t="shared" si="9"/>
        <v>42286.5</v>
      </c>
      <c r="E152" s="46">
        <f t="shared" si="10"/>
        <v>42926.942857142851</v>
      </c>
      <c r="F152" s="46">
        <f t="shared" si="11"/>
        <v>44871.68</v>
      </c>
    </row>
    <row r="153" spans="1:6" x14ac:dyDescent="0.2">
      <c r="A153" s="5">
        <v>44466</v>
      </c>
      <c r="B153" s="37">
        <v>42191</v>
      </c>
      <c r="C153" s="46">
        <f t="shared" si="8"/>
        <v>42685.5</v>
      </c>
      <c r="D153" s="46">
        <f t="shared" si="9"/>
        <v>42740</v>
      </c>
      <c r="E153" s="46">
        <f t="shared" si="10"/>
        <v>42869.799999999996</v>
      </c>
      <c r="F153" s="46">
        <f t="shared" si="11"/>
        <v>45122.879999999997</v>
      </c>
    </row>
    <row r="154" spans="1:6" x14ac:dyDescent="0.2">
      <c r="A154" s="5">
        <v>44465</v>
      </c>
      <c r="B154" s="37">
        <v>43180</v>
      </c>
      <c r="C154" s="46">
        <f t="shared" si="8"/>
        <v>42945.5</v>
      </c>
      <c r="D154" s="46">
        <f t="shared" si="9"/>
        <v>43412.75</v>
      </c>
      <c r="E154" s="46">
        <f t="shared" si="10"/>
        <v>42985.657142857141</v>
      </c>
      <c r="F154" s="46">
        <f t="shared" si="11"/>
        <v>45352.229999999996</v>
      </c>
    </row>
    <row r="155" spans="1:6" x14ac:dyDescent="0.2">
      <c r="A155" s="5">
        <v>44464</v>
      </c>
      <c r="B155" s="37">
        <v>42711</v>
      </c>
      <c r="C155" s="46">
        <f t="shared" si="8"/>
        <v>42794.5</v>
      </c>
      <c r="D155" s="46">
        <f t="shared" si="9"/>
        <v>43513.4</v>
      </c>
      <c r="E155" s="46">
        <f t="shared" si="10"/>
        <v>43565.514285714286</v>
      </c>
      <c r="F155" s="46">
        <f t="shared" si="11"/>
        <v>45827.03</v>
      </c>
    </row>
    <row r="156" spans="1:6" x14ac:dyDescent="0.2">
      <c r="A156" s="5">
        <v>44463</v>
      </c>
      <c r="B156" s="37">
        <v>42878</v>
      </c>
      <c r="C156" s="46">
        <f t="shared" si="8"/>
        <v>43880</v>
      </c>
      <c r="D156" s="46">
        <f t="shared" si="9"/>
        <v>43001.65</v>
      </c>
      <c r="E156" s="46">
        <f t="shared" si="10"/>
        <v>44365.228571428568</v>
      </c>
      <c r="F156" s="46">
        <f t="shared" si="11"/>
        <v>46279.58</v>
      </c>
    </row>
    <row r="157" spans="1:6" x14ac:dyDescent="0.2">
      <c r="A157" s="5">
        <v>44462</v>
      </c>
      <c r="B157" s="37">
        <v>44882</v>
      </c>
      <c r="C157" s="46">
        <f t="shared" si="8"/>
        <v>44232.3</v>
      </c>
      <c r="D157" s="46">
        <f t="shared" si="9"/>
        <v>43032.65</v>
      </c>
      <c r="E157" s="46">
        <f t="shared" si="10"/>
        <v>44995.799999999996</v>
      </c>
      <c r="F157" s="46">
        <f t="shared" si="11"/>
        <v>46630.63</v>
      </c>
    </row>
    <row r="158" spans="1:6" x14ac:dyDescent="0.2">
      <c r="A158" s="5">
        <v>44461</v>
      </c>
      <c r="B158" s="37">
        <v>43582.6</v>
      </c>
      <c r="C158" s="46">
        <f t="shared" si="8"/>
        <v>42123.3</v>
      </c>
      <c r="D158" s="46">
        <f t="shared" si="9"/>
        <v>43621.9</v>
      </c>
      <c r="E158" s="46">
        <f t="shared" si="10"/>
        <v>45410.657142857141</v>
      </c>
      <c r="F158" s="46">
        <f t="shared" si="11"/>
        <v>46886.53</v>
      </c>
    </row>
    <row r="159" spans="1:6" x14ac:dyDescent="0.2">
      <c r="A159" s="5">
        <v>44460</v>
      </c>
      <c r="B159" s="37">
        <v>40664</v>
      </c>
      <c r="C159" s="46">
        <f t="shared" si="8"/>
        <v>41833</v>
      </c>
      <c r="D159" s="46">
        <f t="shared" si="9"/>
        <v>44803.5</v>
      </c>
      <c r="E159" s="46">
        <f t="shared" si="10"/>
        <v>46061.142857142855</v>
      </c>
      <c r="F159" s="46">
        <f t="shared" si="11"/>
        <v>47171.95</v>
      </c>
    </row>
    <row r="160" spans="1:6" x14ac:dyDescent="0.2">
      <c r="A160" s="5">
        <v>44459</v>
      </c>
      <c r="B160" s="37">
        <v>43002</v>
      </c>
      <c r="C160" s="46">
        <f t="shared" si="8"/>
        <v>45120.5</v>
      </c>
      <c r="D160" s="46">
        <f t="shared" si="9"/>
        <v>46460.5</v>
      </c>
      <c r="E160" s="46">
        <f t="shared" si="10"/>
        <v>46977.428571428572</v>
      </c>
      <c r="F160" s="46">
        <f t="shared" si="11"/>
        <v>47580.95</v>
      </c>
    </row>
    <row r="161" spans="1:6" x14ac:dyDescent="0.2">
      <c r="A161" s="5">
        <v>44458</v>
      </c>
      <c r="B161" s="37">
        <v>47239</v>
      </c>
      <c r="C161" s="46">
        <f t="shared" si="8"/>
        <v>47774</v>
      </c>
      <c r="D161" s="46">
        <f t="shared" si="9"/>
        <v>47656.5</v>
      </c>
      <c r="E161" s="46">
        <f t="shared" si="10"/>
        <v>47257.142857142855</v>
      </c>
      <c r="F161" s="46">
        <f t="shared" si="11"/>
        <v>47788.7</v>
      </c>
    </row>
    <row r="162" spans="1:6" x14ac:dyDescent="0.2">
      <c r="A162" s="5">
        <v>44457</v>
      </c>
      <c r="B162" s="37">
        <v>48309</v>
      </c>
      <c r="C162" s="46">
        <f t="shared" si="8"/>
        <v>47800.5</v>
      </c>
      <c r="D162" s="46">
        <f t="shared" si="9"/>
        <v>47880.75</v>
      </c>
      <c r="E162" s="46">
        <f t="shared" si="10"/>
        <v>47090</v>
      </c>
      <c r="F162" s="46">
        <f t="shared" si="11"/>
        <v>47777.15</v>
      </c>
    </row>
    <row r="163" spans="1:6" x14ac:dyDescent="0.2">
      <c r="A163" s="5">
        <v>44456</v>
      </c>
      <c r="B163" s="37">
        <v>47292</v>
      </c>
      <c r="C163" s="46">
        <f t="shared" si="8"/>
        <v>47539</v>
      </c>
      <c r="D163" s="46">
        <f t="shared" si="9"/>
        <v>47573</v>
      </c>
      <c r="E163" s="46">
        <f t="shared" si="10"/>
        <v>46641.428571428572</v>
      </c>
      <c r="F163" s="46">
        <f t="shared" si="11"/>
        <v>47801.7</v>
      </c>
    </row>
    <row r="164" spans="1:6" x14ac:dyDescent="0.2">
      <c r="A164" s="5">
        <v>44455</v>
      </c>
      <c r="B164" s="37">
        <v>47786</v>
      </c>
      <c r="C164" s="46">
        <f t="shared" si="8"/>
        <v>47961</v>
      </c>
      <c r="D164" s="46">
        <f t="shared" si="9"/>
        <v>46990</v>
      </c>
      <c r="E164" s="46">
        <f t="shared" si="10"/>
        <v>46292.857142857145</v>
      </c>
      <c r="F164" s="46">
        <f t="shared" si="11"/>
        <v>47882.8</v>
      </c>
    </row>
    <row r="165" spans="1:6" x14ac:dyDescent="0.2">
      <c r="A165" s="5">
        <v>44454</v>
      </c>
      <c r="B165" s="37">
        <v>48136</v>
      </c>
      <c r="C165" s="46">
        <f t="shared" si="8"/>
        <v>47607</v>
      </c>
      <c r="D165" s="46">
        <f t="shared" si="9"/>
        <v>46560.75</v>
      </c>
      <c r="E165" s="46">
        <f t="shared" si="10"/>
        <v>46093.285714285717</v>
      </c>
      <c r="F165" s="46">
        <f t="shared" si="11"/>
        <v>47947.305</v>
      </c>
    </row>
    <row r="166" spans="1:6" x14ac:dyDescent="0.2">
      <c r="A166" s="5">
        <v>44453</v>
      </c>
      <c r="B166" s="37">
        <v>47078</v>
      </c>
      <c r="C166" s="46">
        <f t="shared" si="8"/>
        <v>46019</v>
      </c>
      <c r="D166" s="46">
        <f t="shared" si="9"/>
        <v>45819</v>
      </c>
      <c r="E166" s="46">
        <f t="shared" si="10"/>
        <v>45800.714285714283</v>
      </c>
      <c r="F166" s="46">
        <f t="shared" si="11"/>
        <v>47882.104999999996</v>
      </c>
    </row>
    <row r="167" spans="1:6" x14ac:dyDescent="0.2">
      <c r="A167" s="5">
        <v>44452</v>
      </c>
      <c r="B167" s="37">
        <v>44960</v>
      </c>
      <c r="C167" s="46">
        <f t="shared" si="8"/>
        <v>45514.5</v>
      </c>
      <c r="D167" s="46">
        <f t="shared" si="9"/>
        <v>45262.5</v>
      </c>
      <c r="E167" s="46">
        <f t="shared" si="10"/>
        <v>45757.857142857145</v>
      </c>
      <c r="F167" s="46">
        <f t="shared" si="11"/>
        <v>47977.654999999999</v>
      </c>
    </row>
    <row r="168" spans="1:6" x14ac:dyDescent="0.2">
      <c r="A168" s="5">
        <v>44451</v>
      </c>
      <c r="B168" s="37">
        <v>46069</v>
      </c>
      <c r="C168" s="46">
        <f t="shared" si="8"/>
        <v>45619</v>
      </c>
      <c r="D168" s="46">
        <f t="shared" si="9"/>
        <v>45619.75</v>
      </c>
      <c r="E168" s="46">
        <f t="shared" si="10"/>
        <v>46860.142857142855</v>
      </c>
      <c r="F168" s="46">
        <f t="shared" si="11"/>
        <v>48115.354999999996</v>
      </c>
    </row>
    <row r="169" spans="1:6" x14ac:dyDescent="0.2">
      <c r="A169" s="5">
        <v>44450</v>
      </c>
      <c r="B169" s="37">
        <v>45169</v>
      </c>
      <c r="C169" s="46">
        <f t="shared" si="8"/>
        <v>45010.5</v>
      </c>
      <c r="D169" s="46">
        <f t="shared" si="9"/>
        <v>45624.5</v>
      </c>
      <c r="E169" s="46">
        <f t="shared" si="10"/>
        <v>47673.428571428572</v>
      </c>
      <c r="F169" s="46">
        <f t="shared" si="11"/>
        <v>48288.854999999996</v>
      </c>
    </row>
    <row r="170" spans="1:6" x14ac:dyDescent="0.2">
      <c r="A170" s="5">
        <v>44449</v>
      </c>
      <c r="B170" s="37">
        <v>44852</v>
      </c>
      <c r="C170" s="46">
        <f t="shared" si="8"/>
        <v>45620.5</v>
      </c>
      <c r="D170" s="46">
        <f t="shared" si="9"/>
        <v>46026.75</v>
      </c>
      <c r="E170" s="46">
        <f t="shared" si="10"/>
        <v>48349.142857142855</v>
      </c>
      <c r="F170" s="46">
        <f t="shared" si="11"/>
        <v>48493.604999999996</v>
      </c>
    </row>
    <row r="171" spans="1:6" x14ac:dyDescent="0.2">
      <c r="A171" s="5">
        <v>44448</v>
      </c>
      <c r="B171" s="37">
        <v>46389</v>
      </c>
      <c r="C171" s="46">
        <f t="shared" si="8"/>
        <v>46238.5</v>
      </c>
      <c r="D171" s="46">
        <f t="shared" si="9"/>
        <v>47982.75</v>
      </c>
      <c r="E171" s="46">
        <f t="shared" si="10"/>
        <v>49084.571428571428</v>
      </c>
      <c r="F171" s="46">
        <f t="shared" si="11"/>
        <v>48694.404999999999</v>
      </c>
    </row>
    <row r="172" spans="1:6" x14ac:dyDescent="0.2">
      <c r="A172" s="5">
        <v>44447</v>
      </c>
      <c r="B172" s="37">
        <v>46088</v>
      </c>
      <c r="C172" s="46">
        <f t="shared" si="8"/>
        <v>46433</v>
      </c>
      <c r="D172" s="46">
        <f t="shared" si="9"/>
        <v>49326</v>
      </c>
      <c r="E172" s="46">
        <f t="shared" si="10"/>
        <v>49499.142857142855</v>
      </c>
      <c r="F172" s="46">
        <f t="shared" si="11"/>
        <v>48841.555</v>
      </c>
    </row>
    <row r="173" spans="1:6" x14ac:dyDescent="0.2">
      <c r="A173" s="5">
        <v>44446</v>
      </c>
      <c r="B173" s="37">
        <v>46778</v>
      </c>
      <c r="C173" s="46">
        <f t="shared" si="8"/>
        <v>49727</v>
      </c>
      <c r="D173" s="46">
        <f t="shared" si="9"/>
        <v>50278.75</v>
      </c>
      <c r="E173" s="46">
        <f t="shared" si="10"/>
        <v>49892.857142857145</v>
      </c>
      <c r="F173" s="46">
        <f t="shared" si="11"/>
        <v>48875.404999999999</v>
      </c>
    </row>
    <row r="174" spans="1:6" x14ac:dyDescent="0.2">
      <c r="A174" s="5">
        <v>44445</v>
      </c>
      <c r="B174" s="37">
        <v>52676</v>
      </c>
      <c r="C174" s="46">
        <f t="shared" si="8"/>
        <v>52219</v>
      </c>
      <c r="D174" s="46">
        <f t="shared" si="9"/>
        <v>51084.25</v>
      </c>
      <c r="E174" s="46">
        <f t="shared" si="10"/>
        <v>49947</v>
      </c>
      <c r="F174" s="46">
        <f t="shared" si="11"/>
        <v>48773.705000000002</v>
      </c>
    </row>
    <row r="175" spans="1:6" x14ac:dyDescent="0.2">
      <c r="A175" s="5">
        <v>44444</v>
      </c>
      <c r="B175" s="37">
        <v>51762</v>
      </c>
      <c r="C175" s="46">
        <f t="shared" si="8"/>
        <v>50830.5</v>
      </c>
      <c r="D175" s="46">
        <f t="shared" si="9"/>
        <v>50238</v>
      </c>
      <c r="E175" s="46">
        <f t="shared" si="10"/>
        <v>49137.285714285717</v>
      </c>
      <c r="F175" s="46">
        <f t="shared" si="11"/>
        <v>48374.805</v>
      </c>
    </row>
    <row r="176" spans="1:6" x14ac:dyDescent="0.2">
      <c r="A176" s="5">
        <v>44443</v>
      </c>
      <c r="B176" s="37">
        <v>49899</v>
      </c>
      <c r="C176" s="46">
        <f t="shared" si="8"/>
        <v>49949.5</v>
      </c>
      <c r="D176" s="46">
        <f t="shared" si="9"/>
        <v>49508.5</v>
      </c>
      <c r="E176" s="46">
        <f t="shared" si="10"/>
        <v>48714.142857142855</v>
      </c>
      <c r="F176" s="46">
        <f t="shared" si="11"/>
        <v>48083.705000000002</v>
      </c>
    </row>
    <row r="177" spans="1:6" x14ac:dyDescent="0.2">
      <c r="A177" s="5">
        <v>44442</v>
      </c>
      <c r="B177" s="37">
        <v>50000</v>
      </c>
      <c r="C177" s="46">
        <f t="shared" si="8"/>
        <v>49645.5</v>
      </c>
      <c r="D177" s="46">
        <f t="shared" si="9"/>
        <v>48823</v>
      </c>
      <c r="E177" s="46">
        <f t="shared" si="10"/>
        <v>48573.428571428572</v>
      </c>
      <c r="F177" s="46">
        <f t="shared" si="11"/>
        <v>47940.305</v>
      </c>
    </row>
    <row r="178" spans="1:6" x14ac:dyDescent="0.2">
      <c r="A178" s="5">
        <v>44441</v>
      </c>
      <c r="B178" s="37">
        <v>49291</v>
      </c>
      <c r="C178" s="46">
        <f t="shared" si="8"/>
        <v>49067.5</v>
      </c>
      <c r="D178" s="46">
        <f t="shared" si="9"/>
        <v>48075</v>
      </c>
      <c r="E178" s="46">
        <f t="shared" si="10"/>
        <v>48441.442857142851</v>
      </c>
      <c r="F178" s="46">
        <f t="shared" si="11"/>
        <v>47794.504999999997</v>
      </c>
    </row>
    <row r="179" spans="1:6" x14ac:dyDescent="0.2">
      <c r="A179" s="5">
        <v>44440</v>
      </c>
      <c r="B179" s="37">
        <v>48844</v>
      </c>
      <c r="C179" s="46">
        <f t="shared" si="8"/>
        <v>48000.5</v>
      </c>
      <c r="D179" s="46">
        <f t="shared" si="9"/>
        <v>47952.25</v>
      </c>
      <c r="E179" s="46">
        <f t="shared" si="10"/>
        <v>48090.157142857141</v>
      </c>
      <c r="F179" s="46">
        <f t="shared" si="11"/>
        <v>47722.055</v>
      </c>
    </row>
    <row r="180" spans="1:6" x14ac:dyDescent="0.2">
      <c r="A180" s="5">
        <v>44439</v>
      </c>
      <c r="B180" s="37">
        <v>47157</v>
      </c>
      <c r="C180" s="46">
        <f t="shared" si="8"/>
        <v>47082.5</v>
      </c>
      <c r="D180" s="46">
        <f t="shared" si="9"/>
        <v>47969.75</v>
      </c>
      <c r="E180" s="46">
        <f t="shared" si="10"/>
        <v>48110.871428571423</v>
      </c>
      <c r="F180" s="46">
        <f t="shared" si="11"/>
        <v>47501.004999999997</v>
      </c>
    </row>
    <row r="181" spans="1:6" x14ac:dyDescent="0.2">
      <c r="A181" s="5">
        <v>44438</v>
      </c>
      <c r="B181" s="37">
        <v>47008</v>
      </c>
      <c r="C181" s="46">
        <f t="shared" si="8"/>
        <v>47904</v>
      </c>
      <c r="D181" s="46">
        <f t="shared" si="9"/>
        <v>48449.525000000001</v>
      </c>
      <c r="E181" s="46">
        <f t="shared" si="10"/>
        <v>48190.442857142851</v>
      </c>
      <c r="F181" s="46">
        <f t="shared" si="11"/>
        <v>47420.455000000002</v>
      </c>
    </row>
    <row r="182" spans="1:6" x14ac:dyDescent="0.2">
      <c r="A182" s="5">
        <v>44437</v>
      </c>
      <c r="B182" s="37">
        <v>48800</v>
      </c>
      <c r="C182" s="46">
        <f t="shared" si="8"/>
        <v>48857</v>
      </c>
      <c r="D182" s="46">
        <f t="shared" si="9"/>
        <v>48405.525000000001</v>
      </c>
      <c r="E182" s="46">
        <f t="shared" si="10"/>
        <v>48552.014285714286</v>
      </c>
      <c r="F182" s="46">
        <f t="shared" si="11"/>
        <v>47350.654999999999</v>
      </c>
    </row>
    <row r="183" spans="1:6" x14ac:dyDescent="0.2">
      <c r="A183" s="5">
        <v>44436</v>
      </c>
      <c r="B183" s="37">
        <v>48914</v>
      </c>
      <c r="C183" s="46">
        <f t="shared" si="8"/>
        <v>48995.05</v>
      </c>
      <c r="D183" s="46">
        <f t="shared" si="9"/>
        <v>48452.775000000001</v>
      </c>
      <c r="E183" s="46">
        <f t="shared" si="10"/>
        <v>48618.299999999996</v>
      </c>
      <c r="F183" s="46">
        <f t="shared" si="11"/>
        <v>47225.305</v>
      </c>
    </row>
    <row r="184" spans="1:6" x14ac:dyDescent="0.2">
      <c r="A184" s="5">
        <v>44435</v>
      </c>
      <c r="B184" s="37">
        <v>49076.1</v>
      </c>
      <c r="C184" s="46">
        <f t="shared" si="8"/>
        <v>47954.05</v>
      </c>
      <c r="D184" s="46">
        <f t="shared" si="9"/>
        <v>48152.775000000001</v>
      </c>
      <c r="E184" s="46">
        <f t="shared" si="10"/>
        <v>48611.728571428568</v>
      </c>
      <c r="F184" s="46">
        <f t="shared" si="11"/>
        <v>46968.104999999996</v>
      </c>
    </row>
    <row r="185" spans="1:6" x14ac:dyDescent="0.2">
      <c r="A185" s="5">
        <v>44434</v>
      </c>
      <c r="B185" s="37">
        <v>46832</v>
      </c>
      <c r="C185" s="46">
        <f t="shared" si="8"/>
        <v>47910.5</v>
      </c>
      <c r="D185" s="46">
        <f t="shared" si="9"/>
        <v>48268.5</v>
      </c>
      <c r="E185" s="46">
        <f t="shared" si="10"/>
        <v>48648.285714285717</v>
      </c>
      <c r="F185" s="46">
        <f t="shared" si="11"/>
        <v>46743.75</v>
      </c>
    </row>
    <row r="186" spans="1:6" x14ac:dyDescent="0.2">
      <c r="A186" s="5">
        <v>44433</v>
      </c>
      <c r="B186" s="37">
        <v>48989</v>
      </c>
      <c r="C186" s="46">
        <f t="shared" si="8"/>
        <v>48351.5</v>
      </c>
      <c r="D186" s="46">
        <f t="shared" si="9"/>
        <v>48876.5</v>
      </c>
      <c r="E186" s="46">
        <f t="shared" si="10"/>
        <v>48638.714285714283</v>
      </c>
      <c r="F186" s="46">
        <f t="shared" si="11"/>
        <v>46543.65</v>
      </c>
    </row>
    <row r="187" spans="1:6" x14ac:dyDescent="0.2">
      <c r="A187" s="5">
        <v>44432</v>
      </c>
      <c r="B187" s="37">
        <v>47714</v>
      </c>
      <c r="C187" s="46">
        <f t="shared" si="8"/>
        <v>48626.5</v>
      </c>
      <c r="D187" s="46">
        <f t="shared" si="9"/>
        <v>48846.25</v>
      </c>
      <c r="E187" s="46">
        <f t="shared" si="10"/>
        <v>48032.285714285717</v>
      </c>
      <c r="F187" s="46">
        <f t="shared" si="11"/>
        <v>46138.55</v>
      </c>
    </row>
    <row r="188" spans="1:6" x14ac:dyDescent="0.2">
      <c r="A188" s="5">
        <v>44431</v>
      </c>
      <c r="B188" s="37">
        <v>49539</v>
      </c>
      <c r="C188" s="46">
        <f t="shared" si="8"/>
        <v>49401.5</v>
      </c>
      <c r="D188" s="46">
        <f t="shared" si="9"/>
        <v>49250.75</v>
      </c>
      <c r="E188" s="46">
        <f t="shared" si="10"/>
        <v>47601.428571428572</v>
      </c>
      <c r="F188" s="46">
        <f t="shared" si="11"/>
        <v>45740.55</v>
      </c>
    </row>
    <row r="189" spans="1:6" x14ac:dyDescent="0.2">
      <c r="A189" s="5">
        <v>44430</v>
      </c>
      <c r="B189" s="37">
        <v>49264</v>
      </c>
      <c r="C189" s="46">
        <f t="shared" si="8"/>
        <v>49066</v>
      </c>
      <c r="D189" s="46">
        <f t="shared" si="9"/>
        <v>48557.25</v>
      </c>
      <c r="E189" s="46">
        <f t="shared" si="10"/>
        <v>47087.285714285717</v>
      </c>
      <c r="F189" s="46">
        <f t="shared" si="11"/>
        <v>45173.95</v>
      </c>
    </row>
    <row r="190" spans="1:6" x14ac:dyDescent="0.2">
      <c r="A190" s="5">
        <v>44429</v>
      </c>
      <c r="B190" s="37">
        <v>48868</v>
      </c>
      <c r="C190" s="46">
        <f t="shared" si="8"/>
        <v>49100</v>
      </c>
      <c r="D190" s="46">
        <f t="shared" si="9"/>
        <v>47427.25</v>
      </c>
      <c r="E190" s="46">
        <f t="shared" si="10"/>
        <v>46768.285714285717</v>
      </c>
      <c r="F190" s="46">
        <f t="shared" si="11"/>
        <v>44668.55</v>
      </c>
    </row>
    <row r="191" spans="1:6" x14ac:dyDescent="0.2">
      <c r="A191" s="5">
        <v>44428</v>
      </c>
      <c r="B191" s="37">
        <v>49332</v>
      </c>
      <c r="C191" s="46">
        <f t="shared" si="8"/>
        <v>48048.5</v>
      </c>
      <c r="D191" s="46">
        <f t="shared" si="9"/>
        <v>46384.75</v>
      </c>
      <c r="E191" s="46">
        <f t="shared" si="10"/>
        <v>46513.428571428572</v>
      </c>
      <c r="F191" s="46">
        <f t="shared" si="11"/>
        <v>44221.25</v>
      </c>
    </row>
    <row r="192" spans="1:6" x14ac:dyDescent="0.2">
      <c r="A192" s="5">
        <v>44427</v>
      </c>
      <c r="B192" s="37">
        <v>46765</v>
      </c>
      <c r="C192" s="46">
        <f t="shared" si="8"/>
        <v>45754.5</v>
      </c>
      <c r="D192" s="46">
        <f t="shared" si="9"/>
        <v>45536.75</v>
      </c>
      <c r="E192" s="46">
        <f t="shared" si="10"/>
        <v>46300.571428571428</v>
      </c>
      <c r="F192" s="46">
        <f t="shared" si="11"/>
        <v>43825.1</v>
      </c>
    </row>
    <row r="193" spans="1:6" x14ac:dyDescent="0.2">
      <c r="A193" s="5">
        <v>44426</v>
      </c>
      <c r="B193" s="37">
        <v>44744</v>
      </c>
      <c r="C193" s="46">
        <f t="shared" si="8"/>
        <v>44721</v>
      </c>
      <c r="D193" s="46">
        <f t="shared" si="9"/>
        <v>45603.25</v>
      </c>
      <c r="E193" s="46">
        <f t="shared" si="10"/>
        <v>45966</v>
      </c>
      <c r="F193" s="46">
        <f t="shared" si="11"/>
        <v>43595.3</v>
      </c>
    </row>
    <row r="194" spans="1:6" x14ac:dyDescent="0.2">
      <c r="A194" s="5">
        <v>44425</v>
      </c>
      <c r="B194" s="37">
        <v>44698</v>
      </c>
      <c r="C194" s="46">
        <f t="shared" si="8"/>
        <v>45319</v>
      </c>
      <c r="D194" s="46">
        <f t="shared" si="9"/>
        <v>46188.25</v>
      </c>
      <c r="E194" s="46">
        <f t="shared" si="10"/>
        <v>46080.571428571428</v>
      </c>
      <c r="F194" s="46">
        <f t="shared" si="11"/>
        <v>43360.15</v>
      </c>
    </row>
    <row r="195" spans="1:6" x14ac:dyDescent="0.2">
      <c r="A195" s="5">
        <v>44424</v>
      </c>
      <c r="B195" s="37">
        <v>45940</v>
      </c>
      <c r="C195" s="46">
        <f t="shared" ref="C195:C258" si="12">AVERAGE(B195:B196)</f>
        <v>46485.5</v>
      </c>
      <c r="D195" s="46">
        <f t="shared" ref="D195:D258" si="13">AVERAGE(B195:B198)</f>
        <v>46974.25</v>
      </c>
      <c r="E195" s="46">
        <f t="shared" ref="E195:E258" si="14">AVERAGE(B195:B201)</f>
        <v>46211.142857142855</v>
      </c>
      <c r="F195" s="46">
        <f t="shared" ref="F195:F258" si="15">AVERAGE(B195:B214)</f>
        <v>43125.45</v>
      </c>
    </row>
    <row r="196" spans="1:6" x14ac:dyDescent="0.2">
      <c r="A196" s="5">
        <v>44423</v>
      </c>
      <c r="B196" s="37">
        <v>47031</v>
      </c>
      <c r="C196" s="46">
        <f t="shared" si="12"/>
        <v>47057.5</v>
      </c>
      <c r="D196" s="46">
        <f t="shared" si="13"/>
        <v>46595</v>
      </c>
      <c r="E196" s="46">
        <f t="shared" si="14"/>
        <v>46261.571428571428</v>
      </c>
      <c r="F196" s="46">
        <f t="shared" si="15"/>
        <v>42806.6</v>
      </c>
    </row>
    <row r="197" spans="1:6" x14ac:dyDescent="0.2">
      <c r="A197" s="5">
        <v>44422</v>
      </c>
      <c r="B197" s="37">
        <v>47084</v>
      </c>
      <c r="C197" s="46">
        <f t="shared" si="12"/>
        <v>47463</v>
      </c>
      <c r="D197" s="46">
        <f t="shared" si="13"/>
        <v>46223.75</v>
      </c>
      <c r="E197" s="46">
        <f t="shared" si="14"/>
        <v>45795.714285714283</v>
      </c>
      <c r="F197" s="46">
        <f t="shared" si="15"/>
        <v>42319.85</v>
      </c>
    </row>
    <row r="198" spans="1:6" x14ac:dyDescent="0.2">
      <c r="A198" s="5">
        <v>44421</v>
      </c>
      <c r="B198" s="37">
        <v>47842</v>
      </c>
      <c r="C198" s="46">
        <f t="shared" si="12"/>
        <v>46132.5</v>
      </c>
      <c r="D198" s="46">
        <f t="shared" si="13"/>
        <v>45855.75</v>
      </c>
      <c r="E198" s="46">
        <f t="shared" si="14"/>
        <v>45439.285714285717</v>
      </c>
      <c r="F198" s="46">
        <f t="shared" si="15"/>
        <v>41736</v>
      </c>
    </row>
    <row r="199" spans="1:6" x14ac:dyDescent="0.2">
      <c r="A199" s="5">
        <v>44420</v>
      </c>
      <c r="B199" s="37">
        <v>44423</v>
      </c>
      <c r="C199" s="46">
        <f t="shared" si="12"/>
        <v>44984.5</v>
      </c>
      <c r="D199" s="46">
        <f t="shared" si="13"/>
        <v>45468.5</v>
      </c>
      <c r="E199" s="46">
        <f t="shared" si="14"/>
        <v>44723.285714285717</v>
      </c>
      <c r="F199" s="46">
        <f t="shared" si="15"/>
        <v>41036.15</v>
      </c>
    </row>
    <row r="200" spans="1:6" x14ac:dyDescent="0.2">
      <c r="A200" s="5">
        <v>44419</v>
      </c>
      <c r="B200" s="37">
        <v>45546</v>
      </c>
      <c r="C200" s="46">
        <f t="shared" si="12"/>
        <v>45579</v>
      </c>
      <c r="D200" s="46">
        <f t="shared" si="13"/>
        <v>45305.25</v>
      </c>
      <c r="E200" s="46">
        <f t="shared" si="14"/>
        <v>44218.142857142855</v>
      </c>
      <c r="F200" s="46">
        <f t="shared" si="15"/>
        <v>40494.854999999996</v>
      </c>
    </row>
    <row r="201" spans="1:6" x14ac:dyDescent="0.2">
      <c r="A201" s="5">
        <v>44418</v>
      </c>
      <c r="B201" s="37">
        <v>45612</v>
      </c>
      <c r="C201" s="46">
        <f t="shared" si="12"/>
        <v>45952.5</v>
      </c>
      <c r="D201" s="46">
        <f t="shared" si="13"/>
        <v>45066</v>
      </c>
      <c r="E201" s="46">
        <f t="shared" si="14"/>
        <v>43390.714285714283</v>
      </c>
      <c r="F201" s="46">
        <f t="shared" si="15"/>
        <v>39833.555</v>
      </c>
    </row>
    <row r="202" spans="1:6" x14ac:dyDescent="0.2">
      <c r="A202" s="5">
        <v>44417</v>
      </c>
      <c r="B202" s="37">
        <v>46293</v>
      </c>
      <c r="C202" s="46">
        <f t="shared" si="12"/>
        <v>45031.5</v>
      </c>
      <c r="D202" s="46">
        <f t="shared" si="13"/>
        <v>44370.5</v>
      </c>
      <c r="E202" s="46">
        <f t="shared" si="14"/>
        <v>42332.857142857145</v>
      </c>
      <c r="F202" s="46">
        <f t="shared" si="15"/>
        <v>39160.004999999997</v>
      </c>
    </row>
    <row r="203" spans="1:6" x14ac:dyDescent="0.2">
      <c r="A203" s="5">
        <v>44416</v>
      </c>
      <c r="B203" s="37">
        <v>43770</v>
      </c>
      <c r="C203" s="46">
        <f t="shared" si="12"/>
        <v>44179.5</v>
      </c>
      <c r="D203" s="46">
        <f t="shared" si="13"/>
        <v>43019</v>
      </c>
      <c r="E203" s="46">
        <f t="shared" si="14"/>
        <v>41313.285714285717</v>
      </c>
      <c r="F203" s="46">
        <f t="shared" si="15"/>
        <v>38335.659999999996</v>
      </c>
    </row>
    <row r="204" spans="1:6" x14ac:dyDescent="0.2">
      <c r="A204" s="5">
        <v>44415</v>
      </c>
      <c r="B204" s="37">
        <v>44589</v>
      </c>
      <c r="C204" s="46">
        <f t="shared" si="12"/>
        <v>43709.5</v>
      </c>
      <c r="D204" s="46">
        <f t="shared" si="13"/>
        <v>42015</v>
      </c>
      <c r="E204" s="46">
        <f t="shared" si="14"/>
        <v>40763.571428571428</v>
      </c>
      <c r="F204" s="46">
        <f t="shared" si="15"/>
        <v>37689.509999999995</v>
      </c>
    </row>
    <row r="205" spans="1:6" x14ac:dyDescent="0.2">
      <c r="A205" s="5">
        <v>44414</v>
      </c>
      <c r="B205" s="37">
        <v>42830</v>
      </c>
      <c r="C205" s="46">
        <f t="shared" si="12"/>
        <v>41858.5</v>
      </c>
      <c r="D205" s="46">
        <f t="shared" si="13"/>
        <v>40419.5</v>
      </c>
      <c r="E205" s="46">
        <f t="shared" si="14"/>
        <v>40309.285714285717</v>
      </c>
      <c r="F205" s="46">
        <f t="shared" si="15"/>
        <v>37051.259999999995</v>
      </c>
    </row>
    <row r="206" spans="1:6" x14ac:dyDescent="0.2">
      <c r="A206" s="5">
        <v>44413</v>
      </c>
      <c r="B206" s="37">
        <v>40887</v>
      </c>
      <c r="C206" s="46">
        <f t="shared" si="12"/>
        <v>40320.5</v>
      </c>
      <c r="D206" s="46">
        <f t="shared" si="13"/>
        <v>39501</v>
      </c>
      <c r="E206" s="46">
        <f t="shared" si="14"/>
        <v>40214.857142857145</v>
      </c>
      <c r="F206" s="46">
        <f t="shared" si="15"/>
        <v>36487.71</v>
      </c>
    </row>
    <row r="207" spans="1:6" x14ac:dyDescent="0.2">
      <c r="A207" s="5">
        <v>44412</v>
      </c>
      <c r="B207" s="37">
        <v>39754</v>
      </c>
      <c r="C207" s="46">
        <f t="shared" si="12"/>
        <v>38980.5</v>
      </c>
      <c r="D207" s="46">
        <f t="shared" si="13"/>
        <v>39259.75</v>
      </c>
      <c r="E207" s="46">
        <f t="shared" si="14"/>
        <v>40094</v>
      </c>
      <c r="F207" s="46">
        <f t="shared" si="15"/>
        <v>36014.81</v>
      </c>
    </row>
    <row r="208" spans="1:6" x14ac:dyDescent="0.2">
      <c r="A208" s="5">
        <v>44411</v>
      </c>
      <c r="B208" s="37">
        <v>38207</v>
      </c>
      <c r="C208" s="46">
        <f t="shared" si="12"/>
        <v>38681.5</v>
      </c>
      <c r="D208" s="46">
        <f t="shared" si="13"/>
        <v>39673.5</v>
      </c>
      <c r="E208" s="46">
        <f t="shared" si="14"/>
        <v>40129.714285714283</v>
      </c>
      <c r="F208" s="46">
        <f t="shared" si="15"/>
        <v>35619.96</v>
      </c>
    </row>
    <row r="209" spans="1:6" x14ac:dyDescent="0.2">
      <c r="A209" s="5">
        <v>44410</v>
      </c>
      <c r="B209" s="37">
        <v>39156</v>
      </c>
      <c r="C209" s="46">
        <f t="shared" si="12"/>
        <v>39539</v>
      </c>
      <c r="D209" s="46">
        <f t="shared" si="13"/>
        <v>40664</v>
      </c>
      <c r="E209" s="46">
        <f t="shared" si="14"/>
        <v>40323.428571428572</v>
      </c>
      <c r="F209" s="46">
        <f t="shared" si="15"/>
        <v>35350.74</v>
      </c>
    </row>
    <row r="210" spans="1:6" x14ac:dyDescent="0.2">
      <c r="A210" s="5">
        <v>44409</v>
      </c>
      <c r="B210" s="37">
        <v>39922</v>
      </c>
      <c r="C210" s="46">
        <f t="shared" si="12"/>
        <v>40665.5</v>
      </c>
      <c r="D210" s="46">
        <f t="shared" si="13"/>
        <v>40885.25</v>
      </c>
      <c r="E210" s="46">
        <f t="shared" si="14"/>
        <v>40057.714285714283</v>
      </c>
      <c r="F210" s="46">
        <f t="shared" si="15"/>
        <v>35029.289999999994</v>
      </c>
    </row>
    <row r="211" spans="1:6" x14ac:dyDescent="0.2">
      <c r="A211" s="5">
        <v>44408</v>
      </c>
      <c r="B211" s="37">
        <v>41409</v>
      </c>
      <c r="C211" s="46">
        <f t="shared" si="12"/>
        <v>41789</v>
      </c>
      <c r="D211" s="46">
        <f t="shared" si="13"/>
        <v>40905.75</v>
      </c>
      <c r="E211" s="46">
        <f t="shared" si="14"/>
        <v>39412.714285714283</v>
      </c>
      <c r="F211" s="46">
        <f t="shared" si="15"/>
        <v>34687.689999999995</v>
      </c>
    </row>
    <row r="212" spans="1:6" x14ac:dyDescent="0.2">
      <c r="A212" s="5">
        <v>44407</v>
      </c>
      <c r="B212" s="37">
        <v>42169</v>
      </c>
      <c r="C212" s="46">
        <f t="shared" si="12"/>
        <v>41105</v>
      </c>
      <c r="D212" s="46">
        <f t="shared" si="13"/>
        <v>40444.25</v>
      </c>
      <c r="E212" s="46">
        <f t="shared" si="14"/>
        <v>38332.142857142855</v>
      </c>
      <c r="F212" s="46">
        <f t="shared" si="15"/>
        <v>34329.189999999995</v>
      </c>
    </row>
    <row r="213" spans="1:6" x14ac:dyDescent="0.2">
      <c r="A213" s="5">
        <v>44406</v>
      </c>
      <c r="B213" s="37">
        <v>40041</v>
      </c>
      <c r="C213" s="46">
        <f t="shared" si="12"/>
        <v>40022.5</v>
      </c>
      <c r="D213" s="46">
        <f t="shared" si="13"/>
        <v>39226</v>
      </c>
      <c r="E213" s="46">
        <f t="shared" si="14"/>
        <v>37107.585714285713</v>
      </c>
      <c r="F213" s="46">
        <f t="shared" si="15"/>
        <v>33896.039999999994</v>
      </c>
    </row>
    <row r="214" spans="1:6" x14ac:dyDescent="0.2">
      <c r="A214" s="5">
        <v>44405</v>
      </c>
      <c r="B214" s="37">
        <v>40004</v>
      </c>
      <c r="C214" s="46">
        <f t="shared" si="12"/>
        <v>39783.5</v>
      </c>
      <c r="D214" s="46">
        <f t="shared" si="13"/>
        <v>38067.5</v>
      </c>
      <c r="E214" s="46">
        <f t="shared" si="14"/>
        <v>36004.585714285713</v>
      </c>
      <c r="F214" s="46">
        <f t="shared" si="15"/>
        <v>33582.439999999995</v>
      </c>
    </row>
    <row r="215" spans="1:6" x14ac:dyDescent="0.2">
      <c r="A215" s="5">
        <v>44404</v>
      </c>
      <c r="B215" s="37">
        <v>39563</v>
      </c>
      <c r="C215" s="46">
        <f t="shared" si="12"/>
        <v>38429.5</v>
      </c>
      <c r="D215" s="46">
        <f t="shared" si="13"/>
        <v>36527.75</v>
      </c>
      <c r="E215" s="46">
        <f t="shared" si="14"/>
        <v>34881.300000000003</v>
      </c>
      <c r="F215" s="46">
        <f t="shared" si="15"/>
        <v>33225.935000000005</v>
      </c>
    </row>
    <row r="216" spans="1:6" x14ac:dyDescent="0.2">
      <c r="A216" s="5">
        <v>44403</v>
      </c>
      <c r="B216" s="37">
        <v>37296</v>
      </c>
      <c r="C216" s="46">
        <f t="shared" si="12"/>
        <v>36351.5</v>
      </c>
      <c r="D216" s="46">
        <f t="shared" si="13"/>
        <v>35036.275000000001</v>
      </c>
      <c r="E216" s="46">
        <f t="shared" si="14"/>
        <v>33487.457142857143</v>
      </c>
      <c r="F216" s="46">
        <f t="shared" si="15"/>
        <v>32942.085000000006</v>
      </c>
    </row>
    <row r="217" spans="1:6" x14ac:dyDescent="0.2">
      <c r="A217" s="5">
        <v>44402</v>
      </c>
      <c r="B217" s="37">
        <v>35407</v>
      </c>
      <c r="C217" s="46">
        <f t="shared" si="12"/>
        <v>34626</v>
      </c>
      <c r="D217" s="46">
        <f t="shared" si="13"/>
        <v>33792.275000000001</v>
      </c>
      <c r="E217" s="46">
        <f t="shared" si="14"/>
        <v>32566.17142857143</v>
      </c>
      <c r="F217" s="46">
        <f t="shared" si="15"/>
        <v>32784.285000000003</v>
      </c>
    </row>
    <row r="218" spans="1:6" x14ac:dyDescent="0.2">
      <c r="A218" s="5">
        <v>44401</v>
      </c>
      <c r="B218" s="37">
        <v>33845</v>
      </c>
      <c r="C218" s="46">
        <f t="shared" si="12"/>
        <v>33721.050000000003</v>
      </c>
      <c r="D218" s="46">
        <f t="shared" si="13"/>
        <v>32975.775000000001</v>
      </c>
      <c r="E218" s="46">
        <f t="shared" si="14"/>
        <v>32054.314285714288</v>
      </c>
      <c r="F218" s="46">
        <f t="shared" si="15"/>
        <v>32697.334999999999</v>
      </c>
    </row>
    <row r="219" spans="1:6" x14ac:dyDescent="0.2">
      <c r="A219" s="5">
        <v>44400</v>
      </c>
      <c r="B219" s="37">
        <v>33597.1</v>
      </c>
      <c r="C219" s="46">
        <f t="shared" si="12"/>
        <v>32958.550000000003</v>
      </c>
      <c r="D219" s="46">
        <f t="shared" si="13"/>
        <v>31966.050000000003</v>
      </c>
      <c r="E219" s="46">
        <f t="shared" si="14"/>
        <v>31727.742857142857</v>
      </c>
      <c r="F219" s="46">
        <f t="shared" si="15"/>
        <v>32769.534999999996</v>
      </c>
    </row>
    <row r="220" spans="1:6" x14ac:dyDescent="0.2">
      <c r="A220" s="5">
        <v>44399</v>
      </c>
      <c r="B220" s="37">
        <v>32320</v>
      </c>
      <c r="C220" s="46">
        <f t="shared" si="12"/>
        <v>32230.5</v>
      </c>
      <c r="D220" s="46">
        <f t="shared" si="13"/>
        <v>31278.525000000001</v>
      </c>
      <c r="E220" s="46">
        <f t="shared" si="14"/>
        <v>31418.014285714286</v>
      </c>
      <c r="F220" s="46">
        <f t="shared" si="15"/>
        <v>32827.58</v>
      </c>
    </row>
    <row r="221" spans="1:6" x14ac:dyDescent="0.2">
      <c r="A221" s="5">
        <v>44398</v>
      </c>
      <c r="B221" s="37">
        <v>32141</v>
      </c>
      <c r="C221" s="46">
        <f t="shared" si="12"/>
        <v>30973.55</v>
      </c>
      <c r="D221" s="46">
        <f t="shared" si="13"/>
        <v>31154.525000000001</v>
      </c>
      <c r="E221" s="46">
        <f t="shared" si="14"/>
        <v>31351.87142857143</v>
      </c>
      <c r="F221" s="46">
        <f t="shared" si="15"/>
        <v>32902.380000000005</v>
      </c>
    </row>
    <row r="222" spans="1:6" x14ac:dyDescent="0.2">
      <c r="A222" s="5">
        <v>44397</v>
      </c>
      <c r="B222" s="37">
        <v>29806.1</v>
      </c>
      <c r="C222" s="46">
        <f t="shared" si="12"/>
        <v>30326.55</v>
      </c>
      <c r="D222" s="46">
        <f t="shared" si="13"/>
        <v>31009.025000000001</v>
      </c>
      <c r="E222" s="46">
        <f t="shared" si="14"/>
        <v>31449.242857142857</v>
      </c>
      <c r="F222" s="46">
        <f t="shared" si="15"/>
        <v>32973.050000000003</v>
      </c>
    </row>
    <row r="223" spans="1:6" x14ac:dyDescent="0.2">
      <c r="A223" s="5">
        <v>44396</v>
      </c>
      <c r="B223" s="37">
        <v>30847</v>
      </c>
      <c r="C223" s="46">
        <f t="shared" si="12"/>
        <v>31335.5</v>
      </c>
      <c r="D223" s="46">
        <f t="shared" si="13"/>
        <v>31414.75</v>
      </c>
      <c r="E223" s="46">
        <f t="shared" si="14"/>
        <v>31866.514285714286</v>
      </c>
      <c r="F223" s="46">
        <f t="shared" si="15"/>
        <v>33234.92</v>
      </c>
    </row>
    <row r="224" spans="1:6" x14ac:dyDescent="0.2">
      <c r="A224" s="5">
        <v>44395</v>
      </c>
      <c r="B224" s="37">
        <v>31824</v>
      </c>
      <c r="C224" s="46">
        <f t="shared" si="12"/>
        <v>31691.5</v>
      </c>
      <c r="D224" s="46">
        <f t="shared" si="13"/>
        <v>31667.25</v>
      </c>
      <c r="E224" s="46">
        <f t="shared" si="14"/>
        <v>32186.942857142858</v>
      </c>
      <c r="F224" s="46">
        <f t="shared" si="15"/>
        <v>33487.365000000005</v>
      </c>
    </row>
    <row r="225" spans="1:6" x14ac:dyDescent="0.2">
      <c r="A225" s="5">
        <v>44394</v>
      </c>
      <c r="B225" s="37">
        <v>31559</v>
      </c>
      <c r="C225" s="46">
        <f t="shared" si="12"/>
        <v>31494</v>
      </c>
      <c r="D225" s="46">
        <f t="shared" si="13"/>
        <v>31916.9</v>
      </c>
      <c r="E225" s="46">
        <f t="shared" si="14"/>
        <v>32531.942857142858</v>
      </c>
      <c r="F225" s="46">
        <f t="shared" si="15"/>
        <v>33620.365000000005</v>
      </c>
    </row>
    <row r="226" spans="1:6" x14ac:dyDescent="0.2">
      <c r="A226" s="5">
        <v>44393</v>
      </c>
      <c r="B226" s="37">
        <v>31429</v>
      </c>
      <c r="C226" s="46">
        <f t="shared" si="12"/>
        <v>31643</v>
      </c>
      <c r="D226" s="46">
        <f t="shared" si="13"/>
        <v>32208.9</v>
      </c>
      <c r="E226" s="46">
        <f t="shared" si="14"/>
        <v>32810.085714285713</v>
      </c>
      <c r="F226" s="46">
        <f t="shared" si="15"/>
        <v>33778.264999999999</v>
      </c>
    </row>
    <row r="227" spans="1:6" x14ac:dyDescent="0.2">
      <c r="A227" s="5">
        <v>44392</v>
      </c>
      <c r="B227" s="37">
        <v>31857</v>
      </c>
      <c r="C227" s="46">
        <f t="shared" si="12"/>
        <v>32339.8</v>
      </c>
      <c r="D227" s="46">
        <f t="shared" si="13"/>
        <v>32624.15</v>
      </c>
      <c r="E227" s="46">
        <f t="shared" si="14"/>
        <v>33144.37142857143</v>
      </c>
      <c r="F227" s="46">
        <f t="shared" si="15"/>
        <v>33824.764999999999</v>
      </c>
    </row>
    <row r="228" spans="1:6" x14ac:dyDescent="0.2">
      <c r="A228" s="5">
        <v>44391</v>
      </c>
      <c r="B228" s="37">
        <v>32822.6</v>
      </c>
      <c r="C228" s="46">
        <f t="shared" si="12"/>
        <v>32774.800000000003</v>
      </c>
      <c r="D228" s="46">
        <f t="shared" si="13"/>
        <v>33219.65</v>
      </c>
      <c r="E228" s="46">
        <f t="shared" si="14"/>
        <v>33289.642857142855</v>
      </c>
      <c r="F228" s="46">
        <f t="shared" si="15"/>
        <v>33811.115000000005</v>
      </c>
    </row>
    <row r="229" spans="1:6" x14ac:dyDescent="0.2">
      <c r="A229" s="5">
        <v>44390</v>
      </c>
      <c r="B229" s="37">
        <v>32727</v>
      </c>
      <c r="C229" s="46">
        <f t="shared" si="12"/>
        <v>32908.5</v>
      </c>
      <c r="D229" s="46">
        <f t="shared" si="13"/>
        <v>33390.5</v>
      </c>
      <c r="E229" s="46">
        <f t="shared" si="14"/>
        <v>33441.557142857142</v>
      </c>
      <c r="F229" s="46">
        <f t="shared" si="15"/>
        <v>33902.815000000002</v>
      </c>
    </row>
    <row r="230" spans="1:6" x14ac:dyDescent="0.2">
      <c r="A230" s="5">
        <v>44389</v>
      </c>
      <c r="B230" s="37">
        <v>33090</v>
      </c>
      <c r="C230" s="46">
        <f t="shared" si="12"/>
        <v>33664.5</v>
      </c>
      <c r="D230" s="46">
        <f t="shared" si="13"/>
        <v>33651</v>
      </c>
      <c r="E230" s="46">
        <f t="shared" si="14"/>
        <v>33643.414285714287</v>
      </c>
      <c r="F230" s="46">
        <f t="shared" si="15"/>
        <v>33951.615000000005</v>
      </c>
    </row>
    <row r="231" spans="1:6" x14ac:dyDescent="0.2">
      <c r="A231" s="5">
        <v>44388</v>
      </c>
      <c r="B231" s="37">
        <v>34239</v>
      </c>
      <c r="C231" s="46">
        <f t="shared" si="12"/>
        <v>33872.5</v>
      </c>
      <c r="D231" s="46">
        <f t="shared" si="13"/>
        <v>33596.974999999999</v>
      </c>
      <c r="E231" s="46">
        <f t="shared" si="14"/>
        <v>33725.985714285714</v>
      </c>
      <c r="F231" s="46">
        <f t="shared" si="15"/>
        <v>33924.764999999999</v>
      </c>
    </row>
    <row r="232" spans="1:6" x14ac:dyDescent="0.2">
      <c r="A232" s="5">
        <v>44387</v>
      </c>
      <c r="B232" s="37">
        <v>33506</v>
      </c>
      <c r="C232" s="46">
        <f t="shared" si="12"/>
        <v>33637.5</v>
      </c>
      <c r="D232" s="46">
        <f t="shared" si="13"/>
        <v>33508.724999999999</v>
      </c>
      <c r="E232" s="46">
        <f t="shared" si="14"/>
        <v>33875.985714285714</v>
      </c>
      <c r="F232" s="46">
        <f t="shared" si="15"/>
        <v>33800.865000000005</v>
      </c>
    </row>
    <row r="233" spans="1:6" x14ac:dyDescent="0.2">
      <c r="A233" s="5">
        <v>44386</v>
      </c>
      <c r="B233" s="37">
        <v>33769</v>
      </c>
      <c r="C233" s="46">
        <f t="shared" si="12"/>
        <v>33321.449999999997</v>
      </c>
      <c r="D233" s="46">
        <f t="shared" si="13"/>
        <v>33667.224999999999</v>
      </c>
      <c r="E233" s="46">
        <f t="shared" si="14"/>
        <v>34054.842857142859</v>
      </c>
      <c r="F233" s="46">
        <f t="shared" si="15"/>
        <v>33907.115000000005</v>
      </c>
    </row>
    <row r="234" spans="1:6" x14ac:dyDescent="0.2">
      <c r="A234" s="5">
        <v>44385</v>
      </c>
      <c r="B234" s="37">
        <v>32873.9</v>
      </c>
      <c r="C234" s="46">
        <f t="shared" si="12"/>
        <v>33379.949999999997</v>
      </c>
      <c r="D234" s="46">
        <f t="shared" si="13"/>
        <v>33641.974999999999</v>
      </c>
      <c r="E234" s="46">
        <f t="shared" si="14"/>
        <v>34061.557142857142</v>
      </c>
      <c r="F234" s="46">
        <f t="shared" si="15"/>
        <v>33997.955000000002</v>
      </c>
    </row>
    <row r="235" spans="1:6" x14ac:dyDescent="0.2">
      <c r="A235" s="5">
        <v>44384</v>
      </c>
      <c r="B235" s="37">
        <v>33886</v>
      </c>
      <c r="C235" s="46">
        <f t="shared" si="12"/>
        <v>34013</v>
      </c>
      <c r="D235" s="46">
        <f t="shared" si="13"/>
        <v>34245.75</v>
      </c>
      <c r="E235" s="46">
        <f t="shared" si="14"/>
        <v>34158.771428571425</v>
      </c>
      <c r="F235" s="46">
        <f t="shared" si="15"/>
        <v>34144.36</v>
      </c>
    </row>
    <row r="236" spans="1:6" x14ac:dyDescent="0.2">
      <c r="A236" s="5">
        <v>44383</v>
      </c>
      <c r="B236" s="37">
        <v>34140</v>
      </c>
      <c r="C236" s="46">
        <f t="shared" si="12"/>
        <v>33904</v>
      </c>
      <c r="D236" s="46">
        <f t="shared" si="13"/>
        <v>34463.75</v>
      </c>
      <c r="E236" s="46">
        <f t="shared" si="14"/>
        <v>34324.12857142857</v>
      </c>
      <c r="F236" s="46">
        <f t="shared" si="15"/>
        <v>34353.11</v>
      </c>
    </row>
    <row r="237" spans="1:6" x14ac:dyDescent="0.2">
      <c r="A237" s="5">
        <v>44382</v>
      </c>
      <c r="B237" s="37">
        <v>33668</v>
      </c>
      <c r="C237" s="46">
        <f t="shared" si="12"/>
        <v>34478.5</v>
      </c>
      <c r="D237" s="46">
        <f t="shared" si="13"/>
        <v>34382.75</v>
      </c>
      <c r="E237" s="46">
        <f t="shared" si="14"/>
        <v>34574.971428571429</v>
      </c>
      <c r="F237" s="46">
        <f t="shared" si="15"/>
        <v>34562.71</v>
      </c>
    </row>
    <row r="238" spans="1:6" x14ac:dyDescent="0.2">
      <c r="A238" s="5">
        <v>44381</v>
      </c>
      <c r="B238" s="37">
        <v>35289</v>
      </c>
      <c r="C238" s="46">
        <f t="shared" si="12"/>
        <v>35023.5</v>
      </c>
      <c r="D238" s="46">
        <f t="shared" si="13"/>
        <v>34354.35</v>
      </c>
      <c r="E238" s="46">
        <f t="shared" si="14"/>
        <v>34691.542857142857</v>
      </c>
      <c r="F238" s="46">
        <f t="shared" si="15"/>
        <v>34886.259999999995</v>
      </c>
    </row>
    <row r="239" spans="1:6" x14ac:dyDescent="0.2">
      <c r="A239" s="5">
        <v>44380</v>
      </c>
      <c r="B239" s="37">
        <v>34758</v>
      </c>
      <c r="C239" s="46">
        <f t="shared" si="12"/>
        <v>34287</v>
      </c>
      <c r="D239" s="46">
        <f t="shared" si="13"/>
        <v>34292.974999999999</v>
      </c>
      <c r="E239" s="46">
        <f t="shared" si="14"/>
        <v>34609.828571428567</v>
      </c>
      <c r="F239" s="46">
        <f t="shared" si="15"/>
        <v>35146.81</v>
      </c>
    </row>
    <row r="240" spans="1:6" x14ac:dyDescent="0.2">
      <c r="A240" s="5">
        <v>44379</v>
      </c>
      <c r="B240" s="37">
        <v>33816</v>
      </c>
      <c r="C240" s="46">
        <f t="shared" si="12"/>
        <v>33685.199999999997</v>
      </c>
      <c r="D240" s="46">
        <f t="shared" si="13"/>
        <v>34577.449999999997</v>
      </c>
      <c r="E240" s="46">
        <f t="shared" si="14"/>
        <v>34267.114285714284</v>
      </c>
      <c r="F240" s="46">
        <f t="shared" si="15"/>
        <v>35359.11</v>
      </c>
    </row>
    <row r="241" spans="1:6" x14ac:dyDescent="0.2">
      <c r="A241" s="5">
        <v>44378</v>
      </c>
      <c r="B241" s="37">
        <v>33554.400000000001</v>
      </c>
      <c r="C241" s="46">
        <f t="shared" si="12"/>
        <v>34298.949999999997</v>
      </c>
      <c r="D241" s="46">
        <f t="shared" si="13"/>
        <v>34744.449999999997</v>
      </c>
      <c r="E241" s="46">
        <f t="shared" si="14"/>
        <v>33948.257142857139</v>
      </c>
      <c r="F241" s="46">
        <f t="shared" si="15"/>
        <v>35444.86</v>
      </c>
    </row>
    <row r="242" spans="1:6" x14ac:dyDescent="0.2">
      <c r="A242" s="5">
        <v>44377</v>
      </c>
      <c r="B242" s="37">
        <v>35043.5</v>
      </c>
      <c r="C242" s="46">
        <f t="shared" si="12"/>
        <v>35469.699999999997</v>
      </c>
      <c r="D242" s="46">
        <f t="shared" si="13"/>
        <v>35035.1</v>
      </c>
      <c r="E242" s="46">
        <f t="shared" si="14"/>
        <v>34105.714285714283</v>
      </c>
      <c r="F242" s="46">
        <f t="shared" si="15"/>
        <v>35634.04</v>
      </c>
    </row>
    <row r="243" spans="1:6" x14ac:dyDescent="0.2">
      <c r="A243" s="5">
        <v>44376</v>
      </c>
      <c r="B243" s="37">
        <v>35895.9</v>
      </c>
      <c r="C243" s="46">
        <f t="shared" si="12"/>
        <v>35189.949999999997</v>
      </c>
      <c r="D243" s="46">
        <f t="shared" si="13"/>
        <v>34363.974999999999</v>
      </c>
      <c r="E243" s="46">
        <f t="shared" si="14"/>
        <v>33914.214285714283</v>
      </c>
      <c r="F243" s="46">
        <f t="shared" si="15"/>
        <v>35714.324999999997</v>
      </c>
    </row>
    <row r="244" spans="1:6" x14ac:dyDescent="0.2">
      <c r="A244" s="5">
        <v>44375</v>
      </c>
      <c r="B244" s="37">
        <v>34484</v>
      </c>
      <c r="C244" s="46">
        <f t="shared" si="12"/>
        <v>34600.5</v>
      </c>
      <c r="D244" s="46">
        <f t="shared" si="13"/>
        <v>33286</v>
      </c>
      <c r="E244" s="46">
        <f t="shared" si="14"/>
        <v>33436.657142857141</v>
      </c>
      <c r="F244" s="46">
        <f t="shared" si="15"/>
        <v>35786.87999999999</v>
      </c>
    </row>
    <row r="245" spans="1:6" x14ac:dyDescent="0.2">
      <c r="A245" s="5">
        <v>44374</v>
      </c>
      <c r="B245" s="37">
        <v>34717</v>
      </c>
      <c r="C245" s="46">
        <f t="shared" si="12"/>
        <v>33538</v>
      </c>
      <c r="D245" s="46">
        <f t="shared" si="13"/>
        <v>33329.15</v>
      </c>
      <c r="E245" s="46">
        <f t="shared" si="14"/>
        <v>33047.657142857141</v>
      </c>
      <c r="F245" s="46">
        <f t="shared" si="15"/>
        <v>35733.429999999993</v>
      </c>
    </row>
    <row r="246" spans="1:6" x14ac:dyDescent="0.2">
      <c r="A246" s="5">
        <v>44373</v>
      </c>
      <c r="B246" s="37">
        <v>32359</v>
      </c>
      <c r="C246" s="46">
        <f t="shared" si="12"/>
        <v>31971.5</v>
      </c>
      <c r="D246" s="46">
        <f t="shared" si="13"/>
        <v>33075.65</v>
      </c>
      <c r="E246" s="46">
        <f t="shared" si="14"/>
        <v>33178.228571428575</v>
      </c>
      <c r="F246" s="46">
        <f t="shared" si="15"/>
        <v>35677.379999999997</v>
      </c>
    </row>
    <row r="247" spans="1:6" x14ac:dyDescent="0.2">
      <c r="A247" s="5">
        <v>44372</v>
      </c>
      <c r="B247" s="37">
        <v>31584</v>
      </c>
      <c r="C247" s="46">
        <f t="shared" si="12"/>
        <v>33120.300000000003</v>
      </c>
      <c r="D247" s="46">
        <f t="shared" si="13"/>
        <v>33124.15</v>
      </c>
      <c r="E247" s="46">
        <f t="shared" si="14"/>
        <v>33639.200000000004</v>
      </c>
      <c r="F247" s="46">
        <f t="shared" si="15"/>
        <v>35848.53</v>
      </c>
    </row>
    <row r="248" spans="1:6" x14ac:dyDescent="0.2">
      <c r="A248" s="5">
        <v>44371</v>
      </c>
      <c r="B248" s="37">
        <v>34656.6</v>
      </c>
      <c r="C248" s="46">
        <f t="shared" si="12"/>
        <v>34179.800000000003</v>
      </c>
      <c r="D248" s="46">
        <f t="shared" si="13"/>
        <v>33168.400000000001</v>
      </c>
      <c r="E248" s="46">
        <f t="shared" si="14"/>
        <v>34241.771428571432</v>
      </c>
      <c r="F248" s="46">
        <f t="shared" si="15"/>
        <v>36046.479999999996</v>
      </c>
    </row>
    <row r="249" spans="1:6" x14ac:dyDescent="0.2">
      <c r="A249" s="5">
        <v>44370</v>
      </c>
      <c r="B249" s="37">
        <v>33703</v>
      </c>
      <c r="C249" s="46">
        <f t="shared" si="12"/>
        <v>33128</v>
      </c>
      <c r="D249" s="46">
        <f t="shared" si="13"/>
        <v>33412</v>
      </c>
      <c r="E249" s="46">
        <f t="shared" si="14"/>
        <v>34728.114285714284</v>
      </c>
      <c r="F249" s="46">
        <f t="shared" si="15"/>
        <v>36156.35</v>
      </c>
    </row>
    <row r="250" spans="1:6" x14ac:dyDescent="0.2">
      <c r="A250" s="5">
        <v>44369</v>
      </c>
      <c r="B250" s="37">
        <v>32553</v>
      </c>
      <c r="C250" s="46">
        <f t="shared" si="12"/>
        <v>32157</v>
      </c>
      <c r="D250" s="46">
        <f t="shared" si="13"/>
        <v>33882.699999999997</v>
      </c>
      <c r="E250" s="46">
        <f t="shared" si="14"/>
        <v>35389.4</v>
      </c>
      <c r="F250" s="46">
        <f t="shared" si="15"/>
        <v>36431.65</v>
      </c>
    </row>
    <row r="251" spans="1:6" x14ac:dyDescent="0.2">
      <c r="A251" s="5">
        <v>44368</v>
      </c>
      <c r="B251" s="37">
        <v>31761</v>
      </c>
      <c r="C251" s="46">
        <f t="shared" si="12"/>
        <v>33696</v>
      </c>
      <c r="D251" s="46">
        <f t="shared" si="13"/>
        <v>34694.949999999997</v>
      </c>
      <c r="E251" s="46">
        <f t="shared" si="14"/>
        <v>36473.114285714284</v>
      </c>
      <c r="F251" s="46">
        <f t="shared" si="15"/>
        <v>36683.5</v>
      </c>
    </row>
    <row r="252" spans="1:6" x14ac:dyDescent="0.2">
      <c r="A252" s="5">
        <v>44367</v>
      </c>
      <c r="B252" s="37">
        <v>35631</v>
      </c>
      <c r="C252" s="46">
        <f t="shared" si="12"/>
        <v>35608.400000000001</v>
      </c>
      <c r="D252" s="46">
        <f t="shared" si="13"/>
        <v>36269.949999999997</v>
      </c>
      <c r="E252" s="46">
        <f t="shared" si="14"/>
        <v>37721.542857142857</v>
      </c>
      <c r="F252" s="46">
        <f t="shared" si="15"/>
        <v>36929.08</v>
      </c>
    </row>
    <row r="253" spans="1:6" x14ac:dyDescent="0.2">
      <c r="A253" s="5">
        <v>44366</v>
      </c>
      <c r="B253" s="37">
        <v>35585.800000000003</v>
      </c>
      <c r="C253" s="46">
        <f t="shared" si="12"/>
        <v>35693.9</v>
      </c>
      <c r="D253" s="46">
        <f t="shared" si="13"/>
        <v>36945.199999999997</v>
      </c>
      <c r="E253" s="46">
        <f t="shared" si="14"/>
        <v>38203.4</v>
      </c>
      <c r="F253" s="46">
        <f t="shared" si="15"/>
        <v>37012.78</v>
      </c>
    </row>
    <row r="254" spans="1:6" x14ac:dyDescent="0.2">
      <c r="A254" s="5">
        <v>44365</v>
      </c>
      <c r="B254" s="37">
        <v>35802</v>
      </c>
      <c r="C254" s="46">
        <f t="shared" si="12"/>
        <v>36931.5</v>
      </c>
      <c r="D254" s="46">
        <f t="shared" si="13"/>
        <v>38083.5</v>
      </c>
      <c r="E254" s="46">
        <f t="shared" si="14"/>
        <v>38195.571428571428</v>
      </c>
      <c r="F254" s="46">
        <f t="shared" si="15"/>
        <v>37014.239999999998</v>
      </c>
    </row>
    <row r="255" spans="1:6" x14ac:dyDescent="0.2">
      <c r="A255" s="5">
        <v>44364</v>
      </c>
      <c r="B255" s="37">
        <v>38061</v>
      </c>
      <c r="C255" s="46">
        <f t="shared" si="12"/>
        <v>38196.5</v>
      </c>
      <c r="D255" s="46">
        <f t="shared" si="13"/>
        <v>39258</v>
      </c>
      <c r="E255" s="46">
        <f t="shared" si="14"/>
        <v>38415</v>
      </c>
      <c r="F255" s="46">
        <f t="shared" si="15"/>
        <v>36952.639999999999</v>
      </c>
    </row>
    <row r="256" spans="1:6" x14ac:dyDescent="0.2">
      <c r="A256" s="5">
        <v>44363</v>
      </c>
      <c r="B256" s="37">
        <v>38332</v>
      </c>
      <c r="C256" s="46">
        <f t="shared" si="12"/>
        <v>39235.5</v>
      </c>
      <c r="D256" s="46">
        <f t="shared" si="13"/>
        <v>39493.75</v>
      </c>
      <c r="E256" s="46">
        <f t="shared" si="14"/>
        <v>38213.314285714288</v>
      </c>
      <c r="F256" s="46">
        <f t="shared" si="15"/>
        <v>36832.939999999995</v>
      </c>
    </row>
    <row r="257" spans="1:6" x14ac:dyDescent="0.2">
      <c r="A257" s="5">
        <v>44362</v>
      </c>
      <c r="B257" s="37">
        <v>40139</v>
      </c>
      <c r="C257" s="46">
        <f t="shared" si="12"/>
        <v>40319.5</v>
      </c>
      <c r="D257" s="46">
        <f t="shared" si="13"/>
        <v>38793.5</v>
      </c>
      <c r="E257" s="46">
        <f t="shared" si="14"/>
        <v>38072.6</v>
      </c>
      <c r="F257" s="46">
        <f t="shared" si="15"/>
        <v>36838.090000000004</v>
      </c>
    </row>
    <row r="258" spans="1:6" x14ac:dyDescent="0.2">
      <c r="A258" s="5">
        <v>44361</v>
      </c>
      <c r="B258" s="37">
        <v>40500</v>
      </c>
      <c r="C258" s="46">
        <f t="shared" si="12"/>
        <v>39752</v>
      </c>
      <c r="D258" s="46">
        <f t="shared" si="13"/>
        <v>38093.25</v>
      </c>
      <c r="E258" s="46">
        <f t="shared" si="14"/>
        <v>37112.028571428571</v>
      </c>
      <c r="F258" s="46">
        <f t="shared" si="15"/>
        <v>36796.19</v>
      </c>
    </row>
    <row r="259" spans="1:6" x14ac:dyDescent="0.2">
      <c r="A259" s="5">
        <v>44360</v>
      </c>
      <c r="B259" s="37">
        <v>39004</v>
      </c>
      <c r="C259" s="46">
        <f t="shared" ref="C259:C322" si="16">AVERAGE(B259:B260)</f>
        <v>37267.5</v>
      </c>
      <c r="D259" s="46">
        <f t="shared" ref="D259:D322" si="17">AVERAGE(B259:B262)</f>
        <v>37130.550000000003</v>
      </c>
      <c r="E259" s="46">
        <f t="shared" ref="E259:E322" si="18">AVERAGE(B259:B265)</f>
        <v>36125.742857142861</v>
      </c>
      <c r="F259" s="46">
        <f t="shared" ref="F259:F322" si="19">AVERAGE(B259:B278)</f>
        <v>36689.340000000004</v>
      </c>
    </row>
    <row r="260" spans="1:6" x14ac:dyDescent="0.2">
      <c r="A260" s="5">
        <v>44359</v>
      </c>
      <c r="B260" s="37">
        <v>35531</v>
      </c>
      <c r="C260" s="46">
        <f t="shared" si="16"/>
        <v>36434.5</v>
      </c>
      <c r="D260" s="46">
        <f t="shared" si="17"/>
        <v>36716.300000000003</v>
      </c>
      <c r="E260" s="46">
        <f t="shared" si="18"/>
        <v>35665.457142857143</v>
      </c>
      <c r="F260" s="46">
        <f t="shared" si="19"/>
        <v>36677.785000000003</v>
      </c>
    </row>
    <row r="261" spans="1:6" x14ac:dyDescent="0.2">
      <c r="A261" s="5">
        <v>44358</v>
      </c>
      <c r="B261" s="37">
        <v>37338</v>
      </c>
      <c r="C261" s="46">
        <f t="shared" si="16"/>
        <v>36993.599999999999</v>
      </c>
      <c r="D261" s="46">
        <f t="shared" si="17"/>
        <v>36187.300000000003</v>
      </c>
      <c r="E261" s="46">
        <f t="shared" si="18"/>
        <v>35667.171428571433</v>
      </c>
      <c r="F261" s="46">
        <f t="shared" si="19"/>
        <v>36637.750000000007</v>
      </c>
    </row>
    <row r="262" spans="1:6" x14ac:dyDescent="0.2">
      <c r="A262" s="5">
        <v>44357</v>
      </c>
      <c r="B262" s="37">
        <v>36649.199999999997</v>
      </c>
      <c r="C262" s="46">
        <f t="shared" si="16"/>
        <v>36998.1</v>
      </c>
      <c r="D262" s="46">
        <f t="shared" si="17"/>
        <v>35251.800000000003</v>
      </c>
      <c r="E262" s="46">
        <f t="shared" si="18"/>
        <v>35598.028571428571</v>
      </c>
      <c r="F262" s="46">
        <f t="shared" si="19"/>
        <v>36650.100000000006</v>
      </c>
    </row>
    <row r="263" spans="1:6" x14ac:dyDescent="0.2">
      <c r="A263" s="5">
        <v>44356</v>
      </c>
      <c r="B263" s="37">
        <v>37347</v>
      </c>
      <c r="C263" s="46">
        <f t="shared" si="16"/>
        <v>35381</v>
      </c>
      <c r="D263" s="46">
        <f t="shared" si="17"/>
        <v>35035</v>
      </c>
      <c r="E263" s="46">
        <f t="shared" si="18"/>
        <v>35963.714285714283</v>
      </c>
      <c r="F263" s="46">
        <f t="shared" si="19"/>
        <v>36688.39</v>
      </c>
    </row>
    <row r="264" spans="1:6" x14ac:dyDescent="0.2">
      <c r="A264" s="5">
        <v>44355</v>
      </c>
      <c r="B264" s="37">
        <v>33415</v>
      </c>
      <c r="C264" s="46">
        <f t="shared" si="16"/>
        <v>33505.5</v>
      </c>
      <c r="D264" s="46">
        <f t="shared" si="17"/>
        <v>34584</v>
      </c>
      <c r="E264" s="46">
        <f t="shared" si="18"/>
        <v>35998.428571428572</v>
      </c>
      <c r="F264" s="46">
        <f t="shared" si="19"/>
        <v>36849.94</v>
      </c>
    </row>
    <row r="265" spans="1:6" x14ac:dyDescent="0.2">
      <c r="A265" s="5">
        <v>44354</v>
      </c>
      <c r="B265" s="37">
        <v>33596</v>
      </c>
      <c r="C265" s="46">
        <f t="shared" si="16"/>
        <v>34689</v>
      </c>
      <c r="D265" s="46">
        <f t="shared" si="17"/>
        <v>35443.75</v>
      </c>
      <c r="E265" s="46">
        <f t="shared" si="18"/>
        <v>36463.800000000003</v>
      </c>
      <c r="F265" s="46">
        <f t="shared" si="19"/>
        <v>37016.94</v>
      </c>
    </row>
    <row r="266" spans="1:6" x14ac:dyDescent="0.2">
      <c r="A266" s="5">
        <v>44353</v>
      </c>
      <c r="B266" s="37">
        <v>35782</v>
      </c>
      <c r="C266" s="46">
        <f t="shared" si="16"/>
        <v>35662.5</v>
      </c>
      <c r="D266" s="46">
        <f t="shared" si="17"/>
        <v>36847</v>
      </c>
      <c r="E266" s="46">
        <f t="shared" si="18"/>
        <v>36993.657142857141</v>
      </c>
      <c r="F266" s="46">
        <f t="shared" si="19"/>
        <v>37483.89</v>
      </c>
    </row>
    <row r="267" spans="1:6" x14ac:dyDescent="0.2">
      <c r="A267" s="5">
        <v>44352</v>
      </c>
      <c r="B267" s="37">
        <v>35543</v>
      </c>
      <c r="C267" s="46">
        <f t="shared" si="16"/>
        <v>36198.5</v>
      </c>
      <c r="D267" s="46">
        <f t="shared" si="17"/>
        <v>37299</v>
      </c>
      <c r="E267" s="46">
        <f t="shared" si="18"/>
        <v>36969.800000000003</v>
      </c>
      <c r="F267" s="46">
        <f t="shared" si="19"/>
        <v>37871.990000000005</v>
      </c>
    </row>
    <row r="268" spans="1:6" x14ac:dyDescent="0.2">
      <c r="A268" s="5">
        <v>44351</v>
      </c>
      <c r="B268" s="37">
        <v>36854</v>
      </c>
      <c r="C268" s="46">
        <f t="shared" si="16"/>
        <v>38031.5</v>
      </c>
      <c r="D268" s="46">
        <f t="shared" si="17"/>
        <v>37581.4</v>
      </c>
      <c r="E268" s="46">
        <f t="shared" si="18"/>
        <v>36830.800000000003</v>
      </c>
      <c r="F268" s="46">
        <f t="shared" si="19"/>
        <v>38423.985000000001</v>
      </c>
    </row>
    <row r="269" spans="1:6" x14ac:dyDescent="0.2">
      <c r="A269" s="5">
        <v>44350</v>
      </c>
      <c r="B269" s="37">
        <v>39209</v>
      </c>
      <c r="C269" s="46">
        <f t="shared" si="16"/>
        <v>38399.5</v>
      </c>
      <c r="D269" s="46">
        <f t="shared" si="17"/>
        <v>37694.15</v>
      </c>
      <c r="E269" s="46">
        <f t="shared" si="18"/>
        <v>36661.228571428575</v>
      </c>
      <c r="F269" s="46">
        <f t="shared" si="19"/>
        <v>38920.530000000006</v>
      </c>
    </row>
    <row r="270" spans="1:6" x14ac:dyDescent="0.2">
      <c r="A270" s="5">
        <v>44349</v>
      </c>
      <c r="B270" s="37">
        <v>37590</v>
      </c>
      <c r="C270" s="46">
        <f t="shared" si="16"/>
        <v>37131.300000000003</v>
      </c>
      <c r="D270" s="46">
        <f t="shared" si="17"/>
        <v>36795.65</v>
      </c>
      <c r="E270" s="46">
        <f t="shared" si="18"/>
        <v>36550.657142857141</v>
      </c>
      <c r="F270" s="46">
        <f t="shared" si="19"/>
        <v>39455.930000000008</v>
      </c>
    </row>
    <row r="271" spans="1:6" x14ac:dyDescent="0.2">
      <c r="A271" s="5">
        <v>44348</v>
      </c>
      <c r="B271" s="37">
        <v>36672.6</v>
      </c>
      <c r="C271" s="46">
        <f t="shared" si="16"/>
        <v>36988.800000000003</v>
      </c>
      <c r="D271" s="46">
        <f t="shared" si="17"/>
        <v>36040.65</v>
      </c>
      <c r="E271" s="46">
        <f t="shared" si="18"/>
        <v>36795.085714285713</v>
      </c>
      <c r="F271" s="46">
        <f t="shared" si="19"/>
        <v>40063.780000000006</v>
      </c>
    </row>
    <row r="272" spans="1:6" x14ac:dyDescent="0.2">
      <c r="A272" s="5">
        <v>44347</v>
      </c>
      <c r="B272" s="37">
        <v>37305</v>
      </c>
      <c r="C272" s="46">
        <f t="shared" si="16"/>
        <v>36460</v>
      </c>
      <c r="D272" s="46">
        <f t="shared" si="17"/>
        <v>35789.25</v>
      </c>
      <c r="E272" s="46">
        <f t="shared" si="18"/>
        <v>37036.571428571428</v>
      </c>
      <c r="F272" s="46">
        <f t="shared" si="19"/>
        <v>40716.400000000001</v>
      </c>
    </row>
    <row r="273" spans="1:6" x14ac:dyDescent="0.2">
      <c r="A273" s="5">
        <v>44346</v>
      </c>
      <c r="B273" s="37">
        <v>35615</v>
      </c>
      <c r="C273" s="46">
        <f t="shared" si="16"/>
        <v>35092.5</v>
      </c>
      <c r="D273" s="46">
        <f t="shared" si="17"/>
        <v>36071.75</v>
      </c>
      <c r="E273" s="46">
        <f t="shared" si="18"/>
        <v>37246.271428571425</v>
      </c>
      <c r="F273" s="46">
        <f t="shared" si="19"/>
        <v>41686.9</v>
      </c>
    </row>
    <row r="274" spans="1:6" x14ac:dyDescent="0.2">
      <c r="A274" s="5">
        <v>44345</v>
      </c>
      <c r="B274" s="37">
        <v>34570</v>
      </c>
      <c r="C274" s="46">
        <f t="shared" si="16"/>
        <v>35118.5</v>
      </c>
      <c r="D274" s="46">
        <f t="shared" si="17"/>
        <v>36993.25</v>
      </c>
      <c r="E274" s="46">
        <f t="shared" si="18"/>
        <v>37119.885714285716</v>
      </c>
      <c r="F274" s="46">
        <f t="shared" si="19"/>
        <v>42698.7</v>
      </c>
    </row>
    <row r="275" spans="1:6" x14ac:dyDescent="0.2">
      <c r="A275" s="5">
        <v>44344</v>
      </c>
      <c r="B275" s="37">
        <v>35667</v>
      </c>
      <c r="C275" s="46">
        <f t="shared" si="16"/>
        <v>37051</v>
      </c>
      <c r="D275" s="46">
        <f t="shared" si="17"/>
        <v>37941.5</v>
      </c>
      <c r="E275" s="46">
        <f t="shared" si="18"/>
        <v>37550.6</v>
      </c>
      <c r="F275" s="46">
        <f t="shared" si="19"/>
        <v>43884</v>
      </c>
    </row>
    <row r="276" spans="1:6" x14ac:dyDescent="0.2">
      <c r="A276" s="5">
        <v>44343</v>
      </c>
      <c r="B276" s="37">
        <v>38435</v>
      </c>
      <c r="C276" s="46">
        <f t="shared" si="16"/>
        <v>38868</v>
      </c>
      <c r="D276" s="46">
        <f t="shared" si="17"/>
        <v>38717.974999999999</v>
      </c>
      <c r="E276" s="46">
        <f t="shared" si="18"/>
        <v>37800.314285714288</v>
      </c>
      <c r="F276" s="46">
        <f t="shared" si="19"/>
        <v>45045.35</v>
      </c>
    </row>
    <row r="277" spans="1:6" x14ac:dyDescent="0.2">
      <c r="A277" s="5">
        <v>44342</v>
      </c>
      <c r="B277" s="37">
        <v>39301</v>
      </c>
      <c r="C277" s="46">
        <f t="shared" si="16"/>
        <v>38832</v>
      </c>
      <c r="D277" s="46">
        <f t="shared" si="17"/>
        <v>37791.800000000003</v>
      </c>
      <c r="E277" s="46">
        <f t="shared" si="18"/>
        <v>38106.457142857143</v>
      </c>
      <c r="F277" s="46">
        <f t="shared" si="19"/>
        <v>45991.05</v>
      </c>
    </row>
    <row r="278" spans="1:6" x14ac:dyDescent="0.2">
      <c r="A278" s="5">
        <v>44341</v>
      </c>
      <c r="B278" s="37">
        <v>38363</v>
      </c>
      <c r="C278" s="46">
        <f t="shared" si="16"/>
        <v>38567.949999999997</v>
      </c>
      <c r="D278" s="46">
        <f t="shared" si="17"/>
        <v>37362.800000000003</v>
      </c>
      <c r="E278" s="46">
        <f t="shared" si="18"/>
        <v>37742.742857142861</v>
      </c>
      <c r="F278" s="46">
        <f t="shared" si="19"/>
        <v>46848.55</v>
      </c>
    </row>
    <row r="279" spans="1:6" x14ac:dyDescent="0.2">
      <c r="A279" s="5">
        <v>44340</v>
      </c>
      <c r="B279" s="37">
        <v>38772.9</v>
      </c>
      <c r="C279" s="46">
        <f t="shared" si="16"/>
        <v>36751.600000000006</v>
      </c>
      <c r="D279" s="46">
        <f t="shared" si="17"/>
        <v>37125.800000000003</v>
      </c>
      <c r="E279" s="46">
        <f t="shared" si="18"/>
        <v>38395.885714285716</v>
      </c>
      <c r="F279" s="46">
        <f t="shared" si="19"/>
        <v>47804.25</v>
      </c>
    </row>
    <row r="280" spans="1:6" x14ac:dyDescent="0.2">
      <c r="A280" s="5">
        <v>44339</v>
      </c>
      <c r="B280" s="37">
        <v>34730.300000000003</v>
      </c>
      <c r="C280" s="46">
        <f t="shared" si="16"/>
        <v>36157.65</v>
      </c>
      <c r="D280" s="46">
        <f t="shared" si="17"/>
        <v>37577.074999999997</v>
      </c>
      <c r="E280" s="46">
        <f t="shared" si="18"/>
        <v>39077.471428571429</v>
      </c>
      <c r="F280" s="46">
        <f t="shared" si="19"/>
        <v>48528.805000000008</v>
      </c>
    </row>
    <row r="281" spans="1:6" x14ac:dyDescent="0.2">
      <c r="A281" s="5">
        <v>44338</v>
      </c>
      <c r="B281" s="37">
        <v>37585</v>
      </c>
      <c r="C281" s="46">
        <f t="shared" si="16"/>
        <v>37500</v>
      </c>
      <c r="D281" s="46">
        <f t="shared" si="17"/>
        <v>38083.25</v>
      </c>
      <c r="E281" s="46">
        <f t="shared" si="18"/>
        <v>40770.700000000004</v>
      </c>
      <c r="F281" s="46">
        <f t="shared" si="19"/>
        <v>49649.64</v>
      </c>
    </row>
    <row r="282" spans="1:6" x14ac:dyDescent="0.2">
      <c r="A282" s="5">
        <v>44337</v>
      </c>
      <c r="B282" s="37">
        <v>37415</v>
      </c>
      <c r="C282" s="46">
        <f t="shared" si="16"/>
        <v>38996.5</v>
      </c>
      <c r="D282" s="46">
        <f t="shared" si="17"/>
        <v>39420.75</v>
      </c>
      <c r="E282" s="46">
        <f t="shared" si="18"/>
        <v>42084.971428571429</v>
      </c>
      <c r="F282" s="46">
        <f t="shared" si="19"/>
        <v>50600.639999999999</v>
      </c>
    </row>
    <row r="283" spans="1:6" x14ac:dyDescent="0.2">
      <c r="A283" s="5">
        <v>44336</v>
      </c>
      <c r="B283" s="37">
        <v>40578</v>
      </c>
      <c r="C283" s="46">
        <f t="shared" si="16"/>
        <v>38666.5</v>
      </c>
      <c r="D283" s="46">
        <f t="shared" si="17"/>
        <v>40953</v>
      </c>
      <c r="E283" s="46">
        <f t="shared" si="18"/>
        <v>43870.971428571429</v>
      </c>
      <c r="F283" s="46">
        <f t="shared" si="19"/>
        <v>51618.590000000004</v>
      </c>
    </row>
    <row r="284" spans="1:6" x14ac:dyDescent="0.2">
      <c r="A284" s="5">
        <v>44335</v>
      </c>
      <c r="B284" s="37">
        <v>36755</v>
      </c>
      <c r="C284" s="46">
        <f t="shared" si="16"/>
        <v>39845</v>
      </c>
      <c r="D284" s="46">
        <f t="shared" si="17"/>
        <v>42454.224999999999</v>
      </c>
      <c r="E284" s="46">
        <f t="shared" si="18"/>
        <v>45180.828571428567</v>
      </c>
      <c r="F284" s="46">
        <f t="shared" si="19"/>
        <v>52471.54</v>
      </c>
    </row>
    <row r="285" spans="1:6" x14ac:dyDescent="0.2">
      <c r="A285" s="5">
        <v>44334</v>
      </c>
      <c r="B285" s="37">
        <v>42935</v>
      </c>
      <c r="C285" s="46">
        <f t="shared" si="16"/>
        <v>43239.5</v>
      </c>
      <c r="D285" s="46">
        <f t="shared" si="17"/>
        <v>44961.7</v>
      </c>
      <c r="E285" s="46">
        <f t="shared" si="18"/>
        <v>47033.685714285712</v>
      </c>
      <c r="F285" s="46">
        <f t="shared" si="19"/>
        <v>53312.090000000004</v>
      </c>
    </row>
    <row r="286" spans="1:6" x14ac:dyDescent="0.2">
      <c r="A286" s="5">
        <v>44333</v>
      </c>
      <c r="B286" s="37">
        <v>43544</v>
      </c>
      <c r="C286" s="46">
        <f t="shared" si="16"/>
        <v>45063.45</v>
      </c>
      <c r="D286" s="46">
        <f t="shared" si="17"/>
        <v>46707.199999999997</v>
      </c>
      <c r="E286" s="46">
        <f t="shared" si="18"/>
        <v>49002.257142857139</v>
      </c>
      <c r="F286" s="46">
        <f t="shared" si="19"/>
        <v>53908.340000000004</v>
      </c>
    </row>
    <row r="287" spans="1:6" x14ac:dyDescent="0.2">
      <c r="A287" s="5">
        <v>44332</v>
      </c>
      <c r="B287" s="37">
        <v>46582.9</v>
      </c>
      <c r="C287" s="46">
        <f t="shared" si="16"/>
        <v>46683.9</v>
      </c>
      <c r="D287" s="46">
        <f t="shared" si="17"/>
        <v>48257.95</v>
      </c>
      <c r="E287" s="46">
        <f t="shared" si="18"/>
        <v>50760.4</v>
      </c>
      <c r="F287" s="46">
        <f t="shared" si="19"/>
        <v>54483.340000000004</v>
      </c>
    </row>
    <row r="288" spans="1:6" x14ac:dyDescent="0.2">
      <c r="A288" s="5">
        <v>44331</v>
      </c>
      <c r="B288" s="37">
        <v>46784.9</v>
      </c>
      <c r="C288" s="46">
        <f t="shared" si="16"/>
        <v>48350.95</v>
      </c>
      <c r="D288" s="46">
        <f t="shared" si="17"/>
        <v>49043.474999999999</v>
      </c>
      <c r="E288" s="46">
        <f t="shared" si="18"/>
        <v>52430.842857142859</v>
      </c>
      <c r="F288" s="46">
        <f t="shared" si="19"/>
        <v>54859.344999999994</v>
      </c>
    </row>
    <row r="289" spans="1:6" x14ac:dyDescent="0.2">
      <c r="A289" s="5">
        <v>44330</v>
      </c>
      <c r="B289" s="37">
        <v>49917</v>
      </c>
      <c r="C289" s="46">
        <f t="shared" si="16"/>
        <v>49832</v>
      </c>
      <c r="D289" s="46">
        <f t="shared" si="17"/>
        <v>51526</v>
      </c>
      <c r="E289" s="46">
        <f t="shared" si="18"/>
        <v>54160.714285714283</v>
      </c>
      <c r="F289" s="46">
        <f t="shared" si="19"/>
        <v>54975.915000000001</v>
      </c>
    </row>
    <row r="290" spans="1:6" x14ac:dyDescent="0.2">
      <c r="A290" s="5">
        <v>44329</v>
      </c>
      <c r="B290" s="37">
        <v>49747</v>
      </c>
      <c r="C290" s="46">
        <f t="shared" si="16"/>
        <v>49736</v>
      </c>
      <c r="D290" s="46">
        <f t="shared" si="17"/>
        <v>53009.5</v>
      </c>
      <c r="E290" s="46">
        <f t="shared" si="18"/>
        <v>55222.428571428572</v>
      </c>
      <c r="F290" s="46">
        <f t="shared" si="19"/>
        <v>54988.415000000001</v>
      </c>
    </row>
    <row r="291" spans="1:6" x14ac:dyDescent="0.2">
      <c r="A291" s="5">
        <v>44328</v>
      </c>
      <c r="B291" s="37">
        <v>49725</v>
      </c>
      <c r="C291" s="46">
        <f t="shared" si="16"/>
        <v>53220</v>
      </c>
      <c r="D291" s="46">
        <f t="shared" si="17"/>
        <v>55141.75</v>
      </c>
      <c r="E291" s="46">
        <f t="shared" si="18"/>
        <v>56180.142857142855</v>
      </c>
      <c r="F291" s="46">
        <f t="shared" si="19"/>
        <v>55058.014999999999</v>
      </c>
    </row>
    <row r="292" spans="1:6" x14ac:dyDescent="0.2">
      <c r="A292" s="5">
        <v>44327</v>
      </c>
      <c r="B292" s="37">
        <v>56715</v>
      </c>
      <c r="C292" s="46">
        <f t="shared" si="16"/>
        <v>56283</v>
      </c>
      <c r="D292" s="46">
        <f t="shared" si="17"/>
        <v>57434</v>
      </c>
      <c r="E292" s="46">
        <f t="shared" si="18"/>
        <v>57287.571428571428</v>
      </c>
      <c r="F292" s="46">
        <f t="shared" si="19"/>
        <v>55160.83</v>
      </c>
    </row>
    <row r="293" spans="1:6" x14ac:dyDescent="0.2">
      <c r="A293" s="5">
        <v>44326</v>
      </c>
      <c r="B293" s="37">
        <v>55851</v>
      </c>
      <c r="C293" s="46">
        <f t="shared" si="16"/>
        <v>57063.5</v>
      </c>
      <c r="D293" s="46">
        <f t="shared" si="17"/>
        <v>57592.5</v>
      </c>
      <c r="E293" s="46">
        <f t="shared" si="18"/>
        <v>56794.571428571428</v>
      </c>
      <c r="F293" s="46">
        <f t="shared" si="19"/>
        <v>55016.180000000008</v>
      </c>
    </row>
    <row r="294" spans="1:6" x14ac:dyDescent="0.2">
      <c r="A294" s="5">
        <v>44325</v>
      </c>
      <c r="B294" s="37">
        <v>58276</v>
      </c>
      <c r="C294" s="46">
        <f t="shared" si="16"/>
        <v>58585</v>
      </c>
      <c r="D294" s="46">
        <f t="shared" si="17"/>
        <v>57742.5</v>
      </c>
      <c r="E294" s="46">
        <f t="shared" si="18"/>
        <v>56979.714285714283</v>
      </c>
      <c r="F294" s="46">
        <f t="shared" si="19"/>
        <v>55047.430000000008</v>
      </c>
    </row>
    <row r="295" spans="1:6" x14ac:dyDescent="0.2">
      <c r="A295" s="5">
        <v>44324</v>
      </c>
      <c r="B295" s="37">
        <v>58894</v>
      </c>
      <c r="C295" s="46">
        <f t="shared" si="16"/>
        <v>58121.5</v>
      </c>
      <c r="D295" s="46">
        <f t="shared" si="17"/>
        <v>57542.75</v>
      </c>
      <c r="E295" s="46">
        <f t="shared" si="18"/>
        <v>56741</v>
      </c>
      <c r="F295" s="46">
        <f t="shared" si="19"/>
        <v>54915.58</v>
      </c>
    </row>
    <row r="296" spans="1:6" x14ac:dyDescent="0.2">
      <c r="A296" s="5">
        <v>44323</v>
      </c>
      <c r="B296" s="37">
        <v>57349</v>
      </c>
      <c r="C296" s="46">
        <f t="shared" si="16"/>
        <v>56900</v>
      </c>
      <c r="D296" s="46">
        <f t="shared" si="17"/>
        <v>56135.25</v>
      </c>
      <c r="E296" s="46">
        <f t="shared" si="18"/>
        <v>56581</v>
      </c>
      <c r="F296" s="46">
        <f t="shared" si="19"/>
        <v>54779.030000000006</v>
      </c>
    </row>
    <row r="297" spans="1:6" x14ac:dyDescent="0.2">
      <c r="A297" s="5">
        <v>44322</v>
      </c>
      <c r="B297" s="37">
        <v>56451</v>
      </c>
      <c r="C297" s="46">
        <f t="shared" si="16"/>
        <v>56964</v>
      </c>
      <c r="D297" s="46">
        <f t="shared" si="17"/>
        <v>56084.75</v>
      </c>
      <c r="E297" s="46">
        <f t="shared" si="18"/>
        <v>56622.142857142855</v>
      </c>
      <c r="F297" s="46">
        <f t="shared" si="19"/>
        <v>54910.080000000002</v>
      </c>
    </row>
    <row r="298" spans="1:6" x14ac:dyDescent="0.2">
      <c r="A298" s="5">
        <v>44321</v>
      </c>
      <c r="B298" s="37">
        <v>57477</v>
      </c>
      <c r="C298" s="46">
        <f t="shared" si="16"/>
        <v>55370.5</v>
      </c>
      <c r="D298" s="46">
        <f t="shared" si="17"/>
        <v>56123.25</v>
      </c>
      <c r="E298" s="46">
        <f t="shared" si="18"/>
        <v>56210</v>
      </c>
      <c r="F298" s="46">
        <f t="shared" si="19"/>
        <v>55153.780000000006</v>
      </c>
    </row>
    <row r="299" spans="1:6" x14ac:dyDescent="0.2">
      <c r="A299" s="5">
        <v>44320</v>
      </c>
      <c r="B299" s="37">
        <v>53264</v>
      </c>
      <c r="C299" s="46">
        <f t="shared" si="16"/>
        <v>55205.5</v>
      </c>
      <c r="D299" s="46">
        <f t="shared" si="17"/>
        <v>56197.5</v>
      </c>
      <c r="E299" s="46">
        <f t="shared" si="18"/>
        <v>55836.142857142855</v>
      </c>
      <c r="F299" s="46">
        <f t="shared" si="19"/>
        <v>55439.73</v>
      </c>
    </row>
    <row r="300" spans="1:6" x14ac:dyDescent="0.2">
      <c r="A300" s="5">
        <v>44319</v>
      </c>
      <c r="B300" s="37">
        <v>57147</v>
      </c>
      <c r="C300" s="46">
        <f t="shared" si="16"/>
        <v>56876</v>
      </c>
      <c r="D300" s="46">
        <f t="shared" si="17"/>
        <v>57290.75</v>
      </c>
      <c r="E300" s="46">
        <f t="shared" si="18"/>
        <v>56090.428571428572</v>
      </c>
      <c r="F300" s="46">
        <f t="shared" si="19"/>
        <v>55923.665000000001</v>
      </c>
    </row>
    <row r="301" spans="1:6" x14ac:dyDescent="0.2">
      <c r="A301" s="5">
        <v>44318</v>
      </c>
      <c r="B301" s="37">
        <v>56605</v>
      </c>
      <c r="C301" s="46">
        <f t="shared" si="16"/>
        <v>57189.5</v>
      </c>
      <c r="D301" s="46">
        <f t="shared" si="17"/>
        <v>56395.5</v>
      </c>
      <c r="E301" s="46">
        <f t="shared" si="18"/>
        <v>55655.571428571428</v>
      </c>
      <c r="F301" s="46">
        <f t="shared" si="19"/>
        <v>56242.215000000004</v>
      </c>
    </row>
    <row r="302" spans="1:6" x14ac:dyDescent="0.2">
      <c r="A302" s="5">
        <v>44317</v>
      </c>
      <c r="B302" s="37">
        <v>57774</v>
      </c>
      <c r="C302" s="46">
        <f t="shared" si="16"/>
        <v>57705.5</v>
      </c>
      <c r="D302" s="46">
        <f t="shared" si="17"/>
        <v>55959.25</v>
      </c>
      <c r="E302" s="46">
        <f t="shared" si="18"/>
        <v>54585.757142857139</v>
      </c>
      <c r="F302" s="46">
        <f t="shared" si="19"/>
        <v>56406.964999999989</v>
      </c>
    </row>
    <row r="303" spans="1:6" x14ac:dyDescent="0.2">
      <c r="A303" s="5">
        <v>44316</v>
      </c>
      <c r="B303" s="37">
        <v>57637</v>
      </c>
      <c r="C303" s="46">
        <f t="shared" si="16"/>
        <v>55601.5</v>
      </c>
      <c r="D303" s="46">
        <f t="shared" si="17"/>
        <v>55276.75</v>
      </c>
      <c r="E303" s="46">
        <f t="shared" si="18"/>
        <v>53499.042857142857</v>
      </c>
      <c r="F303" s="46">
        <f t="shared" si="19"/>
        <v>56520.00499999999</v>
      </c>
    </row>
    <row r="304" spans="1:6" x14ac:dyDescent="0.2">
      <c r="A304" s="5">
        <v>44315</v>
      </c>
      <c r="B304" s="37">
        <v>53566</v>
      </c>
      <c r="C304" s="46">
        <f t="shared" si="16"/>
        <v>54213</v>
      </c>
      <c r="D304" s="46">
        <f t="shared" si="17"/>
        <v>54393.25</v>
      </c>
      <c r="E304" s="46">
        <f t="shared" si="18"/>
        <v>52570.757142857139</v>
      </c>
      <c r="F304" s="46">
        <f t="shared" si="19"/>
        <v>56629.344999999994</v>
      </c>
    </row>
    <row r="305" spans="1:6" x14ac:dyDescent="0.2">
      <c r="A305" s="5">
        <v>44314</v>
      </c>
      <c r="B305" s="37">
        <v>54860</v>
      </c>
      <c r="C305" s="46">
        <f t="shared" si="16"/>
        <v>54952</v>
      </c>
      <c r="D305" s="46">
        <f t="shared" si="17"/>
        <v>53280.824999999997</v>
      </c>
      <c r="E305" s="46">
        <f t="shared" si="18"/>
        <v>52315.799999999996</v>
      </c>
      <c r="F305" s="46">
        <f t="shared" si="19"/>
        <v>56856.744999999995</v>
      </c>
    </row>
    <row r="306" spans="1:6" x14ac:dyDescent="0.2">
      <c r="A306" s="5">
        <v>44313</v>
      </c>
      <c r="B306" s="37">
        <v>55044</v>
      </c>
      <c r="C306" s="46">
        <f t="shared" si="16"/>
        <v>54573.5</v>
      </c>
      <c r="D306" s="46">
        <f t="shared" si="17"/>
        <v>52107.574999999997</v>
      </c>
      <c r="E306" s="46">
        <f t="shared" si="18"/>
        <v>52167.514285714286</v>
      </c>
      <c r="F306" s="46">
        <f t="shared" si="19"/>
        <v>57019.244999999995</v>
      </c>
    </row>
    <row r="307" spans="1:6" x14ac:dyDescent="0.2">
      <c r="A307" s="5">
        <v>44312</v>
      </c>
      <c r="B307" s="37">
        <v>54103</v>
      </c>
      <c r="C307" s="46">
        <f t="shared" si="16"/>
        <v>51609.65</v>
      </c>
      <c r="D307" s="46">
        <f t="shared" si="17"/>
        <v>51131.324999999997</v>
      </c>
      <c r="E307" s="46">
        <f t="shared" si="18"/>
        <v>52372.085714285713</v>
      </c>
      <c r="F307" s="46">
        <f t="shared" si="19"/>
        <v>57065.044999999998</v>
      </c>
    </row>
    <row r="308" spans="1:6" x14ac:dyDescent="0.2">
      <c r="A308" s="5">
        <v>44311</v>
      </c>
      <c r="B308" s="37">
        <v>49116.3</v>
      </c>
      <c r="C308" s="46">
        <f t="shared" si="16"/>
        <v>49641.65</v>
      </c>
      <c r="D308" s="46">
        <f t="shared" si="17"/>
        <v>50550.899999999994</v>
      </c>
      <c r="E308" s="46">
        <f t="shared" si="18"/>
        <v>52591.514285714286</v>
      </c>
      <c r="F308" s="46">
        <f t="shared" si="19"/>
        <v>57259.444999999992</v>
      </c>
    </row>
    <row r="309" spans="1:6" x14ac:dyDescent="0.2">
      <c r="A309" s="5">
        <v>44310</v>
      </c>
      <c r="B309" s="37">
        <v>50167</v>
      </c>
      <c r="C309" s="46">
        <f t="shared" si="16"/>
        <v>50653</v>
      </c>
      <c r="D309" s="46">
        <f t="shared" si="17"/>
        <v>51727.324999999997</v>
      </c>
      <c r="E309" s="46">
        <f t="shared" si="18"/>
        <v>53598.185714285712</v>
      </c>
      <c r="F309" s="46">
        <f t="shared" si="19"/>
        <v>57760.880000000005</v>
      </c>
    </row>
    <row r="310" spans="1:6" x14ac:dyDescent="0.2">
      <c r="A310" s="5">
        <v>44309</v>
      </c>
      <c r="B310" s="37">
        <v>51139</v>
      </c>
      <c r="C310" s="46">
        <f t="shared" si="16"/>
        <v>51460.15</v>
      </c>
      <c r="D310" s="46">
        <f t="shared" si="17"/>
        <v>53304.574999999997</v>
      </c>
      <c r="E310" s="46">
        <f t="shared" si="18"/>
        <v>54998.614285714284</v>
      </c>
      <c r="F310" s="46">
        <f t="shared" si="19"/>
        <v>58164.530000000006</v>
      </c>
    </row>
    <row r="311" spans="1:6" x14ac:dyDescent="0.2">
      <c r="A311" s="5">
        <v>44308</v>
      </c>
      <c r="B311" s="37">
        <v>51781.3</v>
      </c>
      <c r="C311" s="46">
        <f t="shared" si="16"/>
        <v>52801.65</v>
      </c>
      <c r="D311" s="46">
        <f t="shared" si="17"/>
        <v>54429.574999999997</v>
      </c>
      <c r="E311" s="46">
        <f t="shared" si="18"/>
        <v>56453.757142857139</v>
      </c>
      <c r="F311" s="46">
        <f t="shared" si="19"/>
        <v>58458.73</v>
      </c>
    </row>
    <row r="312" spans="1:6" x14ac:dyDescent="0.2">
      <c r="A312" s="5">
        <v>44307</v>
      </c>
      <c r="B312" s="37">
        <v>53822</v>
      </c>
      <c r="C312" s="46">
        <f t="shared" si="16"/>
        <v>55149</v>
      </c>
      <c r="D312" s="46">
        <f t="shared" si="17"/>
        <v>55525</v>
      </c>
      <c r="E312" s="46">
        <f t="shared" si="18"/>
        <v>58084.428571428572</v>
      </c>
      <c r="F312" s="46">
        <f t="shared" si="19"/>
        <v>58817.615000000005</v>
      </c>
    </row>
    <row r="313" spans="1:6" x14ac:dyDescent="0.2">
      <c r="A313" s="5">
        <v>44306</v>
      </c>
      <c r="B313" s="37">
        <v>56476</v>
      </c>
      <c r="C313" s="46">
        <f t="shared" si="16"/>
        <v>56057.5</v>
      </c>
      <c r="D313" s="46">
        <f t="shared" si="17"/>
        <v>57062</v>
      </c>
      <c r="E313" s="46">
        <f t="shared" si="18"/>
        <v>59387.385714285716</v>
      </c>
      <c r="F313" s="46">
        <f t="shared" si="19"/>
        <v>59062.884999999995</v>
      </c>
    </row>
    <row r="314" spans="1:6" x14ac:dyDescent="0.2">
      <c r="A314" s="5">
        <v>44305</v>
      </c>
      <c r="B314" s="37">
        <v>55639</v>
      </c>
      <c r="C314" s="46">
        <f t="shared" si="16"/>
        <v>55901</v>
      </c>
      <c r="D314" s="46">
        <f t="shared" si="17"/>
        <v>58274.25</v>
      </c>
      <c r="E314" s="46">
        <f t="shared" si="18"/>
        <v>60393.385714285716</v>
      </c>
      <c r="F314" s="46">
        <f t="shared" si="19"/>
        <v>59178.884999999995</v>
      </c>
    </row>
    <row r="315" spans="1:6" x14ac:dyDescent="0.2">
      <c r="A315" s="5">
        <v>44304</v>
      </c>
      <c r="B315" s="37">
        <v>56163</v>
      </c>
      <c r="C315" s="46">
        <f t="shared" si="16"/>
        <v>58066.5</v>
      </c>
      <c r="D315" s="46">
        <f t="shared" si="17"/>
        <v>60163.5</v>
      </c>
      <c r="E315" s="46">
        <f t="shared" si="18"/>
        <v>61002.1</v>
      </c>
      <c r="F315" s="46">
        <f t="shared" si="19"/>
        <v>59338.985000000001</v>
      </c>
    </row>
    <row r="316" spans="1:6" x14ac:dyDescent="0.2">
      <c r="A316" s="5">
        <v>44303</v>
      </c>
      <c r="B316" s="37">
        <v>59970</v>
      </c>
      <c r="C316" s="46">
        <f t="shared" si="16"/>
        <v>60647.5</v>
      </c>
      <c r="D316" s="46">
        <f t="shared" si="17"/>
        <v>61858.425000000003</v>
      </c>
      <c r="E316" s="46">
        <f t="shared" si="18"/>
        <v>61555.214285714283</v>
      </c>
      <c r="F316" s="46">
        <f t="shared" si="19"/>
        <v>59414.450000000012</v>
      </c>
    </row>
    <row r="317" spans="1:6" x14ac:dyDescent="0.2">
      <c r="A317" s="5">
        <v>44302</v>
      </c>
      <c r="B317" s="37">
        <v>61325</v>
      </c>
      <c r="C317" s="46">
        <f t="shared" si="16"/>
        <v>62260.5</v>
      </c>
      <c r="D317" s="46">
        <f t="shared" si="17"/>
        <v>62745.425000000003</v>
      </c>
      <c r="E317" s="46">
        <f t="shared" si="18"/>
        <v>61534.328571428567</v>
      </c>
      <c r="F317" s="46">
        <f t="shared" si="19"/>
        <v>59204.600000000013</v>
      </c>
    </row>
    <row r="318" spans="1:6" x14ac:dyDescent="0.2">
      <c r="A318" s="5">
        <v>44301</v>
      </c>
      <c r="B318" s="37">
        <v>63196</v>
      </c>
      <c r="C318" s="46">
        <f t="shared" si="16"/>
        <v>63069.35</v>
      </c>
      <c r="D318" s="46">
        <f t="shared" si="17"/>
        <v>62389.175000000003</v>
      </c>
      <c r="E318" s="46">
        <f t="shared" si="18"/>
        <v>61075.614285714284</v>
      </c>
      <c r="F318" s="46">
        <f t="shared" si="19"/>
        <v>58932.65</v>
      </c>
    </row>
    <row r="319" spans="1:6" x14ac:dyDescent="0.2">
      <c r="A319" s="5">
        <v>44300</v>
      </c>
      <c r="B319" s="37">
        <v>62942.7</v>
      </c>
      <c r="C319" s="46">
        <f t="shared" si="16"/>
        <v>63230.35</v>
      </c>
      <c r="D319" s="46">
        <f t="shared" si="17"/>
        <v>61598.875</v>
      </c>
      <c r="E319" s="46">
        <f t="shared" si="18"/>
        <v>60349.042857142857</v>
      </c>
      <c r="F319" s="46">
        <f t="shared" si="19"/>
        <v>58522.494999999995</v>
      </c>
    </row>
    <row r="320" spans="1:6" x14ac:dyDescent="0.2">
      <c r="A320" s="5">
        <v>44299</v>
      </c>
      <c r="B320" s="37">
        <v>63518</v>
      </c>
      <c r="C320" s="46">
        <f t="shared" si="16"/>
        <v>61709</v>
      </c>
      <c r="D320" s="46">
        <f t="shared" si="17"/>
        <v>60819.149999999994</v>
      </c>
      <c r="E320" s="46">
        <f t="shared" si="18"/>
        <v>59351.514285714286</v>
      </c>
      <c r="F320" s="46">
        <f t="shared" si="19"/>
        <v>57943.509999999995</v>
      </c>
    </row>
    <row r="321" spans="1:6" x14ac:dyDescent="0.2">
      <c r="A321" s="5">
        <v>44298</v>
      </c>
      <c r="B321" s="37">
        <v>59900</v>
      </c>
      <c r="C321" s="46">
        <f t="shared" si="16"/>
        <v>59967.4</v>
      </c>
      <c r="D321" s="46">
        <f t="shared" si="17"/>
        <v>59468.15</v>
      </c>
      <c r="E321" s="46">
        <f t="shared" si="18"/>
        <v>58561.942857142851</v>
      </c>
      <c r="F321" s="46">
        <f t="shared" si="19"/>
        <v>57384.970000000008</v>
      </c>
    </row>
    <row r="322" spans="1:6" x14ac:dyDescent="0.2">
      <c r="A322" s="5">
        <v>44297</v>
      </c>
      <c r="B322" s="37">
        <v>60034.8</v>
      </c>
      <c r="C322" s="46">
        <f t="shared" si="16"/>
        <v>59929.3</v>
      </c>
      <c r="D322" s="46">
        <f t="shared" si="17"/>
        <v>59020.65</v>
      </c>
      <c r="E322" s="46">
        <f t="shared" si="18"/>
        <v>58454.085714285713</v>
      </c>
      <c r="F322" s="46">
        <f t="shared" si="19"/>
        <v>57106.520000000004</v>
      </c>
    </row>
    <row r="323" spans="1:6" x14ac:dyDescent="0.2">
      <c r="A323" s="5">
        <v>44296</v>
      </c>
      <c r="B323" s="37">
        <v>59823.8</v>
      </c>
      <c r="C323" s="46">
        <f t="shared" ref="C323:C386" si="20">AVERAGE(B323:B324)</f>
        <v>58968.9</v>
      </c>
      <c r="D323" s="46">
        <f t="shared" ref="D323:D386" si="21">AVERAGE(B323:B326)</f>
        <v>58001.95</v>
      </c>
      <c r="E323" s="46">
        <f t="shared" ref="E323:E386" si="22">AVERAGE(B323:B329)</f>
        <v>58197.685714285712</v>
      </c>
      <c r="F323" s="46">
        <f t="shared" ref="F323:F386" si="23">AVERAGE(B323:B342)</f>
        <v>56808.480000000003</v>
      </c>
    </row>
    <row r="324" spans="1:6" x14ac:dyDescent="0.2">
      <c r="A324" s="5">
        <v>44295</v>
      </c>
      <c r="B324" s="37">
        <v>58114</v>
      </c>
      <c r="C324" s="46">
        <f t="shared" si="20"/>
        <v>58112</v>
      </c>
      <c r="D324" s="46">
        <f t="shared" si="21"/>
        <v>57543.75</v>
      </c>
      <c r="E324" s="46">
        <f t="shared" si="22"/>
        <v>57797.571428571428</v>
      </c>
      <c r="F324" s="46">
        <f t="shared" si="23"/>
        <v>56685.69</v>
      </c>
    </row>
    <row r="325" spans="1:6" x14ac:dyDescent="0.2">
      <c r="A325" s="5">
        <v>44294</v>
      </c>
      <c r="B325" s="37">
        <v>58110</v>
      </c>
      <c r="C325" s="46">
        <f t="shared" si="20"/>
        <v>57035</v>
      </c>
      <c r="D325" s="46">
        <f t="shared" si="21"/>
        <v>57801.5</v>
      </c>
      <c r="E325" s="46">
        <f t="shared" si="22"/>
        <v>57918.285714285717</v>
      </c>
      <c r="F325" s="46">
        <f t="shared" si="23"/>
        <v>56684.340000000004</v>
      </c>
    </row>
    <row r="326" spans="1:6" x14ac:dyDescent="0.2">
      <c r="A326" s="5">
        <v>44293</v>
      </c>
      <c r="B326" s="37">
        <v>55960</v>
      </c>
      <c r="C326" s="46">
        <f t="shared" si="20"/>
        <v>56975.5</v>
      </c>
      <c r="D326" s="46">
        <f t="shared" si="21"/>
        <v>57834</v>
      </c>
      <c r="E326" s="46">
        <f t="shared" si="22"/>
        <v>58006.485714285714</v>
      </c>
      <c r="F326" s="46">
        <f t="shared" si="23"/>
        <v>56682.54</v>
      </c>
    </row>
    <row r="327" spans="1:6" x14ac:dyDescent="0.2">
      <c r="A327" s="5">
        <v>44292</v>
      </c>
      <c r="B327" s="37">
        <v>57991</v>
      </c>
      <c r="C327" s="46">
        <f t="shared" si="20"/>
        <v>58568</v>
      </c>
      <c r="D327" s="46">
        <f t="shared" si="21"/>
        <v>58099.75</v>
      </c>
      <c r="E327" s="46">
        <f t="shared" si="22"/>
        <v>58411.628571428577</v>
      </c>
      <c r="F327" s="46">
        <f t="shared" si="23"/>
        <v>56766.54</v>
      </c>
    </row>
    <row r="328" spans="1:6" x14ac:dyDescent="0.2">
      <c r="A328" s="5">
        <v>44291</v>
      </c>
      <c r="B328" s="37">
        <v>59145</v>
      </c>
      <c r="C328" s="46">
        <f t="shared" si="20"/>
        <v>58692.5</v>
      </c>
      <c r="D328" s="46">
        <f t="shared" si="21"/>
        <v>58341.75</v>
      </c>
      <c r="E328" s="46">
        <f t="shared" si="22"/>
        <v>58533.057142857149</v>
      </c>
      <c r="F328" s="46">
        <f t="shared" si="23"/>
        <v>56810.489999999991</v>
      </c>
    </row>
    <row r="329" spans="1:6" x14ac:dyDescent="0.2">
      <c r="A329" s="5">
        <v>44290</v>
      </c>
      <c r="B329" s="37">
        <v>58240</v>
      </c>
      <c r="C329" s="46">
        <f t="shared" si="20"/>
        <v>57631.5</v>
      </c>
      <c r="D329" s="46">
        <f t="shared" si="21"/>
        <v>58237.35</v>
      </c>
      <c r="E329" s="46">
        <f t="shared" si="22"/>
        <v>58322.671428571433</v>
      </c>
      <c r="F329" s="46">
        <f t="shared" si="23"/>
        <v>56699.439999999988</v>
      </c>
    </row>
    <row r="330" spans="1:6" x14ac:dyDescent="0.2">
      <c r="A330" s="5">
        <v>44289</v>
      </c>
      <c r="B330" s="37">
        <v>57023</v>
      </c>
      <c r="C330" s="46">
        <f t="shared" si="20"/>
        <v>57991</v>
      </c>
      <c r="D330" s="46">
        <f t="shared" si="21"/>
        <v>58376.35</v>
      </c>
      <c r="E330" s="46">
        <f t="shared" si="22"/>
        <v>57970.242857142861</v>
      </c>
      <c r="F330" s="46">
        <f t="shared" si="23"/>
        <v>56569.64</v>
      </c>
    </row>
    <row r="331" spans="1:6" x14ac:dyDescent="0.2">
      <c r="A331" s="5">
        <v>44288</v>
      </c>
      <c r="B331" s="37">
        <v>58959</v>
      </c>
      <c r="C331" s="46">
        <f t="shared" si="20"/>
        <v>58843.199999999997</v>
      </c>
      <c r="D331" s="46">
        <f t="shared" si="21"/>
        <v>58830.85</v>
      </c>
      <c r="E331" s="46">
        <f t="shared" si="22"/>
        <v>57807.814285714288</v>
      </c>
      <c r="F331" s="46">
        <f t="shared" si="23"/>
        <v>56668.740000000005</v>
      </c>
    </row>
    <row r="332" spans="1:6" x14ac:dyDescent="0.2">
      <c r="A332" s="5">
        <v>44287</v>
      </c>
      <c r="B332" s="37">
        <v>58727.4</v>
      </c>
      <c r="C332" s="46">
        <f t="shared" si="20"/>
        <v>58761.7</v>
      </c>
      <c r="D332" s="46">
        <f t="shared" si="21"/>
        <v>58509.175000000003</v>
      </c>
      <c r="E332" s="46">
        <f t="shared" si="22"/>
        <v>57241.228571428575</v>
      </c>
      <c r="F332" s="46">
        <f t="shared" si="23"/>
        <v>56781.14</v>
      </c>
    </row>
    <row r="333" spans="1:6" x14ac:dyDescent="0.2">
      <c r="A333" s="5">
        <v>44286</v>
      </c>
      <c r="B333" s="37">
        <v>58796</v>
      </c>
      <c r="C333" s="46">
        <f t="shared" si="20"/>
        <v>58818.5</v>
      </c>
      <c r="D333" s="46">
        <f t="shared" si="21"/>
        <v>57770.574999999997</v>
      </c>
      <c r="E333" s="46">
        <f t="shared" si="22"/>
        <v>56189.171428571433</v>
      </c>
      <c r="F333" s="46">
        <f t="shared" si="23"/>
        <v>56710.52</v>
      </c>
    </row>
    <row r="334" spans="1:6" x14ac:dyDescent="0.2">
      <c r="A334" s="5">
        <v>44285</v>
      </c>
      <c r="B334" s="37">
        <v>58841</v>
      </c>
      <c r="C334" s="46">
        <f t="shared" si="20"/>
        <v>58256.65</v>
      </c>
      <c r="D334" s="46">
        <f t="shared" si="21"/>
        <v>57043.074999999997</v>
      </c>
      <c r="E334" s="46">
        <f t="shared" si="22"/>
        <v>55267.914285714287</v>
      </c>
      <c r="F334" s="46">
        <f t="shared" si="23"/>
        <v>56664.17</v>
      </c>
    </row>
    <row r="335" spans="1:6" x14ac:dyDescent="0.2">
      <c r="A335" s="5">
        <v>44284</v>
      </c>
      <c r="B335" s="37">
        <v>57672.3</v>
      </c>
      <c r="C335" s="46">
        <f t="shared" si="20"/>
        <v>56722.65</v>
      </c>
      <c r="D335" s="46">
        <f t="shared" si="21"/>
        <v>56081.049999999996</v>
      </c>
      <c r="E335" s="46">
        <f t="shared" si="22"/>
        <v>54623.62857142857</v>
      </c>
      <c r="F335" s="46">
        <f t="shared" si="23"/>
        <v>56519.87999999999</v>
      </c>
    </row>
    <row r="336" spans="1:6" x14ac:dyDescent="0.2">
      <c r="A336" s="5">
        <v>44283</v>
      </c>
      <c r="B336" s="37">
        <v>55773</v>
      </c>
      <c r="C336" s="46">
        <f t="shared" si="20"/>
        <v>55829.5</v>
      </c>
      <c r="D336" s="46">
        <f t="shared" si="21"/>
        <v>54503.724999999999</v>
      </c>
      <c r="E336" s="46">
        <f t="shared" si="22"/>
        <v>54109.585714285713</v>
      </c>
      <c r="F336" s="46">
        <f t="shared" si="23"/>
        <v>56383.735000000001</v>
      </c>
    </row>
    <row r="337" spans="1:6" x14ac:dyDescent="0.2">
      <c r="A337" s="5">
        <v>44282</v>
      </c>
      <c r="B337" s="37">
        <v>55886</v>
      </c>
      <c r="C337" s="46">
        <f t="shared" si="20"/>
        <v>55439.45</v>
      </c>
      <c r="D337" s="46">
        <f t="shared" si="21"/>
        <v>53647.274999999994</v>
      </c>
      <c r="E337" s="46">
        <f t="shared" si="22"/>
        <v>54337.442857142851</v>
      </c>
      <c r="F337" s="46">
        <f t="shared" si="23"/>
        <v>56214.834999999999</v>
      </c>
    </row>
    <row r="338" spans="1:6" x14ac:dyDescent="0.2">
      <c r="A338" s="5">
        <v>44281</v>
      </c>
      <c r="B338" s="37">
        <v>54992.9</v>
      </c>
      <c r="C338" s="46">
        <f t="shared" si="20"/>
        <v>53177.95</v>
      </c>
      <c r="D338" s="46">
        <f t="shared" si="21"/>
        <v>53258.524999999994</v>
      </c>
      <c r="E338" s="46">
        <f t="shared" si="22"/>
        <v>54651.871428571423</v>
      </c>
      <c r="F338" s="46">
        <f t="shared" si="23"/>
        <v>55972.094999999994</v>
      </c>
    </row>
    <row r="339" spans="1:6" x14ac:dyDescent="0.2">
      <c r="A339" s="5">
        <v>44280</v>
      </c>
      <c r="B339" s="37">
        <v>51363</v>
      </c>
      <c r="C339" s="46">
        <f t="shared" si="20"/>
        <v>51855.1</v>
      </c>
      <c r="D339" s="46">
        <f t="shared" si="21"/>
        <v>53028.800000000003</v>
      </c>
      <c r="E339" s="46">
        <f t="shared" si="22"/>
        <v>55092.028571428571</v>
      </c>
      <c r="F339" s="46">
        <f t="shared" si="23"/>
        <v>55667.199999999997</v>
      </c>
    </row>
    <row r="340" spans="1:6" x14ac:dyDescent="0.2">
      <c r="A340" s="5">
        <v>44279</v>
      </c>
      <c r="B340" s="37">
        <v>52347.199999999997</v>
      </c>
      <c r="C340" s="46">
        <f t="shared" si="20"/>
        <v>53339.1</v>
      </c>
      <c r="D340" s="46">
        <f t="shared" si="21"/>
        <v>54530.05</v>
      </c>
      <c r="E340" s="46">
        <f t="shared" si="22"/>
        <v>55988.742857142861</v>
      </c>
      <c r="F340" s="46">
        <f t="shared" si="23"/>
        <v>55539.6</v>
      </c>
    </row>
    <row r="341" spans="1:6" x14ac:dyDescent="0.2">
      <c r="A341" s="5">
        <v>44278</v>
      </c>
      <c r="B341" s="37">
        <v>54331</v>
      </c>
      <c r="C341" s="46">
        <f t="shared" si="20"/>
        <v>54202.5</v>
      </c>
      <c r="D341" s="46">
        <f t="shared" si="21"/>
        <v>55965</v>
      </c>
      <c r="E341" s="46">
        <f t="shared" si="22"/>
        <v>56920.571428571428</v>
      </c>
      <c r="F341" s="46">
        <f t="shared" si="23"/>
        <v>55340.639999999992</v>
      </c>
    </row>
    <row r="342" spans="1:6" x14ac:dyDescent="0.2">
      <c r="A342" s="5">
        <v>44277</v>
      </c>
      <c r="B342" s="37">
        <v>54074</v>
      </c>
      <c r="C342" s="46">
        <f t="shared" si="20"/>
        <v>55721</v>
      </c>
      <c r="D342" s="46">
        <f t="shared" si="21"/>
        <v>56900.75</v>
      </c>
      <c r="E342" s="46">
        <f t="shared" si="22"/>
        <v>57291</v>
      </c>
      <c r="F342" s="46">
        <f t="shared" si="23"/>
        <v>55145.339999999989</v>
      </c>
    </row>
    <row r="343" spans="1:6" x14ac:dyDescent="0.2">
      <c r="A343" s="5">
        <v>44276</v>
      </c>
      <c r="B343" s="37">
        <v>57368</v>
      </c>
      <c r="C343" s="46">
        <f t="shared" si="20"/>
        <v>57727.5</v>
      </c>
      <c r="D343" s="46">
        <f t="shared" si="21"/>
        <v>57792.25</v>
      </c>
      <c r="E343" s="46">
        <f t="shared" si="22"/>
        <v>57515.285714285717</v>
      </c>
      <c r="F343" s="46">
        <f t="shared" si="23"/>
        <v>54867.939999999988</v>
      </c>
    </row>
    <row r="344" spans="1:6" x14ac:dyDescent="0.2">
      <c r="A344" s="5">
        <v>44275</v>
      </c>
      <c r="B344" s="37">
        <v>58087</v>
      </c>
      <c r="C344" s="46">
        <f t="shared" si="20"/>
        <v>58080.5</v>
      </c>
      <c r="D344" s="46">
        <f t="shared" si="21"/>
        <v>58167.75</v>
      </c>
      <c r="E344" s="46">
        <f t="shared" si="22"/>
        <v>57749.142857142855</v>
      </c>
      <c r="F344" s="46">
        <f t="shared" si="23"/>
        <v>54478.139999999992</v>
      </c>
    </row>
    <row r="345" spans="1:6" x14ac:dyDescent="0.2">
      <c r="A345" s="5">
        <v>44274</v>
      </c>
      <c r="B345" s="37">
        <v>58074</v>
      </c>
      <c r="C345" s="46">
        <f t="shared" si="20"/>
        <v>57857</v>
      </c>
      <c r="D345" s="46">
        <f t="shared" si="21"/>
        <v>57877</v>
      </c>
      <c r="E345" s="46">
        <f t="shared" si="22"/>
        <v>58194.857142857145</v>
      </c>
      <c r="F345" s="46">
        <f t="shared" si="23"/>
        <v>53838.789999999994</v>
      </c>
    </row>
    <row r="346" spans="1:6" x14ac:dyDescent="0.2">
      <c r="A346" s="5">
        <v>44273</v>
      </c>
      <c r="B346" s="37">
        <v>57640</v>
      </c>
      <c r="C346" s="46">
        <f t="shared" si="20"/>
        <v>58255</v>
      </c>
      <c r="D346" s="46">
        <f t="shared" si="21"/>
        <v>57269.5</v>
      </c>
      <c r="E346" s="46">
        <f t="shared" si="22"/>
        <v>58086.428571428572</v>
      </c>
      <c r="F346" s="46">
        <f t="shared" si="23"/>
        <v>53245.939999999988</v>
      </c>
    </row>
    <row r="347" spans="1:6" x14ac:dyDescent="0.2">
      <c r="A347" s="5">
        <v>44272</v>
      </c>
      <c r="B347" s="37">
        <v>58870</v>
      </c>
      <c r="C347" s="46">
        <f t="shared" si="20"/>
        <v>57897</v>
      </c>
      <c r="D347" s="46">
        <f t="shared" si="21"/>
        <v>57610.75</v>
      </c>
      <c r="E347" s="46">
        <f t="shared" si="22"/>
        <v>58119.142857142855</v>
      </c>
      <c r="F347" s="46">
        <f t="shared" si="23"/>
        <v>52679.89</v>
      </c>
    </row>
    <row r="348" spans="1:6" x14ac:dyDescent="0.2">
      <c r="A348" s="5">
        <v>44271</v>
      </c>
      <c r="B348" s="37">
        <v>56924</v>
      </c>
      <c r="C348" s="46">
        <f t="shared" si="20"/>
        <v>56284</v>
      </c>
      <c r="D348" s="46">
        <f t="shared" si="21"/>
        <v>58195</v>
      </c>
      <c r="E348" s="46">
        <f t="shared" si="22"/>
        <v>57702.742857142861</v>
      </c>
      <c r="F348" s="46">
        <f t="shared" si="23"/>
        <v>52093.590000000004</v>
      </c>
    </row>
    <row r="349" spans="1:6" x14ac:dyDescent="0.2">
      <c r="A349" s="5">
        <v>44270</v>
      </c>
      <c r="B349" s="37">
        <v>55644</v>
      </c>
      <c r="C349" s="46">
        <f t="shared" si="20"/>
        <v>57324.5</v>
      </c>
      <c r="D349" s="46">
        <f t="shared" si="21"/>
        <v>58292.75</v>
      </c>
      <c r="E349" s="46">
        <f t="shared" si="22"/>
        <v>57420.657142857148</v>
      </c>
      <c r="F349" s="46">
        <f t="shared" si="23"/>
        <v>51733.14</v>
      </c>
    </row>
    <row r="350" spans="1:6" x14ac:dyDescent="0.2">
      <c r="A350" s="5">
        <v>44269</v>
      </c>
      <c r="B350" s="37">
        <v>59005</v>
      </c>
      <c r="C350" s="46">
        <f t="shared" si="20"/>
        <v>60106</v>
      </c>
      <c r="D350" s="46">
        <f t="shared" si="21"/>
        <v>58849</v>
      </c>
      <c r="E350" s="46">
        <f t="shared" si="22"/>
        <v>56956.514285714293</v>
      </c>
      <c r="F350" s="46">
        <f t="shared" si="23"/>
        <v>51395.340000000004</v>
      </c>
    </row>
    <row r="351" spans="1:6" x14ac:dyDescent="0.2">
      <c r="A351" s="5">
        <v>44268</v>
      </c>
      <c r="B351" s="37">
        <v>61207</v>
      </c>
      <c r="C351" s="46">
        <f t="shared" si="20"/>
        <v>59261</v>
      </c>
      <c r="D351" s="46">
        <f t="shared" si="21"/>
        <v>58086.55</v>
      </c>
      <c r="E351" s="46">
        <f t="shared" si="22"/>
        <v>55817.400000000009</v>
      </c>
      <c r="F351" s="46">
        <f t="shared" si="23"/>
        <v>51148.990000000005</v>
      </c>
    </row>
    <row r="352" spans="1:6" x14ac:dyDescent="0.2">
      <c r="A352" s="5">
        <v>44267</v>
      </c>
      <c r="B352" s="37">
        <v>57315</v>
      </c>
      <c r="C352" s="46">
        <f t="shared" si="20"/>
        <v>57592</v>
      </c>
      <c r="D352" s="46">
        <f t="shared" si="21"/>
        <v>56522.15</v>
      </c>
      <c r="E352" s="46">
        <f t="shared" si="22"/>
        <v>54058.542857142857</v>
      </c>
      <c r="F352" s="46">
        <f t="shared" si="23"/>
        <v>50957.440000000002</v>
      </c>
    </row>
    <row r="353" spans="1:6" x14ac:dyDescent="0.2">
      <c r="A353" s="5">
        <v>44266</v>
      </c>
      <c r="B353" s="37">
        <v>57869</v>
      </c>
      <c r="C353" s="46">
        <f t="shared" si="20"/>
        <v>56912.1</v>
      </c>
      <c r="D353" s="46">
        <f t="shared" si="21"/>
        <v>55292.15</v>
      </c>
      <c r="E353" s="46">
        <f t="shared" si="22"/>
        <v>52843.685714285712</v>
      </c>
      <c r="F353" s="46">
        <f t="shared" si="23"/>
        <v>50883.590000000004</v>
      </c>
    </row>
    <row r="354" spans="1:6" x14ac:dyDescent="0.2">
      <c r="A354" s="5">
        <v>44265</v>
      </c>
      <c r="B354" s="37">
        <v>55955.199999999997</v>
      </c>
      <c r="C354" s="46">
        <f t="shared" si="20"/>
        <v>55452.3</v>
      </c>
      <c r="D354" s="46">
        <f t="shared" si="21"/>
        <v>53582.7</v>
      </c>
      <c r="E354" s="46">
        <f t="shared" si="22"/>
        <v>51486.400000000001</v>
      </c>
      <c r="F354" s="46">
        <f t="shared" si="23"/>
        <v>50782.490000000005</v>
      </c>
    </row>
    <row r="355" spans="1:6" x14ac:dyDescent="0.2">
      <c r="A355" s="5">
        <v>44264</v>
      </c>
      <c r="B355" s="37">
        <v>54949.4</v>
      </c>
      <c r="C355" s="46">
        <f t="shared" si="20"/>
        <v>53672.2</v>
      </c>
      <c r="D355" s="46">
        <f t="shared" si="21"/>
        <v>51817.649999999994</v>
      </c>
      <c r="E355" s="46">
        <f t="shared" si="22"/>
        <v>50696.371428571423</v>
      </c>
      <c r="F355" s="46">
        <f t="shared" si="23"/>
        <v>50563.03</v>
      </c>
    </row>
    <row r="356" spans="1:6" x14ac:dyDescent="0.2">
      <c r="A356" s="5">
        <v>44263</v>
      </c>
      <c r="B356" s="37">
        <v>52395</v>
      </c>
      <c r="C356" s="46">
        <f t="shared" si="20"/>
        <v>51713.1</v>
      </c>
      <c r="D356" s="46">
        <f t="shared" si="21"/>
        <v>50283.05</v>
      </c>
      <c r="E356" s="46">
        <f t="shared" si="22"/>
        <v>49778.742857142861</v>
      </c>
      <c r="F356" s="46">
        <f t="shared" si="23"/>
        <v>50418.559999999998</v>
      </c>
    </row>
    <row r="357" spans="1:6" x14ac:dyDescent="0.2">
      <c r="A357" s="5">
        <v>44262</v>
      </c>
      <c r="B357" s="37">
        <v>51031.199999999997</v>
      </c>
      <c r="C357" s="46">
        <f t="shared" si="20"/>
        <v>49963.1</v>
      </c>
      <c r="D357" s="46">
        <f t="shared" si="21"/>
        <v>49276.3</v>
      </c>
      <c r="E357" s="46">
        <f t="shared" si="22"/>
        <v>49375.457142857143</v>
      </c>
      <c r="F357" s="46">
        <f t="shared" si="23"/>
        <v>50260.06</v>
      </c>
    </row>
    <row r="358" spans="1:6" x14ac:dyDescent="0.2">
      <c r="A358" s="5">
        <v>44261</v>
      </c>
      <c r="B358" s="37">
        <v>48895</v>
      </c>
      <c r="C358" s="46">
        <f t="shared" si="20"/>
        <v>48853</v>
      </c>
      <c r="D358" s="46">
        <f t="shared" si="21"/>
        <v>49124.75</v>
      </c>
      <c r="E358" s="46">
        <f t="shared" si="22"/>
        <v>48556.714285714283</v>
      </c>
      <c r="F358" s="46">
        <f t="shared" si="23"/>
        <v>50105.55</v>
      </c>
    </row>
    <row r="359" spans="1:6" x14ac:dyDescent="0.2">
      <c r="A359" s="5">
        <v>44260</v>
      </c>
      <c r="B359" s="37">
        <v>48811</v>
      </c>
      <c r="C359" s="46">
        <f t="shared" si="20"/>
        <v>48589.5</v>
      </c>
      <c r="D359" s="46">
        <f t="shared" si="21"/>
        <v>49032.5</v>
      </c>
      <c r="E359" s="46">
        <f t="shared" si="22"/>
        <v>48174.142857142855</v>
      </c>
      <c r="F359" s="46">
        <f t="shared" si="23"/>
        <v>50090.15</v>
      </c>
    </row>
    <row r="360" spans="1:6" x14ac:dyDescent="0.2">
      <c r="A360" s="5">
        <v>44259</v>
      </c>
      <c r="B360" s="37">
        <v>48368</v>
      </c>
      <c r="C360" s="46">
        <f t="shared" si="20"/>
        <v>49396.5</v>
      </c>
      <c r="D360" s="46">
        <f t="shared" si="21"/>
        <v>49222.75</v>
      </c>
      <c r="E360" s="46">
        <f t="shared" si="22"/>
        <v>47818.142857142855</v>
      </c>
      <c r="F360" s="46">
        <f t="shared" si="23"/>
        <v>50008.45</v>
      </c>
    </row>
    <row r="361" spans="1:6" x14ac:dyDescent="0.2">
      <c r="A361" s="5">
        <v>44258</v>
      </c>
      <c r="B361" s="37">
        <v>50425</v>
      </c>
      <c r="C361" s="46">
        <f t="shared" si="20"/>
        <v>49475.5</v>
      </c>
      <c r="D361" s="46">
        <f t="shared" si="21"/>
        <v>48455.75</v>
      </c>
      <c r="E361" s="46">
        <f t="shared" si="22"/>
        <v>47643.285714285717</v>
      </c>
      <c r="F361" s="46">
        <f t="shared" si="23"/>
        <v>49959.5</v>
      </c>
    </row>
    <row r="362" spans="1:6" x14ac:dyDescent="0.2">
      <c r="A362" s="5">
        <v>44257</v>
      </c>
      <c r="B362" s="37">
        <v>48526</v>
      </c>
      <c r="C362" s="46">
        <f t="shared" si="20"/>
        <v>49049</v>
      </c>
      <c r="D362" s="46">
        <f t="shared" si="21"/>
        <v>47403.75</v>
      </c>
      <c r="E362" s="46">
        <f t="shared" si="22"/>
        <v>47541.857142857145</v>
      </c>
      <c r="F362" s="46">
        <f t="shared" si="23"/>
        <v>49836.55</v>
      </c>
    </row>
    <row r="363" spans="1:6" x14ac:dyDescent="0.2">
      <c r="A363" s="5">
        <v>44256</v>
      </c>
      <c r="B363" s="37">
        <v>49572</v>
      </c>
      <c r="C363" s="46">
        <f t="shared" si="20"/>
        <v>47436</v>
      </c>
      <c r="D363" s="46">
        <f t="shared" si="21"/>
        <v>46852</v>
      </c>
      <c r="E363" s="46">
        <f t="shared" si="22"/>
        <v>47593.571428571428</v>
      </c>
      <c r="F363" s="46">
        <f t="shared" si="23"/>
        <v>49652</v>
      </c>
    </row>
    <row r="364" spans="1:6" x14ac:dyDescent="0.2">
      <c r="A364" s="5">
        <v>44255</v>
      </c>
      <c r="B364" s="37">
        <v>45300</v>
      </c>
      <c r="C364" s="46">
        <f t="shared" si="20"/>
        <v>45758.5</v>
      </c>
      <c r="D364" s="46">
        <f t="shared" si="21"/>
        <v>46245</v>
      </c>
      <c r="E364" s="46">
        <f t="shared" si="22"/>
        <v>48237.285714285717</v>
      </c>
      <c r="F364" s="46">
        <f t="shared" si="23"/>
        <v>49497.7</v>
      </c>
    </row>
    <row r="365" spans="1:6" x14ac:dyDescent="0.2">
      <c r="A365" s="5">
        <v>44254</v>
      </c>
      <c r="B365" s="37">
        <v>46217</v>
      </c>
      <c r="C365" s="46">
        <f t="shared" si="20"/>
        <v>46268</v>
      </c>
      <c r="D365" s="46">
        <f t="shared" si="21"/>
        <v>47348.75</v>
      </c>
      <c r="E365" s="46">
        <f t="shared" si="22"/>
        <v>49962.428571428572</v>
      </c>
      <c r="F365" s="46">
        <f t="shared" si="23"/>
        <v>49554.7</v>
      </c>
    </row>
    <row r="366" spans="1:6" x14ac:dyDescent="0.2">
      <c r="A366" s="5">
        <v>44253</v>
      </c>
      <c r="B366" s="37">
        <v>46319</v>
      </c>
      <c r="C366" s="46">
        <f t="shared" si="20"/>
        <v>46731.5</v>
      </c>
      <c r="D366" s="46">
        <f t="shared" si="21"/>
        <v>48016.5</v>
      </c>
      <c r="E366" s="46">
        <f t="shared" si="22"/>
        <v>51336.857142857145</v>
      </c>
      <c r="F366" s="46">
        <f t="shared" si="23"/>
        <v>49185.9</v>
      </c>
    </row>
    <row r="367" spans="1:6" x14ac:dyDescent="0.2">
      <c r="A367" s="5">
        <v>44252</v>
      </c>
      <c r="B367" s="37">
        <v>47144</v>
      </c>
      <c r="C367" s="46">
        <f t="shared" si="20"/>
        <v>48429.5</v>
      </c>
      <c r="D367" s="46">
        <f t="shared" si="21"/>
        <v>49956.25</v>
      </c>
      <c r="E367" s="46">
        <f t="shared" si="22"/>
        <v>52698</v>
      </c>
      <c r="F367" s="46">
        <f t="shared" si="23"/>
        <v>48832.800000000003</v>
      </c>
    </row>
    <row r="368" spans="1:6" x14ac:dyDescent="0.2">
      <c r="A368" s="5">
        <v>44251</v>
      </c>
      <c r="B368" s="37">
        <v>49715</v>
      </c>
      <c r="C368" s="46">
        <f t="shared" si="20"/>
        <v>49301.5</v>
      </c>
      <c r="D368" s="46">
        <f t="shared" si="21"/>
        <v>52514.25</v>
      </c>
      <c r="E368" s="46">
        <f t="shared" si="22"/>
        <v>53329.714285714283</v>
      </c>
      <c r="F368" s="46">
        <f t="shared" si="23"/>
        <v>48388.6</v>
      </c>
    </row>
    <row r="369" spans="1:6" x14ac:dyDescent="0.2">
      <c r="A369" s="5">
        <v>44250</v>
      </c>
      <c r="B369" s="37">
        <v>48888</v>
      </c>
      <c r="C369" s="46">
        <f t="shared" si="20"/>
        <v>51483</v>
      </c>
      <c r="D369" s="46">
        <f t="shared" si="21"/>
        <v>54045</v>
      </c>
      <c r="E369" s="46">
        <f t="shared" si="22"/>
        <v>53664.714285714283</v>
      </c>
      <c r="F369" s="46">
        <f t="shared" si="23"/>
        <v>47751.6</v>
      </c>
    </row>
    <row r="370" spans="1:6" x14ac:dyDescent="0.2">
      <c r="A370" s="5">
        <v>44249</v>
      </c>
      <c r="B370" s="37">
        <v>54078</v>
      </c>
      <c r="C370" s="46">
        <f t="shared" si="20"/>
        <v>55727</v>
      </c>
      <c r="D370" s="46">
        <f t="shared" si="21"/>
        <v>55784.75</v>
      </c>
      <c r="E370" s="46">
        <f t="shared" si="22"/>
        <v>53712.857142857145</v>
      </c>
      <c r="F370" s="46">
        <f t="shared" si="23"/>
        <v>47191.05</v>
      </c>
    </row>
    <row r="371" spans="1:6" x14ac:dyDescent="0.2">
      <c r="A371" s="5">
        <v>44248</v>
      </c>
      <c r="B371" s="37">
        <v>57376</v>
      </c>
      <c r="C371" s="46">
        <f t="shared" si="20"/>
        <v>56607</v>
      </c>
      <c r="D371" s="46">
        <f t="shared" si="21"/>
        <v>55156.75</v>
      </c>
      <c r="E371" s="46">
        <f t="shared" si="22"/>
        <v>52836.142857142855</v>
      </c>
      <c r="F371" s="46">
        <f t="shared" si="23"/>
        <v>46265.3</v>
      </c>
    </row>
    <row r="372" spans="1:6" x14ac:dyDescent="0.2">
      <c r="A372" s="5">
        <v>44247</v>
      </c>
      <c r="B372" s="37">
        <v>55838</v>
      </c>
      <c r="C372" s="46">
        <f t="shared" si="20"/>
        <v>55842.5</v>
      </c>
      <c r="D372" s="46">
        <f t="shared" si="21"/>
        <v>53827.75</v>
      </c>
      <c r="E372" s="46">
        <f t="shared" si="22"/>
        <v>51580.571428571428</v>
      </c>
      <c r="F372" s="46">
        <f t="shared" si="23"/>
        <v>45074.45</v>
      </c>
    </row>
    <row r="373" spans="1:6" x14ac:dyDescent="0.2">
      <c r="A373" s="5">
        <v>44246</v>
      </c>
      <c r="B373" s="37">
        <v>55847</v>
      </c>
      <c r="C373" s="46">
        <f t="shared" si="20"/>
        <v>53706.5</v>
      </c>
      <c r="D373" s="46">
        <f t="shared" si="21"/>
        <v>52174.5</v>
      </c>
      <c r="E373" s="46">
        <f t="shared" si="22"/>
        <v>50343.285714285717</v>
      </c>
      <c r="F373" s="46">
        <f t="shared" si="23"/>
        <v>43939.6</v>
      </c>
    </row>
    <row r="374" spans="1:6" x14ac:dyDescent="0.2">
      <c r="A374" s="5">
        <v>44245</v>
      </c>
      <c r="B374" s="37">
        <v>51566</v>
      </c>
      <c r="C374" s="46">
        <f t="shared" si="20"/>
        <v>51813</v>
      </c>
      <c r="D374" s="46">
        <f t="shared" si="21"/>
        <v>50198</v>
      </c>
      <c r="E374" s="46">
        <f t="shared" si="22"/>
        <v>49135</v>
      </c>
      <c r="F374" s="46">
        <f t="shared" si="23"/>
        <v>42863.95</v>
      </c>
    </row>
    <row r="375" spans="1:6" x14ac:dyDescent="0.2">
      <c r="A375" s="5">
        <v>44244</v>
      </c>
      <c r="B375" s="37">
        <v>52060</v>
      </c>
      <c r="C375" s="46">
        <f t="shared" si="20"/>
        <v>50642.5</v>
      </c>
      <c r="D375" s="46">
        <f t="shared" si="21"/>
        <v>49453.25</v>
      </c>
      <c r="E375" s="46">
        <f t="shared" si="22"/>
        <v>48620.714285714283</v>
      </c>
      <c r="F375" s="46">
        <f t="shared" si="23"/>
        <v>41999.684999999998</v>
      </c>
    </row>
    <row r="376" spans="1:6" x14ac:dyDescent="0.2">
      <c r="A376" s="5">
        <v>44243</v>
      </c>
      <c r="B376" s="37">
        <v>49225</v>
      </c>
      <c r="C376" s="46">
        <f t="shared" si="20"/>
        <v>48583</v>
      </c>
      <c r="D376" s="46">
        <f t="shared" si="21"/>
        <v>48232.5</v>
      </c>
      <c r="E376" s="46">
        <f t="shared" si="22"/>
        <v>47588.571428571428</v>
      </c>
      <c r="F376" s="46">
        <f t="shared" si="23"/>
        <v>41063.235000000001</v>
      </c>
    </row>
    <row r="377" spans="1:6" x14ac:dyDescent="0.2">
      <c r="A377" s="5">
        <v>44242</v>
      </c>
      <c r="B377" s="37">
        <v>47941</v>
      </c>
      <c r="C377" s="46">
        <f t="shared" si="20"/>
        <v>48264</v>
      </c>
      <c r="D377" s="46">
        <f t="shared" si="21"/>
        <v>47773.5</v>
      </c>
      <c r="E377" s="46">
        <f t="shared" si="22"/>
        <v>47197.285714285717</v>
      </c>
      <c r="F377" s="46">
        <f t="shared" si="23"/>
        <v>40124.684999999998</v>
      </c>
    </row>
    <row r="378" spans="1:6" x14ac:dyDescent="0.2">
      <c r="A378" s="5">
        <v>44241</v>
      </c>
      <c r="B378" s="37">
        <v>48587</v>
      </c>
      <c r="C378" s="46">
        <f t="shared" si="20"/>
        <v>47882</v>
      </c>
      <c r="D378" s="46">
        <f t="shared" si="21"/>
        <v>47779.75</v>
      </c>
      <c r="E378" s="46">
        <f t="shared" si="22"/>
        <v>46982.857142857145</v>
      </c>
      <c r="F378" s="46">
        <f t="shared" si="23"/>
        <v>39353.584999999999</v>
      </c>
    </row>
    <row r="379" spans="1:6" x14ac:dyDescent="0.2">
      <c r="A379" s="5">
        <v>44240</v>
      </c>
      <c r="B379" s="37">
        <v>47177</v>
      </c>
      <c r="C379" s="46">
        <f t="shared" si="20"/>
        <v>47283</v>
      </c>
      <c r="D379" s="46">
        <f t="shared" si="21"/>
        <v>46841.75</v>
      </c>
      <c r="E379" s="46">
        <f t="shared" si="22"/>
        <v>45590.571428571428</v>
      </c>
      <c r="F379" s="46">
        <f t="shared" si="23"/>
        <v>38537.64</v>
      </c>
    </row>
    <row r="380" spans="1:6" x14ac:dyDescent="0.2">
      <c r="A380" s="5">
        <v>44239</v>
      </c>
      <c r="B380" s="37">
        <v>47389</v>
      </c>
      <c r="C380" s="46">
        <f t="shared" si="20"/>
        <v>47677.5</v>
      </c>
      <c r="D380" s="46">
        <f t="shared" si="21"/>
        <v>46669</v>
      </c>
      <c r="E380" s="46">
        <f t="shared" si="22"/>
        <v>44459.142857142855</v>
      </c>
      <c r="F380" s="46">
        <f t="shared" si="23"/>
        <v>37793.689999999995</v>
      </c>
    </row>
    <row r="381" spans="1:6" x14ac:dyDescent="0.2">
      <c r="A381" s="5">
        <v>44238</v>
      </c>
      <c r="B381" s="37">
        <v>47966</v>
      </c>
      <c r="C381" s="46">
        <f t="shared" si="20"/>
        <v>46400.5</v>
      </c>
      <c r="D381" s="46">
        <f t="shared" si="21"/>
        <v>46431.75</v>
      </c>
      <c r="E381" s="46">
        <f t="shared" si="22"/>
        <v>43155</v>
      </c>
      <c r="F381" s="46">
        <f t="shared" si="23"/>
        <v>37029.189999999995</v>
      </c>
    </row>
    <row r="382" spans="1:6" x14ac:dyDescent="0.2">
      <c r="A382" s="5">
        <v>44237</v>
      </c>
      <c r="B382" s="37">
        <v>44835</v>
      </c>
      <c r="C382" s="46">
        <f t="shared" si="20"/>
        <v>45660.5</v>
      </c>
      <c r="D382" s="46">
        <f t="shared" si="21"/>
        <v>44150.5</v>
      </c>
      <c r="E382" s="46">
        <f t="shared" si="22"/>
        <v>41584.857142857145</v>
      </c>
      <c r="F382" s="46">
        <f t="shared" si="23"/>
        <v>36283.99</v>
      </c>
    </row>
    <row r="383" spans="1:6" x14ac:dyDescent="0.2">
      <c r="A383" s="5">
        <v>44236</v>
      </c>
      <c r="B383" s="37">
        <v>46486</v>
      </c>
      <c r="C383" s="46">
        <f t="shared" si="20"/>
        <v>46463</v>
      </c>
      <c r="D383" s="46">
        <f t="shared" si="21"/>
        <v>42756</v>
      </c>
      <c r="E383" s="46">
        <f t="shared" si="22"/>
        <v>40562.285714285717</v>
      </c>
      <c r="F383" s="46">
        <f t="shared" si="23"/>
        <v>35585.89</v>
      </c>
    </row>
    <row r="384" spans="1:6" x14ac:dyDescent="0.2">
      <c r="A384" s="5">
        <v>44235</v>
      </c>
      <c r="B384" s="37">
        <v>46440</v>
      </c>
      <c r="C384" s="46">
        <f t="shared" si="20"/>
        <v>42640.5</v>
      </c>
      <c r="D384" s="46">
        <f t="shared" si="21"/>
        <v>40699.5</v>
      </c>
      <c r="E384" s="46">
        <f t="shared" si="22"/>
        <v>39001.857142857145</v>
      </c>
      <c r="F384" s="46">
        <f t="shared" si="23"/>
        <v>35037.645000000004</v>
      </c>
    </row>
    <row r="385" spans="1:6" x14ac:dyDescent="0.2">
      <c r="A385" s="5">
        <v>44234</v>
      </c>
      <c r="B385" s="37">
        <v>38841</v>
      </c>
      <c r="C385" s="46">
        <f t="shared" si="20"/>
        <v>39049</v>
      </c>
      <c r="D385" s="46">
        <f t="shared" si="21"/>
        <v>38333.25</v>
      </c>
      <c r="E385" s="46">
        <f t="shared" si="22"/>
        <v>37161.714285714283</v>
      </c>
      <c r="F385" s="46">
        <f t="shared" si="23"/>
        <v>34513.544999999998</v>
      </c>
    </row>
    <row r="386" spans="1:6" x14ac:dyDescent="0.2">
      <c r="A386" s="5">
        <v>44233</v>
      </c>
      <c r="B386" s="37">
        <v>39257</v>
      </c>
      <c r="C386" s="46">
        <f t="shared" si="20"/>
        <v>38758.5</v>
      </c>
      <c r="D386" s="46">
        <f t="shared" si="21"/>
        <v>38042.25</v>
      </c>
      <c r="E386" s="46">
        <f t="shared" si="22"/>
        <v>36347.428571428572</v>
      </c>
      <c r="F386" s="46">
        <f t="shared" si="23"/>
        <v>34406.445</v>
      </c>
    </row>
    <row r="387" spans="1:6" x14ac:dyDescent="0.2">
      <c r="A387" s="5">
        <v>44232</v>
      </c>
      <c r="B387" s="37">
        <v>38260</v>
      </c>
      <c r="C387" s="46">
        <f t="shared" ref="C387:C450" si="24">AVERAGE(B387:B388)</f>
        <v>37617.5</v>
      </c>
      <c r="D387" s="46">
        <f t="shared" ref="D387:D450" si="25">AVERAGE(B387:B390)</f>
        <v>37118.75</v>
      </c>
      <c r="E387" s="46">
        <f t="shared" ref="E387:E450" si="26">AVERAGE(B387:B393)</f>
        <v>35644.142857142855</v>
      </c>
      <c r="F387" s="46">
        <f t="shared" ref="F387:F450" si="27">AVERAGE(B387:B406)</f>
        <v>34238.745000000003</v>
      </c>
    </row>
    <row r="388" spans="1:6" x14ac:dyDescent="0.2">
      <c r="A388" s="5">
        <v>44231</v>
      </c>
      <c r="B388" s="37">
        <v>36975</v>
      </c>
      <c r="C388" s="46">
        <f t="shared" si="24"/>
        <v>37326</v>
      </c>
      <c r="D388" s="46">
        <f t="shared" si="25"/>
        <v>35943.5</v>
      </c>
      <c r="E388" s="46">
        <f t="shared" si="26"/>
        <v>35075.671428571433</v>
      </c>
      <c r="F388" s="46">
        <f t="shared" si="27"/>
        <v>34128.495000000003</v>
      </c>
    </row>
    <row r="389" spans="1:6" x14ac:dyDescent="0.2">
      <c r="A389" s="5">
        <v>44230</v>
      </c>
      <c r="B389" s="37">
        <v>37677</v>
      </c>
      <c r="C389" s="46">
        <f t="shared" si="24"/>
        <v>36620</v>
      </c>
      <c r="D389" s="46">
        <f t="shared" si="25"/>
        <v>34985</v>
      </c>
      <c r="E389" s="46">
        <f t="shared" si="26"/>
        <v>34555.1</v>
      </c>
      <c r="F389" s="46">
        <f t="shared" si="27"/>
        <v>34116.794999999998</v>
      </c>
    </row>
    <row r="390" spans="1:6" x14ac:dyDescent="0.2">
      <c r="A390" s="5">
        <v>44229</v>
      </c>
      <c r="B390" s="37">
        <v>35563</v>
      </c>
      <c r="C390" s="46">
        <f t="shared" si="24"/>
        <v>34561</v>
      </c>
      <c r="D390" s="46">
        <f t="shared" si="25"/>
        <v>34149.25</v>
      </c>
      <c r="E390" s="46">
        <f t="shared" si="26"/>
        <v>33523.242857142861</v>
      </c>
      <c r="F390" s="46">
        <f t="shared" si="27"/>
        <v>34191.444999999992</v>
      </c>
    </row>
    <row r="391" spans="1:6" x14ac:dyDescent="0.2">
      <c r="A391" s="5">
        <v>44228</v>
      </c>
      <c r="B391" s="37">
        <v>33559</v>
      </c>
      <c r="C391" s="46">
        <f t="shared" si="24"/>
        <v>33350</v>
      </c>
      <c r="D391" s="46">
        <f t="shared" si="25"/>
        <v>33828.675000000003</v>
      </c>
      <c r="E391" s="46">
        <f t="shared" si="26"/>
        <v>33088.385714285716</v>
      </c>
      <c r="F391" s="46">
        <f t="shared" si="27"/>
        <v>34282.044999999998</v>
      </c>
    </row>
    <row r="392" spans="1:6" x14ac:dyDescent="0.2">
      <c r="A392" s="5">
        <v>44227</v>
      </c>
      <c r="B392" s="37">
        <v>33141</v>
      </c>
      <c r="C392" s="46">
        <f t="shared" si="24"/>
        <v>33737.5</v>
      </c>
      <c r="D392" s="46">
        <f t="shared" si="25"/>
        <v>33771.675000000003</v>
      </c>
      <c r="E392" s="46">
        <f t="shared" si="26"/>
        <v>32903.971428571429</v>
      </c>
      <c r="F392" s="46">
        <f t="shared" si="27"/>
        <v>34309.245000000003</v>
      </c>
    </row>
    <row r="393" spans="1:6" x14ac:dyDescent="0.2">
      <c r="A393" s="5">
        <v>44226</v>
      </c>
      <c r="B393" s="37">
        <v>34334</v>
      </c>
      <c r="C393" s="46">
        <f t="shared" si="24"/>
        <v>34307.35</v>
      </c>
      <c r="D393" s="46">
        <f t="shared" si="25"/>
        <v>33099.925000000003</v>
      </c>
      <c r="E393" s="46">
        <f t="shared" si="26"/>
        <v>32783.542857142857</v>
      </c>
      <c r="F393" s="46">
        <f t="shared" si="27"/>
        <v>34425.995000000003</v>
      </c>
    </row>
    <row r="394" spans="1:6" x14ac:dyDescent="0.2">
      <c r="A394" s="5">
        <v>44225</v>
      </c>
      <c r="B394" s="37">
        <v>34280.699999999997</v>
      </c>
      <c r="C394" s="46">
        <f t="shared" si="24"/>
        <v>33805.85</v>
      </c>
      <c r="D394" s="46">
        <f t="shared" si="25"/>
        <v>32646.174999999999</v>
      </c>
      <c r="E394" s="46">
        <f t="shared" si="26"/>
        <v>32464.257142857143</v>
      </c>
      <c r="F394" s="46">
        <f t="shared" si="27"/>
        <v>34620.594999999994</v>
      </c>
    </row>
    <row r="395" spans="1:6" x14ac:dyDescent="0.2">
      <c r="A395" s="5">
        <v>44224</v>
      </c>
      <c r="B395" s="37">
        <v>33331</v>
      </c>
      <c r="C395" s="46">
        <f t="shared" si="24"/>
        <v>31892.5</v>
      </c>
      <c r="D395" s="46">
        <f t="shared" si="25"/>
        <v>32143.025000000001</v>
      </c>
      <c r="E395" s="46">
        <f t="shared" si="26"/>
        <v>32290.157142857144</v>
      </c>
      <c r="F395" s="46">
        <f t="shared" si="27"/>
        <v>34915.11</v>
      </c>
    </row>
    <row r="396" spans="1:6" x14ac:dyDescent="0.2">
      <c r="A396" s="5">
        <v>44223</v>
      </c>
      <c r="B396" s="37">
        <v>30454</v>
      </c>
      <c r="C396" s="46">
        <f t="shared" si="24"/>
        <v>31486.5</v>
      </c>
      <c r="D396" s="46">
        <f t="shared" si="25"/>
        <v>31884.775000000001</v>
      </c>
      <c r="E396" s="46">
        <f t="shared" si="26"/>
        <v>31939.014285714286</v>
      </c>
      <c r="F396" s="46">
        <f t="shared" si="27"/>
        <v>35274.009999999995</v>
      </c>
    </row>
    <row r="397" spans="1:6" x14ac:dyDescent="0.2">
      <c r="A397" s="5">
        <v>44222</v>
      </c>
      <c r="B397" s="37">
        <v>32519</v>
      </c>
      <c r="C397" s="46">
        <f t="shared" si="24"/>
        <v>32393.55</v>
      </c>
      <c r="D397" s="46">
        <f t="shared" si="25"/>
        <v>32296.025000000001</v>
      </c>
      <c r="E397" s="46">
        <f t="shared" si="26"/>
        <v>32662.885714285716</v>
      </c>
      <c r="F397" s="46">
        <f t="shared" si="27"/>
        <v>35721.659999999996</v>
      </c>
    </row>
    <row r="398" spans="1:6" x14ac:dyDescent="0.2">
      <c r="A398" s="5">
        <v>44221</v>
      </c>
      <c r="B398" s="37">
        <v>32268.1</v>
      </c>
      <c r="C398" s="46">
        <f t="shared" si="24"/>
        <v>32283.05</v>
      </c>
      <c r="D398" s="46">
        <f t="shared" si="25"/>
        <v>32431.775000000001</v>
      </c>
      <c r="E398" s="46">
        <f t="shared" si="26"/>
        <v>33154.171428571433</v>
      </c>
      <c r="F398" s="46">
        <f t="shared" si="27"/>
        <v>35933.46</v>
      </c>
    </row>
    <row r="399" spans="1:6" x14ac:dyDescent="0.2">
      <c r="A399" s="5">
        <v>44220</v>
      </c>
      <c r="B399" s="37">
        <v>32298</v>
      </c>
      <c r="C399" s="46">
        <f t="shared" si="24"/>
        <v>32198.5</v>
      </c>
      <c r="D399" s="46">
        <f t="shared" si="25"/>
        <v>32083</v>
      </c>
      <c r="E399" s="46">
        <f t="shared" si="26"/>
        <v>33787.157142857141</v>
      </c>
      <c r="F399" s="46">
        <f t="shared" si="27"/>
        <v>36019.854999999996</v>
      </c>
    </row>
    <row r="400" spans="1:6" x14ac:dyDescent="0.2">
      <c r="A400" s="5">
        <v>44219</v>
      </c>
      <c r="B400" s="37">
        <v>32099</v>
      </c>
      <c r="C400" s="46">
        <f t="shared" si="24"/>
        <v>32580.5</v>
      </c>
      <c r="D400" s="46">
        <f t="shared" si="25"/>
        <v>32888.775000000001</v>
      </c>
      <c r="E400" s="46">
        <f t="shared" si="26"/>
        <v>34302.157142857141</v>
      </c>
      <c r="F400" s="46">
        <f t="shared" si="27"/>
        <v>36005.955000000002</v>
      </c>
    </row>
    <row r="401" spans="1:6" x14ac:dyDescent="0.2">
      <c r="A401" s="5">
        <v>44218</v>
      </c>
      <c r="B401" s="37">
        <v>33062</v>
      </c>
      <c r="C401" s="46">
        <f t="shared" si="24"/>
        <v>31967.5</v>
      </c>
      <c r="D401" s="46">
        <f t="shared" si="25"/>
        <v>33853.525000000001</v>
      </c>
      <c r="E401" s="46">
        <f t="shared" si="26"/>
        <v>34867.300000000003</v>
      </c>
      <c r="F401" s="46">
        <f t="shared" si="27"/>
        <v>36049.555</v>
      </c>
    </row>
    <row r="402" spans="1:6" x14ac:dyDescent="0.2">
      <c r="A402" s="5">
        <v>44217</v>
      </c>
      <c r="B402" s="37">
        <v>30873</v>
      </c>
      <c r="C402" s="46">
        <f t="shared" si="24"/>
        <v>33197.050000000003</v>
      </c>
      <c r="D402" s="46">
        <f t="shared" si="25"/>
        <v>34762.775000000001</v>
      </c>
      <c r="E402" s="46">
        <f t="shared" si="26"/>
        <v>35392.87142857143</v>
      </c>
      <c r="F402" s="46">
        <f t="shared" si="27"/>
        <v>36005.705000000002</v>
      </c>
    </row>
    <row r="403" spans="1:6" x14ac:dyDescent="0.2">
      <c r="A403" s="5">
        <v>44216</v>
      </c>
      <c r="B403" s="37">
        <v>35521.1</v>
      </c>
      <c r="C403" s="46">
        <f t="shared" si="24"/>
        <v>35739.550000000003</v>
      </c>
      <c r="D403" s="46">
        <f t="shared" si="25"/>
        <v>36020.275000000001</v>
      </c>
      <c r="E403" s="46">
        <f t="shared" si="26"/>
        <v>36578.157142857141</v>
      </c>
      <c r="F403" s="46">
        <f t="shared" si="27"/>
        <v>35929.354999999996</v>
      </c>
    </row>
    <row r="404" spans="1:6" x14ac:dyDescent="0.2">
      <c r="A404" s="5">
        <v>44215</v>
      </c>
      <c r="B404" s="37">
        <v>35958</v>
      </c>
      <c r="C404" s="46">
        <f t="shared" si="24"/>
        <v>36328.5</v>
      </c>
      <c r="D404" s="46">
        <f t="shared" si="25"/>
        <v>36153.75</v>
      </c>
      <c r="E404" s="46">
        <f t="shared" si="26"/>
        <v>36843</v>
      </c>
      <c r="F404" s="46">
        <f t="shared" si="27"/>
        <v>35599.949999999997</v>
      </c>
    </row>
    <row r="405" spans="1:6" x14ac:dyDescent="0.2">
      <c r="A405" s="5">
        <v>44214</v>
      </c>
      <c r="B405" s="37">
        <v>36699</v>
      </c>
      <c r="C405" s="46">
        <f t="shared" si="24"/>
        <v>36301</v>
      </c>
      <c r="D405" s="46">
        <f t="shared" si="25"/>
        <v>36349.5</v>
      </c>
      <c r="E405" s="46">
        <f t="shared" si="26"/>
        <v>36578</v>
      </c>
      <c r="F405" s="46">
        <f t="shared" si="27"/>
        <v>35246.050000000003</v>
      </c>
    </row>
    <row r="406" spans="1:6" x14ac:dyDescent="0.2">
      <c r="A406" s="5">
        <v>44213</v>
      </c>
      <c r="B406" s="37">
        <v>35903</v>
      </c>
      <c r="C406" s="46">
        <f t="shared" si="24"/>
        <v>35979</v>
      </c>
      <c r="D406" s="46">
        <f t="shared" si="25"/>
        <v>36967.25</v>
      </c>
      <c r="E406" s="46">
        <f t="shared" si="26"/>
        <v>36403.285714285717</v>
      </c>
      <c r="F406" s="46">
        <f t="shared" si="27"/>
        <v>34776.85</v>
      </c>
    </row>
    <row r="407" spans="1:6" x14ac:dyDescent="0.2">
      <c r="A407" s="5">
        <v>44212</v>
      </c>
      <c r="B407" s="37">
        <v>36055</v>
      </c>
      <c r="C407" s="46">
        <f t="shared" si="24"/>
        <v>36398</v>
      </c>
      <c r="D407" s="46">
        <f t="shared" si="25"/>
        <v>37335.25</v>
      </c>
      <c r="E407" s="46">
        <f t="shared" si="26"/>
        <v>36735.142857142855</v>
      </c>
      <c r="F407" s="46">
        <f t="shared" si="27"/>
        <v>34334.6</v>
      </c>
    </row>
    <row r="408" spans="1:6" x14ac:dyDescent="0.2">
      <c r="A408" s="5">
        <v>44211</v>
      </c>
      <c r="B408" s="37">
        <v>36741</v>
      </c>
      <c r="C408" s="46">
        <f t="shared" si="24"/>
        <v>37955.5</v>
      </c>
      <c r="D408" s="46">
        <f t="shared" si="25"/>
        <v>36847.25</v>
      </c>
      <c r="E408" s="46">
        <f t="shared" si="26"/>
        <v>37323.142857142855</v>
      </c>
      <c r="F408" s="46">
        <f t="shared" si="27"/>
        <v>33843.9</v>
      </c>
    </row>
    <row r="409" spans="1:6" x14ac:dyDescent="0.2">
      <c r="A409" s="5">
        <v>44210</v>
      </c>
      <c r="B409" s="37">
        <v>39170</v>
      </c>
      <c r="C409" s="46">
        <f t="shared" si="24"/>
        <v>38272.5</v>
      </c>
      <c r="D409" s="46">
        <f t="shared" si="25"/>
        <v>36531</v>
      </c>
      <c r="E409" s="46">
        <f t="shared" si="26"/>
        <v>37861.428571428572</v>
      </c>
      <c r="F409" s="46">
        <f t="shared" si="27"/>
        <v>33327.449999999997</v>
      </c>
    </row>
    <row r="410" spans="1:6" x14ac:dyDescent="0.2">
      <c r="A410" s="5">
        <v>44209</v>
      </c>
      <c r="B410" s="37">
        <v>37375</v>
      </c>
      <c r="C410" s="46">
        <f t="shared" si="24"/>
        <v>35739</v>
      </c>
      <c r="D410" s="46">
        <f t="shared" si="25"/>
        <v>36295</v>
      </c>
      <c r="E410" s="46">
        <f t="shared" si="26"/>
        <v>37895.285714285717</v>
      </c>
      <c r="F410" s="46">
        <f t="shared" si="27"/>
        <v>32604.799999999999</v>
      </c>
    </row>
    <row r="411" spans="1:6" x14ac:dyDescent="0.2">
      <c r="A411" s="5">
        <v>44208</v>
      </c>
      <c r="B411" s="37">
        <v>34103</v>
      </c>
      <c r="C411" s="46">
        <f t="shared" si="24"/>
        <v>34789.5</v>
      </c>
      <c r="D411" s="46">
        <f t="shared" si="25"/>
        <v>36994</v>
      </c>
      <c r="E411" s="46">
        <f t="shared" si="26"/>
        <v>37806.714285714283</v>
      </c>
      <c r="F411" s="46">
        <f t="shared" si="27"/>
        <v>31922.799999999999</v>
      </c>
    </row>
    <row r="412" spans="1:6" x14ac:dyDescent="0.2">
      <c r="A412" s="5">
        <v>44207</v>
      </c>
      <c r="B412" s="37">
        <v>35476</v>
      </c>
      <c r="C412" s="46">
        <f t="shared" si="24"/>
        <v>36851</v>
      </c>
      <c r="D412" s="46">
        <f t="shared" si="25"/>
        <v>38595.5</v>
      </c>
      <c r="E412" s="46">
        <f t="shared" si="26"/>
        <v>37791.428571428572</v>
      </c>
      <c r="F412" s="46">
        <f t="shared" si="27"/>
        <v>31379.35</v>
      </c>
    </row>
    <row r="413" spans="1:6" x14ac:dyDescent="0.2">
      <c r="A413" s="5">
        <v>44206</v>
      </c>
      <c r="B413" s="37">
        <v>38226</v>
      </c>
      <c r="C413" s="46">
        <f t="shared" si="24"/>
        <v>39198.5</v>
      </c>
      <c r="D413" s="46">
        <f t="shared" si="25"/>
        <v>39578.25</v>
      </c>
      <c r="E413" s="46">
        <f t="shared" si="26"/>
        <v>37297.714285714283</v>
      </c>
      <c r="F413" s="46">
        <f t="shared" si="27"/>
        <v>30795.8</v>
      </c>
    </row>
    <row r="414" spans="1:6" x14ac:dyDescent="0.2">
      <c r="A414" s="5">
        <v>44205</v>
      </c>
      <c r="B414" s="37">
        <v>40171</v>
      </c>
      <c r="C414" s="46">
        <f t="shared" si="24"/>
        <v>40340</v>
      </c>
      <c r="D414" s="46">
        <f t="shared" si="25"/>
        <v>39210.5</v>
      </c>
      <c r="E414" s="46">
        <f t="shared" si="26"/>
        <v>36547</v>
      </c>
      <c r="F414" s="46">
        <f t="shared" si="27"/>
        <v>30019.55</v>
      </c>
    </row>
    <row r="415" spans="1:6" x14ac:dyDescent="0.2">
      <c r="A415" s="5">
        <v>44204</v>
      </c>
      <c r="B415" s="37">
        <v>40509</v>
      </c>
      <c r="C415" s="46">
        <f t="shared" si="24"/>
        <v>39958</v>
      </c>
      <c r="D415" s="46">
        <f t="shared" si="25"/>
        <v>37666.75</v>
      </c>
      <c r="E415" s="46">
        <f t="shared" si="26"/>
        <v>35406.142857142855</v>
      </c>
      <c r="F415" s="46">
        <f t="shared" si="27"/>
        <v>29182.35</v>
      </c>
    </row>
    <row r="416" spans="1:6" x14ac:dyDescent="0.2">
      <c r="A416" s="5">
        <v>44203</v>
      </c>
      <c r="B416" s="37">
        <v>39407</v>
      </c>
      <c r="C416" s="46">
        <f t="shared" si="24"/>
        <v>38081</v>
      </c>
      <c r="D416" s="46">
        <f t="shared" si="25"/>
        <v>35544.5</v>
      </c>
      <c r="E416" s="46">
        <f t="shared" si="26"/>
        <v>33811.428571428572</v>
      </c>
      <c r="F416" s="46">
        <f t="shared" si="27"/>
        <v>28347.1</v>
      </c>
    </row>
    <row r="417" spans="1:6" x14ac:dyDescent="0.2">
      <c r="A417" s="5">
        <v>44202</v>
      </c>
      <c r="B417" s="37">
        <v>36755</v>
      </c>
      <c r="C417" s="46">
        <f t="shared" si="24"/>
        <v>35375.5</v>
      </c>
      <c r="D417" s="46">
        <f t="shared" si="25"/>
        <v>33935.5</v>
      </c>
      <c r="E417" s="46">
        <f t="shared" si="26"/>
        <v>32315.142857142859</v>
      </c>
      <c r="F417" s="46">
        <f t="shared" si="27"/>
        <v>27533.1</v>
      </c>
    </row>
    <row r="418" spans="1:6" x14ac:dyDescent="0.2">
      <c r="A418" s="5">
        <v>44201</v>
      </c>
      <c r="B418" s="37">
        <v>33996</v>
      </c>
      <c r="C418" s="46">
        <f t="shared" si="24"/>
        <v>33008</v>
      </c>
      <c r="D418" s="46">
        <f t="shared" si="25"/>
        <v>32793</v>
      </c>
      <c r="E418" s="46">
        <f t="shared" si="26"/>
        <v>31190.142857142859</v>
      </c>
      <c r="F418" s="46">
        <f t="shared" si="27"/>
        <v>26835.68</v>
      </c>
    </row>
    <row r="419" spans="1:6" x14ac:dyDescent="0.2">
      <c r="A419" s="5">
        <v>44200</v>
      </c>
      <c r="B419" s="37">
        <v>32020</v>
      </c>
      <c r="C419" s="46">
        <f t="shared" si="24"/>
        <v>32495.5</v>
      </c>
      <c r="D419" s="46">
        <f t="shared" si="25"/>
        <v>31630.5</v>
      </c>
      <c r="E419" s="46">
        <f t="shared" si="26"/>
        <v>30235.714285714286</v>
      </c>
      <c r="F419" s="46">
        <f t="shared" si="27"/>
        <v>26201.98</v>
      </c>
    </row>
    <row r="420" spans="1:6" x14ac:dyDescent="0.2">
      <c r="A420" s="5">
        <v>44199</v>
      </c>
      <c r="B420" s="37">
        <v>32971</v>
      </c>
      <c r="C420" s="46">
        <f t="shared" si="24"/>
        <v>32578</v>
      </c>
      <c r="D420" s="46">
        <f t="shared" si="25"/>
        <v>30858.75</v>
      </c>
      <c r="E420" s="46">
        <f t="shared" si="26"/>
        <v>29526.857142857141</v>
      </c>
      <c r="F420" s="46">
        <f t="shared" si="27"/>
        <v>25573.93</v>
      </c>
    </row>
    <row r="421" spans="1:6" x14ac:dyDescent="0.2">
      <c r="A421" s="5">
        <v>44198</v>
      </c>
      <c r="B421" s="37">
        <v>32185</v>
      </c>
      <c r="C421" s="46">
        <f t="shared" si="24"/>
        <v>30765.5</v>
      </c>
      <c r="D421" s="46">
        <f t="shared" si="25"/>
        <v>29836</v>
      </c>
      <c r="E421" s="46">
        <f t="shared" si="26"/>
        <v>28565.428571428572</v>
      </c>
      <c r="F421" s="46">
        <f t="shared" si="27"/>
        <v>24889.43</v>
      </c>
    </row>
    <row r="422" spans="1:6" x14ac:dyDescent="0.2">
      <c r="A422" s="5">
        <v>44197</v>
      </c>
      <c r="B422" s="37">
        <v>29346</v>
      </c>
      <c r="C422" s="46">
        <f t="shared" si="24"/>
        <v>29139.5</v>
      </c>
      <c r="D422" s="46">
        <f t="shared" si="25"/>
        <v>28618.5</v>
      </c>
      <c r="E422" s="46">
        <f t="shared" si="26"/>
        <v>27740.714285714286</v>
      </c>
      <c r="F422" s="46">
        <f t="shared" si="27"/>
        <v>24239.18</v>
      </c>
    </row>
    <row r="423" spans="1:6" x14ac:dyDescent="0.2">
      <c r="A423" s="5">
        <v>44196</v>
      </c>
      <c r="B423" s="37">
        <v>28933</v>
      </c>
      <c r="C423" s="46">
        <f t="shared" si="24"/>
        <v>28906.5</v>
      </c>
      <c r="D423" s="46">
        <f t="shared" si="25"/>
        <v>28046.5</v>
      </c>
      <c r="E423" s="46">
        <f t="shared" si="26"/>
        <v>27079.428571428572</v>
      </c>
      <c r="F423" s="46">
        <f t="shared" si="27"/>
        <v>23712.409999999996</v>
      </c>
    </row>
    <row r="424" spans="1:6" x14ac:dyDescent="0.2">
      <c r="A424" s="5">
        <v>44195</v>
      </c>
      <c r="B424" s="37">
        <v>28880</v>
      </c>
      <c r="C424" s="46">
        <f t="shared" si="24"/>
        <v>28097.5</v>
      </c>
      <c r="D424" s="46">
        <f t="shared" si="25"/>
        <v>27373.5</v>
      </c>
      <c r="E424" s="46">
        <f t="shared" si="26"/>
        <v>26336.857142857141</v>
      </c>
      <c r="F424" s="46">
        <f t="shared" si="27"/>
        <v>23168.26</v>
      </c>
    </row>
    <row r="425" spans="1:6" x14ac:dyDescent="0.2">
      <c r="A425" s="5">
        <v>44194</v>
      </c>
      <c r="B425" s="37">
        <v>27315</v>
      </c>
      <c r="C425" s="46">
        <f t="shared" si="24"/>
        <v>27186.5</v>
      </c>
      <c r="D425" s="46">
        <f t="shared" si="25"/>
        <v>26756.5</v>
      </c>
      <c r="E425" s="46">
        <f t="shared" si="26"/>
        <v>25530.285714285714</v>
      </c>
      <c r="F425" s="46">
        <f t="shared" si="27"/>
        <v>22637.26</v>
      </c>
    </row>
    <row r="426" spans="1:6" x14ac:dyDescent="0.2">
      <c r="A426" s="5">
        <v>44193</v>
      </c>
      <c r="B426" s="37">
        <v>27058</v>
      </c>
      <c r="C426" s="46">
        <f t="shared" si="24"/>
        <v>26649.5</v>
      </c>
      <c r="D426" s="46">
        <f t="shared" si="25"/>
        <v>26107</v>
      </c>
      <c r="E426" s="46">
        <f t="shared" si="26"/>
        <v>25028.857142857141</v>
      </c>
      <c r="F426" s="46">
        <f t="shared" si="27"/>
        <v>22199.51</v>
      </c>
    </row>
    <row r="427" spans="1:6" x14ac:dyDescent="0.2">
      <c r="A427" s="5">
        <v>44192</v>
      </c>
      <c r="B427" s="37">
        <v>26241</v>
      </c>
      <c r="C427" s="46">
        <f t="shared" si="24"/>
        <v>26326.5</v>
      </c>
      <c r="D427" s="46">
        <f t="shared" si="25"/>
        <v>25276.25</v>
      </c>
      <c r="E427" s="46">
        <f t="shared" si="26"/>
        <v>24406.428571428572</v>
      </c>
      <c r="F427" s="46">
        <f t="shared" si="27"/>
        <v>21763.359999999997</v>
      </c>
    </row>
    <row r="428" spans="1:6" x14ac:dyDescent="0.2">
      <c r="A428" s="5">
        <v>44191</v>
      </c>
      <c r="B428" s="37">
        <v>26412</v>
      </c>
      <c r="C428" s="46">
        <f t="shared" si="24"/>
        <v>25564.5</v>
      </c>
      <c r="D428" s="46">
        <f t="shared" si="25"/>
        <v>24524.5</v>
      </c>
      <c r="E428" s="46">
        <f t="shared" si="26"/>
        <v>24004.428571428572</v>
      </c>
      <c r="F428" s="46">
        <f t="shared" si="27"/>
        <v>21411.109999999997</v>
      </c>
    </row>
    <row r="429" spans="1:6" x14ac:dyDescent="0.2">
      <c r="A429" s="5">
        <v>44190</v>
      </c>
      <c r="B429" s="37">
        <v>24717</v>
      </c>
      <c r="C429" s="46">
        <f t="shared" si="24"/>
        <v>24226</v>
      </c>
      <c r="D429" s="46">
        <f t="shared" si="25"/>
        <v>23872.75</v>
      </c>
      <c r="E429" s="46">
        <f t="shared" si="26"/>
        <v>23631.857142857141</v>
      </c>
      <c r="F429" s="46">
        <f t="shared" si="27"/>
        <v>21061.01</v>
      </c>
    </row>
    <row r="430" spans="1:6" x14ac:dyDescent="0.2">
      <c r="A430" s="5">
        <v>44189</v>
      </c>
      <c r="B430" s="37">
        <v>23735</v>
      </c>
      <c r="C430" s="46">
        <f t="shared" si="24"/>
        <v>23484.5</v>
      </c>
      <c r="D430" s="46">
        <f t="shared" si="25"/>
        <v>23368.75</v>
      </c>
      <c r="E430" s="46">
        <f t="shared" si="26"/>
        <v>23404.714285714286</v>
      </c>
      <c r="F430" s="46">
        <f t="shared" si="27"/>
        <v>20783.009999999998</v>
      </c>
    </row>
    <row r="431" spans="1:6" x14ac:dyDescent="0.2">
      <c r="A431" s="5">
        <v>44188</v>
      </c>
      <c r="B431" s="37">
        <v>23234</v>
      </c>
      <c r="C431" s="46">
        <f t="shared" si="24"/>
        <v>23519.5</v>
      </c>
      <c r="D431" s="46">
        <f t="shared" si="25"/>
        <v>23291.75</v>
      </c>
      <c r="E431" s="46">
        <f t="shared" si="26"/>
        <v>23272.085714285717</v>
      </c>
      <c r="F431" s="46">
        <f t="shared" si="27"/>
        <v>20529.11</v>
      </c>
    </row>
    <row r="432" spans="1:6" x14ac:dyDescent="0.2">
      <c r="A432" s="5">
        <v>44187</v>
      </c>
      <c r="B432" s="37">
        <v>23805</v>
      </c>
      <c r="C432" s="46">
        <f t="shared" si="24"/>
        <v>23253</v>
      </c>
      <c r="D432" s="46">
        <f t="shared" si="25"/>
        <v>23434.25</v>
      </c>
      <c r="E432" s="46">
        <f t="shared" si="26"/>
        <v>22998.942857142858</v>
      </c>
      <c r="F432" s="46">
        <f t="shared" si="27"/>
        <v>20339.760000000002</v>
      </c>
    </row>
    <row r="433" spans="1:6" x14ac:dyDescent="0.2">
      <c r="A433" s="5">
        <v>44186</v>
      </c>
      <c r="B433" s="37">
        <v>22701</v>
      </c>
      <c r="C433" s="46">
        <f t="shared" si="24"/>
        <v>23064</v>
      </c>
      <c r="D433" s="46">
        <f t="shared" si="25"/>
        <v>23264.75</v>
      </c>
      <c r="E433" s="46">
        <f t="shared" si="26"/>
        <v>22378.085714285717</v>
      </c>
      <c r="F433" s="46">
        <f t="shared" si="27"/>
        <v>20111.560000000001</v>
      </c>
    </row>
    <row r="434" spans="1:6" x14ac:dyDescent="0.2">
      <c r="A434" s="5">
        <v>44185</v>
      </c>
      <c r="B434" s="37">
        <v>23427</v>
      </c>
      <c r="C434" s="46">
        <f t="shared" si="24"/>
        <v>23615.5</v>
      </c>
      <c r="D434" s="46">
        <f t="shared" si="25"/>
        <v>23291.15</v>
      </c>
      <c r="E434" s="46">
        <f t="shared" si="26"/>
        <v>21889.514285714286</v>
      </c>
      <c r="F434" s="46">
        <f t="shared" si="27"/>
        <v>19916.86</v>
      </c>
    </row>
    <row r="435" spans="1:6" x14ac:dyDescent="0.2">
      <c r="A435" s="5">
        <v>44184</v>
      </c>
      <c r="B435" s="37">
        <v>23804</v>
      </c>
      <c r="C435" s="46">
        <f t="shared" si="24"/>
        <v>23465.5</v>
      </c>
      <c r="D435" s="46">
        <f t="shared" si="25"/>
        <v>22764.9</v>
      </c>
      <c r="E435" s="46">
        <f t="shared" si="26"/>
        <v>21282.799999999999</v>
      </c>
      <c r="F435" s="46">
        <f t="shared" si="27"/>
        <v>19729.810000000001</v>
      </c>
    </row>
    <row r="436" spans="1:6" x14ac:dyDescent="0.2">
      <c r="A436" s="5">
        <v>44183</v>
      </c>
      <c r="B436" s="37">
        <v>23127</v>
      </c>
      <c r="C436" s="46">
        <f t="shared" si="24"/>
        <v>22966.799999999999</v>
      </c>
      <c r="D436" s="46">
        <f t="shared" si="25"/>
        <v>21678.65</v>
      </c>
      <c r="E436" s="46">
        <f t="shared" si="26"/>
        <v>20569.457142857143</v>
      </c>
      <c r="F436" s="46">
        <f t="shared" si="27"/>
        <v>19449.41</v>
      </c>
    </row>
    <row r="437" spans="1:6" x14ac:dyDescent="0.2">
      <c r="A437" s="5">
        <v>44182</v>
      </c>
      <c r="B437" s="37">
        <v>22806.6</v>
      </c>
      <c r="C437" s="46">
        <f t="shared" si="24"/>
        <v>22064.3</v>
      </c>
      <c r="D437" s="46">
        <f t="shared" si="25"/>
        <v>20717.150000000001</v>
      </c>
      <c r="E437" s="46">
        <f t="shared" si="26"/>
        <v>19844.17142857143</v>
      </c>
      <c r="F437" s="46">
        <f t="shared" si="27"/>
        <v>19180.36</v>
      </c>
    </row>
    <row r="438" spans="1:6" x14ac:dyDescent="0.2">
      <c r="A438" s="5">
        <v>44181</v>
      </c>
      <c r="B438" s="37">
        <v>21322</v>
      </c>
      <c r="C438" s="46">
        <f t="shared" si="24"/>
        <v>20390.5</v>
      </c>
      <c r="D438" s="46">
        <f t="shared" si="25"/>
        <v>19810.5</v>
      </c>
      <c r="E438" s="46">
        <f t="shared" si="26"/>
        <v>19194.657142857144</v>
      </c>
      <c r="F438" s="46">
        <f t="shared" si="27"/>
        <v>18898.494999999999</v>
      </c>
    </row>
    <row r="439" spans="1:6" x14ac:dyDescent="0.2">
      <c r="A439" s="5">
        <v>44180</v>
      </c>
      <c r="B439" s="37">
        <v>19459</v>
      </c>
      <c r="C439" s="46">
        <f t="shared" si="24"/>
        <v>19370</v>
      </c>
      <c r="D439" s="46">
        <f t="shared" si="25"/>
        <v>19182.650000000001</v>
      </c>
      <c r="E439" s="46">
        <f t="shared" si="26"/>
        <v>18800.085714285717</v>
      </c>
      <c r="F439" s="46">
        <f t="shared" si="27"/>
        <v>18693.344999999998</v>
      </c>
    </row>
    <row r="440" spans="1:6" x14ac:dyDescent="0.2">
      <c r="A440" s="5">
        <v>44179</v>
      </c>
      <c r="B440" s="37">
        <v>19281</v>
      </c>
      <c r="C440" s="46">
        <f t="shared" si="24"/>
        <v>19230.5</v>
      </c>
      <c r="D440" s="46">
        <f t="shared" si="25"/>
        <v>18830.400000000001</v>
      </c>
      <c r="E440" s="46">
        <f t="shared" si="26"/>
        <v>18639.514285714286</v>
      </c>
      <c r="F440" s="46">
        <f t="shared" si="27"/>
        <v>18656.894999999997</v>
      </c>
    </row>
    <row r="441" spans="1:6" x14ac:dyDescent="0.2">
      <c r="A441" s="5">
        <v>44178</v>
      </c>
      <c r="B441" s="37">
        <v>19180</v>
      </c>
      <c r="C441" s="46">
        <f t="shared" si="24"/>
        <v>18995.3</v>
      </c>
      <c r="D441" s="46">
        <f t="shared" si="25"/>
        <v>18575.150000000001</v>
      </c>
      <c r="E441" s="46">
        <f t="shared" si="26"/>
        <v>18627.37142857143</v>
      </c>
      <c r="F441" s="46">
        <f t="shared" si="27"/>
        <v>18649.584999999999</v>
      </c>
    </row>
    <row r="442" spans="1:6" x14ac:dyDescent="0.2">
      <c r="A442" s="5">
        <v>44177</v>
      </c>
      <c r="B442" s="37">
        <v>18810.599999999999</v>
      </c>
      <c r="C442" s="46">
        <f t="shared" si="24"/>
        <v>18430.3</v>
      </c>
      <c r="D442" s="46">
        <f t="shared" si="25"/>
        <v>18420.150000000001</v>
      </c>
      <c r="E442" s="46">
        <f t="shared" si="26"/>
        <v>18660.228571428572</v>
      </c>
      <c r="F442" s="46">
        <f t="shared" si="27"/>
        <v>18609.234999999997</v>
      </c>
    </row>
    <row r="443" spans="1:6" x14ac:dyDescent="0.2">
      <c r="A443" s="5">
        <v>44176</v>
      </c>
      <c r="B443" s="37">
        <v>18050</v>
      </c>
      <c r="C443" s="46">
        <f t="shared" si="24"/>
        <v>18155</v>
      </c>
      <c r="D443" s="46">
        <f t="shared" si="25"/>
        <v>18301.25</v>
      </c>
      <c r="E443" s="46">
        <f t="shared" si="26"/>
        <v>18709.714285714286</v>
      </c>
      <c r="F443" s="46">
        <f t="shared" si="27"/>
        <v>18588.654999999999</v>
      </c>
    </row>
    <row r="444" spans="1:6" x14ac:dyDescent="0.2">
      <c r="A444" s="5">
        <v>44175</v>
      </c>
      <c r="B444" s="37">
        <v>18260</v>
      </c>
      <c r="C444" s="46">
        <f t="shared" si="24"/>
        <v>18410</v>
      </c>
      <c r="D444" s="46">
        <f t="shared" si="25"/>
        <v>18587.75</v>
      </c>
      <c r="E444" s="46">
        <f t="shared" si="26"/>
        <v>18796.428571428572</v>
      </c>
      <c r="F444" s="46">
        <f t="shared" si="27"/>
        <v>18619.154999999999</v>
      </c>
    </row>
    <row r="445" spans="1:6" x14ac:dyDescent="0.2">
      <c r="A445" s="5">
        <v>44174</v>
      </c>
      <c r="B445" s="37">
        <v>18560</v>
      </c>
      <c r="C445" s="46">
        <f t="shared" si="24"/>
        <v>18447.5</v>
      </c>
      <c r="D445" s="46">
        <f t="shared" si="25"/>
        <v>18875.25</v>
      </c>
      <c r="E445" s="46">
        <f t="shared" si="26"/>
        <v>18966</v>
      </c>
      <c r="F445" s="46">
        <f t="shared" si="27"/>
        <v>18639.605</v>
      </c>
    </row>
    <row r="446" spans="1:6" x14ac:dyDescent="0.2">
      <c r="A446" s="5">
        <v>44173</v>
      </c>
      <c r="B446" s="37">
        <v>18335</v>
      </c>
      <c r="C446" s="46">
        <f t="shared" si="24"/>
        <v>18765.5</v>
      </c>
      <c r="D446" s="46">
        <f t="shared" si="25"/>
        <v>19024.5</v>
      </c>
      <c r="E446" s="46">
        <f t="shared" si="26"/>
        <v>19063.285714285714</v>
      </c>
      <c r="F446" s="46">
        <f t="shared" si="27"/>
        <v>18602.105</v>
      </c>
    </row>
    <row r="447" spans="1:6" x14ac:dyDescent="0.2">
      <c r="A447" s="5">
        <v>44172</v>
      </c>
      <c r="B447" s="37">
        <v>19196</v>
      </c>
      <c r="C447" s="46">
        <f t="shared" si="24"/>
        <v>19303</v>
      </c>
      <c r="D447" s="46">
        <f t="shared" si="25"/>
        <v>19105</v>
      </c>
      <c r="E447" s="46">
        <f t="shared" si="26"/>
        <v>19130.714285714286</v>
      </c>
      <c r="F447" s="46">
        <f t="shared" si="27"/>
        <v>18574.004999999997</v>
      </c>
    </row>
    <row r="448" spans="1:6" x14ac:dyDescent="0.2">
      <c r="A448" s="5">
        <v>44171</v>
      </c>
      <c r="B448" s="37">
        <v>19410</v>
      </c>
      <c r="C448" s="46">
        <f t="shared" si="24"/>
        <v>19283.5</v>
      </c>
      <c r="D448" s="46">
        <f t="shared" si="25"/>
        <v>19167.75</v>
      </c>
      <c r="E448" s="46">
        <f t="shared" si="26"/>
        <v>19200.714285714286</v>
      </c>
      <c r="F448" s="46">
        <f t="shared" si="27"/>
        <v>18497.95</v>
      </c>
    </row>
    <row r="449" spans="1:6" x14ac:dyDescent="0.2">
      <c r="A449" s="5">
        <v>44170</v>
      </c>
      <c r="B449" s="37">
        <v>19157</v>
      </c>
      <c r="C449" s="46">
        <f t="shared" si="24"/>
        <v>18907</v>
      </c>
      <c r="D449" s="46">
        <f t="shared" si="25"/>
        <v>19125.5</v>
      </c>
      <c r="E449" s="46">
        <f t="shared" si="26"/>
        <v>19027.285714285714</v>
      </c>
      <c r="F449" s="46">
        <f t="shared" si="27"/>
        <v>18362.95</v>
      </c>
    </row>
    <row r="450" spans="1:6" x14ac:dyDescent="0.2">
      <c r="A450" s="5">
        <v>44169</v>
      </c>
      <c r="B450" s="37">
        <v>18657</v>
      </c>
      <c r="C450" s="46">
        <f t="shared" si="24"/>
        <v>19052</v>
      </c>
      <c r="D450" s="46">
        <f t="shared" si="25"/>
        <v>19038</v>
      </c>
      <c r="E450" s="46">
        <f t="shared" si="26"/>
        <v>18825.714285714286</v>
      </c>
      <c r="F450" s="46">
        <f t="shared" si="27"/>
        <v>18203.21</v>
      </c>
    </row>
    <row r="451" spans="1:6" x14ac:dyDescent="0.2">
      <c r="A451" s="5">
        <v>44168</v>
      </c>
      <c r="B451" s="37">
        <v>19447</v>
      </c>
      <c r="C451" s="46">
        <f t="shared" ref="C451:C514" si="28">AVERAGE(B451:B452)</f>
        <v>19344</v>
      </c>
      <c r="D451" s="46">
        <f t="shared" ref="D451:D514" si="29">AVERAGE(B451:B454)</f>
        <v>19295.25</v>
      </c>
      <c r="E451" s="46">
        <f t="shared" ref="E451:E514" si="30">AVERAGE(B451:B457)</f>
        <v>18613.185714285715</v>
      </c>
      <c r="F451" s="46">
        <f t="shared" ref="F451:F514" si="31">AVERAGE(B451:B470)</f>
        <v>18073.275000000001</v>
      </c>
    </row>
    <row r="452" spans="1:6" x14ac:dyDescent="0.2">
      <c r="A452" s="5">
        <v>44167</v>
      </c>
      <c r="B452" s="37">
        <v>19241</v>
      </c>
      <c r="C452" s="46">
        <f t="shared" si="28"/>
        <v>19024</v>
      </c>
      <c r="D452" s="46">
        <f t="shared" si="29"/>
        <v>18982.5</v>
      </c>
      <c r="E452" s="46">
        <f t="shared" si="30"/>
        <v>18294.900000000001</v>
      </c>
      <c r="F452" s="46">
        <f t="shared" si="31"/>
        <v>17916.424999999999</v>
      </c>
    </row>
    <row r="453" spans="1:6" x14ac:dyDescent="0.2">
      <c r="A453" s="5">
        <v>44166</v>
      </c>
      <c r="B453" s="37">
        <v>18807</v>
      </c>
      <c r="C453" s="46">
        <f t="shared" si="28"/>
        <v>19246.5</v>
      </c>
      <c r="D453" s="46">
        <f t="shared" si="29"/>
        <v>18608.75</v>
      </c>
      <c r="E453" s="46">
        <f t="shared" si="30"/>
        <v>18221.900000000001</v>
      </c>
      <c r="F453" s="46">
        <f t="shared" si="31"/>
        <v>17769.075000000001</v>
      </c>
    </row>
    <row r="454" spans="1:6" x14ac:dyDescent="0.2">
      <c r="A454" s="5">
        <v>44165</v>
      </c>
      <c r="B454" s="37">
        <v>19686</v>
      </c>
      <c r="C454" s="46">
        <f t="shared" si="28"/>
        <v>18941</v>
      </c>
      <c r="D454" s="46">
        <f t="shared" si="29"/>
        <v>18199.325000000001</v>
      </c>
      <c r="E454" s="46">
        <f t="shared" si="30"/>
        <v>18268.728571428572</v>
      </c>
      <c r="F454" s="46">
        <f t="shared" si="31"/>
        <v>17614.224999999999</v>
      </c>
    </row>
    <row r="455" spans="1:6" x14ac:dyDescent="0.2">
      <c r="A455" s="5">
        <v>44164</v>
      </c>
      <c r="B455" s="37">
        <v>18196</v>
      </c>
      <c r="C455" s="46">
        <f t="shared" si="28"/>
        <v>17971</v>
      </c>
      <c r="D455" s="46">
        <f t="shared" si="29"/>
        <v>17582.575000000001</v>
      </c>
      <c r="E455" s="46">
        <f t="shared" si="30"/>
        <v>18081.157142857144</v>
      </c>
      <c r="F455" s="46">
        <f t="shared" si="31"/>
        <v>17395.525000000001</v>
      </c>
    </row>
    <row r="456" spans="1:6" x14ac:dyDescent="0.2">
      <c r="A456" s="5">
        <v>44163</v>
      </c>
      <c r="B456" s="37">
        <v>17746</v>
      </c>
      <c r="C456" s="46">
        <f t="shared" si="28"/>
        <v>17457.650000000001</v>
      </c>
      <c r="D456" s="46">
        <f t="shared" si="29"/>
        <v>17716.075000000001</v>
      </c>
      <c r="E456" s="46">
        <f t="shared" si="30"/>
        <v>18110.157142857144</v>
      </c>
      <c r="F456" s="46">
        <f t="shared" si="31"/>
        <v>17252.174999999999</v>
      </c>
    </row>
    <row r="457" spans="1:6" x14ac:dyDescent="0.2">
      <c r="A457" s="5">
        <v>44162</v>
      </c>
      <c r="B457" s="37">
        <v>17169.3</v>
      </c>
      <c r="C457" s="46">
        <f t="shared" si="28"/>
        <v>17194.150000000001</v>
      </c>
      <c r="D457" s="46">
        <f t="shared" si="29"/>
        <v>18063.275000000001</v>
      </c>
      <c r="E457" s="46">
        <f t="shared" si="30"/>
        <v>18240.728571428572</v>
      </c>
      <c r="F457" s="46">
        <f t="shared" si="31"/>
        <v>17139.924999999999</v>
      </c>
    </row>
    <row r="458" spans="1:6" x14ac:dyDescent="0.2">
      <c r="A458" s="5">
        <v>44161</v>
      </c>
      <c r="B458" s="37">
        <v>17219</v>
      </c>
      <c r="C458" s="46">
        <f t="shared" si="28"/>
        <v>17974.5</v>
      </c>
      <c r="D458" s="46">
        <f t="shared" si="29"/>
        <v>18364.2</v>
      </c>
      <c r="E458" s="46">
        <f t="shared" si="30"/>
        <v>18454.971428571429</v>
      </c>
      <c r="F458" s="46">
        <f t="shared" si="31"/>
        <v>17023.664999999997</v>
      </c>
    </row>
    <row r="459" spans="1:6" x14ac:dyDescent="0.2">
      <c r="A459" s="5">
        <v>44160</v>
      </c>
      <c r="B459" s="37">
        <v>18730</v>
      </c>
      <c r="C459" s="46">
        <f t="shared" si="28"/>
        <v>18932.400000000001</v>
      </c>
      <c r="D459" s="46">
        <f t="shared" si="29"/>
        <v>18659.2</v>
      </c>
      <c r="E459" s="46">
        <f t="shared" si="30"/>
        <v>18539.400000000001</v>
      </c>
      <c r="F459" s="46">
        <f t="shared" si="31"/>
        <v>16941.299999999996</v>
      </c>
    </row>
    <row r="460" spans="1:6" x14ac:dyDescent="0.2">
      <c r="A460" s="5">
        <v>44159</v>
      </c>
      <c r="B460" s="37">
        <v>19134.8</v>
      </c>
      <c r="C460" s="46">
        <f t="shared" si="28"/>
        <v>18753.900000000001</v>
      </c>
      <c r="D460" s="46">
        <f t="shared" si="29"/>
        <v>18641.7</v>
      </c>
      <c r="E460" s="46">
        <f t="shared" si="30"/>
        <v>18402.685714285715</v>
      </c>
      <c r="F460" s="46">
        <f t="shared" si="31"/>
        <v>16783.5</v>
      </c>
    </row>
    <row r="461" spans="1:6" x14ac:dyDescent="0.2">
      <c r="A461" s="5">
        <v>44158</v>
      </c>
      <c r="B461" s="37">
        <v>18373</v>
      </c>
      <c r="C461" s="46">
        <f t="shared" si="28"/>
        <v>18386</v>
      </c>
      <c r="D461" s="46">
        <f t="shared" si="29"/>
        <v>18525.25</v>
      </c>
      <c r="E461" s="46">
        <f t="shared" si="30"/>
        <v>18194.12857142857</v>
      </c>
      <c r="F461" s="46">
        <f t="shared" si="31"/>
        <v>16534.760000000002</v>
      </c>
    </row>
    <row r="462" spans="1:6" x14ac:dyDescent="0.2">
      <c r="A462" s="5">
        <v>44157</v>
      </c>
      <c r="B462" s="37">
        <v>18399</v>
      </c>
      <c r="C462" s="46">
        <f t="shared" si="28"/>
        <v>18529.5</v>
      </c>
      <c r="D462" s="46">
        <f t="shared" si="29"/>
        <v>18384.5</v>
      </c>
      <c r="E462" s="46">
        <f t="shared" si="30"/>
        <v>17956.557142857142</v>
      </c>
      <c r="F462" s="46">
        <f t="shared" si="31"/>
        <v>16317.36</v>
      </c>
    </row>
    <row r="463" spans="1:6" x14ac:dyDescent="0.2">
      <c r="A463" s="5">
        <v>44156</v>
      </c>
      <c r="B463" s="37">
        <v>18660</v>
      </c>
      <c r="C463" s="46">
        <f t="shared" si="28"/>
        <v>18664.5</v>
      </c>
      <c r="D463" s="46">
        <f t="shared" si="29"/>
        <v>18228</v>
      </c>
      <c r="E463" s="46">
        <f t="shared" si="30"/>
        <v>17608.442857142854</v>
      </c>
      <c r="F463" s="46">
        <f t="shared" si="31"/>
        <v>16075.560000000001</v>
      </c>
    </row>
    <row r="464" spans="1:6" x14ac:dyDescent="0.2">
      <c r="A464" s="5">
        <v>44155</v>
      </c>
      <c r="B464" s="37">
        <v>18669</v>
      </c>
      <c r="C464" s="46">
        <f t="shared" si="28"/>
        <v>18239.5</v>
      </c>
      <c r="D464" s="46">
        <f t="shared" si="29"/>
        <v>17981.724999999999</v>
      </c>
      <c r="E464" s="46">
        <f t="shared" si="30"/>
        <v>17236.771428571428</v>
      </c>
      <c r="F464" s="46">
        <f t="shared" si="31"/>
        <v>15830.36</v>
      </c>
    </row>
    <row r="465" spans="1:6" x14ac:dyDescent="0.2">
      <c r="A465" s="5">
        <v>44154</v>
      </c>
      <c r="B465" s="37">
        <v>17810</v>
      </c>
      <c r="C465" s="46">
        <f t="shared" si="28"/>
        <v>17791.5</v>
      </c>
      <c r="D465" s="46">
        <f t="shared" si="29"/>
        <v>17491.974999999999</v>
      </c>
      <c r="E465" s="46">
        <f t="shared" si="30"/>
        <v>16899.771428571428</v>
      </c>
      <c r="F465" s="46">
        <f t="shared" si="31"/>
        <v>15586.310000000001</v>
      </c>
    </row>
    <row r="466" spans="1:6" x14ac:dyDescent="0.2">
      <c r="A466" s="5">
        <v>44153</v>
      </c>
      <c r="B466" s="37">
        <v>17773</v>
      </c>
      <c r="C466" s="46">
        <f t="shared" si="28"/>
        <v>17723.95</v>
      </c>
      <c r="D466" s="46">
        <f t="shared" si="29"/>
        <v>17030.025000000001</v>
      </c>
      <c r="E466" s="46">
        <f t="shared" si="30"/>
        <v>16683.2</v>
      </c>
      <c r="F466" s="46">
        <f t="shared" si="31"/>
        <v>15374.210000000003</v>
      </c>
    </row>
    <row r="467" spans="1:6" x14ac:dyDescent="0.2">
      <c r="A467" s="5">
        <v>44152</v>
      </c>
      <c r="B467" s="37">
        <v>17674.900000000001</v>
      </c>
      <c r="C467" s="46">
        <f t="shared" si="28"/>
        <v>17192.45</v>
      </c>
      <c r="D467" s="46">
        <f t="shared" si="29"/>
        <v>16601.350000000002</v>
      </c>
      <c r="E467" s="46">
        <f t="shared" si="30"/>
        <v>16388.485714285714</v>
      </c>
      <c r="F467" s="46">
        <f t="shared" si="31"/>
        <v>15158.110000000004</v>
      </c>
    </row>
    <row r="468" spans="1:6" x14ac:dyDescent="0.2">
      <c r="A468" s="5">
        <v>44151</v>
      </c>
      <c r="B468" s="37">
        <v>16710</v>
      </c>
      <c r="C468" s="46">
        <f t="shared" si="28"/>
        <v>16336.1</v>
      </c>
      <c r="D468" s="46">
        <f t="shared" si="29"/>
        <v>16260.125</v>
      </c>
      <c r="E468" s="46">
        <f t="shared" si="30"/>
        <v>16050.928571428571</v>
      </c>
      <c r="F468" s="46">
        <f t="shared" si="31"/>
        <v>14937.965000000002</v>
      </c>
    </row>
    <row r="469" spans="1:6" x14ac:dyDescent="0.2">
      <c r="A469" s="5">
        <v>44150</v>
      </c>
      <c r="B469" s="37">
        <v>15962.2</v>
      </c>
      <c r="C469" s="46">
        <f t="shared" si="28"/>
        <v>16010.25</v>
      </c>
      <c r="D469" s="46">
        <f t="shared" si="29"/>
        <v>16156.125</v>
      </c>
      <c r="E469" s="46">
        <f t="shared" si="30"/>
        <v>15853.642857142857</v>
      </c>
      <c r="F469" s="46">
        <f t="shared" si="31"/>
        <v>14783.780000000002</v>
      </c>
    </row>
    <row r="470" spans="1:6" x14ac:dyDescent="0.2">
      <c r="A470" s="5">
        <v>44149</v>
      </c>
      <c r="B470" s="37">
        <v>16058.3</v>
      </c>
      <c r="C470" s="46">
        <f t="shared" si="28"/>
        <v>16184.15</v>
      </c>
      <c r="D470" s="46">
        <f t="shared" si="29"/>
        <v>16093.075000000001</v>
      </c>
      <c r="E470" s="46">
        <f t="shared" si="30"/>
        <v>15787.757142857143</v>
      </c>
      <c r="F470" s="46">
        <f t="shared" si="31"/>
        <v>14638.719999999998</v>
      </c>
    </row>
    <row r="471" spans="1:6" x14ac:dyDescent="0.2">
      <c r="A471" s="5">
        <v>44148</v>
      </c>
      <c r="B471" s="37">
        <v>16310</v>
      </c>
      <c r="C471" s="46">
        <f t="shared" si="28"/>
        <v>16302</v>
      </c>
      <c r="D471" s="46">
        <f t="shared" si="29"/>
        <v>15906.5</v>
      </c>
      <c r="E471" s="46">
        <f t="shared" si="30"/>
        <v>15614.300000000001</v>
      </c>
      <c r="F471" s="46">
        <f t="shared" si="31"/>
        <v>14487.654999999999</v>
      </c>
    </row>
    <row r="472" spans="1:6" x14ac:dyDescent="0.2">
      <c r="A472" s="5">
        <v>44147</v>
      </c>
      <c r="B472" s="37">
        <v>16294</v>
      </c>
      <c r="C472" s="46">
        <f t="shared" si="28"/>
        <v>16002</v>
      </c>
      <c r="D472" s="46">
        <f t="shared" si="29"/>
        <v>15661.25</v>
      </c>
      <c r="E472" s="46">
        <f t="shared" si="30"/>
        <v>15508.828571428572</v>
      </c>
      <c r="F472" s="46">
        <f t="shared" si="31"/>
        <v>14328.754999999999</v>
      </c>
    </row>
    <row r="473" spans="1:6" x14ac:dyDescent="0.2">
      <c r="A473" s="5">
        <v>44146</v>
      </c>
      <c r="B473" s="37">
        <v>15710</v>
      </c>
      <c r="C473" s="46">
        <f t="shared" si="28"/>
        <v>15511</v>
      </c>
      <c r="D473" s="46">
        <f t="shared" si="29"/>
        <v>15463</v>
      </c>
      <c r="E473" s="46">
        <f t="shared" si="30"/>
        <v>15405.971428571429</v>
      </c>
      <c r="F473" s="46">
        <f t="shared" si="31"/>
        <v>14160.804999999998</v>
      </c>
    </row>
    <row r="474" spans="1:6" x14ac:dyDescent="0.2">
      <c r="A474" s="5">
        <v>44145</v>
      </c>
      <c r="B474" s="37">
        <v>15312</v>
      </c>
      <c r="C474" s="46">
        <f t="shared" si="28"/>
        <v>15320.5</v>
      </c>
      <c r="D474" s="46">
        <f t="shared" si="29"/>
        <v>15246.525</v>
      </c>
      <c r="E474" s="46">
        <f t="shared" si="30"/>
        <v>15184.542857142858</v>
      </c>
      <c r="F474" s="46">
        <f t="shared" si="31"/>
        <v>14024.704999999998</v>
      </c>
    </row>
    <row r="475" spans="1:6" x14ac:dyDescent="0.2">
      <c r="A475" s="5">
        <v>44144</v>
      </c>
      <c r="B475" s="37">
        <v>15329</v>
      </c>
      <c r="C475" s="46">
        <f t="shared" si="28"/>
        <v>15415</v>
      </c>
      <c r="D475" s="46">
        <f t="shared" si="29"/>
        <v>15311.45</v>
      </c>
      <c r="E475" s="46">
        <f t="shared" si="30"/>
        <v>15000.685714285715</v>
      </c>
      <c r="F475" s="46">
        <f t="shared" si="31"/>
        <v>13900.355</v>
      </c>
    </row>
    <row r="476" spans="1:6" x14ac:dyDescent="0.2">
      <c r="A476" s="5">
        <v>44143</v>
      </c>
      <c r="B476" s="37">
        <v>15501</v>
      </c>
      <c r="C476" s="46">
        <f t="shared" si="28"/>
        <v>15172.55</v>
      </c>
      <c r="D476" s="46">
        <f t="shared" si="29"/>
        <v>15372.7</v>
      </c>
      <c r="E476" s="46">
        <f t="shared" si="30"/>
        <v>14748.4</v>
      </c>
      <c r="F476" s="46">
        <f t="shared" si="31"/>
        <v>13730.154999999999</v>
      </c>
    </row>
    <row r="477" spans="1:6" x14ac:dyDescent="0.2">
      <c r="A477" s="5">
        <v>44142</v>
      </c>
      <c r="B477" s="37">
        <v>14844.1</v>
      </c>
      <c r="C477" s="46">
        <f t="shared" si="28"/>
        <v>15207.900000000001</v>
      </c>
      <c r="D477" s="46">
        <f t="shared" si="29"/>
        <v>15037.45</v>
      </c>
      <c r="E477" s="46">
        <f t="shared" si="30"/>
        <v>14499.114285714286</v>
      </c>
      <c r="F477" s="46">
        <f t="shared" si="31"/>
        <v>13542.954999999998</v>
      </c>
    </row>
    <row r="478" spans="1:6" x14ac:dyDescent="0.2">
      <c r="A478" s="5">
        <v>44141</v>
      </c>
      <c r="B478" s="37">
        <v>15571.7</v>
      </c>
      <c r="C478" s="46">
        <f t="shared" si="28"/>
        <v>15572.85</v>
      </c>
      <c r="D478" s="46">
        <f t="shared" si="29"/>
        <v>14832.674999999999</v>
      </c>
      <c r="E478" s="46">
        <f t="shared" si="30"/>
        <v>14348.242857142857</v>
      </c>
      <c r="F478" s="46">
        <f t="shared" si="31"/>
        <v>13376.65</v>
      </c>
    </row>
    <row r="479" spans="1:6" x14ac:dyDescent="0.2">
      <c r="A479" s="5">
        <v>44140</v>
      </c>
      <c r="B479" s="37">
        <v>15574</v>
      </c>
      <c r="C479" s="46">
        <f t="shared" si="28"/>
        <v>14867</v>
      </c>
      <c r="D479" s="46">
        <f t="shared" si="29"/>
        <v>14330.5</v>
      </c>
      <c r="E479" s="46">
        <f t="shared" si="30"/>
        <v>14062</v>
      </c>
      <c r="F479" s="46">
        <f t="shared" si="31"/>
        <v>13166.814999999999</v>
      </c>
    </row>
    <row r="480" spans="1:6" x14ac:dyDescent="0.2">
      <c r="A480" s="5">
        <v>44139</v>
      </c>
      <c r="B480" s="37">
        <v>14160</v>
      </c>
      <c r="C480" s="46">
        <f t="shared" si="28"/>
        <v>14092.5</v>
      </c>
      <c r="D480" s="46">
        <f t="shared" si="29"/>
        <v>13876</v>
      </c>
      <c r="E480" s="46">
        <f t="shared" si="30"/>
        <v>13758.714285714286</v>
      </c>
      <c r="F480" s="46">
        <f t="shared" si="31"/>
        <v>12954.365</v>
      </c>
    </row>
    <row r="481" spans="1:6" x14ac:dyDescent="0.2">
      <c r="A481" s="5">
        <v>44138</v>
      </c>
      <c r="B481" s="37">
        <v>14025</v>
      </c>
      <c r="C481" s="46">
        <f t="shared" si="28"/>
        <v>13794</v>
      </c>
      <c r="D481" s="46">
        <f t="shared" si="29"/>
        <v>13783</v>
      </c>
      <c r="E481" s="46">
        <f t="shared" si="30"/>
        <v>13631.857142857143</v>
      </c>
      <c r="F481" s="46">
        <f t="shared" si="31"/>
        <v>12821.814999999999</v>
      </c>
    </row>
    <row r="482" spans="1:6" x14ac:dyDescent="0.2">
      <c r="A482" s="5">
        <v>44137</v>
      </c>
      <c r="B482" s="37">
        <v>13563</v>
      </c>
      <c r="C482" s="46">
        <f t="shared" si="28"/>
        <v>13659.5</v>
      </c>
      <c r="D482" s="46">
        <f t="shared" si="29"/>
        <v>13668.75</v>
      </c>
      <c r="E482" s="46">
        <f t="shared" si="30"/>
        <v>13574.9</v>
      </c>
      <c r="F482" s="46">
        <f t="shared" si="31"/>
        <v>12692.564999999999</v>
      </c>
    </row>
    <row r="483" spans="1:6" x14ac:dyDescent="0.2">
      <c r="A483" s="5">
        <v>44136</v>
      </c>
      <c r="B483" s="37">
        <v>13756</v>
      </c>
      <c r="C483" s="46">
        <f t="shared" si="28"/>
        <v>13772</v>
      </c>
      <c r="D483" s="46">
        <f t="shared" si="29"/>
        <v>13640.75</v>
      </c>
      <c r="E483" s="46">
        <f t="shared" si="30"/>
        <v>13503.185714285715</v>
      </c>
      <c r="F483" s="46">
        <f t="shared" si="31"/>
        <v>12586.514999999999</v>
      </c>
    </row>
    <row r="484" spans="1:6" x14ac:dyDescent="0.2">
      <c r="A484" s="5">
        <v>44135</v>
      </c>
      <c r="B484" s="37">
        <v>13788</v>
      </c>
      <c r="C484" s="46">
        <f t="shared" si="28"/>
        <v>13678</v>
      </c>
      <c r="D484" s="46">
        <f t="shared" si="29"/>
        <v>13519.75</v>
      </c>
      <c r="E484" s="46">
        <f t="shared" si="30"/>
        <v>13400.471428571429</v>
      </c>
      <c r="F484" s="46">
        <f t="shared" si="31"/>
        <v>12476.715</v>
      </c>
    </row>
    <row r="485" spans="1:6" x14ac:dyDescent="0.2">
      <c r="A485" s="5">
        <v>44134</v>
      </c>
      <c r="B485" s="37">
        <v>13568</v>
      </c>
      <c r="C485" s="46">
        <f t="shared" si="28"/>
        <v>13509.5</v>
      </c>
      <c r="D485" s="46">
        <f t="shared" si="29"/>
        <v>13479.325000000001</v>
      </c>
      <c r="E485" s="46">
        <f t="shared" si="30"/>
        <v>13306.757142857143</v>
      </c>
      <c r="F485" s="46">
        <f t="shared" si="31"/>
        <v>12356.564999999999</v>
      </c>
    </row>
    <row r="486" spans="1:6" x14ac:dyDescent="0.2">
      <c r="A486" s="5">
        <v>44133</v>
      </c>
      <c r="B486" s="37">
        <v>13451</v>
      </c>
      <c r="C486" s="46">
        <f t="shared" si="28"/>
        <v>13361.5</v>
      </c>
      <c r="D486" s="46">
        <f t="shared" si="29"/>
        <v>13352.575000000001</v>
      </c>
      <c r="E486" s="46">
        <f t="shared" si="30"/>
        <v>13216.328571428572</v>
      </c>
      <c r="F486" s="46">
        <f t="shared" si="31"/>
        <v>12243.564999999999</v>
      </c>
    </row>
    <row r="487" spans="1:6" x14ac:dyDescent="0.2">
      <c r="A487" s="5">
        <v>44132</v>
      </c>
      <c r="B487" s="37">
        <v>13272</v>
      </c>
      <c r="C487" s="46">
        <f t="shared" si="28"/>
        <v>13449.15</v>
      </c>
      <c r="D487" s="46">
        <f t="shared" si="29"/>
        <v>13249.075000000001</v>
      </c>
      <c r="E487" s="46">
        <f t="shared" si="30"/>
        <v>13150.185714285715</v>
      </c>
      <c r="F487" s="46">
        <f t="shared" si="31"/>
        <v>12124.564999999999</v>
      </c>
    </row>
    <row r="488" spans="1:6" x14ac:dyDescent="0.2">
      <c r="A488" s="5">
        <v>44131</v>
      </c>
      <c r="B488" s="37">
        <v>13626.3</v>
      </c>
      <c r="C488" s="46">
        <f t="shared" si="28"/>
        <v>13343.65</v>
      </c>
      <c r="D488" s="46">
        <f t="shared" si="29"/>
        <v>13214.075000000001</v>
      </c>
      <c r="E488" s="46">
        <f t="shared" si="30"/>
        <v>13086.328571428572</v>
      </c>
      <c r="F488" s="46">
        <f t="shared" si="31"/>
        <v>12008.115</v>
      </c>
    </row>
    <row r="489" spans="1:6" x14ac:dyDescent="0.2">
      <c r="A489" s="5">
        <v>44130</v>
      </c>
      <c r="B489" s="37">
        <v>13061</v>
      </c>
      <c r="C489" s="46">
        <f t="shared" si="28"/>
        <v>13049</v>
      </c>
      <c r="D489" s="46">
        <f t="shared" si="29"/>
        <v>13041.25</v>
      </c>
      <c r="E489" s="46">
        <f t="shared" si="30"/>
        <v>12843.285714285714</v>
      </c>
      <c r="F489" s="46">
        <f t="shared" si="31"/>
        <v>11861.15</v>
      </c>
    </row>
    <row r="490" spans="1:6" x14ac:dyDescent="0.2">
      <c r="A490" s="5">
        <v>44129</v>
      </c>
      <c r="B490" s="37">
        <v>13037</v>
      </c>
      <c r="C490" s="46">
        <f t="shared" si="28"/>
        <v>13084.5</v>
      </c>
      <c r="D490" s="46">
        <f t="shared" si="29"/>
        <v>13023</v>
      </c>
      <c r="E490" s="46">
        <f t="shared" si="30"/>
        <v>12657</v>
      </c>
      <c r="F490" s="46">
        <f t="shared" si="31"/>
        <v>11738.785</v>
      </c>
    </row>
    <row r="491" spans="1:6" x14ac:dyDescent="0.2">
      <c r="A491" s="5">
        <v>44128</v>
      </c>
      <c r="B491" s="37">
        <v>13132</v>
      </c>
      <c r="C491" s="46">
        <f t="shared" si="28"/>
        <v>13033.5</v>
      </c>
      <c r="D491" s="46">
        <f t="shared" si="29"/>
        <v>12970</v>
      </c>
      <c r="E491" s="46">
        <f t="shared" si="30"/>
        <v>12440</v>
      </c>
      <c r="F491" s="46">
        <f t="shared" si="31"/>
        <v>11627.285</v>
      </c>
    </row>
    <row r="492" spans="1:6" x14ac:dyDescent="0.2">
      <c r="A492" s="5">
        <v>44127</v>
      </c>
      <c r="B492" s="37">
        <v>12935</v>
      </c>
      <c r="C492" s="46">
        <f t="shared" si="28"/>
        <v>12961.5</v>
      </c>
      <c r="D492" s="46">
        <f t="shared" si="29"/>
        <v>12668.25</v>
      </c>
      <c r="E492" s="46">
        <f t="shared" si="30"/>
        <v>12189</v>
      </c>
      <c r="F492" s="46">
        <f t="shared" si="31"/>
        <v>11505.035</v>
      </c>
    </row>
    <row r="493" spans="1:6" x14ac:dyDescent="0.2">
      <c r="A493" s="5">
        <v>44126</v>
      </c>
      <c r="B493" s="37">
        <v>12988</v>
      </c>
      <c r="C493" s="46">
        <f t="shared" si="28"/>
        <v>12906.5</v>
      </c>
      <c r="D493" s="46">
        <f t="shared" si="29"/>
        <v>12373.75</v>
      </c>
      <c r="E493" s="46">
        <f t="shared" si="30"/>
        <v>11959</v>
      </c>
      <c r="F493" s="46">
        <f t="shared" si="31"/>
        <v>11386.215</v>
      </c>
    </row>
    <row r="494" spans="1:6" x14ac:dyDescent="0.2">
      <c r="A494" s="5">
        <v>44125</v>
      </c>
      <c r="B494" s="37">
        <v>12825</v>
      </c>
      <c r="C494" s="46">
        <f t="shared" si="28"/>
        <v>12375</v>
      </c>
      <c r="D494" s="46">
        <f t="shared" si="29"/>
        <v>12006.25</v>
      </c>
      <c r="E494" s="46">
        <f t="shared" si="30"/>
        <v>11747.714285714286</v>
      </c>
      <c r="F494" s="46">
        <f t="shared" si="31"/>
        <v>11266.115000000002</v>
      </c>
    </row>
    <row r="495" spans="1:6" x14ac:dyDescent="0.2">
      <c r="A495" s="5">
        <v>44124</v>
      </c>
      <c r="B495" s="37">
        <v>11925</v>
      </c>
      <c r="C495" s="46">
        <f t="shared" si="28"/>
        <v>11841</v>
      </c>
      <c r="D495" s="46">
        <f t="shared" si="29"/>
        <v>11643.75</v>
      </c>
      <c r="E495" s="46">
        <f t="shared" si="30"/>
        <v>11549.857142857143</v>
      </c>
      <c r="F495" s="46">
        <f t="shared" si="31"/>
        <v>11156.565000000001</v>
      </c>
    </row>
    <row r="496" spans="1:6" x14ac:dyDescent="0.2">
      <c r="A496" s="5">
        <v>44123</v>
      </c>
      <c r="B496" s="37">
        <v>11757</v>
      </c>
      <c r="C496" s="46">
        <f t="shared" si="28"/>
        <v>11637.5</v>
      </c>
      <c r="D496" s="46">
        <f t="shared" si="29"/>
        <v>11493.75</v>
      </c>
      <c r="E496" s="46">
        <f t="shared" si="30"/>
        <v>11480.857142857143</v>
      </c>
      <c r="F496" s="46">
        <f t="shared" si="31"/>
        <v>11100.015000000001</v>
      </c>
    </row>
    <row r="497" spans="1:6" x14ac:dyDescent="0.2">
      <c r="A497" s="5">
        <v>44122</v>
      </c>
      <c r="B497" s="37">
        <v>11518</v>
      </c>
      <c r="C497" s="46">
        <f t="shared" si="28"/>
        <v>11446.5</v>
      </c>
      <c r="D497" s="46">
        <f t="shared" si="29"/>
        <v>11431.75</v>
      </c>
      <c r="E497" s="46">
        <f t="shared" si="30"/>
        <v>11452.714285714286</v>
      </c>
      <c r="F497" s="46">
        <f t="shared" si="31"/>
        <v>11054.965</v>
      </c>
    </row>
    <row r="498" spans="1:6" x14ac:dyDescent="0.2">
      <c r="A498" s="5">
        <v>44121</v>
      </c>
      <c r="B498" s="37">
        <v>11375</v>
      </c>
      <c r="C498" s="46">
        <f t="shared" si="28"/>
        <v>11350</v>
      </c>
      <c r="D498" s="46">
        <f t="shared" si="29"/>
        <v>11412.25</v>
      </c>
      <c r="E498" s="46">
        <f t="shared" si="30"/>
        <v>11433.714285714286</v>
      </c>
      <c r="F498" s="46">
        <f t="shared" si="31"/>
        <v>11014.665000000001</v>
      </c>
    </row>
    <row r="499" spans="1:6" x14ac:dyDescent="0.2">
      <c r="A499" s="5">
        <v>44120</v>
      </c>
      <c r="B499" s="37">
        <v>11325</v>
      </c>
      <c r="C499" s="46">
        <f t="shared" si="28"/>
        <v>11417</v>
      </c>
      <c r="D499" s="46">
        <f t="shared" si="29"/>
        <v>11429</v>
      </c>
      <c r="E499" s="46">
        <f t="shared" si="30"/>
        <v>11424.142857142857</v>
      </c>
      <c r="F499" s="46">
        <f t="shared" si="31"/>
        <v>10986.065000000001</v>
      </c>
    </row>
    <row r="500" spans="1:6" x14ac:dyDescent="0.2">
      <c r="A500" s="5">
        <v>44119</v>
      </c>
      <c r="B500" s="37">
        <v>11509</v>
      </c>
      <c r="C500" s="46">
        <f t="shared" si="28"/>
        <v>11474.5</v>
      </c>
      <c r="D500" s="46">
        <f t="shared" si="29"/>
        <v>11487.75</v>
      </c>
      <c r="E500" s="46">
        <f t="shared" si="30"/>
        <v>11387.857142857143</v>
      </c>
      <c r="F500" s="46">
        <f t="shared" si="31"/>
        <v>10957.315000000001</v>
      </c>
    </row>
    <row r="501" spans="1:6" x14ac:dyDescent="0.2">
      <c r="A501" s="5">
        <v>44118</v>
      </c>
      <c r="B501" s="37">
        <v>11440</v>
      </c>
      <c r="C501" s="46">
        <f t="shared" si="28"/>
        <v>11441</v>
      </c>
      <c r="D501" s="46">
        <f t="shared" si="29"/>
        <v>11456.75</v>
      </c>
      <c r="E501" s="46">
        <f t="shared" si="30"/>
        <v>11307</v>
      </c>
      <c r="F501" s="46">
        <f t="shared" si="31"/>
        <v>10917.264999999999</v>
      </c>
    </row>
    <row r="502" spans="1:6" x14ac:dyDescent="0.2">
      <c r="A502" s="5">
        <v>44117</v>
      </c>
      <c r="B502" s="37">
        <v>11442</v>
      </c>
      <c r="C502" s="46">
        <f t="shared" si="28"/>
        <v>11501</v>
      </c>
      <c r="D502" s="46">
        <f t="shared" si="29"/>
        <v>11423.75</v>
      </c>
      <c r="E502" s="46">
        <f t="shared" si="30"/>
        <v>11199.428571428571</v>
      </c>
      <c r="F502" s="46">
        <f t="shared" si="31"/>
        <v>10882.965</v>
      </c>
    </row>
    <row r="503" spans="1:6" x14ac:dyDescent="0.2">
      <c r="A503" s="5">
        <v>44116</v>
      </c>
      <c r="B503" s="37">
        <v>11560</v>
      </c>
      <c r="C503" s="46">
        <f t="shared" si="28"/>
        <v>11472.5</v>
      </c>
      <c r="D503" s="46">
        <f t="shared" si="29"/>
        <v>11331</v>
      </c>
      <c r="E503" s="46">
        <f t="shared" si="30"/>
        <v>11081.1</v>
      </c>
      <c r="F503" s="46">
        <f t="shared" si="31"/>
        <v>10824.014999999999</v>
      </c>
    </row>
    <row r="504" spans="1:6" x14ac:dyDescent="0.2">
      <c r="A504" s="5">
        <v>44115</v>
      </c>
      <c r="B504" s="37">
        <v>11385</v>
      </c>
      <c r="C504" s="46">
        <f t="shared" si="28"/>
        <v>11346.5</v>
      </c>
      <c r="D504" s="46">
        <f t="shared" si="29"/>
        <v>11176.75</v>
      </c>
      <c r="E504" s="46">
        <f t="shared" si="30"/>
        <v>10973.528571428571</v>
      </c>
      <c r="F504" s="46">
        <f t="shared" si="31"/>
        <v>10773.465</v>
      </c>
    </row>
    <row r="505" spans="1:6" x14ac:dyDescent="0.2">
      <c r="A505" s="5">
        <v>44114</v>
      </c>
      <c r="B505" s="37">
        <v>11308</v>
      </c>
      <c r="C505" s="46">
        <f t="shared" si="28"/>
        <v>11189.5</v>
      </c>
      <c r="D505" s="46">
        <f t="shared" si="29"/>
        <v>11002.25</v>
      </c>
      <c r="E505" s="46">
        <f t="shared" si="30"/>
        <v>10873.814285714285</v>
      </c>
      <c r="F505" s="46">
        <f t="shared" si="31"/>
        <v>10725.914999999999</v>
      </c>
    </row>
    <row r="506" spans="1:6" x14ac:dyDescent="0.2">
      <c r="A506" s="5">
        <v>44113</v>
      </c>
      <c r="B506" s="37">
        <v>11071</v>
      </c>
      <c r="C506" s="46">
        <f t="shared" si="28"/>
        <v>11007</v>
      </c>
      <c r="D506" s="46">
        <f t="shared" si="29"/>
        <v>10828.674999999999</v>
      </c>
      <c r="E506" s="46">
        <f t="shared" si="30"/>
        <v>10766.757142857143</v>
      </c>
      <c r="F506" s="46">
        <f t="shared" si="31"/>
        <v>10707.24</v>
      </c>
    </row>
    <row r="507" spans="1:6" x14ac:dyDescent="0.2">
      <c r="A507" s="5">
        <v>44112</v>
      </c>
      <c r="B507" s="37">
        <v>10943</v>
      </c>
      <c r="C507" s="46">
        <f t="shared" si="28"/>
        <v>10815</v>
      </c>
      <c r="D507" s="46">
        <f t="shared" si="29"/>
        <v>10762.674999999999</v>
      </c>
      <c r="E507" s="46">
        <f t="shared" si="30"/>
        <v>10697.471428571427</v>
      </c>
      <c r="F507" s="46">
        <f t="shared" si="31"/>
        <v>10708.64</v>
      </c>
    </row>
    <row r="508" spans="1:6" x14ac:dyDescent="0.2">
      <c r="A508" s="5">
        <v>44111</v>
      </c>
      <c r="B508" s="37">
        <v>10687</v>
      </c>
      <c r="C508" s="46">
        <f t="shared" si="28"/>
        <v>10650.35</v>
      </c>
      <c r="D508" s="46">
        <f t="shared" si="29"/>
        <v>10698.674999999999</v>
      </c>
      <c r="E508" s="46">
        <f t="shared" si="30"/>
        <v>10653.32857142857</v>
      </c>
      <c r="F508" s="46">
        <f t="shared" si="31"/>
        <v>10709.35</v>
      </c>
    </row>
    <row r="509" spans="1:6" x14ac:dyDescent="0.2">
      <c r="A509" s="5">
        <v>44110</v>
      </c>
      <c r="B509" s="37">
        <v>10613.7</v>
      </c>
      <c r="C509" s="46">
        <f t="shared" si="28"/>
        <v>10710.35</v>
      </c>
      <c r="D509" s="46">
        <f t="shared" si="29"/>
        <v>10666.575000000001</v>
      </c>
      <c r="E509" s="46">
        <f t="shared" si="30"/>
        <v>10668.614285714286</v>
      </c>
      <c r="F509" s="46">
        <f t="shared" si="31"/>
        <v>10722.95</v>
      </c>
    </row>
    <row r="510" spans="1:6" x14ac:dyDescent="0.2">
      <c r="A510" s="5">
        <v>44109</v>
      </c>
      <c r="B510" s="37">
        <v>10807</v>
      </c>
      <c r="C510" s="46">
        <f t="shared" si="28"/>
        <v>10747</v>
      </c>
      <c r="D510" s="46">
        <f t="shared" si="29"/>
        <v>10659.65</v>
      </c>
      <c r="E510" s="46">
        <f t="shared" si="30"/>
        <v>10703.228571428572</v>
      </c>
      <c r="F510" s="46">
        <f t="shared" si="31"/>
        <v>10740.83</v>
      </c>
    </row>
    <row r="511" spans="1:6" x14ac:dyDescent="0.2">
      <c r="A511" s="5">
        <v>44108</v>
      </c>
      <c r="B511" s="37">
        <v>10687</v>
      </c>
      <c r="C511" s="46">
        <f t="shared" si="28"/>
        <v>10622.8</v>
      </c>
      <c r="D511" s="46">
        <f t="shared" si="29"/>
        <v>10616.4</v>
      </c>
      <c r="E511" s="46">
        <f t="shared" si="30"/>
        <v>10689.657142857144</v>
      </c>
      <c r="F511" s="46">
        <f t="shared" si="31"/>
        <v>10740.33</v>
      </c>
    </row>
    <row r="512" spans="1:6" x14ac:dyDescent="0.2">
      <c r="A512" s="5">
        <v>44107</v>
      </c>
      <c r="B512" s="37">
        <v>10558.6</v>
      </c>
      <c r="C512" s="46">
        <f t="shared" si="28"/>
        <v>10572.3</v>
      </c>
      <c r="D512" s="46">
        <f t="shared" si="29"/>
        <v>10643.15</v>
      </c>
      <c r="E512" s="46">
        <f t="shared" si="30"/>
        <v>10706.228571428572</v>
      </c>
      <c r="F512" s="46">
        <f t="shared" si="31"/>
        <v>10740.28</v>
      </c>
    </row>
    <row r="513" spans="1:6" x14ac:dyDescent="0.2">
      <c r="A513" s="5">
        <v>44106</v>
      </c>
      <c r="B513" s="37">
        <v>10586</v>
      </c>
      <c r="C513" s="46">
        <f t="shared" si="28"/>
        <v>10610</v>
      </c>
      <c r="D513" s="46">
        <f t="shared" si="29"/>
        <v>10717.5</v>
      </c>
      <c r="E513" s="46">
        <f t="shared" si="30"/>
        <v>10733.571428571429</v>
      </c>
      <c r="F513" s="46">
        <f t="shared" si="31"/>
        <v>10728.9</v>
      </c>
    </row>
    <row r="514" spans="1:6" x14ac:dyDescent="0.2">
      <c r="A514" s="5">
        <v>44105</v>
      </c>
      <c r="B514" s="37">
        <v>10634</v>
      </c>
      <c r="C514" s="46">
        <f t="shared" si="28"/>
        <v>10714</v>
      </c>
      <c r="D514" s="46">
        <f t="shared" si="29"/>
        <v>10749</v>
      </c>
      <c r="E514" s="46">
        <f t="shared" si="30"/>
        <v>10751</v>
      </c>
      <c r="F514" s="46">
        <f t="shared" si="31"/>
        <v>10722.5</v>
      </c>
    </row>
    <row r="515" spans="1:6" x14ac:dyDescent="0.2">
      <c r="A515" s="5">
        <v>44104</v>
      </c>
      <c r="B515" s="37">
        <v>10794</v>
      </c>
      <c r="C515" s="46">
        <f t="shared" ref="C515:C578" si="32">AVERAGE(B515:B516)</f>
        <v>10825</v>
      </c>
      <c r="D515" s="46">
        <f t="shared" ref="D515:D578" si="33">AVERAGE(B515:B518)</f>
        <v>10791.25</v>
      </c>
      <c r="E515" s="46">
        <f t="shared" ref="E515:E578" si="34">AVERAGE(B515:B521)</f>
        <v>10768.142857142857</v>
      </c>
      <c r="F515" s="46">
        <f t="shared" ref="F515:F578" si="35">AVERAGE(B515:B534)</f>
        <v>10711.05</v>
      </c>
    </row>
    <row r="516" spans="1:6" x14ac:dyDescent="0.2">
      <c r="A516" s="5">
        <v>44103</v>
      </c>
      <c r="B516" s="37">
        <v>10856</v>
      </c>
      <c r="C516" s="46">
        <f t="shared" si="32"/>
        <v>10784</v>
      </c>
      <c r="D516" s="46">
        <f t="shared" si="33"/>
        <v>10780.25</v>
      </c>
      <c r="E516" s="46">
        <f t="shared" si="34"/>
        <v>10692.285714285714</v>
      </c>
      <c r="F516" s="46">
        <f t="shared" si="35"/>
        <v>10689.1</v>
      </c>
    </row>
    <row r="517" spans="1:6" x14ac:dyDescent="0.2">
      <c r="A517" s="5">
        <v>44102</v>
      </c>
      <c r="B517" s="37">
        <v>10712</v>
      </c>
      <c r="C517" s="46">
        <f t="shared" si="32"/>
        <v>10757.5</v>
      </c>
      <c r="D517" s="46">
        <f t="shared" si="33"/>
        <v>10743.25</v>
      </c>
      <c r="E517" s="46">
        <f t="shared" si="34"/>
        <v>10648.428571428571</v>
      </c>
      <c r="F517" s="46">
        <f t="shared" si="35"/>
        <v>10658.3</v>
      </c>
    </row>
    <row r="518" spans="1:6" x14ac:dyDescent="0.2">
      <c r="A518" s="5">
        <v>44101</v>
      </c>
      <c r="B518" s="37">
        <v>10803</v>
      </c>
      <c r="C518" s="46">
        <f t="shared" si="32"/>
        <v>10776.5</v>
      </c>
      <c r="D518" s="46">
        <f t="shared" si="33"/>
        <v>10753.75</v>
      </c>
      <c r="E518" s="46">
        <f t="shared" si="34"/>
        <v>10608.714285714286</v>
      </c>
      <c r="F518" s="46">
        <f t="shared" si="35"/>
        <v>10630.189999999999</v>
      </c>
    </row>
    <row r="519" spans="1:6" x14ac:dyDescent="0.2">
      <c r="A519" s="5">
        <v>44100</v>
      </c>
      <c r="B519" s="37">
        <v>10750</v>
      </c>
      <c r="C519" s="46">
        <f t="shared" si="32"/>
        <v>10729</v>
      </c>
      <c r="D519" s="46">
        <f t="shared" si="33"/>
        <v>10618.75</v>
      </c>
      <c r="E519" s="46">
        <f t="shared" si="34"/>
        <v>10627.5</v>
      </c>
      <c r="F519" s="46">
        <f t="shared" si="35"/>
        <v>10609.89</v>
      </c>
    </row>
    <row r="520" spans="1:6" x14ac:dyDescent="0.2">
      <c r="A520" s="5">
        <v>44099</v>
      </c>
      <c r="B520" s="37">
        <v>10708</v>
      </c>
      <c r="C520" s="46">
        <f t="shared" si="32"/>
        <v>10731</v>
      </c>
      <c r="D520" s="46">
        <f t="shared" si="33"/>
        <v>10568.5</v>
      </c>
      <c r="E520" s="46">
        <f t="shared" si="34"/>
        <v>10677.357142857143</v>
      </c>
      <c r="F520" s="46">
        <f t="shared" si="35"/>
        <v>10586.189999999999</v>
      </c>
    </row>
    <row r="521" spans="1:6" x14ac:dyDescent="0.2">
      <c r="A521" s="5">
        <v>44098</v>
      </c>
      <c r="B521" s="37">
        <v>10754</v>
      </c>
      <c r="C521" s="46">
        <f t="shared" si="32"/>
        <v>10508.5</v>
      </c>
      <c r="D521" s="46">
        <f t="shared" si="33"/>
        <v>10500</v>
      </c>
      <c r="E521" s="46">
        <f t="shared" si="34"/>
        <v>10712.957142857142</v>
      </c>
      <c r="F521" s="46">
        <f t="shared" si="35"/>
        <v>10560.64</v>
      </c>
    </row>
    <row r="522" spans="1:6" x14ac:dyDescent="0.2">
      <c r="A522" s="5">
        <v>44097</v>
      </c>
      <c r="B522" s="37">
        <v>10263</v>
      </c>
      <c r="C522" s="46">
        <f t="shared" si="32"/>
        <v>10406</v>
      </c>
      <c r="D522" s="46">
        <f t="shared" si="33"/>
        <v>10545.125</v>
      </c>
      <c r="E522" s="46">
        <f t="shared" si="34"/>
        <v>10742.242857142857</v>
      </c>
      <c r="F522" s="46">
        <f t="shared" si="35"/>
        <v>10547.174999999999</v>
      </c>
    </row>
    <row r="523" spans="1:6" x14ac:dyDescent="0.2">
      <c r="A523" s="5">
        <v>44096</v>
      </c>
      <c r="B523" s="37">
        <v>10549</v>
      </c>
      <c r="C523" s="46">
        <f t="shared" si="32"/>
        <v>10491.5</v>
      </c>
      <c r="D523" s="46">
        <f t="shared" si="33"/>
        <v>10754.125</v>
      </c>
      <c r="E523" s="46">
        <f t="shared" si="34"/>
        <v>10843.428571428571</v>
      </c>
      <c r="F523" s="46">
        <f t="shared" si="35"/>
        <v>10542.525</v>
      </c>
    </row>
    <row r="524" spans="1:6" x14ac:dyDescent="0.2">
      <c r="A524" s="5">
        <v>44095</v>
      </c>
      <c r="B524" s="37">
        <v>10434</v>
      </c>
      <c r="C524" s="46">
        <f t="shared" si="32"/>
        <v>10684.25</v>
      </c>
      <c r="D524" s="46">
        <f t="shared" si="33"/>
        <v>10856.174999999999</v>
      </c>
      <c r="E524" s="46">
        <f t="shared" si="34"/>
        <v>10878.857142857143</v>
      </c>
      <c r="F524" s="46">
        <f t="shared" si="35"/>
        <v>10585.475</v>
      </c>
    </row>
    <row r="525" spans="1:6" x14ac:dyDescent="0.2">
      <c r="A525" s="5">
        <v>44094</v>
      </c>
      <c r="B525" s="37">
        <v>10934.5</v>
      </c>
      <c r="C525" s="46">
        <f t="shared" si="32"/>
        <v>11016.75</v>
      </c>
      <c r="D525" s="46">
        <f t="shared" si="33"/>
        <v>10987.424999999999</v>
      </c>
      <c r="E525" s="46">
        <f t="shared" si="34"/>
        <v>10914.857142857143</v>
      </c>
      <c r="F525" s="46">
        <f t="shared" si="35"/>
        <v>10660.875</v>
      </c>
    </row>
    <row r="526" spans="1:6" x14ac:dyDescent="0.2">
      <c r="A526" s="5">
        <v>44093</v>
      </c>
      <c r="B526" s="37">
        <v>11099</v>
      </c>
      <c r="C526" s="46">
        <f t="shared" si="32"/>
        <v>11028.1</v>
      </c>
      <c r="D526" s="46">
        <f t="shared" si="33"/>
        <v>10996.625</v>
      </c>
      <c r="E526" s="46">
        <f t="shared" si="34"/>
        <v>10828.642857142857</v>
      </c>
      <c r="F526" s="46">
        <f t="shared" si="35"/>
        <v>10697.7</v>
      </c>
    </row>
    <row r="527" spans="1:6" x14ac:dyDescent="0.2">
      <c r="A527" s="5">
        <v>44092</v>
      </c>
      <c r="B527" s="37">
        <v>10957.2</v>
      </c>
      <c r="C527" s="46">
        <f t="shared" si="32"/>
        <v>10958.1</v>
      </c>
      <c r="D527" s="46">
        <f t="shared" si="33"/>
        <v>10921.125</v>
      </c>
      <c r="E527" s="46">
        <f t="shared" si="34"/>
        <v>10737.071428571429</v>
      </c>
      <c r="F527" s="46">
        <f t="shared" si="35"/>
        <v>10729.244999999999</v>
      </c>
    </row>
    <row r="528" spans="1:6" x14ac:dyDescent="0.2">
      <c r="A528" s="5">
        <v>44091</v>
      </c>
      <c r="B528" s="37">
        <v>10959</v>
      </c>
      <c r="C528" s="46">
        <f t="shared" si="32"/>
        <v>10965.15</v>
      </c>
      <c r="D528" s="46">
        <f t="shared" si="33"/>
        <v>10853.325000000001</v>
      </c>
      <c r="E528" s="46">
        <f t="shared" si="34"/>
        <v>10658.185714285715</v>
      </c>
      <c r="F528" s="46">
        <f t="shared" si="35"/>
        <v>10755.985000000001</v>
      </c>
    </row>
    <row r="529" spans="1:6" x14ac:dyDescent="0.2">
      <c r="A529" s="5">
        <v>44090</v>
      </c>
      <c r="B529" s="37">
        <v>10971.3</v>
      </c>
      <c r="C529" s="46">
        <f t="shared" si="32"/>
        <v>10884.15</v>
      </c>
      <c r="D529" s="46">
        <f t="shared" si="33"/>
        <v>10696.325000000001</v>
      </c>
      <c r="E529" s="46">
        <f t="shared" si="34"/>
        <v>10571.9</v>
      </c>
      <c r="F529" s="46">
        <f t="shared" si="35"/>
        <v>10785.285</v>
      </c>
    </row>
    <row r="530" spans="1:6" x14ac:dyDescent="0.2">
      <c r="A530" s="5">
        <v>44089</v>
      </c>
      <c r="B530" s="37">
        <v>10797</v>
      </c>
      <c r="C530" s="46">
        <f t="shared" si="32"/>
        <v>10741.5</v>
      </c>
      <c r="D530" s="46">
        <f t="shared" si="33"/>
        <v>10568</v>
      </c>
      <c r="E530" s="46">
        <f t="shared" si="34"/>
        <v>10467.428571428571</v>
      </c>
      <c r="F530" s="46">
        <f t="shared" si="35"/>
        <v>10803.869999999999</v>
      </c>
    </row>
    <row r="531" spans="1:6" x14ac:dyDescent="0.2">
      <c r="A531" s="5">
        <v>44088</v>
      </c>
      <c r="B531" s="37">
        <v>10686</v>
      </c>
      <c r="C531" s="46">
        <f t="shared" si="32"/>
        <v>10508.5</v>
      </c>
      <c r="D531" s="46">
        <f t="shared" si="33"/>
        <v>10470</v>
      </c>
      <c r="E531" s="46">
        <f t="shared" si="34"/>
        <v>10374.971428571429</v>
      </c>
      <c r="F531" s="46">
        <f t="shared" si="35"/>
        <v>10837.57</v>
      </c>
    </row>
    <row r="532" spans="1:6" x14ac:dyDescent="0.2">
      <c r="A532" s="5">
        <v>44087</v>
      </c>
      <c r="B532" s="37">
        <v>10331</v>
      </c>
      <c r="C532" s="46">
        <f t="shared" si="32"/>
        <v>10394.5</v>
      </c>
      <c r="D532" s="46">
        <f t="shared" si="33"/>
        <v>10387.25</v>
      </c>
      <c r="E532" s="46">
        <f t="shared" si="34"/>
        <v>10333.685714285715</v>
      </c>
      <c r="F532" s="46">
        <f t="shared" si="35"/>
        <v>10870.32</v>
      </c>
    </row>
    <row r="533" spans="1:6" x14ac:dyDescent="0.2">
      <c r="A533" s="5">
        <v>44086</v>
      </c>
      <c r="B533" s="37">
        <v>10458</v>
      </c>
      <c r="C533" s="46">
        <f t="shared" si="32"/>
        <v>10431.5</v>
      </c>
      <c r="D533" s="46">
        <f t="shared" si="33"/>
        <v>10364.5</v>
      </c>
      <c r="E533" s="46">
        <f t="shared" si="34"/>
        <v>10325.828571428572</v>
      </c>
      <c r="F533" s="46">
        <f t="shared" si="35"/>
        <v>10942.17</v>
      </c>
    </row>
    <row r="534" spans="1:6" x14ac:dyDescent="0.2">
      <c r="A534" s="5">
        <v>44085</v>
      </c>
      <c r="B534" s="37">
        <v>10405</v>
      </c>
      <c r="C534" s="46">
        <f t="shared" si="32"/>
        <v>10380</v>
      </c>
      <c r="D534" s="46">
        <f t="shared" si="33"/>
        <v>10287.450000000001</v>
      </c>
      <c r="E534" s="46">
        <f t="shared" si="34"/>
        <v>10288.542857142858</v>
      </c>
      <c r="F534" s="46">
        <f t="shared" si="35"/>
        <v>11002.42</v>
      </c>
    </row>
    <row r="535" spans="1:6" x14ac:dyDescent="0.2">
      <c r="A535" s="5">
        <v>44084</v>
      </c>
      <c r="B535" s="37">
        <v>10355</v>
      </c>
      <c r="C535" s="46">
        <f t="shared" si="32"/>
        <v>10297.5</v>
      </c>
      <c r="D535" s="46">
        <f t="shared" si="33"/>
        <v>10285.450000000001</v>
      </c>
      <c r="E535" s="46">
        <f t="shared" si="34"/>
        <v>10299.928571428571</v>
      </c>
      <c r="F535" s="46">
        <f t="shared" si="35"/>
        <v>11066.42</v>
      </c>
    </row>
    <row r="536" spans="1:6" x14ac:dyDescent="0.2">
      <c r="A536" s="5">
        <v>44083</v>
      </c>
      <c r="B536" s="37">
        <v>10240</v>
      </c>
      <c r="C536" s="46">
        <f t="shared" si="32"/>
        <v>10194.9</v>
      </c>
      <c r="D536" s="46">
        <f t="shared" si="33"/>
        <v>10265.700000000001</v>
      </c>
      <c r="E536" s="46">
        <f t="shared" si="34"/>
        <v>10273.5</v>
      </c>
      <c r="F536" s="46">
        <f t="shared" si="35"/>
        <v>11125.22</v>
      </c>
    </row>
    <row r="537" spans="1:6" x14ac:dyDescent="0.2">
      <c r="A537" s="5">
        <v>44082</v>
      </c>
      <c r="B537" s="37">
        <v>10149.799999999999</v>
      </c>
      <c r="C537" s="46">
        <f t="shared" si="32"/>
        <v>10273.4</v>
      </c>
      <c r="D537" s="46">
        <f t="shared" si="33"/>
        <v>10254.950000000001</v>
      </c>
      <c r="E537" s="46">
        <f t="shared" si="34"/>
        <v>10440.357142857143</v>
      </c>
      <c r="F537" s="46">
        <f t="shared" si="35"/>
        <v>11207.42</v>
      </c>
    </row>
    <row r="538" spans="1:6" x14ac:dyDescent="0.2">
      <c r="A538" s="5">
        <v>44081</v>
      </c>
      <c r="B538" s="37">
        <v>10397</v>
      </c>
      <c r="C538" s="46">
        <f t="shared" si="32"/>
        <v>10336.5</v>
      </c>
      <c r="D538" s="46">
        <f t="shared" si="33"/>
        <v>10338.674999999999</v>
      </c>
      <c r="E538" s="46">
        <f t="shared" si="34"/>
        <v>10696.385714285714</v>
      </c>
      <c r="F538" s="46">
        <f t="shared" si="35"/>
        <v>11288.829999999998</v>
      </c>
    </row>
    <row r="539" spans="1:6" x14ac:dyDescent="0.2">
      <c r="A539" s="5">
        <v>44080</v>
      </c>
      <c r="B539" s="37">
        <v>10276</v>
      </c>
      <c r="C539" s="46">
        <f t="shared" si="32"/>
        <v>10236.5</v>
      </c>
      <c r="D539" s="46">
        <f t="shared" si="33"/>
        <v>10281.924999999999</v>
      </c>
      <c r="E539" s="46">
        <f t="shared" si="34"/>
        <v>10878.385714285714</v>
      </c>
      <c r="F539" s="46">
        <f t="shared" si="35"/>
        <v>11367.069999999998</v>
      </c>
    </row>
    <row r="540" spans="1:6" x14ac:dyDescent="0.2">
      <c r="A540" s="5">
        <v>44079</v>
      </c>
      <c r="B540" s="37">
        <v>10197</v>
      </c>
      <c r="C540" s="46">
        <f t="shared" si="32"/>
        <v>10340.85</v>
      </c>
      <c r="D540" s="46">
        <f t="shared" si="33"/>
        <v>10564.924999999999</v>
      </c>
      <c r="E540" s="46">
        <f t="shared" si="34"/>
        <v>11086.085714285713</v>
      </c>
      <c r="F540" s="46">
        <f t="shared" si="35"/>
        <v>11468.269999999999</v>
      </c>
    </row>
    <row r="541" spans="1:6" x14ac:dyDescent="0.2">
      <c r="A541" s="5">
        <v>44078</v>
      </c>
      <c r="B541" s="37">
        <v>10484.700000000001</v>
      </c>
      <c r="C541" s="46">
        <f t="shared" si="32"/>
        <v>10327.35</v>
      </c>
      <c r="D541" s="46">
        <f t="shared" si="33"/>
        <v>11001.174999999999</v>
      </c>
      <c r="E541" s="46">
        <f t="shared" si="34"/>
        <v>11271.085714285713</v>
      </c>
      <c r="F541" s="46">
        <f t="shared" si="35"/>
        <v>11554.669999999998</v>
      </c>
    </row>
    <row r="542" spans="1:6" x14ac:dyDescent="0.2">
      <c r="A542" s="5">
        <v>44077</v>
      </c>
      <c r="B542" s="37">
        <v>10170</v>
      </c>
      <c r="C542" s="46">
        <f t="shared" si="32"/>
        <v>10789</v>
      </c>
      <c r="D542" s="46">
        <f t="shared" si="33"/>
        <v>11297.75</v>
      </c>
      <c r="E542" s="46">
        <f t="shared" si="34"/>
        <v>11422.557142857142</v>
      </c>
      <c r="F542" s="46">
        <f t="shared" si="35"/>
        <v>11624.105</v>
      </c>
    </row>
    <row r="543" spans="1:6" x14ac:dyDescent="0.2">
      <c r="A543" s="5">
        <v>44076</v>
      </c>
      <c r="B543" s="37">
        <v>11408</v>
      </c>
      <c r="C543" s="46">
        <f t="shared" si="32"/>
        <v>11675</v>
      </c>
      <c r="D543" s="46">
        <f t="shared" si="33"/>
        <v>11687.725</v>
      </c>
      <c r="E543" s="46">
        <f t="shared" si="34"/>
        <v>11590.128571428571</v>
      </c>
      <c r="F543" s="46">
        <f t="shared" si="35"/>
        <v>11703.654999999999</v>
      </c>
    </row>
    <row r="544" spans="1:6" x14ac:dyDescent="0.2">
      <c r="A544" s="5">
        <v>44075</v>
      </c>
      <c r="B544" s="37">
        <v>11942</v>
      </c>
      <c r="C544" s="46">
        <f t="shared" si="32"/>
        <v>11806.5</v>
      </c>
      <c r="D544" s="46">
        <f t="shared" si="33"/>
        <v>11708.725</v>
      </c>
      <c r="E544" s="46">
        <f t="shared" si="34"/>
        <v>11599.128571428571</v>
      </c>
      <c r="F544" s="46">
        <f t="shared" si="35"/>
        <v>11722.88</v>
      </c>
    </row>
    <row r="545" spans="1:6" x14ac:dyDescent="0.2">
      <c r="A545" s="5">
        <v>44074</v>
      </c>
      <c r="B545" s="37">
        <v>11671</v>
      </c>
      <c r="C545" s="46">
        <f t="shared" si="32"/>
        <v>11700.45</v>
      </c>
      <c r="D545" s="46">
        <f t="shared" si="33"/>
        <v>11609.475</v>
      </c>
      <c r="E545" s="46">
        <f t="shared" si="34"/>
        <v>11513.271428571428</v>
      </c>
      <c r="F545" s="46">
        <f t="shared" si="35"/>
        <v>11705.329999999998</v>
      </c>
    </row>
    <row r="546" spans="1:6" x14ac:dyDescent="0.2">
      <c r="A546" s="5">
        <v>44073</v>
      </c>
      <c r="B546" s="37">
        <v>11729.9</v>
      </c>
      <c r="C546" s="46">
        <f t="shared" si="32"/>
        <v>11610.95</v>
      </c>
      <c r="D546" s="46">
        <f t="shared" si="33"/>
        <v>11527.475</v>
      </c>
      <c r="E546" s="46">
        <f t="shared" si="34"/>
        <v>11527.128571428571</v>
      </c>
      <c r="F546" s="46">
        <f t="shared" si="35"/>
        <v>11690.769999999999</v>
      </c>
    </row>
    <row r="547" spans="1:6" x14ac:dyDescent="0.2">
      <c r="A547" s="5">
        <v>44072</v>
      </c>
      <c r="B547" s="37">
        <v>11492</v>
      </c>
      <c r="C547" s="46">
        <f t="shared" si="32"/>
        <v>11518.5</v>
      </c>
      <c r="D547" s="46">
        <f t="shared" si="33"/>
        <v>11462.75</v>
      </c>
      <c r="E547" s="46">
        <f t="shared" si="34"/>
        <v>11517.571428571429</v>
      </c>
      <c r="F547" s="46">
        <f t="shared" si="35"/>
        <v>11698.874999999998</v>
      </c>
    </row>
    <row r="548" spans="1:6" x14ac:dyDescent="0.2">
      <c r="A548" s="5">
        <v>44071</v>
      </c>
      <c r="B548" s="37">
        <v>11545</v>
      </c>
      <c r="C548" s="46">
        <f t="shared" si="32"/>
        <v>11444</v>
      </c>
      <c r="D548" s="46">
        <f t="shared" si="33"/>
        <v>11425</v>
      </c>
      <c r="E548" s="46">
        <f t="shared" si="34"/>
        <v>11545.142857142857</v>
      </c>
      <c r="F548" s="46">
        <f t="shared" si="35"/>
        <v>11708.06</v>
      </c>
    </row>
    <row r="549" spans="1:6" x14ac:dyDescent="0.2">
      <c r="A549" s="5">
        <v>44070</v>
      </c>
      <c r="B549" s="37">
        <v>11343</v>
      </c>
      <c r="C549" s="46">
        <f t="shared" si="32"/>
        <v>11407</v>
      </c>
      <c r="D549" s="46">
        <f t="shared" si="33"/>
        <v>11480.75</v>
      </c>
      <c r="E549" s="46">
        <f t="shared" si="34"/>
        <v>11543.142857142857</v>
      </c>
      <c r="F549" s="46">
        <f t="shared" si="35"/>
        <v>11719.009999999998</v>
      </c>
    </row>
    <row r="550" spans="1:6" x14ac:dyDescent="0.2">
      <c r="A550" s="5">
        <v>44069</v>
      </c>
      <c r="B550" s="37">
        <v>11471</v>
      </c>
      <c r="C550" s="46">
        <f t="shared" si="32"/>
        <v>11406</v>
      </c>
      <c r="D550" s="46">
        <f t="shared" si="33"/>
        <v>11560.75</v>
      </c>
      <c r="E550" s="46">
        <f t="shared" si="34"/>
        <v>11620.428571428571</v>
      </c>
      <c r="F550" s="46">
        <f t="shared" si="35"/>
        <v>11730.86</v>
      </c>
    </row>
    <row r="551" spans="1:6" x14ac:dyDescent="0.2">
      <c r="A551" s="5">
        <v>44068</v>
      </c>
      <c r="B551" s="37">
        <v>11341</v>
      </c>
      <c r="C551" s="46">
        <f t="shared" si="32"/>
        <v>11554.5</v>
      </c>
      <c r="D551" s="46">
        <f t="shared" si="33"/>
        <v>11614.25</v>
      </c>
      <c r="E551" s="46">
        <f t="shared" si="34"/>
        <v>11664.285714285714</v>
      </c>
      <c r="F551" s="46">
        <f t="shared" si="35"/>
        <v>11745.26</v>
      </c>
    </row>
    <row r="552" spans="1:6" x14ac:dyDescent="0.2">
      <c r="A552" s="5">
        <v>44067</v>
      </c>
      <c r="B552" s="37">
        <v>11768</v>
      </c>
      <c r="C552" s="46">
        <f t="shared" si="32"/>
        <v>11715.5</v>
      </c>
      <c r="D552" s="46">
        <f t="shared" si="33"/>
        <v>11661.75</v>
      </c>
      <c r="E552" s="46">
        <f t="shared" si="34"/>
        <v>11752.971428571429</v>
      </c>
      <c r="F552" s="46">
        <f t="shared" si="35"/>
        <v>11765</v>
      </c>
    </row>
    <row r="553" spans="1:6" x14ac:dyDescent="0.2">
      <c r="A553" s="5">
        <v>44066</v>
      </c>
      <c r="B553" s="37">
        <v>11663</v>
      </c>
      <c r="C553" s="46">
        <f t="shared" si="32"/>
        <v>11674</v>
      </c>
      <c r="D553" s="46">
        <f t="shared" si="33"/>
        <v>11690.75</v>
      </c>
      <c r="E553" s="46">
        <f t="shared" si="34"/>
        <v>11828.971428571429</v>
      </c>
      <c r="F553" s="46">
        <f t="shared" si="35"/>
        <v>11735.8</v>
      </c>
    </row>
    <row r="554" spans="1:6" x14ac:dyDescent="0.2">
      <c r="A554" s="5">
        <v>44065</v>
      </c>
      <c r="B554" s="37">
        <v>11685</v>
      </c>
      <c r="C554" s="46">
        <f t="shared" si="32"/>
        <v>11608</v>
      </c>
      <c r="D554" s="46">
        <f t="shared" si="33"/>
        <v>11719.5</v>
      </c>
      <c r="E554" s="46">
        <f t="shared" si="34"/>
        <v>11866.4</v>
      </c>
      <c r="F554" s="46">
        <f t="shared" si="35"/>
        <v>11713.975</v>
      </c>
    </row>
    <row r="555" spans="1:6" x14ac:dyDescent="0.2">
      <c r="A555" s="5">
        <v>44064</v>
      </c>
      <c r="B555" s="37">
        <v>11531</v>
      </c>
      <c r="C555" s="46">
        <f t="shared" si="32"/>
        <v>11707.5</v>
      </c>
      <c r="D555" s="46">
        <f t="shared" si="33"/>
        <v>11788.7</v>
      </c>
      <c r="E555" s="46">
        <f t="shared" si="34"/>
        <v>11893.314285714285</v>
      </c>
      <c r="F555" s="46">
        <f t="shared" si="35"/>
        <v>11682.414999999999</v>
      </c>
    </row>
    <row r="556" spans="1:6" x14ac:dyDescent="0.2">
      <c r="A556" s="5">
        <v>44063</v>
      </c>
      <c r="B556" s="37">
        <v>11884</v>
      </c>
      <c r="C556" s="46">
        <f t="shared" si="32"/>
        <v>11831</v>
      </c>
      <c r="D556" s="46">
        <f t="shared" si="33"/>
        <v>11980.95</v>
      </c>
      <c r="E556" s="46">
        <f t="shared" si="34"/>
        <v>11926.171428571428</v>
      </c>
      <c r="F556" s="46">
        <f t="shared" si="35"/>
        <v>11696.1</v>
      </c>
    </row>
    <row r="557" spans="1:6" x14ac:dyDescent="0.2">
      <c r="A557" s="5">
        <v>44062</v>
      </c>
      <c r="B557" s="37">
        <v>11778</v>
      </c>
      <c r="C557" s="46">
        <f t="shared" si="32"/>
        <v>11869.9</v>
      </c>
      <c r="D557" s="46">
        <f t="shared" si="33"/>
        <v>11991.2</v>
      </c>
      <c r="E557" s="46">
        <f t="shared" si="34"/>
        <v>11913.100000000002</v>
      </c>
      <c r="F557" s="46">
        <f t="shared" si="35"/>
        <v>11669.4</v>
      </c>
    </row>
    <row r="558" spans="1:6" x14ac:dyDescent="0.2">
      <c r="A558" s="5">
        <v>44061</v>
      </c>
      <c r="B558" s="37">
        <v>11961.8</v>
      </c>
      <c r="C558" s="46">
        <f t="shared" si="32"/>
        <v>12130.9</v>
      </c>
      <c r="D558" s="46">
        <f t="shared" si="33"/>
        <v>12015.050000000001</v>
      </c>
      <c r="E558" s="46">
        <f t="shared" si="34"/>
        <v>11886.385714285716</v>
      </c>
      <c r="F558" s="46">
        <f t="shared" si="35"/>
        <v>11636.65</v>
      </c>
    </row>
    <row r="559" spans="1:6" x14ac:dyDescent="0.2">
      <c r="A559" s="5">
        <v>44060</v>
      </c>
      <c r="B559" s="37">
        <v>12300</v>
      </c>
      <c r="C559" s="46">
        <f t="shared" si="32"/>
        <v>12112.5</v>
      </c>
      <c r="D559" s="46">
        <f t="shared" si="33"/>
        <v>11964.85</v>
      </c>
      <c r="E559" s="46">
        <f t="shared" si="34"/>
        <v>11803.242857142857</v>
      </c>
      <c r="F559" s="46">
        <f t="shared" si="35"/>
        <v>11594.41</v>
      </c>
    </row>
    <row r="560" spans="1:6" x14ac:dyDescent="0.2">
      <c r="A560" s="5">
        <v>44059</v>
      </c>
      <c r="B560" s="37">
        <v>11925</v>
      </c>
      <c r="C560" s="46">
        <f t="shared" si="32"/>
        <v>11899.2</v>
      </c>
      <c r="D560" s="46">
        <f t="shared" si="33"/>
        <v>11837.975</v>
      </c>
      <c r="E560" s="46">
        <f t="shared" si="34"/>
        <v>11744.957142857142</v>
      </c>
      <c r="F560" s="46">
        <f t="shared" si="35"/>
        <v>11526.009999999998</v>
      </c>
    </row>
    <row r="561" spans="1:6" x14ac:dyDescent="0.2">
      <c r="A561" s="5">
        <v>44058</v>
      </c>
      <c r="B561" s="37">
        <v>11873.4</v>
      </c>
      <c r="C561" s="46">
        <f t="shared" si="32"/>
        <v>11817.2</v>
      </c>
      <c r="D561" s="46">
        <f t="shared" si="33"/>
        <v>11754.475</v>
      </c>
      <c r="E561" s="46">
        <f t="shared" si="34"/>
        <v>11709.342857142856</v>
      </c>
      <c r="F561" s="46">
        <f t="shared" si="35"/>
        <v>11481.960000000001</v>
      </c>
    </row>
    <row r="562" spans="1:6" x14ac:dyDescent="0.2">
      <c r="A562" s="5">
        <v>44057</v>
      </c>
      <c r="B562" s="37">
        <v>11761</v>
      </c>
      <c r="C562" s="46">
        <f t="shared" si="32"/>
        <v>11776.75</v>
      </c>
      <c r="D562" s="46">
        <f t="shared" si="33"/>
        <v>11631.075000000001</v>
      </c>
      <c r="E562" s="46">
        <f t="shared" si="34"/>
        <v>11693.714285714286</v>
      </c>
      <c r="F562" s="46">
        <f t="shared" si="35"/>
        <v>11385.695</v>
      </c>
    </row>
    <row r="563" spans="1:6" x14ac:dyDescent="0.2">
      <c r="A563" s="5">
        <v>44056</v>
      </c>
      <c r="B563" s="37">
        <v>11792.5</v>
      </c>
      <c r="C563" s="46">
        <f t="shared" si="32"/>
        <v>11691.75</v>
      </c>
      <c r="D563" s="46">
        <f t="shared" si="33"/>
        <v>11663.825000000001</v>
      </c>
      <c r="E563" s="46">
        <f t="shared" si="34"/>
        <v>11667.857142857143</v>
      </c>
      <c r="F563" s="46">
        <f t="shared" si="35"/>
        <v>11283.390000000001</v>
      </c>
    </row>
    <row r="564" spans="1:6" x14ac:dyDescent="0.2">
      <c r="A564" s="5">
        <v>44055</v>
      </c>
      <c r="B564" s="37">
        <v>11591</v>
      </c>
      <c r="C564" s="46">
        <f t="shared" si="32"/>
        <v>11485.4</v>
      </c>
      <c r="D564" s="46">
        <f t="shared" si="33"/>
        <v>11634.625</v>
      </c>
      <c r="E564" s="46">
        <f t="shared" si="34"/>
        <v>11663.071428571429</v>
      </c>
      <c r="F564" s="46">
        <f t="shared" si="35"/>
        <v>11171.735000000001</v>
      </c>
    </row>
    <row r="565" spans="1:6" x14ac:dyDescent="0.2">
      <c r="A565" s="5">
        <v>44054</v>
      </c>
      <c r="B565" s="37">
        <v>11379.8</v>
      </c>
      <c r="C565" s="46">
        <f t="shared" si="32"/>
        <v>11635.9</v>
      </c>
      <c r="D565" s="46">
        <f t="shared" si="33"/>
        <v>11677.875</v>
      </c>
      <c r="E565" s="46">
        <f t="shared" si="34"/>
        <v>11683.757142857143</v>
      </c>
      <c r="F565" s="46">
        <f t="shared" si="35"/>
        <v>11072.934999999999</v>
      </c>
    </row>
    <row r="566" spans="1:6" x14ac:dyDescent="0.2">
      <c r="A566" s="5">
        <v>44053</v>
      </c>
      <c r="B566" s="37">
        <v>11892</v>
      </c>
      <c r="C566" s="46">
        <f t="shared" si="32"/>
        <v>11783.85</v>
      </c>
      <c r="D566" s="46">
        <f t="shared" si="33"/>
        <v>11727.924999999999</v>
      </c>
      <c r="E566" s="46">
        <f t="shared" si="34"/>
        <v>11655.785714285714</v>
      </c>
      <c r="F566" s="46">
        <f t="shared" si="35"/>
        <v>10981.83</v>
      </c>
    </row>
    <row r="567" spans="1:6" x14ac:dyDescent="0.2">
      <c r="A567" s="5">
        <v>44052</v>
      </c>
      <c r="B567" s="37">
        <v>11675.7</v>
      </c>
      <c r="C567" s="46">
        <f t="shared" si="32"/>
        <v>11719.85</v>
      </c>
      <c r="D567" s="46">
        <f t="shared" si="33"/>
        <v>11694.674999999999</v>
      </c>
      <c r="E567" s="46">
        <f t="shared" si="34"/>
        <v>11560.714285714286</v>
      </c>
      <c r="F567" s="46">
        <f t="shared" si="35"/>
        <v>10857.33</v>
      </c>
    </row>
    <row r="568" spans="1:6" x14ac:dyDescent="0.2">
      <c r="A568" s="5">
        <v>44051</v>
      </c>
      <c r="B568" s="37">
        <v>11764</v>
      </c>
      <c r="C568" s="46">
        <f t="shared" si="32"/>
        <v>11672</v>
      </c>
      <c r="D568" s="46">
        <f t="shared" si="33"/>
        <v>11709.7</v>
      </c>
      <c r="E568" s="46">
        <f t="shared" si="34"/>
        <v>11471.871428571429</v>
      </c>
      <c r="F568" s="46">
        <f t="shared" si="35"/>
        <v>10732.505000000001</v>
      </c>
    </row>
    <row r="569" spans="1:6" x14ac:dyDescent="0.2">
      <c r="A569" s="5">
        <v>44050</v>
      </c>
      <c r="B569" s="37">
        <v>11580</v>
      </c>
      <c r="C569" s="46">
        <f t="shared" si="32"/>
        <v>11669.5</v>
      </c>
      <c r="D569" s="46">
        <f t="shared" si="33"/>
        <v>11564.7</v>
      </c>
      <c r="E569" s="46">
        <f t="shared" si="34"/>
        <v>11477.685714285715</v>
      </c>
      <c r="F569" s="46">
        <f t="shared" si="35"/>
        <v>10605.865000000002</v>
      </c>
    </row>
    <row r="570" spans="1:6" x14ac:dyDescent="0.2">
      <c r="A570" s="5">
        <v>44049</v>
      </c>
      <c r="B570" s="37">
        <v>11759</v>
      </c>
      <c r="C570" s="46">
        <f t="shared" si="32"/>
        <v>11747.4</v>
      </c>
      <c r="D570" s="46">
        <f t="shared" si="33"/>
        <v>11476.325000000001</v>
      </c>
      <c r="E570" s="46">
        <f t="shared" si="34"/>
        <v>11444.828571428572</v>
      </c>
      <c r="F570" s="46">
        <f t="shared" si="35"/>
        <v>10486.320000000002</v>
      </c>
    </row>
    <row r="571" spans="1:6" x14ac:dyDescent="0.2">
      <c r="A571" s="5">
        <v>44048</v>
      </c>
      <c r="B571" s="37">
        <v>11735.8</v>
      </c>
      <c r="C571" s="46">
        <f t="shared" si="32"/>
        <v>11459.9</v>
      </c>
      <c r="D571" s="46">
        <f t="shared" si="33"/>
        <v>11300.025000000001</v>
      </c>
      <c r="E571" s="46">
        <f t="shared" si="34"/>
        <v>11353.971428571429</v>
      </c>
      <c r="F571" s="46">
        <f t="shared" si="35"/>
        <v>10356.735000000002</v>
      </c>
    </row>
    <row r="572" spans="1:6" x14ac:dyDescent="0.2">
      <c r="A572" s="5">
        <v>44047</v>
      </c>
      <c r="B572" s="37">
        <v>11184</v>
      </c>
      <c r="C572" s="46">
        <f t="shared" si="32"/>
        <v>11205.25</v>
      </c>
      <c r="D572" s="46">
        <f t="shared" si="33"/>
        <v>11317.25</v>
      </c>
      <c r="E572" s="46">
        <f t="shared" si="34"/>
        <v>11265.571428571429</v>
      </c>
      <c r="F572" s="46">
        <f t="shared" si="35"/>
        <v>10227.44</v>
      </c>
    </row>
    <row r="573" spans="1:6" x14ac:dyDescent="0.2">
      <c r="A573" s="5">
        <v>44046</v>
      </c>
      <c r="B573" s="37">
        <v>11226.5</v>
      </c>
      <c r="C573" s="46">
        <f t="shared" si="32"/>
        <v>11140.15</v>
      </c>
      <c r="D573" s="46">
        <f t="shared" si="33"/>
        <v>11358.75</v>
      </c>
      <c r="E573" s="46">
        <f t="shared" si="34"/>
        <v>11229.571428571429</v>
      </c>
      <c r="F573" s="46">
        <f t="shared" si="35"/>
        <v>10128.745000000001</v>
      </c>
    </row>
    <row r="574" spans="1:6" x14ac:dyDescent="0.2">
      <c r="A574" s="5">
        <v>44045</v>
      </c>
      <c r="B574" s="37">
        <v>11053.8</v>
      </c>
      <c r="C574" s="46">
        <f t="shared" si="32"/>
        <v>11429.25</v>
      </c>
      <c r="D574" s="46">
        <f t="shared" si="33"/>
        <v>11332.875</v>
      </c>
      <c r="E574" s="46">
        <f t="shared" si="34"/>
        <v>11203.5</v>
      </c>
      <c r="F574" s="46">
        <f t="shared" si="35"/>
        <v>10030.59</v>
      </c>
    </row>
    <row r="575" spans="1:6" x14ac:dyDescent="0.2">
      <c r="A575" s="5">
        <v>44044</v>
      </c>
      <c r="B575" s="37">
        <v>11804.7</v>
      </c>
      <c r="C575" s="46">
        <f t="shared" si="32"/>
        <v>11577.35</v>
      </c>
      <c r="D575" s="46">
        <f t="shared" si="33"/>
        <v>11348.674999999999</v>
      </c>
      <c r="E575" s="46">
        <f t="shared" si="34"/>
        <v>11045.542857142858</v>
      </c>
      <c r="F575" s="46">
        <f t="shared" si="35"/>
        <v>9940.5</v>
      </c>
    </row>
    <row r="576" spans="1:6" x14ac:dyDescent="0.2">
      <c r="A576" s="5">
        <v>44043</v>
      </c>
      <c r="B576" s="37">
        <v>11350</v>
      </c>
      <c r="C576" s="46">
        <f t="shared" si="32"/>
        <v>11236.5</v>
      </c>
      <c r="D576" s="46">
        <f t="shared" si="33"/>
        <v>11130.5</v>
      </c>
      <c r="E576" s="46">
        <f t="shared" si="34"/>
        <v>10747</v>
      </c>
      <c r="F576" s="46">
        <f t="shared" si="35"/>
        <v>9816.0549999999985</v>
      </c>
    </row>
    <row r="577" spans="1:6" x14ac:dyDescent="0.2">
      <c r="A577" s="5">
        <v>44042</v>
      </c>
      <c r="B577" s="37">
        <v>11123</v>
      </c>
      <c r="C577" s="46">
        <f t="shared" si="32"/>
        <v>11120</v>
      </c>
      <c r="D577" s="46">
        <f t="shared" si="33"/>
        <v>11054</v>
      </c>
      <c r="E577" s="46">
        <f t="shared" si="34"/>
        <v>10491.199999999999</v>
      </c>
      <c r="F577" s="46">
        <f t="shared" si="35"/>
        <v>9710.869999999999</v>
      </c>
    </row>
    <row r="578" spans="1:6" x14ac:dyDescent="0.2">
      <c r="A578" s="5">
        <v>44041</v>
      </c>
      <c r="B578" s="37">
        <v>11117</v>
      </c>
      <c r="C578" s="46">
        <f t="shared" si="32"/>
        <v>11024.5</v>
      </c>
      <c r="D578" s="46">
        <f t="shared" si="33"/>
        <v>10760.275</v>
      </c>
      <c r="E578" s="46">
        <f t="shared" si="34"/>
        <v>10275.771428571428</v>
      </c>
      <c r="F578" s="46">
        <f t="shared" si="35"/>
        <v>9620.0049999999992</v>
      </c>
    </row>
    <row r="579" spans="1:6" x14ac:dyDescent="0.2">
      <c r="A579" s="5">
        <v>44040</v>
      </c>
      <c r="B579" s="37">
        <v>10932</v>
      </c>
      <c r="C579" s="46">
        <f t="shared" ref="C579:C642" si="36">AVERAGE(B579:B580)</f>
        <v>10988</v>
      </c>
      <c r="D579" s="46">
        <f t="shared" ref="D579:D642" si="37">AVERAGE(B579:B582)</f>
        <v>10409.75</v>
      </c>
      <c r="E579" s="46">
        <f t="shared" ref="E579:E642" si="38">AVERAGE(B579:B585)</f>
        <v>10053.014285714287</v>
      </c>
      <c r="F579" s="46">
        <f t="shared" ref="F579:F642" si="39">AVERAGE(B579:B598)</f>
        <v>9526.5999999999985</v>
      </c>
    </row>
    <row r="580" spans="1:6" x14ac:dyDescent="0.2">
      <c r="A580" s="5">
        <v>44039</v>
      </c>
      <c r="B580" s="37">
        <v>11044</v>
      </c>
      <c r="C580" s="46">
        <f t="shared" si="36"/>
        <v>10496.05</v>
      </c>
      <c r="D580" s="46">
        <f t="shared" si="37"/>
        <v>10066.6</v>
      </c>
      <c r="E580" s="46">
        <f t="shared" si="38"/>
        <v>9834.442857142858</v>
      </c>
      <c r="F580" s="46">
        <f t="shared" si="39"/>
        <v>9452.35</v>
      </c>
    </row>
    <row r="581" spans="1:6" x14ac:dyDescent="0.2">
      <c r="A581" s="5">
        <v>44038</v>
      </c>
      <c r="B581" s="37">
        <v>9948.1</v>
      </c>
      <c r="C581" s="46">
        <f t="shared" si="36"/>
        <v>9831.5</v>
      </c>
      <c r="D581" s="46">
        <f t="shared" si="37"/>
        <v>9709.35</v>
      </c>
      <c r="E581" s="46">
        <f t="shared" si="38"/>
        <v>9568.0428571428583</v>
      </c>
      <c r="F581" s="46">
        <f t="shared" si="39"/>
        <v>9363.5249999999978</v>
      </c>
    </row>
    <row r="582" spans="1:6" x14ac:dyDescent="0.2">
      <c r="A582" s="5">
        <v>44037</v>
      </c>
      <c r="B582" s="37">
        <v>9714.9</v>
      </c>
      <c r="C582" s="46">
        <f t="shared" si="36"/>
        <v>9637.15</v>
      </c>
      <c r="D582" s="46">
        <f t="shared" si="37"/>
        <v>9611.75</v>
      </c>
      <c r="E582" s="46">
        <f t="shared" si="38"/>
        <v>9465.6285714285714</v>
      </c>
      <c r="F582" s="46">
        <f t="shared" si="39"/>
        <v>9334.17</v>
      </c>
    </row>
    <row r="583" spans="1:6" x14ac:dyDescent="0.2">
      <c r="A583" s="5">
        <v>44036</v>
      </c>
      <c r="B583" s="37">
        <v>9559.4</v>
      </c>
      <c r="C583" s="46">
        <f t="shared" si="36"/>
        <v>9587.2000000000007</v>
      </c>
      <c r="D583" s="46">
        <f t="shared" si="37"/>
        <v>9533.5250000000015</v>
      </c>
      <c r="E583" s="46">
        <f t="shared" si="38"/>
        <v>9390.5142857142873</v>
      </c>
      <c r="F583" s="46">
        <f t="shared" si="39"/>
        <v>9302.91</v>
      </c>
    </row>
    <row r="584" spans="1:6" x14ac:dyDescent="0.2">
      <c r="A584" s="5">
        <v>44035</v>
      </c>
      <c r="B584" s="37">
        <v>9615</v>
      </c>
      <c r="C584" s="46">
        <f t="shared" si="36"/>
        <v>9586.35</v>
      </c>
      <c r="D584" s="46">
        <f t="shared" si="37"/>
        <v>9438.4750000000004</v>
      </c>
      <c r="E584" s="46">
        <f t="shared" si="38"/>
        <v>9334.5</v>
      </c>
      <c r="F584" s="46">
        <f t="shared" si="39"/>
        <v>9282.3250000000007</v>
      </c>
    </row>
    <row r="585" spans="1:6" x14ac:dyDescent="0.2">
      <c r="A585" s="5">
        <v>44034</v>
      </c>
      <c r="B585" s="37">
        <v>9557.7000000000007</v>
      </c>
      <c r="C585" s="46">
        <f t="shared" si="36"/>
        <v>9479.85</v>
      </c>
      <c r="D585" s="46">
        <f t="shared" si="37"/>
        <v>9342.5250000000015</v>
      </c>
      <c r="E585" s="46">
        <f t="shared" si="38"/>
        <v>9268.0571428571438</v>
      </c>
      <c r="F585" s="46">
        <f t="shared" si="39"/>
        <v>9255.27</v>
      </c>
    </row>
    <row r="586" spans="1:6" x14ac:dyDescent="0.2">
      <c r="A586" s="5">
        <v>44033</v>
      </c>
      <c r="B586" s="37">
        <v>9402</v>
      </c>
      <c r="C586" s="46">
        <f t="shared" si="36"/>
        <v>9290.6</v>
      </c>
      <c r="D586" s="46">
        <f t="shared" si="37"/>
        <v>9250.375</v>
      </c>
      <c r="E586" s="46">
        <f t="shared" si="38"/>
        <v>9218.4</v>
      </c>
      <c r="F586" s="46">
        <f t="shared" si="39"/>
        <v>9232.3850000000002</v>
      </c>
    </row>
    <row r="587" spans="1:6" x14ac:dyDescent="0.2">
      <c r="A587" s="5">
        <v>44032</v>
      </c>
      <c r="B587" s="37">
        <v>9179.2000000000007</v>
      </c>
      <c r="C587" s="46">
        <f t="shared" si="36"/>
        <v>9205.2000000000007</v>
      </c>
      <c r="D587" s="46">
        <f t="shared" si="37"/>
        <v>9191.7000000000007</v>
      </c>
      <c r="E587" s="46">
        <f t="shared" si="38"/>
        <v>9198.6</v>
      </c>
      <c r="F587" s="46">
        <f t="shared" si="39"/>
        <v>9224.2800000000025</v>
      </c>
    </row>
    <row r="588" spans="1:6" x14ac:dyDescent="0.2">
      <c r="A588" s="5">
        <v>44031</v>
      </c>
      <c r="B588" s="37">
        <v>9231.2000000000007</v>
      </c>
      <c r="C588" s="46">
        <f t="shared" si="36"/>
        <v>9210.1500000000015</v>
      </c>
      <c r="D588" s="46">
        <f t="shared" si="37"/>
        <v>9184.375</v>
      </c>
      <c r="E588" s="46">
        <f t="shared" si="38"/>
        <v>9209</v>
      </c>
      <c r="F588" s="46">
        <f t="shared" si="39"/>
        <v>9222.85</v>
      </c>
    </row>
    <row r="589" spans="1:6" x14ac:dyDescent="0.2">
      <c r="A589" s="5">
        <v>44030</v>
      </c>
      <c r="B589" s="37">
        <v>9189.1</v>
      </c>
      <c r="C589" s="46">
        <f t="shared" si="36"/>
        <v>9178.2000000000007</v>
      </c>
      <c r="D589" s="46">
        <f t="shared" si="37"/>
        <v>9179.1</v>
      </c>
      <c r="E589" s="46">
        <f t="shared" si="38"/>
        <v>9221.0857142857149</v>
      </c>
      <c r="F589" s="46">
        <f t="shared" si="39"/>
        <v>9221.0099999999984</v>
      </c>
    </row>
    <row r="590" spans="1:6" x14ac:dyDescent="0.2">
      <c r="A590" s="5">
        <v>44029</v>
      </c>
      <c r="B590" s="37">
        <v>9167.2999999999993</v>
      </c>
      <c r="C590" s="46">
        <f t="shared" si="36"/>
        <v>9158.5999999999985</v>
      </c>
      <c r="D590" s="46">
        <f t="shared" si="37"/>
        <v>9197.6749999999993</v>
      </c>
      <c r="E590" s="46">
        <f t="shared" si="38"/>
        <v>9229.2571428571428</v>
      </c>
      <c r="F590" s="46">
        <f t="shared" si="39"/>
        <v>9217.9449999999979</v>
      </c>
    </row>
    <row r="591" spans="1:6" x14ac:dyDescent="0.2">
      <c r="A591" s="5">
        <v>44028</v>
      </c>
      <c r="B591" s="37">
        <v>9149.9</v>
      </c>
      <c r="C591" s="46">
        <f t="shared" si="36"/>
        <v>9180</v>
      </c>
      <c r="D591" s="46">
        <f t="shared" si="37"/>
        <v>9218.85</v>
      </c>
      <c r="E591" s="46">
        <f t="shared" si="38"/>
        <v>9249.028571428571</v>
      </c>
      <c r="F591" s="46">
        <f t="shared" si="39"/>
        <v>9210.3449999999975</v>
      </c>
    </row>
    <row r="592" spans="1:6" x14ac:dyDescent="0.2">
      <c r="A592" s="5">
        <v>44027</v>
      </c>
      <c r="B592" s="37">
        <v>9210.1</v>
      </c>
      <c r="C592" s="46">
        <f t="shared" si="36"/>
        <v>9236.75</v>
      </c>
      <c r="D592" s="46">
        <f t="shared" si="37"/>
        <v>9260.3250000000007</v>
      </c>
      <c r="E592" s="46">
        <f t="shared" si="38"/>
        <v>9263.1714285714297</v>
      </c>
      <c r="F592" s="46">
        <f t="shared" si="39"/>
        <v>9211.5049999999992</v>
      </c>
    </row>
    <row r="593" spans="1:6" x14ac:dyDescent="0.2">
      <c r="A593" s="5">
        <v>44026</v>
      </c>
      <c r="B593" s="37">
        <v>9263.4</v>
      </c>
      <c r="C593" s="46">
        <f t="shared" si="36"/>
        <v>9257.7000000000007</v>
      </c>
      <c r="D593" s="46">
        <f t="shared" si="37"/>
        <v>9269.375</v>
      </c>
      <c r="E593" s="46">
        <f t="shared" si="38"/>
        <v>9297.0142857142855</v>
      </c>
      <c r="F593" s="46">
        <f t="shared" si="39"/>
        <v>9213.8499999999985</v>
      </c>
    </row>
    <row r="594" spans="1:6" x14ac:dyDescent="0.2">
      <c r="A594" s="5">
        <v>44025</v>
      </c>
      <c r="B594" s="37">
        <v>9252</v>
      </c>
      <c r="C594" s="46">
        <f t="shared" si="36"/>
        <v>9283.9</v>
      </c>
      <c r="D594" s="46">
        <f t="shared" si="37"/>
        <v>9279.9500000000007</v>
      </c>
      <c r="E594" s="46">
        <f t="shared" si="38"/>
        <v>9297.6</v>
      </c>
      <c r="F594" s="46">
        <f t="shared" si="39"/>
        <v>9216.2849999999999</v>
      </c>
    </row>
    <row r="595" spans="1:6" x14ac:dyDescent="0.2">
      <c r="A595" s="5">
        <v>44024</v>
      </c>
      <c r="B595" s="37">
        <v>9315.7999999999993</v>
      </c>
      <c r="C595" s="46">
        <f t="shared" si="36"/>
        <v>9281.0499999999993</v>
      </c>
      <c r="D595" s="46">
        <f t="shared" si="37"/>
        <v>9279.1749999999993</v>
      </c>
      <c r="E595" s="46">
        <f t="shared" si="38"/>
        <v>9313.1714285714279</v>
      </c>
      <c r="F595" s="46">
        <f t="shared" si="39"/>
        <v>9235.4399999999987</v>
      </c>
    </row>
    <row r="596" spans="1:6" x14ac:dyDescent="0.2">
      <c r="A596" s="5">
        <v>44023</v>
      </c>
      <c r="B596" s="37">
        <v>9246.2999999999993</v>
      </c>
      <c r="C596" s="46">
        <f t="shared" si="36"/>
        <v>9276</v>
      </c>
      <c r="D596" s="46">
        <f t="shared" si="37"/>
        <v>9311.9750000000004</v>
      </c>
      <c r="E596" s="46">
        <f t="shared" si="38"/>
        <v>9280.8714285714286</v>
      </c>
      <c r="F596" s="46">
        <f t="shared" si="39"/>
        <v>9254.5349999999999</v>
      </c>
    </row>
    <row r="597" spans="1:6" x14ac:dyDescent="0.2">
      <c r="A597" s="5">
        <v>44022</v>
      </c>
      <c r="B597" s="37">
        <v>9305.7000000000007</v>
      </c>
      <c r="C597" s="46">
        <f t="shared" si="36"/>
        <v>9277.2999999999993</v>
      </c>
      <c r="D597" s="46">
        <f t="shared" si="37"/>
        <v>9317.2749999999996</v>
      </c>
      <c r="E597" s="46">
        <f t="shared" si="38"/>
        <v>9266.7857142857138</v>
      </c>
      <c r="F597" s="46">
        <f t="shared" si="39"/>
        <v>9257.1250000000018</v>
      </c>
    </row>
    <row r="598" spans="1:6" x14ac:dyDescent="0.2">
      <c r="A598" s="5">
        <v>44021</v>
      </c>
      <c r="B598" s="37">
        <v>9248.9</v>
      </c>
      <c r="C598" s="46">
        <f t="shared" si="36"/>
        <v>9347.9500000000007</v>
      </c>
      <c r="D598" s="46">
        <f t="shared" si="37"/>
        <v>9331.1</v>
      </c>
      <c r="E598" s="46">
        <f t="shared" si="38"/>
        <v>9233.6714285714297</v>
      </c>
      <c r="F598" s="46">
        <f t="shared" si="39"/>
        <v>9260.4050000000025</v>
      </c>
    </row>
    <row r="599" spans="1:6" x14ac:dyDescent="0.2">
      <c r="A599" s="5">
        <v>44020</v>
      </c>
      <c r="B599" s="37">
        <v>9447</v>
      </c>
      <c r="C599" s="46">
        <f t="shared" si="36"/>
        <v>9357.25</v>
      </c>
      <c r="D599" s="46">
        <f t="shared" si="37"/>
        <v>9291.2999999999993</v>
      </c>
      <c r="E599" s="46">
        <f t="shared" si="38"/>
        <v>9212.4</v>
      </c>
      <c r="F599" s="46">
        <f t="shared" si="39"/>
        <v>9263.7350000000006</v>
      </c>
    </row>
    <row r="600" spans="1:6" x14ac:dyDescent="0.2">
      <c r="A600" s="5">
        <v>44019</v>
      </c>
      <c r="B600" s="37">
        <v>9267.5</v>
      </c>
      <c r="C600" s="46">
        <f t="shared" si="36"/>
        <v>9314.25</v>
      </c>
      <c r="D600" s="46">
        <f t="shared" si="37"/>
        <v>9216.4750000000004</v>
      </c>
      <c r="E600" s="46">
        <f t="shared" si="38"/>
        <v>9182.8142857142866</v>
      </c>
      <c r="F600" s="46">
        <f t="shared" si="39"/>
        <v>9261.3850000000002</v>
      </c>
    </row>
    <row r="601" spans="1:6" x14ac:dyDescent="0.2">
      <c r="A601" s="5">
        <v>44018</v>
      </c>
      <c r="B601" s="37">
        <v>9361</v>
      </c>
      <c r="C601" s="46">
        <f t="shared" si="36"/>
        <v>9225.35</v>
      </c>
      <c r="D601" s="46">
        <f t="shared" si="37"/>
        <v>9168.0750000000007</v>
      </c>
      <c r="E601" s="46">
        <f t="shared" si="38"/>
        <v>9166.1142857142859</v>
      </c>
      <c r="F601" s="46">
        <f t="shared" si="39"/>
        <v>9271.6749999999993</v>
      </c>
    </row>
    <row r="602" spans="1:6" x14ac:dyDescent="0.2">
      <c r="A602" s="5">
        <v>44017</v>
      </c>
      <c r="B602" s="37">
        <v>9089.7000000000007</v>
      </c>
      <c r="C602" s="46">
        <f t="shared" si="36"/>
        <v>9118.7000000000007</v>
      </c>
      <c r="D602" s="46">
        <f t="shared" si="37"/>
        <v>9102.8250000000007</v>
      </c>
      <c r="E602" s="46">
        <f t="shared" si="38"/>
        <v>9142.3142857142866</v>
      </c>
      <c r="F602" s="46">
        <f t="shared" si="39"/>
        <v>9280.3449999999993</v>
      </c>
    </row>
    <row r="603" spans="1:6" x14ac:dyDescent="0.2">
      <c r="A603" s="5">
        <v>44016</v>
      </c>
      <c r="B603" s="37">
        <v>9147.7000000000007</v>
      </c>
      <c r="C603" s="46">
        <f t="shared" si="36"/>
        <v>9110.7999999999993</v>
      </c>
      <c r="D603" s="46">
        <f t="shared" si="37"/>
        <v>9140.375</v>
      </c>
      <c r="E603" s="46">
        <f t="shared" si="38"/>
        <v>9147.7571428571428</v>
      </c>
      <c r="F603" s="46">
        <f t="shared" si="39"/>
        <v>9297.5550000000003</v>
      </c>
    </row>
    <row r="604" spans="1:6" x14ac:dyDescent="0.2">
      <c r="A604" s="5">
        <v>44015</v>
      </c>
      <c r="B604" s="37">
        <v>9073.9</v>
      </c>
      <c r="C604" s="46">
        <f t="shared" si="36"/>
        <v>9086.9500000000007</v>
      </c>
      <c r="D604" s="46">
        <f t="shared" si="37"/>
        <v>9141.1</v>
      </c>
      <c r="E604" s="46">
        <f t="shared" si="38"/>
        <v>9128.8428571428576</v>
      </c>
      <c r="F604" s="46">
        <f t="shared" si="39"/>
        <v>9307.44</v>
      </c>
    </row>
    <row r="605" spans="1:6" x14ac:dyDescent="0.2">
      <c r="A605" s="5">
        <v>44014</v>
      </c>
      <c r="B605" s="37">
        <v>9100</v>
      </c>
      <c r="C605" s="46">
        <f t="shared" si="36"/>
        <v>9169.9500000000007</v>
      </c>
      <c r="D605" s="46">
        <f t="shared" si="37"/>
        <v>9171.2250000000004</v>
      </c>
      <c r="E605" s="46">
        <f t="shared" si="38"/>
        <v>9143.0142857142855</v>
      </c>
      <c r="F605" s="46">
        <f t="shared" si="39"/>
        <v>9327.7849999999999</v>
      </c>
    </row>
    <row r="606" spans="1:6" x14ac:dyDescent="0.2">
      <c r="A606" s="5">
        <v>44013</v>
      </c>
      <c r="B606" s="37">
        <v>9239.9</v>
      </c>
      <c r="C606" s="46">
        <f t="shared" si="36"/>
        <v>9195.25</v>
      </c>
      <c r="D606" s="46">
        <f t="shared" si="37"/>
        <v>9178.1749999999993</v>
      </c>
      <c r="E606" s="46">
        <f t="shared" si="38"/>
        <v>9165.4428571428562</v>
      </c>
      <c r="F606" s="46">
        <f t="shared" si="39"/>
        <v>9346.1999999999989</v>
      </c>
    </row>
    <row r="607" spans="1:6" x14ac:dyDescent="0.2">
      <c r="A607" s="5">
        <v>44012</v>
      </c>
      <c r="B607" s="37">
        <v>9150.6</v>
      </c>
      <c r="C607" s="46">
        <f t="shared" si="36"/>
        <v>9172.5</v>
      </c>
      <c r="D607" s="46">
        <f t="shared" si="37"/>
        <v>9122.0249999999996</v>
      </c>
      <c r="E607" s="46">
        <f t="shared" si="38"/>
        <v>9175.7571428571428</v>
      </c>
      <c r="F607" s="46">
        <f t="shared" si="39"/>
        <v>9347.8149999999987</v>
      </c>
    </row>
    <row r="608" spans="1:6" x14ac:dyDescent="0.2">
      <c r="A608" s="5">
        <v>44011</v>
      </c>
      <c r="B608" s="37">
        <v>9194.4</v>
      </c>
      <c r="C608" s="46">
        <f t="shared" si="36"/>
        <v>9161.0999999999985</v>
      </c>
      <c r="D608" s="46">
        <f t="shared" si="37"/>
        <v>9127.65</v>
      </c>
      <c r="E608" s="46">
        <f t="shared" si="38"/>
        <v>9244.9714285714272</v>
      </c>
      <c r="F608" s="46">
        <f t="shared" si="39"/>
        <v>9385.2249999999985</v>
      </c>
    </row>
    <row r="609" spans="1:6" x14ac:dyDescent="0.2">
      <c r="A609" s="5">
        <v>44010</v>
      </c>
      <c r="B609" s="37">
        <v>9127.7999999999993</v>
      </c>
      <c r="C609" s="46">
        <f t="shared" si="36"/>
        <v>9071.5499999999993</v>
      </c>
      <c r="D609" s="46">
        <f t="shared" si="37"/>
        <v>9143.2999999999993</v>
      </c>
      <c r="E609" s="46">
        <f t="shared" si="38"/>
        <v>9316.8714285714268</v>
      </c>
      <c r="F609" s="46">
        <f t="shared" si="39"/>
        <v>9414.0449999999983</v>
      </c>
    </row>
    <row r="610" spans="1:6" x14ac:dyDescent="0.2">
      <c r="A610" s="5">
        <v>44009</v>
      </c>
      <c r="B610" s="37">
        <v>9015.2999999999993</v>
      </c>
      <c r="C610" s="46">
        <f t="shared" si="36"/>
        <v>9094.2000000000007</v>
      </c>
      <c r="D610" s="46">
        <f t="shared" si="37"/>
        <v>9189.375</v>
      </c>
      <c r="E610" s="46">
        <f t="shared" si="38"/>
        <v>9341.2000000000007</v>
      </c>
      <c r="F610" s="46">
        <f t="shared" si="39"/>
        <v>9446.8149999999987</v>
      </c>
    </row>
    <row r="611" spans="1:6" x14ac:dyDescent="0.2">
      <c r="A611" s="5">
        <v>44008</v>
      </c>
      <c r="B611" s="37">
        <v>9173.1</v>
      </c>
      <c r="C611" s="46">
        <f t="shared" si="36"/>
        <v>9215.0499999999993</v>
      </c>
      <c r="D611" s="46">
        <f t="shared" si="37"/>
        <v>9344.3249999999989</v>
      </c>
      <c r="E611" s="46">
        <f t="shared" si="38"/>
        <v>9392.057142857142</v>
      </c>
      <c r="F611" s="46">
        <f t="shared" si="39"/>
        <v>9483.364999999998</v>
      </c>
    </row>
    <row r="612" spans="1:6" x14ac:dyDescent="0.2">
      <c r="A612" s="5">
        <v>44007</v>
      </c>
      <c r="B612" s="37">
        <v>9257</v>
      </c>
      <c r="C612" s="46">
        <f t="shared" si="36"/>
        <v>9284.5499999999993</v>
      </c>
      <c r="D612" s="46">
        <f t="shared" si="37"/>
        <v>9475.4749999999985</v>
      </c>
      <c r="E612" s="46">
        <f t="shared" si="38"/>
        <v>9412.3999999999978</v>
      </c>
      <c r="F612" s="46">
        <f t="shared" si="39"/>
        <v>9508.1299999999974</v>
      </c>
    </row>
    <row r="613" spans="1:6" x14ac:dyDescent="0.2">
      <c r="A613" s="5">
        <v>44006</v>
      </c>
      <c r="B613" s="37">
        <v>9312.1</v>
      </c>
      <c r="C613" s="46">
        <f t="shared" si="36"/>
        <v>9473.6</v>
      </c>
      <c r="D613" s="46">
        <f t="shared" si="37"/>
        <v>9485.75</v>
      </c>
      <c r="E613" s="46">
        <f t="shared" si="38"/>
        <v>9432.8285714285721</v>
      </c>
      <c r="F613" s="46">
        <f t="shared" si="39"/>
        <v>9526.3049999999985</v>
      </c>
    </row>
    <row r="614" spans="1:6" x14ac:dyDescent="0.2">
      <c r="A614" s="5">
        <v>44005</v>
      </c>
      <c r="B614" s="37">
        <v>9635.1</v>
      </c>
      <c r="C614" s="46">
        <f t="shared" si="36"/>
        <v>9666.4000000000015</v>
      </c>
      <c r="D614" s="46">
        <f t="shared" si="37"/>
        <v>9500.5499999999993</v>
      </c>
      <c r="E614" s="46">
        <f t="shared" si="38"/>
        <v>9455.8571428571431</v>
      </c>
      <c r="F614" s="46">
        <f t="shared" si="39"/>
        <v>9550.2349999999988</v>
      </c>
    </row>
    <row r="615" spans="1:6" x14ac:dyDescent="0.2">
      <c r="A615" s="5">
        <v>44004</v>
      </c>
      <c r="B615" s="37">
        <v>9697.7000000000007</v>
      </c>
      <c r="C615" s="46">
        <f t="shared" si="36"/>
        <v>9497.9000000000015</v>
      </c>
      <c r="D615" s="46">
        <f t="shared" si="37"/>
        <v>9420.6500000000015</v>
      </c>
      <c r="E615" s="46">
        <f t="shared" si="38"/>
        <v>9441.471428571429</v>
      </c>
      <c r="F615" s="46">
        <f t="shared" si="39"/>
        <v>9552.08</v>
      </c>
    </row>
    <row r="616" spans="1:6" x14ac:dyDescent="0.2">
      <c r="A616" s="5">
        <v>44003</v>
      </c>
      <c r="B616" s="37">
        <v>9298.1</v>
      </c>
      <c r="C616" s="46">
        <f t="shared" si="36"/>
        <v>9334.7000000000007</v>
      </c>
      <c r="D616" s="46">
        <f t="shared" si="37"/>
        <v>9346.2250000000004</v>
      </c>
      <c r="E616" s="46">
        <f t="shared" si="38"/>
        <v>9403.7857142857138</v>
      </c>
      <c r="F616" s="46">
        <f t="shared" si="39"/>
        <v>9543.6949999999997</v>
      </c>
    </row>
    <row r="617" spans="1:6" x14ac:dyDescent="0.2">
      <c r="A617" s="5">
        <v>44002</v>
      </c>
      <c r="B617" s="37">
        <v>9371.2999999999993</v>
      </c>
      <c r="C617" s="46">
        <f t="shared" si="36"/>
        <v>9343.4</v>
      </c>
      <c r="D617" s="46">
        <f t="shared" si="37"/>
        <v>9390.0249999999996</v>
      </c>
      <c r="E617" s="46">
        <f t="shared" si="38"/>
        <v>9410.5428571428583</v>
      </c>
      <c r="F617" s="46">
        <f t="shared" si="39"/>
        <v>9589.84</v>
      </c>
    </row>
    <row r="618" spans="1:6" x14ac:dyDescent="0.2">
      <c r="A618" s="5">
        <v>44001</v>
      </c>
      <c r="B618" s="37">
        <v>9315.5</v>
      </c>
      <c r="C618" s="46">
        <f t="shared" si="36"/>
        <v>9357.75</v>
      </c>
      <c r="D618" s="46">
        <f t="shared" si="37"/>
        <v>9430.7999999999993</v>
      </c>
      <c r="E618" s="46">
        <f t="shared" si="38"/>
        <v>9426.1857142857152</v>
      </c>
      <c r="F618" s="46">
        <f t="shared" si="39"/>
        <v>9593.880000000001</v>
      </c>
    </row>
    <row r="619" spans="1:6" x14ac:dyDescent="0.2">
      <c r="A619" s="5">
        <v>44000</v>
      </c>
      <c r="B619" s="37">
        <v>9400</v>
      </c>
      <c r="C619" s="46">
        <f t="shared" si="36"/>
        <v>9436.65</v>
      </c>
      <c r="D619" s="46">
        <f t="shared" si="37"/>
        <v>9460.4</v>
      </c>
      <c r="E619" s="46">
        <f t="shared" si="38"/>
        <v>9448.0142857142873</v>
      </c>
      <c r="F619" s="46">
        <f t="shared" si="39"/>
        <v>9613.4249999999993</v>
      </c>
    </row>
    <row r="620" spans="1:6" x14ac:dyDescent="0.2">
      <c r="A620" s="5">
        <v>43999</v>
      </c>
      <c r="B620" s="37">
        <v>9473.2999999999993</v>
      </c>
      <c r="C620" s="46">
        <f t="shared" si="36"/>
        <v>9503.8499999999985</v>
      </c>
      <c r="D620" s="46">
        <f t="shared" si="37"/>
        <v>9446.75</v>
      </c>
      <c r="E620" s="46">
        <f t="shared" si="38"/>
        <v>9429.7571428571428</v>
      </c>
      <c r="F620" s="46">
        <f t="shared" si="39"/>
        <v>9614.7350000000006</v>
      </c>
    </row>
    <row r="621" spans="1:6" x14ac:dyDescent="0.2">
      <c r="A621" s="5">
        <v>43998</v>
      </c>
      <c r="B621" s="37">
        <v>9534.4</v>
      </c>
      <c r="C621" s="46">
        <f t="shared" si="36"/>
        <v>9484.15</v>
      </c>
      <c r="D621" s="46">
        <f t="shared" si="37"/>
        <v>9448.625</v>
      </c>
      <c r="E621" s="46">
        <f t="shared" si="38"/>
        <v>9490.5428571428583</v>
      </c>
      <c r="F621" s="46">
        <f t="shared" si="39"/>
        <v>9620.5349999999999</v>
      </c>
    </row>
    <row r="622" spans="1:6" x14ac:dyDescent="0.2">
      <c r="A622" s="5">
        <v>43997</v>
      </c>
      <c r="B622" s="37">
        <v>9433.9</v>
      </c>
      <c r="C622" s="46">
        <f t="shared" si="36"/>
        <v>9389.65</v>
      </c>
      <c r="D622" s="46">
        <f t="shared" si="37"/>
        <v>9432.0999999999985</v>
      </c>
      <c r="E622" s="46">
        <f t="shared" si="38"/>
        <v>9524.3142857142848</v>
      </c>
      <c r="F622" s="46">
        <f t="shared" si="39"/>
        <v>9604.3299999999981</v>
      </c>
    </row>
    <row r="623" spans="1:6" x14ac:dyDescent="0.2">
      <c r="A623" s="5">
        <v>43996</v>
      </c>
      <c r="B623" s="37">
        <v>9345.4</v>
      </c>
      <c r="C623" s="46">
        <f t="shared" si="36"/>
        <v>9413.0999999999985</v>
      </c>
      <c r="D623" s="46">
        <f t="shared" si="37"/>
        <v>9391.6749999999993</v>
      </c>
      <c r="E623" s="46">
        <f t="shared" si="38"/>
        <v>9574.2142857142862</v>
      </c>
      <c r="F623" s="46">
        <f t="shared" si="39"/>
        <v>9574.91</v>
      </c>
    </row>
    <row r="624" spans="1:6" x14ac:dyDescent="0.2">
      <c r="A624" s="5">
        <v>43995</v>
      </c>
      <c r="B624" s="37">
        <v>9480.7999999999993</v>
      </c>
      <c r="C624" s="46">
        <f t="shared" si="36"/>
        <v>9474.5499999999993</v>
      </c>
      <c r="D624" s="46">
        <f t="shared" si="37"/>
        <v>9530.0249999999996</v>
      </c>
      <c r="E624" s="46">
        <f t="shared" si="38"/>
        <v>9631.4857142857127</v>
      </c>
      <c r="F624" s="46">
        <f t="shared" si="39"/>
        <v>9552.739999999998</v>
      </c>
    </row>
    <row r="625" spans="1:6" x14ac:dyDescent="0.2">
      <c r="A625" s="5">
        <v>43994</v>
      </c>
      <c r="B625" s="37">
        <v>9468.2999999999993</v>
      </c>
      <c r="C625" s="46">
        <f t="shared" si="36"/>
        <v>9370.25</v>
      </c>
      <c r="D625" s="46">
        <f t="shared" si="37"/>
        <v>9602.5249999999996</v>
      </c>
      <c r="E625" s="46">
        <f t="shared" si="38"/>
        <v>9658.2857142857138</v>
      </c>
      <c r="F625" s="46">
        <f t="shared" si="39"/>
        <v>9514.2749999999996</v>
      </c>
    </row>
    <row r="626" spans="1:6" x14ac:dyDescent="0.2">
      <c r="A626" s="5">
        <v>43993</v>
      </c>
      <c r="B626" s="37">
        <v>9272.2000000000007</v>
      </c>
      <c r="C626" s="46">
        <f t="shared" si="36"/>
        <v>9585.5</v>
      </c>
      <c r="D626" s="46">
        <f t="shared" si="37"/>
        <v>9681.25</v>
      </c>
      <c r="E626" s="46">
        <f t="shared" si="38"/>
        <v>9680.0285714285728</v>
      </c>
      <c r="F626" s="46">
        <f t="shared" si="39"/>
        <v>9499.59</v>
      </c>
    </row>
    <row r="627" spans="1:6" x14ac:dyDescent="0.2">
      <c r="A627" s="5">
        <v>43992</v>
      </c>
      <c r="B627" s="37">
        <v>9898.7999999999993</v>
      </c>
      <c r="C627" s="46">
        <f t="shared" si="36"/>
        <v>9834.7999999999993</v>
      </c>
      <c r="D627" s="46">
        <f t="shared" si="37"/>
        <v>9799.7749999999996</v>
      </c>
      <c r="E627" s="46">
        <f t="shared" si="38"/>
        <v>9754.1</v>
      </c>
      <c r="F627" s="46">
        <f t="shared" si="39"/>
        <v>9494.0999999999985</v>
      </c>
    </row>
    <row r="628" spans="1:6" x14ac:dyDescent="0.2">
      <c r="A628" s="5">
        <v>43991</v>
      </c>
      <c r="B628" s="37">
        <v>9770.7999999999993</v>
      </c>
      <c r="C628" s="46">
        <f t="shared" si="36"/>
        <v>9777</v>
      </c>
      <c r="D628" s="46">
        <f t="shared" si="37"/>
        <v>9742.1749999999993</v>
      </c>
      <c r="E628" s="46">
        <f t="shared" si="38"/>
        <v>9721.6999999999989</v>
      </c>
      <c r="F628" s="46">
        <f t="shared" si="39"/>
        <v>9452.1349999999984</v>
      </c>
    </row>
    <row r="629" spans="1:6" x14ac:dyDescent="0.2">
      <c r="A629" s="5">
        <v>43990</v>
      </c>
      <c r="B629" s="37">
        <v>9783.2000000000007</v>
      </c>
      <c r="C629" s="46">
        <f t="shared" si="36"/>
        <v>9764.75</v>
      </c>
      <c r="D629" s="46">
        <f t="shared" si="37"/>
        <v>9704.6</v>
      </c>
      <c r="E629" s="46">
        <f t="shared" si="38"/>
        <v>9687.3000000000011</v>
      </c>
      <c r="F629" s="46">
        <f t="shared" si="39"/>
        <v>9438.6950000000015</v>
      </c>
    </row>
    <row r="630" spans="1:6" x14ac:dyDescent="0.2">
      <c r="A630" s="5">
        <v>43989</v>
      </c>
      <c r="B630" s="37">
        <v>9746.2999999999993</v>
      </c>
      <c r="C630" s="46">
        <f t="shared" si="36"/>
        <v>9707.3499999999985</v>
      </c>
      <c r="D630" s="46">
        <f t="shared" si="37"/>
        <v>9706.4749999999985</v>
      </c>
      <c r="E630" s="46">
        <f t="shared" si="38"/>
        <v>9749.8428571428558</v>
      </c>
      <c r="F630" s="46">
        <f t="shared" si="39"/>
        <v>9438.0400000000009</v>
      </c>
    </row>
    <row r="631" spans="1:6" x14ac:dyDescent="0.2">
      <c r="A631" s="5">
        <v>43988</v>
      </c>
      <c r="B631" s="37">
        <v>9668.4</v>
      </c>
      <c r="C631" s="46">
        <f t="shared" si="36"/>
        <v>9644.4500000000007</v>
      </c>
      <c r="D631" s="46">
        <f t="shared" si="37"/>
        <v>9687.9000000000015</v>
      </c>
      <c r="E631" s="46">
        <f t="shared" si="38"/>
        <v>9707.8142857142866</v>
      </c>
      <c r="F631" s="46">
        <f t="shared" si="39"/>
        <v>9436.4650000000001</v>
      </c>
    </row>
    <row r="632" spans="1:6" x14ac:dyDescent="0.2">
      <c r="A632" s="5">
        <v>43987</v>
      </c>
      <c r="B632" s="37">
        <v>9620.5</v>
      </c>
      <c r="C632" s="46">
        <f t="shared" si="36"/>
        <v>9705.6</v>
      </c>
      <c r="D632" s="46">
        <f t="shared" si="37"/>
        <v>9653.2999999999993</v>
      </c>
      <c r="E632" s="46">
        <f t="shared" si="38"/>
        <v>9713.2428571428572</v>
      </c>
      <c r="F632" s="46">
        <f t="shared" si="39"/>
        <v>9436.4549999999999</v>
      </c>
    </row>
    <row r="633" spans="1:6" x14ac:dyDescent="0.2">
      <c r="A633" s="5">
        <v>43986</v>
      </c>
      <c r="B633" s="37">
        <v>9790.7000000000007</v>
      </c>
      <c r="C633" s="46">
        <f t="shared" si="36"/>
        <v>9731.35</v>
      </c>
      <c r="D633" s="46">
        <f t="shared" si="37"/>
        <v>9803.4249999999993</v>
      </c>
      <c r="E633" s="46">
        <f t="shared" si="38"/>
        <v>9685.4857142857127</v>
      </c>
      <c r="F633" s="46">
        <f t="shared" si="39"/>
        <v>9424.83</v>
      </c>
    </row>
    <row r="634" spans="1:6" x14ac:dyDescent="0.2">
      <c r="A634" s="5">
        <v>43985</v>
      </c>
      <c r="B634" s="37">
        <v>9672</v>
      </c>
      <c r="C634" s="46">
        <f t="shared" si="36"/>
        <v>9601</v>
      </c>
      <c r="D634" s="46">
        <f t="shared" si="37"/>
        <v>9718.7749999999996</v>
      </c>
      <c r="E634" s="46">
        <f t="shared" si="38"/>
        <v>9656.7142857142862</v>
      </c>
      <c r="F634" s="46">
        <f t="shared" si="39"/>
        <v>9400.9599999999991</v>
      </c>
    </row>
    <row r="635" spans="1:6" x14ac:dyDescent="0.2">
      <c r="A635" s="5">
        <v>43984</v>
      </c>
      <c r="B635" s="37">
        <v>9530</v>
      </c>
      <c r="C635" s="46">
        <f t="shared" si="36"/>
        <v>9875.5</v>
      </c>
      <c r="D635" s="46">
        <f t="shared" si="37"/>
        <v>9727.375</v>
      </c>
      <c r="E635" s="46">
        <f t="shared" si="38"/>
        <v>9590.7571428571428</v>
      </c>
      <c r="F635" s="46">
        <f t="shared" si="39"/>
        <v>9406.91</v>
      </c>
    </row>
    <row r="636" spans="1:6" x14ac:dyDescent="0.2">
      <c r="A636" s="5">
        <v>43983</v>
      </c>
      <c r="B636" s="37">
        <v>10221</v>
      </c>
      <c r="C636" s="46">
        <f t="shared" si="36"/>
        <v>9836.5499999999993</v>
      </c>
      <c r="D636" s="46">
        <f t="shared" si="37"/>
        <v>9701.4249999999993</v>
      </c>
      <c r="E636" s="46">
        <f t="shared" si="38"/>
        <v>9492.971428571429</v>
      </c>
      <c r="F636" s="46">
        <f t="shared" si="39"/>
        <v>9396.01</v>
      </c>
    </row>
    <row r="637" spans="1:6" x14ac:dyDescent="0.2">
      <c r="A637" s="5">
        <v>43982</v>
      </c>
      <c r="B637" s="37">
        <v>9452.1</v>
      </c>
      <c r="C637" s="46">
        <f t="shared" si="36"/>
        <v>9579.25</v>
      </c>
      <c r="D637" s="46">
        <f t="shared" si="37"/>
        <v>9543.5</v>
      </c>
      <c r="E637" s="46">
        <f t="shared" si="38"/>
        <v>9304.5428571428583</v>
      </c>
      <c r="F637" s="46">
        <f t="shared" si="39"/>
        <v>9325.5300000000007</v>
      </c>
    </row>
    <row r="638" spans="1:6" x14ac:dyDescent="0.2">
      <c r="A638" s="5">
        <v>43981</v>
      </c>
      <c r="B638" s="37">
        <v>9706.4</v>
      </c>
      <c r="C638" s="46">
        <f t="shared" si="36"/>
        <v>9566.2999999999993</v>
      </c>
      <c r="D638" s="46">
        <f t="shared" si="37"/>
        <v>9483.0499999999993</v>
      </c>
      <c r="E638" s="46">
        <f t="shared" si="38"/>
        <v>9198.7428571428572</v>
      </c>
      <c r="F638" s="46">
        <f t="shared" si="39"/>
        <v>9280.6749999999993</v>
      </c>
    </row>
    <row r="639" spans="1:6" x14ac:dyDescent="0.2">
      <c r="A639" s="5">
        <v>43980</v>
      </c>
      <c r="B639" s="37">
        <v>9426.2000000000007</v>
      </c>
      <c r="C639" s="46">
        <f t="shared" si="36"/>
        <v>9507.75</v>
      </c>
      <c r="D639" s="46">
        <f t="shared" si="37"/>
        <v>9267.8250000000007</v>
      </c>
      <c r="E639" s="46">
        <f t="shared" si="38"/>
        <v>9122.7714285714283</v>
      </c>
      <c r="F639" s="46">
        <f t="shared" si="39"/>
        <v>9231.6550000000007</v>
      </c>
    </row>
    <row r="640" spans="1:6" x14ac:dyDescent="0.2">
      <c r="A640" s="5">
        <v>43979</v>
      </c>
      <c r="B640" s="37">
        <v>9589.2999999999993</v>
      </c>
      <c r="C640" s="46">
        <f t="shared" si="36"/>
        <v>9399.7999999999993</v>
      </c>
      <c r="D640" s="46">
        <f t="shared" si="37"/>
        <v>9136.7749999999996</v>
      </c>
      <c r="E640" s="46">
        <f t="shared" si="38"/>
        <v>9085.0857142857149</v>
      </c>
      <c r="F640" s="46">
        <f t="shared" si="39"/>
        <v>9237.24</v>
      </c>
    </row>
    <row r="641" spans="1:6" x14ac:dyDescent="0.2">
      <c r="A641" s="5">
        <v>43978</v>
      </c>
      <c r="B641" s="37">
        <v>9210.2999999999993</v>
      </c>
      <c r="C641" s="46">
        <f t="shared" si="36"/>
        <v>9027.9</v>
      </c>
      <c r="D641" s="46">
        <f t="shared" si="37"/>
        <v>8917.3250000000007</v>
      </c>
      <c r="E641" s="46">
        <f t="shared" si="38"/>
        <v>9009.4</v>
      </c>
      <c r="F641" s="46">
        <f t="shared" si="39"/>
        <v>9247.4149999999991</v>
      </c>
    </row>
    <row r="642" spans="1:6" x14ac:dyDescent="0.2">
      <c r="A642" s="5">
        <v>43977</v>
      </c>
      <c r="B642" s="37">
        <v>8845.5</v>
      </c>
      <c r="C642" s="46">
        <f t="shared" si="36"/>
        <v>8873.75</v>
      </c>
      <c r="D642" s="46">
        <f t="shared" si="37"/>
        <v>8908.4</v>
      </c>
      <c r="E642" s="46">
        <f t="shared" si="38"/>
        <v>9051.0714285714294</v>
      </c>
      <c r="F642" s="46">
        <f t="shared" si="39"/>
        <v>9285.880000000001</v>
      </c>
    </row>
    <row r="643" spans="1:6" x14ac:dyDescent="0.2">
      <c r="A643" s="5">
        <v>43976</v>
      </c>
      <c r="B643" s="37">
        <v>8902</v>
      </c>
      <c r="C643" s="46">
        <f t="shared" ref="C643:C706" si="40">AVERAGE(B643:B644)</f>
        <v>8806.75</v>
      </c>
      <c r="D643" s="46">
        <f t="shared" ref="D643:D706" si="41">AVERAGE(B643:B646)</f>
        <v>8987.625</v>
      </c>
      <c r="E643" s="46">
        <f t="shared" ref="E643:E706" si="42">AVERAGE(B643:B649)</f>
        <v>9183.1571428571424</v>
      </c>
      <c r="F643" s="46">
        <f t="shared" ref="F643:F706" si="43">AVERAGE(B643:B662)</f>
        <v>9301.4999999999982</v>
      </c>
    </row>
    <row r="644" spans="1:6" x14ac:dyDescent="0.2">
      <c r="A644" s="5">
        <v>43975</v>
      </c>
      <c r="B644" s="37">
        <v>8711.5</v>
      </c>
      <c r="C644" s="46">
        <f t="shared" si="40"/>
        <v>8943.0499999999993</v>
      </c>
      <c r="D644" s="46">
        <f t="shared" si="41"/>
        <v>9027</v>
      </c>
      <c r="E644" s="46">
        <f t="shared" si="42"/>
        <v>9299.2714285714283</v>
      </c>
      <c r="F644" s="46">
        <f t="shared" si="43"/>
        <v>9307.4049999999988</v>
      </c>
    </row>
    <row r="645" spans="1:6" x14ac:dyDescent="0.2">
      <c r="A645" s="5">
        <v>43974</v>
      </c>
      <c r="B645" s="37">
        <v>9174.6</v>
      </c>
      <c r="C645" s="46">
        <f t="shared" si="40"/>
        <v>9168.5</v>
      </c>
      <c r="D645" s="46">
        <f t="shared" si="41"/>
        <v>9224.625</v>
      </c>
      <c r="E645" s="46">
        <f t="shared" si="42"/>
        <v>9435.9428571428562</v>
      </c>
      <c r="F645" s="46">
        <f t="shared" si="43"/>
        <v>9315.119999999999</v>
      </c>
    </row>
    <row r="646" spans="1:6" x14ac:dyDescent="0.2">
      <c r="A646" s="5">
        <v>43973</v>
      </c>
      <c r="B646" s="37">
        <v>9162.4</v>
      </c>
      <c r="C646" s="46">
        <f t="shared" si="40"/>
        <v>9110.9500000000007</v>
      </c>
      <c r="D646" s="46">
        <f t="shared" si="41"/>
        <v>9373.5</v>
      </c>
      <c r="E646" s="46">
        <f t="shared" si="42"/>
        <v>9466.4285714285706</v>
      </c>
      <c r="F646" s="46">
        <f t="shared" si="43"/>
        <v>9301.3799999999992</v>
      </c>
    </row>
    <row r="647" spans="1:6" x14ac:dyDescent="0.2">
      <c r="A647" s="5">
        <v>43972</v>
      </c>
      <c r="B647" s="37">
        <v>9059.5</v>
      </c>
      <c r="C647" s="46">
        <f t="shared" si="40"/>
        <v>9280.75</v>
      </c>
      <c r="D647" s="46">
        <f t="shared" si="41"/>
        <v>9511.5999999999985</v>
      </c>
      <c r="E647" s="46">
        <f t="shared" si="42"/>
        <v>9487.9857142857127</v>
      </c>
      <c r="F647" s="46">
        <f t="shared" si="43"/>
        <v>9292.3749999999964</v>
      </c>
    </row>
    <row r="648" spans="1:6" x14ac:dyDescent="0.2">
      <c r="A648" s="5">
        <v>43971</v>
      </c>
      <c r="B648" s="37">
        <v>9502</v>
      </c>
      <c r="C648" s="46">
        <f t="shared" si="40"/>
        <v>9636.0499999999993</v>
      </c>
      <c r="D648" s="46">
        <f t="shared" si="41"/>
        <v>9663.7749999999996</v>
      </c>
      <c r="E648" s="46">
        <f t="shared" si="42"/>
        <v>9592.4857142857127</v>
      </c>
      <c r="F648" s="46">
        <f t="shared" si="43"/>
        <v>9280.5449999999964</v>
      </c>
    </row>
    <row r="649" spans="1:6" x14ac:dyDescent="0.2">
      <c r="A649" s="5">
        <v>43970</v>
      </c>
      <c r="B649" s="37">
        <v>9770.1</v>
      </c>
      <c r="C649" s="46">
        <f t="shared" si="40"/>
        <v>9742.4500000000007</v>
      </c>
      <c r="D649" s="46">
        <f t="shared" si="41"/>
        <v>9635.2750000000015</v>
      </c>
      <c r="E649" s="46">
        <f t="shared" si="42"/>
        <v>9565.3428571428576</v>
      </c>
      <c r="F649" s="46">
        <f t="shared" si="43"/>
        <v>9237.2099999999973</v>
      </c>
    </row>
    <row r="650" spans="1:6" x14ac:dyDescent="0.2">
      <c r="A650" s="5">
        <v>43969</v>
      </c>
      <c r="B650" s="37">
        <v>9714.7999999999993</v>
      </c>
      <c r="C650" s="46">
        <f t="shared" si="40"/>
        <v>9691.5</v>
      </c>
      <c r="D650" s="46">
        <f t="shared" si="41"/>
        <v>9521.0750000000007</v>
      </c>
      <c r="E650" s="46">
        <f t="shared" si="42"/>
        <v>9428.3857142857141</v>
      </c>
      <c r="F650" s="46">
        <f t="shared" si="43"/>
        <v>9187.3699999999972</v>
      </c>
    </row>
    <row r="651" spans="1:6" x14ac:dyDescent="0.2">
      <c r="A651" s="5">
        <v>43968</v>
      </c>
      <c r="B651" s="37">
        <v>9668.2000000000007</v>
      </c>
      <c r="C651" s="46">
        <f t="shared" si="40"/>
        <v>9528.1</v>
      </c>
      <c r="D651" s="46">
        <f t="shared" si="41"/>
        <v>9540.125</v>
      </c>
      <c r="E651" s="46">
        <f t="shared" si="42"/>
        <v>9262.7000000000007</v>
      </c>
      <c r="F651" s="46">
        <f t="shared" si="43"/>
        <v>9089.4199999999964</v>
      </c>
    </row>
    <row r="652" spans="1:6" x14ac:dyDescent="0.2">
      <c r="A652" s="5">
        <v>43967</v>
      </c>
      <c r="B652" s="37">
        <v>9388</v>
      </c>
      <c r="C652" s="46">
        <f t="shared" si="40"/>
        <v>9350.65</v>
      </c>
      <c r="D652" s="46">
        <f t="shared" si="41"/>
        <v>9451.0750000000007</v>
      </c>
      <c r="E652" s="46">
        <f t="shared" si="42"/>
        <v>9128.1</v>
      </c>
      <c r="F652" s="46">
        <f t="shared" si="43"/>
        <v>8994.8950000000004</v>
      </c>
    </row>
    <row r="653" spans="1:6" x14ac:dyDescent="0.2">
      <c r="A653" s="5">
        <v>43966</v>
      </c>
      <c r="B653" s="37">
        <v>9313.2999999999993</v>
      </c>
      <c r="C653" s="46">
        <f t="shared" si="40"/>
        <v>9552.15</v>
      </c>
      <c r="D653" s="46">
        <f t="shared" si="41"/>
        <v>9306.9249999999993</v>
      </c>
      <c r="E653" s="46">
        <f t="shared" si="42"/>
        <v>9149.5142857142855</v>
      </c>
      <c r="F653" s="46">
        <f t="shared" si="43"/>
        <v>8910.35</v>
      </c>
    </row>
    <row r="654" spans="1:6" x14ac:dyDescent="0.2">
      <c r="A654" s="5">
        <v>43965</v>
      </c>
      <c r="B654" s="37">
        <v>9791</v>
      </c>
      <c r="C654" s="46">
        <f t="shared" si="40"/>
        <v>9551.5</v>
      </c>
      <c r="D654" s="46">
        <f t="shared" si="41"/>
        <v>9117.35</v>
      </c>
      <c r="E654" s="46">
        <f t="shared" si="42"/>
        <v>9218.0142857142873</v>
      </c>
      <c r="F654" s="46">
        <f t="shared" si="43"/>
        <v>8821.61</v>
      </c>
    </row>
    <row r="655" spans="1:6" x14ac:dyDescent="0.2">
      <c r="A655" s="5">
        <v>43964</v>
      </c>
      <c r="B655" s="37">
        <v>9312</v>
      </c>
      <c r="C655" s="46">
        <f t="shared" si="40"/>
        <v>9061.7000000000007</v>
      </c>
      <c r="D655" s="46">
        <f t="shared" si="41"/>
        <v>8851.1</v>
      </c>
      <c r="E655" s="46">
        <f t="shared" si="42"/>
        <v>9244.9571428571435</v>
      </c>
      <c r="F655" s="46">
        <f t="shared" si="43"/>
        <v>8707.4</v>
      </c>
    </row>
    <row r="656" spans="1:6" x14ac:dyDescent="0.2">
      <c r="A656" s="5">
        <v>43963</v>
      </c>
      <c r="B656" s="37">
        <v>8811.4</v>
      </c>
      <c r="C656" s="46">
        <f t="shared" si="40"/>
        <v>8683.2000000000007</v>
      </c>
      <c r="D656" s="46">
        <f t="shared" si="41"/>
        <v>8907.5750000000007</v>
      </c>
      <c r="E656" s="46">
        <f t="shared" si="42"/>
        <v>9222.942857142858</v>
      </c>
      <c r="F656" s="46">
        <f t="shared" si="43"/>
        <v>8616.5600000000013</v>
      </c>
    </row>
    <row r="657" spans="1:6" x14ac:dyDescent="0.2">
      <c r="A657" s="5">
        <v>43962</v>
      </c>
      <c r="B657" s="37">
        <v>8555</v>
      </c>
      <c r="C657" s="46">
        <f t="shared" si="40"/>
        <v>8640.5</v>
      </c>
      <c r="D657" s="46">
        <f t="shared" si="41"/>
        <v>9152.9249999999993</v>
      </c>
      <c r="E657" s="46">
        <f t="shared" si="42"/>
        <v>9252.7571428571428</v>
      </c>
      <c r="F657" s="46">
        <f t="shared" si="43"/>
        <v>8532.6400000000012</v>
      </c>
    </row>
    <row r="658" spans="1:6" x14ac:dyDescent="0.2">
      <c r="A658" s="5">
        <v>43961</v>
      </c>
      <c r="B658" s="37">
        <v>8726</v>
      </c>
      <c r="C658" s="46">
        <f t="shared" si="40"/>
        <v>9131.9500000000007</v>
      </c>
      <c r="D658" s="46">
        <f t="shared" si="41"/>
        <v>9509.0750000000007</v>
      </c>
      <c r="E658" s="46">
        <f t="shared" si="42"/>
        <v>9297.1571428571442</v>
      </c>
      <c r="F658" s="46">
        <f t="shared" si="43"/>
        <v>8447.3900000000012</v>
      </c>
    </row>
    <row r="659" spans="1:6" x14ac:dyDescent="0.2">
      <c r="A659" s="5">
        <v>43960</v>
      </c>
      <c r="B659" s="37">
        <v>9537.9</v>
      </c>
      <c r="C659" s="46">
        <f t="shared" si="40"/>
        <v>9665.3499999999985</v>
      </c>
      <c r="D659" s="46">
        <f t="shared" si="41"/>
        <v>9617.0499999999993</v>
      </c>
      <c r="E659" s="46">
        <f t="shared" si="42"/>
        <v>9321.9857142857127</v>
      </c>
      <c r="F659" s="46">
        <f t="shared" si="43"/>
        <v>8353.1849999999995</v>
      </c>
    </row>
    <row r="660" spans="1:6" x14ac:dyDescent="0.2">
      <c r="A660" s="5">
        <v>43959</v>
      </c>
      <c r="B660" s="37">
        <v>9792.7999999999993</v>
      </c>
      <c r="C660" s="46">
        <f t="shared" si="40"/>
        <v>9886.2000000000007</v>
      </c>
      <c r="D660" s="46">
        <f t="shared" si="41"/>
        <v>9487.6</v>
      </c>
      <c r="E660" s="46">
        <f t="shared" si="42"/>
        <v>9242.6142857142859</v>
      </c>
      <c r="F660" s="46">
        <f t="shared" si="43"/>
        <v>8232.9549999999999</v>
      </c>
    </row>
    <row r="661" spans="1:6" x14ac:dyDescent="0.2">
      <c r="A661" s="5">
        <v>43958</v>
      </c>
      <c r="B661" s="37">
        <v>9979.6</v>
      </c>
      <c r="C661" s="46">
        <f t="shared" si="40"/>
        <v>9568.75</v>
      </c>
      <c r="D661" s="46">
        <f t="shared" si="41"/>
        <v>9255.8499999999985</v>
      </c>
      <c r="E661" s="46">
        <f t="shared" si="42"/>
        <v>9104.0571428571438</v>
      </c>
      <c r="F661" s="46">
        <f t="shared" si="43"/>
        <v>8106.7699999999995</v>
      </c>
    </row>
    <row r="662" spans="1:6" x14ac:dyDescent="0.2">
      <c r="A662" s="5">
        <v>43957</v>
      </c>
      <c r="B662" s="37">
        <v>9157.9</v>
      </c>
      <c r="C662" s="46">
        <f t="shared" si="40"/>
        <v>9089</v>
      </c>
      <c r="D662" s="46">
        <f t="shared" si="41"/>
        <v>8985.9</v>
      </c>
      <c r="E662" s="46">
        <f t="shared" si="42"/>
        <v>8912.0142857142837</v>
      </c>
      <c r="F662" s="46">
        <f t="shared" si="43"/>
        <v>7960.079999999999</v>
      </c>
    </row>
    <row r="663" spans="1:6" x14ac:dyDescent="0.2">
      <c r="A663" s="5">
        <v>43956</v>
      </c>
      <c r="B663" s="37">
        <v>9020.1</v>
      </c>
      <c r="C663" s="46">
        <f t="shared" si="40"/>
        <v>8942.9500000000007</v>
      </c>
      <c r="D663" s="46">
        <f t="shared" si="41"/>
        <v>8942</v>
      </c>
      <c r="E663" s="46">
        <f t="shared" si="42"/>
        <v>8857.0714285714294</v>
      </c>
      <c r="F663" s="46">
        <f t="shared" si="43"/>
        <v>7857.9299999999985</v>
      </c>
    </row>
    <row r="664" spans="1:6" x14ac:dyDescent="0.2">
      <c r="A664" s="5">
        <v>43955</v>
      </c>
      <c r="B664" s="37">
        <v>8865.7999999999993</v>
      </c>
      <c r="C664" s="46">
        <f t="shared" si="40"/>
        <v>8882.7999999999993</v>
      </c>
      <c r="D664" s="46">
        <f t="shared" si="41"/>
        <v>8892.6999999999989</v>
      </c>
      <c r="E664" s="46">
        <f t="shared" si="42"/>
        <v>8676.4571428571417</v>
      </c>
      <c r="F664" s="46">
        <f t="shared" si="43"/>
        <v>7738.614999999998</v>
      </c>
    </row>
    <row r="665" spans="1:6" x14ac:dyDescent="0.2">
      <c r="A665" s="5">
        <v>43954</v>
      </c>
      <c r="B665" s="37">
        <v>8899.7999999999993</v>
      </c>
      <c r="C665" s="46">
        <f t="shared" si="40"/>
        <v>8941.0499999999993</v>
      </c>
      <c r="D665" s="46">
        <f t="shared" si="41"/>
        <v>8835.0750000000007</v>
      </c>
      <c r="E665" s="46">
        <f t="shared" si="42"/>
        <v>8521.0142857142873</v>
      </c>
      <c r="F665" s="46">
        <f t="shared" si="43"/>
        <v>7638.9449999999997</v>
      </c>
    </row>
    <row r="666" spans="1:6" x14ac:dyDescent="0.2">
      <c r="A666" s="5">
        <v>43953</v>
      </c>
      <c r="B666" s="37">
        <v>8982.2999999999993</v>
      </c>
      <c r="C666" s="46">
        <f t="shared" si="40"/>
        <v>8902.5999999999985</v>
      </c>
      <c r="D666" s="46">
        <f t="shared" si="41"/>
        <v>8803.4499999999989</v>
      </c>
      <c r="E666" s="46">
        <f t="shared" si="42"/>
        <v>8349.1999999999989</v>
      </c>
      <c r="F666" s="46">
        <f t="shared" si="43"/>
        <v>7536.3899999999994</v>
      </c>
    </row>
    <row r="667" spans="1:6" x14ac:dyDescent="0.2">
      <c r="A667" s="5">
        <v>43952</v>
      </c>
      <c r="B667" s="37">
        <v>8822.9</v>
      </c>
      <c r="C667" s="46">
        <f t="shared" si="40"/>
        <v>8729.0999999999985</v>
      </c>
      <c r="D667" s="46">
        <f t="shared" si="41"/>
        <v>8496.8249999999989</v>
      </c>
      <c r="E667" s="46">
        <f t="shared" si="42"/>
        <v>8142.9428571428562</v>
      </c>
      <c r="F667" s="46">
        <f t="shared" si="43"/>
        <v>7432.9250000000002</v>
      </c>
    </row>
    <row r="668" spans="1:6" x14ac:dyDescent="0.2">
      <c r="A668" s="5">
        <v>43951</v>
      </c>
      <c r="B668" s="37">
        <v>8635.2999999999993</v>
      </c>
      <c r="C668" s="46">
        <f t="shared" si="40"/>
        <v>8704.2999999999993</v>
      </c>
      <c r="D668" s="46">
        <f t="shared" si="41"/>
        <v>8235.5249999999996</v>
      </c>
      <c r="E668" s="46">
        <f t="shared" si="42"/>
        <v>7954.9285714285716</v>
      </c>
      <c r="F668" s="46">
        <f t="shared" si="43"/>
        <v>7336.0050000000001</v>
      </c>
    </row>
    <row r="669" spans="1:6" x14ac:dyDescent="0.2">
      <c r="A669" s="5">
        <v>43950</v>
      </c>
      <c r="B669" s="37">
        <v>8773.2999999999993</v>
      </c>
      <c r="C669" s="46">
        <f t="shared" si="40"/>
        <v>8264.5499999999993</v>
      </c>
      <c r="D669" s="46">
        <f t="shared" si="41"/>
        <v>8000.9750000000004</v>
      </c>
      <c r="E669" s="46">
        <f t="shared" si="42"/>
        <v>7792.0571428571429</v>
      </c>
      <c r="F669" s="46">
        <f t="shared" si="43"/>
        <v>7248.0149999999994</v>
      </c>
    </row>
    <row r="670" spans="1:6" x14ac:dyDescent="0.2">
      <c r="A670" s="5">
        <v>43949</v>
      </c>
      <c r="B670" s="37">
        <v>7755.8</v>
      </c>
      <c r="C670" s="46">
        <f t="shared" si="40"/>
        <v>7766.75</v>
      </c>
      <c r="D670" s="46">
        <f t="shared" si="41"/>
        <v>7692.2749999999996</v>
      </c>
      <c r="E670" s="46">
        <f t="shared" si="42"/>
        <v>7557.7285714285708</v>
      </c>
      <c r="F670" s="46">
        <f t="shared" si="43"/>
        <v>7174.0249999999996</v>
      </c>
    </row>
    <row r="671" spans="1:6" x14ac:dyDescent="0.2">
      <c r="A671" s="5">
        <v>43948</v>
      </c>
      <c r="B671" s="37">
        <v>7777.7</v>
      </c>
      <c r="C671" s="46">
        <f t="shared" si="40"/>
        <v>7737.4</v>
      </c>
      <c r="D671" s="46">
        <f t="shared" si="41"/>
        <v>7630.0249999999996</v>
      </c>
      <c r="E671" s="46">
        <f t="shared" si="42"/>
        <v>7428.3285714285712</v>
      </c>
      <c r="F671" s="46">
        <f t="shared" si="43"/>
        <v>7154.5850000000009</v>
      </c>
    </row>
    <row r="672" spans="1:6" x14ac:dyDescent="0.2">
      <c r="A672" s="5">
        <v>43947</v>
      </c>
      <c r="B672" s="37">
        <v>7697.1</v>
      </c>
      <c r="C672" s="46">
        <f t="shared" si="40"/>
        <v>7617.8</v>
      </c>
      <c r="D672" s="46">
        <f t="shared" si="41"/>
        <v>7559.4000000000005</v>
      </c>
      <c r="E672" s="46">
        <f t="shared" si="42"/>
        <v>7294.6428571428578</v>
      </c>
      <c r="F672" s="46">
        <f t="shared" si="43"/>
        <v>7125.85</v>
      </c>
    </row>
    <row r="673" spans="1:6" x14ac:dyDescent="0.2">
      <c r="A673" s="5">
        <v>43946</v>
      </c>
      <c r="B673" s="37">
        <v>7538.5</v>
      </c>
      <c r="C673" s="46">
        <f t="shared" si="40"/>
        <v>7522.65</v>
      </c>
      <c r="D673" s="46">
        <f t="shared" si="41"/>
        <v>7418.375</v>
      </c>
      <c r="E673" s="46">
        <f t="shared" si="42"/>
        <v>7214.1</v>
      </c>
      <c r="F673" s="46">
        <f t="shared" si="43"/>
        <v>7108.2950000000001</v>
      </c>
    </row>
    <row r="674" spans="1:6" x14ac:dyDescent="0.2">
      <c r="A674" s="5">
        <v>43945</v>
      </c>
      <c r="B674" s="37">
        <v>7506.8</v>
      </c>
      <c r="C674" s="46">
        <f t="shared" si="40"/>
        <v>7501</v>
      </c>
      <c r="D674" s="46">
        <f t="shared" si="41"/>
        <v>7246.25</v>
      </c>
      <c r="E674" s="46">
        <f t="shared" si="42"/>
        <v>7175.6142857142859</v>
      </c>
      <c r="F674" s="46">
        <f t="shared" si="43"/>
        <v>7070.2699999999995</v>
      </c>
    </row>
    <row r="675" spans="1:6" x14ac:dyDescent="0.2">
      <c r="A675" s="5">
        <v>43944</v>
      </c>
      <c r="B675" s="37">
        <v>7495.2</v>
      </c>
      <c r="C675" s="46">
        <f t="shared" si="40"/>
        <v>7314.1</v>
      </c>
      <c r="D675" s="46">
        <f t="shared" si="41"/>
        <v>7080.0249999999996</v>
      </c>
      <c r="E675" s="46">
        <f t="shared" si="42"/>
        <v>7109.7571428571437</v>
      </c>
      <c r="F675" s="46">
        <f t="shared" si="43"/>
        <v>7039.01</v>
      </c>
    </row>
    <row r="676" spans="1:6" x14ac:dyDescent="0.2">
      <c r="A676" s="5">
        <v>43943</v>
      </c>
      <c r="B676" s="37">
        <v>7133</v>
      </c>
      <c r="C676" s="46">
        <f t="shared" si="40"/>
        <v>6991.5</v>
      </c>
      <c r="D676" s="46">
        <f t="shared" si="41"/>
        <v>6989.55</v>
      </c>
      <c r="E676" s="46">
        <f t="shared" si="42"/>
        <v>7055.4285714285725</v>
      </c>
      <c r="F676" s="46">
        <f t="shared" si="43"/>
        <v>7001.2899999999991</v>
      </c>
    </row>
    <row r="677" spans="1:6" x14ac:dyDescent="0.2">
      <c r="A677" s="5">
        <v>43942</v>
      </c>
      <c r="B677" s="37">
        <v>6850</v>
      </c>
      <c r="C677" s="46">
        <f t="shared" si="40"/>
        <v>6845.95</v>
      </c>
      <c r="D677" s="46">
        <f t="shared" si="41"/>
        <v>7023.5750000000007</v>
      </c>
      <c r="E677" s="46">
        <f t="shared" si="42"/>
        <v>6984.1142857142868</v>
      </c>
      <c r="F677" s="46">
        <f t="shared" si="43"/>
        <v>6985.5550000000003</v>
      </c>
    </row>
    <row r="678" spans="1:6" x14ac:dyDescent="0.2">
      <c r="A678" s="5">
        <v>43941</v>
      </c>
      <c r="B678" s="37">
        <v>6841.9</v>
      </c>
      <c r="C678" s="46">
        <f t="shared" si="40"/>
        <v>6987.6</v>
      </c>
      <c r="D678" s="46">
        <f t="shared" si="41"/>
        <v>7072.5250000000005</v>
      </c>
      <c r="E678" s="46">
        <f t="shared" si="42"/>
        <v>6987.3142857142866</v>
      </c>
      <c r="F678" s="46">
        <f t="shared" si="43"/>
        <v>6976.8050000000003</v>
      </c>
    </row>
    <row r="679" spans="1:6" x14ac:dyDescent="0.2">
      <c r="A679" s="5">
        <v>43940</v>
      </c>
      <c r="B679" s="37">
        <v>7133.3</v>
      </c>
      <c r="C679" s="46">
        <f t="shared" si="40"/>
        <v>7201.2000000000007</v>
      </c>
      <c r="D679" s="46">
        <f t="shared" si="41"/>
        <v>7140.7749999999996</v>
      </c>
      <c r="E679" s="46">
        <f t="shared" si="42"/>
        <v>6988.2857142857147</v>
      </c>
      <c r="F679" s="46">
        <f t="shared" si="43"/>
        <v>6956.0950000000012</v>
      </c>
    </row>
    <row r="680" spans="1:6" x14ac:dyDescent="0.2">
      <c r="A680" s="5">
        <v>43939</v>
      </c>
      <c r="B680" s="37">
        <v>7269.1</v>
      </c>
      <c r="C680" s="46">
        <f t="shared" si="40"/>
        <v>7157.4500000000007</v>
      </c>
      <c r="D680" s="46">
        <f t="shared" si="41"/>
        <v>7015.9000000000005</v>
      </c>
      <c r="E680" s="46">
        <f t="shared" si="42"/>
        <v>6956.8142857142857</v>
      </c>
      <c r="F680" s="46">
        <f t="shared" si="43"/>
        <v>6919.81</v>
      </c>
    </row>
    <row r="681" spans="1:6" x14ac:dyDescent="0.2">
      <c r="A681" s="5">
        <v>43938</v>
      </c>
      <c r="B681" s="37">
        <v>7045.8</v>
      </c>
      <c r="C681" s="46">
        <f t="shared" si="40"/>
        <v>7080.35</v>
      </c>
      <c r="D681" s="46">
        <f t="shared" si="41"/>
        <v>6916.7250000000004</v>
      </c>
      <c r="E681" s="46">
        <f t="shared" si="42"/>
        <v>6901.8714285714286</v>
      </c>
      <c r="F681" s="46">
        <f t="shared" si="43"/>
        <v>6850.9850000000006</v>
      </c>
    </row>
    <row r="682" spans="1:6" x14ac:dyDescent="0.2">
      <c r="A682" s="5">
        <v>43937</v>
      </c>
      <c r="B682" s="37">
        <v>7114.9</v>
      </c>
      <c r="C682" s="46">
        <f t="shared" si="40"/>
        <v>6874.35</v>
      </c>
      <c r="D682" s="46">
        <f t="shared" si="41"/>
        <v>6867.45</v>
      </c>
      <c r="E682" s="46">
        <f t="shared" si="42"/>
        <v>6877.5428571428574</v>
      </c>
      <c r="F682" s="46">
        <f t="shared" si="43"/>
        <v>6811.1600000000008</v>
      </c>
    </row>
    <row r="683" spans="1:6" x14ac:dyDescent="0.2">
      <c r="A683" s="5">
        <v>43936</v>
      </c>
      <c r="B683" s="37">
        <v>6633.8</v>
      </c>
      <c r="C683" s="46">
        <f t="shared" si="40"/>
        <v>6753.1</v>
      </c>
      <c r="D683" s="46">
        <f t="shared" si="41"/>
        <v>6816.9750000000004</v>
      </c>
      <c r="E683" s="46">
        <f t="shared" si="42"/>
        <v>6903.0571428571429</v>
      </c>
      <c r="F683" s="46">
        <f t="shared" si="43"/>
        <v>6773.9150000000009</v>
      </c>
    </row>
    <row r="684" spans="1:6" x14ac:dyDescent="0.2">
      <c r="A684" s="5">
        <v>43935</v>
      </c>
      <c r="B684" s="37">
        <v>6872.4</v>
      </c>
      <c r="C684" s="46">
        <f t="shared" si="40"/>
        <v>6860.5499999999993</v>
      </c>
      <c r="D684" s="46">
        <f t="shared" si="41"/>
        <v>6879.65</v>
      </c>
      <c r="E684" s="46">
        <f t="shared" si="42"/>
        <v>7007.8</v>
      </c>
      <c r="F684" s="46">
        <f t="shared" si="43"/>
        <v>6779.760000000002</v>
      </c>
    </row>
    <row r="685" spans="1:6" x14ac:dyDescent="0.2">
      <c r="A685" s="5">
        <v>43934</v>
      </c>
      <c r="B685" s="37">
        <v>6848.7</v>
      </c>
      <c r="C685" s="46">
        <f t="shared" si="40"/>
        <v>6880.85</v>
      </c>
      <c r="D685" s="46">
        <f t="shared" si="41"/>
        <v>6880.4250000000002</v>
      </c>
      <c r="E685" s="46">
        <f t="shared" si="42"/>
        <v>7055.028571428571</v>
      </c>
      <c r="F685" s="46">
        <f t="shared" si="43"/>
        <v>6770.5500000000011</v>
      </c>
    </row>
    <row r="686" spans="1:6" x14ac:dyDescent="0.2">
      <c r="A686" s="5">
        <v>43933</v>
      </c>
      <c r="B686" s="37">
        <v>6913</v>
      </c>
      <c r="C686" s="46">
        <f t="shared" si="40"/>
        <v>6898.75</v>
      </c>
      <c r="D686" s="46">
        <f t="shared" si="41"/>
        <v>6991.625</v>
      </c>
      <c r="E686" s="46">
        <f t="shared" si="42"/>
        <v>7126.0714285714284</v>
      </c>
      <c r="F686" s="46">
        <f t="shared" si="43"/>
        <v>6766.2149999999992</v>
      </c>
    </row>
    <row r="687" spans="1:6" x14ac:dyDescent="0.2">
      <c r="A687" s="5">
        <v>43932</v>
      </c>
      <c r="B687" s="37">
        <v>6884.5</v>
      </c>
      <c r="C687" s="46">
        <f t="shared" si="40"/>
        <v>6880</v>
      </c>
      <c r="D687" s="46">
        <f t="shared" si="41"/>
        <v>7105.125</v>
      </c>
      <c r="E687" s="46">
        <f t="shared" si="42"/>
        <v>7106.7857142857147</v>
      </c>
      <c r="F687" s="46">
        <f t="shared" si="43"/>
        <v>6745.125</v>
      </c>
    </row>
    <row r="688" spans="1:6" x14ac:dyDescent="0.2">
      <c r="A688" s="5">
        <v>43931</v>
      </c>
      <c r="B688" s="37">
        <v>6875.5</v>
      </c>
      <c r="C688" s="46">
        <f t="shared" si="40"/>
        <v>7084.5</v>
      </c>
      <c r="D688" s="46">
        <f t="shared" si="41"/>
        <v>7184.75</v>
      </c>
      <c r="E688" s="46">
        <f t="shared" si="42"/>
        <v>7106.3714285714286</v>
      </c>
      <c r="F688" s="46">
        <f t="shared" si="43"/>
        <v>6692.25</v>
      </c>
    </row>
    <row r="689" spans="1:6" x14ac:dyDescent="0.2">
      <c r="A689" s="5">
        <v>43930</v>
      </c>
      <c r="B689" s="37">
        <v>7293.5</v>
      </c>
      <c r="C689" s="46">
        <f t="shared" si="40"/>
        <v>7330.25</v>
      </c>
      <c r="D689" s="46">
        <f t="shared" si="41"/>
        <v>7302.375</v>
      </c>
      <c r="E689" s="46">
        <f t="shared" si="42"/>
        <v>7087.1285714285714</v>
      </c>
      <c r="F689" s="46">
        <f t="shared" si="43"/>
        <v>6658.5650000000005</v>
      </c>
    </row>
    <row r="690" spans="1:6" x14ac:dyDescent="0.2">
      <c r="A690" s="5">
        <v>43929</v>
      </c>
      <c r="B690" s="37">
        <v>7367</v>
      </c>
      <c r="C690" s="46">
        <f t="shared" si="40"/>
        <v>7285</v>
      </c>
      <c r="D690" s="46">
        <f t="shared" si="41"/>
        <v>7173.5</v>
      </c>
      <c r="E690" s="46">
        <f t="shared" si="42"/>
        <v>7019.2428571428582</v>
      </c>
      <c r="F690" s="46">
        <f t="shared" si="43"/>
        <v>6604.18</v>
      </c>
    </row>
    <row r="691" spans="1:6" x14ac:dyDescent="0.2">
      <c r="A691" s="5">
        <v>43928</v>
      </c>
      <c r="B691" s="37">
        <v>7203</v>
      </c>
      <c r="C691" s="46">
        <f t="shared" si="40"/>
        <v>7274.5</v>
      </c>
      <c r="D691" s="46">
        <f t="shared" si="41"/>
        <v>7052.15</v>
      </c>
      <c r="E691" s="46">
        <f t="shared" si="42"/>
        <v>6920.385714285715</v>
      </c>
      <c r="F691" s="46">
        <f t="shared" si="43"/>
        <v>6544.5</v>
      </c>
    </row>
    <row r="692" spans="1:6" x14ac:dyDescent="0.2">
      <c r="A692" s="5">
        <v>43927</v>
      </c>
      <c r="B692" s="37">
        <v>7346</v>
      </c>
      <c r="C692" s="46">
        <f t="shared" si="40"/>
        <v>7062</v>
      </c>
      <c r="D692" s="46">
        <f t="shared" si="41"/>
        <v>6936.5999999999995</v>
      </c>
      <c r="E692" s="46">
        <f t="shared" si="42"/>
        <v>6809.6285714285705</v>
      </c>
      <c r="F692" s="46">
        <f t="shared" si="43"/>
        <v>6455.1599999999989</v>
      </c>
    </row>
    <row r="693" spans="1:6" x14ac:dyDescent="0.2">
      <c r="A693" s="5">
        <v>43926</v>
      </c>
      <c r="B693" s="37">
        <v>6778</v>
      </c>
      <c r="C693" s="46">
        <f t="shared" si="40"/>
        <v>6829.8</v>
      </c>
      <c r="D693" s="46">
        <f t="shared" si="41"/>
        <v>6804.6750000000002</v>
      </c>
      <c r="E693" s="46">
        <f t="shared" si="42"/>
        <v>6675.5714285714275</v>
      </c>
      <c r="F693" s="46">
        <f t="shared" si="43"/>
        <v>6355.119999999999</v>
      </c>
    </row>
    <row r="694" spans="1:6" x14ac:dyDescent="0.2">
      <c r="A694" s="5">
        <v>43925</v>
      </c>
      <c r="B694" s="37">
        <v>6881.6</v>
      </c>
      <c r="C694" s="46">
        <f t="shared" si="40"/>
        <v>6811.2000000000007</v>
      </c>
      <c r="D694" s="46">
        <f t="shared" si="41"/>
        <v>6778.9250000000002</v>
      </c>
      <c r="E694" s="46">
        <f t="shared" si="42"/>
        <v>6549.0857142857139</v>
      </c>
      <c r="F694" s="46">
        <f t="shared" si="43"/>
        <v>6269.1449999999995</v>
      </c>
    </row>
    <row r="695" spans="1:6" x14ac:dyDescent="0.2">
      <c r="A695" s="5">
        <v>43924</v>
      </c>
      <c r="B695" s="37">
        <v>6740.8</v>
      </c>
      <c r="C695" s="46">
        <f t="shared" si="40"/>
        <v>6779.55</v>
      </c>
      <c r="D695" s="46">
        <f t="shared" si="41"/>
        <v>6665.45</v>
      </c>
      <c r="E695" s="46">
        <f t="shared" si="42"/>
        <v>6458.7571428571437</v>
      </c>
      <c r="F695" s="46">
        <f t="shared" si="43"/>
        <v>6194.2249999999995</v>
      </c>
    </row>
    <row r="696" spans="1:6" x14ac:dyDescent="0.2">
      <c r="A696" s="5">
        <v>43923</v>
      </c>
      <c r="B696" s="37">
        <v>6818.3</v>
      </c>
      <c r="C696" s="46">
        <f t="shared" si="40"/>
        <v>6746.65</v>
      </c>
      <c r="D696" s="46">
        <f t="shared" si="41"/>
        <v>6582.15</v>
      </c>
      <c r="E696" s="46">
        <f t="shared" si="42"/>
        <v>6405.7857142857147</v>
      </c>
      <c r="F696" s="46">
        <f t="shared" si="43"/>
        <v>6118.0949999999993</v>
      </c>
    </row>
    <row r="697" spans="1:6" x14ac:dyDescent="0.2">
      <c r="A697" s="5">
        <v>43922</v>
      </c>
      <c r="B697" s="37">
        <v>6675</v>
      </c>
      <c r="C697" s="46">
        <f t="shared" si="40"/>
        <v>6551.35</v>
      </c>
      <c r="D697" s="46">
        <f t="shared" si="41"/>
        <v>6350.7250000000004</v>
      </c>
      <c r="E697" s="46">
        <f t="shared" si="42"/>
        <v>6396.1285714285705</v>
      </c>
      <c r="F697" s="46">
        <f t="shared" si="43"/>
        <v>6058.4499999999989</v>
      </c>
    </row>
    <row r="698" spans="1:6" x14ac:dyDescent="0.2">
      <c r="A698" s="5">
        <v>43921</v>
      </c>
      <c r="B698" s="37">
        <v>6427.7</v>
      </c>
      <c r="C698" s="46">
        <f t="shared" si="40"/>
        <v>6417.65</v>
      </c>
      <c r="D698" s="46">
        <f t="shared" si="41"/>
        <v>6244.3</v>
      </c>
      <c r="E698" s="46">
        <f t="shared" si="42"/>
        <v>6398.0142857142855</v>
      </c>
      <c r="F698" s="46">
        <f t="shared" si="43"/>
        <v>5971.0499999999984</v>
      </c>
    </row>
    <row r="699" spans="1:6" x14ac:dyDescent="0.2">
      <c r="A699" s="5">
        <v>43920</v>
      </c>
      <c r="B699" s="37">
        <v>6407.6</v>
      </c>
      <c r="C699" s="46">
        <f t="shared" si="40"/>
        <v>6150.1</v>
      </c>
      <c r="D699" s="46">
        <f t="shared" si="41"/>
        <v>6229.875</v>
      </c>
      <c r="E699" s="46">
        <f t="shared" si="42"/>
        <v>6445.7714285714292</v>
      </c>
      <c r="F699" s="46">
        <f t="shared" si="43"/>
        <v>6048.1449999999986</v>
      </c>
    </row>
    <row r="700" spans="1:6" x14ac:dyDescent="0.2">
      <c r="A700" s="5">
        <v>43919</v>
      </c>
      <c r="B700" s="37">
        <v>5892.6</v>
      </c>
      <c r="C700" s="46">
        <f t="shared" si="40"/>
        <v>6070.9500000000007</v>
      </c>
      <c r="D700" s="46">
        <f t="shared" si="41"/>
        <v>6315.6500000000005</v>
      </c>
      <c r="E700" s="46">
        <f t="shared" si="42"/>
        <v>6457.7142857142853</v>
      </c>
      <c r="F700" s="46">
        <f t="shared" si="43"/>
        <v>6123.4549999999999</v>
      </c>
    </row>
    <row r="701" spans="1:6" x14ac:dyDescent="0.2">
      <c r="A701" s="5">
        <v>43918</v>
      </c>
      <c r="B701" s="37">
        <v>6249.3</v>
      </c>
      <c r="C701" s="46">
        <f t="shared" si="40"/>
        <v>6309.65</v>
      </c>
      <c r="D701" s="46">
        <f t="shared" si="41"/>
        <v>6514.55</v>
      </c>
      <c r="E701" s="46">
        <f t="shared" si="42"/>
        <v>6448.3428571428567</v>
      </c>
      <c r="F701" s="46">
        <f t="shared" si="43"/>
        <v>6227.1900000000005</v>
      </c>
    </row>
    <row r="702" spans="1:6" x14ac:dyDescent="0.2">
      <c r="A702" s="5">
        <v>43917</v>
      </c>
      <c r="B702" s="37">
        <v>6370</v>
      </c>
      <c r="C702" s="46">
        <f t="shared" si="40"/>
        <v>6560.35</v>
      </c>
      <c r="D702" s="46">
        <f t="shared" si="41"/>
        <v>6642.7250000000004</v>
      </c>
      <c r="E702" s="46">
        <f t="shared" si="42"/>
        <v>6441.5571428571429</v>
      </c>
      <c r="F702" s="46">
        <f t="shared" si="43"/>
        <v>6318.4250000000002</v>
      </c>
    </row>
    <row r="703" spans="1:6" x14ac:dyDescent="0.2">
      <c r="A703" s="5">
        <v>43916</v>
      </c>
      <c r="B703" s="37">
        <v>6750.7</v>
      </c>
      <c r="C703" s="46">
        <f t="shared" si="40"/>
        <v>6719.45</v>
      </c>
      <c r="D703" s="46">
        <f t="shared" si="41"/>
        <v>6673.0250000000005</v>
      </c>
      <c r="E703" s="46">
        <f t="shared" si="42"/>
        <v>6418.1</v>
      </c>
      <c r="F703" s="46">
        <f t="shared" si="43"/>
        <v>6445.875</v>
      </c>
    </row>
    <row r="704" spans="1:6" x14ac:dyDescent="0.2">
      <c r="A704" s="5">
        <v>43915</v>
      </c>
      <c r="B704" s="37">
        <v>6688.2</v>
      </c>
      <c r="C704" s="46">
        <f t="shared" si="40"/>
        <v>6725.1</v>
      </c>
      <c r="D704" s="46">
        <f t="shared" si="41"/>
        <v>6442.1</v>
      </c>
      <c r="E704" s="46">
        <f t="shared" si="42"/>
        <v>6335.6285714285714</v>
      </c>
      <c r="F704" s="46">
        <f t="shared" si="43"/>
        <v>6567.37</v>
      </c>
    </row>
    <row r="705" spans="1:6" x14ac:dyDescent="0.2">
      <c r="A705" s="5">
        <v>43914</v>
      </c>
      <c r="B705" s="37">
        <v>6762</v>
      </c>
      <c r="C705" s="46">
        <f t="shared" si="40"/>
        <v>6626.6</v>
      </c>
      <c r="D705" s="46">
        <f t="shared" si="41"/>
        <v>6320.5</v>
      </c>
      <c r="E705" s="46">
        <f t="shared" si="42"/>
        <v>6153.9142857142851</v>
      </c>
      <c r="F705" s="46">
        <f t="shared" si="43"/>
        <v>6687.5</v>
      </c>
    </row>
    <row r="706" spans="1:6" x14ac:dyDescent="0.2">
      <c r="A706" s="5">
        <v>43913</v>
      </c>
      <c r="B706" s="37">
        <v>6491.2</v>
      </c>
      <c r="C706" s="46">
        <f t="shared" si="40"/>
        <v>6159.1</v>
      </c>
      <c r="D706" s="46">
        <f t="shared" si="41"/>
        <v>6181.45</v>
      </c>
      <c r="E706" s="46">
        <f t="shared" si="42"/>
        <v>5951.5142857142846</v>
      </c>
      <c r="F706" s="46">
        <f t="shared" si="43"/>
        <v>6788.83</v>
      </c>
    </row>
    <row r="707" spans="1:6" x14ac:dyDescent="0.2">
      <c r="A707" s="5">
        <v>43912</v>
      </c>
      <c r="B707" s="37">
        <v>5827</v>
      </c>
      <c r="C707" s="46">
        <f t="shared" ref="C707:C770" si="44">AVERAGE(B707:B708)</f>
        <v>6014.4</v>
      </c>
      <c r="D707" s="46">
        <f t="shared" ref="D707:D770" si="45">AVERAGE(B707:B710)</f>
        <v>6102</v>
      </c>
      <c r="E707" s="46">
        <f t="shared" ref="E707:E770" si="46">AVERAGE(B707:B713)</f>
        <v>5746.8428571428576</v>
      </c>
      <c r="F707" s="46">
        <f t="shared" ref="F707:F770" si="47">AVERAGE(B707:B726)</f>
        <v>6903.8250000000016</v>
      </c>
    </row>
    <row r="708" spans="1:6" x14ac:dyDescent="0.2">
      <c r="A708" s="5">
        <v>43911</v>
      </c>
      <c r="B708" s="37">
        <v>6201.8</v>
      </c>
      <c r="C708" s="46">
        <f t="shared" si="44"/>
        <v>6203.8</v>
      </c>
      <c r="D708" s="46">
        <f t="shared" si="45"/>
        <v>5999.3</v>
      </c>
      <c r="E708" s="46">
        <f t="shared" si="46"/>
        <v>5683.4428571428571</v>
      </c>
      <c r="F708" s="46">
        <f t="shared" si="47"/>
        <v>7059.38</v>
      </c>
    </row>
    <row r="709" spans="1:6" x14ac:dyDescent="0.2">
      <c r="A709" s="5">
        <v>43910</v>
      </c>
      <c r="B709" s="37">
        <v>6205.8</v>
      </c>
      <c r="C709" s="46">
        <f t="shared" si="44"/>
        <v>6189.6</v>
      </c>
      <c r="D709" s="46">
        <f t="shared" si="45"/>
        <v>5785.1500000000005</v>
      </c>
      <c r="E709" s="46">
        <f t="shared" si="46"/>
        <v>5542.9285714285716</v>
      </c>
      <c r="F709" s="46">
        <f t="shared" si="47"/>
        <v>7177.5500000000011</v>
      </c>
    </row>
    <row r="710" spans="1:6" x14ac:dyDescent="0.2">
      <c r="A710" s="5">
        <v>43909</v>
      </c>
      <c r="B710" s="37">
        <v>6173.4</v>
      </c>
      <c r="C710" s="46">
        <f t="shared" si="44"/>
        <v>5794.7999999999993</v>
      </c>
      <c r="D710" s="46">
        <f t="shared" si="45"/>
        <v>5498.3249999999998</v>
      </c>
      <c r="E710" s="46">
        <f t="shared" si="46"/>
        <v>5460.0142857142855</v>
      </c>
      <c r="F710" s="46">
        <f t="shared" si="47"/>
        <v>7295.1250000000018</v>
      </c>
    </row>
    <row r="711" spans="1:6" x14ac:dyDescent="0.2">
      <c r="A711" s="5">
        <v>43908</v>
      </c>
      <c r="B711" s="37">
        <v>5416.2</v>
      </c>
      <c r="C711" s="46">
        <f t="shared" si="44"/>
        <v>5380.7</v>
      </c>
      <c r="D711" s="46">
        <f t="shared" si="45"/>
        <v>5300.7749999999996</v>
      </c>
      <c r="E711" s="46">
        <f t="shared" si="46"/>
        <v>5281.9571428571426</v>
      </c>
      <c r="F711" s="46">
        <f t="shared" si="47"/>
        <v>7422.8550000000005</v>
      </c>
    </row>
    <row r="712" spans="1:6" x14ac:dyDescent="0.2">
      <c r="A712" s="5">
        <v>43907</v>
      </c>
      <c r="B712" s="37">
        <v>5345.2</v>
      </c>
      <c r="C712" s="46">
        <f t="shared" si="44"/>
        <v>5201.8500000000004</v>
      </c>
      <c r="D712" s="46">
        <f t="shared" si="45"/>
        <v>5251.2750000000005</v>
      </c>
      <c r="E712" s="46">
        <f t="shared" si="46"/>
        <v>5646.7285714285708</v>
      </c>
      <c r="F712" s="46">
        <f t="shared" si="47"/>
        <v>7593.3350000000009</v>
      </c>
    </row>
    <row r="713" spans="1:6" x14ac:dyDescent="0.2">
      <c r="A713" s="5">
        <v>43906</v>
      </c>
      <c r="B713" s="37">
        <v>5058.5</v>
      </c>
      <c r="C713" s="46">
        <f t="shared" si="44"/>
        <v>5220.8500000000004</v>
      </c>
      <c r="D713" s="46">
        <f t="shared" si="45"/>
        <v>5321.3250000000007</v>
      </c>
      <c r="E713" s="46">
        <f t="shared" si="46"/>
        <v>6013.6714285714288</v>
      </c>
      <c r="F713" s="46">
        <f t="shared" si="47"/>
        <v>7766.7350000000006</v>
      </c>
    </row>
    <row r="714" spans="1:6" x14ac:dyDescent="0.2">
      <c r="A714" s="5">
        <v>43905</v>
      </c>
      <c r="B714" s="37">
        <v>5383.2</v>
      </c>
      <c r="C714" s="46">
        <f t="shared" si="44"/>
        <v>5300.7</v>
      </c>
      <c r="D714" s="46">
        <f t="shared" si="45"/>
        <v>5288.45</v>
      </c>
      <c r="E714" s="46">
        <f t="shared" si="46"/>
        <v>6429.2142857142871</v>
      </c>
      <c r="F714" s="46">
        <f t="shared" si="47"/>
        <v>7980.1850000000004</v>
      </c>
    </row>
    <row r="715" spans="1:6" x14ac:dyDescent="0.2">
      <c r="A715" s="5">
        <v>43904</v>
      </c>
      <c r="B715" s="37">
        <v>5218.2</v>
      </c>
      <c r="C715" s="46">
        <f t="shared" si="44"/>
        <v>5421.7999999999993</v>
      </c>
      <c r="D715" s="46">
        <f t="shared" si="45"/>
        <v>5935.0499999999993</v>
      </c>
      <c r="E715" s="46">
        <f t="shared" si="46"/>
        <v>6813.614285714285</v>
      </c>
      <c r="F715" s="46">
        <f t="shared" si="47"/>
        <v>8194.7300000000014</v>
      </c>
    </row>
    <row r="716" spans="1:6" x14ac:dyDescent="0.2">
      <c r="A716" s="5">
        <v>43903</v>
      </c>
      <c r="B716" s="37">
        <v>5625.4</v>
      </c>
      <c r="C716" s="46">
        <f t="shared" si="44"/>
        <v>5276.2</v>
      </c>
      <c r="D716" s="46">
        <f t="shared" si="45"/>
        <v>6608.95</v>
      </c>
      <c r="E716" s="46">
        <f t="shared" si="46"/>
        <v>7342.3</v>
      </c>
      <c r="F716" s="46">
        <f t="shared" si="47"/>
        <v>8433.0700000000015</v>
      </c>
    </row>
    <row r="717" spans="1:6" x14ac:dyDescent="0.2">
      <c r="A717" s="5">
        <v>43902</v>
      </c>
      <c r="B717" s="37">
        <v>4927</v>
      </c>
      <c r="C717" s="46">
        <f t="shared" si="44"/>
        <v>6448.3</v>
      </c>
      <c r="D717" s="46">
        <f t="shared" si="45"/>
        <v>7194.4250000000002</v>
      </c>
      <c r="E717" s="46">
        <f t="shared" si="46"/>
        <v>7850.1857142857134</v>
      </c>
      <c r="F717" s="46">
        <f t="shared" si="47"/>
        <v>8634.9200000000019</v>
      </c>
    </row>
    <row r="718" spans="1:6" x14ac:dyDescent="0.2">
      <c r="A718" s="5">
        <v>43901</v>
      </c>
      <c r="B718" s="37">
        <v>7969.6</v>
      </c>
      <c r="C718" s="46">
        <f t="shared" si="44"/>
        <v>7941.7000000000007</v>
      </c>
      <c r="D718" s="46">
        <f t="shared" si="45"/>
        <v>7981.1750000000002</v>
      </c>
      <c r="E718" s="46">
        <f t="shared" si="46"/>
        <v>8445.0142857142837</v>
      </c>
      <c r="F718" s="46">
        <f t="shared" si="47"/>
        <v>8873.2450000000008</v>
      </c>
    </row>
    <row r="719" spans="1:6" x14ac:dyDescent="0.2">
      <c r="A719" s="5">
        <v>43900</v>
      </c>
      <c r="B719" s="37">
        <v>7913.8</v>
      </c>
      <c r="C719" s="46">
        <f t="shared" si="44"/>
        <v>7940.55</v>
      </c>
      <c r="D719" s="46">
        <f t="shared" si="45"/>
        <v>8218.5249999999996</v>
      </c>
      <c r="E719" s="46">
        <f t="shared" si="46"/>
        <v>8562.0142857142855</v>
      </c>
      <c r="F719" s="46">
        <f t="shared" si="47"/>
        <v>8955.17</v>
      </c>
    </row>
    <row r="720" spans="1:6" x14ac:dyDescent="0.2">
      <c r="A720" s="5">
        <v>43899</v>
      </c>
      <c r="B720" s="37">
        <v>7967.3</v>
      </c>
      <c r="C720" s="46">
        <f t="shared" si="44"/>
        <v>8020.65</v>
      </c>
      <c r="D720" s="46">
        <f t="shared" si="45"/>
        <v>8535.2250000000004</v>
      </c>
      <c r="E720" s="46">
        <f t="shared" si="46"/>
        <v>8687.3428571428558</v>
      </c>
      <c r="F720" s="46">
        <f t="shared" si="47"/>
        <v>9039.09</v>
      </c>
    </row>
    <row r="721" spans="1:6" x14ac:dyDescent="0.2">
      <c r="A721" s="5">
        <v>43898</v>
      </c>
      <c r="B721" s="37">
        <v>8074</v>
      </c>
      <c r="C721" s="46">
        <f t="shared" si="44"/>
        <v>8496.5</v>
      </c>
      <c r="D721" s="46">
        <f t="shared" si="45"/>
        <v>8816.0999999999985</v>
      </c>
      <c r="E721" s="46">
        <f t="shared" si="46"/>
        <v>8826.0285714285692</v>
      </c>
      <c r="F721" s="46">
        <f t="shared" si="47"/>
        <v>9149.875</v>
      </c>
    </row>
    <row r="722" spans="1:6" x14ac:dyDescent="0.2">
      <c r="A722" s="5">
        <v>43897</v>
      </c>
      <c r="B722" s="37">
        <v>8919</v>
      </c>
      <c r="C722" s="46">
        <f t="shared" si="44"/>
        <v>9049.7999999999993</v>
      </c>
      <c r="D722" s="46">
        <f t="shared" si="45"/>
        <v>8994.75</v>
      </c>
      <c r="E722" s="46">
        <f t="shared" si="46"/>
        <v>8896.1999999999989</v>
      </c>
      <c r="F722" s="46">
        <f t="shared" si="47"/>
        <v>9231.5750000000007</v>
      </c>
    </row>
    <row r="723" spans="1:6" x14ac:dyDescent="0.2">
      <c r="A723" s="5">
        <v>43896</v>
      </c>
      <c r="B723" s="37">
        <v>9180.6</v>
      </c>
      <c r="C723" s="46">
        <f t="shared" si="44"/>
        <v>9135.7000000000007</v>
      </c>
      <c r="D723" s="46">
        <f t="shared" si="45"/>
        <v>8962.7749999999996</v>
      </c>
      <c r="E723" s="46">
        <f t="shared" si="46"/>
        <v>8844.528571428571</v>
      </c>
      <c r="F723" s="46">
        <f t="shared" si="47"/>
        <v>9282.1100000000024</v>
      </c>
    </row>
    <row r="724" spans="1:6" x14ac:dyDescent="0.2">
      <c r="A724" s="5">
        <v>43895</v>
      </c>
      <c r="B724" s="37">
        <v>9090.7999999999993</v>
      </c>
      <c r="C724" s="46">
        <f t="shared" si="44"/>
        <v>8939.7000000000007</v>
      </c>
      <c r="D724" s="46">
        <f t="shared" si="45"/>
        <v>8902.15</v>
      </c>
      <c r="E724" s="46">
        <f t="shared" si="46"/>
        <v>8779.8714285714286</v>
      </c>
      <c r="F724" s="46">
        <f t="shared" si="47"/>
        <v>9318.130000000001</v>
      </c>
    </row>
    <row r="725" spans="1:6" x14ac:dyDescent="0.2">
      <c r="A725" s="5">
        <v>43894</v>
      </c>
      <c r="B725" s="37">
        <v>8788.6</v>
      </c>
      <c r="C725" s="46">
        <f t="shared" si="44"/>
        <v>8789.85</v>
      </c>
      <c r="D725" s="46">
        <f t="shared" si="45"/>
        <v>8770.75</v>
      </c>
      <c r="E725" s="46">
        <f t="shared" si="46"/>
        <v>8742.0142857142873</v>
      </c>
      <c r="F725" s="46">
        <f t="shared" si="47"/>
        <v>9380.34</v>
      </c>
    </row>
    <row r="726" spans="1:6" x14ac:dyDescent="0.2">
      <c r="A726" s="5">
        <v>43893</v>
      </c>
      <c r="B726" s="37">
        <v>8791.1</v>
      </c>
      <c r="C726" s="46">
        <f t="shared" si="44"/>
        <v>8864.6</v>
      </c>
      <c r="D726" s="46">
        <f t="shared" si="45"/>
        <v>8712.9249999999993</v>
      </c>
      <c r="E726" s="46">
        <f t="shared" si="46"/>
        <v>8745.528571428571</v>
      </c>
      <c r="F726" s="46">
        <f t="shared" si="47"/>
        <v>9452.01</v>
      </c>
    </row>
    <row r="727" spans="1:6" x14ac:dyDescent="0.2">
      <c r="A727" s="5">
        <v>43892</v>
      </c>
      <c r="B727" s="37">
        <v>8938.1</v>
      </c>
      <c r="C727" s="46">
        <f t="shared" si="44"/>
        <v>8751.6500000000015</v>
      </c>
      <c r="D727" s="46">
        <f t="shared" si="45"/>
        <v>8697.1500000000015</v>
      </c>
      <c r="E727" s="46">
        <f t="shared" si="46"/>
        <v>8822.1571428571442</v>
      </c>
      <c r="F727" s="46">
        <f t="shared" si="47"/>
        <v>9529.4050000000025</v>
      </c>
    </row>
    <row r="728" spans="1:6" x14ac:dyDescent="0.2">
      <c r="A728" s="5">
        <v>43891</v>
      </c>
      <c r="B728" s="37">
        <v>8565.2000000000007</v>
      </c>
      <c r="C728" s="46">
        <f t="shared" si="44"/>
        <v>8561.25</v>
      </c>
      <c r="D728" s="46">
        <f t="shared" si="45"/>
        <v>8669.0750000000007</v>
      </c>
      <c r="E728" s="46">
        <f t="shared" si="46"/>
        <v>8927.2999999999993</v>
      </c>
      <c r="F728" s="46">
        <f t="shared" si="47"/>
        <v>9594.85</v>
      </c>
    </row>
    <row r="729" spans="1:6" x14ac:dyDescent="0.2">
      <c r="A729" s="5">
        <v>43890</v>
      </c>
      <c r="B729" s="37">
        <v>8557.2999999999993</v>
      </c>
      <c r="C729" s="46">
        <f t="shared" si="44"/>
        <v>8642.65</v>
      </c>
      <c r="D729" s="46">
        <f t="shared" si="45"/>
        <v>8731.0750000000007</v>
      </c>
      <c r="E729" s="46">
        <f t="shared" si="46"/>
        <v>9130.1285714285714</v>
      </c>
      <c r="F729" s="46">
        <f t="shared" si="47"/>
        <v>9659.1000000000022</v>
      </c>
    </row>
    <row r="730" spans="1:6" x14ac:dyDescent="0.2">
      <c r="A730" s="5">
        <v>43889</v>
      </c>
      <c r="B730" s="37">
        <v>8728</v>
      </c>
      <c r="C730" s="46">
        <f t="shared" si="44"/>
        <v>8776.9</v>
      </c>
      <c r="D730" s="46">
        <f t="shared" si="45"/>
        <v>8923.625</v>
      </c>
      <c r="E730" s="46">
        <f t="shared" si="46"/>
        <v>9288</v>
      </c>
      <c r="F730" s="46">
        <f t="shared" si="47"/>
        <v>9738.7849999999999</v>
      </c>
    </row>
    <row r="731" spans="1:6" x14ac:dyDescent="0.2">
      <c r="A731" s="5">
        <v>43888</v>
      </c>
      <c r="B731" s="37">
        <v>8825.7999999999993</v>
      </c>
      <c r="C731" s="46">
        <f t="shared" si="44"/>
        <v>8819.5</v>
      </c>
      <c r="D731" s="46">
        <f t="shared" si="45"/>
        <v>9160.15</v>
      </c>
      <c r="E731" s="46">
        <f t="shared" si="46"/>
        <v>9425.9285714285706</v>
      </c>
      <c r="F731" s="46">
        <f t="shared" si="47"/>
        <v>9796.2450000000008</v>
      </c>
    </row>
    <row r="732" spans="1:6" x14ac:dyDescent="0.2">
      <c r="A732" s="5">
        <v>43887</v>
      </c>
      <c r="B732" s="37">
        <v>8813.2000000000007</v>
      </c>
      <c r="C732" s="46">
        <f t="shared" si="44"/>
        <v>9070.35</v>
      </c>
      <c r="D732" s="46">
        <f t="shared" si="45"/>
        <v>9449.9500000000007</v>
      </c>
      <c r="E732" s="46">
        <f t="shared" si="46"/>
        <v>9537.6857142857152</v>
      </c>
      <c r="F732" s="46">
        <f t="shared" si="47"/>
        <v>9845.215000000002</v>
      </c>
    </row>
    <row r="733" spans="1:6" x14ac:dyDescent="0.2">
      <c r="A733" s="5">
        <v>43886</v>
      </c>
      <c r="B733" s="37">
        <v>9327.5</v>
      </c>
      <c r="C733" s="46">
        <f t="shared" si="44"/>
        <v>9500.7999999999993</v>
      </c>
      <c r="D733" s="46">
        <f t="shared" si="45"/>
        <v>9662.25</v>
      </c>
      <c r="E733" s="46">
        <f t="shared" si="46"/>
        <v>9648.971428571429</v>
      </c>
      <c r="F733" s="46">
        <f t="shared" si="47"/>
        <v>9891.8000000000011</v>
      </c>
    </row>
    <row r="734" spans="1:6" x14ac:dyDescent="0.2">
      <c r="A734" s="5">
        <v>43885</v>
      </c>
      <c r="B734" s="37">
        <v>9674.1</v>
      </c>
      <c r="C734" s="46">
        <f t="shared" si="44"/>
        <v>9829.5499999999993</v>
      </c>
      <c r="D734" s="46">
        <f t="shared" si="45"/>
        <v>9753.75</v>
      </c>
      <c r="E734" s="46">
        <f t="shared" si="46"/>
        <v>9771.1857142857152</v>
      </c>
      <c r="F734" s="46">
        <f t="shared" si="47"/>
        <v>9906.0250000000015</v>
      </c>
    </row>
    <row r="735" spans="1:6" x14ac:dyDescent="0.2">
      <c r="A735" s="5">
        <v>43884</v>
      </c>
      <c r="B735" s="37">
        <v>9985</v>
      </c>
      <c r="C735" s="46">
        <f t="shared" si="44"/>
        <v>9823.7000000000007</v>
      </c>
      <c r="D735" s="46">
        <f t="shared" si="45"/>
        <v>9737.25</v>
      </c>
      <c r="E735" s="46">
        <f t="shared" si="46"/>
        <v>9776.028571428571</v>
      </c>
      <c r="F735" s="46">
        <f t="shared" si="47"/>
        <v>9882.19</v>
      </c>
    </row>
    <row r="736" spans="1:6" x14ac:dyDescent="0.2">
      <c r="A736" s="5">
        <v>43883</v>
      </c>
      <c r="B736" s="37">
        <v>9662.4</v>
      </c>
      <c r="C736" s="46">
        <f t="shared" si="44"/>
        <v>9677.9500000000007</v>
      </c>
      <c r="D736" s="46">
        <f t="shared" si="45"/>
        <v>9639.0499999999993</v>
      </c>
      <c r="E736" s="46">
        <f t="shared" si="46"/>
        <v>9768.1285714285714</v>
      </c>
      <c r="F736" s="46">
        <f t="shared" si="47"/>
        <v>9848.4049999999988</v>
      </c>
    </row>
    <row r="737" spans="1:6" x14ac:dyDescent="0.2">
      <c r="A737" s="5">
        <v>43882</v>
      </c>
      <c r="B737" s="37">
        <v>9693.5</v>
      </c>
      <c r="C737" s="46">
        <f t="shared" si="44"/>
        <v>9650.7999999999993</v>
      </c>
      <c r="D737" s="46">
        <f t="shared" si="45"/>
        <v>9769.2000000000007</v>
      </c>
      <c r="E737" s="46">
        <f t="shared" si="46"/>
        <v>9802.2142857142862</v>
      </c>
      <c r="F737" s="46">
        <f t="shared" si="47"/>
        <v>9832.9399999999987</v>
      </c>
    </row>
    <row r="738" spans="1:6" x14ac:dyDescent="0.2">
      <c r="A738" s="5">
        <v>43881</v>
      </c>
      <c r="B738" s="37">
        <v>9608.1</v>
      </c>
      <c r="C738" s="46">
        <f t="shared" si="44"/>
        <v>9600.1500000000015</v>
      </c>
      <c r="D738" s="46">
        <f t="shared" si="45"/>
        <v>9772.8250000000007</v>
      </c>
      <c r="E738" s="46">
        <f t="shared" si="46"/>
        <v>9893.8571428571431</v>
      </c>
      <c r="F738" s="46">
        <f t="shared" si="47"/>
        <v>9818.7950000000001</v>
      </c>
    </row>
    <row r="739" spans="1:6" x14ac:dyDescent="0.2">
      <c r="A739" s="5">
        <v>43880</v>
      </c>
      <c r="B739" s="37">
        <v>9592.2000000000007</v>
      </c>
      <c r="C739" s="46">
        <f t="shared" si="44"/>
        <v>9887.6</v>
      </c>
      <c r="D739" s="46">
        <f t="shared" si="45"/>
        <v>9853.2250000000004</v>
      </c>
      <c r="E739" s="46">
        <f t="shared" si="46"/>
        <v>9981.557142857142</v>
      </c>
      <c r="F739" s="46">
        <f t="shared" si="47"/>
        <v>9806.7599999999984</v>
      </c>
    </row>
    <row r="740" spans="1:6" x14ac:dyDescent="0.2">
      <c r="A740" s="5">
        <v>43879</v>
      </c>
      <c r="B740" s="37">
        <v>10183</v>
      </c>
      <c r="C740" s="46">
        <f t="shared" si="44"/>
        <v>9945.5</v>
      </c>
      <c r="D740" s="46">
        <f t="shared" si="45"/>
        <v>9930.4249999999993</v>
      </c>
      <c r="E740" s="46">
        <f t="shared" si="46"/>
        <v>10088.242857142857</v>
      </c>
      <c r="F740" s="46">
        <f t="shared" si="47"/>
        <v>9802.7849999999999</v>
      </c>
    </row>
    <row r="741" spans="1:6" x14ac:dyDescent="0.2">
      <c r="A741" s="5">
        <v>43878</v>
      </c>
      <c r="B741" s="37">
        <v>9708</v>
      </c>
      <c r="C741" s="46">
        <f t="shared" si="44"/>
        <v>9818.85</v>
      </c>
      <c r="D741" s="46">
        <f t="shared" si="45"/>
        <v>9968.4249999999993</v>
      </c>
      <c r="E741" s="46">
        <f t="shared" si="46"/>
        <v>10097.385714285714</v>
      </c>
      <c r="F741" s="46">
        <f t="shared" si="47"/>
        <v>9758.8449999999993</v>
      </c>
    </row>
    <row r="742" spans="1:6" x14ac:dyDescent="0.2">
      <c r="A742" s="5">
        <v>43877</v>
      </c>
      <c r="B742" s="37">
        <v>9929.7000000000007</v>
      </c>
      <c r="C742" s="46">
        <f t="shared" si="44"/>
        <v>9915.35</v>
      </c>
      <c r="D742" s="46">
        <f t="shared" si="45"/>
        <v>10096.924999999999</v>
      </c>
      <c r="E742" s="46">
        <f t="shared" si="46"/>
        <v>10117.699999999999</v>
      </c>
      <c r="F742" s="46">
        <f t="shared" si="47"/>
        <v>9743.130000000001</v>
      </c>
    </row>
    <row r="743" spans="1:6" x14ac:dyDescent="0.2">
      <c r="A743" s="5">
        <v>43876</v>
      </c>
      <c r="B743" s="37">
        <v>9901</v>
      </c>
      <c r="C743" s="46">
        <f t="shared" si="44"/>
        <v>10118</v>
      </c>
      <c r="D743" s="46">
        <f t="shared" si="45"/>
        <v>10199.25</v>
      </c>
      <c r="E743" s="46">
        <f t="shared" si="46"/>
        <v>10149.314285714285</v>
      </c>
      <c r="F743" s="46">
        <f t="shared" si="47"/>
        <v>9692.2450000000008</v>
      </c>
    </row>
    <row r="744" spans="1:6" x14ac:dyDescent="0.2">
      <c r="A744" s="5">
        <v>43875</v>
      </c>
      <c r="B744" s="37">
        <v>10335</v>
      </c>
      <c r="C744" s="46">
        <f t="shared" si="44"/>
        <v>10278.5</v>
      </c>
      <c r="D744" s="46">
        <f t="shared" si="45"/>
        <v>10285.75</v>
      </c>
      <c r="E744" s="46">
        <f t="shared" si="46"/>
        <v>10145.914285714285</v>
      </c>
      <c r="F744" s="46">
        <f t="shared" si="47"/>
        <v>9628.2750000000015</v>
      </c>
    </row>
    <row r="745" spans="1:6" x14ac:dyDescent="0.2">
      <c r="A745" s="5">
        <v>43874</v>
      </c>
      <c r="B745" s="37">
        <v>10222</v>
      </c>
      <c r="C745" s="46">
        <f t="shared" si="44"/>
        <v>10280.5</v>
      </c>
      <c r="D745" s="46">
        <f t="shared" si="45"/>
        <v>10164.549999999999</v>
      </c>
      <c r="E745" s="46">
        <f t="shared" si="46"/>
        <v>10070.22857142857</v>
      </c>
      <c r="F745" s="46">
        <f t="shared" si="47"/>
        <v>9529.2100000000028</v>
      </c>
    </row>
    <row r="746" spans="1:6" x14ac:dyDescent="0.2">
      <c r="A746" s="5">
        <v>43873</v>
      </c>
      <c r="B746" s="37">
        <v>10339</v>
      </c>
      <c r="C746" s="46">
        <f t="shared" si="44"/>
        <v>10293</v>
      </c>
      <c r="D746" s="46">
        <f t="shared" si="45"/>
        <v>10146.799999999999</v>
      </c>
      <c r="E746" s="46">
        <f t="shared" si="46"/>
        <v>10002.071428571426</v>
      </c>
      <c r="F746" s="46">
        <f t="shared" si="47"/>
        <v>9440.465000000002</v>
      </c>
    </row>
    <row r="747" spans="1:6" x14ac:dyDescent="0.2">
      <c r="A747" s="5">
        <v>43872</v>
      </c>
      <c r="B747" s="37">
        <v>10247</v>
      </c>
      <c r="C747" s="46">
        <f t="shared" si="44"/>
        <v>10048.6</v>
      </c>
      <c r="D747" s="46">
        <f t="shared" si="45"/>
        <v>10031.35</v>
      </c>
      <c r="E747" s="46">
        <f t="shared" si="46"/>
        <v>9898.2142857142862</v>
      </c>
      <c r="F747" s="46">
        <f t="shared" si="47"/>
        <v>9343.6900000000023</v>
      </c>
    </row>
    <row r="748" spans="1:6" x14ac:dyDescent="0.2">
      <c r="A748" s="5">
        <v>43871</v>
      </c>
      <c r="B748" s="37">
        <v>9850.2000000000007</v>
      </c>
      <c r="C748" s="46">
        <f t="shared" si="44"/>
        <v>10000.6</v>
      </c>
      <c r="D748" s="46">
        <f t="shared" si="45"/>
        <v>9920.9000000000015</v>
      </c>
      <c r="E748" s="46">
        <f t="shared" si="46"/>
        <v>9748.2714285714301</v>
      </c>
      <c r="F748" s="46">
        <f t="shared" si="47"/>
        <v>9264.5350000000017</v>
      </c>
    </row>
    <row r="749" spans="1:6" x14ac:dyDescent="0.2">
      <c r="A749" s="5">
        <v>43870</v>
      </c>
      <c r="B749" s="37">
        <v>10151</v>
      </c>
      <c r="C749" s="46">
        <f t="shared" si="44"/>
        <v>10014.1</v>
      </c>
      <c r="D749" s="46">
        <f t="shared" si="45"/>
        <v>9894.5750000000007</v>
      </c>
      <c r="E749" s="46">
        <f t="shared" si="46"/>
        <v>9671</v>
      </c>
      <c r="F749" s="46">
        <f t="shared" si="47"/>
        <v>9208.7300000000014</v>
      </c>
    </row>
    <row r="750" spans="1:6" x14ac:dyDescent="0.2">
      <c r="A750" s="5">
        <v>43869</v>
      </c>
      <c r="B750" s="37">
        <v>9877.2000000000007</v>
      </c>
      <c r="C750" s="46">
        <f t="shared" si="44"/>
        <v>9841.2000000000007</v>
      </c>
      <c r="D750" s="46">
        <f t="shared" si="45"/>
        <v>9759.8250000000007</v>
      </c>
      <c r="E750" s="46">
        <f t="shared" si="46"/>
        <v>9557.0142857142873</v>
      </c>
      <c r="F750" s="46">
        <f t="shared" si="47"/>
        <v>9133.09</v>
      </c>
    </row>
    <row r="751" spans="1:6" x14ac:dyDescent="0.2">
      <c r="A751" s="5">
        <v>43868</v>
      </c>
      <c r="B751" s="37">
        <v>9805.2000000000007</v>
      </c>
      <c r="C751" s="46">
        <f t="shared" si="44"/>
        <v>9775.0499999999993</v>
      </c>
      <c r="D751" s="46">
        <f t="shared" si="45"/>
        <v>9589.875</v>
      </c>
      <c r="E751" s="46">
        <f t="shared" si="46"/>
        <v>9490.3571428571431</v>
      </c>
      <c r="F751" s="46">
        <f t="shared" si="47"/>
        <v>9073.93</v>
      </c>
    </row>
    <row r="752" spans="1:6" x14ac:dyDescent="0.2">
      <c r="A752" s="5">
        <v>43867</v>
      </c>
      <c r="B752" s="37">
        <v>9744.9</v>
      </c>
      <c r="C752" s="46">
        <f t="shared" si="44"/>
        <v>9678.4500000000007</v>
      </c>
      <c r="D752" s="46">
        <f t="shared" si="45"/>
        <v>9465.9000000000015</v>
      </c>
      <c r="E752" s="46">
        <f t="shared" si="46"/>
        <v>9427.8142857142848</v>
      </c>
      <c r="F752" s="46">
        <f t="shared" si="47"/>
        <v>9028.2450000000008</v>
      </c>
    </row>
    <row r="753" spans="1:6" x14ac:dyDescent="0.2">
      <c r="A753" s="5">
        <v>43866</v>
      </c>
      <c r="B753" s="37">
        <v>9612</v>
      </c>
      <c r="C753" s="46">
        <f t="shared" si="44"/>
        <v>9404.7000000000007</v>
      </c>
      <c r="D753" s="46">
        <f t="shared" si="45"/>
        <v>9367.9500000000007</v>
      </c>
      <c r="E753" s="46">
        <f t="shared" si="46"/>
        <v>9394.6428571428569</v>
      </c>
      <c r="F753" s="46">
        <f t="shared" si="47"/>
        <v>8984.77</v>
      </c>
    </row>
    <row r="754" spans="1:6" x14ac:dyDescent="0.2">
      <c r="A754" s="5">
        <v>43865</v>
      </c>
      <c r="B754" s="37">
        <v>9197.4</v>
      </c>
      <c r="C754" s="46">
        <f t="shared" si="44"/>
        <v>9253.3499999999985</v>
      </c>
      <c r="D754" s="46">
        <f t="shared" si="45"/>
        <v>9317.5999999999985</v>
      </c>
      <c r="E754" s="46">
        <f t="shared" si="46"/>
        <v>9350.6714285714279</v>
      </c>
      <c r="F754" s="46">
        <f t="shared" si="47"/>
        <v>8940.2000000000007</v>
      </c>
    </row>
    <row r="755" spans="1:6" x14ac:dyDescent="0.2">
      <c r="A755" s="5">
        <v>43864</v>
      </c>
      <c r="B755" s="37">
        <v>9309.2999999999993</v>
      </c>
      <c r="C755" s="46">
        <f t="shared" si="44"/>
        <v>9331.2000000000007</v>
      </c>
      <c r="D755" s="46">
        <f t="shared" si="45"/>
        <v>9360.1</v>
      </c>
      <c r="E755" s="46">
        <f t="shared" si="46"/>
        <v>9378.7142857142862</v>
      </c>
      <c r="F755" s="46">
        <f t="shared" si="47"/>
        <v>8920.7150000000001</v>
      </c>
    </row>
    <row r="756" spans="1:6" x14ac:dyDescent="0.2">
      <c r="A756" s="5">
        <v>43863</v>
      </c>
      <c r="B756" s="37">
        <v>9353.1</v>
      </c>
      <c r="C756" s="46">
        <f t="shared" si="44"/>
        <v>9381.85</v>
      </c>
      <c r="D756" s="46">
        <f t="shared" si="45"/>
        <v>9410.9500000000007</v>
      </c>
      <c r="E756" s="46">
        <f t="shared" si="46"/>
        <v>9321.9571428571417</v>
      </c>
      <c r="F756" s="46">
        <f t="shared" si="47"/>
        <v>8894.0300000000007</v>
      </c>
    </row>
    <row r="757" spans="1:6" x14ac:dyDescent="0.2">
      <c r="A757" s="5">
        <v>43862</v>
      </c>
      <c r="B757" s="37">
        <v>9410.6</v>
      </c>
      <c r="C757" s="46">
        <f t="shared" si="44"/>
        <v>9389</v>
      </c>
      <c r="D757" s="46">
        <f t="shared" si="45"/>
        <v>9398.7250000000004</v>
      </c>
      <c r="E757" s="46">
        <f t="shared" si="46"/>
        <v>9217.4571428571435</v>
      </c>
      <c r="F757" s="46">
        <f t="shared" si="47"/>
        <v>8831.1000000000022</v>
      </c>
    </row>
    <row r="758" spans="1:6" x14ac:dyDescent="0.2">
      <c r="A758" s="5">
        <v>43861</v>
      </c>
      <c r="B758" s="37">
        <v>9367.4</v>
      </c>
      <c r="C758" s="46">
        <f t="shared" si="44"/>
        <v>9440.0499999999993</v>
      </c>
      <c r="D758" s="46">
        <f t="shared" si="45"/>
        <v>9394.5</v>
      </c>
      <c r="E758" s="46">
        <f t="shared" si="46"/>
        <v>9066.471428571429</v>
      </c>
      <c r="F758" s="46">
        <f t="shared" si="47"/>
        <v>8769.3050000000021</v>
      </c>
    </row>
    <row r="759" spans="1:6" x14ac:dyDescent="0.2">
      <c r="A759" s="5">
        <v>43860</v>
      </c>
      <c r="B759" s="37">
        <v>9512.7000000000007</v>
      </c>
      <c r="C759" s="46">
        <f t="shared" si="44"/>
        <v>9408.4500000000007</v>
      </c>
      <c r="D759" s="46">
        <f t="shared" si="45"/>
        <v>9280.6500000000015</v>
      </c>
      <c r="E759" s="46">
        <f t="shared" si="46"/>
        <v>8935.0000000000018</v>
      </c>
      <c r="F759" s="46">
        <f t="shared" si="47"/>
        <v>8701.625</v>
      </c>
    </row>
    <row r="760" spans="1:6" x14ac:dyDescent="0.2">
      <c r="A760" s="5">
        <v>43859</v>
      </c>
      <c r="B760" s="37">
        <v>9304.2000000000007</v>
      </c>
      <c r="C760" s="46">
        <f t="shared" si="44"/>
        <v>9348.9500000000007</v>
      </c>
      <c r="D760" s="46">
        <f t="shared" si="45"/>
        <v>9057.875</v>
      </c>
      <c r="E760" s="46">
        <f t="shared" si="46"/>
        <v>8776.5428571428565</v>
      </c>
      <c r="F760" s="46">
        <f t="shared" si="47"/>
        <v>8634.8050000000003</v>
      </c>
    </row>
    <row r="761" spans="1:6" x14ac:dyDescent="0.2">
      <c r="A761" s="5">
        <v>43858</v>
      </c>
      <c r="B761" s="37">
        <v>9393.7000000000007</v>
      </c>
      <c r="C761" s="46">
        <f t="shared" si="44"/>
        <v>9152.85</v>
      </c>
      <c r="D761" s="46">
        <f t="shared" si="45"/>
        <v>8820.25</v>
      </c>
      <c r="E761" s="46">
        <f t="shared" si="46"/>
        <v>8685.0714285714294</v>
      </c>
      <c r="F761" s="46">
        <f t="shared" si="47"/>
        <v>8560.4699999999993</v>
      </c>
    </row>
    <row r="762" spans="1:6" x14ac:dyDescent="0.2">
      <c r="A762" s="5">
        <v>43857</v>
      </c>
      <c r="B762" s="37">
        <v>8912</v>
      </c>
      <c r="C762" s="46">
        <f t="shared" si="44"/>
        <v>8766.7999999999993</v>
      </c>
      <c r="D762" s="46">
        <f t="shared" si="45"/>
        <v>8583.6</v>
      </c>
      <c r="E762" s="46">
        <f t="shared" si="46"/>
        <v>8590.8428571428576</v>
      </c>
      <c r="F762" s="46">
        <f t="shared" si="47"/>
        <v>8492.6249999999982</v>
      </c>
    </row>
    <row r="763" spans="1:6" x14ac:dyDescent="0.2">
      <c r="A763" s="5">
        <v>43856</v>
      </c>
      <c r="B763" s="37">
        <v>8621.6</v>
      </c>
      <c r="C763" s="46">
        <f t="shared" si="44"/>
        <v>8487.6500000000015</v>
      </c>
      <c r="D763" s="46">
        <f t="shared" si="45"/>
        <v>8456.4750000000004</v>
      </c>
      <c r="E763" s="46">
        <f t="shared" si="46"/>
        <v>8551.7285714285717</v>
      </c>
      <c r="F763" s="46">
        <f t="shared" si="47"/>
        <v>8454.5249999999978</v>
      </c>
    </row>
    <row r="764" spans="1:6" x14ac:dyDescent="0.2">
      <c r="A764" s="5">
        <v>43855</v>
      </c>
      <c r="B764" s="37">
        <v>8353.7000000000007</v>
      </c>
      <c r="C764" s="46">
        <f t="shared" si="44"/>
        <v>8400.4000000000015</v>
      </c>
      <c r="D764" s="46">
        <f t="shared" si="45"/>
        <v>8467.0500000000011</v>
      </c>
      <c r="E764" s="46">
        <f t="shared" si="46"/>
        <v>8562.0714285714294</v>
      </c>
      <c r="F764" s="46">
        <f t="shared" si="47"/>
        <v>8411.34</v>
      </c>
    </row>
    <row r="765" spans="1:6" x14ac:dyDescent="0.2">
      <c r="A765" s="5">
        <v>43854</v>
      </c>
      <c r="B765" s="37">
        <v>8447.1</v>
      </c>
      <c r="C765" s="46">
        <f t="shared" si="44"/>
        <v>8425.2999999999993</v>
      </c>
      <c r="D765" s="46">
        <f t="shared" si="45"/>
        <v>8562.15</v>
      </c>
      <c r="E765" s="46">
        <f t="shared" si="46"/>
        <v>8638.9</v>
      </c>
      <c r="F765" s="46">
        <f t="shared" si="47"/>
        <v>8361.8850000000002</v>
      </c>
    </row>
    <row r="766" spans="1:6" x14ac:dyDescent="0.2">
      <c r="A766" s="5">
        <v>43853</v>
      </c>
      <c r="B766" s="37">
        <v>8403.5</v>
      </c>
      <c r="C766" s="46">
        <f t="shared" si="44"/>
        <v>8533.7000000000007</v>
      </c>
      <c r="D766" s="46">
        <f t="shared" si="45"/>
        <v>8609.9249999999993</v>
      </c>
      <c r="E766" s="46">
        <f t="shared" si="46"/>
        <v>8700.0857142857149</v>
      </c>
      <c r="F766" s="46">
        <f t="shared" si="47"/>
        <v>8308.02</v>
      </c>
    </row>
    <row r="767" spans="1:6" x14ac:dyDescent="0.2">
      <c r="A767" s="5">
        <v>43852</v>
      </c>
      <c r="B767" s="37">
        <v>8663.9</v>
      </c>
      <c r="C767" s="46">
        <f t="shared" si="44"/>
        <v>8699</v>
      </c>
      <c r="D767" s="46">
        <f t="shared" si="45"/>
        <v>8682.5499999999993</v>
      </c>
      <c r="E767" s="46">
        <f t="shared" si="46"/>
        <v>8745.3857142857141</v>
      </c>
      <c r="F767" s="46">
        <f t="shared" si="47"/>
        <v>8256.2199999999993</v>
      </c>
    </row>
    <row r="768" spans="1:6" x14ac:dyDescent="0.2">
      <c r="A768" s="5">
        <v>43851</v>
      </c>
      <c r="B768" s="37">
        <v>8734.1</v>
      </c>
      <c r="C768" s="46">
        <f t="shared" si="44"/>
        <v>8686.1500000000015</v>
      </c>
      <c r="D768" s="46">
        <f t="shared" si="45"/>
        <v>8739.4500000000007</v>
      </c>
      <c r="E768" s="46">
        <f t="shared" si="46"/>
        <v>8765.9285714285706</v>
      </c>
      <c r="F768" s="46">
        <f t="shared" si="47"/>
        <v>8172.4949999999999</v>
      </c>
    </row>
    <row r="769" spans="1:6" x14ac:dyDescent="0.2">
      <c r="A769" s="5">
        <v>43850</v>
      </c>
      <c r="B769" s="37">
        <v>8638.2000000000007</v>
      </c>
      <c r="C769" s="46">
        <f t="shared" si="44"/>
        <v>8666.1</v>
      </c>
      <c r="D769" s="46">
        <f t="shared" si="45"/>
        <v>8774.7749999999996</v>
      </c>
      <c r="E769" s="46">
        <f t="shared" si="46"/>
        <v>8771.8571428571413</v>
      </c>
      <c r="F769" s="46">
        <f t="shared" si="47"/>
        <v>8096.4250000000002</v>
      </c>
    </row>
    <row r="770" spans="1:6" x14ac:dyDescent="0.2">
      <c r="A770" s="5">
        <v>43849</v>
      </c>
      <c r="B770" s="37">
        <v>8694</v>
      </c>
      <c r="C770" s="46">
        <f t="shared" si="44"/>
        <v>8792.75</v>
      </c>
      <c r="D770" s="46">
        <f t="shared" si="45"/>
        <v>8795.375</v>
      </c>
      <c r="E770" s="46">
        <f t="shared" si="46"/>
        <v>8694.1857142857134</v>
      </c>
      <c r="F770" s="46">
        <f t="shared" si="47"/>
        <v>8024.93</v>
      </c>
    </row>
    <row r="771" spans="1:6" x14ac:dyDescent="0.2">
      <c r="A771" s="5">
        <v>43848</v>
      </c>
      <c r="B771" s="37">
        <v>8891.5</v>
      </c>
      <c r="C771" s="46">
        <f t="shared" ref="C771:C834" si="48">AVERAGE(B771:B772)</f>
        <v>8883.4500000000007</v>
      </c>
      <c r="D771" s="46">
        <f t="shared" ref="D771:D834" si="49">AVERAGE(B771:B774)</f>
        <v>8823.7999999999993</v>
      </c>
      <c r="E771" s="46">
        <f t="shared" ref="E771:E834" si="50">AVERAGE(B771:B777)</f>
        <v>8619.9999999999982</v>
      </c>
      <c r="F771" s="46">
        <f t="shared" ref="F771:F834" si="51">AVERAGE(B771:B790)</f>
        <v>7953.2749999999996</v>
      </c>
    </row>
    <row r="772" spans="1:6" x14ac:dyDescent="0.2">
      <c r="A772" s="5">
        <v>43847</v>
      </c>
      <c r="B772" s="37">
        <v>8875.4</v>
      </c>
      <c r="C772" s="46">
        <f t="shared" si="48"/>
        <v>8798</v>
      </c>
      <c r="D772" s="46">
        <f t="shared" si="49"/>
        <v>8794.8250000000007</v>
      </c>
      <c r="E772" s="46">
        <f t="shared" si="50"/>
        <v>8494.6142857142859</v>
      </c>
      <c r="F772" s="46">
        <f t="shared" si="51"/>
        <v>7879.5949999999993</v>
      </c>
    </row>
    <row r="773" spans="1:6" x14ac:dyDescent="0.2">
      <c r="A773" s="5">
        <v>43846</v>
      </c>
      <c r="B773" s="37">
        <v>8720.6</v>
      </c>
      <c r="C773" s="46">
        <f t="shared" si="48"/>
        <v>8764.1500000000015</v>
      </c>
      <c r="D773" s="46">
        <f t="shared" si="49"/>
        <v>8599.6</v>
      </c>
      <c r="E773" s="46">
        <f t="shared" si="50"/>
        <v>8394.7428571428572</v>
      </c>
      <c r="F773" s="46">
        <f t="shared" si="51"/>
        <v>7802.5450000000001</v>
      </c>
    </row>
    <row r="774" spans="1:6" x14ac:dyDescent="0.2">
      <c r="A774" s="5">
        <v>43845</v>
      </c>
      <c r="B774" s="37">
        <v>8807.7000000000007</v>
      </c>
      <c r="C774" s="46">
        <f t="shared" si="48"/>
        <v>8791.6500000000015</v>
      </c>
      <c r="D774" s="46">
        <f t="shared" si="49"/>
        <v>8463.125</v>
      </c>
      <c r="E774" s="46">
        <f t="shared" si="50"/>
        <v>8265.7285714285717</v>
      </c>
      <c r="F774" s="46">
        <f t="shared" si="51"/>
        <v>7730.8649999999998</v>
      </c>
    </row>
    <row r="775" spans="1:6" x14ac:dyDescent="0.2">
      <c r="A775" s="5">
        <v>43844</v>
      </c>
      <c r="B775" s="37">
        <v>8775.6</v>
      </c>
      <c r="C775" s="46">
        <f t="shared" si="48"/>
        <v>8435.0499999999993</v>
      </c>
      <c r="D775" s="46">
        <f t="shared" si="49"/>
        <v>8264.65</v>
      </c>
      <c r="E775" s="46">
        <f t="shared" si="50"/>
        <v>8155.6</v>
      </c>
      <c r="F775" s="46">
        <f t="shared" si="51"/>
        <v>7652.1</v>
      </c>
    </row>
    <row r="776" spans="1:6" x14ac:dyDescent="0.2">
      <c r="A776" s="5">
        <v>43843</v>
      </c>
      <c r="B776" s="37">
        <v>8094.5</v>
      </c>
      <c r="C776" s="46">
        <f t="shared" si="48"/>
        <v>8134.6</v>
      </c>
      <c r="D776" s="46">
        <f t="shared" si="49"/>
        <v>8114.8249999999998</v>
      </c>
      <c r="E776" s="46">
        <f t="shared" si="50"/>
        <v>8066.2285714285726</v>
      </c>
      <c r="F776" s="46">
        <f t="shared" si="51"/>
        <v>7574.3249999999998</v>
      </c>
    </row>
    <row r="777" spans="1:6" x14ac:dyDescent="0.2">
      <c r="A777" s="5">
        <v>43842</v>
      </c>
      <c r="B777" s="37">
        <v>8174.7</v>
      </c>
      <c r="C777" s="46">
        <f t="shared" si="48"/>
        <v>8094.25</v>
      </c>
      <c r="D777" s="46">
        <f t="shared" si="49"/>
        <v>8045.5749999999998</v>
      </c>
      <c r="E777" s="46">
        <f t="shared" si="50"/>
        <v>8018.1428571428569</v>
      </c>
      <c r="F777" s="46">
        <f t="shared" si="51"/>
        <v>7533.4449999999979</v>
      </c>
    </row>
    <row r="778" spans="1:6" x14ac:dyDescent="0.2">
      <c r="A778" s="5">
        <v>43841</v>
      </c>
      <c r="B778" s="37">
        <v>8013.8</v>
      </c>
      <c r="C778" s="46">
        <f t="shared" si="48"/>
        <v>8095.05</v>
      </c>
      <c r="D778" s="46">
        <f t="shared" si="49"/>
        <v>8011.0999999999995</v>
      </c>
      <c r="E778" s="46">
        <f t="shared" si="50"/>
        <v>7902.4142857142851</v>
      </c>
      <c r="F778" s="46">
        <f t="shared" si="51"/>
        <v>7492.0799999999972</v>
      </c>
    </row>
    <row r="779" spans="1:6" x14ac:dyDescent="0.2">
      <c r="A779" s="5">
        <v>43840</v>
      </c>
      <c r="B779" s="37">
        <v>8176.3</v>
      </c>
      <c r="C779" s="46">
        <f t="shared" si="48"/>
        <v>7996.9</v>
      </c>
      <c r="D779" s="46">
        <f t="shared" si="49"/>
        <v>8045.15</v>
      </c>
      <c r="E779" s="46">
        <f t="shared" si="50"/>
        <v>7810.4142857142861</v>
      </c>
      <c r="F779" s="46">
        <f t="shared" si="51"/>
        <v>7467.99</v>
      </c>
    </row>
    <row r="780" spans="1:6" x14ac:dyDescent="0.2">
      <c r="A780" s="5">
        <v>43839</v>
      </c>
      <c r="B780" s="37">
        <v>7817.5</v>
      </c>
      <c r="C780" s="46">
        <f t="shared" si="48"/>
        <v>7927.15</v>
      </c>
      <c r="D780" s="46">
        <f t="shared" si="49"/>
        <v>7940.5499999999993</v>
      </c>
      <c r="E780" s="46">
        <f t="shared" si="50"/>
        <v>7694.8714285714286</v>
      </c>
      <c r="F780" s="46">
        <f t="shared" si="51"/>
        <v>7417.4949999999981</v>
      </c>
    </row>
    <row r="781" spans="1:6" x14ac:dyDescent="0.2">
      <c r="A781" s="5">
        <v>43838</v>
      </c>
      <c r="B781" s="37">
        <v>8036.8</v>
      </c>
      <c r="C781" s="46">
        <f t="shared" si="48"/>
        <v>8093.4</v>
      </c>
      <c r="D781" s="46">
        <f t="shared" si="49"/>
        <v>7827.3249999999989</v>
      </c>
      <c r="E781" s="46">
        <f t="shared" si="50"/>
        <v>7576.5714285714284</v>
      </c>
      <c r="F781" s="46">
        <f t="shared" si="51"/>
        <v>7387.2649999999976</v>
      </c>
    </row>
    <row r="782" spans="1:6" x14ac:dyDescent="0.2">
      <c r="A782" s="5">
        <v>43837</v>
      </c>
      <c r="B782" s="37">
        <v>8150</v>
      </c>
      <c r="C782" s="46">
        <f t="shared" si="48"/>
        <v>7953.95</v>
      </c>
      <c r="D782" s="46">
        <f t="shared" si="49"/>
        <v>7660.5749999999998</v>
      </c>
      <c r="E782" s="46">
        <f t="shared" si="50"/>
        <v>7458.8428571428576</v>
      </c>
      <c r="F782" s="46">
        <f t="shared" si="51"/>
        <v>7344.5149999999976</v>
      </c>
    </row>
    <row r="783" spans="1:6" x14ac:dyDescent="0.2">
      <c r="A783" s="5">
        <v>43836</v>
      </c>
      <c r="B783" s="37">
        <v>7757.9</v>
      </c>
      <c r="C783" s="46">
        <f t="shared" si="48"/>
        <v>7561.25</v>
      </c>
      <c r="D783" s="46">
        <f t="shared" si="49"/>
        <v>7464.95</v>
      </c>
      <c r="E783" s="46">
        <f t="shared" si="50"/>
        <v>7324.3142857142857</v>
      </c>
      <c r="F783" s="46">
        <f t="shared" si="51"/>
        <v>7303.1849999999977</v>
      </c>
    </row>
    <row r="784" spans="1:6" x14ac:dyDescent="0.2">
      <c r="A784" s="5">
        <v>43835</v>
      </c>
      <c r="B784" s="37">
        <v>7364.6</v>
      </c>
      <c r="C784" s="46">
        <f t="shared" si="48"/>
        <v>7367.2000000000007</v>
      </c>
      <c r="D784" s="46">
        <f t="shared" si="49"/>
        <v>7272.8250000000007</v>
      </c>
      <c r="E784" s="46">
        <f t="shared" si="50"/>
        <v>7253.3142857142866</v>
      </c>
      <c r="F784" s="46">
        <f t="shared" si="51"/>
        <v>7248.6449999999995</v>
      </c>
    </row>
    <row r="785" spans="1:6" x14ac:dyDescent="0.2">
      <c r="A785" s="5">
        <v>43834</v>
      </c>
      <c r="B785" s="37">
        <v>7369.8</v>
      </c>
      <c r="C785" s="46">
        <f t="shared" si="48"/>
        <v>7368.65</v>
      </c>
      <c r="D785" s="46">
        <f t="shared" si="49"/>
        <v>7234.8499999999995</v>
      </c>
      <c r="E785" s="46">
        <f t="shared" si="50"/>
        <v>7260.9285714285716</v>
      </c>
      <c r="F785" s="46">
        <f t="shared" si="51"/>
        <v>7226.7549999999992</v>
      </c>
    </row>
    <row r="786" spans="1:6" x14ac:dyDescent="0.2">
      <c r="A786" s="5">
        <v>43833</v>
      </c>
      <c r="B786" s="37">
        <v>7367.5</v>
      </c>
      <c r="C786" s="46">
        <f t="shared" si="48"/>
        <v>7178.45</v>
      </c>
      <c r="D786" s="46">
        <f t="shared" si="49"/>
        <v>7194.4749999999995</v>
      </c>
      <c r="E786" s="46">
        <f t="shared" si="50"/>
        <v>7255.8714285714286</v>
      </c>
      <c r="F786" s="46">
        <f t="shared" si="51"/>
        <v>7215.9</v>
      </c>
    </row>
    <row r="787" spans="1:6" x14ac:dyDescent="0.2">
      <c r="A787" s="5">
        <v>43832</v>
      </c>
      <c r="B787" s="37">
        <v>6989.4</v>
      </c>
      <c r="C787" s="46">
        <f t="shared" si="48"/>
        <v>7101.0499999999993</v>
      </c>
      <c r="D787" s="46">
        <f t="shared" si="49"/>
        <v>7167.8249999999989</v>
      </c>
      <c r="E787" s="46">
        <f t="shared" si="50"/>
        <v>7244.3714285714286</v>
      </c>
      <c r="F787" s="46">
        <f t="shared" si="51"/>
        <v>7202.5649999999996</v>
      </c>
    </row>
    <row r="788" spans="1:6" x14ac:dyDescent="0.2">
      <c r="A788" s="5">
        <v>43831</v>
      </c>
      <c r="B788" s="37">
        <v>7212.7</v>
      </c>
      <c r="C788" s="46">
        <f t="shared" si="48"/>
        <v>7210.5</v>
      </c>
      <c r="D788" s="46">
        <f t="shared" si="49"/>
        <v>7274.9500000000007</v>
      </c>
      <c r="E788" s="46">
        <f t="shared" si="50"/>
        <v>7279.0857142857149</v>
      </c>
      <c r="F788" s="46">
        <f t="shared" si="51"/>
        <v>7217.2550000000001</v>
      </c>
    </row>
    <row r="789" spans="1:6" x14ac:dyDescent="0.2">
      <c r="A789" s="5">
        <v>43830</v>
      </c>
      <c r="B789" s="37">
        <v>7208.3</v>
      </c>
      <c r="C789" s="46">
        <f t="shared" si="48"/>
        <v>7234.6</v>
      </c>
      <c r="D789" s="46">
        <f t="shared" si="49"/>
        <v>7305.375</v>
      </c>
      <c r="E789" s="46">
        <f t="shared" si="50"/>
        <v>7280.1428571428569</v>
      </c>
      <c r="F789" s="46">
        <f t="shared" si="51"/>
        <v>7217.82</v>
      </c>
    </row>
    <row r="790" spans="1:6" x14ac:dyDescent="0.2">
      <c r="A790" s="5">
        <v>43829</v>
      </c>
      <c r="B790" s="37">
        <v>7260.9</v>
      </c>
      <c r="C790" s="46">
        <f t="shared" si="48"/>
        <v>7339.4</v>
      </c>
      <c r="D790" s="46">
        <f t="shared" si="49"/>
        <v>7325.0499999999993</v>
      </c>
      <c r="E790" s="46">
        <f t="shared" si="50"/>
        <v>7289.9428571428571</v>
      </c>
      <c r="F790" s="46">
        <f t="shared" si="51"/>
        <v>7218.94</v>
      </c>
    </row>
    <row r="791" spans="1:6" x14ac:dyDescent="0.2">
      <c r="A791" s="5">
        <v>43828</v>
      </c>
      <c r="B791" s="37">
        <v>7417.9</v>
      </c>
      <c r="C791" s="46">
        <f t="shared" si="48"/>
        <v>7376.15</v>
      </c>
      <c r="D791" s="46">
        <f t="shared" si="49"/>
        <v>7317.9249999999993</v>
      </c>
      <c r="E791" s="46">
        <f t="shared" si="50"/>
        <v>7302.3</v>
      </c>
      <c r="F791" s="46">
        <f t="shared" si="51"/>
        <v>7218.625</v>
      </c>
    </row>
    <row r="792" spans="1:6" x14ac:dyDescent="0.2">
      <c r="A792" s="5">
        <v>43827</v>
      </c>
      <c r="B792" s="37">
        <v>7334.4</v>
      </c>
      <c r="C792" s="46">
        <f t="shared" si="48"/>
        <v>7310.7</v>
      </c>
      <c r="D792" s="46">
        <f t="shared" si="49"/>
        <v>7268.4750000000004</v>
      </c>
      <c r="E792" s="46">
        <f t="shared" si="50"/>
        <v>7318.6</v>
      </c>
      <c r="F792" s="46">
        <f t="shared" si="51"/>
        <v>7216.7049999999999</v>
      </c>
    </row>
    <row r="793" spans="1:6" x14ac:dyDescent="0.2">
      <c r="A793" s="5">
        <v>43826</v>
      </c>
      <c r="B793" s="37">
        <v>7287</v>
      </c>
      <c r="C793" s="46">
        <f t="shared" si="48"/>
        <v>7259.7</v>
      </c>
      <c r="D793" s="46">
        <f t="shared" si="49"/>
        <v>7254.1</v>
      </c>
      <c r="E793" s="46">
        <f t="shared" si="50"/>
        <v>7294.6</v>
      </c>
      <c r="F793" s="46">
        <f t="shared" si="51"/>
        <v>7228.2150000000011</v>
      </c>
    </row>
    <row r="794" spans="1:6" x14ac:dyDescent="0.2">
      <c r="A794" s="5">
        <v>43825</v>
      </c>
      <c r="B794" s="37">
        <v>7232.4</v>
      </c>
      <c r="C794" s="46">
        <f t="shared" si="48"/>
        <v>7226.25</v>
      </c>
      <c r="D794" s="46">
        <f t="shared" si="49"/>
        <v>7269.2000000000007</v>
      </c>
      <c r="E794" s="46">
        <f t="shared" si="50"/>
        <v>7284.0142857142864</v>
      </c>
      <c r="F794" s="46">
        <f t="shared" si="51"/>
        <v>7241.0250000000015</v>
      </c>
    </row>
    <row r="795" spans="1:6" x14ac:dyDescent="0.2">
      <c r="A795" s="5">
        <v>43824</v>
      </c>
      <c r="B795" s="37">
        <v>7220.1</v>
      </c>
      <c r="C795" s="46">
        <f t="shared" si="48"/>
        <v>7248.5</v>
      </c>
      <c r="D795" s="46">
        <f t="shared" si="49"/>
        <v>7344.1</v>
      </c>
      <c r="E795" s="46">
        <f t="shared" si="50"/>
        <v>7276.7857142857156</v>
      </c>
      <c r="F795" s="46">
        <f t="shared" si="51"/>
        <v>7258.82</v>
      </c>
    </row>
    <row r="796" spans="1:6" x14ac:dyDescent="0.2">
      <c r="A796" s="5">
        <v>43823</v>
      </c>
      <c r="B796" s="37">
        <v>7276.9</v>
      </c>
      <c r="C796" s="46">
        <f t="shared" si="48"/>
        <v>7312.15</v>
      </c>
      <c r="D796" s="46">
        <f t="shared" si="49"/>
        <v>7330.6749999999993</v>
      </c>
      <c r="E796" s="46">
        <f t="shared" si="50"/>
        <v>7291.5428571428574</v>
      </c>
      <c r="F796" s="46">
        <f t="shared" si="51"/>
        <v>7269.8150000000005</v>
      </c>
    </row>
    <row r="797" spans="1:6" x14ac:dyDescent="0.2">
      <c r="A797" s="5">
        <v>43822</v>
      </c>
      <c r="B797" s="37">
        <v>7347.4</v>
      </c>
      <c r="C797" s="46">
        <f t="shared" si="48"/>
        <v>7439.7</v>
      </c>
      <c r="D797" s="46">
        <f t="shared" si="49"/>
        <v>7314.6749999999993</v>
      </c>
      <c r="E797" s="46">
        <f t="shared" si="50"/>
        <v>7204.4285714285716</v>
      </c>
      <c r="F797" s="46">
        <f t="shared" si="51"/>
        <v>7267.8800000000019</v>
      </c>
    </row>
    <row r="798" spans="1:6" x14ac:dyDescent="0.2">
      <c r="A798" s="5">
        <v>43821</v>
      </c>
      <c r="B798" s="37">
        <v>7532</v>
      </c>
      <c r="C798" s="46">
        <f t="shared" si="48"/>
        <v>7349.2</v>
      </c>
      <c r="D798" s="46">
        <f t="shared" si="49"/>
        <v>7273.2749999999996</v>
      </c>
      <c r="E798" s="46">
        <f t="shared" si="50"/>
        <v>7144.3428571428576</v>
      </c>
      <c r="F798" s="46">
        <f t="shared" si="51"/>
        <v>7267.31</v>
      </c>
    </row>
    <row r="799" spans="1:6" x14ac:dyDescent="0.2">
      <c r="A799" s="5">
        <v>43820</v>
      </c>
      <c r="B799" s="37">
        <v>7166.4</v>
      </c>
      <c r="C799" s="46">
        <f t="shared" si="48"/>
        <v>7189.65</v>
      </c>
      <c r="D799" s="46">
        <f t="shared" si="49"/>
        <v>7221.125</v>
      </c>
      <c r="E799" s="46">
        <f t="shared" si="50"/>
        <v>7090.1571428571424</v>
      </c>
      <c r="F799" s="46">
        <f t="shared" si="51"/>
        <v>7258.2250000000004</v>
      </c>
    </row>
    <row r="800" spans="1:6" x14ac:dyDescent="0.2">
      <c r="A800" s="5">
        <v>43819</v>
      </c>
      <c r="B800" s="37">
        <v>7212.9</v>
      </c>
      <c r="C800" s="46">
        <f t="shared" si="48"/>
        <v>7197.35</v>
      </c>
      <c r="D800" s="46">
        <f t="shared" si="49"/>
        <v>7096.2999999999993</v>
      </c>
      <c r="E800" s="46">
        <f t="shared" si="50"/>
        <v>7080.7857142857147</v>
      </c>
      <c r="F800" s="46">
        <f t="shared" si="51"/>
        <v>7272.4100000000008</v>
      </c>
    </row>
    <row r="801" spans="1:6" x14ac:dyDescent="0.2">
      <c r="A801" s="5">
        <v>43818</v>
      </c>
      <c r="B801" s="37">
        <v>7181.8</v>
      </c>
      <c r="C801" s="46">
        <f t="shared" si="48"/>
        <v>7252.6</v>
      </c>
      <c r="D801" s="46">
        <f t="shared" si="49"/>
        <v>7024.7750000000005</v>
      </c>
      <c r="E801" s="46">
        <f t="shared" si="50"/>
        <v>7090.8285714285721</v>
      </c>
      <c r="F801" s="46">
        <f t="shared" si="51"/>
        <v>7291.76</v>
      </c>
    </row>
    <row r="802" spans="1:6" x14ac:dyDescent="0.2">
      <c r="A802" s="5">
        <v>43817</v>
      </c>
      <c r="B802" s="37">
        <v>7323.4</v>
      </c>
      <c r="C802" s="46">
        <f t="shared" si="48"/>
        <v>6995.25</v>
      </c>
      <c r="D802" s="46">
        <f t="shared" si="49"/>
        <v>7017.5</v>
      </c>
      <c r="E802" s="46">
        <f t="shared" si="50"/>
        <v>7096.8571428571431</v>
      </c>
      <c r="F802" s="46">
        <f t="shared" si="51"/>
        <v>7322.5</v>
      </c>
    </row>
    <row r="803" spans="1:6" x14ac:dyDescent="0.2">
      <c r="A803" s="5">
        <v>43816</v>
      </c>
      <c r="B803" s="37">
        <v>6667.1</v>
      </c>
      <c r="C803" s="46">
        <f t="shared" si="48"/>
        <v>6796.9500000000007</v>
      </c>
      <c r="D803" s="46">
        <f t="shared" si="49"/>
        <v>6961.85</v>
      </c>
      <c r="E803" s="46">
        <f t="shared" si="50"/>
        <v>7083.614285714285</v>
      </c>
      <c r="F803" s="46">
        <f t="shared" si="51"/>
        <v>7329.37</v>
      </c>
    </row>
    <row r="804" spans="1:6" x14ac:dyDescent="0.2">
      <c r="A804" s="5">
        <v>43815</v>
      </c>
      <c r="B804" s="37">
        <v>6926.8</v>
      </c>
      <c r="C804" s="46">
        <f t="shared" si="48"/>
        <v>7039.75</v>
      </c>
      <c r="D804" s="46">
        <f t="shared" si="49"/>
        <v>7115.875</v>
      </c>
      <c r="E804" s="46">
        <f t="shared" si="50"/>
        <v>7167.5428571428565</v>
      </c>
      <c r="F804" s="46">
        <f t="shared" si="51"/>
        <v>7373.4799999999987</v>
      </c>
    </row>
    <row r="805" spans="1:6" x14ac:dyDescent="0.2">
      <c r="A805" s="5">
        <v>43814</v>
      </c>
      <c r="B805" s="37">
        <v>7152.7</v>
      </c>
      <c r="C805" s="46">
        <f t="shared" si="48"/>
        <v>7126.75</v>
      </c>
      <c r="D805" s="46">
        <f t="shared" si="49"/>
        <v>7190.1750000000002</v>
      </c>
      <c r="E805" s="46">
        <f t="shared" si="50"/>
        <v>7232.2142857142853</v>
      </c>
      <c r="F805" s="46">
        <f t="shared" si="51"/>
        <v>7387.0549999999985</v>
      </c>
    </row>
    <row r="806" spans="1:6" x14ac:dyDescent="0.2">
      <c r="A806" s="5">
        <v>43813</v>
      </c>
      <c r="B806" s="37">
        <v>7100.8</v>
      </c>
      <c r="C806" s="46">
        <f t="shared" si="48"/>
        <v>7192</v>
      </c>
      <c r="D806" s="46">
        <f t="shared" si="49"/>
        <v>7209.6750000000002</v>
      </c>
      <c r="E806" s="46">
        <f t="shared" si="50"/>
        <v>7291.0571428571429</v>
      </c>
      <c r="F806" s="46">
        <f t="shared" si="51"/>
        <v>7387.82</v>
      </c>
    </row>
    <row r="807" spans="1:6" x14ac:dyDescent="0.2">
      <c r="A807" s="5">
        <v>43812</v>
      </c>
      <c r="B807" s="37">
        <v>7283.2</v>
      </c>
      <c r="C807" s="46">
        <f t="shared" si="48"/>
        <v>7253.6</v>
      </c>
      <c r="D807" s="46">
        <f t="shared" si="49"/>
        <v>7248.125</v>
      </c>
      <c r="E807" s="46">
        <f t="shared" si="50"/>
        <v>7354.2571428571418</v>
      </c>
      <c r="F807" s="46">
        <f t="shared" si="51"/>
        <v>7381.0450000000001</v>
      </c>
    </row>
    <row r="808" spans="1:6" x14ac:dyDescent="0.2">
      <c r="A808" s="5">
        <v>43811</v>
      </c>
      <c r="B808" s="37">
        <v>7224</v>
      </c>
      <c r="C808" s="46">
        <f t="shared" si="48"/>
        <v>7227.35</v>
      </c>
      <c r="D808" s="46">
        <f t="shared" si="49"/>
        <v>7272.2000000000007</v>
      </c>
      <c r="E808" s="46">
        <f t="shared" si="50"/>
        <v>7397.8428571428576</v>
      </c>
      <c r="F808" s="46">
        <f t="shared" si="51"/>
        <v>7384.5150000000012</v>
      </c>
    </row>
    <row r="809" spans="1:6" x14ac:dyDescent="0.2">
      <c r="A809" s="5">
        <v>43810</v>
      </c>
      <c r="B809" s="37">
        <v>7230.7</v>
      </c>
      <c r="C809" s="46">
        <f t="shared" si="48"/>
        <v>7242.65</v>
      </c>
      <c r="D809" s="46">
        <f t="shared" si="49"/>
        <v>7357.35</v>
      </c>
      <c r="E809" s="46">
        <f t="shared" si="50"/>
        <v>7428.7</v>
      </c>
      <c r="F809" s="46">
        <f t="shared" si="51"/>
        <v>7389.4650000000011</v>
      </c>
    </row>
    <row r="810" spans="1:6" x14ac:dyDescent="0.2">
      <c r="A810" s="5">
        <v>43809</v>
      </c>
      <c r="B810" s="37">
        <v>7254.6</v>
      </c>
      <c r="C810" s="46">
        <f t="shared" si="48"/>
        <v>7317.05</v>
      </c>
      <c r="D810" s="46">
        <f t="shared" si="49"/>
        <v>7435.4750000000004</v>
      </c>
      <c r="E810" s="46">
        <f t="shared" si="50"/>
        <v>7429.7714285714292</v>
      </c>
      <c r="F810" s="46">
        <f t="shared" si="51"/>
        <v>7411.4850000000006</v>
      </c>
    </row>
    <row r="811" spans="1:6" x14ac:dyDescent="0.2">
      <c r="A811" s="5">
        <v>43808</v>
      </c>
      <c r="B811" s="37">
        <v>7379.5</v>
      </c>
      <c r="C811" s="46">
        <f t="shared" si="48"/>
        <v>7472.05</v>
      </c>
      <c r="D811" s="46">
        <f t="shared" si="49"/>
        <v>7518.9</v>
      </c>
      <c r="E811" s="46">
        <f t="shared" si="50"/>
        <v>7441.4</v>
      </c>
      <c r="F811" s="46">
        <f t="shared" si="51"/>
        <v>7455.0749999999998</v>
      </c>
    </row>
    <row r="812" spans="1:6" x14ac:dyDescent="0.2">
      <c r="A812" s="5">
        <v>43807</v>
      </c>
      <c r="B812" s="37">
        <v>7564.6</v>
      </c>
      <c r="C812" s="46">
        <f t="shared" si="48"/>
        <v>7553.9</v>
      </c>
      <c r="D812" s="46">
        <f t="shared" si="49"/>
        <v>7534.0249999999996</v>
      </c>
      <c r="E812" s="46">
        <f t="shared" si="50"/>
        <v>7437.2285714285708</v>
      </c>
      <c r="F812" s="46">
        <f t="shared" si="51"/>
        <v>7494.3449999999993</v>
      </c>
    </row>
    <row r="813" spans="1:6" x14ac:dyDescent="0.2">
      <c r="A813" s="5">
        <v>43806</v>
      </c>
      <c r="B813" s="37">
        <v>7543.2</v>
      </c>
      <c r="C813" s="46">
        <f t="shared" si="48"/>
        <v>7565.75</v>
      </c>
      <c r="D813" s="46">
        <f t="shared" si="49"/>
        <v>7452.4250000000002</v>
      </c>
      <c r="E813" s="46">
        <f t="shared" si="50"/>
        <v>7420.8714285714286</v>
      </c>
      <c r="F813" s="46">
        <f t="shared" si="51"/>
        <v>7527.0900000000011</v>
      </c>
    </row>
    <row r="814" spans="1:6" x14ac:dyDescent="0.2">
      <c r="A814" s="5">
        <v>43805</v>
      </c>
      <c r="B814" s="37">
        <v>7588.3</v>
      </c>
      <c r="C814" s="46">
        <f t="shared" si="48"/>
        <v>7514.15</v>
      </c>
      <c r="D814" s="46">
        <f t="shared" si="49"/>
        <v>7400.625</v>
      </c>
      <c r="E814" s="46">
        <f t="shared" si="50"/>
        <v>7428.971428571429</v>
      </c>
      <c r="F814" s="46">
        <f t="shared" si="51"/>
        <v>7576.7950000000001</v>
      </c>
    </row>
    <row r="815" spans="1:6" x14ac:dyDescent="0.2">
      <c r="A815" s="5">
        <v>43804</v>
      </c>
      <c r="B815" s="37">
        <v>7440</v>
      </c>
      <c r="C815" s="46">
        <f t="shared" si="48"/>
        <v>7339.1</v>
      </c>
      <c r="D815" s="46">
        <f t="shared" si="49"/>
        <v>7341.125</v>
      </c>
      <c r="E815" s="46">
        <f t="shared" si="50"/>
        <v>7458.7285714285708</v>
      </c>
      <c r="F815" s="46">
        <f t="shared" si="51"/>
        <v>7623.5549999999985</v>
      </c>
    </row>
    <row r="816" spans="1:6" x14ac:dyDescent="0.2">
      <c r="A816" s="5">
        <v>43803</v>
      </c>
      <c r="B816" s="37">
        <v>7238.2</v>
      </c>
      <c r="C816" s="46">
        <f t="shared" si="48"/>
        <v>7287.1</v>
      </c>
      <c r="D816" s="46">
        <f t="shared" si="49"/>
        <v>7343.65</v>
      </c>
      <c r="E816" s="46">
        <f t="shared" si="50"/>
        <v>7461.7</v>
      </c>
      <c r="F816" s="46">
        <f t="shared" si="51"/>
        <v>7676.3449999999993</v>
      </c>
    </row>
    <row r="817" spans="1:6" x14ac:dyDescent="0.2">
      <c r="A817" s="5">
        <v>43802</v>
      </c>
      <c r="B817" s="37">
        <v>7336</v>
      </c>
      <c r="C817" s="46">
        <f t="shared" si="48"/>
        <v>7343.15</v>
      </c>
      <c r="D817" s="46">
        <f t="shared" si="49"/>
        <v>7434.0750000000007</v>
      </c>
      <c r="E817" s="46">
        <f t="shared" si="50"/>
        <v>7506.1428571428578</v>
      </c>
      <c r="F817" s="46">
        <f t="shared" si="51"/>
        <v>7747.2200000000012</v>
      </c>
    </row>
    <row r="818" spans="1:6" x14ac:dyDescent="0.2">
      <c r="A818" s="5">
        <v>43801</v>
      </c>
      <c r="B818" s="37">
        <v>7350.3</v>
      </c>
      <c r="C818" s="46">
        <f t="shared" si="48"/>
        <v>7400.2000000000007</v>
      </c>
      <c r="D818" s="46">
        <f t="shared" si="49"/>
        <v>7549.2250000000004</v>
      </c>
      <c r="E818" s="46">
        <f t="shared" si="50"/>
        <v>7486.4714285714299</v>
      </c>
      <c r="F818" s="46">
        <f t="shared" si="51"/>
        <v>7820.4750000000013</v>
      </c>
    </row>
    <row r="819" spans="1:6" x14ac:dyDescent="0.2">
      <c r="A819" s="5">
        <v>43800</v>
      </c>
      <c r="B819" s="37">
        <v>7450.1</v>
      </c>
      <c r="C819" s="46">
        <f t="shared" si="48"/>
        <v>7525</v>
      </c>
      <c r="D819" s="46">
        <f t="shared" si="49"/>
        <v>7576.8499999999995</v>
      </c>
      <c r="E819" s="46">
        <f t="shared" si="50"/>
        <v>7460.4285714285716</v>
      </c>
      <c r="F819" s="46">
        <f t="shared" si="51"/>
        <v>7894.4600000000009</v>
      </c>
    </row>
    <row r="820" spans="1:6" x14ac:dyDescent="0.2">
      <c r="A820" s="5">
        <v>43799</v>
      </c>
      <c r="B820" s="37">
        <v>7599.9</v>
      </c>
      <c r="C820" s="46">
        <f t="shared" si="48"/>
        <v>7698.25</v>
      </c>
      <c r="D820" s="46">
        <f t="shared" si="49"/>
        <v>7601.65</v>
      </c>
      <c r="E820" s="46">
        <f t="shared" si="50"/>
        <v>7391.1714285714288</v>
      </c>
      <c r="F820" s="46">
        <f t="shared" si="51"/>
        <v>7958.8400000000011</v>
      </c>
    </row>
    <row r="821" spans="1:6" x14ac:dyDescent="0.2">
      <c r="A821" s="5">
        <v>43798</v>
      </c>
      <c r="B821" s="37">
        <v>7796.6</v>
      </c>
      <c r="C821" s="46">
        <f t="shared" si="48"/>
        <v>7628.7000000000007</v>
      </c>
      <c r="D821" s="46">
        <f t="shared" si="49"/>
        <v>7501.25</v>
      </c>
      <c r="E821" s="46">
        <f t="shared" si="50"/>
        <v>7355.8428571428576</v>
      </c>
      <c r="F821" s="46">
        <f t="shared" si="51"/>
        <v>8032.2649999999994</v>
      </c>
    </row>
    <row r="822" spans="1:6" x14ac:dyDescent="0.2">
      <c r="A822" s="5">
        <v>43797</v>
      </c>
      <c r="B822" s="37">
        <v>7460.8</v>
      </c>
      <c r="C822" s="46">
        <f t="shared" si="48"/>
        <v>7505.05</v>
      </c>
      <c r="D822" s="46">
        <f t="shared" si="49"/>
        <v>7344.1</v>
      </c>
      <c r="E822" s="46">
        <f t="shared" si="50"/>
        <v>7288.1857142857143</v>
      </c>
      <c r="F822" s="46">
        <f t="shared" si="51"/>
        <v>8083.8350000000009</v>
      </c>
    </row>
    <row r="823" spans="1:6" x14ac:dyDescent="0.2">
      <c r="A823" s="5">
        <v>43796</v>
      </c>
      <c r="B823" s="37">
        <v>7549.3</v>
      </c>
      <c r="C823" s="46">
        <f t="shared" si="48"/>
        <v>7373.8</v>
      </c>
      <c r="D823" s="46">
        <f t="shared" si="49"/>
        <v>7220.2249999999995</v>
      </c>
      <c r="E823" s="46">
        <f t="shared" si="50"/>
        <v>7318.2285714285708</v>
      </c>
      <c r="F823" s="46">
        <f t="shared" si="51"/>
        <v>8149.9149999999991</v>
      </c>
    </row>
    <row r="824" spans="1:6" x14ac:dyDescent="0.2">
      <c r="A824" s="5">
        <v>43795</v>
      </c>
      <c r="B824" s="37">
        <v>7198.3</v>
      </c>
      <c r="C824" s="46">
        <f t="shared" si="48"/>
        <v>7183.15</v>
      </c>
      <c r="D824" s="46">
        <f t="shared" si="49"/>
        <v>7171.0499999999993</v>
      </c>
      <c r="E824" s="46">
        <f t="shared" si="50"/>
        <v>7400.6714285714279</v>
      </c>
      <c r="F824" s="46">
        <f t="shared" si="51"/>
        <v>8232.85</v>
      </c>
    </row>
    <row r="825" spans="1:6" x14ac:dyDescent="0.2">
      <c r="A825" s="5">
        <v>43794</v>
      </c>
      <c r="B825" s="37">
        <v>7168</v>
      </c>
      <c r="C825" s="46">
        <f t="shared" si="48"/>
        <v>7066.65</v>
      </c>
      <c r="D825" s="46">
        <f t="shared" si="49"/>
        <v>7202.2250000000004</v>
      </c>
      <c r="E825" s="46">
        <f t="shared" si="50"/>
        <v>7538.7571428571437</v>
      </c>
      <c r="F825" s="46">
        <f t="shared" si="51"/>
        <v>8340.5849999999991</v>
      </c>
    </row>
    <row r="826" spans="1:6" x14ac:dyDescent="0.2">
      <c r="A826" s="5">
        <v>43793</v>
      </c>
      <c r="B826" s="37">
        <v>6965.3</v>
      </c>
      <c r="C826" s="46">
        <f t="shared" si="48"/>
        <v>7158.9500000000007</v>
      </c>
      <c r="D826" s="46">
        <f t="shared" si="49"/>
        <v>7328</v>
      </c>
      <c r="E826" s="46">
        <f t="shared" si="50"/>
        <v>7688.971428571429</v>
      </c>
      <c r="F826" s="46">
        <f t="shared" si="51"/>
        <v>8448.8799999999992</v>
      </c>
    </row>
    <row r="827" spans="1:6" x14ac:dyDescent="0.2">
      <c r="A827" s="5">
        <v>43792</v>
      </c>
      <c r="B827" s="37">
        <v>7352.6</v>
      </c>
      <c r="C827" s="46">
        <f t="shared" si="48"/>
        <v>7337.8</v>
      </c>
      <c r="D827" s="46">
        <f t="shared" si="49"/>
        <v>7618.2749999999996</v>
      </c>
      <c r="E827" s="46">
        <f t="shared" si="50"/>
        <v>7913.5428571428574</v>
      </c>
      <c r="F827" s="46">
        <f t="shared" si="51"/>
        <v>8572.6749999999993</v>
      </c>
    </row>
    <row r="828" spans="1:6" x14ac:dyDescent="0.2">
      <c r="A828" s="5">
        <v>43791</v>
      </c>
      <c r="B828" s="37">
        <v>7323</v>
      </c>
      <c r="C828" s="46">
        <f t="shared" si="48"/>
        <v>7497.05</v>
      </c>
      <c r="D828" s="46">
        <f t="shared" si="49"/>
        <v>7821.35</v>
      </c>
      <c r="E828" s="46">
        <f t="shared" si="50"/>
        <v>8080.8142857142857</v>
      </c>
      <c r="F828" s="46">
        <f t="shared" si="51"/>
        <v>8666.1649999999991</v>
      </c>
    </row>
    <row r="829" spans="1:6" x14ac:dyDescent="0.2">
      <c r="A829" s="5">
        <v>43790</v>
      </c>
      <c r="B829" s="37">
        <v>7671.1</v>
      </c>
      <c r="C829" s="46">
        <f t="shared" si="48"/>
        <v>7898.75</v>
      </c>
      <c r="D829" s="46">
        <f t="shared" si="49"/>
        <v>8045.4750000000004</v>
      </c>
      <c r="E829" s="46">
        <f t="shared" si="50"/>
        <v>8248.3571428571431</v>
      </c>
      <c r="F829" s="46">
        <f t="shared" si="51"/>
        <v>8766.619999999999</v>
      </c>
    </row>
    <row r="830" spans="1:6" x14ac:dyDescent="0.2">
      <c r="A830" s="5">
        <v>43789</v>
      </c>
      <c r="B830" s="37">
        <v>8126.4</v>
      </c>
      <c r="C830" s="46">
        <f t="shared" si="48"/>
        <v>8145.65</v>
      </c>
      <c r="D830" s="46">
        <f t="shared" si="49"/>
        <v>8262.0249999999996</v>
      </c>
      <c r="E830" s="46">
        <f t="shared" si="50"/>
        <v>8389.0142857142837</v>
      </c>
      <c r="F830" s="46">
        <f t="shared" si="51"/>
        <v>8847.52</v>
      </c>
    </row>
    <row r="831" spans="1:6" x14ac:dyDescent="0.2">
      <c r="A831" s="5">
        <v>43788</v>
      </c>
      <c r="B831" s="37">
        <v>8164.9</v>
      </c>
      <c r="C831" s="46">
        <f t="shared" si="48"/>
        <v>8192.2000000000007</v>
      </c>
      <c r="D831" s="46">
        <f t="shared" si="49"/>
        <v>8361.2999999999993</v>
      </c>
      <c r="E831" s="46">
        <f t="shared" si="50"/>
        <v>8485.4</v>
      </c>
      <c r="F831" s="46">
        <f t="shared" si="51"/>
        <v>8900.48</v>
      </c>
    </row>
    <row r="832" spans="1:6" x14ac:dyDescent="0.2">
      <c r="A832" s="5">
        <v>43787</v>
      </c>
      <c r="B832" s="37">
        <v>8219.5</v>
      </c>
      <c r="C832" s="46">
        <f t="shared" si="48"/>
        <v>8378.4</v>
      </c>
      <c r="D832" s="46">
        <f t="shared" si="49"/>
        <v>8444.0249999999996</v>
      </c>
      <c r="E832" s="46">
        <f t="shared" si="50"/>
        <v>8580.4142857142851</v>
      </c>
      <c r="F832" s="46">
        <f t="shared" si="51"/>
        <v>8951.4500000000007</v>
      </c>
    </row>
    <row r="833" spans="1:6" x14ac:dyDescent="0.2">
      <c r="A833" s="5">
        <v>43786</v>
      </c>
      <c r="B833" s="37">
        <v>8537.2999999999993</v>
      </c>
      <c r="C833" s="46">
        <f t="shared" si="48"/>
        <v>8530.4</v>
      </c>
      <c r="D833" s="46">
        <f t="shared" si="49"/>
        <v>8553.0750000000007</v>
      </c>
      <c r="E833" s="46">
        <f t="shared" si="50"/>
        <v>8654.442857142858</v>
      </c>
      <c r="F833" s="46">
        <f t="shared" si="51"/>
        <v>9012.75</v>
      </c>
    </row>
    <row r="834" spans="1:6" x14ac:dyDescent="0.2">
      <c r="A834" s="5">
        <v>43785</v>
      </c>
      <c r="B834" s="37">
        <v>8523.5</v>
      </c>
      <c r="C834" s="46">
        <f t="shared" si="48"/>
        <v>8509.65</v>
      </c>
      <c r="D834" s="46">
        <f t="shared" si="49"/>
        <v>8619.0249999999996</v>
      </c>
      <c r="E834" s="46">
        <f t="shared" si="50"/>
        <v>8730.3142857142866</v>
      </c>
      <c r="F834" s="46">
        <f t="shared" si="51"/>
        <v>9047.17</v>
      </c>
    </row>
    <row r="835" spans="1:6" x14ac:dyDescent="0.2">
      <c r="A835" s="5">
        <v>43784</v>
      </c>
      <c r="B835" s="37">
        <v>8495.7999999999993</v>
      </c>
      <c r="C835" s="46">
        <f t="shared" ref="C835:C898" si="52">AVERAGE(B835:B836)</f>
        <v>8575.75</v>
      </c>
      <c r="D835" s="46">
        <f t="shared" ref="D835:D898" si="53">AVERAGE(B835:B838)</f>
        <v>8695.65</v>
      </c>
      <c r="E835" s="46">
        <f t="shared" ref="E835:E898" si="54">AVERAGE(B835:B841)</f>
        <v>8773.8142857142866</v>
      </c>
      <c r="F835" s="46">
        <f t="shared" ref="F835:F898" si="55">AVERAGE(B835:B854)</f>
        <v>9099.5849999999991</v>
      </c>
    </row>
    <row r="836" spans="1:6" x14ac:dyDescent="0.2">
      <c r="A836" s="5">
        <v>43783</v>
      </c>
      <c r="B836" s="37">
        <v>8655.7000000000007</v>
      </c>
      <c r="C836" s="46">
        <f t="shared" si="52"/>
        <v>8728.4000000000015</v>
      </c>
      <c r="D836" s="46">
        <f t="shared" si="53"/>
        <v>8756.125</v>
      </c>
      <c r="E836" s="46">
        <f t="shared" si="54"/>
        <v>8814.7571428571428</v>
      </c>
      <c r="F836" s="46">
        <f t="shared" si="55"/>
        <v>9138.34</v>
      </c>
    </row>
    <row r="837" spans="1:6" x14ac:dyDescent="0.2">
      <c r="A837" s="5">
        <v>43782</v>
      </c>
      <c r="B837" s="37">
        <v>8801.1</v>
      </c>
      <c r="C837" s="46">
        <f t="shared" si="52"/>
        <v>8815.5499999999993</v>
      </c>
      <c r="D837" s="46">
        <f t="shared" si="53"/>
        <v>8859.2999999999993</v>
      </c>
      <c r="E837" s="46">
        <f t="shared" si="54"/>
        <v>8893.6571428571424</v>
      </c>
      <c r="F837" s="46">
        <f t="shared" si="55"/>
        <v>9139.51</v>
      </c>
    </row>
    <row r="838" spans="1:6" x14ac:dyDescent="0.2">
      <c r="A838" s="5">
        <v>43781</v>
      </c>
      <c r="B838" s="37">
        <v>8830</v>
      </c>
      <c r="C838" s="46">
        <f t="shared" si="52"/>
        <v>8783.85</v>
      </c>
      <c r="D838" s="46">
        <f t="shared" si="53"/>
        <v>8866.0249999999996</v>
      </c>
      <c r="E838" s="46">
        <f t="shared" si="54"/>
        <v>8972.5</v>
      </c>
      <c r="F838" s="46">
        <f t="shared" si="55"/>
        <v>9072.1049999999996</v>
      </c>
    </row>
    <row r="839" spans="1:6" x14ac:dyDescent="0.2">
      <c r="A839" s="5">
        <v>43780</v>
      </c>
      <c r="B839" s="37">
        <v>8737.7000000000007</v>
      </c>
      <c r="C839" s="46">
        <f t="shared" si="52"/>
        <v>8903.0499999999993</v>
      </c>
      <c r="D839" s="46">
        <f t="shared" si="53"/>
        <v>8854.125</v>
      </c>
      <c r="E839" s="46">
        <f t="shared" si="54"/>
        <v>9044.4857142857145</v>
      </c>
      <c r="F839" s="46">
        <f t="shared" si="55"/>
        <v>9005.2900000000009</v>
      </c>
    </row>
    <row r="840" spans="1:6" x14ac:dyDescent="0.2">
      <c r="A840" s="5">
        <v>43779</v>
      </c>
      <c r="B840" s="37">
        <v>9068.4</v>
      </c>
      <c r="C840" s="46">
        <f t="shared" si="52"/>
        <v>8948.2000000000007</v>
      </c>
      <c r="D840" s="46">
        <f t="shared" si="53"/>
        <v>8971.7000000000007</v>
      </c>
      <c r="E840" s="46">
        <f t="shared" si="54"/>
        <v>9144.9857142857163</v>
      </c>
      <c r="F840" s="46">
        <f t="shared" si="55"/>
        <v>8971.3500000000022</v>
      </c>
    </row>
    <row r="841" spans="1:6" x14ac:dyDescent="0.2">
      <c r="A841" s="5">
        <v>43778</v>
      </c>
      <c r="B841" s="37">
        <v>8828</v>
      </c>
      <c r="C841" s="46">
        <f t="shared" si="52"/>
        <v>8805.2000000000007</v>
      </c>
      <c r="D841" s="46">
        <f t="shared" si="53"/>
        <v>9042.85</v>
      </c>
      <c r="E841" s="46">
        <f t="shared" si="54"/>
        <v>9166.9857142857145</v>
      </c>
      <c r="F841" s="46">
        <f t="shared" si="55"/>
        <v>8930.1250000000018</v>
      </c>
    </row>
    <row r="842" spans="1:6" x14ac:dyDescent="0.2">
      <c r="A842" s="5">
        <v>43777</v>
      </c>
      <c r="B842" s="37">
        <v>8782.4</v>
      </c>
      <c r="C842" s="46">
        <f t="shared" si="52"/>
        <v>8995.2000000000007</v>
      </c>
      <c r="D842" s="46">
        <f t="shared" si="53"/>
        <v>9169.3250000000007</v>
      </c>
      <c r="E842" s="46">
        <f t="shared" si="54"/>
        <v>9239</v>
      </c>
      <c r="F842" s="46">
        <f t="shared" si="55"/>
        <v>8901.755000000001</v>
      </c>
    </row>
    <row r="843" spans="1:6" x14ac:dyDescent="0.2">
      <c r="A843" s="5">
        <v>43776</v>
      </c>
      <c r="B843" s="37">
        <v>9208</v>
      </c>
      <c r="C843" s="46">
        <f t="shared" si="52"/>
        <v>9280.5</v>
      </c>
      <c r="D843" s="46">
        <f t="shared" si="53"/>
        <v>9334.0250000000015</v>
      </c>
      <c r="E843" s="46">
        <f t="shared" si="54"/>
        <v>9311.3857142857141</v>
      </c>
      <c r="F843" s="46">
        <f t="shared" si="55"/>
        <v>8862.2800000000007</v>
      </c>
    </row>
    <row r="844" spans="1:6" x14ac:dyDescent="0.2">
      <c r="A844" s="5">
        <v>43775</v>
      </c>
      <c r="B844" s="37">
        <v>9353</v>
      </c>
      <c r="C844" s="46">
        <f t="shared" si="52"/>
        <v>9343.4500000000007</v>
      </c>
      <c r="D844" s="46">
        <f t="shared" si="53"/>
        <v>9337.625</v>
      </c>
      <c r="E844" s="46">
        <f t="shared" si="54"/>
        <v>9308.1857142857134</v>
      </c>
      <c r="F844" s="46">
        <f t="shared" si="55"/>
        <v>8801.24</v>
      </c>
    </row>
    <row r="845" spans="1:6" x14ac:dyDescent="0.2">
      <c r="A845" s="5">
        <v>43774</v>
      </c>
      <c r="B845" s="37">
        <v>9333.9</v>
      </c>
      <c r="C845" s="46">
        <f t="shared" si="52"/>
        <v>9387.5499999999993</v>
      </c>
      <c r="D845" s="46">
        <f t="shared" si="53"/>
        <v>9332.4</v>
      </c>
      <c r="E845" s="46">
        <f t="shared" si="54"/>
        <v>9284.085714285713</v>
      </c>
      <c r="F845" s="46">
        <f t="shared" si="55"/>
        <v>8738.2049999999981</v>
      </c>
    </row>
    <row r="846" spans="1:6" x14ac:dyDescent="0.2">
      <c r="A846" s="5">
        <v>43773</v>
      </c>
      <c r="B846" s="37">
        <v>9441.2000000000007</v>
      </c>
      <c r="C846" s="46">
        <f t="shared" si="52"/>
        <v>9331.7999999999993</v>
      </c>
      <c r="D846" s="46">
        <f t="shared" si="53"/>
        <v>9321.1999999999989</v>
      </c>
      <c r="E846" s="46">
        <f t="shared" si="54"/>
        <v>9300.028571428571</v>
      </c>
      <c r="F846" s="46">
        <f t="shared" si="55"/>
        <v>8672.31</v>
      </c>
    </row>
    <row r="847" spans="1:6" x14ac:dyDescent="0.2">
      <c r="A847" s="5">
        <v>43772</v>
      </c>
      <c r="B847" s="37">
        <v>9222.4</v>
      </c>
      <c r="C847" s="46">
        <f t="shared" si="52"/>
        <v>9277.25</v>
      </c>
      <c r="D847" s="46">
        <f t="shared" si="53"/>
        <v>9257.2999999999993</v>
      </c>
      <c r="E847" s="46">
        <f t="shared" si="54"/>
        <v>9269.2428571428572</v>
      </c>
      <c r="F847" s="46">
        <f t="shared" si="55"/>
        <v>8609.8049999999985</v>
      </c>
    </row>
    <row r="848" spans="1:6" x14ac:dyDescent="0.2">
      <c r="A848" s="5">
        <v>43771</v>
      </c>
      <c r="B848" s="37">
        <v>9332.1</v>
      </c>
      <c r="C848" s="46">
        <f t="shared" si="52"/>
        <v>9310.6</v>
      </c>
      <c r="D848" s="46">
        <f t="shared" si="53"/>
        <v>9247.7750000000015</v>
      </c>
      <c r="E848" s="46">
        <f t="shared" si="54"/>
        <v>9319.1571428571442</v>
      </c>
      <c r="F848" s="46">
        <f t="shared" si="55"/>
        <v>8567.1849999999995</v>
      </c>
    </row>
    <row r="849" spans="1:6" x14ac:dyDescent="0.2">
      <c r="A849" s="5">
        <v>43770</v>
      </c>
      <c r="B849" s="37">
        <v>9289.1</v>
      </c>
      <c r="C849" s="46">
        <f t="shared" si="52"/>
        <v>9237.35</v>
      </c>
      <c r="D849" s="46">
        <f t="shared" si="53"/>
        <v>9276.125</v>
      </c>
      <c r="E849" s="46">
        <f t="shared" si="54"/>
        <v>9310.4142857142851</v>
      </c>
      <c r="F849" s="46">
        <f t="shared" si="55"/>
        <v>8515.8649999999998</v>
      </c>
    </row>
    <row r="850" spans="1:6" x14ac:dyDescent="0.2">
      <c r="A850" s="5">
        <v>43769</v>
      </c>
      <c r="B850" s="37">
        <v>9185.6</v>
      </c>
      <c r="C850" s="46">
        <f t="shared" si="52"/>
        <v>9184.9500000000007</v>
      </c>
      <c r="D850" s="46">
        <f t="shared" si="53"/>
        <v>9260.2750000000015</v>
      </c>
      <c r="E850" s="46">
        <f t="shared" si="54"/>
        <v>9223.2714285714301</v>
      </c>
      <c r="F850" s="46">
        <f t="shared" si="55"/>
        <v>8467.3250000000007</v>
      </c>
    </row>
    <row r="851" spans="1:6" x14ac:dyDescent="0.2">
      <c r="A851" s="5">
        <v>43768</v>
      </c>
      <c r="B851" s="37">
        <v>9184.2999999999993</v>
      </c>
      <c r="C851" s="46">
        <f t="shared" si="52"/>
        <v>9314.9</v>
      </c>
      <c r="D851" s="46">
        <f t="shared" si="53"/>
        <v>9356.8250000000007</v>
      </c>
      <c r="E851" s="46">
        <f t="shared" si="54"/>
        <v>8975.7571428571428</v>
      </c>
      <c r="F851" s="46">
        <f t="shared" si="55"/>
        <v>8422.0450000000001</v>
      </c>
    </row>
    <row r="852" spans="1:6" x14ac:dyDescent="0.2">
      <c r="A852" s="5">
        <v>43767</v>
      </c>
      <c r="B852" s="37">
        <v>9445.5</v>
      </c>
      <c r="C852" s="46">
        <f t="shared" si="52"/>
        <v>9335.6</v>
      </c>
      <c r="D852" s="46">
        <f t="shared" si="53"/>
        <v>9378.4750000000004</v>
      </c>
      <c r="E852" s="46">
        <f t="shared" si="54"/>
        <v>8734.2428571428572</v>
      </c>
      <c r="F852" s="46">
        <f t="shared" si="55"/>
        <v>8392.6299999999992</v>
      </c>
    </row>
    <row r="853" spans="1:6" x14ac:dyDescent="0.2">
      <c r="A853" s="5">
        <v>43766</v>
      </c>
      <c r="B853" s="37">
        <v>9225.7000000000007</v>
      </c>
      <c r="C853" s="46">
        <f t="shared" si="52"/>
        <v>9398.75</v>
      </c>
      <c r="D853" s="46">
        <f t="shared" si="53"/>
        <v>9186.875</v>
      </c>
      <c r="E853" s="46">
        <f t="shared" si="54"/>
        <v>8536.1571428571424</v>
      </c>
      <c r="F853" s="46">
        <f t="shared" si="55"/>
        <v>8350.73</v>
      </c>
    </row>
    <row r="854" spans="1:6" x14ac:dyDescent="0.2">
      <c r="A854" s="5">
        <v>43765</v>
      </c>
      <c r="B854" s="37">
        <v>9571.7999999999993</v>
      </c>
      <c r="C854" s="46">
        <f t="shared" si="52"/>
        <v>9421.3499999999985</v>
      </c>
      <c r="D854" s="46">
        <f t="shared" si="53"/>
        <v>8743.6999999999989</v>
      </c>
      <c r="E854" s="46">
        <f t="shared" si="54"/>
        <v>8395.9</v>
      </c>
      <c r="F854" s="46">
        <f t="shared" si="55"/>
        <v>8300.005000000001</v>
      </c>
    </row>
    <row r="855" spans="1:6" x14ac:dyDescent="0.2">
      <c r="A855" s="5">
        <v>43764</v>
      </c>
      <c r="B855" s="37">
        <v>9270.9</v>
      </c>
      <c r="C855" s="46">
        <f t="shared" si="52"/>
        <v>8975</v>
      </c>
      <c r="D855" s="46">
        <f t="shared" si="53"/>
        <v>8224.1749999999993</v>
      </c>
      <c r="E855" s="46">
        <f t="shared" si="54"/>
        <v>8208.5857142857149</v>
      </c>
      <c r="F855" s="46">
        <f t="shared" si="55"/>
        <v>8232.7650000000012</v>
      </c>
    </row>
    <row r="856" spans="1:6" x14ac:dyDescent="0.2">
      <c r="A856" s="5">
        <v>43763</v>
      </c>
      <c r="B856" s="37">
        <v>8679.1</v>
      </c>
      <c r="C856" s="46">
        <f t="shared" si="52"/>
        <v>8066.05</v>
      </c>
      <c r="D856" s="46">
        <f t="shared" si="53"/>
        <v>7921.1749999999993</v>
      </c>
      <c r="E856" s="46">
        <f t="shared" si="54"/>
        <v>8026.0142857142855</v>
      </c>
      <c r="F856" s="46">
        <f t="shared" si="55"/>
        <v>8163.3750000000018</v>
      </c>
    </row>
    <row r="857" spans="1:6" x14ac:dyDescent="0.2">
      <c r="A857" s="5">
        <v>43762</v>
      </c>
      <c r="B857" s="37">
        <v>7453</v>
      </c>
      <c r="C857" s="46">
        <f t="shared" si="52"/>
        <v>7473.35</v>
      </c>
      <c r="D857" s="46">
        <f t="shared" si="53"/>
        <v>7812.375</v>
      </c>
      <c r="E857" s="46">
        <f t="shared" si="54"/>
        <v>7927.1714285714279</v>
      </c>
      <c r="F857" s="46">
        <f t="shared" si="55"/>
        <v>8137.545000000001</v>
      </c>
    </row>
    <row r="858" spans="1:6" x14ac:dyDescent="0.2">
      <c r="A858" s="5">
        <v>43761</v>
      </c>
      <c r="B858" s="37">
        <v>7493.7</v>
      </c>
      <c r="C858" s="46">
        <f t="shared" si="52"/>
        <v>7776.2999999999993</v>
      </c>
      <c r="D858" s="46">
        <f t="shared" si="53"/>
        <v>8014.2749999999996</v>
      </c>
      <c r="E858" s="46">
        <f t="shared" si="54"/>
        <v>8018.5</v>
      </c>
      <c r="F858" s="46">
        <f t="shared" si="55"/>
        <v>8173.3949999999995</v>
      </c>
    </row>
    <row r="859" spans="1:6" x14ac:dyDescent="0.2">
      <c r="A859" s="5">
        <v>43760</v>
      </c>
      <c r="B859" s="37">
        <v>8058.9</v>
      </c>
      <c r="C859" s="46">
        <f t="shared" si="52"/>
        <v>8151.4</v>
      </c>
      <c r="D859" s="46">
        <f t="shared" si="53"/>
        <v>8139.0750000000007</v>
      </c>
      <c r="E859" s="46">
        <f t="shared" si="54"/>
        <v>8093.1142857142859</v>
      </c>
      <c r="F859" s="46">
        <f t="shared" si="55"/>
        <v>8211.6049999999996</v>
      </c>
    </row>
    <row r="860" spans="1:6" x14ac:dyDescent="0.2">
      <c r="A860" s="5">
        <v>43759</v>
      </c>
      <c r="B860" s="37">
        <v>8243.9</v>
      </c>
      <c r="C860" s="46">
        <f t="shared" si="52"/>
        <v>8252.25</v>
      </c>
      <c r="D860" s="46">
        <f t="shared" si="53"/>
        <v>8121.1500000000005</v>
      </c>
      <c r="E860" s="46">
        <f t="shared" si="54"/>
        <v>8112</v>
      </c>
      <c r="F860" s="46">
        <f t="shared" si="55"/>
        <v>8229.3299999999981</v>
      </c>
    </row>
    <row r="861" spans="1:6" x14ac:dyDescent="0.2">
      <c r="A861" s="5">
        <v>43758</v>
      </c>
      <c r="B861" s="37">
        <v>8260.6</v>
      </c>
      <c r="C861" s="46">
        <f t="shared" si="52"/>
        <v>8126.75</v>
      </c>
      <c r="D861" s="46">
        <f t="shared" si="53"/>
        <v>8083.25</v>
      </c>
      <c r="E861" s="46">
        <f t="shared" si="54"/>
        <v>8130.0142857142855</v>
      </c>
      <c r="F861" s="46">
        <f t="shared" si="55"/>
        <v>8233.880000000001</v>
      </c>
    </row>
    <row r="862" spans="1:6" x14ac:dyDescent="0.2">
      <c r="A862" s="5">
        <v>43757</v>
      </c>
      <c r="B862" s="37">
        <v>7992.9</v>
      </c>
      <c r="C862" s="46">
        <f t="shared" si="52"/>
        <v>7990.0499999999993</v>
      </c>
      <c r="D862" s="46">
        <f t="shared" si="53"/>
        <v>8022.0999999999995</v>
      </c>
      <c r="E862" s="46">
        <f t="shared" si="54"/>
        <v>8136.4571428571426</v>
      </c>
      <c r="F862" s="46">
        <f t="shared" si="55"/>
        <v>8237.4049999999988</v>
      </c>
    </row>
    <row r="863" spans="1:6" x14ac:dyDescent="0.2">
      <c r="A863" s="5">
        <v>43756</v>
      </c>
      <c r="B863" s="37">
        <v>7987.2</v>
      </c>
      <c r="C863" s="46">
        <f t="shared" si="52"/>
        <v>8039.75</v>
      </c>
      <c r="D863" s="46">
        <f t="shared" si="53"/>
        <v>8071.65</v>
      </c>
      <c r="E863" s="46">
        <f t="shared" si="54"/>
        <v>8182.942857142858</v>
      </c>
      <c r="F863" s="46">
        <f t="shared" si="55"/>
        <v>8242.26</v>
      </c>
    </row>
    <row r="864" spans="1:6" x14ac:dyDescent="0.2">
      <c r="A864" s="5">
        <v>43755</v>
      </c>
      <c r="B864" s="37">
        <v>8092.3</v>
      </c>
      <c r="C864" s="46">
        <f t="shared" si="52"/>
        <v>8054.15</v>
      </c>
      <c r="D864" s="46">
        <f t="shared" si="53"/>
        <v>8167.35</v>
      </c>
      <c r="E864" s="46">
        <f t="shared" si="54"/>
        <v>8224.7714285714301</v>
      </c>
      <c r="F864" s="46">
        <f t="shared" si="55"/>
        <v>8254.83</v>
      </c>
    </row>
    <row r="865" spans="1:6" x14ac:dyDescent="0.2">
      <c r="A865" s="5">
        <v>43754</v>
      </c>
      <c r="B865" s="37">
        <v>8016</v>
      </c>
      <c r="C865" s="46">
        <f t="shared" si="52"/>
        <v>8103.55</v>
      </c>
      <c r="D865" s="46">
        <f t="shared" si="53"/>
        <v>8220.7000000000007</v>
      </c>
      <c r="E865" s="46">
        <f t="shared" si="54"/>
        <v>8296.7285714285717</v>
      </c>
      <c r="F865" s="46">
        <f t="shared" si="55"/>
        <v>8260.8850000000002</v>
      </c>
    </row>
    <row r="866" spans="1:6" x14ac:dyDescent="0.2">
      <c r="A866" s="5">
        <v>43753</v>
      </c>
      <c r="B866" s="37">
        <v>8191.1</v>
      </c>
      <c r="C866" s="46">
        <f t="shared" si="52"/>
        <v>8280.5499999999993</v>
      </c>
      <c r="D866" s="46">
        <f t="shared" si="53"/>
        <v>8296.2749999999996</v>
      </c>
      <c r="E866" s="46">
        <f t="shared" si="54"/>
        <v>8381.2285714285717</v>
      </c>
      <c r="F866" s="46">
        <f t="shared" si="55"/>
        <v>8265.2649999999994</v>
      </c>
    </row>
    <row r="867" spans="1:6" x14ac:dyDescent="0.2">
      <c r="A867" s="5">
        <v>43752</v>
      </c>
      <c r="B867" s="37">
        <v>8370</v>
      </c>
      <c r="C867" s="46">
        <f t="shared" si="52"/>
        <v>8337.85</v>
      </c>
      <c r="D867" s="46">
        <f t="shared" si="53"/>
        <v>8318.5</v>
      </c>
      <c r="E867" s="46">
        <f t="shared" si="54"/>
        <v>8384.1</v>
      </c>
      <c r="F867" s="46">
        <f t="shared" si="55"/>
        <v>8279.4449999999997</v>
      </c>
    </row>
    <row r="868" spans="1:6" x14ac:dyDescent="0.2">
      <c r="A868" s="5">
        <v>43751</v>
      </c>
      <c r="B868" s="37">
        <v>8305.7000000000007</v>
      </c>
      <c r="C868" s="46">
        <f t="shared" si="52"/>
        <v>8312</v>
      </c>
      <c r="D868" s="46">
        <f t="shared" si="53"/>
        <v>8375</v>
      </c>
      <c r="E868" s="46">
        <f t="shared" si="54"/>
        <v>8363.6714285714279</v>
      </c>
      <c r="F868" s="46">
        <f t="shared" si="55"/>
        <v>8288.34</v>
      </c>
    </row>
    <row r="869" spans="1:6" x14ac:dyDescent="0.2">
      <c r="A869" s="5">
        <v>43750</v>
      </c>
      <c r="B869" s="37">
        <v>8318.2999999999993</v>
      </c>
      <c r="C869" s="46">
        <f t="shared" si="52"/>
        <v>8299.15</v>
      </c>
      <c r="D869" s="46">
        <f t="shared" si="53"/>
        <v>8450.4500000000007</v>
      </c>
      <c r="E869" s="46">
        <f t="shared" si="54"/>
        <v>8303.2999999999993</v>
      </c>
      <c r="F869" s="46">
        <f t="shared" si="55"/>
        <v>8358.1850000000013</v>
      </c>
    </row>
    <row r="870" spans="1:6" x14ac:dyDescent="0.2">
      <c r="A870" s="5">
        <v>43749</v>
      </c>
      <c r="B870" s="37">
        <v>8280</v>
      </c>
      <c r="C870" s="46">
        <f t="shared" si="52"/>
        <v>8438</v>
      </c>
      <c r="D870" s="46">
        <f t="shared" si="53"/>
        <v>8423.6749999999993</v>
      </c>
      <c r="E870" s="46">
        <f t="shared" si="54"/>
        <v>8281.0428571428565</v>
      </c>
      <c r="F870" s="46">
        <f t="shared" si="55"/>
        <v>8444.869999999999</v>
      </c>
    </row>
    <row r="871" spans="1:6" x14ac:dyDescent="0.2">
      <c r="A871" s="5">
        <v>43748</v>
      </c>
      <c r="B871" s="37">
        <v>8596</v>
      </c>
      <c r="C871" s="46">
        <f t="shared" si="52"/>
        <v>8601.75</v>
      </c>
      <c r="D871" s="46">
        <f t="shared" si="53"/>
        <v>8410.4249999999993</v>
      </c>
      <c r="E871" s="46">
        <f t="shared" si="54"/>
        <v>8265.3285714285703</v>
      </c>
      <c r="F871" s="46">
        <f t="shared" si="55"/>
        <v>8531.52</v>
      </c>
    </row>
    <row r="872" spans="1:6" x14ac:dyDescent="0.2">
      <c r="A872" s="5">
        <v>43747</v>
      </c>
      <c r="B872" s="37">
        <v>8607.5</v>
      </c>
      <c r="C872" s="46">
        <f t="shared" si="52"/>
        <v>8409.35</v>
      </c>
      <c r="D872" s="46">
        <f t="shared" si="53"/>
        <v>8232.2000000000007</v>
      </c>
      <c r="E872" s="46">
        <f t="shared" si="54"/>
        <v>8217.0285714285728</v>
      </c>
      <c r="F872" s="46">
        <f t="shared" si="55"/>
        <v>8611.6200000000008</v>
      </c>
    </row>
    <row r="873" spans="1:6" x14ac:dyDescent="0.2">
      <c r="A873" s="5">
        <v>43746</v>
      </c>
      <c r="B873" s="37">
        <v>8211.2000000000007</v>
      </c>
      <c r="C873" s="46">
        <f t="shared" si="52"/>
        <v>8219.1</v>
      </c>
      <c r="D873" s="46">
        <f t="shared" si="53"/>
        <v>8120.9500000000007</v>
      </c>
      <c r="E873" s="46">
        <f t="shared" si="54"/>
        <v>8189.3000000000011</v>
      </c>
      <c r="F873" s="46">
        <f t="shared" si="55"/>
        <v>8696.2950000000001</v>
      </c>
    </row>
    <row r="874" spans="1:6" x14ac:dyDescent="0.2">
      <c r="A874" s="5">
        <v>43745</v>
      </c>
      <c r="B874" s="37">
        <v>8227</v>
      </c>
      <c r="C874" s="46">
        <f t="shared" si="52"/>
        <v>8055.05</v>
      </c>
      <c r="D874" s="46">
        <f t="shared" si="53"/>
        <v>8110.65</v>
      </c>
      <c r="E874" s="46">
        <f t="shared" si="54"/>
        <v>8206.971428571429</v>
      </c>
      <c r="F874" s="46">
        <f t="shared" si="55"/>
        <v>8794.9850000000006</v>
      </c>
    </row>
    <row r="875" spans="1:6" x14ac:dyDescent="0.2">
      <c r="A875" s="5">
        <v>43744</v>
      </c>
      <c r="B875" s="37">
        <v>7883.1</v>
      </c>
      <c r="C875" s="46">
        <f t="shared" si="52"/>
        <v>8022.8</v>
      </c>
      <c r="D875" s="46">
        <f t="shared" si="53"/>
        <v>8118.375</v>
      </c>
      <c r="E875" s="46">
        <f t="shared" si="54"/>
        <v>8221.8428571428576</v>
      </c>
      <c r="F875" s="46">
        <f t="shared" si="55"/>
        <v>8894.34</v>
      </c>
    </row>
    <row r="876" spans="1:6" x14ac:dyDescent="0.2">
      <c r="A876" s="5">
        <v>43743</v>
      </c>
      <c r="B876" s="37">
        <v>8162.5</v>
      </c>
      <c r="C876" s="46">
        <f t="shared" si="52"/>
        <v>8166.25</v>
      </c>
      <c r="D876" s="46">
        <f t="shared" si="53"/>
        <v>8250.9500000000007</v>
      </c>
      <c r="E876" s="46">
        <f t="shared" si="54"/>
        <v>8251.4</v>
      </c>
      <c r="F876" s="46">
        <f t="shared" si="55"/>
        <v>9014.9350000000013</v>
      </c>
    </row>
    <row r="877" spans="1:6" x14ac:dyDescent="0.2">
      <c r="A877" s="5">
        <v>43742</v>
      </c>
      <c r="B877" s="37">
        <v>8170</v>
      </c>
      <c r="C877" s="46">
        <f t="shared" si="52"/>
        <v>8213.9500000000007</v>
      </c>
      <c r="D877" s="46">
        <f t="shared" si="53"/>
        <v>8294.0500000000011</v>
      </c>
      <c r="E877" s="46">
        <f t="shared" si="54"/>
        <v>8262.2714285714283</v>
      </c>
      <c r="F877" s="46">
        <f t="shared" si="55"/>
        <v>9122.91</v>
      </c>
    </row>
    <row r="878" spans="1:6" x14ac:dyDescent="0.2">
      <c r="A878" s="5">
        <v>43741</v>
      </c>
      <c r="B878" s="37">
        <v>8257.9</v>
      </c>
      <c r="C878" s="46">
        <f t="shared" si="52"/>
        <v>8335.65</v>
      </c>
      <c r="D878" s="46">
        <f t="shared" si="53"/>
        <v>8334.3249999999989</v>
      </c>
      <c r="E878" s="46">
        <f t="shared" si="54"/>
        <v>8268.4714285714272</v>
      </c>
      <c r="F878" s="46">
        <f t="shared" si="55"/>
        <v>9233.3599999999988</v>
      </c>
    </row>
    <row r="879" spans="1:6" x14ac:dyDescent="0.2">
      <c r="A879" s="5">
        <v>43740</v>
      </c>
      <c r="B879" s="37">
        <v>8413.4</v>
      </c>
      <c r="C879" s="46">
        <f t="shared" si="52"/>
        <v>8374.15</v>
      </c>
      <c r="D879" s="46">
        <f t="shared" si="53"/>
        <v>8292.35</v>
      </c>
      <c r="E879" s="46">
        <f t="shared" si="54"/>
        <v>8246.4285714285706</v>
      </c>
      <c r="F879" s="46">
        <f t="shared" si="55"/>
        <v>9339.1650000000009</v>
      </c>
    </row>
    <row r="880" spans="1:6" x14ac:dyDescent="0.2">
      <c r="A880" s="5">
        <v>43739</v>
      </c>
      <c r="B880" s="37">
        <v>8334.9</v>
      </c>
      <c r="C880" s="46">
        <f t="shared" si="52"/>
        <v>8333</v>
      </c>
      <c r="D880" s="46">
        <f t="shared" si="53"/>
        <v>8248.65</v>
      </c>
      <c r="E880" s="46">
        <f t="shared" si="54"/>
        <v>8255.1857142857152</v>
      </c>
      <c r="F880" s="46">
        <f t="shared" si="55"/>
        <v>9441.0949999999993</v>
      </c>
    </row>
    <row r="881" spans="1:6" x14ac:dyDescent="0.2">
      <c r="A881" s="5">
        <v>43738</v>
      </c>
      <c r="B881" s="37">
        <v>8331.1</v>
      </c>
      <c r="C881" s="46">
        <f t="shared" si="52"/>
        <v>8210.5499999999993</v>
      </c>
      <c r="D881" s="46">
        <f t="shared" si="53"/>
        <v>8218.2749999999996</v>
      </c>
      <c r="E881" s="46">
        <f t="shared" si="54"/>
        <v>8285.6142857142859</v>
      </c>
      <c r="F881" s="46">
        <f t="shared" si="55"/>
        <v>9533.1</v>
      </c>
    </row>
    <row r="882" spans="1:6" x14ac:dyDescent="0.2">
      <c r="A882" s="5">
        <v>43737</v>
      </c>
      <c r="B882" s="37">
        <v>8090</v>
      </c>
      <c r="C882" s="46">
        <f t="shared" si="52"/>
        <v>8164.3</v>
      </c>
      <c r="D882" s="46">
        <f t="shared" si="53"/>
        <v>8161.4</v>
      </c>
      <c r="E882" s="46">
        <f t="shared" si="54"/>
        <v>8481.5428571428583</v>
      </c>
      <c r="F882" s="46">
        <f t="shared" si="55"/>
        <v>9622.6450000000004</v>
      </c>
    </row>
    <row r="883" spans="1:6" x14ac:dyDescent="0.2">
      <c r="A883" s="5">
        <v>43736</v>
      </c>
      <c r="B883" s="37">
        <v>8238.6</v>
      </c>
      <c r="C883" s="46">
        <f t="shared" si="52"/>
        <v>8226</v>
      </c>
      <c r="D883" s="46">
        <f t="shared" si="53"/>
        <v>8257.5750000000007</v>
      </c>
      <c r="E883" s="46">
        <f t="shared" si="54"/>
        <v>8761.8285714285721</v>
      </c>
      <c r="F883" s="46">
        <f t="shared" si="55"/>
        <v>9734.0450000000019</v>
      </c>
    </row>
    <row r="884" spans="1:6" x14ac:dyDescent="0.2">
      <c r="A884" s="5">
        <v>43735</v>
      </c>
      <c r="B884" s="37">
        <v>8213.4</v>
      </c>
      <c r="C884" s="46">
        <f t="shared" si="52"/>
        <v>8158.5</v>
      </c>
      <c r="D884" s="46">
        <f t="shared" si="53"/>
        <v>8334.9</v>
      </c>
      <c r="E884" s="46">
        <f t="shared" si="54"/>
        <v>9015.3142857142848</v>
      </c>
      <c r="F884" s="46">
        <f t="shared" si="55"/>
        <v>9842.8649999999998</v>
      </c>
    </row>
    <row r="885" spans="1:6" x14ac:dyDescent="0.2">
      <c r="A885" s="5">
        <v>43734</v>
      </c>
      <c r="B885" s="37">
        <v>8103.6</v>
      </c>
      <c r="C885" s="46">
        <f t="shared" si="52"/>
        <v>8289.1500000000015</v>
      </c>
      <c r="D885" s="46">
        <f t="shared" si="53"/>
        <v>8707.2000000000007</v>
      </c>
      <c r="E885" s="46">
        <f t="shared" si="54"/>
        <v>9298.8285714285721</v>
      </c>
      <c r="F885" s="46">
        <f t="shared" si="55"/>
        <v>9956.5950000000012</v>
      </c>
    </row>
    <row r="886" spans="1:6" x14ac:dyDescent="0.2">
      <c r="A886" s="5">
        <v>43733</v>
      </c>
      <c r="B886" s="37">
        <v>8474.7000000000007</v>
      </c>
      <c r="C886" s="46">
        <f t="shared" si="52"/>
        <v>8511.2999999999993</v>
      </c>
      <c r="D886" s="46">
        <f t="shared" si="53"/>
        <v>9194.2999999999993</v>
      </c>
      <c r="E886" s="46">
        <f t="shared" si="54"/>
        <v>9612.7428571428572</v>
      </c>
      <c r="F886" s="46">
        <f t="shared" si="55"/>
        <v>10067.264999999999</v>
      </c>
    </row>
    <row r="887" spans="1:6" x14ac:dyDescent="0.2">
      <c r="A887" s="5">
        <v>43732</v>
      </c>
      <c r="B887" s="37">
        <v>8547.9</v>
      </c>
      <c r="C887" s="46">
        <f t="shared" si="52"/>
        <v>9125.25</v>
      </c>
      <c r="D887" s="46">
        <f t="shared" si="53"/>
        <v>9578.875</v>
      </c>
      <c r="E887" s="46">
        <f t="shared" si="54"/>
        <v>9857.0714285714294</v>
      </c>
      <c r="F887" s="46">
        <f t="shared" si="55"/>
        <v>10172.465</v>
      </c>
    </row>
    <row r="888" spans="1:6" x14ac:dyDescent="0.2">
      <c r="A888" s="5">
        <v>43731</v>
      </c>
      <c r="B888" s="37">
        <v>9702.6</v>
      </c>
      <c r="C888" s="46">
        <f t="shared" si="52"/>
        <v>9877.2999999999993</v>
      </c>
      <c r="D888" s="46">
        <f t="shared" si="53"/>
        <v>9991.4</v>
      </c>
      <c r="E888" s="46">
        <f t="shared" si="54"/>
        <v>10095.1</v>
      </c>
      <c r="F888" s="46">
        <f t="shared" si="55"/>
        <v>10274.570000000002</v>
      </c>
    </row>
    <row r="889" spans="1:6" x14ac:dyDescent="0.2">
      <c r="A889" s="5">
        <v>43730</v>
      </c>
      <c r="B889" s="37">
        <v>10052</v>
      </c>
      <c r="C889" s="46">
        <f t="shared" si="52"/>
        <v>10032.5</v>
      </c>
      <c r="D889" s="46">
        <f t="shared" si="53"/>
        <v>10141</v>
      </c>
      <c r="E889" s="46">
        <f t="shared" si="54"/>
        <v>10179.728571428572</v>
      </c>
      <c r="F889" s="46">
        <f t="shared" si="55"/>
        <v>10321.490000000002</v>
      </c>
    </row>
    <row r="890" spans="1:6" x14ac:dyDescent="0.2">
      <c r="A890" s="5">
        <v>43729</v>
      </c>
      <c r="B890" s="37">
        <v>10013</v>
      </c>
      <c r="C890" s="46">
        <f t="shared" si="52"/>
        <v>10105.5</v>
      </c>
      <c r="D890" s="46">
        <f t="shared" si="53"/>
        <v>10174.25</v>
      </c>
      <c r="E890" s="46">
        <f t="shared" si="54"/>
        <v>10218.300000000001</v>
      </c>
      <c r="F890" s="46">
        <f t="shared" si="55"/>
        <v>10338.290000000001</v>
      </c>
    </row>
    <row r="891" spans="1:6" x14ac:dyDescent="0.2">
      <c r="A891" s="5">
        <v>43728</v>
      </c>
      <c r="B891" s="37">
        <v>10198</v>
      </c>
      <c r="C891" s="46">
        <f t="shared" si="52"/>
        <v>10249.5</v>
      </c>
      <c r="D891" s="46">
        <f t="shared" si="53"/>
        <v>10224.525</v>
      </c>
      <c r="E891" s="46">
        <f t="shared" si="54"/>
        <v>10270.585714285715</v>
      </c>
      <c r="F891" s="46">
        <f t="shared" si="55"/>
        <v>10326.595000000001</v>
      </c>
    </row>
    <row r="892" spans="1:6" x14ac:dyDescent="0.2">
      <c r="A892" s="5">
        <v>43727</v>
      </c>
      <c r="B892" s="37">
        <v>10301</v>
      </c>
      <c r="C892" s="46">
        <f t="shared" si="52"/>
        <v>10243</v>
      </c>
      <c r="D892" s="46">
        <f t="shared" si="53"/>
        <v>10248.775</v>
      </c>
      <c r="E892" s="46">
        <f t="shared" si="54"/>
        <v>10295.728571428572</v>
      </c>
      <c r="F892" s="46">
        <f t="shared" si="55"/>
        <v>10297.890000000001</v>
      </c>
    </row>
    <row r="893" spans="1:6" x14ac:dyDescent="0.2">
      <c r="A893" s="5">
        <v>43726</v>
      </c>
      <c r="B893" s="37">
        <v>10185</v>
      </c>
      <c r="C893" s="46">
        <f t="shared" si="52"/>
        <v>10199.549999999999</v>
      </c>
      <c r="D893" s="46">
        <f t="shared" si="53"/>
        <v>10254.025</v>
      </c>
      <c r="E893" s="46">
        <f t="shared" si="54"/>
        <v>10317.300000000001</v>
      </c>
      <c r="F893" s="46">
        <f t="shared" si="55"/>
        <v>10262.890000000001</v>
      </c>
    </row>
    <row r="894" spans="1:6" x14ac:dyDescent="0.2">
      <c r="A894" s="5">
        <v>43725</v>
      </c>
      <c r="B894" s="37">
        <v>10214.1</v>
      </c>
      <c r="C894" s="46">
        <f t="shared" si="52"/>
        <v>10254.549999999999</v>
      </c>
      <c r="D894" s="46">
        <f t="shared" si="53"/>
        <v>10302.525</v>
      </c>
      <c r="E894" s="46">
        <f t="shared" si="54"/>
        <v>10315.871428571429</v>
      </c>
      <c r="F894" s="46">
        <f t="shared" si="55"/>
        <v>10229.09</v>
      </c>
    </row>
    <row r="895" spans="1:6" x14ac:dyDescent="0.2">
      <c r="A895" s="5">
        <v>43724</v>
      </c>
      <c r="B895" s="37">
        <v>10295</v>
      </c>
      <c r="C895" s="46">
        <f t="shared" si="52"/>
        <v>10308.5</v>
      </c>
      <c r="D895" s="46">
        <f t="shared" si="53"/>
        <v>10342.5</v>
      </c>
      <c r="E895" s="46">
        <f t="shared" si="54"/>
        <v>10302.714285714286</v>
      </c>
      <c r="F895" s="46">
        <f t="shared" si="55"/>
        <v>10204.755000000001</v>
      </c>
    </row>
    <row r="896" spans="1:6" x14ac:dyDescent="0.2">
      <c r="A896" s="5">
        <v>43723</v>
      </c>
      <c r="B896" s="37">
        <v>10322</v>
      </c>
      <c r="C896" s="46">
        <f t="shared" si="52"/>
        <v>10350.5</v>
      </c>
      <c r="D896" s="46">
        <f t="shared" si="53"/>
        <v>10381.75</v>
      </c>
      <c r="E896" s="46">
        <f t="shared" si="54"/>
        <v>10306</v>
      </c>
      <c r="F896" s="46">
        <f t="shared" si="55"/>
        <v>10199.205</v>
      </c>
    </row>
    <row r="897" spans="1:6" x14ac:dyDescent="0.2">
      <c r="A897" s="5">
        <v>43722</v>
      </c>
      <c r="B897" s="37">
        <v>10379</v>
      </c>
      <c r="C897" s="46">
        <f t="shared" si="52"/>
        <v>10376.5</v>
      </c>
      <c r="D897" s="46">
        <f t="shared" si="53"/>
        <v>10345</v>
      </c>
      <c r="E897" s="46">
        <f t="shared" si="54"/>
        <v>10319.285714285714</v>
      </c>
      <c r="F897" s="46">
        <f t="shared" si="55"/>
        <v>10201.955</v>
      </c>
    </row>
    <row r="898" spans="1:6" x14ac:dyDescent="0.2">
      <c r="A898" s="5">
        <v>43721</v>
      </c>
      <c r="B898" s="37">
        <v>10374</v>
      </c>
      <c r="C898" s="46">
        <f t="shared" si="52"/>
        <v>10413</v>
      </c>
      <c r="D898" s="46">
        <f t="shared" si="53"/>
        <v>10280.75</v>
      </c>
      <c r="E898" s="46">
        <f t="shared" si="54"/>
        <v>10334.857142857143</v>
      </c>
      <c r="F898" s="46">
        <f t="shared" si="55"/>
        <v>10189.605</v>
      </c>
    </row>
    <row r="899" spans="1:6" x14ac:dyDescent="0.2">
      <c r="A899" s="5">
        <v>43720</v>
      </c>
      <c r="B899" s="37">
        <v>10452</v>
      </c>
      <c r="C899" s="46">
        <f t="shared" ref="C899:C962" si="56">AVERAGE(B899:B900)</f>
        <v>10313.5</v>
      </c>
      <c r="D899" s="46">
        <f t="shared" ref="D899:D962" si="57">AVERAGE(B899:B902)</f>
        <v>10266.75</v>
      </c>
      <c r="E899" s="46">
        <f t="shared" ref="E899:E962" si="58">AVERAGE(B899:B905)</f>
        <v>10326.714285714286</v>
      </c>
      <c r="F899" s="46">
        <f t="shared" ref="F899:F962" si="59">AVERAGE(B899:B918)</f>
        <v>10178.505000000001</v>
      </c>
    </row>
    <row r="900" spans="1:6" x14ac:dyDescent="0.2">
      <c r="A900" s="5">
        <v>43719</v>
      </c>
      <c r="B900" s="37">
        <v>10175</v>
      </c>
      <c r="C900" s="46">
        <f t="shared" si="56"/>
        <v>10148.5</v>
      </c>
      <c r="D900" s="46">
        <f t="shared" si="57"/>
        <v>10257.5</v>
      </c>
      <c r="E900" s="46">
        <f t="shared" si="58"/>
        <v>10344.814285714285</v>
      </c>
      <c r="F900" s="46">
        <f t="shared" si="59"/>
        <v>10176.305</v>
      </c>
    </row>
    <row r="901" spans="1:6" x14ac:dyDescent="0.2">
      <c r="A901" s="5">
        <v>43718</v>
      </c>
      <c r="B901" s="37">
        <v>10122</v>
      </c>
      <c r="C901" s="46">
        <f t="shared" si="56"/>
        <v>10220</v>
      </c>
      <c r="D901" s="46">
        <f t="shared" si="57"/>
        <v>10335.75</v>
      </c>
      <c r="E901" s="46">
        <f t="shared" si="58"/>
        <v>10404.1</v>
      </c>
      <c r="F901" s="46">
        <f t="shared" si="59"/>
        <v>10173.405000000001</v>
      </c>
    </row>
    <row r="902" spans="1:6" x14ac:dyDescent="0.2">
      <c r="A902" s="5">
        <v>43717</v>
      </c>
      <c r="B902" s="37">
        <v>10318</v>
      </c>
      <c r="C902" s="46">
        <f t="shared" si="56"/>
        <v>10366.5</v>
      </c>
      <c r="D902" s="46">
        <f t="shared" si="57"/>
        <v>10384.5</v>
      </c>
      <c r="E902" s="46">
        <f t="shared" si="58"/>
        <v>10478.242857142857</v>
      </c>
      <c r="F902" s="46">
        <f t="shared" si="59"/>
        <v>10174.605</v>
      </c>
    </row>
    <row r="903" spans="1:6" x14ac:dyDescent="0.2">
      <c r="A903" s="5">
        <v>43716</v>
      </c>
      <c r="B903" s="37">
        <v>10415</v>
      </c>
      <c r="C903" s="46">
        <f t="shared" si="56"/>
        <v>10451.5</v>
      </c>
      <c r="D903" s="46">
        <f t="shared" si="57"/>
        <v>10449.674999999999</v>
      </c>
      <c r="E903" s="46">
        <f t="shared" si="58"/>
        <v>10488.242857142857</v>
      </c>
      <c r="F903" s="46">
        <f t="shared" si="59"/>
        <v>10198.355</v>
      </c>
    </row>
    <row r="904" spans="1:6" x14ac:dyDescent="0.2">
      <c r="A904" s="5">
        <v>43715</v>
      </c>
      <c r="B904" s="37">
        <v>10488</v>
      </c>
      <c r="C904" s="46">
        <f t="shared" si="56"/>
        <v>10402.5</v>
      </c>
      <c r="D904" s="46">
        <f t="shared" si="57"/>
        <v>10493.424999999999</v>
      </c>
      <c r="E904" s="46">
        <f t="shared" si="58"/>
        <v>10397.4</v>
      </c>
      <c r="F904" s="46">
        <f t="shared" si="59"/>
        <v>10224.454999999998</v>
      </c>
    </row>
    <row r="905" spans="1:6" x14ac:dyDescent="0.2">
      <c r="A905" s="5">
        <v>43714</v>
      </c>
      <c r="B905" s="37">
        <v>10317</v>
      </c>
      <c r="C905" s="46">
        <f t="shared" si="56"/>
        <v>10447.85</v>
      </c>
      <c r="D905" s="46">
        <f t="shared" si="57"/>
        <v>10531.674999999999</v>
      </c>
      <c r="E905" s="46">
        <f t="shared" si="58"/>
        <v>10273.957142857142</v>
      </c>
      <c r="F905" s="46">
        <f t="shared" si="59"/>
        <v>10216.404999999999</v>
      </c>
    </row>
    <row r="906" spans="1:6" x14ac:dyDescent="0.2">
      <c r="A906" s="5">
        <v>43713</v>
      </c>
      <c r="B906" s="37">
        <v>10578.7</v>
      </c>
      <c r="C906" s="46">
        <f t="shared" si="56"/>
        <v>10584.35</v>
      </c>
      <c r="D906" s="46">
        <f t="shared" si="57"/>
        <v>10549.424999999999</v>
      </c>
      <c r="E906" s="46">
        <f t="shared" si="58"/>
        <v>10171.671428571428</v>
      </c>
      <c r="F906" s="46">
        <f t="shared" si="59"/>
        <v>10211.954999999998</v>
      </c>
    </row>
    <row r="907" spans="1:6" x14ac:dyDescent="0.2">
      <c r="A907" s="5">
        <v>43712</v>
      </c>
      <c r="B907" s="37">
        <v>10590</v>
      </c>
      <c r="C907" s="46">
        <f t="shared" si="56"/>
        <v>10615.5</v>
      </c>
      <c r="D907" s="46">
        <f t="shared" si="57"/>
        <v>10349.525</v>
      </c>
      <c r="E907" s="46">
        <f t="shared" si="58"/>
        <v>10018.857142857143</v>
      </c>
      <c r="F907" s="46">
        <f t="shared" si="59"/>
        <v>10201.32</v>
      </c>
    </row>
    <row r="908" spans="1:6" x14ac:dyDescent="0.2">
      <c r="A908" s="5">
        <v>43711</v>
      </c>
      <c r="B908" s="37">
        <v>10641</v>
      </c>
      <c r="C908" s="46">
        <f t="shared" si="56"/>
        <v>10514.5</v>
      </c>
      <c r="D908" s="46">
        <f t="shared" si="57"/>
        <v>10108</v>
      </c>
      <c r="E908" s="46">
        <f t="shared" si="58"/>
        <v>9895.6285714285714</v>
      </c>
      <c r="F908" s="46">
        <f t="shared" si="59"/>
        <v>10188.17</v>
      </c>
    </row>
    <row r="909" spans="1:6" x14ac:dyDescent="0.2">
      <c r="A909" s="5">
        <v>43710</v>
      </c>
      <c r="B909" s="37">
        <v>10388</v>
      </c>
      <c r="C909" s="46">
        <f t="shared" si="56"/>
        <v>10083.549999999999</v>
      </c>
      <c r="D909" s="46">
        <f t="shared" si="57"/>
        <v>9848</v>
      </c>
      <c r="E909" s="46">
        <f t="shared" si="58"/>
        <v>9830.3428571428558</v>
      </c>
      <c r="F909" s="46">
        <f t="shared" si="59"/>
        <v>10159.469999999999</v>
      </c>
    </row>
    <row r="910" spans="1:6" x14ac:dyDescent="0.2">
      <c r="A910" s="5">
        <v>43709</v>
      </c>
      <c r="B910" s="37">
        <v>9779.1</v>
      </c>
      <c r="C910" s="46">
        <f t="shared" si="56"/>
        <v>9701.5</v>
      </c>
      <c r="D910" s="46">
        <f t="shared" si="57"/>
        <v>9628.25</v>
      </c>
      <c r="E910" s="46">
        <f t="shared" si="58"/>
        <v>9828.7714285714283</v>
      </c>
      <c r="F910" s="46">
        <f t="shared" si="59"/>
        <v>10185.27</v>
      </c>
    </row>
    <row r="911" spans="1:6" x14ac:dyDescent="0.2">
      <c r="A911" s="5">
        <v>43708</v>
      </c>
      <c r="B911" s="37">
        <v>9623.9</v>
      </c>
      <c r="C911" s="46">
        <f t="shared" si="56"/>
        <v>9612.4500000000007</v>
      </c>
      <c r="D911" s="46">
        <f t="shared" si="57"/>
        <v>9615.3250000000007</v>
      </c>
      <c r="E911" s="46">
        <f t="shared" si="58"/>
        <v>9879.1857142857152</v>
      </c>
      <c r="F911" s="46">
        <f t="shared" si="59"/>
        <v>10266.514999999999</v>
      </c>
    </row>
    <row r="912" spans="1:6" x14ac:dyDescent="0.2">
      <c r="A912" s="5">
        <v>43707</v>
      </c>
      <c r="B912" s="37">
        <v>9601</v>
      </c>
      <c r="C912" s="46">
        <f t="shared" si="56"/>
        <v>9555</v>
      </c>
      <c r="D912" s="46">
        <f t="shared" si="57"/>
        <v>9755.35</v>
      </c>
      <c r="E912" s="46">
        <f t="shared" si="58"/>
        <v>9954.6285714285714</v>
      </c>
      <c r="F912" s="46">
        <f t="shared" si="59"/>
        <v>10364.619999999999</v>
      </c>
    </row>
    <row r="913" spans="1:6" x14ac:dyDescent="0.2">
      <c r="A913" s="5">
        <v>43706</v>
      </c>
      <c r="B913" s="37">
        <v>9509</v>
      </c>
      <c r="C913" s="46">
        <f t="shared" si="56"/>
        <v>9618.2000000000007</v>
      </c>
      <c r="D913" s="46">
        <f t="shared" si="57"/>
        <v>9949.35</v>
      </c>
      <c r="E913" s="46">
        <f t="shared" si="58"/>
        <v>10069.914285714285</v>
      </c>
      <c r="F913" s="46">
        <f t="shared" si="59"/>
        <v>10450.27</v>
      </c>
    </row>
    <row r="914" spans="1:6" x14ac:dyDescent="0.2">
      <c r="A914" s="5">
        <v>43705</v>
      </c>
      <c r="B914" s="37">
        <v>9727.4</v>
      </c>
      <c r="C914" s="46">
        <f t="shared" si="56"/>
        <v>9955.7000000000007</v>
      </c>
      <c r="D914" s="46">
        <f t="shared" si="57"/>
        <v>10105.1</v>
      </c>
      <c r="E914" s="46">
        <f t="shared" si="58"/>
        <v>10156.771428571428</v>
      </c>
      <c r="F914" s="46">
        <f t="shared" si="59"/>
        <v>10569.47</v>
      </c>
    </row>
    <row r="915" spans="1:6" x14ac:dyDescent="0.2">
      <c r="A915" s="5">
        <v>43704</v>
      </c>
      <c r="B915" s="37">
        <v>10184</v>
      </c>
      <c r="C915" s="46">
        <f t="shared" si="56"/>
        <v>10280.5</v>
      </c>
      <c r="D915" s="46">
        <f t="shared" si="57"/>
        <v>10211.25</v>
      </c>
      <c r="E915" s="46">
        <f t="shared" si="58"/>
        <v>10216.571428571429</v>
      </c>
      <c r="F915" s="46">
        <f t="shared" si="59"/>
        <v>10686.1</v>
      </c>
    </row>
    <row r="916" spans="1:6" x14ac:dyDescent="0.2">
      <c r="A916" s="5">
        <v>43703</v>
      </c>
      <c r="B916" s="37">
        <v>10377</v>
      </c>
      <c r="C916" s="46">
        <f t="shared" si="56"/>
        <v>10254.5</v>
      </c>
      <c r="D916" s="46">
        <f t="shared" si="57"/>
        <v>10267.25</v>
      </c>
      <c r="E916" s="46">
        <f t="shared" si="58"/>
        <v>10303.571428571429</v>
      </c>
      <c r="F916" s="46">
        <f t="shared" si="59"/>
        <v>10776.75</v>
      </c>
    </row>
    <row r="917" spans="1:6" x14ac:dyDescent="0.2">
      <c r="A917" s="5">
        <v>43702</v>
      </c>
      <c r="B917" s="37">
        <v>10132</v>
      </c>
      <c r="C917" s="46">
        <f t="shared" si="56"/>
        <v>10142</v>
      </c>
      <c r="D917" s="46">
        <f t="shared" si="57"/>
        <v>10202.25</v>
      </c>
      <c r="E917" s="46">
        <f t="shared" si="58"/>
        <v>10383.571428571429</v>
      </c>
      <c r="F917" s="46">
        <f t="shared" si="59"/>
        <v>10831.460000000001</v>
      </c>
    </row>
    <row r="918" spans="1:6" x14ac:dyDescent="0.2">
      <c r="A918" s="5">
        <v>43701</v>
      </c>
      <c r="B918" s="37">
        <v>10152</v>
      </c>
      <c r="C918" s="46">
        <f t="shared" si="56"/>
        <v>10280</v>
      </c>
      <c r="D918" s="46">
        <f t="shared" si="57"/>
        <v>10205.75</v>
      </c>
      <c r="E918" s="46">
        <f t="shared" si="58"/>
        <v>10411.428571428571</v>
      </c>
      <c r="F918" s="46">
        <f t="shared" si="59"/>
        <v>10915.26</v>
      </c>
    </row>
    <row r="919" spans="1:6" x14ac:dyDescent="0.2">
      <c r="A919" s="5">
        <v>43700</v>
      </c>
      <c r="B919" s="37">
        <v>10408</v>
      </c>
      <c r="C919" s="46">
        <f t="shared" si="56"/>
        <v>10262.5</v>
      </c>
      <c r="D919" s="46">
        <f t="shared" si="57"/>
        <v>10366</v>
      </c>
      <c r="E919" s="46">
        <f t="shared" si="58"/>
        <v>10422.285714285714</v>
      </c>
      <c r="F919" s="46">
        <f t="shared" si="59"/>
        <v>10956.310000000001</v>
      </c>
    </row>
    <row r="920" spans="1:6" x14ac:dyDescent="0.2">
      <c r="A920" s="5">
        <v>43699</v>
      </c>
      <c r="B920" s="37">
        <v>10117</v>
      </c>
      <c r="C920" s="46">
        <f t="shared" si="56"/>
        <v>10131.5</v>
      </c>
      <c r="D920" s="46">
        <f t="shared" si="57"/>
        <v>10498.25</v>
      </c>
      <c r="E920" s="46">
        <f t="shared" si="58"/>
        <v>10416.285714285714</v>
      </c>
      <c r="F920" s="46">
        <f t="shared" si="59"/>
        <v>10977.01</v>
      </c>
    </row>
    <row r="921" spans="1:6" x14ac:dyDescent="0.2">
      <c r="A921" s="5">
        <v>43698</v>
      </c>
      <c r="B921" s="37">
        <v>10146</v>
      </c>
      <c r="C921" s="46">
        <f t="shared" si="56"/>
        <v>10469.5</v>
      </c>
      <c r="D921" s="46">
        <f t="shared" si="57"/>
        <v>10550.75</v>
      </c>
      <c r="E921" s="46">
        <f t="shared" si="58"/>
        <v>10446.285714285714</v>
      </c>
      <c r="F921" s="46">
        <f t="shared" si="59"/>
        <v>10997.11</v>
      </c>
    </row>
    <row r="922" spans="1:6" x14ac:dyDescent="0.2">
      <c r="A922" s="5">
        <v>43697</v>
      </c>
      <c r="B922" s="37">
        <v>10793</v>
      </c>
      <c r="C922" s="46">
        <f t="shared" si="56"/>
        <v>10865</v>
      </c>
      <c r="D922" s="46">
        <f t="shared" si="57"/>
        <v>10571.25</v>
      </c>
      <c r="E922" s="46">
        <f t="shared" si="58"/>
        <v>10435</v>
      </c>
      <c r="F922" s="46">
        <f t="shared" si="59"/>
        <v>11009.76</v>
      </c>
    </row>
    <row r="923" spans="1:6" x14ac:dyDescent="0.2">
      <c r="A923" s="5">
        <v>43696</v>
      </c>
      <c r="B923" s="37">
        <v>10937</v>
      </c>
      <c r="C923" s="46">
        <f t="shared" si="56"/>
        <v>10632</v>
      </c>
      <c r="D923" s="46">
        <f t="shared" si="57"/>
        <v>10464.5</v>
      </c>
      <c r="E923" s="46">
        <f t="shared" si="58"/>
        <v>10450.857142857143</v>
      </c>
      <c r="F923" s="46">
        <f t="shared" si="59"/>
        <v>10974.51</v>
      </c>
    </row>
    <row r="924" spans="1:6" x14ac:dyDescent="0.2">
      <c r="A924" s="5">
        <v>43695</v>
      </c>
      <c r="B924" s="37">
        <v>10327</v>
      </c>
      <c r="C924" s="46">
        <f t="shared" si="56"/>
        <v>10277.5</v>
      </c>
      <c r="D924" s="46">
        <f t="shared" si="57"/>
        <v>10312</v>
      </c>
      <c r="E924" s="46">
        <f t="shared" si="58"/>
        <v>10517.571428571429</v>
      </c>
      <c r="F924" s="46">
        <f t="shared" si="59"/>
        <v>10907.11</v>
      </c>
    </row>
    <row r="925" spans="1:6" x14ac:dyDescent="0.2">
      <c r="A925" s="5">
        <v>43694</v>
      </c>
      <c r="B925" s="37">
        <v>10228</v>
      </c>
      <c r="C925" s="46">
        <f t="shared" si="56"/>
        <v>10297</v>
      </c>
      <c r="D925" s="46">
        <f t="shared" si="57"/>
        <v>10247</v>
      </c>
      <c r="E925" s="46">
        <f t="shared" si="58"/>
        <v>10697.428571428571</v>
      </c>
      <c r="F925" s="46">
        <f t="shared" si="59"/>
        <v>10866.11</v>
      </c>
    </row>
    <row r="926" spans="1:6" x14ac:dyDescent="0.2">
      <c r="A926" s="5">
        <v>43693</v>
      </c>
      <c r="B926" s="37">
        <v>10366</v>
      </c>
      <c r="C926" s="46">
        <f t="shared" si="56"/>
        <v>10346.5</v>
      </c>
      <c r="D926" s="46">
        <f t="shared" si="57"/>
        <v>10416</v>
      </c>
      <c r="E926" s="46">
        <f t="shared" si="58"/>
        <v>10852.571428571429</v>
      </c>
      <c r="F926" s="46">
        <f t="shared" si="59"/>
        <v>10830.66</v>
      </c>
    </row>
    <row r="927" spans="1:6" x14ac:dyDescent="0.2">
      <c r="A927" s="5">
        <v>43692</v>
      </c>
      <c r="B927" s="37">
        <v>10327</v>
      </c>
      <c r="C927" s="46">
        <f t="shared" si="56"/>
        <v>10197</v>
      </c>
      <c r="D927" s="46">
        <f t="shared" si="57"/>
        <v>10675.5</v>
      </c>
      <c r="E927" s="46">
        <f t="shared" si="58"/>
        <v>11070.714285714286</v>
      </c>
      <c r="F927" s="46">
        <f t="shared" si="59"/>
        <v>10785.645</v>
      </c>
    </row>
    <row r="928" spans="1:6" x14ac:dyDescent="0.2">
      <c r="A928" s="5">
        <v>43691</v>
      </c>
      <c r="B928" s="37">
        <v>10067</v>
      </c>
      <c r="C928" s="46">
        <f t="shared" si="56"/>
        <v>10485.5</v>
      </c>
      <c r="D928" s="46">
        <f t="shared" si="57"/>
        <v>10990.25</v>
      </c>
      <c r="E928" s="46">
        <f t="shared" si="58"/>
        <v>11318.285714285714</v>
      </c>
      <c r="F928" s="46">
        <f t="shared" si="59"/>
        <v>10761.420000000002</v>
      </c>
    </row>
    <row r="929" spans="1:6" x14ac:dyDescent="0.2">
      <c r="A929" s="5">
        <v>43690</v>
      </c>
      <c r="B929" s="37">
        <v>10904</v>
      </c>
      <c r="C929" s="46">
        <f t="shared" si="56"/>
        <v>11154</v>
      </c>
      <c r="D929" s="46">
        <f t="shared" si="57"/>
        <v>11302</v>
      </c>
      <c r="E929" s="46">
        <f t="shared" si="58"/>
        <v>11594</v>
      </c>
      <c r="F929" s="46">
        <f t="shared" si="59"/>
        <v>10752.575000000001</v>
      </c>
    </row>
    <row r="930" spans="1:6" x14ac:dyDescent="0.2">
      <c r="A930" s="5">
        <v>43689</v>
      </c>
      <c r="B930" s="37">
        <v>11404</v>
      </c>
      <c r="C930" s="46">
        <f t="shared" si="56"/>
        <v>11495</v>
      </c>
      <c r="D930" s="46">
        <f t="shared" si="57"/>
        <v>11549.25</v>
      </c>
      <c r="E930" s="46">
        <f t="shared" si="58"/>
        <v>11675.028571428571</v>
      </c>
      <c r="F930" s="46">
        <f t="shared" si="59"/>
        <v>10695.925000000001</v>
      </c>
    </row>
    <row r="931" spans="1:6" x14ac:dyDescent="0.2">
      <c r="A931" s="5">
        <v>43688</v>
      </c>
      <c r="B931" s="37">
        <v>11586</v>
      </c>
      <c r="C931" s="46">
        <f t="shared" si="56"/>
        <v>11450</v>
      </c>
      <c r="D931" s="46">
        <f t="shared" si="57"/>
        <v>11713.25</v>
      </c>
      <c r="E931" s="46">
        <f t="shared" si="58"/>
        <v>11732.742857142857</v>
      </c>
      <c r="F931" s="46">
        <f t="shared" si="59"/>
        <v>10618.470000000001</v>
      </c>
    </row>
    <row r="932" spans="1:6" x14ac:dyDescent="0.2">
      <c r="A932" s="5">
        <v>43687</v>
      </c>
      <c r="B932" s="37">
        <v>11314</v>
      </c>
      <c r="C932" s="46">
        <f t="shared" si="56"/>
        <v>11603.5</v>
      </c>
      <c r="D932" s="46">
        <f t="shared" si="57"/>
        <v>11816</v>
      </c>
      <c r="E932" s="46">
        <f t="shared" si="58"/>
        <v>11645.171428571428</v>
      </c>
      <c r="F932" s="46">
        <f t="shared" si="59"/>
        <v>10555.62</v>
      </c>
    </row>
    <row r="933" spans="1:6" x14ac:dyDescent="0.2">
      <c r="A933" s="5">
        <v>43686</v>
      </c>
      <c r="B933" s="37">
        <v>11893</v>
      </c>
      <c r="C933" s="46">
        <f t="shared" si="56"/>
        <v>11976.5</v>
      </c>
      <c r="D933" s="46">
        <f t="shared" si="57"/>
        <v>11855.3</v>
      </c>
      <c r="E933" s="46">
        <f t="shared" si="58"/>
        <v>11574.885714285714</v>
      </c>
      <c r="F933" s="46">
        <f t="shared" si="59"/>
        <v>10518.390000000001</v>
      </c>
    </row>
    <row r="934" spans="1:6" x14ac:dyDescent="0.2">
      <c r="A934" s="5">
        <v>43685</v>
      </c>
      <c r="B934" s="37">
        <v>12060</v>
      </c>
      <c r="C934" s="46">
        <f t="shared" si="56"/>
        <v>12028.5</v>
      </c>
      <c r="D934" s="46">
        <f t="shared" si="57"/>
        <v>11834.05</v>
      </c>
      <c r="E934" s="46">
        <f t="shared" si="58"/>
        <v>11378.6</v>
      </c>
      <c r="F934" s="46">
        <f t="shared" si="59"/>
        <v>10460.74</v>
      </c>
    </row>
    <row r="935" spans="1:6" x14ac:dyDescent="0.2">
      <c r="A935" s="5">
        <v>43684</v>
      </c>
      <c r="B935" s="37">
        <v>11997</v>
      </c>
      <c r="C935" s="46">
        <f t="shared" si="56"/>
        <v>11734.1</v>
      </c>
      <c r="D935" s="46">
        <f t="shared" si="57"/>
        <v>11562.3</v>
      </c>
      <c r="E935" s="46">
        <f t="shared" si="58"/>
        <v>11141.314285714285</v>
      </c>
      <c r="F935" s="46">
        <f t="shared" si="59"/>
        <v>10383.689999999999</v>
      </c>
    </row>
    <row r="936" spans="1:6" x14ac:dyDescent="0.2">
      <c r="A936" s="5">
        <v>43683</v>
      </c>
      <c r="B936" s="37">
        <v>11471.2</v>
      </c>
      <c r="C936" s="46">
        <f t="shared" si="56"/>
        <v>11639.6</v>
      </c>
      <c r="D936" s="46">
        <f t="shared" si="57"/>
        <v>11268.55</v>
      </c>
      <c r="E936" s="46">
        <f t="shared" si="58"/>
        <v>10868.6</v>
      </c>
      <c r="F936" s="46">
        <f t="shared" si="59"/>
        <v>10314.939999999999</v>
      </c>
    </row>
    <row r="937" spans="1:6" x14ac:dyDescent="0.2">
      <c r="A937" s="5">
        <v>43682</v>
      </c>
      <c r="B937" s="37">
        <v>11808</v>
      </c>
      <c r="C937" s="46">
        <f t="shared" si="56"/>
        <v>11390.5</v>
      </c>
      <c r="D937" s="46">
        <f t="shared" si="57"/>
        <v>11030.5</v>
      </c>
      <c r="E937" s="46">
        <f t="shared" si="58"/>
        <v>10599.714285714286</v>
      </c>
      <c r="F937" s="46">
        <f t="shared" si="59"/>
        <v>10225.539999999999</v>
      </c>
    </row>
    <row r="938" spans="1:6" x14ac:dyDescent="0.2">
      <c r="A938" s="5">
        <v>43681</v>
      </c>
      <c r="B938" s="37">
        <v>10973</v>
      </c>
      <c r="C938" s="46">
        <f t="shared" si="56"/>
        <v>10897.5</v>
      </c>
      <c r="D938" s="46">
        <f t="shared" si="57"/>
        <v>10678.25</v>
      </c>
      <c r="E938" s="46">
        <f t="shared" si="58"/>
        <v>10271</v>
      </c>
      <c r="F938" s="46">
        <f t="shared" si="59"/>
        <v>10105.640000000001</v>
      </c>
    </row>
    <row r="939" spans="1:6" x14ac:dyDescent="0.2">
      <c r="A939" s="5">
        <v>43680</v>
      </c>
      <c r="B939" s="37">
        <v>10822</v>
      </c>
      <c r="C939" s="46">
        <f t="shared" si="56"/>
        <v>10670.5</v>
      </c>
      <c r="D939" s="46">
        <f t="shared" si="57"/>
        <v>10457</v>
      </c>
      <c r="E939" s="46">
        <f t="shared" si="58"/>
        <v>10063.285714285714</v>
      </c>
      <c r="F939" s="46">
        <f t="shared" si="59"/>
        <v>10097.990000000002</v>
      </c>
    </row>
    <row r="940" spans="1:6" x14ac:dyDescent="0.2">
      <c r="A940" s="5">
        <v>43679</v>
      </c>
      <c r="B940" s="37">
        <v>10519</v>
      </c>
      <c r="C940" s="46">
        <f t="shared" si="56"/>
        <v>10459</v>
      </c>
      <c r="D940" s="46">
        <f t="shared" si="57"/>
        <v>10148.75</v>
      </c>
      <c r="E940" s="46">
        <f t="shared" si="58"/>
        <v>9869.528571428571</v>
      </c>
      <c r="F940" s="46">
        <f t="shared" si="59"/>
        <v>10067.23</v>
      </c>
    </row>
    <row r="941" spans="1:6" x14ac:dyDescent="0.2">
      <c r="A941" s="5">
        <v>43678</v>
      </c>
      <c r="B941" s="37">
        <v>10399</v>
      </c>
      <c r="C941" s="46">
        <f t="shared" si="56"/>
        <v>10243.5</v>
      </c>
      <c r="D941" s="46">
        <f t="shared" si="57"/>
        <v>9895.75</v>
      </c>
      <c r="E941" s="46">
        <f t="shared" si="58"/>
        <v>9772.8857142857141</v>
      </c>
      <c r="F941" s="46">
        <f t="shared" si="59"/>
        <v>10106.879999999999</v>
      </c>
    </row>
    <row r="942" spans="1:6" x14ac:dyDescent="0.2">
      <c r="A942" s="5">
        <v>43677</v>
      </c>
      <c r="B942" s="37">
        <v>10088</v>
      </c>
      <c r="C942" s="46">
        <f t="shared" si="56"/>
        <v>9838.5</v>
      </c>
      <c r="D942" s="46">
        <f t="shared" si="57"/>
        <v>9675.75</v>
      </c>
      <c r="E942" s="46">
        <f t="shared" si="58"/>
        <v>9700.1857142857152</v>
      </c>
      <c r="F942" s="46">
        <f t="shared" si="59"/>
        <v>10175.179999999998</v>
      </c>
    </row>
    <row r="943" spans="1:6" x14ac:dyDescent="0.2">
      <c r="A943" s="5">
        <v>43676</v>
      </c>
      <c r="B943" s="37">
        <v>9589</v>
      </c>
      <c r="C943" s="46">
        <f t="shared" si="56"/>
        <v>9548</v>
      </c>
      <c r="D943" s="46">
        <f t="shared" si="57"/>
        <v>9520.1749999999993</v>
      </c>
      <c r="E943" s="46">
        <f t="shared" si="58"/>
        <v>9654.8999999999978</v>
      </c>
      <c r="F943" s="46">
        <f t="shared" si="59"/>
        <v>10237.779999999999</v>
      </c>
    </row>
    <row r="944" spans="1:6" x14ac:dyDescent="0.2">
      <c r="A944" s="5">
        <v>43675</v>
      </c>
      <c r="B944" s="37">
        <v>9507</v>
      </c>
      <c r="C944" s="46">
        <f t="shared" si="56"/>
        <v>9513</v>
      </c>
      <c r="D944" s="46">
        <f t="shared" si="57"/>
        <v>9583.5499999999993</v>
      </c>
      <c r="E944" s="46">
        <f t="shared" si="58"/>
        <v>9692.8857142857141</v>
      </c>
      <c r="F944" s="46">
        <f t="shared" si="59"/>
        <v>10362.98</v>
      </c>
    </row>
    <row r="945" spans="1:6" x14ac:dyDescent="0.2">
      <c r="A945" s="5">
        <v>43674</v>
      </c>
      <c r="B945" s="37">
        <v>9519</v>
      </c>
      <c r="C945" s="46">
        <f t="shared" si="56"/>
        <v>9492.35</v>
      </c>
      <c r="D945" s="46">
        <f t="shared" si="57"/>
        <v>9679.3250000000007</v>
      </c>
      <c r="E945" s="46">
        <f t="shared" si="58"/>
        <v>9810.3142857142866</v>
      </c>
      <c r="F945" s="46">
        <f t="shared" si="59"/>
        <v>10515.279999999999</v>
      </c>
    </row>
    <row r="946" spans="1:6" x14ac:dyDescent="0.2">
      <c r="A946" s="5">
        <v>43673</v>
      </c>
      <c r="B946" s="37">
        <v>9465.7000000000007</v>
      </c>
      <c r="C946" s="46">
        <f t="shared" si="56"/>
        <v>9654.1</v>
      </c>
      <c r="D946" s="46">
        <f t="shared" si="57"/>
        <v>9742.3250000000007</v>
      </c>
      <c r="E946" s="46">
        <f t="shared" si="58"/>
        <v>9960.3714285714286</v>
      </c>
      <c r="F946" s="46">
        <f t="shared" si="59"/>
        <v>10654.38</v>
      </c>
    </row>
    <row r="947" spans="1:6" x14ac:dyDescent="0.2">
      <c r="A947" s="5">
        <v>43672</v>
      </c>
      <c r="B947" s="37">
        <v>9842.5</v>
      </c>
      <c r="C947" s="46">
        <f t="shared" si="56"/>
        <v>9866.2999999999993</v>
      </c>
      <c r="D947" s="46">
        <f t="shared" si="57"/>
        <v>9839.625</v>
      </c>
      <c r="E947" s="46">
        <f t="shared" si="58"/>
        <v>10142.414285714285</v>
      </c>
      <c r="F947" s="46">
        <f t="shared" si="59"/>
        <v>10755.395</v>
      </c>
    </row>
    <row r="948" spans="1:6" x14ac:dyDescent="0.2">
      <c r="A948" s="5">
        <v>43671</v>
      </c>
      <c r="B948" s="37">
        <v>9890.1</v>
      </c>
      <c r="C948" s="46">
        <f t="shared" si="56"/>
        <v>9830.5499999999993</v>
      </c>
      <c r="D948" s="46">
        <f t="shared" si="57"/>
        <v>9961.25</v>
      </c>
      <c r="E948" s="46">
        <f t="shared" si="58"/>
        <v>10239.057142857142</v>
      </c>
      <c r="F948" s="46">
        <f t="shared" si="59"/>
        <v>10827.42</v>
      </c>
    </row>
    <row r="949" spans="1:6" x14ac:dyDescent="0.2">
      <c r="A949" s="5">
        <v>43670</v>
      </c>
      <c r="B949" s="37">
        <v>9771</v>
      </c>
      <c r="C949" s="46">
        <f t="shared" si="56"/>
        <v>9812.9500000000007</v>
      </c>
      <c r="D949" s="46">
        <f t="shared" si="57"/>
        <v>10131.075000000001</v>
      </c>
      <c r="E949" s="46">
        <f t="shared" si="58"/>
        <v>10343.614285714286</v>
      </c>
      <c r="F949" s="46">
        <f t="shared" si="59"/>
        <v>10882.814999999999</v>
      </c>
    </row>
    <row r="950" spans="1:6" x14ac:dyDescent="0.2">
      <c r="A950" s="5">
        <v>43669</v>
      </c>
      <c r="B950" s="37">
        <v>9854.9</v>
      </c>
      <c r="C950" s="46">
        <f t="shared" si="56"/>
        <v>10091.950000000001</v>
      </c>
      <c r="D950" s="46">
        <f t="shared" si="57"/>
        <v>10373.325000000001</v>
      </c>
      <c r="E950" s="46">
        <f t="shared" si="58"/>
        <v>10331.071428571429</v>
      </c>
      <c r="F950" s="46">
        <f t="shared" si="59"/>
        <v>10952.715</v>
      </c>
    </row>
    <row r="951" spans="1:6" x14ac:dyDescent="0.2">
      <c r="A951" s="5">
        <v>43668</v>
      </c>
      <c r="B951" s="37">
        <v>10329</v>
      </c>
      <c r="C951" s="46">
        <f t="shared" si="56"/>
        <v>10449.200000000001</v>
      </c>
      <c r="D951" s="46">
        <f t="shared" si="57"/>
        <v>10539.35</v>
      </c>
      <c r="E951" s="46">
        <f t="shared" si="58"/>
        <v>10267.514285714287</v>
      </c>
      <c r="F951" s="46">
        <f t="shared" si="59"/>
        <v>11059.170000000002</v>
      </c>
    </row>
    <row r="952" spans="1:6" x14ac:dyDescent="0.2">
      <c r="A952" s="5">
        <v>43667</v>
      </c>
      <c r="B952" s="37">
        <v>10569.4</v>
      </c>
      <c r="C952" s="46">
        <f t="shared" si="56"/>
        <v>10654.7</v>
      </c>
      <c r="D952" s="46">
        <f t="shared" si="57"/>
        <v>10612.6</v>
      </c>
      <c r="E952" s="46">
        <f t="shared" si="58"/>
        <v>10337.657142857144</v>
      </c>
      <c r="F952" s="46">
        <f t="shared" si="59"/>
        <v>11086.02</v>
      </c>
    </row>
    <row r="953" spans="1:6" x14ac:dyDescent="0.2">
      <c r="A953" s="5">
        <v>43666</v>
      </c>
      <c r="B953" s="37">
        <v>10740</v>
      </c>
      <c r="C953" s="46">
        <f t="shared" si="56"/>
        <v>10629.5</v>
      </c>
      <c r="D953" s="46">
        <f t="shared" si="57"/>
        <v>10391.049999999999</v>
      </c>
      <c r="E953" s="46">
        <f t="shared" si="58"/>
        <v>10285.857142857143</v>
      </c>
      <c r="F953" s="46">
        <f t="shared" si="59"/>
        <v>11089.5</v>
      </c>
    </row>
    <row r="954" spans="1:6" x14ac:dyDescent="0.2">
      <c r="A954" s="5">
        <v>43665</v>
      </c>
      <c r="B954" s="37">
        <v>10519</v>
      </c>
      <c r="C954" s="46">
        <f t="shared" si="56"/>
        <v>10570.5</v>
      </c>
      <c r="D954" s="46">
        <f t="shared" si="57"/>
        <v>10058.549999999999</v>
      </c>
      <c r="E954" s="46">
        <f t="shared" si="58"/>
        <v>10367.571428571429</v>
      </c>
      <c r="F954" s="46">
        <f t="shared" si="59"/>
        <v>11089.75</v>
      </c>
    </row>
    <row r="955" spans="1:6" x14ac:dyDescent="0.2">
      <c r="A955" s="5">
        <v>43664</v>
      </c>
      <c r="B955" s="37">
        <v>10622</v>
      </c>
      <c r="C955" s="46">
        <f t="shared" si="56"/>
        <v>10152.6</v>
      </c>
      <c r="D955" s="46">
        <f t="shared" si="57"/>
        <v>10133.799999999999</v>
      </c>
      <c r="E955" s="46">
        <f t="shared" si="58"/>
        <v>10545.571428571429</v>
      </c>
      <c r="F955" s="46">
        <f t="shared" si="59"/>
        <v>11159.85</v>
      </c>
    </row>
    <row r="956" spans="1:6" x14ac:dyDescent="0.2">
      <c r="A956" s="5">
        <v>43663</v>
      </c>
      <c r="B956" s="37">
        <v>9683.2000000000007</v>
      </c>
      <c r="C956" s="46">
        <f t="shared" si="56"/>
        <v>9546.6</v>
      </c>
      <c r="D956" s="46">
        <f t="shared" si="57"/>
        <v>10030</v>
      </c>
      <c r="E956" s="46">
        <f t="shared" si="58"/>
        <v>10648.142857142857</v>
      </c>
      <c r="F956" s="46">
        <f t="shared" si="59"/>
        <v>11246.2</v>
      </c>
    </row>
    <row r="957" spans="1:6" x14ac:dyDescent="0.2">
      <c r="A957" s="5">
        <v>43662</v>
      </c>
      <c r="B957" s="37">
        <v>9410</v>
      </c>
      <c r="C957" s="46">
        <f t="shared" si="56"/>
        <v>10115</v>
      </c>
      <c r="D957" s="46">
        <f t="shared" si="57"/>
        <v>10437.200000000001</v>
      </c>
      <c r="E957" s="46">
        <f t="shared" si="58"/>
        <v>10992.4</v>
      </c>
      <c r="F957" s="46">
        <f t="shared" si="59"/>
        <v>11322.039999999999</v>
      </c>
    </row>
    <row r="958" spans="1:6" x14ac:dyDescent="0.2">
      <c r="A958" s="5">
        <v>43661</v>
      </c>
      <c r="B958" s="37">
        <v>10820</v>
      </c>
      <c r="C958" s="46">
        <f t="shared" si="56"/>
        <v>10513.4</v>
      </c>
      <c r="D958" s="46">
        <f t="shared" si="57"/>
        <v>11025.95</v>
      </c>
      <c r="E958" s="46">
        <f t="shared" si="58"/>
        <v>11441.4</v>
      </c>
      <c r="F958" s="46">
        <f t="shared" si="59"/>
        <v>11495.34</v>
      </c>
    </row>
    <row r="959" spans="1:6" x14ac:dyDescent="0.2">
      <c r="A959" s="5">
        <v>43660</v>
      </c>
      <c r="B959" s="37">
        <v>10206.799999999999</v>
      </c>
      <c r="C959" s="46">
        <f t="shared" si="56"/>
        <v>10759.4</v>
      </c>
      <c r="D959" s="46">
        <f t="shared" si="57"/>
        <v>11155.95</v>
      </c>
      <c r="E959" s="46">
        <f t="shared" si="58"/>
        <v>11652.971428571429</v>
      </c>
      <c r="F959" s="46">
        <f t="shared" si="59"/>
        <v>11541.89</v>
      </c>
    </row>
    <row r="960" spans="1:6" x14ac:dyDescent="0.2">
      <c r="A960" s="5">
        <v>43659</v>
      </c>
      <c r="B960" s="37">
        <v>11312</v>
      </c>
      <c r="C960" s="46">
        <f t="shared" si="56"/>
        <v>11538.5</v>
      </c>
      <c r="D960" s="46">
        <f t="shared" si="57"/>
        <v>11627.5</v>
      </c>
      <c r="E960" s="46">
        <f t="shared" si="58"/>
        <v>11835.714285714286</v>
      </c>
      <c r="F960" s="46">
        <f t="shared" si="59"/>
        <v>11584.2</v>
      </c>
    </row>
    <row r="961" spans="1:6" x14ac:dyDescent="0.2">
      <c r="A961" s="5">
        <v>43658</v>
      </c>
      <c r="B961" s="37">
        <v>11765</v>
      </c>
      <c r="C961" s="46">
        <f t="shared" si="56"/>
        <v>11552.5</v>
      </c>
      <c r="D961" s="46">
        <f t="shared" si="57"/>
        <v>11937.75</v>
      </c>
      <c r="E961" s="46">
        <f t="shared" si="58"/>
        <v>11831.571428571429</v>
      </c>
      <c r="F961" s="46">
        <f t="shared" si="59"/>
        <v>11564.4</v>
      </c>
    </row>
    <row r="962" spans="1:6" x14ac:dyDescent="0.2">
      <c r="A962" s="5">
        <v>43657</v>
      </c>
      <c r="B962" s="37">
        <v>11340</v>
      </c>
      <c r="C962" s="46">
        <f t="shared" si="56"/>
        <v>11716.5</v>
      </c>
      <c r="D962" s="46">
        <f t="shared" si="57"/>
        <v>12071.75</v>
      </c>
      <c r="E962" s="46">
        <f t="shared" si="58"/>
        <v>11722</v>
      </c>
      <c r="F962" s="46">
        <f t="shared" si="59"/>
        <v>11513.545</v>
      </c>
    </row>
    <row r="963" spans="1:6" x14ac:dyDescent="0.2">
      <c r="A963" s="5">
        <v>43656</v>
      </c>
      <c r="B963" s="37">
        <v>12093</v>
      </c>
      <c r="C963" s="46">
        <f t="shared" ref="C963:C1026" si="60">AVERAGE(B963:B964)</f>
        <v>12323</v>
      </c>
      <c r="D963" s="46">
        <f t="shared" ref="D963:D1026" si="61">AVERAGE(B963:B966)</f>
        <v>12108.25</v>
      </c>
      <c r="E963" s="46">
        <f t="shared" ref="E963:E1026" si="62">AVERAGE(B963:B969)</f>
        <v>11697.571428571429</v>
      </c>
      <c r="F963" s="46">
        <f t="shared" ref="F963:F1026" si="63">AVERAGE(B963:B982)</f>
        <v>11458.344999999999</v>
      </c>
    </row>
    <row r="964" spans="1:6" x14ac:dyDescent="0.2">
      <c r="A964" s="5">
        <v>43655</v>
      </c>
      <c r="B964" s="37">
        <v>12553</v>
      </c>
      <c r="C964" s="46">
        <f t="shared" si="60"/>
        <v>12427</v>
      </c>
      <c r="D964" s="46">
        <f t="shared" si="61"/>
        <v>11905.75</v>
      </c>
      <c r="E964" s="46">
        <f t="shared" si="62"/>
        <v>11682</v>
      </c>
      <c r="F964" s="46">
        <f t="shared" si="63"/>
        <v>11331.55</v>
      </c>
    </row>
    <row r="965" spans="1:6" x14ac:dyDescent="0.2">
      <c r="A965" s="5">
        <v>43654</v>
      </c>
      <c r="B965" s="37">
        <v>12301</v>
      </c>
      <c r="C965" s="46">
        <f t="shared" si="60"/>
        <v>11893.5</v>
      </c>
      <c r="D965" s="46">
        <f t="shared" si="61"/>
        <v>11517</v>
      </c>
      <c r="E965" s="46">
        <f t="shared" si="62"/>
        <v>11441</v>
      </c>
      <c r="F965" s="46">
        <f t="shared" si="63"/>
        <v>11169.195</v>
      </c>
    </row>
    <row r="966" spans="1:6" x14ac:dyDescent="0.2">
      <c r="A966" s="5">
        <v>43653</v>
      </c>
      <c r="B966" s="37">
        <v>11486</v>
      </c>
      <c r="C966" s="46">
        <f t="shared" si="60"/>
        <v>11384.5</v>
      </c>
      <c r="D966" s="46">
        <f t="shared" si="61"/>
        <v>11234</v>
      </c>
      <c r="E966" s="46">
        <f t="shared" si="62"/>
        <v>11203.571428571429</v>
      </c>
      <c r="F966" s="46">
        <f t="shared" si="63"/>
        <v>11008.939999999999</v>
      </c>
    </row>
    <row r="967" spans="1:6" x14ac:dyDescent="0.2">
      <c r="A967" s="5">
        <v>43652</v>
      </c>
      <c r="B967" s="37">
        <v>11283</v>
      </c>
      <c r="C967" s="46">
        <f t="shared" si="60"/>
        <v>11140.5</v>
      </c>
      <c r="D967" s="46">
        <f t="shared" si="61"/>
        <v>11358.5</v>
      </c>
      <c r="E967" s="46">
        <f t="shared" si="62"/>
        <v>11097.714285714286</v>
      </c>
      <c r="F967" s="46">
        <f t="shared" si="63"/>
        <v>10902.439999999999</v>
      </c>
    </row>
    <row r="968" spans="1:6" x14ac:dyDescent="0.2">
      <c r="A968" s="5">
        <v>43651</v>
      </c>
      <c r="B968" s="37">
        <v>10998</v>
      </c>
      <c r="C968" s="46">
        <f t="shared" si="60"/>
        <v>11083.5</v>
      </c>
      <c r="D968" s="46">
        <f t="shared" si="61"/>
        <v>11254.25</v>
      </c>
      <c r="E968" s="46">
        <f t="shared" si="62"/>
        <v>11188.857142857143</v>
      </c>
      <c r="F968" s="46">
        <f t="shared" si="63"/>
        <v>10787.59</v>
      </c>
    </row>
    <row r="969" spans="1:6" x14ac:dyDescent="0.2">
      <c r="A969" s="5">
        <v>43650</v>
      </c>
      <c r="B969" s="37">
        <v>11169</v>
      </c>
      <c r="C969" s="46">
        <f t="shared" si="60"/>
        <v>11576.5</v>
      </c>
      <c r="D969" s="46">
        <f t="shared" si="61"/>
        <v>11164.5</v>
      </c>
      <c r="E969" s="46">
        <f t="shared" si="62"/>
        <v>11381.857142857143</v>
      </c>
      <c r="F969" s="46">
        <f t="shared" si="63"/>
        <v>10680.49</v>
      </c>
    </row>
    <row r="970" spans="1:6" x14ac:dyDescent="0.2">
      <c r="A970" s="5">
        <v>43649</v>
      </c>
      <c r="B970" s="37">
        <v>11984</v>
      </c>
      <c r="C970" s="46">
        <f t="shared" si="60"/>
        <v>11425</v>
      </c>
      <c r="D970" s="46">
        <f t="shared" si="61"/>
        <v>11058.5</v>
      </c>
      <c r="E970" s="46">
        <f t="shared" si="62"/>
        <v>11386.285714285714</v>
      </c>
      <c r="F970" s="46">
        <f t="shared" si="63"/>
        <v>10556.494999999999</v>
      </c>
    </row>
    <row r="971" spans="1:6" x14ac:dyDescent="0.2">
      <c r="A971" s="5">
        <v>43648</v>
      </c>
      <c r="B971" s="37">
        <v>10866</v>
      </c>
      <c r="C971" s="46">
        <f t="shared" si="60"/>
        <v>10752.5</v>
      </c>
      <c r="D971" s="46">
        <f t="shared" si="61"/>
        <v>11042.75</v>
      </c>
      <c r="E971" s="46">
        <f t="shared" si="62"/>
        <v>11513.714285714286</v>
      </c>
      <c r="F971" s="46">
        <f t="shared" si="63"/>
        <v>10368.664999999999</v>
      </c>
    </row>
    <row r="972" spans="1:6" x14ac:dyDescent="0.2">
      <c r="A972" s="5">
        <v>43647</v>
      </c>
      <c r="B972" s="37">
        <v>10639</v>
      </c>
      <c r="C972" s="46">
        <f t="shared" si="60"/>
        <v>10692</v>
      </c>
      <c r="D972" s="46">
        <f t="shared" si="61"/>
        <v>11413.5</v>
      </c>
      <c r="E972" s="46">
        <f t="shared" si="62"/>
        <v>11640.142857142857</v>
      </c>
      <c r="F972" s="46">
        <f t="shared" si="63"/>
        <v>10234.134999999998</v>
      </c>
    </row>
    <row r="973" spans="1:6" x14ac:dyDescent="0.2">
      <c r="A973" s="5">
        <v>43646</v>
      </c>
      <c r="B973" s="37">
        <v>10745</v>
      </c>
      <c r="C973" s="46">
        <f t="shared" si="60"/>
        <v>11333</v>
      </c>
      <c r="D973" s="46">
        <f t="shared" si="61"/>
        <v>11553.75</v>
      </c>
      <c r="E973" s="46">
        <f t="shared" si="62"/>
        <v>11699.285714285714</v>
      </c>
      <c r="F973" s="46">
        <f t="shared" si="63"/>
        <v>10097.39</v>
      </c>
    </row>
    <row r="974" spans="1:6" x14ac:dyDescent="0.2">
      <c r="A974" s="5">
        <v>43645</v>
      </c>
      <c r="B974" s="37">
        <v>11921</v>
      </c>
      <c r="C974" s="46">
        <f t="shared" si="60"/>
        <v>12135</v>
      </c>
      <c r="D974" s="46">
        <f t="shared" si="61"/>
        <v>12086.5</v>
      </c>
      <c r="E974" s="46">
        <f t="shared" si="62"/>
        <v>11723.714285714286</v>
      </c>
      <c r="F974" s="46">
        <f t="shared" si="63"/>
        <v>9960.8250000000007</v>
      </c>
    </row>
    <row r="975" spans="1:6" x14ac:dyDescent="0.2">
      <c r="A975" s="5">
        <v>43644</v>
      </c>
      <c r="B975" s="37">
        <v>12349</v>
      </c>
      <c r="C975" s="46">
        <f t="shared" si="60"/>
        <v>11774.5</v>
      </c>
      <c r="D975" s="46">
        <f t="shared" si="61"/>
        <v>12044</v>
      </c>
      <c r="E975" s="46">
        <f t="shared" si="62"/>
        <v>11556.128571428571</v>
      </c>
      <c r="F975" s="46">
        <f t="shared" si="63"/>
        <v>9746.7350000000006</v>
      </c>
    </row>
    <row r="976" spans="1:6" x14ac:dyDescent="0.2">
      <c r="A976" s="5">
        <v>43643</v>
      </c>
      <c r="B976" s="37">
        <v>11200</v>
      </c>
      <c r="C976" s="46">
        <f t="shared" si="60"/>
        <v>12038</v>
      </c>
      <c r="D976" s="46">
        <f t="shared" si="61"/>
        <v>11720</v>
      </c>
      <c r="E976" s="46">
        <f t="shared" si="62"/>
        <v>11254.271428571428</v>
      </c>
      <c r="F976" s="46">
        <f t="shared" si="63"/>
        <v>9525.5150000000012</v>
      </c>
    </row>
    <row r="977" spans="1:6" x14ac:dyDescent="0.2">
      <c r="A977" s="5">
        <v>43642</v>
      </c>
      <c r="B977" s="37">
        <v>12876</v>
      </c>
      <c r="C977" s="46">
        <f t="shared" si="60"/>
        <v>12313.5</v>
      </c>
      <c r="D977" s="46">
        <f t="shared" si="61"/>
        <v>11649</v>
      </c>
      <c r="E977" s="46">
        <f t="shared" si="62"/>
        <v>11019.571428571429</v>
      </c>
      <c r="F977" s="46">
        <f t="shared" si="63"/>
        <v>9365.09</v>
      </c>
    </row>
    <row r="978" spans="1:6" x14ac:dyDescent="0.2">
      <c r="A978" s="5">
        <v>43641</v>
      </c>
      <c r="B978" s="37">
        <v>11751</v>
      </c>
      <c r="C978" s="46">
        <f t="shared" si="60"/>
        <v>11402</v>
      </c>
      <c r="D978" s="46">
        <f t="shared" si="61"/>
        <v>11116.975</v>
      </c>
      <c r="E978" s="46">
        <f t="shared" si="62"/>
        <v>10509.557142857142</v>
      </c>
      <c r="F978" s="46">
        <f t="shared" si="63"/>
        <v>9111.5700000000015</v>
      </c>
    </row>
    <row r="979" spans="1:6" x14ac:dyDescent="0.2">
      <c r="A979" s="5">
        <v>43640</v>
      </c>
      <c r="B979" s="37">
        <v>11053</v>
      </c>
      <c r="C979" s="46">
        <f t="shared" si="60"/>
        <v>10984.5</v>
      </c>
      <c r="D979" s="46">
        <f t="shared" si="61"/>
        <v>10738.225</v>
      </c>
      <c r="E979" s="46">
        <f t="shared" si="62"/>
        <v>10130.257142857143</v>
      </c>
      <c r="F979" s="46">
        <f t="shared" si="63"/>
        <v>8913.4850000000006</v>
      </c>
    </row>
    <row r="980" spans="1:6" x14ac:dyDescent="0.2">
      <c r="A980" s="5">
        <v>43639</v>
      </c>
      <c r="B980" s="37">
        <v>10916</v>
      </c>
      <c r="C980" s="46">
        <f t="shared" si="60"/>
        <v>10831.95</v>
      </c>
      <c r="D980" s="46">
        <f t="shared" si="61"/>
        <v>10364.25</v>
      </c>
      <c r="E980" s="46">
        <f t="shared" si="62"/>
        <v>9887.8285714285721</v>
      </c>
      <c r="F980" s="46">
        <f t="shared" si="63"/>
        <v>8745.4750000000004</v>
      </c>
    </row>
    <row r="981" spans="1:6" x14ac:dyDescent="0.2">
      <c r="A981" s="5">
        <v>43638</v>
      </c>
      <c r="B981" s="37">
        <v>10747.9</v>
      </c>
      <c r="C981" s="46">
        <f t="shared" si="60"/>
        <v>10491.95</v>
      </c>
      <c r="D981" s="46">
        <f t="shared" si="61"/>
        <v>9961.7250000000004</v>
      </c>
      <c r="E981" s="46">
        <f t="shared" si="62"/>
        <v>9612.1142857142859</v>
      </c>
      <c r="F981" s="46">
        <f t="shared" si="63"/>
        <v>8604.8449999999975</v>
      </c>
    </row>
    <row r="982" spans="1:6" x14ac:dyDescent="0.2">
      <c r="A982" s="5">
        <v>43637</v>
      </c>
      <c r="B982" s="37">
        <v>10236</v>
      </c>
      <c r="C982" s="46">
        <f t="shared" si="60"/>
        <v>9896.5499999999993</v>
      </c>
      <c r="D982" s="46">
        <f t="shared" si="61"/>
        <v>9548.7250000000004</v>
      </c>
      <c r="E982" s="46">
        <f t="shared" si="62"/>
        <v>9341.8428571428576</v>
      </c>
      <c r="F982" s="46">
        <f t="shared" si="63"/>
        <v>8504.4499999999989</v>
      </c>
    </row>
    <row r="983" spans="1:6" x14ac:dyDescent="0.2">
      <c r="A983" s="5">
        <v>43636</v>
      </c>
      <c r="B983" s="37">
        <v>9557.1</v>
      </c>
      <c r="C983" s="46">
        <f t="shared" si="60"/>
        <v>9431.5</v>
      </c>
      <c r="D983" s="46">
        <f t="shared" si="61"/>
        <v>9328.7250000000004</v>
      </c>
      <c r="E983" s="46">
        <f t="shared" si="62"/>
        <v>9120.8571428571431</v>
      </c>
      <c r="F983" s="46">
        <f t="shared" si="63"/>
        <v>8419.9999999999982</v>
      </c>
    </row>
    <row r="984" spans="1:6" x14ac:dyDescent="0.2">
      <c r="A984" s="5">
        <v>43635</v>
      </c>
      <c r="B984" s="37">
        <v>9305.9</v>
      </c>
      <c r="C984" s="46">
        <f t="shared" si="60"/>
        <v>9200.9</v>
      </c>
      <c r="D984" s="46">
        <f t="shared" si="61"/>
        <v>9185.9500000000007</v>
      </c>
      <c r="E984" s="46">
        <f t="shared" si="62"/>
        <v>8930.9</v>
      </c>
      <c r="F984" s="46">
        <f t="shared" si="63"/>
        <v>8368.81</v>
      </c>
    </row>
    <row r="985" spans="1:6" x14ac:dyDescent="0.2">
      <c r="A985" s="5">
        <v>43634</v>
      </c>
      <c r="B985" s="37">
        <v>9095.9</v>
      </c>
      <c r="C985" s="46">
        <f t="shared" si="60"/>
        <v>9225.9500000000007</v>
      </c>
      <c r="D985" s="46">
        <f t="shared" si="61"/>
        <v>9073.4750000000004</v>
      </c>
      <c r="E985" s="46">
        <f t="shared" si="62"/>
        <v>8769.4</v>
      </c>
      <c r="F985" s="46">
        <f t="shared" si="63"/>
        <v>8317.01</v>
      </c>
    </row>
    <row r="986" spans="1:6" x14ac:dyDescent="0.2">
      <c r="A986" s="5">
        <v>43633</v>
      </c>
      <c r="B986" s="37">
        <v>9356</v>
      </c>
      <c r="C986" s="46">
        <f t="shared" si="60"/>
        <v>9171</v>
      </c>
      <c r="D986" s="46">
        <f t="shared" si="61"/>
        <v>8971.7749999999996</v>
      </c>
      <c r="E986" s="46">
        <f t="shared" si="62"/>
        <v>8599.1428571428569</v>
      </c>
      <c r="F986" s="46">
        <f t="shared" si="63"/>
        <v>8296.2599999999984</v>
      </c>
    </row>
    <row r="987" spans="1:6" x14ac:dyDescent="0.2">
      <c r="A987" s="5">
        <v>43632</v>
      </c>
      <c r="B987" s="37">
        <v>8986</v>
      </c>
      <c r="C987" s="46">
        <f t="shared" si="60"/>
        <v>8921</v>
      </c>
      <c r="D987" s="46">
        <f t="shared" si="61"/>
        <v>8689.625</v>
      </c>
      <c r="E987" s="46">
        <f t="shared" si="62"/>
        <v>8407.3857142857141</v>
      </c>
      <c r="F987" s="46">
        <f t="shared" si="63"/>
        <v>8265.5049999999992</v>
      </c>
    </row>
    <row r="988" spans="1:6" x14ac:dyDescent="0.2">
      <c r="A988" s="5">
        <v>43631</v>
      </c>
      <c r="B988" s="37">
        <v>8856</v>
      </c>
      <c r="C988" s="46">
        <f t="shared" si="60"/>
        <v>8772.5499999999993</v>
      </c>
      <c r="D988" s="46">
        <f t="shared" si="61"/>
        <v>8486.9750000000004</v>
      </c>
      <c r="E988" s="46">
        <f t="shared" si="62"/>
        <v>8214.9857142857127</v>
      </c>
      <c r="F988" s="46">
        <f t="shared" si="63"/>
        <v>8256.505000000001</v>
      </c>
    </row>
    <row r="989" spans="1:6" x14ac:dyDescent="0.2">
      <c r="A989" s="5">
        <v>43630</v>
      </c>
      <c r="B989" s="37">
        <v>8689.1</v>
      </c>
      <c r="C989" s="46">
        <f t="shared" si="60"/>
        <v>8458.25</v>
      </c>
      <c r="D989" s="46">
        <f t="shared" si="61"/>
        <v>8249</v>
      </c>
      <c r="E989" s="46">
        <f t="shared" si="62"/>
        <v>8081.9285714285706</v>
      </c>
      <c r="F989" s="46">
        <f t="shared" si="63"/>
        <v>8250.1999999999989</v>
      </c>
    </row>
    <row r="990" spans="1:6" x14ac:dyDescent="0.2">
      <c r="A990" s="5">
        <v>43629</v>
      </c>
      <c r="B990" s="37">
        <v>8227.4</v>
      </c>
      <c r="C990" s="46">
        <f t="shared" si="60"/>
        <v>8201.4</v>
      </c>
      <c r="D990" s="46">
        <f t="shared" si="61"/>
        <v>8080.1500000000005</v>
      </c>
      <c r="E990" s="46">
        <f t="shared" si="62"/>
        <v>7982.2714285714292</v>
      </c>
      <c r="F990" s="46">
        <f t="shared" si="63"/>
        <v>8218.49</v>
      </c>
    </row>
    <row r="991" spans="1:6" x14ac:dyDescent="0.2">
      <c r="A991" s="5">
        <v>43628</v>
      </c>
      <c r="B991" s="37">
        <v>8175.4</v>
      </c>
      <c r="C991" s="46">
        <f t="shared" si="60"/>
        <v>8039.75</v>
      </c>
      <c r="D991" s="46">
        <f t="shared" si="61"/>
        <v>7933.1</v>
      </c>
      <c r="E991" s="46">
        <f t="shared" si="62"/>
        <v>7922.0142857142855</v>
      </c>
      <c r="F991" s="46">
        <f t="shared" si="63"/>
        <v>8206.864999999998</v>
      </c>
    </row>
    <row r="992" spans="1:6" x14ac:dyDescent="0.2">
      <c r="A992" s="5">
        <v>43627</v>
      </c>
      <c r="B992" s="37">
        <v>7904.1</v>
      </c>
      <c r="C992" s="46">
        <f t="shared" si="60"/>
        <v>7958.9</v>
      </c>
      <c r="D992" s="46">
        <f t="shared" si="61"/>
        <v>7870.4</v>
      </c>
      <c r="E992" s="46">
        <f t="shared" si="62"/>
        <v>7866.8571428571431</v>
      </c>
      <c r="F992" s="46">
        <f t="shared" si="63"/>
        <v>8191.7149999999983</v>
      </c>
    </row>
    <row r="993" spans="1:6" x14ac:dyDescent="0.2">
      <c r="A993" s="5">
        <v>43626</v>
      </c>
      <c r="B993" s="37">
        <v>8013.7</v>
      </c>
      <c r="C993" s="46">
        <f t="shared" si="60"/>
        <v>7826.45</v>
      </c>
      <c r="D993" s="46">
        <f t="shared" si="61"/>
        <v>7892.25</v>
      </c>
      <c r="E993" s="46">
        <f t="shared" si="62"/>
        <v>7836.6714285714288</v>
      </c>
      <c r="F993" s="46">
        <f t="shared" si="63"/>
        <v>8177.5649999999996</v>
      </c>
    </row>
    <row r="994" spans="1:6" x14ac:dyDescent="0.2">
      <c r="A994" s="5">
        <v>43625</v>
      </c>
      <c r="B994" s="37">
        <v>7639.2</v>
      </c>
      <c r="C994" s="46">
        <f t="shared" si="60"/>
        <v>7781.9</v>
      </c>
      <c r="D994" s="46">
        <f t="shared" si="61"/>
        <v>7840.2250000000004</v>
      </c>
      <c r="E994" s="46">
        <f t="shared" si="62"/>
        <v>7849.4857142857154</v>
      </c>
      <c r="F994" s="46">
        <f t="shared" si="63"/>
        <v>8173.7299999999987</v>
      </c>
    </row>
    <row r="995" spans="1:6" x14ac:dyDescent="0.2">
      <c r="A995" s="5">
        <v>43624</v>
      </c>
      <c r="B995" s="37">
        <v>7924.6</v>
      </c>
      <c r="C995" s="46">
        <f t="shared" si="60"/>
        <v>7958.05</v>
      </c>
      <c r="D995" s="46">
        <f t="shared" si="61"/>
        <v>7877.75</v>
      </c>
      <c r="E995" s="46">
        <f t="shared" si="62"/>
        <v>8006.7428571428582</v>
      </c>
      <c r="F995" s="46">
        <f t="shared" si="63"/>
        <v>8191.0199999999986</v>
      </c>
    </row>
    <row r="996" spans="1:6" x14ac:dyDescent="0.2">
      <c r="A996" s="5">
        <v>43623</v>
      </c>
      <c r="B996" s="37">
        <v>7991.5</v>
      </c>
      <c r="C996" s="46">
        <f t="shared" si="60"/>
        <v>7898.55</v>
      </c>
      <c r="D996" s="46">
        <f t="shared" si="61"/>
        <v>7819.8</v>
      </c>
      <c r="E996" s="46">
        <f t="shared" si="62"/>
        <v>8095.6571428571424</v>
      </c>
      <c r="F996" s="46">
        <f t="shared" si="63"/>
        <v>8204.2649999999976</v>
      </c>
    </row>
    <row r="997" spans="1:6" x14ac:dyDescent="0.2">
      <c r="A997" s="5">
        <v>43622</v>
      </c>
      <c r="B997" s="37">
        <v>7805.6</v>
      </c>
      <c r="C997" s="46">
        <f t="shared" si="60"/>
        <v>7797.4500000000007</v>
      </c>
      <c r="D997" s="46">
        <f t="shared" si="61"/>
        <v>7847.7749999999996</v>
      </c>
      <c r="E997" s="46">
        <f t="shared" si="62"/>
        <v>8173.057142857142</v>
      </c>
      <c r="F997" s="46">
        <f t="shared" si="63"/>
        <v>8167.6899999999978</v>
      </c>
    </row>
    <row r="998" spans="1:6" x14ac:dyDescent="0.2">
      <c r="A998" s="5">
        <v>43621</v>
      </c>
      <c r="B998" s="37">
        <v>7789.3</v>
      </c>
      <c r="C998" s="46">
        <f t="shared" si="60"/>
        <v>7741.05</v>
      </c>
      <c r="D998" s="46">
        <f t="shared" si="61"/>
        <v>8081.375</v>
      </c>
      <c r="E998" s="46">
        <f t="shared" si="62"/>
        <v>8239.3857142857141</v>
      </c>
      <c r="F998" s="46">
        <f t="shared" si="63"/>
        <v>8148.1799999999985</v>
      </c>
    </row>
    <row r="999" spans="1:6" x14ac:dyDescent="0.2">
      <c r="A999" s="5">
        <v>43620</v>
      </c>
      <c r="B999" s="37">
        <v>7692.8</v>
      </c>
      <c r="C999" s="46">
        <f t="shared" si="60"/>
        <v>7898.1</v>
      </c>
      <c r="D999" s="46">
        <f t="shared" si="61"/>
        <v>8270.7999999999993</v>
      </c>
      <c r="E999" s="46">
        <f t="shared" si="62"/>
        <v>8366.7571428571428</v>
      </c>
      <c r="F999" s="46">
        <f t="shared" si="63"/>
        <v>8151.5649999999978</v>
      </c>
    </row>
    <row r="1000" spans="1:6" x14ac:dyDescent="0.2">
      <c r="A1000" s="5">
        <v>43619</v>
      </c>
      <c r="B1000" s="37">
        <v>8103.4</v>
      </c>
      <c r="C1000" s="46">
        <f t="shared" si="60"/>
        <v>8421.7000000000007</v>
      </c>
      <c r="D1000" s="46">
        <f t="shared" si="61"/>
        <v>8480.9249999999993</v>
      </c>
      <c r="E1000" s="46">
        <f t="shared" si="62"/>
        <v>8516.4857142857145</v>
      </c>
      <c r="F1000" s="46">
        <f t="shared" si="63"/>
        <v>8173.5699999999979</v>
      </c>
    </row>
    <row r="1001" spans="1:6" x14ac:dyDescent="0.2">
      <c r="A1001" s="5">
        <v>43618</v>
      </c>
      <c r="B1001" s="37">
        <v>8740</v>
      </c>
      <c r="C1001" s="46">
        <f t="shared" si="60"/>
        <v>8643.5</v>
      </c>
      <c r="D1001" s="46">
        <f t="shared" si="61"/>
        <v>8522.5499999999993</v>
      </c>
      <c r="E1001" s="46">
        <f t="shared" si="62"/>
        <v>8616.8571428571431</v>
      </c>
      <c r="F1001" s="46">
        <f t="shared" si="63"/>
        <v>8166.3149999999978</v>
      </c>
    </row>
    <row r="1002" spans="1:6" x14ac:dyDescent="0.2">
      <c r="A1002" s="5">
        <v>43617</v>
      </c>
      <c r="B1002" s="37">
        <v>8547</v>
      </c>
      <c r="C1002" s="46">
        <f t="shared" si="60"/>
        <v>8540.15</v>
      </c>
      <c r="D1002" s="46">
        <f t="shared" si="61"/>
        <v>8507.7749999999996</v>
      </c>
      <c r="E1002" s="46">
        <f t="shared" si="62"/>
        <v>8615.4142857142851</v>
      </c>
      <c r="F1002" s="46">
        <f t="shared" si="63"/>
        <v>8116.9749999999985</v>
      </c>
    </row>
    <row r="1003" spans="1:6" x14ac:dyDescent="0.2">
      <c r="A1003" s="5">
        <v>43616</v>
      </c>
      <c r="B1003" s="37">
        <v>8533.2999999999993</v>
      </c>
      <c r="C1003" s="46">
        <f t="shared" si="60"/>
        <v>8401.5999999999985</v>
      </c>
      <c r="D1003" s="46">
        <f t="shared" si="61"/>
        <v>8556.25</v>
      </c>
      <c r="E1003" s="46">
        <f t="shared" si="62"/>
        <v>8545.1142857142859</v>
      </c>
      <c r="F1003" s="46">
        <f t="shared" si="63"/>
        <v>8038.62</v>
      </c>
    </row>
    <row r="1004" spans="1:6" x14ac:dyDescent="0.2">
      <c r="A1004" s="5">
        <v>43615</v>
      </c>
      <c r="B1004" s="37">
        <v>8269.9</v>
      </c>
      <c r="C1004" s="46">
        <f t="shared" si="60"/>
        <v>8475.4</v>
      </c>
      <c r="D1004" s="46">
        <f t="shared" si="61"/>
        <v>8624.4249999999993</v>
      </c>
      <c r="E1004" s="46">
        <f t="shared" si="62"/>
        <v>8468.2000000000007</v>
      </c>
      <c r="F1004" s="46">
        <f t="shared" si="63"/>
        <v>7968.7749999999996</v>
      </c>
    </row>
    <row r="1005" spans="1:6" x14ac:dyDescent="0.2">
      <c r="A1005" s="5">
        <v>43614</v>
      </c>
      <c r="B1005" s="37">
        <v>8680.9</v>
      </c>
      <c r="C1005" s="46">
        <f t="shared" si="60"/>
        <v>8710.9</v>
      </c>
      <c r="D1005" s="46">
        <f t="shared" si="61"/>
        <v>8739.4249999999993</v>
      </c>
      <c r="E1005" s="46">
        <f t="shared" si="62"/>
        <v>8411.4142857142851</v>
      </c>
      <c r="F1005" s="46">
        <f t="shared" si="63"/>
        <v>7877.2149999999992</v>
      </c>
    </row>
    <row r="1006" spans="1:6" x14ac:dyDescent="0.2">
      <c r="A1006" s="5">
        <v>43613</v>
      </c>
      <c r="B1006" s="37">
        <v>8740.9</v>
      </c>
      <c r="C1006" s="46">
        <f t="shared" si="60"/>
        <v>8773.4500000000007</v>
      </c>
      <c r="D1006" s="46">
        <f t="shared" si="61"/>
        <v>8582.9250000000011</v>
      </c>
      <c r="E1006" s="46">
        <f t="shared" si="62"/>
        <v>8260.0142857142873</v>
      </c>
      <c r="F1006" s="46">
        <f t="shared" si="63"/>
        <v>7756.0899999999992</v>
      </c>
    </row>
    <row r="1007" spans="1:6" x14ac:dyDescent="0.2">
      <c r="A1007" s="5">
        <v>43612</v>
      </c>
      <c r="B1007" s="37">
        <v>8806</v>
      </c>
      <c r="C1007" s="46">
        <f t="shared" si="60"/>
        <v>8767.9500000000007</v>
      </c>
      <c r="D1007" s="46">
        <f t="shared" si="61"/>
        <v>8396.4250000000011</v>
      </c>
      <c r="E1007" s="46">
        <f t="shared" si="62"/>
        <v>8145.1714285714288</v>
      </c>
      <c r="F1007" s="46">
        <f t="shared" si="63"/>
        <v>7629.0949999999993</v>
      </c>
    </row>
    <row r="1008" spans="1:6" x14ac:dyDescent="0.2">
      <c r="A1008" s="5">
        <v>43611</v>
      </c>
      <c r="B1008" s="37">
        <v>8729.9</v>
      </c>
      <c r="C1008" s="46">
        <f t="shared" si="60"/>
        <v>8392.4</v>
      </c>
      <c r="D1008" s="46">
        <f t="shared" si="61"/>
        <v>8163.0249999999996</v>
      </c>
      <c r="E1008" s="46">
        <f t="shared" si="62"/>
        <v>8027.8857142857141</v>
      </c>
      <c r="F1008" s="46">
        <f t="shared" si="63"/>
        <v>7493.1899999999978</v>
      </c>
    </row>
    <row r="1009" spans="1:6" x14ac:dyDescent="0.2">
      <c r="A1009" s="5">
        <v>43610</v>
      </c>
      <c r="B1009" s="37">
        <v>8054.9</v>
      </c>
      <c r="C1009" s="46">
        <f t="shared" si="60"/>
        <v>8024.9</v>
      </c>
      <c r="D1009" s="46">
        <f t="shared" si="61"/>
        <v>7885.8249999999989</v>
      </c>
      <c r="E1009" s="46">
        <f t="shared" si="62"/>
        <v>7950.6857142857134</v>
      </c>
      <c r="F1009" s="46">
        <f t="shared" si="63"/>
        <v>7358.0899999999983</v>
      </c>
    </row>
    <row r="1010" spans="1:6" x14ac:dyDescent="0.2">
      <c r="A1010" s="5">
        <v>43609</v>
      </c>
      <c r="B1010" s="37">
        <v>7994.9</v>
      </c>
      <c r="C1010" s="46">
        <f t="shared" si="60"/>
        <v>7933.65</v>
      </c>
      <c r="D1010" s="46">
        <f t="shared" si="61"/>
        <v>7856.35</v>
      </c>
      <c r="E1010" s="46">
        <f t="shared" si="62"/>
        <v>7837.1285714285714</v>
      </c>
      <c r="F1010" s="46">
        <f t="shared" si="63"/>
        <v>7257.4449999999979</v>
      </c>
    </row>
    <row r="1011" spans="1:6" x14ac:dyDescent="0.2">
      <c r="A1011" s="5">
        <v>43608</v>
      </c>
      <c r="B1011" s="37">
        <v>7872.4</v>
      </c>
      <c r="C1011" s="46">
        <f t="shared" si="60"/>
        <v>7746.75</v>
      </c>
      <c r="D1011" s="46">
        <f t="shared" si="61"/>
        <v>7853.875</v>
      </c>
      <c r="E1011" s="46">
        <f t="shared" si="62"/>
        <v>7754.3428571428576</v>
      </c>
      <c r="F1011" s="46">
        <f t="shared" si="63"/>
        <v>7162.614999999998</v>
      </c>
    </row>
    <row r="1012" spans="1:6" x14ac:dyDescent="0.2">
      <c r="A1012" s="5">
        <v>43607</v>
      </c>
      <c r="B1012" s="37">
        <v>7621.1</v>
      </c>
      <c r="C1012" s="46">
        <f t="shared" si="60"/>
        <v>7779.05</v>
      </c>
      <c r="D1012" s="46">
        <f t="shared" si="61"/>
        <v>7933.15</v>
      </c>
      <c r="E1012" s="46">
        <f t="shared" si="62"/>
        <v>7752.1428571428569</v>
      </c>
      <c r="F1012" s="46">
        <f t="shared" si="63"/>
        <v>7069.7949999999983</v>
      </c>
    </row>
    <row r="1013" spans="1:6" x14ac:dyDescent="0.2">
      <c r="A1013" s="5">
        <v>43606</v>
      </c>
      <c r="B1013" s="37">
        <v>7937</v>
      </c>
      <c r="C1013" s="46">
        <f t="shared" si="60"/>
        <v>7961</v>
      </c>
      <c r="D1013" s="46">
        <f t="shared" si="61"/>
        <v>7842.875</v>
      </c>
      <c r="E1013" s="46">
        <f t="shared" si="62"/>
        <v>7825.2571428571437</v>
      </c>
      <c r="F1013" s="46">
        <f t="shared" si="63"/>
        <v>6974.9299999999985</v>
      </c>
    </row>
    <row r="1014" spans="1:6" x14ac:dyDescent="0.2">
      <c r="A1014" s="5">
        <v>43605</v>
      </c>
      <c r="B1014" s="37">
        <v>7985</v>
      </c>
      <c r="C1014" s="46">
        <f t="shared" si="60"/>
        <v>8087.25</v>
      </c>
      <c r="D1014" s="46">
        <f t="shared" si="61"/>
        <v>7712.4750000000004</v>
      </c>
      <c r="E1014" s="46">
        <f t="shared" si="62"/>
        <v>7828.3000000000011</v>
      </c>
      <c r="F1014" s="46">
        <f t="shared" si="63"/>
        <v>6859.5599999999995</v>
      </c>
    </row>
    <row r="1015" spans="1:6" x14ac:dyDescent="0.2">
      <c r="A1015" s="5">
        <v>43604</v>
      </c>
      <c r="B1015" s="37">
        <v>8189.5</v>
      </c>
      <c r="C1015" s="46">
        <f t="shared" si="60"/>
        <v>7724.75</v>
      </c>
      <c r="D1015" s="46">
        <f t="shared" si="61"/>
        <v>7680.4750000000004</v>
      </c>
      <c r="E1015" s="46">
        <f t="shared" si="62"/>
        <v>7795.1857142857143</v>
      </c>
      <c r="F1015" s="46">
        <f t="shared" si="63"/>
        <v>6740.2850000000008</v>
      </c>
    </row>
    <row r="1016" spans="1:6" x14ac:dyDescent="0.2">
      <c r="A1016" s="5">
        <v>43603</v>
      </c>
      <c r="B1016" s="37">
        <v>7260</v>
      </c>
      <c r="C1016" s="46">
        <f t="shared" si="60"/>
        <v>7337.7</v>
      </c>
      <c r="D1016" s="46">
        <f t="shared" si="61"/>
        <v>7666.3250000000007</v>
      </c>
      <c r="E1016" s="46">
        <f t="shared" si="62"/>
        <v>7622.385714285715</v>
      </c>
      <c r="F1016" s="46">
        <f t="shared" si="63"/>
        <v>6604.8149999999996</v>
      </c>
    </row>
    <row r="1017" spans="1:6" x14ac:dyDescent="0.2">
      <c r="A1017" s="5">
        <v>43602</v>
      </c>
      <c r="B1017" s="37">
        <v>7415.4</v>
      </c>
      <c r="C1017" s="46">
        <f t="shared" si="60"/>
        <v>7636.2</v>
      </c>
      <c r="D1017" s="46">
        <f t="shared" si="61"/>
        <v>7840.9</v>
      </c>
      <c r="E1017" s="46">
        <f t="shared" si="62"/>
        <v>7604.7285714285708</v>
      </c>
      <c r="F1017" s="46">
        <f t="shared" si="63"/>
        <v>6516.1550000000007</v>
      </c>
    </row>
    <row r="1018" spans="1:6" x14ac:dyDescent="0.2">
      <c r="A1018" s="5">
        <v>43601</v>
      </c>
      <c r="B1018" s="37">
        <v>7857</v>
      </c>
      <c r="C1018" s="46">
        <f t="shared" si="60"/>
        <v>7994.95</v>
      </c>
      <c r="D1018" s="46">
        <f t="shared" si="61"/>
        <v>7925.35</v>
      </c>
      <c r="E1018" s="46">
        <f t="shared" si="62"/>
        <v>7465.2</v>
      </c>
      <c r="F1018" s="46">
        <f t="shared" si="63"/>
        <v>6415.4750000000004</v>
      </c>
    </row>
    <row r="1019" spans="1:6" x14ac:dyDescent="0.2">
      <c r="A1019" s="5">
        <v>43600</v>
      </c>
      <c r="B1019" s="37">
        <v>8132.9</v>
      </c>
      <c r="C1019" s="46">
        <f t="shared" si="60"/>
        <v>8045.6</v>
      </c>
      <c r="D1019" s="46">
        <f t="shared" si="61"/>
        <v>7706.0750000000007</v>
      </c>
      <c r="E1019" s="46">
        <f t="shared" si="62"/>
        <v>7236.8285714285721</v>
      </c>
      <c r="F1019" s="46">
        <f t="shared" si="63"/>
        <v>6293.1650000000018</v>
      </c>
    </row>
    <row r="1020" spans="1:6" x14ac:dyDescent="0.2">
      <c r="A1020" s="5">
        <v>43599</v>
      </c>
      <c r="B1020" s="37">
        <v>7958.3</v>
      </c>
      <c r="C1020" s="46">
        <f t="shared" si="60"/>
        <v>7855.75</v>
      </c>
      <c r="D1020" s="46">
        <f t="shared" si="61"/>
        <v>7456.9500000000007</v>
      </c>
      <c r="E1020" s="46">
        <f t="shared" si="62"/>
        <v>6960.8428571428576</v>
      </c>
      <c r="F1020" s="46">
        <f t="shared" si="63"/>
        <v>6147.4700000000021</v>
      </c>
    </row>
    <row r="1021" spans="1:6" x14ac:dyDescent="0.2">
      <c r="A1021" s="5">
        <v>43598</v>
      </c>
      <c r="B1021" s="37">
        <v>7753.2</v>
      </c>
      <c r="C1021" s="46">
        <f t="shared" si="60"/>
        <v>7366.5499999999993</v>
      </c>
      <c r="D1021" s="46">
        <f t="shared" si="61"/>
        <v>7077.05</v>
      </c>
      <c r="E1021" s="46">
        <f t="shared" si="62"/>
        <v>6693.6428571428569</v>
      </c>
      <c r="F1021" s="46">
        <f t="shared" si="63"/>
        <v>6023.5700000000015</v>
      </c>
    </row>
    <row r="1022" spans="1:6" x14ac:dyDescent="0.2">
      <c r="A1022" s="5">
        <v>43597</v>
      </c>
      <c r="B1022" s="37">
        <v>6979.9</v>
      </c>
      <c r="C1022" s="46">
        <f t="shared" si="60"/>
        <v>7058.15</v>
      </c>
      <c r="D1022" s="46">
        <f t="shared" si="61"/>
        <v>6703.35</v>
      </c>
      <c r="E1022" s="46">
        <f t="shared" si="62"/>
        <v>6447.1714285714288</v>
      </c>
      <c r="F1022" s="46">
        <f t="shared" si="63"/>
        <v>5913.4550000000008</v>
      </c>
    </row>
    <row r="1023" spans="1:6" x14ac:dyDescent="0.2">
      <c r="A1023" s="5">
        <v>43596</v>
      </c>
      <c r="B1023" s="37">
        <v>7136.4</v>
      </c>
      <c r="C1023" s="46">
        <f t="shared" si="60"/>
        <v>6787.5499999999993</v>
      </c>
      <c r="D1023" s="46">
        <f t="shared" si="61"/>
        <v>6508.625</v>
      </c>
      <c r="E1023" s="46">
        <f t="shared" si="62"/>
        <v>6313.1857142857143</v>
      </c>
      <c r="F1023" s="46">
        <f t="shared" si="63"/>
        <v>5835.3500000000013</v>
      </c>
    </row>
    <row r="1024" spans="1:6" x14ac:dyDescent="0.2">
      <c r="A1024" s="5">
        <v>43595</v>
      </c>
      <c r="B1024" s="37">
        <v>6438.7</v>
      </c>
      <c r="C1024" s="46">
        <f t="shared" si="60"/>
        <v>6348.5499999999993</v>
      </c>
      <c r="D1024" s="46">
        <f t="shared" si="61"/>
        <v>6246.5</v>
      </c>
      <c r="E1024" s="46">
        <f t="shared" si="62"/>
        <v>6164.885714285715</v>
      </c>
      <c r="F1024" s="46">
        <f t="shared" si="63"/>
        <v>5744.6250000000009</v>
      </c>
    </row>
    <row r="1025" spans="1:6" x14ac:dyDescent="0.2">
      <c r="A1025" s="5">
        <v>43594</v>
      </c>
      <c r="B1025" s="37">
        <v>6258.4</v>
      </c>
      <c r="C1025" s="46">
        <f t="shared" si="60"/>
        <v>6229.7</v>
      </c>
      <c r="D1025" s="46">
        <f t="shared" si="61"/>
        <v>6143.7999999999993</v>
      </c>
      <c r="E1025" s="46">
        <f t="shared" si="62"/>
        <v>6104.5</v>
      </c>
      <c r="F1025" s="46">
        <f t="shared" si="63"/>
        <v>5689.6900000000005</v>
      </c>
    </row>
    <row r="1026" spans="1:6" x14ac:dyDescent="0.2">
      <c r="A1026" s="5">
        <v>43593</v>
      </c>
      <c r="B1026" s="37">
        <v>6201</v>
      </c>
      <c r="C1026" s="46">
        <f t="shared" si="60"/>
        <v>6144.45</v>
      </c>
      <c r="D1026" s="46">
        <f t="shared" si="61"/>
        <v>6089.7</v>
      </c>
      <c r="E1026" s="46">
        <f t="shared" si="62"/>
        <v>6028.1285714285714</v>
      </c>
      <c r="F1026" s="46">
        <f t="shared" si="63"/>
        <v>5642.4699999999993</v>
      </c>
    </row>
    <row r="1027" spans="1:6" x14ac:dyDescent="0.2">
      <c r="A1027" s="5">
        <v>43592</v>
      </c>
      <c r="B1027" s="37">
        <v>6087.9</v>
      </c>
      <c r="C1027" s="46">
        <f t="shared" ref="C1027:C1090" si="64">AVERAGE(B1027:B1028)</f>
        <v>6057.9</v>
      </c>
      <c r="D1027" s="46">
        <f t="shared" ref="D1027:D1090" si="65">AVERAGE(B1027:B1030)</f>
        <v>6064.0249999999996</v>
      </c>
      <c r="E1027" s="46">
        <f t="shared" ref="E1027:E1090" si="66">AVERAGE(B1027:B1033)</f>
        <v>5946.5</v>
      </c>
      <c r="F1027" s="46">
        <f t="shared" ref="F1027:F1090" si="67">AVERAGE(B1027:B1046)</f>
        <v>5597.96</v>
      </c>
    </row>
    <row r="1028" spans="1:6" x14ac:dyDescent="0.2">
      <c r="A1028" s="5">
        <v>43591</v>
      </c>
      <c r="B1028" s="37">
        <v>6027.9</v>
      </c>
      <c r="C1028" s="46">
        <f t="shared" si="64"/>
        <v>6034.95</v>
      </c>
      <c r="D1028" s="46">
        <f t="shared" si="65"/>
        <v>6046.05</v>
      </c>
      <c r="E1028" s="46">
        <f t="shared" si="66"/>
        <v>5876.7285714285708</v>
      </c>
      <c r="F1028" s="46">
        <f t="shared" si="67"/>
        <v>5556.29</v>
      </c>
    </row>
    <row r="1029" spans="1:6" x14ac:dyDescent="0.2">
      <c r="A1029" s="5">
        <v>43590</v>
      </c>
      <c r="B1029" s="37">
        <v>6042</v>
      </c>
      <c r="C1029" s="46">
        <f t="shared" si="64"/>
        <v>6070.15</v>
      </c>
      <c r="D1029" s="46">
        <f t="shared" si="65"/>
        <v>5970.0249999999996</v>
      </c>
      <c r="E1029" s="46">
        <f t="shared" si="66"/>
        <v>5798.4714285714281</v>
      </c>
      <c r="F1029" s="46">
        <f t="shared" si="67"/>
        <v>5516.61</v>
      </c>
    </row>
    <row r="1030" spans="1:6" x14ac:dyDescent="0.2">
      <c r="A1030" s="5">
        <v>43589</v>
      </c>
      <c r="B1030" s="37">
        <v>6098.3</v>
      </c>
      <c r="C1030" s="46">
        <f t="shared" si="64"/>
        <v>6057.15</v>
      </c>
      <c r="D1030" s="46">
        <f t="shared" si="65"/>
        <v>5866.9249999999993</v>
      </c>
      <c r="E1030" s="46">
        <f t="shared" si="66"/>
        <v>5719.1571428571424</v>
      </c>
      <c r="F1030" s="46">
        <f t="shared" si="67"/>
        <v>5466.97</v>
      </c>
    </row>
    <row r="1031" spans="1:6" x14ac:dyDescent="0.2">
      <c r="A1031" s="5">
        <v>43588</v>
      </c>
      <c r="B1031" s="37">
        <v>6016</v>
      </c>
      <c r="C1031" s="46">
        <f t="shared" si="64"/>
        <v>5869.9</v>
      </c>
      <c r="D1031" s="46">
        <f t="shared" si="65"/>
        <v>5742.2250000000004</v>
      </c>
      <c r="E1031" s="46">
        <f t="shared" si="66"/>
        <v>5619.6571428571433</v>
      </c>
      <c r="F1031" s="46">
        <f t="shared" si="67"/>
        <v>5421.77</v>
      </c>
    </row>
    <row r="1032" spans="1:6" x14ac:dyDescent="0.2">
      <c r="A1032" s="5">
        <v>43587</v>
      </c>
      <c r="B1032" s="37">
        <v>5723.8</v>
      </c>
      <c r="C1032" s="46">
        <f t="shared" si="64"/>
        <v>5676.7000000000007</v>
      </c>
      <c r="D1032" s="46">
        <f t="shared" si="65"/>
        <v>5608.25</v>
      </c>
      <c r="E1032" s="46">
        <f t="shared" si="66"/>
        <v>5533.2</v>
      </c>
      <c r="F1032" s="46">
        <f t="shared" si="67"/>
        <v>5376.06</v>
      </c>
    </row>
    <row r="1033" spans="1:6" x14ac:dyDescent="0.2">
      <c r="A1033" s="5">
        <v>43586</v>
      </c>
      <c r="B1033" s="37">
        <v>5629.6</v>
      </c>
      <c r="C1033" s="46">
        <f t="shared" si="64"/>
        <v>5614.55</v>
      </c>
      <c r="D1033" s="46">
        <f t="shared" si="65"/>
        <v>5549</v>
      </c>
      <c r="E1033" s="46">
        <f t="shared" si="66"/>
        <v>5461.0857142857139</v>
      </c>
      <c r="F1033" s="46">
        <f t="shared" si="67"/>
        <v>5345.5700000000006</v>
      </c>
    </row>
    <row r="1034" spans="1:6" x14ac:dyDescent="0.2">
      <c r="A1034" s="5">
        <v>43585</v>
      </c>
      <c r="B1034" s="37">
        <v>5599.5</v>
      </c>
      <c r="C1034" s="46">
        <f t="shared" si="64"/>
        <v>5539.8</v>
      </c>
      <c r="D1034" s="46">
        <f t="shared" si="65"/>
        <v>5492.05</v>
      </c>
      <c r="E1034" s="46">
        <f t="shared" si="66"/>
        <v>5439.7571428571437</v>
      </c>
      <c r="F1034" s="46">
        <f t="shared" si="67"/>
        <v>5317.380000000001</v>
      </c>
    </row>
    <row r="1035" spans="1:6" x14ac:dyDescent="0.2">
      <c r="A1035" s="5">
        <v>43584</v>
      </c>
      <c r="B1035" s="37">
        <v>5480.1</v>
      </c>
      <c r="C1035" s="46">
        <f t="shared" si="64"/>
        <v>5483.4500000000007</v>
      </c>
      <c r="D1035" s="46">
        <f t="shared" si="65"/>
        <v>5444.875</v>
      </c>
      <c r="E1035" s="46">
        <f t="shared" si="66"/>
        <v>5432.8142857142857</v>
      </c>
      <c r="F1035" s="46">
        <f t="shared" si="67"/>
        <v>5302.9900000000007</v>
      </c>
    </row>
    <row r="1036" spans="1:6" x14ac:dyDescent="0.2">
      <c r="A1036" s="5">
        <v>43583</v>
      </c>
      <c r="B1036" s="37">
        <v>5486.8</v>
      </c>
      <c r="C1036" s="46">
        <f t="shared" si="64"/>
        <v>5444.3</v>
      </c>
      <c r="D1036" s="46">
        <f t="shared" si="65"/>
        <v>5379.6</v>
      </c>
      <c r="E1036" s="46">
        <f t="shared" si="66"/>
        <v>5423.9142857142861</v>
      </c>
      <c r="F1036" s="46">
        <f t="shared" si="67"/>
        <v>5289.8000000000011</v>
      </c>
    </row>
    <row r="1037" spans="1:6" x14ac:dyDescent="0.2">
      <c r="A1037" s="5">
        <v>43582</v>
      </c>
      <c r="B1037" s="37">
        <v>5401.8</v>
      </c>
      <c r="C1037" s="46">
        <f t="shared" si="64"/>
        <v>5406.3</v>
      </c>
      <c r="D1037" s="46">
        <f t="shared" si="65"/>
        <v>5377.9750000000004</v>
      </c>
      <c r="E1037" s="46">
        <f t="shared" si="66"/>
        <v>5400.3571428571431</v>
      </c>
      <c r="F1037" s="46">
        <f t="shared" si="67"/>
        <v>5281.0850000000009</v>
      </c>
    </row>
    <row r="1038" spans="1:6" x14ac:dyDescent="0.2">
      <c r="A1038" s="5">
        <v>43581</v>
      </c>
      <c r="B1038" s="37">
        <v>5410.8</v>
      </c>
      <c r="C1038" s="46">
        <f t="shared" si="64"/>
        <v>5314.9</v>
      </c>
      <c r="D1038" s="46">
        <f t="shared" si="65"/>
        <v>5415.25</v>
      </c>
      <c r="E1038" s="46">
        <f t="shared" si="66"/>
        <v>5391.528571428571</v>
      </c>
      <c r="F1038" s="46">
        <f t="shared" si="67"/>
        <v>5272.9000000000005</v>
      </c>
    </row>
    <row r="1039" spans="1:6" x14ac:dyDescent="0.2">
      <c r="A1039" s="5">
        <v>43580</v>
      </c>
      <c r="B1039" s="37">
        <v>5219</v>
      </c>
      <c r="C1039" s="46">
        <f t="shared" si="64"/>
        <v>5349.65</v>
      </c>
      <c r="D1039" s="46">
        <f t="shared" si="65"/>
        <v>5417</v>
      </c>
      <c r="E1039" s="46">
        <f t="shared" si="66"/>
        <v>5377.7</v>
      </c>
      <c r="F1039" s="46">
        <f t="shared" si="67"/>
        <v>5256.8850000000002</v>
      </c>
    </row>
    <row r="1040" spans="1:6" x14ac:dyDescent="0.2">
      <c r="A1040" s="5">
        <v>43579</v>
      </c>
      <c r="B1040" s="37">
        <v>5480.3</v>
      </c>
      <c r="C1040" s="46">
        <f t="shared" si="64"/>
        <v>5515.6</v>
      </c>
      <c r="D1040" s="46">
        <f t="shared" si="65"/>
        <v>5442.7250000000004</v>
      </c>
      <c r="E1040" s="46">
        <f t="shared" si="66"/>
        <v>5390.8142857142866</v>
      </c>
      <c r="F1040" s="46">
        <f t="shared" si="67"/>
        <v>5249.9550000000008</v>
      </c>
    </row>
    <row r="1041" spans="1:6" x14ac:dyDescent="0.2">
      <c r="A1041" s="5">
        <v>43578</v>
      </c>
      <c r="B1041" s="37">
        <v>5550.9</v>
      </c>
      <c r="C1041" s="46">
        <f t="shared" si="64"/>
        <v>5484.35</v>
      </c>
      <c r="D1041" s="46">
        <f t="shared" si="65"/>
        <v>5407.65</v>
      </c>
      <c r="E1041" s="46">
        <f t="shared" si="66"/>
        <v>5358.557142857142</v>
      </c>
      <c r="F1041" s="46">
        <f t="shared" si="67"/>
        <v>5222.8850000000002</v>
      </c>
    </row>
    <row r="1042" spans="1:6" x14ac:dyDescent="0.2">
      <c r="A1042" s="5">
        <v>43577</v>
      </c>
      <c r="B1042" s="37">
        <v>5417.8</v>
      </c>
      <c r="C1042" s="46">
        <f t="shared" si="64"/>
        <v>5369.85</v>
      </c>
      <c r="D1042" s="46">
        <f t="shared" si="65"/>
        <v>5348.4250000000002</v>
      </c>
      <c r="E1042" s="46">
        <f t="shared" si="66"/>
        <v>5313.3285714285721</v>
      </c>
      <c r="F1042" s="46">
        <f t="shared" si="67"/>
        <v>5194.24</v>
      </c>
    </row>
    <row r="1043" spans="1:6" x14ac:dyDescent="0.2">
      <c r="A1043" s="5">
        <v>43576</v>
      </c>
      <c r="B1043" s="37">
        <v>5321.9</v>
      </c>
      <c r="C1043" s="46">
        <f t="shared" si="64"/>
        <v>5330.95</v>
      </c>
      <c r="D1043" s="46">
        <f t="shared" si="65"/>
        <v>5321.6750000000002</v>
      </c>
      <c r="E1043" s="46">
        <f t="shared" si="66"/>
        <v>5260.6714285714279</v>
      </c>
      <c r="F1043" s="46">
        <f t="shared" si="67"/>
        <v>5169.7049999999999</v>
      </c>
    </row>
    <row r="1044" spans="1:6" x14ac:dyDescent="0.2">
      <c r="A1044" s="5">
        <v>43575</v>
      </c>
      <c r="B1044" s="37">
        <v>5340</v>
      </c>
      <c r="C1044" s="46">
        <f t="shared" si="64"/>
        <v>5327</v>
      </c>
      <c r="D1044" s="46">
        <f t="shared" si="65"/>
        <v>5304.8249999999998</v>
      </c>
      <c r="E1044" s="46">
        <f t="shared" si="66"/>
        <v>5242.4428571428571</v>
      </c>
      <c r="F1044" s="46">
        <f t="shared" si="67"/>
        <v>5113.4500000000007</v>
      </c>
    </row>
    <row r="1045" spans="1:6" x14ac:dyDescent="0.2">
      <c r="A1045" s="5">
        <v>43574</v>
      </c>
      <c r="B1045" s="37">
        <v>5314</v>
      </c>
      <c r="C1045" s="46">
        <f t="shared" si="64"/>
        <v>5312.4</v>
      </c>
      <c r="D1045" s="46">
        <f t="shared" si="65"/>
        <v>5278.4</v>
      </c>
      <c r="E1045" s="46">
        <f t="shared" si="66"/>
        <v>5208.4142857142861</v>
      </c>
      <c r="F1045" s="46">
        <f t="shared" si="67"/>
        <v>5054.83</v>
      </c>
    </row>
    <row r="1046" spans="1:6" x14ac:dyDescent="0.2">
      <c r="A1046" s="5">
        <v>43573</v>
      </c>
      <c r="B1046" s="37">
        <v>5310.8</v>
      </c>
      <c r="C1046" s="46">
        <f t="shared" si="64"/>
        <v>5282.65</v>
      </c>
      <c r="D1046" s="46">
        <f t="shared" si="65"/>
        <v>5212.2</v>
      </c>
      <c r="E1046" s="46">
        <f t="shared" si="66"/>
        <v>5179.8428571428567</v>
      </c>
      <c r="F1046" s="46">
        <f t="shared" si="67"/>
        <v>4997.3850000000002</v>
      </c>
    </row>
    <row r="1047" spans="1:6" x14ac:dyDescent="0.2">
      <c r="A1047" s="5">
        <v>43572</v>
      </c>
      <c r="B1047" s="37">
        <v>5254.5</v>
      </c>
      <c r="C1047" s="46">
        <f t="shared" si="64"/>
        <v>5244.4</v>
      </c>
      <c r="D1047" s="46">
        <f t="shared" si="65"/>
        <v>5183.0749999999998</v>
      </c>
      <c r="E1047" s="46">
        <f t="shared" si="66"/>
        <v>5144.8428571428576</v>
      </c>
      <c r="F1047" s="46">
        <f t="shared" si="67"/>
        <v>4940.7950000000001</v>
      </c>
    </row>
    <row r="1048" spans="1:6" x14ac:dyDescent="0.2">
      <c r="A1048" s="5">
        <v>43571</v>
      </c>
      <c r="B1048" s="37">
        <v>5234.3</v>
      </c>
      <c r="C1048" s="46">
        <f t="shared" si="64"/>
        <v>5141.75</v>
      </c>
      <c r="D1048" s="46">
        <f t="shared" si="65"/>
        <v>5144.8999999999996</v>
      </c>
      <c r="E1048" s="46">
        <f t="shared" si="66"/>
        <v>5153.0142857142855</v>
      </c>
      <c r="F1048" s="46">
        <f t="shared" si="67"/>
        <v>4882.7000000000016</v>
      </c>
    </row>
    <row r="1049" spans="1:6" x14ac:dyDescent="0.2">
      <c r="A1049" s="5">
        <v>43570</v>
      </c>
      <c r="B1049" s="37">
        <v>5049.2</v>
      </c>
      <c r="C1049" s="46">
        <f t="shared" si="64"/>
        <v>5121.75</v>
      </c>
      <c r="D1049" s="46">
        <f t="shared" si="65"/>
        <v>5114.8249999999998</v>
      </c>
      <c r="E1049" s="46">
        <f t="shared" si="66"/>
        <v>5150.4428571428571</v>
      </c>
      <c r="F1049" s="46">
        <f t="shared" si="67"/>
        <v>4826.1100000000015</v>
      </c>
    </row>
    <row r="1050" spans="1:6" x14ac:dyDescent="0.2">
      <c r="A1050" s="5">
        <v>43569</v>
      </c>
      <c r="B1050" s="37">
        <v>5194.3</v>
      </c>
      <c r="C1050" s="46">
        <f t="shared" si="64"/>
        <v>5148.05</v>
      </c>
      <c r="D1050" s="46">
        <f t="shared" si="65"/>
        <v>5118.9750000000004</v>
      </c>
      <c r="E1050" s="46">
        <f t="shared" si="66"/>
        <v>5188.0571428571429</v>
      </c>
      <c r="F1050" s="46">
        <f t="shared" si="67"/>
        <v>4773.2350000000015</v>
      </c>
    </row>
    <row r="1051" spans="1:6" x14ac:dyDescent="0.2">
      <c r="A1051" s="5">
        <v>43568</v>
      </c>
      <c r="B1051" s="37">
        <v>5101.8</v>
      </c>
      <c r="C1051" s="46">
        <f t="shared" si="64"/>
        <v>5107.8999999999996</v>
      </c>
      <c r="D1051" s="46">
        <f t="shared" si="65"/>
        <v>5148.3249999999998</v>
      </c>
      <c r="E1051" s="46">
        <f t="shared" si="66"/>
        <v>5194.3142857142857</v>
      </c>
      <c r="F1051" s="46">
        <f t="shared" si="67"/>
        <v>4712.0200000000004</v>
      </c>
    </row>
    <row r="1052" spans="1:6" x14ac:dyDescent="0.2">
      <c r="A1052" s="5">
        <v>43567</v>
      </c>
      <c r="B1052" s="37">
        <v>5114</v>
      </c>
      <c r="C1052" s="46">
        <f t="shared" si="64"/>
        <v>5089.8999999999996</v>
      </c>
      <c r="D1052" s="46">
        <f t="shared" si="65"/>
        <v>5176.95</v>
      </c>
      <c r="E1052" s="46">
        <f t="shared" si="66"/>
        <v>5192.7</v>
      </c>
      <c r="F1052" s="46">
        <f t="shared" si="67"/>
        <v>4659</v>
      </c>
    </row>
    <row r="1053" spans="1:6" x14ac:dyDescent="0.2">
      <c r="A1053" s="5">
        <v>43566</v>
      </c>
      <c r="B1053" s="37">
        <v>5065.8</v>
      </c>
      <c r="C1053" s="46">
        <f t="shared" si="64"/>
        <v>5188.75</v>
      </c>
      <c r="D1053" s="46">
        <f t="shared" si="65"/>
        <v>5226.5749999999998</v>
      </c>
      <c r="E1053" s="46">
        <f t="shared" si="66"/>
        <v>5187.9000000000005</v>
      </c>
      <c r="F1053" s="46">
        <f t="shared" si="67"/>
        <v>4606.46</v>
      </c>
    </row>
    <row r="1054" spans="1:6" x14ac:dyDescent="0.2">
      <c r="A1054" s="5">
        <v>43565</v>
      </c>
      <c r="B1054" s="37">
        <v>5311.7</v>
      </c>
      <c r="C1054" s="46">
        <f t="shared" si="64"/>
        <v>5264</v>
      </c>
      <c r="D1054" s="46">
        <f t="shared" si="65"/>
        <v>5269.65</v>
      </c>
      <c r="E1054" s="46">
        <f t="shared" si="66"/>
        <v>5169.7714285714292</v>
      </c>
      <c r="F1054" s="46">
        <f t="shared" si="67"/>
        <v>4555.4349999999995</v>
      </c>
    </row>
    <row r="1055" spans="1:6" x14ac:dyDescent="0.2">
      <c r="A1055" s="5">
        <v>43564</v>
      </c>
      <c r="B1055" s="37">
        <v>5216.3</v>
      </c>
      <c r="C1055" s="46">
        <f t="shared" si="64"/>
        <v>5264.4</v>
      </c>
      <c r="D1055" s="46">
        <f t="shared" si="65"/>
        <v>5214.3500000000004</v>
      </c>
      <c r="E1055" s="46">
        <f t="shared" si="66"/>
        <v>5122.1000000000004</v>
      </c>
      <c r="F1055" s="46">
        <f t="shared" si="67"/>
        <v>4492.0899999999992</v>
      </c>
    </row>
    <row r="1056" spans="1:6" x14ac:dyDescent="0.2">
      <c r="A1056" s="5">
        <v>43563</v>
      </c>
      <c r="B1056" s="37">
        <v>5312.5</v>
      </c>
      <c r="C1056" s="46">
        <f t="shared" si="64"/>
        <v>5275.3</v>
      </c>
      <c r="D1056" s="46">
        <f t="shared" si="65"/>
        <v>5180.375</v>
      </c>
      <c r="E1056" s="46">
        <f t="shared" si="66"/>
        <v>5080.7857142857147</v>
      </c>
      <c r="F1056" s="46">
        <f t="shared" si="67"/>
        <v>4437.6349999999993</v>
      </c>
    </row>
    <row r="1057" spans="1:6" x14ac:dyDescent="0.2">
      <c r="A1057" s="5">
        <v>43562</v>
      </c>
      <c r="B1057" s="37">
        <v>5238.1000000000004</v>
      </c>
      <c r="C1057" s="46">
        <f t="shared" si="64"/>
        <v>5164.3</v>
      </c>
      <c r="D1057" s="46">
        <f t="shared" si="65"/>
        <v>5086.9750000000004</v>
      </c>
      <c r="E1057" s="46">
        <f t="shared" si="66"/>
        <v>4921.4000000000005</v>
      </c>
      <c r="F1057" s="46">
        <f t="shared" si="67"/>
        <v>4377.2449999999999</v>
      </c>
    </row>
    <row r="1058" spans="1:6" x14ac:dyDescent="0.2">
      <c r="A1058" s="5">
        <v>43561</v>
      </c>
      <c r="B1058" s="37">
        <v>5090.5</v>
      </c>
      <c r="C1058" s="46">
        <f t="shared" si="64"/>
        <v>5085.45</v>
      </c>
      <c r="D1058" s="46">
        <f t="shared" si="65"/>
        <v>5021.95</v>
      </c>
      <c r="E1058" s="46">
        <f t="shared" si="66"/>
        <v>4768.471428571429</v>
      </c>
      <c r="F1058" s="46">
        <f t="shared" si="67"/>
        <v>4319.0150000000003</v>
      </c>
    </row>
    <row r="1059" spans="1:6" x14ac:dyDescent="0.2">
      <c r="A1059" s="5">
        <v>43560</v>
      </c>
      <c r="B1059" s="37">
        <v>5080.3999999999996</v>
      </c>
      <c r="C1059" s="46">
        <f t="shared" si="64"/>
        <v>5009.6499999999996</v>
      </c>
      <c r="D1059" s="46">
        <f t="shared" si="65"/>
        <v>4981.1000000000004</v>
      </c>
      <c r="E1059" s="46">
        <f t="shared" si="66"/>
        <v>4636.2714285714292</v>
      </c>
      <c r="F1059" s="46">
        <f t="shared" si="67"/>
        <v>4267.9349999999995</v>
      </c>
    </row>
    <row r="1060" spans="1:6" x14ac:dyDescent="0.2">
      <c r="A1060" s="5">
        <v>43559</v>
      </c>
      <c r="B1060" s="37">
        <v>4938.8999999999996</v>
      </c>
      <c r="C1060" s="46">
        <f t="shared" si="64"/>
        <v>4958.45</v>
      </c>
      <c r="D1060" s="46">
        <f t="shared" si="65"/>
        <v>4760.2</v>
      </c>
      <c r="E1060" s="46">
        <f t="shared" si="66"/>
        <v>4507.5</v>
      </c>
      <c r="F1060" s="46">
        <f t="shared" si="67"/>
        <v>4218.3149999999996</v>
      </c>
    </row>
    <row r="1061" spans="1:6" x14ac:dyDescent="0.2">
      <c r="A1061" s="5">
        <v>43558</v>
      </c>
      <c r="B1061" s="37">
        <v>4978</v>
      </c>
      <c r="C1061" s="46">
        <f t="shared" si="64"/>
        <v>4952.55</v>
      </c>
      <c r="D1061" s="46">
        <f t="shared" si="65"/>
        <v>4567.375</v>
      </c>
      <c r="E1061" s="46">
        <f t="shared" si="66"/>
        <v>4386.5999999999995</v>
      </c>
      <c r="F1061" s="46">
        <f t="shared" si="67"/>
        <v>4171.5249999999996</v>
      </c>
    </row>
    <row r="1062" spans="1:6" x14ac:dyDescent="0.2">
      <c r="A1062" s="5">
        <v>43557</v>
      </c>
      <c r="B1062" s="37">
        <v>4927.1000000000004</v>
      </c>
      <c r="C1062" s="46">
        <f t="shared" si="64"/>
        <v>4561.9500000000007</v>
      </c>
      <c r="D1062" s="46">
        <f t="shared" si="65"/>
        <v>4364.1500000000005</v>
      </c>
      <c r="E1062" s="46">
        <f t="shared" si="66"/>
        <v>4261.5285714285719</v>
      </c>
      <c r="F1062" s="46">
        <f t="shared" si="67"/>
        <v>4120.04</v>
      </c>
    </row>
    <row r="1063" spans="1:6" x14ac:dyDescent="0.2">
      <c r="A1063" s="5">
        <v>43556</v>
      </c>
      <c r="B1063" s="37">
        <v>4196.8</v>
      </c>
      <c r="C1063" s="46">
        <f t="shared" si="64"/>
        <v>4182.2000000000007</v>
      </c>
      <c r="D1063" s="46">
        <f t="shared" si="65"/>
        <v>4177.125</v>
      </c>
      <c r="E1063" s="46">
        <f t="shared" si="66"/>
        <v>4127.8999999999996</v>
      </c>
      <c r="F1063" s="46">
        <f t="shared" si="67"/>
        <v>4071.0800000000004</v>
      </c>
    </row>
    <row r="1064" spans="1:6" x14ac:dyDescent="0.2">
      <c r="A1064" s="5">
        <v>43555</v>
      </c>
      <c r="B1064" s="37">
        <v>4167.6000000000004</v>
      </c>
      <c r="C1064" s="46">
        <f t="shared" si="64"/>
        <v>4166.3500000000004</v>
      </c>
      <c r="D1064" s="46">
        <f t="shared" si="65"/>
        <v>4151.0749999999998</v>
      </c>
      <c r="E1064" s="46">
        <f t="shared" si="66"/>
        <v>4095.5</v>
      </c>
      <c r="F1064" s="46">
        <f t="shared" si="67"/>
        <v>4058.9450000000006</v>
      </c>
    </row>
    <row r="1065" spans="1:6" x14ac:dyDescent="0.2">
      <c r="A1065" s="5">
        <v>43554</v>
      </c>
      <c r="B1065" s="37">
        <v>4165.1000000000004</v>
      </c>
      <c r="C1065" s="46">
        <f t="shared" si="64"/>
        <v>4172.05</v>
      </c>
      <c r="D1065" s="46">
        <f t="shared" si="65"/>
        <v>4134.8</v>
      </c>
      <c r="E1065" s="46">
        <f t="shared" si="66"/>
        <v>4077.471428571429</v>
      </c>
      <c r="F1065" s="46">
        <f t="shared" si="67"/>
        <v>4048.0150000000003</v>
      </c>
    </row>
    <row r="1066" spans="1:6" x14ac:dyDescent="0.2">
      <c r="A1066" s="5">
        <v>43553</v>
      </c>
      <c r="B1066" s="37">
        <v>4179</v>
      </c>
      <c r="C1066" s="46">
        <f t="shared" si="64"/>
        <v>4135.8</v>
      </c>
      <c r="D1066" s="46">
        <f t="shared" si="65"/>
        <v>4091.45</v>
      </c>
      <c r="E1066" s="46">
        <f t="shared" si="66"/>
        <v>4062.9142857142861</v>
      </c>
      <c r="F1066" s="46">
        <f t="shared" si="67"/>
        <v>4039.7599999999998</v>
      </c>
    </row>
    <row r="1067" spans="1:6" x14ac:dyDescent="0.2">
      <c r="A1067" s="5">
        <v>43552</v>
      </c>
      <c r="B1067" s="37">
        <v>4092.6</v>
      </c>
      <c r="C1067" s="46">
        <f t="shared" si="64"/>
        <v>4097.55</v>
      </c>
      <c r="D1067" s="46">
        <f t="shared" si="65"/>
        <v>4039.2</v>
      </c>
      <c r="E1067" s="46">
        <f t="shared" si="66"/>
        <v>4043.8142857142857</v>
      </c>
      <c r="F1067" s="46">
        <f t="shared" si="67"/>
        <v>4031.6750000000002</v>
      </c>
    </row>
    <row r="1068" spans="1:6" x14ac:dyDescent="0.2">
      <c r="A1068" s="5">
        <v>43551</v>
      </c>
      <c r="B1068" s="37">
        <v>4102.5</v>
      </c>
      <c r="C1068" s="46">
        <f t="shared" si="64"/>
        <v>4047.1</v>
      </c>
      <c r="D1068" s="46">
        <f t="shared" si="65"/>
        <v>4026.4</v>
      </c>
      <c r="E1068" s="46">
        <f t="shared" si="66"/>
        <v>4036.985714285714</v>
      </c>
      <c r="F1068" s="46">
        <f t="shared" si="67"/>
        <v>4024.0700000000006</v>
      </c>
    </row>
    <row r="1069" spans="1:6" x14ac:dyDescent="0.2">
      <c r="A1069" s="5">
        <v>43550</v>
      </c>
      <c r="B1069" s="37">
        <v>3991.7</v>
      </c>
      <c r="C1069" s="46">
        <f t="shared" si="64"/>
        <v>3980.85</v>
      </c>
      <c r="D1069" s="46">
        <f t="shared" si="65"/>
        <v>4016.5749999999998</v>
      </c>
      <c r="E1069" s="46">
        <f t="shared" si="66"/>
        <v>4040.5142857142855</v>
      </c>
      <c r="F1069" s="46">
        <f t="shared" si="67"/>
        <v>4017.1800000000003</v>
      </c>
    </row>
    <row r="1070" spans="1:6" x14ac:dyDescent="0.2">
      <c r="A1070" s="5">
        <v>43549</v>
      </c>
      <c r="B1070" s="37">
        <v>3970</v>
      </c>
      <c r="C1070" s="46">
        <f t="shared" si="64"/>
        <v>4005.7</v>
      </c>
      <c r="D1070" s="46">
        <f t="shared" si="65"/>
        <v>4029.9749999999995</v>
      </c>
      <c r="E1070" s="46">
        <f t="shared" si="66"/>
        <v>4056.6571428571428</v>
      </c>
      <c r="F1070" s="46">
        <f t="shared" si="67"/>
        <v>4015.1649999999995</v>
      </c>
    </row>
    <row r="1071" spans="1:6" x14ac:dyDescent="0.2">
      <c r="A1071" s="5">
        <v>43548</v>
      </c>
      <c r="B1071" s="37">
        <v>4041.4</v>
      </c>
      <c r="C1071" s="46">
        <f t="shared" si="64"/>
        <v>4052.3</v>
      </c>
      <c r="D1071" s="46">
        <f t="shared" si="65"/>
        <v>4048.6750000000002</v>
      </c>
      <c r="E1071" s="46">
        <f t="shared" si="66"/>
        <v>4071.4428571428575</v>
      </c>
      <c r="F1071" s="46">
        <f t="shared" si="67"/>
        <v>4014.2450000000003</v>
      </c>
    </row>
    <row r="1072" spans="1:6" x14ac:dyDescent="0.2">
      <c r="A1072" s="5">
        <v>43547</v>
      </c>
      <c r="B1072" s="37">
        <v>4063.2</v>
      </c>
      <c r="C1072" s="46">
        <f t="shared" si="64"/>
        <v>4054.25</v>
      </c>
      <c r="D1072" s="46">
        <f t="shared" si="65"/>
        <v>4070.125</v>
      </c>
      <c r="E1072" s="46">
        <f t="shared" si="66"/>
        <v>4075.3714285714291</v>
      </c>
      <c r="F1072" s="46">
        <f t="shared" si="67"/>
        <v>4002.1750000000006</v>
      </c>
    </row>
    <row r="1073" spans="1:6" x14ac:dyDescent="0.2">
      <c r="A1073" s="5">
        <v>43546</v>
      </c>
      <c r="B1073" s="37">
        <v>4045.3</v>
      </c>
      <c r="C1073" s="46">
        <f t="shared" si="64"/>
        <v>4045.05</v>
      </c>
      <c r="D1073" s="46">
        <f t="shared" si="65"/>
        <v>4080.5</v>
      </c>
      <c r="E1073" s="46">
        <f t="shared" si="66"/>
        <v>4078.9142857142861</v>
      </c>
      <c r="F1073" s="46">
        <f t="shared" si="67"/>
        <v>3993.2550000000001</v>
      </c>
    </row>
    <row r="1074" spans="1:6" x14ac:dyDescent="0.2">
      <c r="A1074" s="5">
        <v>43545</v>
      </c>
      <c r="B1074" s="37">
        <v>4044.8</v>
      </c>
      <c r="C1074" s="46">
        <f t="shared" si="64"/>
        <v>4086</v>
      </c>
      <c r="D1074" s="46">
        <f t="shared" si="65"/>
        <v>4087.55</v>
      </c>
      <c r="E1074" s="46">
        <f t="shared" si="66"/>
        <v>4072.8857142857146</v>
      </c>
      <c r="F1074" s="46">
        <f t="shared" si="67"/>
        <v>3986.6400000000003</v>
      </c>
    </row>
    <row r="1075" spans="1:6" x14ac:dyDescent="0.2">
      <c r="A1075" s="5">
        <v>43544</v>
      </c>
      <c r="B1075" s="37">
        <v>4127.2</v>
      </c>
      <c r="C1075" s="46">
        <f t="shared" si="64"/>
        <v>4115.95</v>
      </c>
      <c r="D1075" s="46">
        <f t="shared" si="65"/>
        <v>4093.5749999999998</v>
      </c>
      <c r="E1075" s="46">
        <f t="shared" si="66"/>
        <v>4059.0999999999995</v>
      </c>
      <c r="F1075" s="46">
        <f t="shared" si="67"/>
        <v>3980.1</v>
      </c>
    </row>
    <row r="1076" spans="1:6" x14ac:dyDescent="0.2">
      <c r="A1076" s="5">
        <v>43543</v>
      </c>
      <c r="B1076" s="37">
        <v>4104.7</v>
      </c>
      <c r="C1076" s="46">
        <f t="shared" si="64"/>
        <v>4089.1</v>
      </c>
      <c r="D1076" s="46">
        <f t="shared" si="65"/>
        <v>4083.7750000000001</v>
      </c>
      <c r="E1076" s="46">
        <f t="shared" si="66"/>
        <v>4033.4857142857145</v>
      </c>
      <c r="F1076" s="46">
        <f t="shared" si="67"/>
        <v>3968.44</v>
      </c>
    </row>
    <row r="1077" spans="1:6" x14ac:dyDescent="0.2">
      <c r="A1077" s="5">
        <v>43542</v>
      </c>
      <c r="B1077" s="37">
        <v>4073.5</v>
      </c>
      <c r="C1077" s="46">
        <f t="shared" si="64"/>
        <v>4071.2</v>
      </c>
      <c r="D1077" s="46">
        <f t="shared" si="65"/>
        <v>4058.375</v>
      </c>
      <c r="E1077" s="46">
        <f t="shared" si="66"/>
        <v>4011.9714285714285</v>
      </c>
      <c r="F1077" s="46">
        <f t="shared" si="67"/>
        <v>3958.34</v>
      </c>
    </row>
    <row r="1078" spans="1:6" x14ac:dyDescent="0.2">
      <c r="A1078" s="5">
        <v>43541</v>
      </c>
      <c r="B1078" s="37">
        <v>4068.9</v>
      </c>
      <c r="C1078" s="46">
        <f t="shared" si="64"/>
        <v>4078.45</v>
      </c>
      <c r="D1078" s="46">
        <f t="shared" si="65"/>
        <v>4027.0749999999998</v>
      </c>
      <c r="E1078" s="46">
        <f t="shared" si="66"/>
        <v>3994.1857142857143</v>
      </c>
      <c r="F1078" s="46">
        <f t="shared" si="67"/>
        <v>3949.5050000000001</v>
      </c>
    </row>
    <row r="1079" spans="1:6" x14ac:dyDescent="0.2">
      <c r="A1079" s="5">
        <v>43540</v>
      </c>
      <c r="B1079" s="37">
        <v>4088</v>
      </c>
      <c r="C1079" s="46">
        <f t="shared" si="64"/>
        <v>4045.55</v>
      </c>
      <c r="D1079" s="46">
        <f t="shared" si="65"/>
        <v>3996.8250000000003</v>
      </c>
      <c r="E1079" s="46">
        <f t="shared" si="66"/>
        <v>3984.3428571428572</v>
      </c>
      <c r="F1079" s="46">
        <f t="shared" si="67"/>
        <v>3942.15</v>
      </c>
    </row>
    <row r="1080" spans="1:6" x14ac:dyDescent="0.2">
      <c r="A1080" s="5">
        <v>43539</v>
      </c>
      <c r="B1080" s="37">
        <v>4003.1</v>
      </c>
      <c r="C1080" s="46">
        <f t="shared" si="64"/>
        <v>3975.7</v>
      </c>
      <c r="D1080" s="46">
        <f t="shared" si="65"/>
        <v>3963.35</v>
      </c>
      <c r="E1080" s="46">
        <f t="shared" si="66"/>
        <v>3974.2428571428572</v>
      </c>
      <c r="F1080" s="46">
        <f t="shared" si="67"/>
        <v>3929.3500000000008</v>
      </c>
    </row>
    <row r="1081" spans="1:6" x14ac:dyDescent="0.2">
      <c r="A1081" s="5">
        <v>43538</v>
      </c>
      <c r="B1081" s="37">
        <v>3948.3</v>
      </c>
      <c r="C1081" s="46">
        <f t="shared" si="64"/>
        <v>3948.1000000000004</v>
      </c>
      <c r="D1081" s="46">
        <f t="shared" si="65"/>
        <v>3949.8250000000003</v>
      </c>
      <c r="E1081" s="46">
        <f t="shared" si="66"/>
        <v>3965.3</v>
      </c>
      <c r="F1081" s="46">
        <f t="shared" si="67"/>
        <v>3939.78</v>
      </c>
    </row>
    <row r="1082" spans="1:6" x14ac:dyDescent="0.2">
      <c r="A1082" s="5">
        <v>43537</v>
      </c>
      <c r="B1082" s="37">
        <v>3947.9</v>
      </c>
      <c r="C1082" s="46">
        <f t="shared" si="64"/>
        <v>3951</v>
      </c>
      <c r="D1082" s="46">
        <f t="shared" si="65"/>
        <v>3962.75</v>
      </c>
      <c r="E1082" s="46">
        <f t="shared" si="66"/>
        <v>3967.6428571428573</v>
      </c>
      <c r="F1082" s="46">
        <f t="shared" si="67"/>
        <v>3945.28</v>
      </c>
    </row>
    <row r="1083" spans="1:6" x14ac:dyDescent="0.2">
      <c r="A1083" s="5">
        <v>43536</v>
      </c>
      <c r="B1083" s="37">
        <v>3954.1</v>
      </c>
      <c r="C1083" s="46">
        <f t="shared" si="64"/>
        <v>3951.55</v>
      </c>
      <c r="D1083" s="46">
        <f t="shared" si="65"/>
        <v>3980.1000000000004</v>
      </c>
      <c r="E1083" s="46">
        <f t="shared" si="66"/>
        <v>3968.1428571428578</v>
      </c>
      <c r="F1083" s="46">
        <f t="shared" si="67"/>
        <v>3948.3250000000007</v>
      </c>
    </row>
    <row r="1084" spans="1:6" x14ac:dyDescent="0.2">
      <c r="A1084" s="5">
        <v>43535</v>
      </c>
      <c r="B1084" s="37">
        <v>3949</v>
      </c>
      <c r="C1084" s="46">
        <f t="shared" si="64"/>
        <v>3974.5</v>
      </c>
      <c r="D1084" s="46">
        <f t="shared" si="65"/>
        <v>3976.7</v>
      </c>
      <c r="E1084" s="46">
        <f t="shared" si="66"/>
        <v>3967.7857142857142</v>
      </c>
      <c r="F1084" s="46">
        <f t="shared" si="67"/>
        <v>3953.3700000000003</v>
      </c>
    </row>
    <row r="1085" spans="1:6" x14ac:dyDescent="0.2">
      <c r="A1085" s="5">
        <v>43534</v>
      </c>
      <c r="B1085" s="37">
        <v>4000</v>
      </c>
      <c r="C1085" s="46">
        <f t="shared" si="64"/>
        <v>4008.65</v>
      </c>
      <c r="D1085" s="46">
        <f t="shared" si="65"/>
        <v>3980.625</v>
      </c>
      <c r="E1085" s="46">
        <f t="shared" si="66"/>
        <v>3946.5</v>
      </c>
      <c r="F1085" s="46">
        <f t="shared" si="67"/>
        <v>3955.415</v>
      </c>
    </row>
    <row r="1086" spans="1:6" x14ac:dyDescent="0.2">
      <c r="A1086" s="5">
        <v>43533</v>
      </c>
      <c r="B1086" s="37">
        <v>4017.3</v>
      </c>
      <c r="C1086" s="46">
        <f t="shared" si="64"/>
        <v>3978.9</v>
      </c>
      <c r="D1086" s="46">
        <f t="shared" si="65"/>
        <v>3968.4749999999999</v>
      </c>
      <c r="E1086" s="46">
        <f t="shared" si="66"/>
        <v>3930.042857142857</v>
      </c>
      <c r="F1086" s="46">
        <f t="shared" si="67"/>
        <v>3954.3200000000006</v>
      </c>
    </row>
    <row r="1087" spans="1:6" x14ac:dyDescent="0.2">
      <c r="A1087" s="5">
        <v>43532</v>
      </c>
      <c r="B1087" s="37">
        <v>3940.5</v>
      </c>
      <c r="C1087" s="46">
        <f t="shared" si="64"/>
        <v>3952.6</v>
      </c>
      <c r="D1087" s="46">
        <f t="shared" si="65"/>
        <v>3952.05</v>
      </c>
      <c r="E1087" s="46">
        <f t="shared" si="66"/>
        <v>3915.1428571428573</v>
      </c>
      <c r="F1087" s="46">
        <f t="shared" si="67"/>
        <v>3940.1800000000003</v>
      </c>
    </row>
    <row r="1088" spans="1:6" x14ac:dyDescent="0.2">
      <c r="A1088" s="5">
        <v>43531</v>
      </c>
      <c r="B1088" s="37">
        <v>3964.7</v>
      </c>
      <c r="C1088" s="46">
        <f t="shared" si="64"/>
        <v>3958.05</v>
      </c>
      <c r="D1088" s="46">
        <f t="shared" si="65"/>
        <v>3916.9250000000002</v>
      </c>
      <c r="E1088" s="46">
        <f t="shared" si="66"/>
        <v>3911.3571428571427</v>
      </c>
      <c r="F1088" s="46">
        <f t="shared" si="67"/>
        <v>3926.9749999999999</v>
      </c>
    </row>
    <row r="1089" spans="1:6" x14ac:dyDescent="0.2">
      <c r="A1089" s="5">
        <v>43530</v>
      </c>
      <c r="B1089" s="37">
        <v>3951.4</v>
      </c>
      <c r="C1089" s="46">
        <f t="shared" si="64"/>
        <v>3951.5</v>
      </c>
      <c r="D1089" s="46">
        <f t="shared" si="65"/>
        <v>3896.95</v>
      </c>
      <c r="E1089" s="46">
        <f t="shared" si="66"/>
        <v>3901.2571428571428</v>
      </c>
      <c r="F1089" s="46">
        <f t="shared" si="67"/>
        <v>3912.2400000000002</v>
      </c>
    </row>
    <row r="1090" spans="1:6" x14ac:dyDescent="0.2">
      <c r="A1090" s="5">
        <v>43529</v>
      </c>
      <c r="B1090" s="37">
        <v>3951.6</v>
      </c>
      <c r="C1090" s="46">
        <f t="shared" si="64"/>
        <v>3875.8</v>
      </c>
      <c r="D1090" s="46">
        <f t="shared" si="65"/>
        <v>3887.3500000000004</v>
      </c>
      <c r="E1090" s="46">
        <f t="shared" si="66"/>
        <v>3894.3</v>
      </c>
      <c r="F1090" s="46">
        <f t="shared" si="67"/>
        <v>3897.5049999999997</v>
      </c>
    </row>
    <row r="1091" spans="1:6" x14ac:dyDescent="0.2">
      <c r="A1091" s="5">
        <v>43528</v>
      </c>
      <c r="B1091" s="37">
        <v>3800</v>
      </c>
      <c r="C1091" s="46">
        <f t="shared" ref="C1091:C1154" si="68">AVERAGE(B1091:B1092)</f>
        <v>3842.4</v>
      </c>
      <c r="D1091" s="46">
        <f t="shared" ref="D1091:D1154" si="69">AVERAGE(B1091:B1094)</f>
        <v>3877.95</v>
      </c>
      <c r="E1091" s="46">
        <f t="shared" ref="E1091:E1154" si="70">AVERAGE(B1091:B1097)</f>
        <v>3886.4714285714285</v>
      </c>
      <c r="F1091" s="46">
        <f t="shared" ref="F1091:F1154" si="71">AVERAGE(B1091:B1110)</f>
        <v>3883.2300000000005</v>
      </c>
    </row>
    <row r="1092" spans="1:6" x14ac:dyDescent="0.2">
      <c r="A1092" s="5">
        <v>43527</v>
      </c>
      <c r="B1092" s="37">
        <v>3884.8</v>
      </c>
      <c r="C1092" s="46">
        <f t="shared" si="68"/>
        <v>3898.9</v>
      </c>
      <c r="D1092" s="46">
        <f t="shared" si="69"/>
        <v>3901.45</v>
      </c>
      <c r="E1092" s="46">
        <f t="shared" si="70"/>
        <v>3903.8714285714282</v>
      </c>
      <c r="F1092" s="46">
        <f t="shared" si="71"/>
        <v>3877.94</v>
      </c>
    </row>
    <row r="1093" spans="1:6" x14ac:dyDescent="0.2">
      <c r="A1093" s="5">
        <v>43526</v>
      </c>
      <c r="B1093" s="37">
        <v>3913</v>
      </c>
      <c r="C1093" s="46">
        <f t="shared" si="68"/>
        <v>3913.5</v>
      </c>
      <c r="D1093" s="46">
        <f t="shared" si="69"/>
        <v>3905.9250000000002</v>
      </c>
      <c r="E1093" s="46">
        <f t="shared" si="70"/>
        <v>3896.3285714285712</v>
      </c>
      <c r="F1093" s="46">
        <f t="shared" si="71"/>
        <v>3867.755000000001</v>
      </c>
    </row>
    <row r="1094" spans="1:6" x14ac:dyDescent="0.2">
      <c r="A1094" s="5">
        <v>43525</v>
      </c>
      <c r="B1094" s="37">
        <v>3914</v>
      </c>
      <c r="C1094" s="46">
        <f t="shared" si="68"/>
        <v>3904</v>
      </c>
      <c r="D1094" s="46">
        <f t="shared" si="69"/>
        <v>3901.875</v>
      </c>
      <c r="E1094" s="46">
        <f t="shared" si="70"/>
        <v>3939</v>
      </c>
      <c r="F1094" s="46">
        <f t="shared" si="71"/>
        <v>3859.4200000000005</v>
      </c>
    </row>
    <row r="1095" spans="1:6" x14ac:dyDescent="0.2">
      <c r="A1095" s="5">
        <v>43524</v>
      </c>
      <c r="B1095" s="37">
        <v>3894</v>
      </c>
      <c r="C1095" s="46">
        <f t="shared" si="68"/>
        <v>3898.35</v>
      </c>
      <c r="D1095" s="46">
        <f t="shared" si="69"/>
        <v>3903.8249999999998</v>
      </c>
      <c r="E1095" s="46">
        <f t="shared" si="70"/>
        <v>3959.6142857142854</v>
      </c>
      <c r="F1095" s="46">
        <f t="shared" si="71"/>
        <v>3849.6400000000003</v>
      </c>
    </row>
    <row r="1096" spans="1:6" x14ac:dyDescent="0.2">
      <c r="A1096" s="5">
        <v>43523</v>
      </c>
      <c r="B1096" s="37">
        <v>3902.7</v>
      </c>
      <c r="C1096" s="46">
        <f t="shared" si="68"/>
        <v>3899.75</v>
      </c>
      <c r="D1096" s="46">
        <f t="shared" si="69"/>
        <v>3888.3249999999998</v>
      </c>
      <c r="E1096" s="46">
        <f t="shared" si="70"/>
        <v>3976.0142857142855</v>
      </c>
      <c r="F1096" s="46">
        <f t="shared" si="71"/>
        <v>3841.1399999999994</v>
      </c>
    </row>
    <row r="1097" spans="1:6" x14ac:dyDescent="0.2">
      <c r="A1097" s="5">
        <v>43522</v>
      </c>
      <c r="B1097" s="37">
        <v>3896.8</v>
      </c>
      <c r="C1097" s="46">
        <f t="shared" si="68"/>
        <v>3909.3</v>
      </c>
      <c r="D1097" s="46">
        <f t="shared" si="69"/>
        <v>3965.5749999999998</v>
      </c>
      <c r="E1097" s="46">
        <f t="shared" si="70"/>
        <v>3997.7714285714283</v>
      </c>
      <c r="F1097" s="46">
        <f t="shared" si="71"/>
        <v>3817.81</v>
      </c>
    </row>
    <row r="1098" spans="1:6" x14ac:dyDescent="0.2">
      <c r="A1098" s="5">
        <v>43521</v>
      </c>
      <c r="B1098" s="37">
        <v>3921.8</v>
      </c>
      <c r="C1098" s="46">
        <f t="shared" si="68"/>
        <v>3876.9</v>
      </c>
      <c r="D1098" s="46">
        <f t="shared" si="69"/>
        <v>4005.95</v>
      </c>
      <c r="E1098" s="46">
        <f t="shared" si="70"/>
        <v>4011.0714285714284</v>
      </c>
      <c r="F1098" s="46">
        <f t="shared" si="71"/>
        <v>3795.5699999999997</v>
      </c>
    </row>
    <row r="1099" spans="1:6" x14ac:dyDescent="0.2">
      <c r="A1099" s="5">
        <v>43520</v>
      </c>
      <c r="B1099" s="37">
        <v>3832</v>
      </c>
      <c r="C1099" s="46">
        <f t="shared" si="68"/>
        <v>4021.85</v>
      </c>
      <c r="D1099" s="46">
        <f t="shared" si="69"/>
        <v>4027.7</v>
      </c>
      <c r="E1099" s="46">
        <f t="shared" si="70"/>
        <v>4019.1142857142854</v>
      </c>
      <c r="F1099" s="46">
        <f t="shared" si="71"/>
        <v>3775.1099999999997</v>
      </c>
    </row>
    <row r="1100" spans="1:6" x14ac:dyDescent="0.2">
      <c r="A1100" s="5">
        <v>43519</v>
      </c>
      <c r="B1100" s="37">
        <v>4211.7</v>
      </c>
      <c r="C1100" s="46">
        <f t="shared" si="68"/>
        <v>4135</v>
      </c>
      <c r="D1100" s="46">
        <f t="shared" si="69"/>
        <v>4083.45</v>
      </c>
      <c r="E1100" s="46">
        <f t="shared" si="70"/>
        <v>4005.1857142857143</v>
      </c>
      <c r="F1100" s="46">
        <f t="shared" si="71"/>
        <v>3758.0349999999999</v>
      </c>
    </row>
    <row r="1101" spans="1:6" x14ac:dyDescent="0.2">
      <c r="A1101" s="5">
        <v>43518</v>
      </c>
      <c r="B1101" s="37">
        <v>4058.3</v>
      </c>
      <c r="C1101" s="46">
        <f t="shared" si="68"/>
        <v>4033.55</v>
      </c>
      <c r="D1101" s="46">
        <f t="shared" si="69"/>
        <v>4028</v>
      </c>
      <c r="E1101" s="46">
        <f t="shared" si="70"/>
        <v>3928.7142857142858</v>
      </c>
      <c r="F1101" s="46">
        <f t="shared" si="71"/>
        <v>3722.5349999999999</v>
      </c>
    </row>
    <row r="1102" spans="1:6" x14ac:dyDescent="0.2">
      <c r="A1102" s="5">
        <v>43517</v>
      </c>
      <c r="B1102" s="37">
        <v>4008.8</v>
      </c>
      <c r="C1102" s="46">
        <f t="shared" si="68"/>
        <v>4031.9</v>
      </c>
      <c r="D1102" s="46">
        <f t="shared" si="69"/>
        <v>4007.9500000000003</v>
      </c>
      <c r="E1102" s="46">
        <f t="shared" si="70"/>
        <v>3873.2428571428577</v>
      </c>
      <c r="F1102" s="46">
        <f t="shared" si="71"/>
        <v>3697.8350000000005</v>
      </c>
    </row>
    <row r="1103" spans="1:6" x14ac:dyDescent="0.2">
      <c r="A1103" s="5">
        <v>43516</v>
      </c>
      <c r="B1103" s="37">
        <v>4055</v>
      </c>
      <c r="C1103" s="46">
        <f t="shared" si="68"/>
        <v>4022.45</v>
      </c>
      <c r="D1103" s="46">
        <f t="shared" si="69"/>
        <v>3939.375</v>
      </c>
      <c r="E1103" s="46">
        <f t="shared" si="70"/>
        <v>3822.9428571428575</v>
      </c>
      <c r="F1103" s="46">
        <f t="shared" si="71"/>
        <v>3674.2050000000004</v>
      </c>
    </row>
    <row r="1104" spans="1:6" x14ac:dyDescent="0.2">
      <c r="A1104" s="5">
        <v>43515</v>
      </c>
      <c r="B1104" s="37">
        <v>3989.9</v>
      </c>
      <c r="C1104" s="46">
        <f t="shared" si="68"/>
        <v>3984</v>
      </c>
      <c r="D1104" s="46">
        <f t="shared" si="69"/>
        <v>3844.7249999999999</v>
      </c>
      <c r="E1104" s="46">
        <f t="shared" si="70"/>
        <v>3767.3857142857146</v>
      </c>
      <c r="F1104" s="46">
        <f t="shared" si="71"/>
        <v>3646.5099999999998</v>
      </c>
    </row>
    <row r="1105" spans="1:6" x14ac:dyDescent="0.2">
      <c r="A1105" s="5">
        <v>43514</v>
      </c>
      <c r="B1105" s="37">
        <v>3978.1</v>
      </c>
      <c r="C1105" s="46">
        <f t="shared" si="68"/>
        <v>3856.3</v>
      </c>
      <c r="D1105" s="46">
        <f t="shared" si="69"/>
        <v>3764.75</v>
      </c>
      <c r="E1105" s="46">
        <f t="shared" si="70"/>
        <v>3725.1428571428573</v>
      </c>
      <c r="F1105" s="46">
        <f t="shared" si="71"/>
        <v>3623.4950000000003</v>
      </c>
    </row>
    <row r="1106" spans="1:6" x14ac:dyDescent="0.2">
      <c r="A1106" s="5">
        <v>43513</v>
      </c>
      <c r="B1106" s="37">
        <v>3734.5</v>
      </c>
      <c r="C1106" s="46">
        <f t="shared" si="68"/>
        <v>3705.45</v>
      </c>
      <c r="D1106" s="46">
        <f t="shared" si="69"/>
        <v>3684.3999999999996</v>
      </c>
      <c r="E1106" s="46">
        <f t="shared" si="70"/>
        <v>3682.7142857142853</v>
      </c>
      <c r="F1106" s="46">
        <f t="shared" si="71"/>
        <v>3598.4849999999992</v>
      </c>
    </row>
    <row r="1107" spans="1:6" x14ac:dyDescent="0.2">
      <c r="A1107" s="5">
        <v>43512</v>
      </c>
      <c r="B1107" s="37">
        <v>3676.4</v>
      </c>
      <c r="C1107" s="46">
        <f t="shared" si="68"/>
        <v>3673.2</v>
      </c>
      <c r="D1107" s="46">
        <f t="shared" si="69"/>
        <v>3667.2999999999997</v>
      </c>
      <c r="E1107" s="46">
        <f t="shared" si="70"/>
        <v>3684.3999999999992</v>
      </c>
      <c r="F1107" s="46">
        <f t="shared" si="71"/>
        <v>3586.8549999999987</v>
      </c>
    </row>
    <row r="1108" spans="1:6" x14ac:dyDescent="0.2">
      <c r="A1108" s="5">
        <v>43511</v>
      </c>
      <c r="B1108" s="37">
        <v>3670</v>
      </c>
      <c r="C1108" s="46">
        <f t="shared" si="68"/>
        <v>3663.35</v>
      </c>
      <c r="D1108" s="46">
        <f t="shared" si="69"/>
        <v>3671.75</v>
      </c>
      <c r="E1108" s="46">
        <f t="shared" si="70"/>
        <v>3690.4</v>
      </c>
      <c r="F1108" s="46">
        <f t="shared" si="71"/>
        <v>3582.8900000000003</v>
      </c>
    </row>
    <row r="1109" spans="1:6" x14ac:dyDescent="0.2">
      <c r="A1109" s="5">
        <v>43510</v>
      </c>
      <c r="B1109" s="37">
        <v>3656.7</v>
      </c>
      <c r="C1109" s="46">
        <f t="shared" si="68"/>
        <v>3661.3999999999996</v>
      </c>
      <c r="D1109" s="46">
        <f t="shared" si="69"/>
        <v>3674.5250000000001</v>
      </c>
      <c r="E1109" s="46">
        <f t="shared" si="70"/>
        <v>3698.1142857142863</v>
      </c>
      <c r="F1109" s="46">
        <f t="shared" si="71"/>
        <v>3580.9250000000002</v>
      </c>
    </row>
    <row r="1110" spans="1:6" x14ac:dyDescent="0.2">
      <c r="A1110" s="5">
        <v>43509</v>
      </c>
      <c r="B1110" s="37">
        <v>3666.1</v>
      </c>
      <c r="C1110" s="46">
        <f t="shared" si="68"/>
        <v>3680.1499999999996</v>
      </c>
      <c r="D1110" s="46">
        <f t="shared" si="69"/>
        <v>3696.9250000000002</v>
      </c>
      <c r="E1110" s="46">
        <f t="shared" si="70"/>
        <v>3666.6</v>
      </c>
      <c r="F1110" s="46">
        <f t="shared" si="71"/>
        <v>3579.5349999999999</v>
      </c>
    </row>
    <row r="1111" spans="1:6" x14ac:dyDescent="0.2">
      <c r="A1111" s="5">
        <v>43508</v>
      </c>
      <c r="B1111" s="37">
        <v>3694.2</v>
      </c>
      <c r="C1111" s="46">
        <f t="shared" si="68"/>
        <v>3687.6499999999996</v>
      </c>
      <c r="D1111" s="46">
        <f t="shared" si="69"/>
        <v>3709.9999999999995</v>
      </c>
      <c r="E1111" s="46">
        <f t="shared" si="70"/>
        <v>3636.0142857142855</v>
      </c>
      <c r="F1111" s="46">
        <f t="shared" si="71"/>
        <v>3578.8599999999997</v>
      </c>
    </row>
    <row r="1112" spans="1:6" x14ac:dyDescent="0.2">
      <c r="A1112" s="5">
        <v>43507</v>
      </c>
      <c r="B1112" s="37">
        <v>3681.1</v>
      </c>
      <c r="C1112" s="46">
        <f t="shared" si="68"/>
        <v>3713.7</v>
      </c>
      <c r="D1112" s="46">
        <f t="shared" si="69"/>
        <v>3717.45</v>
      </c>
      <c r="E1112" s="46">
        <f t="shared" si="70"/>
        <v>3610.071428571428</v>
      </c>
      <c r="F1112" s="46">
        <f t="shared" si="71"/>
        <v>3575.1449999999995</v>
      </c>
    </row>
    <row r="1113" spans="1:6" x14ac:dyDescent="0.2">
      <c r="A1113" s="5">
        <v>43506</v>
      </c>
      <c r="B1113" s="37">
        <v>3746.3</v>
      </c>
      <c r="C1113" s="46">
        <f t="shared" si="68"/>
        <v>3732.3500000000004</v>
      </c>
      <c r="D1113" s="46">
        <f t="shared" si="69"/>
        <v>3656.2000000000003</v>
      </c>
      <c r="E1113" s="46">
        <f t="shared" si="70"/>
        <v>3582.8428571428572</v>
      </c>
      <c r="F1113" s="46">
        <f t="shared" si="71"/>
        <v>3573.0449999999996</v>
      </c>
    </row>
    <row r="1114" spans="1:6" x14ac:dyDescent="0.2">
      <c r="A1114" s="5">
        <v>43505</v>
      </c>
      <c r="B1114" s="37">
        <v>3718.4</v>
      </c>
      <c r="C1114" s="46">
        <f t="shared" si="68"/>
        <v>3721.2</v>
      </c>
      <c r="D1114" s="46">
        <f t="shared" si="69"/>
        <v>3582.625</v>
      </c>
      <c r="E1114" s="46">
        <f t="shared" si="70"/>
        <v>3547.9</v>
      </c>
      <c r="F1114" s="46">
        <f t="shared" si="71"/>
        <v>3564.7</v>
      </c>
    </row>
    <row r="1115" spans="1:6" x14ac:dyDescent="0.2">
      <c r="A1115" s="5">
        <v>43504</v>
      </c>
      <c r="B1115" s="37">
        <v>3724</v>
      </c>
      <c r="C1115" s="46">
        <f t="shared" si="68"/>
        <v>3580.05</v>
      </c>
      <c r="D1115" s="46">
        <f t="shared" si="69"/>
        <v>3531.1750000000002</v>
      </c>
      <c r="E1115" s="46">
        <f t="shared" si="70"/>
        <v>3525.8857142857146</v>
      </c>
      <c r="F1115" s="46">
        <f t="shared" si="71"/>
        <v>3558.085</v>
      </c>
    </row>
    <row r="1116" spans="1:6" x14ac:dyDescent="0.2">
      <c r="A1116" s="5">
        <v>43503</v>
      </c>
      <c r="B1116" s="37">
        <v>3436.1</v>
      </c>
      <c r="C1116" s="46">
        <f t="shared" si="68"/>
        <v>3444.05</v>
      </c>
      <c r="D1116" s="46">
        <f t="shared" si="69"/>
        <v>3472.8</v>
      </c>
      <c r="E1116" s="46">
        <f t="shared" si="70"/>
        <v>3499.0571428571429</v>
      </c>
      <c r="F1116" s="46">
        <f t="shared" si="71"/>
        <v>3559.8849999999998</v>
      </c>
    </row>
    <row r="1117" spans="1:6" x14ac:dyDescent="0.2">
      <c r="A1117" s="5">
        <v>43502</v>
      </c>
      <c r="B1117" s="37">
        <v>3452</v>
      </c>
      <c r="C1117" s="46">
        <f t="shared" si="68"/>
        <v>3482.3</v>
      </c>
      <c r="D1117" s="46">
        <f t="shared" si="69"/>
        <v>3489.2</v>
      </c>
      <c r="E1117" s="46">
        <f t="shared" si="70"/>
        <v>3508.3428571428567</v>
      </c>
      <c r="F1117" s="46">
        <f t="shared" si="71"/>
        <v>3571.8649999999993</v>
      </c>
    </row>
    <row r="1118" spans="1:6" x14ac:dyDescent="0.2">
      <c r="A1118" s="5">
        <v>43501</v>
      </c>
      <c r="B1118" s="37">
        <v>3512.6</v>
      </c>
      <c r="C1118" s="46">
        <f t="shared" si="68"/>
        <v>3501.55</v>
      </c>
      <c r="D1118" s="46">
        <f t="shared" si="69"/>
        <v>3517.2749999999996</v>
      </c>
      <c r="E1118" s="46">
        <f t="shared" si="70"/>
        <v>3519.4285714285711</v>
      </c>
      <c r="F1118" s="46">
        <f t="shared" si="71"/>
        <v>3585.415</v>
      </c>
    </row>
    <row r="1119" spans="1:6" x14ac:dyDescent="0.2">
      <c r="A1119" s="5">
        <v>43500</v>
      </c>
      <c r="B1119" s="37">
        <v>3490.5</v>
      </c>
      <c r="C1119" s="46">
        <f t="shared" si="68"/>
        <v>3496.1</v>
      </c>
      <c r="D1119" s="46">
        <f t="shared" si="69"/>
        <v>3523.1750000000002</v>
      </c>
      <c r="E1119" s="46">
        <f t="shared" si="70"/>
        <v>3514.4714285714285</v>
      </c>
      <c r="F1119" s="46">
        <f t="shared" si="71"/>
        <v>3593.3449999999998</v>
      </c>
    </row>
    <row r="1120" spans="1:6" x14ac:dyDescent="0.2">
      <c r="A1120" s="5">
        <v>43499</v>
      </c>
      <c r="B1120" s="37">
        <v>3501.7</v>
      </c>
      <c r="C1120" s="46">
        <f t="shared" si="68"/>
        <v>3533</v>
      </c>
      <c r="D1120" s="46">
        <f t="shared" si="69"/>
        <v>3525.8250000000003</v>
      </c>
      <c r="E1120" s="46">
        <f t="shared" si="70"/>
        <v>3516.1000000000008</v>
      </c>
      <c r="F1120" s="46">
        <f t="shared" si="71"/>
        <v>3601.6449999999995</v>
      </c>
    </row>
    <row r="1121" spans="1:6" x14ac:dyDescent="0.2">
      <c r="A1121" s="5">
        <v>43498</v>
      </c>
      <c r="B1121" s="37">
        <v>3564.3</v>
      </c>
      <c r="C1121" s="46">
        <f t="shared" si="68"/>
        <v>3550.25</v>
      </c>
      <c r="D1121" s="46">
        <f t="shared" si="69"/>
        <v>3532.8</v>
      </c>
      <c r="E1121" s="46">
        <f t="shared" si="70"/>
        <v>3529.7285714285717</v>
      </c>
      <c r="F1121" s="46">
        <f t="shared" si="71"/>
        <v>3614.0250000000001</v>
      </c>
    </row>
    <row r="1122" spans="1:6" x14ac:dyDescent="0.2">
      <c r="A1122" s="5">
        <v>43497</v>
      </c>
      <c r="B1122" s="37">
        <v>3536.2</v>
      </c>
      <c r="C1122" s="46">
        <f t="shared" si="68"/>
        <v>3518.6499999999996</v>
      </c>
      <c r="D1122" s="46">
        <f t="shared" si="69"/>
        <v>3511.2</v>
      </c>
      <c r="E1122" s="46">
        <f t="shared" si="70"/>
        <v>3539.2142857142858</v>
      </c>
      <c r="F1122" s="46">
        <f t="shared" si="71"/>
        <v>3615.3599999999997</v>
      </c>
    </row>
    <row r="1123" spans="1:6" x14ac:dyDescent="0.2">
      <c r="A1123" s="5">
        <v>43496</v>
      </c>
      <c r="B1123" s="37">
        <v>3501.1</v>
      </c>
      <c r="C1123" s="46">
        <f t="shared" si="68"/>
        <v>3515.35</v>
      </c>
      <c r="D1123" s="46">
        <f t="shared" si="69"/>
        <v>3502.625</v>
      </c>
      <c r="E1123" s="46">
        <f t="shared" si="70"/>
        <v>3552.457142857143</v>
      </c>
      <c r="F1123" s="46">
        <f t="shared" si="71"/>
        <v>3623.65</v>
      </c>
    </row>
    <row r="1124" spans="1:6" x14ac:dyDescent="0.2">
      <c r="A1124" s="5">
        <v>43495</v>
      </c>
      <c r="B1124" s="37">
        <v>3529.6</v>
      </c>
      <c r="C1124" s="46">
        <f t="shared" si="68"/>
        <v>3503.75</v>
      </c>
      <c r="D1124" s="46">
        <f t="shared" si="69"/>
        <v>3526.625</v>
      </c>
      <c r="E1124" s="46">
        <f t="shared" si="70"/>
        <v>3574.1</v>
      </c>
      <c r="F1124" s="46">
        <f t="shared" si="71"/>
        <v>3634.4</v>
      </c>
    </row>
    <row r="1125" spans="1:6" x14ac:dyDescent="0.2">
      <c r="A1125" s="5">
        <v>43494</v>
      </c>
      <c r="B1125" s="37">
        <v>3477.9</v>
      </c>
      <c r="C1125" s="46">
        <f t="shared" si="68"/>
        <v>3489.9</v>
      </c>
      <c r="D1125" s="46">
        <f t="shared" si="69"/>
        <v>3551.8999999999996</v>
      </c>
      <c r="E1125" s="46">
        <f t="shared" si="70"/>
        <v>3587</v>
      </c>
      <c r="F1125" s="46">
        <f t="shared" si="71"/>
        <v>3643.56</v>
      </c>
    </row>
    <row r="1126" spans="1:6" x14ac:dyDescent="0.2">
      <c r="A1126" s="5">
        <v>43493</v>
      </c>
      <c r="B1126" s="37">
        <v>3501.9</v>
      </c>
      <c r="C1126" s="46">
        <f t="shared" si="68"/>
        <v>3549.5</v>
      </c>
      <c r="D1126" s="46">
        <f t="shared" si="69"/>
        <v>3589.65</v>
      </c>
      <c r="E1126" s="46">
        <f t="shared" si="70"/>
        <v>3610.0285714285715</v>
      </c>
      <c r="F1126" s="46">
        <f t="shared" si="71"/>
        <v>3673.8249999999998</v>
      </c>
    </row>
    <row r="1127" spans="1:6" x14ac:dyDescent="0.2">
      <c r="A1127" s="5">
        <v>43492</v>
      </c>
      <c r="B1127" s="37">
        <v>3597.1</v>
      </c>
      <c r="C1127" s="46">
        <f t="shared" si="68"/>
        <v>3613.8999999999996</v>
      </c>
      <c r="D1127" s="46">
        <f t="shared" si="69"/>
        <v>3627.3249999999998</v>
      </c>
      <c r="E1127" s="46">
        <f t="shared" si="70"/>
        <v>3621.1</v>
      </c>
      <c r="F1127" s="46">
        <f t="shared" si="71"/>
        <v>3703.7299999999996</v>
      </c>
    </row>
    <row r="1128" spans="1:6" x14ac:dyDescent="0.2">
      <c r="A1128" s="5">
        <v>43491</v>
      </c>
      <c r="B1128" s="37">
        <v>3630.7</v>
      </c>
      <c r="C1128" s="46">
        <f t="shared" si="68"/>
        <v>3629.8</v>
      </c>
      <c r="D1128" s="46">
        <f t="shared" si="69"/>
        <v>3633.0250000000001</v>
      </c>
      <c r="E1128" s="46">
        <f t="shared" si="70"/>
        <v>3619.5285714285715</v>
      </c>
      <c r="F1128" s="46">
        <f t="shared" si="71"/>
        <v>3729.5699999999997</v>
      </c>
    </row>
    <row r="1129" spans="1:6" x14ac:dyDescent="0.2">
      <c r="A1129" s="5">
        <v>43490</v>
      </c>
      <c r="B1129" s="37">
        <v>3628.9</v>
      </c>
      <c r="C1129" s="46">
        <f t="shared" si="68"/>
        <v>3640.75</v>
      </c>
      <c r="D1129" s="46">
        <f t="shared" si="69"/>
        <v>3635.125</v>
      </c>
      <c r="E1129" s="46">
        <f t="shared" si="70"/>
        <v>3638</v>
      </c>
      <c r="F1129" s="46">
        <f t="shared" si="71"/>
        <v>3756.6099999999992</v>
      </c>
    </row>
    <row r="1130" spans="1:6" x14ac:dyDescent="0.2">
      <c r="A1130" s="5">
        <v>43489</v>
      </c>
      <c r="B1130" s="37">
        <v>3652.6</v>
      </c>
      <c r="C1130" s="46">
        <f t="shared" si="68"/>
        <v>3636.25</v>
      </c>
      <c r="D1130" s="46">
        <f t="shared" si="69"/>
        <v>3622.75</v>
      </c>
      <c r="E1130" s="46">
        <f t="shared" si="70"/>
        <v>3644.6857142857143</v>
      </c>
      <c r="F1130" s="46">
        <f t="shared" si="71"/>
        <v>3770.7150000000001</v>
      </c>
    </row>
    <row r="1131" spans="1:6" x14ac:dyDescent="0.2">
      <c r="A1131" s="5">
        <v>43488</v>
      </c>
      <c r="B1131" s="37">
        <v>3619.9</v>
      </c>
      <c r="C1131" s="46">
        <f t="shared" si="68"/>
        <v>3629.5</v>
      </c>
      <c r="D1131" s="46">
        <f t="shared" si="69"/>
        <v>3606.125</v>
      </c>
      <c r="E1131" s="46">
        <f t="shared" si="70"/>
        <v>3654.7428571428572</v>
      </c>
      <c r="F1131" s="46">
        <f t="shared" si="71"/>
        <v>3785.8300000000004</v>
      </c>
    </row>
    <row r="1132" spans="1:6" x14ac:dyDescent="0.2">
      <c r="A1132" s="5">
        <v>43487</v>
      </c>
      <c r="B1132" s="37">
        <v>3639.1</v>
      </c>
      <c r="C1132" s="46">
        <f t="shared" si="68"/>
        <v>3609.25</v>
      </c>
      <c r="D1132" s="46">
        <f t="shared" si="69"/>
        <v>3641.15</v>
      </c>
      <c r="E1132" s="46">
        <f t="shared" si="70"/>
        <v>3662.0714285714284</v>
      </c>
      <c r="F1132" s="46">
        <f t="shared" si="71"/>
        <v>3800.9949999999999</v>
      </c>
    </row>
    <row r="1133" spans="1:6" x14ac:dyDescent="0.2">
      <c r="A1133" s="5">
        <v>43486</v>
      </c>
      <c r="B1133" s="37">
        <v>3579.4</v>
      </c>
      <c r="C1133" s="46">
        <f t="shared" si="68"/>
        <v>3582.75</v>
      </c>
      <c r="D1133" s="46">
        <f t="shared" si="69"/>
        <v>3650.3</v>
      </c>
      <c r="E1133" s="46">
        <f t="shared" si="70"/>
        <v>3664.5571428571429</v>
      </c>
      <c r="F1133" s="46">
        <f t="shared" si="71"/>
        <v>3821.4649999999992</v>
      </c>
    </row>
    <row r="1134" spans="1:6" x14ac:dyDescent="0.2">
      <c r="A1134" s="5">
        <v>43485</v>
      </c>
      <c r="B1134" s="37">
        <v>3586.1</v>
      </c>
      <c r="C1134" s="46">
        <f t="shared" si="68"/>
        <v>3673.05</v>
      </c>
      <c r="D1134" s="46">
        <f t="shared" si="69"/>
        <v>3686.2</v>
      </c>
      <c r="E1134" s="46">
        <f t="shared" si="70"/>
        <v>3688.8285714285712</v>
      </c>
      <c r="F1134" s="46">
        <f t="shared" si="71"/>
        <v>3840.6450000000004</v>
      </c>
    </row>
    <row r="1135" spans="1:6" x14ac:dyDescent="0.2">
      <c r="A1135" s="5">
        <v>43484</v>
      </c>
      <c r="B1135" s="37">
        <v>3760</v>
      </c>
      <c r="C1135" s="46">
        <f t="shared" si="68"/>
        <v>3717.85</v>
      </c>
      <c r="D1135" s="46">
        <f t="shared" si="69"/>
        <v>3707.4750000000004</v>
      </c>
      <c r="E1135" s="46">
        <f t="shared" si="70"/>
        <v>3689.5285714285715</v>
      </c>
      <c r="F1135" s="46">
        <f t="shared" si="71"/>
        <v>3852.8650000000002</v>
      </c>
    </row>
    <row r="1136" spans="1:6" x14ac:dyDescent="0.2">
      <c r="A1136" s="5">
        <v>43483</v>
      </c>
      <c r="B1136" s="37">
        <v>3675.7</v>
      </c>
      <c r="C1136" s="46">
        <f t="shared" si="68"/>
        <v>3699.35</v>
      </c>
      <c r="D1136" s="46">
        <f t="shared" si="69"/>
        <v>3681.6</v>
      </c>
      <c r="E1136" s="46">
        <f t="shared" si="70"/>
        <v>3681.2428571428572</v>
      </c>
      <c r="F1136" s="46">
        <f t="shared" si="71"/>
        <v>3863.7799999999997</v>
      </c>
    </row>
    <row r="1137" spans="1:6" x14ac:dyDescent="0.2">
      <c r="A1137" s="5">
        <v>43482</v>
      </c>
      <c r="B1137" s="37">
        <v>3723</v>
      </c>
      <c r="C1137" s="46">
        <f t="shared" si="68"/>
        <v>3697.1</v>
      </c>
      <c r="D1137" s="46">
        <f t="shared" si="69"/>
        <v>3700</v>
      </c>
      <c r="E1137" s="46">
        <f t="shared" si="70"/>
        <v>3687.0142857142855</v>
      </c>
      <c r="F1137" s="46">
        <f t="shared" si="71"/>
        <v>3874.3450000000003</v>
      </c>
    </row>
    <row r="1138" spans="1:6" x14ac:dyDescent="0.2">
      <c r="A1138" s="5">
        <v>43481</v>
      </c>
      <c r="B1138" s="37">
        <v>3671.2</v>
      </c>
      <c r="C1138" s="46">
        <f t="shared" si="68"/>
        <v>3663.85</v>
      </c>
      <c r="D1138" s="46">
        <f t="shared" si="69"/>
        <v>3667</v>
      </c>
      <c r="E1138" s="46">
        <f t="shared" si="70"/>
        <v>3685.5571428571425</v>
      </c>
      <c r="F1138" s="46">
        <f t="shared" si="71"/>
        <v>3890.03</v>
      </c>
    </row>
    <row r="1139" spans="1:6" x14ac:dyDescent="0.2">
      <c r="A1139" s="5">
        <v>43480</v>
      </c>
      <c r="B1139" s="37">
        <v>3656.5</v>
      </c>
      <c r="C1139" s="46">
        <f t="shared" si="68"/>
        <v>3702.9</v>
      </c>
      <c r="D1139" s="46">
        <f t="shared" si="69"/>
        <v>3674.7</v>
      </c>
      <c r="E1139" s="46">
        <f t="shared" si="70"/>
        <v>3744.4142857142856</v>
      </c>
      <c r="F1139" s="46">
        <f t="shared" si="71"/>
        <v>3892.2049999999995</v>
      </c>
    </row>
    <row r="1140" spans="1:6" x14ac:dyDescent="0.2">
      <c r="A1140" s="5">
        <v>43479</v>
      </c>
      <c r="B1140" s="37">
        <v>3749.3</v>
      </c>
      <c r="C1140" s="46">
        <f t="shared" si="68"/>
        <v>3670.15</v>
      </c>
      <c r="D1140" s="46">
        <f t="shared" si="69"/>
        <v>3689.6</v>
      </c>
      <c r="E1140" s="46">
        <f t="shared" si="70"/>
        <v>3807.7714285714287</v>
      </c>
      <c r="F1140" s="46">
        <f t="shared" si="71"/>
        <v>3905.8700000000003</v>
      </c>
    </row>
    <row r="1141" spans="1:6" x14ac:dyDescent="0.2">
      <c r="A1141" s="5">
        <v>43478</v>
      </c>
      <c r="B1141" s="37">
        <v>3591</v>
      </c>
      <c r="C1141" s="46">
        <f t="shared" si="68"/>
        <v>3646.5</v>
      </c>
      <c r="D1141" s="46">
        <f t="shared" si="69"/>
        <v>3680.4750000000004</v>
      </c>
      <c r="E1141" s="46">
        <f t="shared" si="70"/>
        <v>3859.8571428571427</v>
      </c>
      <c r="F1141" s="46">
        <f t="shared" si="71"/>
        <v>3913.8900000000003</v>
      </c>
    </row>
    <row r="1142" spans="1:6" x14ac:dyDescent="0.2">
      <c r="A1142" s="5">
        <v>43477</v>
      </c>
      <c r="B1142" s="37">
        <v>3702</v>
      </c>
      <c r="C1142" s="46">
        <f t="shared" si="68"/>
        <v>3709.05</v>
      </c>
      <c r="D1142" s="46">
        <f t="shared" si="69"/>
        <v>3803.5250000000005</v>
      </c>
      <c r="E1142" s="46">
        <f t="shared" si="70"/>
        <v>3942.7857142857142</v>
      </c>
      <c r="F1142" s="46">
        <f t="shared" si="71"/>
        <v>3941.6</v>
      </c>
    </row>
    <row r="1143" spans="1:6" x14ac:dyDescent="0.2">
      <c r="A1143" s="5">
        <v>43476</v>
      </c>
      <c r="B1143" s="37">
        <v>3716.1</v>
      </c>
      <c r="C1143" s="46">
        <f t="shared" si="68"/>
        <v>3714.45</v>
      </c>
      <c r="D1143" s="46">
        <f t="shared" si="69"/>
        <v>3903.0249999999996</v>
      </c>
      <c r="E1143" s="46">
        <f t="shared" si="70"/>
        <v>3972.6428571428573</v>
      </c>
      <c r="F1143" s="46">
        <f t="shared" si="71"/>
        <v>3960.2849999999989</v>
      </c>
    </row>
    <row r="1144" spans="1:6" x14ac:dyDescent="0.2">
      <c r="A1144" s="5">
        <v>43475</v>
      </c>
      <c r="B1144" s="37">
        <v>3712.8</v>
      </c>
      <c r="C1144" s="46">
        <f t="shared" si="68"/>
        <v>3898</v>
      </c>
      <c r="D1144" s="46">
        <f t="shared" si="69"/>
        <v>4002.4749999999999</v>
      </c>
      <c r="E1144" s="46">
        <f t="shared" si="70"/>
        <v>4006.7571428571432</v>
      </c>
      <c r="F1144" s="46">
        <f t="shared" si="71"/>
        <v>3981.2299999999996</v>
      </c>
    </row>
    <row r="1145" spans="1:6" x14ac:dyDescent="0.2">
      <c r="A1145" s="5">
        <v>43474</v>
      </c>
      <c r="B1145" s="37">
        <v>4083.2</v>
      </c>
      <c r="C1145" s="46">
        <f t="shared" si="68"/>
        <v>4091.6</v>
      </c>
      <c r="D1145" s="46">
        <f t="shared" si="69"/>
        <v>4117.1499999999996</v>
      </c>
      <c r="E1145" s="46">
        <f t="shared" si="70"/>
        <v>4036.8142857142857</v>
      </c>
      <c r="F1145" s="46">
        <f t="shared" si="71"/>
        <v>3994.3949999999995</v>
      </c>
    </row>
    <row r="1146" spans="1:6" x14ac:dyDescent="0.2">
      <c r="A1146" s="5">
        <v>43473</v>
      </c>
      <c r="B1146" s="37">
        <v>4100</v>
      </c>
      <c r="C1146" s="46">
        <f t="shared" si="68"/>
        <v>4106.95</v>
      </c>
      <c r="D1146" s="46">
        <f t="shared" si="69"/>
        <v>4074.1</v>
      </c>
      <c r="E1146" s="46">
        <f t="shared" si="70"/>
        <v>4031.8571428571427</v>
      </c>
      <c r="F1146" s="46">
        <f t="shared" si="71"/>
        <v>4000.96</v>
      </c>
    </row>
    <row r="1147" spans="1:6" x14ac:dyDescent="0.2">
      <c r="A1147" s="5">
        <v>43472</v>
      </c>
      <c r="B1147" s="37">
        <v>4113.8999999999996</v>
      </c>
      <c r="C1147" s="46">
        <f t="shared" si="68"/>
        <v>4142.7</v>
      </c>
      <c r="D1147" s="46">
        <f t="shared" si="69"/>
        <v>4037.8249999999998</v>
      </c>
      <c r="E1147" s="46">
        <f t="shared" si="70"/>
        <v>4012.2857142857142</v>
      </c>
      <c r="F1147" s="46">
        <f t="shared" si="71"/>
        <v>3986.46</v>
      </c>
    </row>
    <row r="1148" spans="1:6" x14ac:dyDescent="0.2">
      <c r="A1148" s="5">
        <v>43471</v>
      </c>
      <c r="B1148" s="37">
        <v>4171.5</v>
      </c>
      <c r="C1148" s="46">
        <f t="shared" si="68"/>
        <v>4041.25</v>
      </c>
      <c r="D1148" s="46">
        <f t="shared" si="69"/>
        <v>3990.1499999999996</v>
      </c>
      <c r="E1148" s="46">
        <f t="shared" si="70"/>
        <v>3971.7999999999997</v>
      </c>
      <c r="F1148" s="46">
        <f t="shared" si="71"/>
        <v>3969.7699999999995</v>
      </c>
    </row>
    <row r="1149" spans="1:6" x14ac:dyDescent="0.2">
      <c r="A1149" s="5">
        <v>43470</v>
      </c>
      <c r="B1149" s="37">
        <v>3911</v>
      </c>
      <c r="C1149" s="46">
        <f t="shared" si="68"/>
        <v>3932.95</v>
      </c>
      <c r="D1149" s="46">
        <f t="shared" si="69"/>
        <v>3959.3999999999996</v>
      </c>
      <c r="E1149" s="46">
        <f t="shared" si="70"/>
        <v>3944.2</v>
      </c>
      <c r="F1149" s="46">
        <f t="shared" si="71"/>
        <v>3942.45</v>
      </c>
    </row>
    <row r="1150" spans="1:6" x14ac:dyDescent="0.2">
      <c r="A1150" s="5">
        <v>43469</v>
      </c>
      <c r="B1150" s="37">
        <v>3954.9</v>
      </c>
      <c r="C1150" s="46">
        <f t="shared" si="68"/>
        <v>3939.05</v>
      </c>
      <c r="D1150" s="46">
        <f t="shared" si="69"/>
        <v>3972.4</v>
      </c>
      <c r="E1150" s="46">
        <f t="shared" si="70"/>
        <v>3940.7714285714283</v>
      </c>
      <c r="F1150" s="46">
        <f t="shared" si="71"/>
        <v>3911.8949999999995</v>
      </c>
    </row>
    <row r="1151" spans="1:6" x14ac:dyDescent="0.2">
      <c r="A1151" s="5">
        <v>43468</v>
      </c>
      <c r="B1151" s="37">
        <v>3923.2</v>
      </c>
      <c r="C1151" s="46">
        <f t="shared" si="68"/>
        <v>3985.85</v>
      </c>
      <c r="D1151" s="46">
        <f t="shared" si="69"/>
        <v>3941.3</v>
      </c>
      <c r="E1151" s="46">
        <f t="shared" si="70"/>
        <v>3952.457142857143</v>
      </c>
      <c r="F1151" s="46">
        <f t="shared" si="71"/>
        <v>3878.4050000000002</v>
      </c>
    </row>
    <row r="1152" spans="1:6" x14ac:dyDescent="0.2">
      <c r="A1152" s="5">
        <v>43467</v>
      </c>
      <c r="B1152" s="37">
        <v>4048.5</v>
      </c>
      <c r="C1152" s="46">
        <f t="shared" si="68"/>
        <v>4005.75</v>
      </c>
      <c r="D1152" s="46">
        <f t="shared" si="69"/>
        <v>3955.0749999999998</v>
      </c>
      <c r="E1152" s="46">
        <f t="shared" si="70"/>
        <v>3922.6714285714288</v>
      </c>
      <c r="F1152" s="46">
        <f t="shared" si="71"/>
        <v>3846.3849999999998</v>
      </c>
    </row>
    <row r="1153" spans="1:6" x14ac:dyDescent="0.2">
      <c r="A1153" s="5">
        <v>43466</v>
      </c>
      <c r="B1153" s="37">
        <v>3963</v>
      </c>
      <c r="C1153" s="46">
        <f t="shared" si="68"/>
        <v>3896.75</v>
      </c>
      <c r="D1153" s="46">
        <f t="shared" si="69"/>
        <v>3914.7</v>
      </c>
      <c r="E1153" s="46">
        <f t="shared" si="70"/>
        <v>3905.7142857142858</v>
      </c>
      <c r="F1153" s="46">
        <f t="shared" si="71"/>
        <v>3811.6799999999994</v>
      </c>
    </row>
    <row r="1154" spans="1:6" x14ac:dyDescent="0.2">
      <c r="A1154" s="5">
        <v>43465</v>
      </c>
      <c r="B1154" s="37">
        <v>3830.5</v>
      </c>
      <c r="C1154" s="46">
        <f t="shared" si="68"/>
        <v>3904.4</v>
      </c>
      <c r="D1154" s="46">
        <f t="shared" si="69"/>
        <v>3933.125</v>
      </c>
      <c r="E1154" s="46">
        <f t="shared" si="70"/>
        <v>3898.1</v>
      </c>
      <c r="F1154" s="46">
        <f t="shared" si="71"/>
        <v>3790.31</v>
      </c>
    </row>
    <row r="1155" spans="1:6" x14ac:dyDescent="0.2">
      <c r="A1155" s="5">
        <v>43464</v>
      </c>
      <c r="B1155" s="37">
        <v>3978.3</v>
      </c>
      <c r="C1155" s="46">
        <f t="shared" ref="C1155:C1218" si="72">AVERAGE(B1155:B1156)</f>
        <v>3932.65</v>
      </c>
      <c r="D1155" s="46">
        <f t="shared" ref="D1155:D1218" si="73">AVERAGE(B1155:B1158)</f>
        <v>3904.1750000000002</v>
      </c>
      <c r="E1155" s="46">
        <f t="shared" ref="E1155:E1218" si="74">AVERAGE(B1155:B1161)</f>
        <v>3943.0571428571429</v>
      </c>
      <c r="F1155" s="46">
        <f t="shared" ref="F1155:F1218" si="75">AVERAGE(B1155:B1174)</f>
        <v>3770.5500000000006</v>
      </c>
    </row>
    <row r="1156" spans="1:6" x14ac:dyDescent="0.2">
      <c r="A1156" s="5">
        <v>43463</v>
      </c>
      <c r="B1156" s="37">
        <v>3887</v>
      </c>
      <c r="C1156" s="46">
        <f t="shared" si="72"/>
        <v>3961.85</v>
      </c>
      <c r="D1156" s="46">
        <f t="shared" si="73"/>
        <v>3892.05</v>
      </c>
      <c r="E1156" s="46">
        <f t="shared" si="74"/>
        <v>3956.971428571429</v>
      </c>
      <c r="F1156" s="46">
        <f t="shared" si="75"/>
        <v>3747.88</v>
      </c>
    </row>
    <row r="1157" spans="1:6" x14ac:dyDescent="0.2">
      <c r="A1157" s="5">
        <v>43462</v>
      </c>
      <c r="B1157" s="37">
        <v>4036.7</v>
      </c>
      <c r="C1157" s="46">
        <f t="shared" si="72"/>
        <v>3875.7</v>
      </c>
      <c r="D1157" s="46">
        <f t="shared" si="73"/>
        <v>3897.7250000000004</v>
      </c>
      <c r="E1157" s="46">
        <f t="shared" si="74"/>
        <v>3992.4000000000005</v>
      </c>
      <c r="F1157" s="46">
        <f t="shared" si="75"/>
        <v>3735.5099999999998</v>
      </c>
    </row>
    <row r="1158" spans="1:6" x14ac:dyDescent="0.2">
      <c r="A1158" s="5">
        <v>43461</v>
      </c>
      <c r="B1158" s="37">
        <v>3714.7</v>
      </c>
      <c r="C1158" s="46">
        <f t="shared" si="72"/>
        <v>3822.25</v>
      </c>
      <c r="D1158" s="46">
        <f t="shared" si="73"/>
        <v>3924.8500000000004</v>
      </c>
      <c r="E1158" s="46">
        <f t="shared" si="74"/>
        <v>3983.7428571428572</v>
      </c>
      <c r="F1158" s="46">
        <f t="shared" si="75"/>
        <v>3708.9749999999999</v>
      </c>
    </row>
    <row r="1159" spans="1:6" x14ac:dyDescent="0.2">
      <c r="A1159" s="5">
        <v>43460</v>
      </c>
      <c r="B1159" s="37">
        <v>3929.8</v>
      </c>
      <c r="C1159" s="46">
        <f t="shared" si="72"/>
        <v>3919.75</v>
      </c>
      <c r="D1159" s="46">
        <f t="shared" si="73"/>
        <v>4015.1000000000004</v>
      </c>
      <c r="E1159" s="46">
        <f t="shared" si="74"/>
        <v>4055.1428571428573</v>
      </c>
      <c r="F1159" s="46">
        <f t="shared" si="75"/>
        <v>3696.2400000000002</v>
      </c>
    </row>
    <row r="1160" spans="1:6" x14ac:dyDescent="0.2">
      <c r="A1160" s="5">
        <v>43459</v>
      </c>
      <c r="B1160" s="37">
        <v>3909.7</v>
      </c>
      <c r="C1160" s="46">
        <f t="shared" si="72"/>
        <v>4027.45</v>
      </c>
      <c r="D1160" s="46">
        <f t="shared" si="73"/>
        <v>4066.3999999999996</v>
      </c>
      <c r="E1160" s="46">
        <f t="shared" si="74"/>
        <v>4038.028571428571</v>
      </c>
      <c r="F1160" s="46">
        <f t="shared" si="75"/>
        <v>3676.3150000000001</v>
      </c>
    </row>
    <row r="1161" spans="1:6" x14ac:dyDescent="0.2">
      <c r="A1161" s="5">
        <v>43458</v>
      </c>
      <c r="B1161" s="37">
        <v>4145.2</v>
      </c>
      <c r="C1161" s="46">
        <f t="shared" si="72"/>
        <v>4110.45</v>
      </c>
      <c r="D1161" s="46">
        <f t="shared" si="73"/>
        <v>4083</v>
      </c>
      <c r="E1161" s="46">
        <f t="shared" si="74"/>
        <v>4019.5142857142855</v>
      </c>
      <c r="F1161" s="46">
        <f t="shared" si="75"/>
        <v>3669.0950000000003</v>
      </c>
    </row>
    <row r="1162" spans="1:6" x14ac:dyDescent="0.2">
      <c r="A1162" s="5">
        <v>43457</v>
      </c>
      <c r="B1162" s="37">
        <v>4075.7</v>
      </c>
      <c r="C1162" s="46">
        <f t="shared" si="72"/>
        <v>4105.3500000000004</v>
      </c>
      <c r="D1162" s="46">
        <f t="shared" si="73"/>
        <v>4100.3250000000007</v>
      </c>
      <c r="E1162" s="46">
        <f t="shared" si="74"/>
        <v>3945.2142857142858</v>
      </c>
      <c r="F1162" s="46">
        <f t="shared" si="75"/>
        <v>3660.9300000000003</v>
      </c>
    </row>
    <row r="1163" spans="1:6" x14ac:dyDescent="0.2">
      <c r="A1163" s="5">
        <v>43456</v>
      </c>
      <c r="B1163" s="37">
        <v>4135</v>
      </c>
      <c r="C1163" s="46">
        <f t="shared" si="72"/>
        <v>4055.55</v>
      </c>
      <c r="D1163" s="46">
        <f t="shared" si="73"/>
        <v>4033.9</v>
      </c>
      <c r="E1163" s="46">
        <f t="shared" si="74"/>
        <v>3834.3857142857146</v>
      </c>
      <c r="F1163" s="46">
        <f t="shared" si="75"/>
        <v>3652.2050000000004</v>
      </c>
    </row>
    <row r="1164" spans="1:6" x14ac:dyDescent="0.2">
      <c r="A1164" s="5">
        <v>43455</v>
      </c>
      <c r="B1164" s="37">
        <v>3976.1</v>
      </c>
      <c r="C1164" s="46">
        <f t="shared" si="72"/>
        <v>4095.3</v>
      </c>
      <c r="D1164" s="46">
        <f t="shared" si="73"/>
        <v>3945.1750000000002</v>
      </c>
      <c r="E1164" s="46">
        <f t="shared" si="74"/>
        <v>3712.9714285714285</v>
      </c>
      <c r="F1164" s="46">
        <f t="shared" si="75"/>
        <v>3653.44</v>
      </c>
    </row>
    <row r="1165" spans="1:6" x14ac:dyDescent="0.2">
      <c r="A1165" s="5">
        <v>43454</v>
      </c>
      <c r="B1165" s="37">
        <v>4214.5</v>
      </c>
      <c r="C1165" s="46">
        <f t="shared" si="72"/>
        <v>4012.25</v>
      </c>
      <c r="D1165" s="46">
        <f t="shared" si="73"/>
        <v>3857.4250000000002</v>
      </c>
      <c r="E1165" s="46">
        <f t="shared" si="74"/>
        <v>3613.9285714285716</v>
      </c>
      <c r="F1165" s="46">
        <f t="shared" si="75"/>
        <v>3666.7850000000008</v>
      </c>
    </row>
    <row r="1166" spans="1:6" x14ac:dyDescent="0.2">
      <c r="A1166" s="5">
        <v>43453</v>
      </c>
      <c r="B1166" s="37">
        <v>3810</v>
      </c>
      <c r="C1166" s="46">
        <f t="shared" si="72"/>
        <v>3795.05</v>
      </c>
      <c r="D1166" s="46">
        <f t="shared" si="73"/>
        <v>3628.7750000000001</v>
      </c>
      <c r="E1166" s="46">
        <f t="shared" si="74"/>
        <v>3491.0571428571429</v>
      </c>
      <c r="F1166" s="46">
        <f t="shared" si="75"/>
        <v>3657.9749999999999</v>
      </c>
    </row>
    <row r="1167" spans="1:6" x14ac:dyDescent="0.2">
      <c r="A1167" s="5">
        <v>43452</v>
      </c>
      <c r="B1167" s="37">
        <v>3780.1</v>
      </c>
      <c r="C1167" s="46">
        <f t="shared" si="72"/>
        <v>3702.6</v>
      </c>
      <c r="D1167" s="46">
        <f t="shared" si="73"/>
        <v>3497.55</v>
      </c>
      <c r="E1167" s="46">
        <f t="shared" si="74"/>
        <v>3451.8571428571427</v>
      </c>
      <c r="F1167" s="46">
        <f t="shared" si="75"/>
        <v>3683.12</v>
      </c>
    </row>
    <row r="1168" spans="1:6" x14ac:dyDescent="0.2">
      <c r="A1168" s="5">
        <v>43451</v>
      </c>
      <c r="B1168" s="37">
        <v>3625.1</v>
      </c>
      <c r="C1168" s="46">
        <f t="shared" si="72"/>
        <v>3462.5</v>
      </c>
      <c r="D1168" s="46">
        <f t="shared" si="73"/>
        <v>3373.2250000000004</v>
      </c>
      <c r="E1168" s="46">
        <f t="shared" si="74"/>
        <v>3402.6</v>
      </c>
      <c r="F1168" s="46">
        <f t="shared" si="75"/>
        <v>3709.4299999999994</v>
      </c>
    </row>
    <row r="1169" spans="1:6" x14ac:dyDescent="0.2">
      <c r="A1169" s="5">
        <v>43450</v>
      </c>
      <c r="B1169" s="37">
        <v>3299.9</v>
      </c>
      <c r="C1169" s="46">
        <f t="shared" si="72"/>
        <v>3292.5</v>
      </c>
      <c r="D1169" s="46">
        <f t="shared" si="73"/>
        <v>3305.5499999999997</v>
      </c>
      <c r="E1169" s="46">
        <f t="shared" si="74"/>
        <v>3388.2857142857142</v>
      </c>
      <c r="F1169" s="46">
        <f t="shared" si="75"/>
        <v>3722.3949999999995</v>
      </c>
    </row>
    <row r="1170" spans="1:6" x14ac:dyDescent="0.2">
      <c r="A1170" s="5">
        <v>43449</v>
      </c>
      <c r="B1170" s="37">
        <v>3285.1</v>
      </c>
      <c r="C1170" s="46">
        <f t="shared" si="72"/>
        <v>3283.95</v>
      </c>
      <c r="D1170" s="46">
        <f t="shared" si="73"/>
        <v>3364.4749999999999</v>
      </c>
      <c r="E1170" s="46">
        <f t="shared" si="74"/>
        <v>3436.8142857142857</v>
      </c>
      <c r="F1170" s="46">
        <f t="shared" si="75"/>
        <v>3750.3</v>
      </c>
    </row>
    <row r="1171" spans="1:6" x14ac:dyDescent="0.2">
      <c r="A1171" s="5">
        <v>43448</v>
      </c>
      <c r="B1171" s="37">
        <v>3282.8</v>
      </c>
      <c r="C1171" s="46">
        <f t="shared" si="72"/>
        <v>3318.6000000000004</v>
      </c>
      <c r="D1171" s="46">
        <f t="shared" si="73"/>
        <v>3402.0250000000005</v>
      </c>
      <c r="E1171" s="46">
        <f t="shared" si="74"/>
        <v>3468.3714285714291</v>
      </c>
      <c r="F1171" s="46">
        <f t="shared" si="75"/>
        <v>3790.4350000000004</v>
      </c>
    </row>
    <row r="1172" spans="1:6" x14ac:dyDescent="0.2">
      <c r="A1172" s="5">
        <v>43447</v>
      </c>
      <c r="B1172" s="37">
        <v>3354.4</v>
      </c>
      <c r="C1172" s="46">
        <f t="shared" si="72"/>
        <v>3445</v>
      </c>
      <c r="D1172" s="46">
        <f t="shared" si="73"/>
        <v>3462.5499999999997</v>
      </c>
      <c r="E1172" s="46">
        <f t="shared" si="74"/>
        <v>3493.6857142857143</v>
      </c>
      <c r="F1172" s="46">
        <f t="shared" si="75"/>
        <v>3822.7850000000008</v>
      </c>
    </row>
    <row r="1173" spans="1:6" x14ac:dyDescent="0.2">
      <c r="A1173" s="5">
        <v>43446</v>
      </c>
      <c r="B1173" s="37">
        <v>3535.6</v>
      </c>
      <c r="C1173" s="46">
        <f t="shared" si="72"/>
        <v>3485.45</v>
      </c>
      <c r="D1173" s="46">
        <f t="shared" si="73"/>
        <v>3533.85</v>
      </c>
      <c r="E1173" s="46">
        <f t="shared" si="74"/>
        <v>3518.957142857143</v>
      </c>
      <c r="F1173" s="46">
        <f t="shared" si="75"/>
        <v>3876.2</v>
      </c>
    </row>
    <row r="1174" spans="1:6" x14ac:dyDescent="0.2">
      <c r="A1174" s="5">
        <v>43445</v>
      </c>
      <c r="B1174" s="37">
        <v>3435.3</v>
      </c>
      <c r="C1174" s="46">
        <f t="shared" si="72"/>
        <v>3480.1000000000004</v>
      </c>
      <c r="D1174" s="46">
        <f t="shared" si="73"/>
        <v>3526.4500000000003</v>
      </c>
      <c r="E1174" s="46">
        <f t="shared" si="74"/>
        <v>3551.7714285714287</v>
      </c>
      <c r="F1174" s="46">
        <f t="shared" si="75"/>
        <v>3919.04</v>
      </c>
    </row>
    <row r="1175" spans="1:6" x14ac:dyDescent="0.2">
      <c r="A1175" s="5">
        <v>43444</v>
      </c>
      <c r="B1175" s="37">
        <v>3524.9</v>
      </c>
      <c r="C1175" s="46">
        <f t="shared" si="72"/>
        <v>3582.25</v>
      </c>
      <c r="D1175" s="46">
        <f t="shared" si="73"/>
        <v>3532.625</v>
      </c>
      <c r="E1175" s="46">
        <f t="shared" si="74"/>
        <v>3629.8571428571427</v>
      </c>
      <c r="F1175" s="46">
        <f t="shared" si="75"/>
        <v>3980.6050000000005</v>
      </c>
    </row>
    <row r="1176" spans="1:6" x14ac:dyDescent="0.2">
      <c r="A1176" s="5">
        <v>43443</v>
      </c>
      <c r="B1176" s="37">
        <v>3639.6</v>
      </c>
      <c r="C1176" s="46">
        <f t="shared" si="72"/>
        <v>3572.8</v>
      </c>
      <c r="D1176" s="46">
        <f t="shared" si="73"/>
        <v>3534.2250000000004</v>
      </c>
      <c r="E1176" s="46">
        <f t="shared" si="74"/>
        <v>3683.6142857142863</v>
      </c>
      <c r="F1176" s="46">
        <f t="shared" si="75"/>
        <v>4034.3650000000007</v>
      </c>
    </row>
    <row r="1177" spans="1:6" x14ac:dyDescent="0.2">
      <c r="A1177" s="5">
        <v>43442</v>
      </c>
      <c r="B1177" s="37">
        <v>3506</v>
      </c>
      <c r="C1177" s="46">
        <f t="shared" si="72"/>
        <v>3483</v>
      </c>
      <c r="D1177" s="46">
        <f t="shared" si="73"/>
        <v>3565.6499999999996</v>
      </c>
      <c r="E1177" s="46">
        <f t="shared" si="74"/>
        <v>3757.9142857142861</v>
      </c>
      <c r="F1177" s="46">
        <f t="shared" si="75"/>
        <v>4099.2900000000018</v>
      </c>
    </row>
    <row r="1178" spans="1:6" x14ac:dyDescent="0.2">
      <c r="A1178" s="5">
        <v>43441</v>
      </c>
      <c r="B1178" s="37">
        <v>3460</v>
      </c>
      <c r="C1178" s="46">
        <f t="shared" si="72"/>
        <v>3495.65</v>
      </c>
      <c r="D1178" s="46">
        <f t="shared" si="73"/>
        <v>3684.625</v>
      </c>
      <c r="E1178" s="46">
        <f t="shared" si="74"/>
        <v>3863.2000000000003</v>
      </c>
      <c r="F1178" s="46">
        <f t="shared" si="75"/>
        <v>4206.9600000000009</v>
      </c>
    </row>
    <row r="1179" spans="1:6" x14ac:dyDescent="0.2">
      <c r="A1179" s="5">
        <v>43440</v>
      </c>
      <c r="B1179" s="37">
        <v>3531.3</v>
      </c>
      <c r="C1179" s="46">
        <f t="shared" si="72"/>
        <v>3648.3</v>
      </c>
      <c r="D1179" s="46">
        <f t="shared" si="73"/>
        <v>3794.9250000000002</v>
      </c>
      <c r="E1179" s="46">
        <f t="shared" si="74"/>
        <v>3945.8142857142857</v>
      </c>
      <c r="F1179" s="46">
        <f t="shared" si="75"/>
        <v>4315.2950000000001</v>
      </c>
    </row>
    <row r="1180" spans="1:6" x14ac:dyDescent="0.2">
      <c r="A1180" s="5">
        <v>43439</v>
      </c>
      <c r="B1180" s="37">
        <v>3765.3</v>
      </c>
      <c r="C1180" s="46">
        <f t="shared" si="72"/>
        <v>3873.6000000000004</v>
      </c>
      <c r="D1180" s="46">
        <f t="shared" si="73"/>
        <v>3952.0250000000005</v>
      </c>
      <c r="E1180" s="46">
        <f t="shared" si="74"/>
        <v>4057.471428571429</v>
      </c>
      <c r="F1180" s="46">
        <f t="shared" si="75"/>
        <v>4421.7550000000001</v>
      </c>
    </row>
    <row r="1181" spans="1:6" x14ac:dyDescent="0.2">
      <c r="A1181" s="5">
        <v>43438</v>
      </c>
      <c r="B1181" s="37">
        <v>3981.9</v>
      </c>
      <c r="C1181" s="46">
        <f t="shared" si="72"/>
        <v>3941.55</v>
      </c>
      <c r="D1181" s="46">
        <f t="shared" si="73"/>
        <v>4071.45</v>
      </c>
      <c r="E1181" s="46">
        <f t="shared" si="74"/>
        <v>4134.7571428571428</v>
      </c>
      <c r="F1181" s="46">
        <f t="shared" si="75"/>
        <v>4521.1599999999989</v>
      </c>
    </row>
    <row r="1182" spans="1:6" x14ac:dyDescent="0.2">
      <c r="A1182" s="5">
        <v>43437</v>
      </c>
      <c r="B1182" s="37">
        <v>3901.2</v>
      </c>
      <c r="C1182" s="46">
        <f t="shared" si="72"/>
        <v>4030.45</v>
      </c>
      <c r="D1182" s="46">
        <f t="shared" si="73"/>
        <v>4085.55</v>
      </c>
      <c r="E1182" s="46">
        <f t="shared" si="74"/>
        <v>4120.8285714285712</v>
      </c>
      <c r="F1182" s="46">
        <f t="shared" si="75"/>
        <v>4616.2950000000001</v>
      </c>
    </row>
    <row r="1183" spans="1:6" x14ac:dyDescent="0.2">
      <c r="A1183" s="5">
        <v>43436</v>
      </c>
      <c r="B1183" s="37">
        <v>4159.7</v>
      </c>
      <c r="C1183" s="46">
        <f t="shared" si="72"/>
        <v>4201.3500000000004</v>
      </c>
      <c r="D1183" s="46">
        <f t="shared" si="73"/>
        <v>4188.4750000000004</v>
      </c>
      <c r="E1183" s="46">
        <f t="shared" si="74"/>
        <v>4114.6571428571433</v>
      </c>
      <c r="F1183" s="46">
        <f t="shared" si="75"/>
        <v>4744.4549999999999</v>
      </c>
    </row>
    <row r="1184" spans="1:6" x14ac:dyDescent="0.2">
      <c r="A1184" s="5">
        <v>43435</v>
      </c>
      <c r="B1184" s="37">
        <v>4243</v>
      </c>
      <c r="C1184" s="46">
        <f t="shared" si="72"/>
        <v>4140.6499999999996</v>
      </c>
      <c r="D1184" s="46">
        <f t="shared" si="73"/>
        <v>4225.125</v>
      </c>
      <c r="E1184" s="46">
        <f t="shared" si="74"/>
        <v>4104.3857142857141</v>
      </c>
      <c r="F1184" s="46">
        <f t="shared" si="75"/>
        <v>4858.8149999999996</v>
      </c>
    </row>
    <row r="1185" spans="1:6" x14ac:dyDescent="0.2">
      <c r="A1185" s="5">
        <v>43434</v>
      </c>
      <c r="B1185" s="37">
        <v>4038.3</v>
      </c>
      <c r="C1185" s="46">
        <f t="shared" si="72"/>
        <v>4175.6000000000004</v>
      </c>
      <c r="D1185" s="46">
        <f t="shared" si="73"/>
        <v>4135.4750000000004</v>
      </c>
      <c r="E1185" s="46">
        <f t="shared" si="74"/>
        <v>4059.6428571428573</v>
      </c>
      <c r="F1185" s="46">
        <f t="shared" si="75"/>
        <v>4969.1649999999991</v>
      </c>
    </row>
    <row r="1186" spans="1:6" x14ac:dyDescent="0.2">
      <c r="A1186" s="5">
        <v>43433</v>
      </c>
      <c r="B1186" s="37">
        <v>4312.8999999999996</v>
      </c>
      <c r="C1186" s="46">
        <f t="shared" si="72"/>
        <v>4309.6000000000004</v>
      </c>
      <c r="D1186" s="46">
        <f t="shared" si="73"/>
        <v>4090.4</v>
      </c>
      <c r="E1186" s="46">
        <f t="shared" si="74"/>
        <v>4114.5571428571429</v>
      </c>
      <c r="F1186" s="46">
        <f t="shared" si="75"/>
        <v>5088.8049999999994</v>
      </c>
    </row>
    <row r="1187" spans="1:6" x14ac:dyDescent="0.2">
      <c r="A1187" s="5">
        <v>43432</v>
      </c>
      <c r="B1187" s="37">
        <v>4306.3</v>
      </c>
      <c r="C1187" s="46">
        <f t="shared" si="72"/>
        <v>4095.3500000000004</v>
      </c>
      <c r="D1187" s="46">
        <f t="shared" si="73"/>
        <v>4034.125</v>
      </c>
      <c r="E1187" s="46">
        <f t="shared" si="74"/>
        <v>4125.9142857142861</v>
      </c>
      <c r="F1187" s="46">
        <f t="shared" si="75"/>
        <v>5194.17</v>
      </c>
    </row>
    <row r="1188" spans="1:6" x14ac:dyDescent="0.2">
      <c r="A1188" s="5">
        <v>43431</v>
      </c>
      <c r="B1188" s="37">
        <v>3884.4</v>
      </c>
      <c r="C1188" s="46">
        <f t="shared" si="72"/>
        <v>3871.2</v>
      </c>
      <c r="D1188" s="46">
        <f t="shared" si="73"/>
        <v>3940</v>
      </c>
      <c r="E1188" s="46">
        <f t="shared" si="74"/>
        <v>4177.3857142857141</v>
      </c>
      <c r="F1188" s="46">
        <f t="shared" si="75"/>
        <v>5302.835</v>
      </c>
    </row>
    <row r="1189" spans="1:6" x14ac:dyDescent="0.2">
      <c r="A1189" s="5">
        <v>43430</v>
      </c>
      <c r="B1189" s="37">
        <v>3858</v>
      </c>
      <c r="C1189" s="46">
        <f t="shared" si="72"/>
        <v>3972.9</v>
      </c>
      <c r="D1189" s="46">
        <f t="shared" si="73"/>
        <v>4074.5749999999998</v>
      </c>
      <c r="E1189" s="46">
        <f t="shared" si="74"/>
        <v>4279.6285714285705</v>
      </c>
      <c r="F1189" s="46">
        <f t="shared" si="75"/>
        <v>5437.2499999999991</v>
      </c>
    </row>
    <row r="1190" spans="1:6" x14ac:dyDescent="0.2">
      <c r="A1190" s="5">
        <v>43429</v>
      </c>
      <c r="B1190" s="37">
        <v>4087.8</v>
      </c>
      <c r="C1190" s="46">
        <f t="shared" si="72"/>
        <v>4008.8</v>
      </c>
      <c r="D1190" s="46">
        <f t="shared" si="73"/>
        <v>4208.1749999999993</v>
      </c>
      <c r="E1190" s="46">
        <f t="shared" si="74"/>
        <v>4433.9285714285706</v>
      </c>
      <c r="F1190" s="46">
        <f t="shared" si="75"/>
        <v>5570.1099999999988</v>
      </c>
    </row>
    <row r="1191" spans="1:6" x14ac:dyDescent="0.2">
      <c r="A1191" s="5">
        <v>43428</v>
      </c>
      <c r="B1191" s="37">
        <v>3929.8</v>
      </c>
      <c r="C1191" s="46">
        <f t="shared" si="72"/>
        <v>4176.25</v>
      </c>
      <c r="D1191" s="46">
        <f t="shared" si="73"/>
        <v>4352.875</v>
      </c>
      <c r="E1191" s="46">
        <f t="shared" si="74"/>
        <v>4658.4428571428571</v>
      </c>
      <c r="F1191" s="46">
        <f t="shared" si="75"/>
        <v>5689.2250000000004</v>
      </c>
    </row>
    <row r="1192" spans="1:6" x14ac:dyDescent="0.2">
      <c r="A1192" s="5">
        <v>43427</v>
      </c>
      <c r="B1192" s="37">
        <v>4422.7</v>
      </c>
      <c r="C1192" s="46">
        <f t="shared" si="72"/>
        <v>4407.5499999999993</v>
      </c>
      <c r="D1192" s="46">
        <f t="shared" si="73"/>
        <v>4520.45</v>
      </c>
      <c r="E1192" s="46">
        <f t="shared" si="74"/>
        <v>4900.8571428571431</v>
      </c>
      <c r="F1192" s="46">
        <f t="shared" si="75"/>
        <v>5816.9950000000008</v>
      </c>
    </row>
    <row r="1193" spans="1:6" x14ac:dyDescent="0.2">
      <c r="A1193" s="5">
        <v>43426</v>
      </c>
      <c r="B1193" s="37">
        <v>4392.3999999999996</v>
      </c>
      <c r="C1193" s="46">
        <f t="shared" si="72"/>
        <v>4529.5</v>
      </c>
      <c r="D1193" s="46">
        <f t="shared" si="73"/>
        <v>4649.3</v>
      </c>
      <c r="E1193" s="46">
        <f t="shared" si="74"/>
        <v>5077.6857142857143</v>
      </c>
      <c r="F1193" s="46">
        <f t="shared" si="75"/>
        <v>5915.2550000000001</v>
      </c>
    </row>
    <row r="1194" spans="1:6" x14ac:dyDescent="0.2">
      <c r="A1194" s="5">
        <v>43425</v>
      </c>
      <c r="B1194" s="37">
        <v>4666.6000000000004</v>
      </c>
      <c r="C1194" s="46">
        <f t="shared" si="72"/>
        <v>4633.3500000000004</v>
      </c>
      <c r="D1194" s="46">
        <f t="shared" si="73"/>
        <v>4966.05</v>
      </c>
      <c r="E1194" s="46">
        <f t="shared" si="74"/>
        <v>5272.1142857142859</v>
      </c>
      <c r="F1194" s="46">
        <f t="shared" si="75"/>
        <v>6016.98</v>
      </c>
    </row>
    <row r="1195" spans="1:6" x14ac:dyDescent="0.2">
      <c r="A1195" s="5">
        <v>43424</v>
      </c>
      <c r="B1195" s="37">
        <v>4600.1000000000004</v>
      </c>
      <c r="C1195" s="46">
        <f t="shared" si="72"/>
        <v>4769.1000000000004</v>
      </c>
      <c r="D1195" s="46">
        <f t="shared" si="73"/>
        <v>5206.0749999999998</v>
      </c>
      <c r="E1195" s="46">
        <f t="shared" si="74"/>
        <v>5446.114285714285</v>
      </c>
      <c r="F1195" s="46">
        <f t="shared" si="75"/>
        <v>6103.6349999999993</v>
      </c>
    </row>
    <row r="1196" spans="1:6" x14ac:dyDescent="0.2">
      <c r="A1196" s="5">
        <v>43423</v>
      </c>
      <c r="B1196" s="37">
        <v>4938.1000000000004</v>
      </c>
      <c r="C1196" s="46">
        <f t="shared" si="72"/>
        <v>5298.75</v>
      </c>
      <c r="D1196" s="46">
        <f t="shared" si="73"/>
        <v>5471.1750000000002</v>
      </c>
      <c r="E1196" s="46">
        <f t="shared" si="74"/>
        <v>5712.4428571428571</v>
      </c>
      <c r="F1196" s="46">
        <f t="shared" si="75"/>
        <v>6192.0499999999993</v>
      </c>
    </row>
    <row r="1197" spans="1:6" x14ac:dyDescent="0.2">
      <c r="A1197" s="5">
        <v>43422</v>
      </c>
      <c r="B1197" s="37">
        <v>5659.4</v>
      </c>
      <c r="C1197" s="46">
        <f t="shared" si="72"/>
        <v>5643.0499999999993</v>
      </c>
      <c r="D1197" s="46">
        <f t="shared" si="73"/>
        <v>5675</v>
      </c>
      <c r="E1197" s="46">
        <f t="shared" si="74"/>
        <v>5927.9857142857145</v>
      </c>
      <c r="F1197" s="46">
        <f t="shared" si="75"/>
        <v>6261.65</v>
      </c>
    </row>
    <row r="1198" spans="1:6" x14ac:dyDescent="0.2">
      <c r="A1198" s="5">
        <v>43421</v>
      </c>
      <c r="B1198" s="37">
        <v>5626.7</v>
      </c>
      <c r="C1198" s="46">
        <f t="shared" si="72"/>
        <v>5643.6</v>
      </c>
      <c r="D1198" s="46">
        <f t="shared" si="73"/>
        <v>5731.2999999999993</v>
      </c>
      <c r="E1198" s="46">
        <f t="shared" si="74"/>
        <v>6040.9285714285716</v>
      </c>
      <c r="F1198" s="46">
        <f t="shared" si="75"/>
        <v>6295.8799999999992</v>
      </c>
    </row>
    <row r="1199" spans="1:6" x14ac:dyDescent="0.2">
      <c r="A1199" s="5">
        <v>43420</v>
      </c>
      <c r="B1199" s="37">
        <v>5660.5</v>
      </c>
      <c r="C1199" s="46">
        <f t="shared" si="72"/>
        <v>5706.95</v>
      </c>
      <c r="D1199" s="46">
        <f t="shared" si="73"/>
        <v>5940.7250000000004</v>
      </c>
      <c r="E1199" s="46">
        <f t="shared" si="74"/>
        <v>6155.8428571428576</v>
      </c>
      <c r="F1199" s="46">
        <f t="shared" si="75"/>
        <v>6339.0499999999993</v>
      </c>
    </row>
    <row r="1200" spans="1:6" x14ac:dyDescent="0.2">
      <c r="A1200" s="5">
        <v>43419</v>
      </c>
      <c r="B1200" s="37">
        <v>5753.4</v>
      </c>
      <c r="C1200" s="46">
        <f t="shared" si="72"/>
        <v>5819</v>
      </c>
      <c r="D1200" s="46">
        <f t="shared" si="73"/>
        <v>6137.3250000000007</v>
      </c>
      <c r="E1200" s="46">
        <f t="shared" si="74"/>
        <v>6264.3714285714286</v>
      </c>
      <c r="F1200" s="46">
        <f t="shared" si="75"/>
        <v>6381.0349999999989</v>
      </c>
    </row>
    <row r="1201" spans="1:6" x14ac:dyDescent="0.2">
      <c r="A1201" s="5">
        <v>43418</v>
      </c>
      <c r="B1201" s="37">
        <v>5884.6</v>
      </c>
      <c r="C1201" s="46">
        <f t="shared" si="72"/>
        <v>6174.5</v>
      </c>
      <c r="D1201" s="46">
        <f t="shared" si="73"/>
        <v>6311.4750000000004</v>
      </c>
      <c r="E1201" s="46">
        <f t="shared" si="74"/>
        <v>6368.114285714285</v>
      </c>
      <c r="F1201" s="46">
        <f t="shared" si="75"/>
        <v>6419.9399999999987</v>
      </c>
    </row>
    <row r="1202" spans="1:6" x14ac:dyDescent="0.2">
      <c r="A1202" s="5">
        <v>43417</v>
      </c>
      <c r="B1202" s="37">
        <v>6464.4</v>
      </c>
      <c r="C1202" s="46">
        <f t="shared" si="72"/>
        <v>6455.65</v>
      </c>
      <c r="D1202" s="46">
        <f t="shared" si="73"/>
        <v>6448.1</v>
      </c>
      <c r="E1202" s="46">
        <f t="shared" si="74"/>
        <v>6466.4142857142861</v>
      </c>
      <c r="F1202" s="46">
        <f t="shared" si="75"/>
        <v>6452.1149999999998</v>
      </c>
    </row>
    <row r="1203" spans="1:6" x14ac:dyDescent="0.2">
      <c r="A1203" s="5">
        <v>43416</v>
      </c>
      <c r="B1203" s="37">
        <v>6446.9</v>
      </c>
      <c r="C1203" s="46">
        <f t="shared" si="72"/>
        <v>6448.45</v>
      </c>
      <c r="D1203" s="46">
        <f t="shared" si="73"/>
        <v>6437.05</v>
      </c>
      <c r="E1203" s="46">
        <f t="shared" si="74"/>
        <v>6473.6714285714279</v>
      </c>
      <c r="F1203" s="46">
        <f t="shared" si="75"/>
        <v>6456.6</v>
      </c>
    </row>
    <row r="1204" spans="1:6" x14ac:dyDescent="0.2">
      <c r="A1204" s="5">
        <v>43415</v>
      </c>
      <c r="B1204" s="37">
        <v>6450</v>
      </c>
      <c r="C1204" s="46">
        <f t="shared" si="72"/>
        <v>6440.55</v>
      </c>
      <c r="D1204" s="46">
        <f t="shared" si="73"/>
        <v>6445.2250000000004</v>
      </c>
      <c r="E1204" s="46">
        <f t="shared" si="74"/>
        <v>6476.9857142857145</v>
      </c>
      <c r="F1204" s="46">
        <f t="shared" si="75"/>
        <v>6461.755000000001</v>
      </c>
    </row>
    <row r="1205" spans="1:6" x14ac:dyDescent="0.2">
      <c r="A1205" s="5">
        <v>43414</v>
      </c>
      <c r="B1205" s="37">
        <v>6431.1</v>
      </c>
      <c r="C1205" s="46">
        <f t="shared" si="72"/>
        <v>6425.65</v>
      </c>
      <c r="D1205" s="46">
        <f t="shared" si="73"/>
        <v>6475.9000000000005</v>
      </c>
      <c r="E1205" s="46">
        <f t="shared" si="74"/>
        <v>6482.0142857142855</v>
      </c>
      <c r="F1205" s="46">
        <f t="shared" si="75"/>
        <v>6467.6150000000007</v>
      </c>
    </row>
    <row r="1206" spans="1:6" x14ac:dyDescent="0.2">
      <c r="A1206" s="5">
        <v>43413</v>
      </c>
      <c r="B1206" s="37">
        <v>6420.2</v>
      </c>
      <c r="C1206" s="46">
        <f t="shared" si="72"/>
        <v>6449.9</v>
      </c>
      <c r="D1206" s="46">
        <f t="shared" si="73"/>
        <v>6496.9250000000002</v>
      </c>
      <c r="E1206" s="46">
        <f t="shared" si="74"/>
        <v>6475.8428571428576</v>
      </c>
      <c r="F1206" s="46">
        <f t="shared" si="75"/>
        <v>6475.6400000000012</v>
      </c>
    </row>
    <row r="1207" spans="1:6" x14ac:dyDescent="0.2">
      <c r="A1207" s="5">
        <v>43412</v>
      </c>
      <c r="B1207" s="37">
        <v>6479.6</v>
      </c>
      <c r="C1207" s="46">
        <f t="shared" si="72"/>
        <v>6526.15</v>
      </c>
      <c r="D1207" s="46">
        <f t="shared" si="73"/>
        <v>6509.4</v>
      </c>
      <c r="E1207" s="46">
        <f t="shared" si="74"/>
        <v>6476.8</v>
      </c>
      <c r="F1207" s="46">
        <f t="shared" si="75"/>
        <v>6483.9650000000001</v>
      </c>
    </row>
    <row r="1208" spans="1:6" x14ac:dyDescent="0.2">
      <c r="A1208" s="5">
        <v>43411</v>
      </c>
      <c r="B1208" s="37">
        <v>6572.7</v>
      </c>
      <c r="C1208" s="46">
        <f t="shared" si="72"/>
        <v>6543.95</v>
      </c>
      <c r="D1208" s="46">
        <f t="shared" si="73"/>
        <v>6510.8</v>
      </c>
      <c r="E1208" s="46">
        <f t="shared" si="74"/>
        <v>6465.3857142857141</v>
      </c>
      <c r="F1208" s="46">
        <f t="shared" si="75"/>
        <v>6486.35</v>
      </c>
    </row>
    <row r="1209" spans="1:6" x14ac:dyDescent="0.2">
      <c r="A1209" s="5">
        <v>43410</v>
      </c>
      <c r="B1209" s="37">
        <v>6515.2</v>
      </c>
      <c r="C1209" s="46">
        <f t="shared" si="72"/>
        <v>6492.65</v>
      </c>
      <c r="D1209" s="46">
        <f t="shared" si="73"/>
        <v>6464.6</v>
      </c>
      <c r="E1209" s="46">
        <f t="shared" si="74"/>
        <v>6436.2</v>
      </c>
      <c r="F1209" s="46">
        <f t="shared" si="75"/>
        <v>6488.3650000000007</v>
      </c>
    </row>
    <row r="1210" spans="1:6" x14ac:dyDescent="0.2">
      <c r="A1210" s="5">
        <v>43409</v>
      </c>
      <c r="B1210" s="37">
        <v>6470.1</v>
      </c>
      <c r="C1210" s="46">
        <f t="shared" si="72"/>
        <v>6477.65</v>
      </c>
      <c r="D1210" s="46">
        <f t="shared" si="73"/>
        <v>6442.5249999999996</v>
      </c>
      <c r="E1210" s="46">
        <f t="shared" si="74"/>
        <v>6409.7571428571418</v>
      </c>
      <c r="F1210" s="46">
        <f t="shared" si="75"/>
        <v>6499.4600000000009</v>
      </c>
    </row>
    <row r="1211" spans="1:6" x14ac:dyDescent="0.2">
      <c r="A1211" s="5">
        <v>43408</v>
      </c>
      <c r="B1211" s="37">
        <v>6485.2</v>
      </c>
      <c r="C1211" s="46">
        <f t="shared" si="72"/>
        <v>6436.5499999999993</v>
      </c>
      <c r="D1211" s="46">
        <f t="shared" si="73"/>
        <v>6424.9250000000002</v>
      </c>
      <c r="E1211" s="46">
        <f t="shared" si="74"/>
        <v>6391.7428571428563</v>
      </c>
      <c r="F1211" s="46">
        <f t="shared" si="75"/>
        <v>6513.6600000000008</v>
      </c>
    </row>
    <row r="1212" spans="1:6" x14ac:dyDescent="0.2">
      <c r="A1212" s="5">
        <v>43407</v>
      </c>
      <c r="B1212" s="37">
        <v>6387.9</v>
      </c>
      <c r="C1212" s="46">
        <f t="shared" si="72"/>
        <v>6407.4</v>
      </c>
      <c r="D1212" s="46">
        <f t="shared" si="73"/>
        <v>6395.7250000000004</v>
      </c>
      <c r="E1212" s="46">
        <f t="shared" si="74"/>
        <v>6392.4428571428571</v>
      </c>
      <c r="F1212" s="46">
        <f t="shared" si="75"/>
        <v>6526.5000000000009</v>
      </c>
    </row>
    <row r="1213" spans="1:6" x14ac:dyDescent="0.2">
      <c r="A1213" s="5">
        <v>43406</v>
      </c>
      <c r="B1213" s="37">
        <v>6426.9</v>
      </c>
      <c r="C1213" s="46">
        <f t="shared" si="72"/>
        <v>6413.2999999999993</v>
      </c>
      <c r="D1213" s="46">
        <f t="shared" si="73"/>
        <v>6381.2749999999996</v>
      </c>
      <c r="E1213" s="46">
        <f t="shared" si="74"/>
        <v>6408.4857142857136</v>
      </c>
      <c r="F1213" s="46">
        <f t="shared" si="75"/>
        <v>6523.8649999999998</v>
      </c>
    </row>
    <row r="1214" spans="1:6" x14ac:dyDescent="0.2">
      <c r="A1214" s="5">
        <v>43405</v>
      </c>
      <c r="B1214" s="37">
        <v>6399.7</v>
      </c>
      <c r="C1214" s="46">
        <f t="shared" si="72"/>
        <v>6384.0499999999993</v>
      </c>
      <c r="D1214" s="46">
        <f t="shared" si="73"/>
        <v>6360.5499999999993</v>
      </c>
      <c r="E1214" s="46">
        <f t="shared" si="74"/>
        <v>6423.4285714285706</v>
      </c>
      <c r="F1214" s="46">
        <f t="shared" si="75"/>
        <v>6518.8450000000003</v>
      </c>
    </row>
    <row r="1215" spans="1:6" x14ac:dyDescent="0.2">
      <c r="A1215" s="5">
        <v>43404</v>
      </c>
      <c r="B1215" s="37">
        <v>6368.4</v>
      </c>
      <c r="C1215" s="46">
        <f t="shared" si="72"/>
        <v>6349.25</v>
      </c>
      <c r="D1215" s="46">
        <f t="shared" si="73"/>
        <v>6383.15</v>
      </c>
      <c r="E1215" s="46">
        <f t="shared" si="74"/>
        <v>6441.7714285714292</v>
      </c>
      <c r="F1215" s="46">
        <f t="shared" si="75"/>
        <v>6513.52</v>
      </c>
    </row>
    <row r="1216" spans="1:6" x14ac:dyDescent="0.2">
      <c r="A1216" s="5">
        <v>43403</v>
      </c>
      <c r="B1216" s="37">
        <v>6330.1</v>
      </c>
      <c r="C1216" s="46">
        <f t="shared" si="72"/>
        <v>6337.05</v>
      </c>
      <c r="D1216" s="46">
        <f t="shared" si="73"/>
        <v>6416.1</v>
      </c>
      <c r="E1216" s="46">
        <f t="shared" si="74"/>
        <v>6468.3</v>
      </c>
      <c r="F1216" s="46">
        <f t="shared" si="75"/>
        <v>6507.7</v>
      </c>
    </row>
    <row r="1217" spans="1:6" x14ac:dyDescent="0.2">
      <c r="A1217" s="5">
        <v>43402</v>
      </c>
      <c r="B1217" s="37">
        <v>6344</v>
      </c>
      <c r="C1217" s="46">
        <f t="shared" si="72"/>
        <v>6417.05</v>
      </c>
      <c r="D1217" s="46">
        <f t="shared" si="73"/>
        <v>6466.45</v>
      </c>
      <c r="E1217" s="46">
        <f t="shared" si="74"/>
        <v>6499.7142857142853</v>
      </c>
      <c r="F1217" s="46">
        <f t="shared" si="75"/>
        <v>6522.7049999999999</v>
      </c>
    </row>
    <row r="1218" spans="1:6" x14ac:dyDescent="0.2">
      <c r="A1218" s="5">
        <v>43401</v>
      </c>
      <c r="B1218" s="37">
        <v>6490.1</v>
      </c>
      <c r="C1218" s="46">
        <f t="shared" si="72"/>
        <v>6495.15</v>
      </c>
      <c r="D1218" s="46">
        <f t="shared" si="73"/>
        <v>6512.4750000000004</v>
      </c>
      <c r="E1218" s="46">
        <f t="shared" si="74"/>
        <v>6531.5999999999995</v>
      </c>
      <c r="F1218" s="46">
        <f t="shared" si="75"/>
        <v>6538.6549999999997</v>
      </c>
    </row>
    <row r="1219" spans="1:6" x14ac:dyDescent="0.2">
      <c r="A1219" s="5">
        <v>43400</v>
      </c>
      <c r="B1219" s="37">
        <v>6500.2</v>
      </c>
      <c r="C1219" s="46">
        <f t="shared" ref="C1219:C1282" si="76">AVERAGE(B1219:B1220)</f>
        <v>6515.85</v>
      </c>
      <c r="D1219" s="46">
        <f t="shared" ref="D1219:D1282" si="77">AVERAGE(B1219:B1222)</f>
        <v>6528.4750000000004</v>
      </c>
      <c r="E1219" s="46">
        <f t="shared" ref="E1219:E1282" si="78">AVERAGE(B1219:B1225)</f>
        <v>6546.0999999999995</v>
      </c>
      <c r="F1219" s="46">
        <f t="shared" ref="F1219:F1282" si="79">AVERAGE(B1219:B1238)</f>
        <v>6547.8099999999995</v>
      </c>
    </row>
    <row r="1220" spans="1:6" x14ac:dyDescent="0.2">
      <c r="A1220" s="5">
        <v>43399</v>
      </c>
      <c r="B1220" s="37">
        <v>6531.5</v>
      </c>
      <c r="C1220" s="46">
        <f t="shared" si="76"/>
        <v>6529.8</v>
      </c>
      <c r="D1220" s="46">
        <f t="shared" si="77"/>
        <v>6540.9250000000002</v>
      </c>
      <c r="E1220" s="46">
        <f t="shared" si="78"/>
        <v>6558.4571428571426</v>
      </c>
      <c r="F1220" s="46">
        <f t="shared" si="79"/>
        <v>6552.85</v>
      </c>
    </row>
    <row r="1221" spans="1:6" x14ac:dyDescent="0.2">
      <c r="A1221" s="5">
        <v>43398</v>
      </c>
      <c r="B1221" s="37">
        <v>6528.1</v>
      </c>
      <c r="C1221" s="46">
        <f t="shared" si="76"/>
        <v>6541.1</v>
      </c>
      <c r="D1221" s="46">
        <f t="shared" si="77"/>
        <v>6549.85</v>
      </c>
      <c r="E1221" s="46">
        <f t="shared" si="78"/>
        <v>6557.8571428571431</v>
      </c>
      <c r="F1221" s="46">
        <f t="shared" si="79"/>
        <v>6555.875</v>
      </c>
    </row>
    <row r="1222" spans="1:6" x14ac:dyDescent="0.2">
      <c r="A1222" s="5">
        <v>43397</v>
      </c>
      <c r="B1222" s="37">
        <v>6554.1</v>
      </c>
      <c r="C1222" s="46">
        <f t="shared" si="76"/>
        <v>6552.05</v>
      </c>
      <c r="D1222" s="46">
        <f t="shared" si="77"/>
        <v>6565.7250000000004</v>
      </c>
      <c r="E1222" s="46">
        <f t="shared" si="78"/>
        <v>6569.9857142857145</v>
      </c>
      <c r="F1222" s="46">
        <f t="shared" si="79"/>
        <v>6561.7049999999999</v>
      </c>
    </row>
    <row r="1223" spans="1:6" x14ac:dyDescent="0.2">
      <c r="A1223" s="5">
        <v>43396</v>
      </c>
      <c r="B1223" s="37">
        <v>6550</v>
      </c>
      <c r="C1223" s="46">
        <f t="shared" si="76"/>
        <v>6558.6</v>
      </c>
      <c r="D1223" s="46">
        <f t="shared" si="77"/>
        <v>6573.8750000000009</v>
      </c>
      <c r="E1223" s="46">
        <f t="shared" si="78"/>
        <v>6596.1285714285714</v>
      </c>
      <c r="F1223" s="46">
        <f t="shared" si="79"/>
        <v>6563.0049999999992</v>
      </c>
    </row>
    <row r="1224" spans="1:6" x14ac:dyDescent="0.2">
      <c r="A1224" s="5">
        <v>43395</v>
      </c>
      <c r="B1224" s="37">
        <v>6567.2</v>
      </c>
      <c r="C1224" s="46">
        <f t="shared" si="76"/>
        <v>6579.4</v>
      </c>
      <c r="D1224" s="46">
        <f t="shared" si="77"/>
        <v>6568.2</v>
      </c>
      <c r="E1224" s="46">
        <f t="shared" si="78"/>
        <v>6625.2857142857147</v>
      </c>
      <c r="F1224" s="46">
        <f t="shared" si="79"/>
        <v>6560.6649999999991</v>
      </c>
    </row>
    <row r="1225" spans="1:6" x14ac:dyDescent="0.2">
      <c r="A1225" s="5">
        <v>43394</v>
      </c>
      <c r="B1225" s="37">
        <v>6591.6</v>
      </c>
      <c r="C1225" s="46">
        <f t="shared" si="76"/>
        <v>6589.15</v>
      </c>
      <c r="D1225" s="46">
        <f t="shared" si="77"/>
        <v>6579.65</v>
      </c>
      <c r="E1225" s="46">
        <f t="shared" si="78"/>
        <v>6650.2571428571418</v>
      </c>
      <c r="F1225" s="46">
        <f t="shared" si="79"/>
        <v>6558.9699999999984</v>
      </c>
    </row>
    <row r="1226" spans="1:6" x14ac:dyDescent="0.2">
      <c r="A1226" s="5">
        <v>43393</v>
      </c>
      <c r="B1226" s="37">
        <v>6586.7</v>
      </c>
      <c r="C1226" s="46">
        <f t="shared" si="76"/>
        <v>6557</v>
      </c>
      <c r="D1226" s="46">
        <f t="shared" si="77"/>
        <v>6616.0249999999996</v>
      </c>
      <c r="E1226" s="46">
        <f t="shared" si="78"/>
        <v>6613.6285714285705</v>
      </c>
      <c r="F1226" s="46">
        <f t="shared" si="79"/>
        <v>6559.4849999999988</v>
      </c>
    </row>
    <row r="1227" spans="1:6" x14ac:dyDescent="0.2">
      <c r="A1227" s="5">
        <v>43392</v>
      </c>
      <c r="B1227" s="37">
        <v>6527.3</v>
      </c>
      <c r="C1227" s="46">
        <f t="shared" si="76"/>
        <v>6570.15</v>
      </c>
      <c r="D1227" s="46">
        <f t="shared" si="77"/>
        <v>6657.875</v>
      </c>
      <c r="E1227" s="46">
        <f t="shared" si="78"/>
        <v>6576.4571428571426</v>
      </c>
      <c r="F1227" s="46">
        <f t="shared" si="79"/>
        <v>6561.0549999999985</v>
      </c>
    </row>
    <row r="1228" spans="1:6" x14ac:dyDescent="0.2">
      <c r="A1228" s="5">
        <v>43391</v>
      </c>
      <c r="B1228" s="37">
        <v>6613</v>
      </c>
      <c r="C1228" s="46">
        <f t="shared" si="76"/>
        <v>6675.05</v>
      </c>
      <c r="D1228" s="46">
        <f t="shared" si="77"/>
        <v>6711.55</v>
      </c>
      <c r="E1228" s="46">
        <f t="shared" si="78"/>
        <v>6543.0142857142855</v>
      </c>
      <c r="F1228" s="46">
        <f t="shared" si="79"/>
        <v>6564.92</v>
      </c>
    </row>
    <row r="1229" spans="1:6" x14ac:dyDescent="0.2">
      <c r="A1229" s="5">
        <v>43390</v>
      </c>
      <c r="B1229" s="37">
        <v>6737.1</v>
      </c>
      <c r="C1229" s="46">
        <f t="shared" si="76"/>
        <v>6745.6</v>
      </c>
      <c r="D1229" s="46">
        <f t="shared" si="77"/>
        <v>6642.1</v>
      </c>
      <c r="E1229" s="46">
        <f t="shared" si="78"/>
        <v>6491.4428571428571</v>
      </c>
      <c r="F1229" s="46">
        <f t="shared" si="79"/>
        <v>6566.0249999999996</v>
      </c>
    </row>
    <row r="1230" spans="1:6" x14ac:dyDescent="0.2">
      <c r="A1230" s="5">
        <v>43389</v>
      </c>
      <c r="B1230" s="37">
        <v>6754.1</v>
      </c>
      <c r="C1230" s="46">
        <f t="shared" si="76"/>
        <v>6748.05</v>
      </c>
      <c r="D1230" s="46">
        <f t="shared" si="77"/>
        <v>6539.45</v>
      </c>
      <c r="E1230" s="46">
        <f t="shared" si="78"/>
        <v>6476.1714285714279</v>
      </c>
      <c r="F1230" s="46">
        <f t="shared" si="79"/>
        <v>6563.795000000001</v>
      </c>
    </row>
    <row r="1231" spans="1:6" x14ac:dyDescent="0.2">
      <c r="A1231" s="5">
        <v>43388</v>
      </c>
      <c r="B1231" s="37">
        <v>6742</v>
      </c>
      <c r="C1231" s="46">
        <f t="shared" si="76"/>
        <v>6538.6</v>
      </c>
      <c r="D1231" s="46">
        <f t="shared" si="77"/>
        <v>6424.2250000000004</v>
      </c>
      <c r="E1231" s="46">
        <f t="shared" si="78"/>
        <v>6463.1571428571424</v>
      </c>
      <c r="F1231" s="46">
        <f t="shared" si="79"/>
        <v>6549.2100000000009</v>
      </c>
    </row>
    <row r="1232" spans="1:6" x14ac:dyDescent="0.2">
      <c r="A1232" s="5">
        <v>43387</v>
      </c>
      <c r="B1232" s="37">
        <v>6335.2</v>
      </c>
      <c r="C1232" s="46">
        <f t="shared" si="76"/>
        <v>6330.85</v>
      </c>
      <c r="D1232" s="46">
        <f t="shared" si="77"/>
        <v>6301.7250000000004</v>
      </c>
      <c r="E1232" s="46">
        <f t="shared" si="78"/>
        <v>6453.3285714285721</v>
      </c>
      <c r="F1232" s="46">
        <f t="shared" si="79"/>
        <v>6533.8450000000003</v>
      </c>
    </row>
    <row r="1233" spans="1:6" x14ac:dyDescent="0.2">
      <c r="A1233" s="5">
        <v>43386</v>
      </c>
      <c r="B1233" s="37">
        <v>6326.5</v>
      </c>
      <c r="C1233" s="46">
        <f t="shared" si="76"/>
        <v>6309.85</v>
      </c>
      <c r="D1233" s="46">
        <f t="shared" si="77"/>
        <v>6375.4750000000004</v>
      </c>
      <c r="E1233" s="46">
        <f t="shared" si="78"/>
        <v>6491.3</v>
      </c>
      <c r="F1233" s="46">
        <f t="shared" si="79"/>
        <v>6546.335</v>
      </c>
    </row>
    <row r="1234" spans="1:6" x14ac:dyDescent="0.2">
      <c r="A1234" s="5">
        <v>43385</v>
      </c>
      <c r="B1234" s="37">
        <v>6293.2</v>
      </c>
      <c r="C1234" s="46">
        <f t="shared" si="76"/>
        <v>6272.6</v>
      </c>
      <c r="D1234" s="46">
        <f t="shared" si="77"/>
        <v>6459.6</v>
      </c>
      <c r="E1234" s="46">
        <f t="shared" si="78"/>
        <v>6529.2285714285726</v>
      </c>
      <c r="F1234" s="46">
        <f t="shared" si="79"/>
        <v>6565.51</v>
      </c>
    </row>
    <row r="1235" spans="1:6" x14ac:dyDescent="0.2">
      <c r="A1235" s="5">
        <v>43384</v>
      </c>
      <c r="B1235" s="37">
        <v>6252</v>
      </c>
      <c r="C1235" s="46">
        <f t="shared" si="76"/>
        <v>6441.1</v>
      </c>
      <c r="D1235" s="46">
        <f t="shared" si="77"/>
        <v>6554.6</v>
      </c>
      <c r="E1235" s="46">
        <f t="shared" si="78"/>
        <v>6579.4428571428571</v>
      </c>
      <c r="F1235" s="46">
        <f t="shared" si="79"/>
        <v>6587</v>
      </c>
    </row>
    <row r="1236" spans="1:6" x14ac:dyDescent="0.2">
      <c r="A1236" s="5">
        <v>43383</v>
      </c>
      <c r="B1236" s="37">
        <v>6630.2</v>
      </c>
      <c r="C1236" s="46">
        <f t="shared" si="76"/>
        <v>6646.6</v>
      </c>
      <c r="D1236" s="46">
        <f t="shared" si="77"/>
        <v>6641.85</v>
      </c>
      <c r="E1236" s="46">
        <f t="shared" si="78"/>
        <v>6626.3142857142857</v>
      </c>
      <c r="F1236" s="46">
        <f t="shared" si="79"/>
        <v>6612.5350000000008</v>
      </c>
    </row>
    <row r="1237" spans="1:6" x14ac:dyDescent="0.2">
      <c r="A1237" s="5">
        <v>43382</v>
      </c>
      <c r="B1237" s="37">
        <v>6663</v>
      </c>
      <c r="C1237" s="46">
        <f t="shared" si="76"/>
        <v>6668.1</v>
      </c>
      <c r="D1237" s="46">
        <f t="shared" si="77"/>
        <v>6632.3</v>
      </c>
      <c r="E1237" s="46">
        <f t="shared" si="78"/>
        <v>6608.1714285714279</v>
      </c>
      <c r="F1237" s="46">
        <f t="shared" si="79"/>
        <v>6606.05</v>
      </c>
    </row>
    <row r="1238" spans="1:6" x14ac:dyDescent="0.2">
      <c r="A1238" s="5">
        <v>43381</v>
      </c>
      <c r="B1238" s="37">
        <v>6673.2</v>
      </c>
      <c r="C1238" s="46">
        <f t="shared" si="76"/>
        <v>6637.1</v>
      </c>
      <c r="D1238" s="46">
        <f t="shared" si="77"/>
        <v>6627.7250000000004</v>
      </c>
      <c r="E1238" s="46">
        <f t="shared" si="78"/>
        <v>6589.6428571428569</v>
      </c>
      <c r="F1238" s="46">
        <f t="shared" si="79"/>
        <v>6592.4449999999997</v>
      </c>
    </row>
    <row r="1239" spans="1:6" x14ac:dyDescent="0.2">
      <c r="A1239" s="5">
        <v>43380</v>
      </c>
      <c r="B1239" s="37">
        <v>6601</v>
      </c>
      <c r="C1239" s="46">
        <f t="shared" si="76"/>
        <v>6596.5</v>
      </c>
      <c r="D1239" s="46">
        <f t="shared" si="77"/>
        <v>6604.4500000000007</v>
      </c>
      <c r="E1239" s="46">
        <f t="shared" si="78"/>
        <v>6579.4571428571435</v>
      </c>
      <c r="F1239" s="46">
        <f t="shared" si="79"/>
        <v>6575.9249999999984</v>
      </c>
    </row>
    <row r="1240" spans="1:6" x14ac:dyDescent="0.2">
      <c r="A1240" s="5">
        <v>43379</v>
      </c>
      <c r="B1240" s="37">
        <v>6592</v>
      </c>
      <c r="C1240" s="46">
        <f t="shared" si="76"/>
        <v>6618.35</v>
      </c>
      <c r="D1240" s="46">
        <f t="shared" si="77"/>
        <v>6580.0000000000009</v>
      </c>
      <c r="E1240" s="46">
        <f t="shared" si="78"/>
        <v>6581.9000000000005</v>
      </c>
      <c r="F1240" s="46">
        <f t="shared" si="79"/>
        <v>6558.5849999999991</v>
      </c>
    </row>
    <row r="1241" spans="1:6" x14ac:dyDescent="0.2">
      <c r="A1241" s="5">
        <v>43378</v>
      </c>
      <c r="B1241" s="37">
        <v>6644.7</v>
      </c>
      <c r="C1241" s="46">
        <f t="shared" si="76"/>
        <v>6612.4</v>
      </c>
      <c r="D1241" s="46">
        <f t="shared" si="77"/>
        <v>6565.3249999999998</v>
      </c>
      <c r="E1241" s="46">
        <f t="shared" si="78"/>
        <v>6583.6999999999989</v>
      </c>
      <c r="F1241" s="46">
        <f t="shared" si="79"/>
        <v>6553.9099999999989</v>
      </c>
    </row>
    <row r="1242" spans="1:6" x14ac:dyDescent="0.2">
      <c r="A1242" s="5">
        <v>43377</v>
      </c>
      <c r="B1242" s="37">
        <v>6580.1</v>
      </c>
      <c r="C1242" s="46">
        <f t="shared" si="76"/>
        <v>6541.65</v>
      </c>
      <c r="D1242" s="46">
        <f t="shared" si="77"/>
        <v>6554.625</v>
      </c>
      <c r="E1242" s="46">
        <f t="shared" si="78"/>
        <v>6582.3285714285712</v>
      </c>
      <c r="F1242" s="46">
        <f t="shared" si="79"/>
        <v>6547.3549999999996</v>
      </c>
    </row>
    <row r="1243" spans="1:6" x14ac:dyDescent="0.2">
      <c r="A1243" s="5">
        <v>43376</v>
      </c>
      <c r="B1243" s="37">
        <v>6503.2</v>
      </c>
      <c r="C1243" s="46">
        <f t="shared" si="76"/>
        <v>6518.25</v>
      </c>
      <c r="D1243" s="46">
        <f t="shared" si="77"/>
        <v>6564.125</v>
      </c>
      <c r="E1243" s="46">
        <f t="shared" si="78"/>
        <v>6598.3857142857141</v>
      </c>
      <c r="F1243" s="46">
        <f t="shared" si="79"/>
        <v>6542.5999999999995</v>
      </c>
    </row>
    <row r="1244" spans="1:6" x14ac:dyDescent="0.2">
      <c r="A1244" s="5">
        <v>43375</v>
      </c>
      <c r="B1244" s="37">
        <v>6533.3</v>
      </c>
      <c r="C1244" s="46">
        <f t="shared" si="76"/>
        <v>6567.6</v>
      </c>
      <c r="D1244" s="46">
        <f t="shared" si="77"/>
        <v>6589.4750000000004</v>
      </c>
      <c r="E1244" s="46">
        <f t="shared" si="78"/>
        <v>6592.5571428571429</v>
      </c>
      <c r="F1244" s="46">
        <f t="shared" si="79"/>
        <v>6541.22</v>
      </c>
    </row>
    <row r="1245" spans="1:6" x14ac:dyDescent="0.2">
      <c r="A1245" s="5">
        <v>43374</v>
      </c>
      <c r="B1245" s="37">
        <v>6601.9</v>
      </c>
      <c r="C1245" s="46">
        <f t="shared" si="76"/>
        <v>6610</v>
      </c>
      <c r="D1245" s="46">
        <f t="shared" si="77"/>
        <v>6614.9249999999993</v>
      </c>
      <c r="E1245" s="46">
        <f t="shared" si="78"/>
        <v>6578.4714285714281</v>
      </c>
      <c r="F1245" s="46">
        <f t="shared" si="79"/>
        <v>6531.1549999999997</v>
      </c>
    </row>
    <row r="1246" spans="1:6" x14ac:dyDescent="0.2">
      <c r="A1246" s="5">
        <v>43373</v>
      </c>
      <c r="B1246" s="37">
        <v>6618.1</v>
      </c>
      <c r="C1246" s="46">
        <f t="shared" si="76"/>
        <v>6611.35</v>
      </c>
      <c r="D1246" s="46">
        <f t="shared" si="77"/>
        <v>6637.5750000000007</v>
      </c>
      <c r="E1246" s="46">
        <f t="shared" si="78"/>
        <v>6576.0571428571429</v>
      </c>
      <c r="F1246" s="46">
        <f t="shared" si="79"/>
        <v>6515.6</v>
      </c>
    </row>
    <row r="1247" spans="1:6" x14ac:dyDescent="0.2">
      <c r="A1247" s="5">
        <v>43372</v>
      </c>
      <c r="B1247" s="37">
        <v>6604.6</v>
      </c>
      <c r="C1247" s="46">
        <f t="shared" si="76"/>
        <v>6619.85</v>
      </c>
      <c r="D1247" s="46">
        <f t="shared" si="77"/>
        <v>6598.65</v>
      </c>
      <c r="E1247" s="46">
        <f t="shared" si="78"/>
        <v>6589.1857142857134</v>
      </c>
      <c r="F1247" s="46">
        <f t="shared" si="79"/>
        <v>6500.0950000000003</v>
      </c>
    </row>
    <row r="1248" spans="1:6" x14ac:dyDescent="0.2">
      <c r="A1248" s="5">
        <v>43371</v>
      </c>
      <c r="B1248" s="37">
        <v>6635.1</v>
      </c>
      <c r="C1248" s="46">
        <f t="shared" si="76"/>
        <v>6663.8</v>
      </c>
      <c r="D1248" s="46">
        <f t="shared" si="77"/>
        <v>6556.1750000000002</v>
      </c>
      <c r="E1248" s="46">
        <f t="shared" si="78"/>
        <v>6606.0999999999995</v>
      </c>
      <c r="F1248" s="46">
        <f t="shared" si="79"/>
        <v>6481.86</v>
      </c>
    </row>
    <row r="1249" spans="1:6" x14ac:dyDescent="0.2">
      <c r="A1249" s="5">
        <v>43370</v>
      </c>
      <c r="B1249" s="37">
        <v>6692.5</v>
      </c>
      <c r="C1249" s="46">
        <f t="shared" si="76"/>
        <v>6577.45</v>
      </c>
      <c r="D1249" s="46">
        <f t="shared" si="77"/>
        <v>6543.65</v>
      </c>
      <c r="E1249" s="46">
        <f t="shared" si="78"/>
        <v>6624.3285714285712</v>
      </c>
      <c r="F1249" s="46">
        <f t="shared" si="79"/>
        <v>6459.3550000000005</v>
      </c>
    </row>
    <row r="1250" spans="1:6" x14ac:dyDescent="0.2">
      <c r="A1250" s="5">
        <v>43369</v>
      </c>
      <c r="B1250" s="37">
        <v>6462.4</v>
      </c>
      <c r="C1250" s="46">
        <f t="shared" si="76"/>
        <v>6448.5499999999993</v>
      </c>
      <c r="D1250" s="46">
        <f t="shared" si="77"/>
        <v>6548.0249999999996</v>
      </c>
      <c r="E1250" s="46">
        <f t="shared" si="78"/>
        <v>6596.9</v>
      </c>
      <c r="F1250" s="46">
        <f t="shared" si="79"/>
        <v>6444.9350000000004</v>
      </c>
    </row>
    <row r="1251" spans="1:6" x14ac:dyDescent="0.2">
      <c r="A1251" s="5">
        <v>43368</v>
      </c>
      <c r="B1251" s="37">
        <v>6434.7</v>
      </c>
      <c r="C1251" s="46">
        <f t="shared" si="76"/>
        <v>6509.85</v>
      </c>
      <c r="D1251" s="46">
        <f t="shared" si="77"/>
        <v>6613.1750000000002</v>
      </c>
      <c r="E1251" s="46">
        <f t="shared" si="78"/>
        <v>6586.6857142857143</v>
      </c>
      <c r="F1251" s="46">
        <f t="shared" si="79"/>
        <v>6447.5950000000012</v>
      </c>
    </row>
    <row r="1252" spans="1:6" x14ac:dyDescent="0.2">
      <c r="A1252" s="5">
        <v>43367</v>
      </c>
      <c r="B1252" s="37">
        <v>6585</v>
      </c>
      <c r="C1252" s="46">
        <f t="shared" si="76"/>
        <v>6647.5</v>
      </c>
      <c r="D1252" s="46">
        <f t="shared" si="77"/>
        <v>6695.1750000000002</v>
      </c>
      <c r="E1252" s="46">
        <f t="shared" si="78"/>
        <v>6573.5571428571429</v>
      </c>
      <c r="F1252" s="46">
        <f t="shared" si="79"/>
        <v>6461.3850000000002</v>
      </c>
    </row>
    <row r="1253" spans="1:6" x14ac:dyDescent="0.2">
      <c r="A1253" s="5">
        <v>43366</v>
      </c>
      <c r="B1253" s="37">
        <v>6710</v>
      </c>
      <c r="C1253" s="46">
        <f t="shared" si="76"/>
        <v>6716.5</v>
      </c>
      <c r="D1253" s="46">
        <f t="shared" si="77"/>
        <v>6674.05</v>
      </c>
      <c r="E1253" s="46">
        <f t="shared" si="78"/>
        <v>6526.3</v>
      </c>
      <c r="F1253" s="46">
        <f t="shared" si="79"/>
        <v>6500.08</v>
      </c>
    </row>
    <row r="1254" spans="1:6" x14ac:dyDescent="0.2">
      <c r="A1254" s="5">
        <v>43365</v>
      </c>
      <c r="B1254" s="37">
        <v>6723</v>
      </c>
      <c r="C1254" s="46">
        <f t="shared" si="76"/>
        <v>6742.85</v>
      </c>
      <c r="D1254" s="46">
        <f t="shared" si="77"/>
        <v>6594.2749999999996</v>
      </c>
      <c r="E1254" s="46">
        <f t="shared" si="78"/>
        <v>6496.0857142857139</v>
      </c>
      <c r="F1254" s="46">
        <f t="shared" si="79"/>
        <v>6527.98</v>
      </c>
    </row>
    <row r="1255" spans="1:6" x14ac:dyDescent="0.2">
      <c r="A1255" s="5">
        <v>43364</v>
      </c>
      <c r="B1255" s="37">
        <v>6762.7</v>
      </c>
      <c r="C1255" s="46">
        <f t="shared" si="76"/>
        <v>6631.6</v>
      </c>
      <c r="D1255" s="46">
        <f t="shared" si="77"/>
        <v>6499.2249999999995</v>
      </c>
      <c r="E1255" s="46">
        <f t="shared" si="78"/>
        <v>6466.1714285714279</v>
      </c>
      <c r="F1255" s="46">
        <f t="shared" si="79"/>
        <v>6556.35</v>
      </c>
    </row>
    <row r="1256" spans="1:6" x14ac:dyDescent="0.2">
      <c r="A1256" s="5">
        <v>43363</v>
      </c>
      <c r="B1256" s="37">
        <v>6500.5</v>
      </c>
      <c r="C1256" s="46">
        <f t="shared" si="76"/>
        <v>6445.7</v>
      </c>
      <c r="D1256" s="46">
        <f t="shared" si="77"/>
        <v>6372.1</v>
      </c>
      <c r="E1256" s="46">
        <f t="shared" si="78"/>
        <v>6426.5</v>
      </c>
      <c r="F1256" s="46">
        <f t="shared" si="79"/>
        <v>6578.0899999999992</v>
      </c>
    </row>
    <row r="1257" spans="1:6" x14ac:dyDescent="0.2">
      <c r="A1257" s="5">
        <v>43362</v>
      </c>
      <c r="B1257" s="37">
        <v>6390.9</v>
      </c>
      <c r="C1257" s="46">
        <f t="shared" si="76"/>
        <v>6366.85</v>
      </c>
      <c r="D1257" s="46">
        <f t="shared" si="77"/>
        <v>6371.6</v>
      </c>
      <c r="E1257" s="46">
        <f t="shared" si="78"/>
        <v>6422.9428571428571</v>
      </c>
      <c r="F1257" s="46">
        <f t="shared" si="79"/>
        <v>6604.3600000000006</v>
      </c>
    </row>
    <row r="1258" spans="1:6" x14ac:dyDescent="0.2">
      <c r="A1258" s="5">
        <v>43361</v>
      </c>
      <c r="B1258" s="37">
        <v>6342.8</v>
      </c>
      <c r="C1258" s="46">
        <f t="shared" si="76"/>
        <v>6298.5</v>
      </c>
      <c r="D1258" s="46">
        <f t="shared" si="77"/>
        <v>6402.2749999999996</v>
      </c>
      <c r="E1258" s="46">
        <f t="shared" si="78"/>
        <v>6414.528571428571</v>
      </c>
      <c r="F1258" s="46">
        <f t="shared" si="79"/>
        <v>6634.55</v>
      </c>
    </row>
    <row r="1259" spans="1:6" x14ac:dyDescent="0.2">
      <c r="A1259" s="5">
        <v>43360</v>
      </c>
      <c r="B1259" s="37">
        <v>6254.2</v>
      </c>
      <c r="C1259" s="46">
        <f t="shared" si="76"/>
        <v>6376.35</v>
      </c>
      <c r="D1259" s="46">
        <f t="shared" si="77"/>
        <v>6437.8250000000007</v>
      </c>
      <c r="E1259" s="46">
        <f t="shared" si="78"/>
        <v>6407.1</v>
      </c>
      <c r="F1259" s="46">
        <f t="shared" si="79"/>
        <v>6669.6949999999997</v>
      </c>
    </row>
    <row r="1260" spans="1:6" x14ac:dyDescent="0.2">
      <c r="A1260" s="5">
        <v>43359</v>
      </c>
      <c r="B1260" s="37">
        <v>6498.5</v>
      </c>
      <c r="C1260" s="46">
        <f t="shared" si="76"/>
        <v>6506.05</v>
      </c>
      <c r="D1260" s="46">
        <f t="shared" si="77"/>
        <v>6493.1749999999993</v>
      </c>
      <c r="E1260" s="46">
        <f t="shared" si="78"/>
        <v>6414.7857142857147</v>
      </c>
      <c r="F1260" s="46">
        <f t="shared" si="79"/>
        <v>6710.9699999999993</v>
      </c>
    </row>
    <row r="1261" spans="1:6" x14ac:dyDescent="0.2">
      <c r="A1261" s="5">
        <v>43358</v>
      </c>
      <c r="B1261" s="37">
        <v>6513.6</v>
      </c>
      <c r="C1261" s="46">
        <f t="shared" si="76"/>
        <v>6499.3</v>
      </c>
      <c r="D1261" s="46">
        <f t="shared" si="77"/>
        <v>6451.55</v>
      </c>
      <c r="E1261" s="46">
        <f t="shared" si="78"/>
        <v>6377.8428571428576</v>
      </c>
      <c r="F1261" s="46">
        <f t="shared" si="79"/>
        <v>6731.5199999999986</v>
      </c>
    </row>
    <row r="1262" spans="1:6" x14ac:dyDescent="0.2">
      <c r="A1262" s="5">
        <v>43357</v>
      </c>
      <c r="B1262" s="37">
        <v>6485</v>
      </c>
      <c r="C1262" s="46">
        <f t="shared" si="76"/>
        <v>6480.3</v>
      </c>
      <c r="D1262" s="46">
        <f t="shared" si="77"/>
        <v>6395.8499999999995</v>
      </c>
      <c r="E1262" s="46">
        <f t="shared" si="78"/>
        <v>6330.9</v>
      </c>
      <c r="F1262" s="46">
        <f t="shared" si="79"/>
        <v>6741.2599999999993</v>
      </c>
    </row>
    <row r="1263" spans="1:6" x14ac:dyDescent="0.2">
      <c r="A1263" s="5">
        <v>43356</v>
      </c>
      <c r="B1263" s="37">
        <v>6475.6</v>
      </c>
      <c r="C1263" s="46">
        <f t="shared" si="76"/>
        <v>6403.8</v>
      </c>
      <c r="D1263" s="46">
        <f t="shared" si="77"/>
        <v>6351.6</v>
      </c>
      <c r="E1263" s="46">
        <f t="shared" si="78"/>
        <v>6319.3428571428576</v>
      </c>
      <c r="F1263" s="46">
        <f t="shared" si="79"/>
        <v>6753.6549999999988</v>
      </c>
    </row>
    <row r="1264" spans="1:6" x14ac:dyDescent="0.2">
      <c r="A1264" s="5">
        <v>43355</v>
      </c>
      <c r="B1264" s="37">
        <v>6332</v>
      </c>
      <c r="C1264" s="46">
        <f t="shared" si="76"/>
        <v>6311.4</v>
      </c>
      <c r="D1264" s="46">
        <f t="shared" si="77"/>
        <v>6292.6749999999993</v>
      </c>
      <c r="E1264" s="46">
        <f t="shared" si="78"/>
        <v>6325.057142857142</v>
      </c>
      <c r="F1264" s="46">
        <f t="shared" si="79"/>
        <v>6764.6699999999983</v>
      </c>
    </row>
    <row r="1265" spans="1:6" x14ac:dyDescent="0.2">
      <c r="A1265" s="5">
        <v>43354</v>
      </c>
      <c r="B1265" s="37">
        <v>6290.8</v>
      </c>
      <c r="C1265" s="46">
        <f t="shared" si="76"/>
        <v>6299.4</v>
      </c>
      <c r="D1265" s="46">
        <f t="shared" si="77"/>
        <v>6255.9249999999993</v>
      </c>
      <c r="E1265" s="46">
        <f t="shared" si="78"/>
        <v>6379.1285714285705</v>
      </c>
      <c r="F1265" s="46">
        <f t="shared" si="79"/>
        <v>6774.4299999999985</v>
      </c>
    </row>
    <row r="1266" spans="1:6" x14ac:dyDescent="0.2">
      <c r="A1266" s="5">
        <v>43353</v>
      </c>
      <c r="B1266" s="37">
        <v>6308</v>
      </c>
      <c r="C1266" s="46">
        <f t="shared" si="76"/>
        <v>6273.95</v>
      </c>
      <c r="D1266" s="46">
        <f t="shared" si="77"/>
        <v>6284.25</v>
      </c>
      <c r="E1266" s="46">
        <f t="shared" si="78"/>
        <v>6531.7142857142853</v>
      </c>
      <c r="F1266" s="46">
        <f t="shared" si="79"/>
        <v>6777.6349999999975</v>
      </c>
    </row>
    <row r="1267" spans="1:6" x14ac:dyDescent="0.2">
      <c r="A1267" s="5">
        <v>43352</v>
      </c>
      <c r="B1267" s="37">
        <v>6239.9</v>
      </c>
      <c r="C1267" s="46">
        <f t="shared" si="76"/>
        <v>6212.45</v>
      </c>
      <c r="D1267" s="46">
        <f t="shared" si="77"/>
        <v>6336.15</v>
      </c>
      <c r="E1267" s="46">
        <f t="shared" si="78"/>
        <v>6668.8571428571431</v>
      </c>
      <c r="F1267" s="46">
        <f t="shared" si="79"/>
        <v>6786.1899999999978</v>
      </c>
    </row>
    <row r="1268" spans="1:6" x14ac:dyDescent="0.2">
      <c r="A1268" s="5">
        <v>43351</v>
      </c>
      <c r="B1268" s="37">
        <v>6185</v>
      </c>
      <c r="C1268" s="46">
        <f t="shared" si="76"/>
        <v>6294.55</v>
      </c>
      <c r="D1268" s="46">
        <f t="shared" si="77"/>
        <v>6453.8</v>
      </c>
      <c r="E1268" s="46">
        <f t="shared" si="78"/>
        <v>6818.9285714285716</v>
      </c>
      <c r="F1268" s="46">
        <f t="shared" si="79"/>
        <v>6786.99</v>
      </c>
    </row>
    <row r="1269" spans="1:6" x14ac:dyDescent="0.2">
      <c r="A1269" s="5">
        <v>43350</v>
      </c>
      <c r="B1269" s="37">
        <v>6404.1</v>
      </c>
      <c r="C1269" s="46">
        <f t="shared" si="76"/>
        <v>6459.85</v>
      </c>
      <c r="D1269" s="46">
        <f t="shared" si="77"/>
        <v>6747.2749999999996</v>
      </c>
      <c r="E1269" s="46">
        <f t="shared" si="78"/>
        <v>6963.5714285714284</v>
      </c>
      <c r="F1269" s="46">
        <f t="shared" si="79"/>
        <v>6801.9949999999981</v>
      </c>
    </row>
    <row r="1270" spans="1:6" x14ac:dyDescent="0.2">
      <c r="A1270" s="5">
        <v>43349</v>
      </c>
      <c r="B1270" s="37">
        <v>6515.6</v>
      </c>
      <c r="C1270" s="46">
        <f t="shared" si="76"/>
        <v>6613.05</v>
      </c>
      <c r="D1270" s="46">
        <f t="shared" si="77"/>
        <v>6963.25</v>
      </c>
      <c r="E1270" s="46">
        <f t="shared" si="78"/>
        <v>7052.4000000000005</v>
      </c>
      <c r="F1270" s="46">
        <f t="shared" si="79"/>
        <v>6801.3499999999985</v>
      </c>
    </row>
    <row r="1271" spans="1:6" x14ac:dyDescent="0.2">
      <c r="A1271" s="5">
        <v>43348</v>
      </c>
      <c r="B1271" s="37">
        <v>6710.5</v>
      </c>
      <c r="C1271" s="46">
        <f t="shared" si="76"/>
        <v>7034.7</v>
      </c>
      <c r="D1271" s="46">
        <f t="shared" si="77"/>
        <v>7156.9500000000007</v>
      </c>
      <c r="E1271" s="46">
        <f t="shared" si="78"/>
        <v>7120.8428571428576</v>
      </c>
      <c r="F1271" s="46">
        <f t="shared" si="79"/>
        <v>6804.7349999999979</v>
      </c>
    </row>
    <row r="1272" spans="1:6" x14ac:dyDescent="0.2">
      <c r="A1272" s="5">
        <v>43347</v>
      </c>
      <c r="B1272" s="37">
        <v>7358.9</v>
      </c>
      <c r="C1272" s="46">
        <f t="shared" si="76"/>
        <v>7313.45</v>
      </c>
      <c r="D1272" s="46">
        <f t="shared" si="77"/>
        <v>7278.7</v>
      </c>
      <c r="E1272" s="46">
        <f t="shared" si="78"/>
        <v>7168.7285714285699</v>
      </c>
      <c r="F1272" s="46">
        <f t="shared" si="79"/>
        <v>6784.909999999998</v>
      </c>
    </row>
    <row r="1273" spans="1:6" x14ac:dyDescent="0.2">
      <c r="A1273" s="5">
        <v>43346</v>
      </c>
      <c r="B1273" s="37">
        <v>7268</v>
      </c>
      <c r="C1273" s="46">
        <f t="shared" si="76"/>
        <v>7279.2</v>
      </c>
      <c r="D1273" s="46">
        <f t="shared" si="77"/>
        <v>7195.4500000000007</v>
      </c>
      <c r="E1273" s="46">
        <f t="shared" si="78"/>
        <v>7128.8428571428567</v>
      </c>
      <c r="F1273" s="46">
        <f t="shared" si="79"/>
        <v>6730.4699999999993</v>
      </c>
    </row>
    <row r="1274" spans="1:6" x14ac:dyDescent="0.2">
      <c r="A1274" s="5">
        <v>43345</v>
      </c>
      <c r="B1274" s="37">
        <v>7290.4</v>
      </c>
      <c r="C1274" s="46">
        <f t="shared" si="76"/>
        <v>7243.95</v>
      </c>
      <c r="D1274" s="46">
        <f t="shared" si="77"/>
        <v>7127.125</v>
      </c>
      <c r="E1274" s="46">
        <f t="shared" si="78"/>
        <v>7077.6285714285705</v>
      </c>
      <c r="F1274" s="46">
        <f t="shared" si="79"/>
        <v>6676.5199999999995</v>
      </c>
    </row>
    <row r="1275" spans="1:6" x14ac:dyDescent="0.2">
      <c r="A1275" s="5">
        <v>43344</v>
      </c>
      <c r="B1275" s="37">
        <v>7197.5</v>
      </c>
      <c r="C1275" s="46">
        <f t="shared" si="76"/>
        <v>7111.7</v>
      </c>
      <c r="D1275" s="46">
        <f t="shared" si="77"/>
        <v>7065.95</v>
      </c>
      <c r="E1275" s="46">
        <f t="shared" si="78"/>
        <v>6994.4857142857145</v>
      </c>
      <c r="F1275" s="46">
        <f t="shared" si="79"/>
        <v>6624.5950000000012</v>
      </c>
    </row>
    <row r="1276" spans="1:6" x14ac:dyDescent="0.2">
      <c r="A1276" s="5">
        <v>43343</v>
      </c>
      <c r="B1276" s="37">
        <v>7025.9</v>
      </c>
      <c r="C1276" s="46">
        <f t="shared" si="76"/>
        <v>7010.2999999999993</v>
      </c>
      <c r="D1276" s="46">
        <f t="shared" si="77"/>
        <v>7036.5</v>
      </c>
      <c r="E1276" s="46">
        <f t="shared" si="78"/>
        <v>6928.1142857142859</v>
      </c>
      <c r="F1276" s="46">
        <f t="shared" si="79"/>
        <v>6580.4150000000009</v>
      </c>
    </row>
    <row r="1277" spans="1:6" x14ac:dyDescent="0.2">
      <c r="A1277" s="5">
        <v>43342</v>
      </c>
      <c r="B1277" s="37">
        <v>6994.7</v>
      </c>
      <c r="C1277" s="46">
        <f t="shared" si="76"/>
        <v>7020.2</v>
      </c>
      <c r="D1277" s="46">
        <f t="shared" si="77"/>
        <v>7007.4</v>
      </c>
      <c r="E1277" s="46">
        <f t="shared" si="78"/>
        <v>6880.971428571429</v>
      </c>
      <c r="F1277" s="46">
        <f t="shared" si="79"/>
        <v>6540.7549999999992</v>
      </c>
    </row>
    <row r="1278" spans="1:6" x14ac:dyDescent="0.2">
      <c r="A1278" s="5">
        <v>43341</v>
      </c>
      <c r="B1278" s="37">
        <v>7045.7</v>
      </c>
      <c r="C1278" s="46">
        <f t="shared" si="76"/>
        <v>7062.7</v>
      </c>
      <c r="D1278" s="46">
        <f t="shared" si="77"/>
        <v>6935.8250000000007</v>
      </c>
      <c r="E1278" s="46">
        <f t="shared" si="78"/>
        <v>6814.1857142857143</v>
      </c>
      <c r="F1278" s="46">
        <f t="shared" si="79"/>
        <v>6498.36</v>
      </c>
    </row>
    <row r="1279" spans="1:6" x14ac:dyDescent="0.2">
      <c r="A1279" s="5">
        <v>43340</v>
      </c>
      <c r="B1279" s="37">
        <v>7079.7</v>
      </c>
      <c r="C1279" s="46">
        <f t="shared" si="76"/>
        <v>6994.6</v>
      </c>
      <c r="D1279" s="46">
        <f t="shared" si="77"/>
        <v>6857.625</v>
      </c>
      <c r="E1279" s="46">
        <f t="shared" si="78"/>
        <v>6715.5</v>
      </c>
      <c r="F1279" s="46">
        <f t="shared" si="79"/>
        <v>6472.5300000000007</v>
      </c>
    </row>
    <row r="1280" spans="1:6" x14ac:dyDescent="0.2">
      <c r="A1280" s="5">
        <v>43339</v>
      </c>
      <c r="B1280" s="37">
        <v>6909.5</v>
      </c>
      <c r="C1280" s="46">
        <f t="shared" si="76"/>
        <v>6808.95</v>
      </c>
      <c r="D1280" s="46">
        <f t="shared" si="77"/>
        <v>6761.6749999999993</v>
      </c>
      <c r="E1280" s="46">
        <f t="shared" si="78"/>
        <v>6629.6999999999989</v>
      </c>
      <c r="F1280" s="46">
        <f t="shared" si="79"/>
        <v>6432.5049999999992</v>
      </c>
    </row>
    <row r="1281" spans="1:6" x14ac:dyDescent="0.2">
      <c r="A1281" s="5">
        <v>43338</v>
      </c>
      <c r="B1281" s="37">
        <v>6708.4</v>
      </c>
      <c r="C1281" s="46">
        <f t="shared" si="76"/>
        <v>6720.65</v>
      </c>
      <c r="D1281" s="46">
        <f t="shared" si="77"/>
        <v>6666.0999999999995</v>
      </c>
      <c r="E1281" s="46">
        <f t="shared" si="78"/>
        <v>6536.3285714285712</v>
      </c>
      <c r="F1281" s="46">
        <f t="shared" si="79"/>
        <v>6423.0549999999994</v>
      </c>
    </row>
    <row r="1282" spans="1:6" x14ac:dyDescent="0.2">
      <c r="A1282" s="5">
        <v>43337</v>
      </c>
      <c r="B1282" s="37">
        <v>6732.9</v>
      </c>
      <c r="C1282" s="46">
        <f t="shared" si="76"/>
        <v>6714.4</v>
      </c>
      <c r="D1282" s="46">
        <f t="shared" si="77"/>
        <v>6577.7250000000004</v>
      </c>
      <c r="E1282" s="46">
        <f t="shared" si="78"/>
        <v>6504.4285714285716</v>
      </c>
      <c r="F1282" s="46">
        <f t="shared" si="79"/>
        <v>6434.7</v>
      </c>
    </row>
    <row r="1283" spans="1:6" x14ac:dyDescent="0.2">
      <c r="A1283" s="5">
        <v>43336</v>
      </c>
      <c r="B1283" s="37">
        <v>6695.9</v>
      </c>
      <c r="C1283" s="46">
        <f t="shared" ref="C1283:C1346" si="80">AVERAGE(B1283:B1284)</f>
        <v>6611.5499999999993</v>
      </c>
      <c r="D1283" s="46">
        <f t="shared" ref="D1283:D1346" si="81">AVERAGE(B1283:B1286)</f>
        <v>6514.2749999999996</v>
      </c>
      <c r="E1283" s="46">
        <f t="shared" ref="E1283:E1346" si="82">AVERAGE(B1283:B1289)</f>
        <v>6455.614285714285</v>
      </c>
      <c r="F1283" s="46">
        <f t="shared" ref="F1283:F1346" si="83">AVERAGE(B1283:B1302)</f>
        <v>6449.3449999999993</v>
      </c>
    </row>
    <row r="1284" spans="1:6" x14ac:dyDescent="0.2">
      <c r="A1284" s="5">
        <v>43335</v>
      </c>
      <c r="B1284" s="37">
        <v>6527.2</v>
      </c>
      <c r="C1284" s="46">
        <f t="shared" si="80"/>
        <v>6441.0499999999993</v>
      </c>
      <c r="D1284" s="46">
        <f t="shared" si="81"/>
        <v>6404.2749999999996</v>
      </c>
      <c r="E1284" s="46">
        <f t="shared" si="82"/>
        <v>6439.528571428571</v>
      </c>
      <c r="F1284" s="46">
        <f t="shared" si="83"/>
        <v>6465.21</v>
      </c>
    </row>
    <row r="1285" spans="1:6" x14ac:dyDescent="0.2">
      <c r="A1285" s="5">
        <v>43334</v>
      </c>
      <c r="B1285" s="37">
        <v>6354.9</v>
      </c>
      <c r="C1285" s="46">
        <f t="shared" si="80"/>
        <v>6417</v>
      </c>
      <c r="D1285" s="46">
        <f t="shared" si="81"/>
        <v>6393.75</v>
      </c>
      <c r="E1285" s="46">
        <f t="shared" si="82"/>
        <v>6409.0714285714284</v>
      </c>
      <c r="F1285" s="46">
        <f t="shared" si="83"/>
        <v>6509.85</v>
      </c>
    </row>
    <row r="1286" spans="1:6" x14ac:dyDescent="0.2">
      <c r="A1286" s="5">
        <v>43333</v>
      </c>
      <c r="B1286" s="37">
        <v>6479.1</v>
      </c>
      <c r="C1286" s="46">
        <f t="shared" si="80"/>
        <v>6367.5</v>
      </c>
      <c r="D1286" s="46">
        <f t="shared" si="81"/>
        <v>6402.8249999999998</v>
      </c>
      <c r="E1286" s="46">
        <f t="shared" si="82"/>
        <v>6396.9571428571426</v>
      </c>
      <c r="F1286" s="46">
        <f t="shared" si="83"/>
        <v>6568.8650000000007</v>
      </c>
    </row>
    <row r="1287" spans="1:6" x14ac:dyDescent="0.2">
      <c r="A1287" s="5">
        <v>43332</v>
      </c>
      <c r="B1287" s="37">
        <v>6255.9</v>
      </c>
      <c r="C1287" s="46">
        <f t="shared" si="80"/>
        <v>6370.5</v>
      </c>
      <c r="D1287" s="46">
        <f t="shared" si="81"/>
        <v>6428.875</v>
      </c>
      <c r="E1287" s="46">
        <f t="shared" si="82"/>
        <v>6355.5142857142855</v>
      </c>
      <c r="F1287" s="46">
        <f t="shared" si="83"/>
        <v>6625.35</v>
      </c>
    </row>
    <row r="1288" spans="1:6" x14ac:dyDescent="0.2">
      <c r="A1288" s="5">
        <v>43331</v>
      </c>
      <c r="B1288" s="37">
        <v>6485.1</v>
      </c>
      <c r="C1288" s="46">
        <f t="shared" si="80"/>
        <v>6438.15</v>
      </c>
      <c r="D1288" s="46">
        <f t="shared" si="81"/>
        <v>6443.4</v>
      </c>
      <c r="E1288" s="46">
        <f t="shared" si="82"/>
        <v>6354.9428571428571</v>
      </c>
      <c r="F1288" s="46">
        <f t="shared" si="83"/>
        <v>6699.0850000000009</v>
      </c>
    </row>
    <row r="1289" spans="1:6" x14ac:dyDescent="0.2">
      <c r="A1289" s="5">
        <v>43330</v>
      </c>
      <c r="B1289" s="37">
        <v>6391.2</v>
      </c>
      <c r="C1289" s="46">
        <f t="shared" si="80"/>
        <v>6487.25</v>
      </c>
      <c r="D1289" s="46">
        <f t="shared" si="81"/>
        <v>6389.65</v>
      </c>
      <c r="E1289" s="46">
        <f t="shared" si="82"/>
        <v>6330.4857142857145</v>
      </c>
      <c r="F1289" s="46">
        <f t="shared" si="83"/>
        <v>6783.81</v>
      </c>
    </row>
    <row r="1290" spans="1:6" x14ac:dyDescent="0.2">
      <c r="A1290" s="5">
        <v>43329</v>
      </c>
      <c r="B1290" s="37">
        <v>6583.3</v>
      </c>
      <c r="C1290" s="46">
        <f t="shared" si="80"/>
        <v>6448.65</v>
      </c>
      <c r="D1290" s="46">
        <f t="shared" si="81"/>
        <v>6339.1</v>
      </c>
      <c r="E1290" s="46">
        <f t="shared" si="82"/>
        <v>6307.8428571428576</v>
      </c>
      <c r="F1290" s="46">
        <f t="shared" si="83"/>
        <v>6875.3</v>
      </c>
    </row>
    <row r="1291" spans="1:6" x14ac:dyDescent="0.2">
      <c r="A1291" s="5">
        <v>43328</v>
      </c>
      <c r="B1291" s="37">
        <v>6314</v>
      </c>
      <c r="C1291" s="46">
        <f t="shared" si="80"/>
        <v>6292.05</v>
      </c>
      <c r="D1291" s="46">
        <f t="shared" si="81"/>
        <v>6256.25</v>
      </c>
      <c r="E1291" s="46">
        <f t="shared" si="82"/>
        <v>6245.4857142857145</v>
      </c>
      <c r="F1291" s="46">
        <f t="shared" si="83"/>
        <v>6958.4549999999999</v>
      </c>
    </row>
    <row r="1292" spans="1:6" x14ac:dyDescent="0.2">
      <c r="A1292" s="5">
        <v>43327</v>
      </c>
      <c r="B1292" s="37">
        <v>6270.1</v>
      </c>
      <c r="C1292" s="46">
        <f t="shared" si="80"/>
        <v>6229.55</v>
      </c>
      <c r="D1292" s="46">
        <f t="shared" si="81"/>
        <v>6256.2250000000004</v>
      </c>
      <c r="E1292" s="46">
        <f t="shared" si="82"/>
        <v>6276.2142857142853</v>
      </c>
      <c r="F1292" s="46">
        <f t="shared" si="83"/>
        <v>7052.0400000000009</v>
      </c>
    </row>
    <row r="1293" spans="1:6" x14ac:dyDescent="0.2">
      <c r="A1293" s="5">
        <v>43326</v>
      </c>
      <c r="B1293" s="37">
        <v>6189</v>
      </c>
      <c r="C1293" s="46">
        <f t="shared" si="80"/>
        <v>6220.45</v>
      </c>
      <c r="D1293" s="46">
        <f t="shared" si="81"/>
        <v>6246.875</v>
      </c>
      <c r="E1293" s="46">
        <f t="shared" si="82"/>
        <v>6277.5142857142855</v>
      </c>
      <c r="F1293" s="46">
        <f t="shared" si="83"/>
        <v>7135.4850000000006</v>
      </c>
    </row>
    <row r="1294" spans="1:6" x14ac:dyDescent="0.2">
      <c r="A1294" s="5">
        <v>43325</v>
      </c>
      <c r="B1294" s="37">
        <v>6251.9</v>
      </c>
      <c r="C1294" s="46">
        <f t="shared" si="80"/>
        <v>6282.9</v>
      </c>
      <c r="D1294" s="46">
        <f t="shared" si="81"/>
        <v>6236.3249999999998</v>
      </c>
      <c r="E1294" s="46">
        <f t="shared" si="82"/>
        <v>6353.4428571428571</v>
      </c>
      <c r="F1294" s="46">
        <f t="shared" si="83"/>
        <v>7234.8350000000009</v>
      </c>
    </row>
    <row r="1295" spans="1:6" x14ac:dyDescent="0.2">
      <c r="A1295" s="5">
        <v>43324</v>
      </c>
      <c r="B1295" s="37">
        <v>6313.9</v>
      </c>
      <c r="C1295" s="46">
        <f t="shared" si="80"/>
        <v>6273.2999999999993</v>
      </c>
      <c r="D1295" s="46">
        <f t="shared" si="81"/>
        <v>6305.625</v>
      </c>
      <c r="E1295" s="46">
        <f t="shared" si="82"/>
        <v>6451.9285714285716</v>
      </c>
      <c r="F1295" s="46">
        <f t="shared" si="83"/>
        <v>7341.9649999999992</v>
      </c>
    </row>
    <row r="1296" spans="1:6" x14ac:dyDescent="0.2">
      <c r="A1296" s="5">
        <v>43323</v>
      </c>
      <c r="B1296" s="37">
        <v>6232.7</v>
      </c>
      <c r="C1296" s="46">
        <f t="shared" si="80"/>
        <v>6189.75</v>
      </c>
      <c r="D1296" s="46">
        <f t="shared" si="81"/>
        <v>6296.95</v>
      </c>
      <c r="E1296" s="46">
        <f t="shared" si="82"/>
        <v>6553.6285714285714</v>
      </c>
      <c r="F1296" s="46">
        <f t="shared" si="83"/>
        <v>7412.26</v>
      </c>
    </row>
    <row r="1297" spans="1:6" x14ac:dyDescent="0.2">
      <c r="A1297" s="5">
        <v>43322</v>
      </c>
      <c r="B1297" s="37">
        <v>6146.8</v>
      </c>
      <c r="C1297" s="46">
        <f t="shared" si="80"/>
        <v>6337.9500000000007</v>
      </c>
      <c r="D1297" s="46">
        <f t="shared" si="81"/>
        <v>6418.9000000000005</v>
      </c>
      <c r="E1297" s="46">
        <f t="shared" si="82"/>
        <v>6665.1285714285714</v>
      </c>
      <c r="F1297" s="46">
        <f t="shared" si="83"/>
        <v>7470.65</v>
      </c>
    </row>
    <row r="1298" spans="1:6" x14ac:dyDescent="0.2">
      <c r="A1298" s="5">
        <v>43321</v>
      </c>
      <c r="B1298" s="37">
        <v>6529.1</v>
      </c>
      <c r="C1298" s="46">
        <f t="shared" si="80"/>
        <v>6404.15</v>
      </c>
      <c r="D1298" s="46">
        <f t="shared" si="81"/>
        <v>6617.5249999999996</v>
      </c>
      <c r="E1298" s="46">
        <f t="shared" si="82"/>
        <v>6847.0142857142855</v>
      </c>
      <c r="F1298" s="46">
        <f t="shared" si="83"/>
        <v>7533.4749999999985</v>
      </c>
    </row>
    <row r="1299" spans="1:6" x14ac:dyDescent="0.2">
      <c r="A1299" s="5">
        <v>43320</v>
      </c>
      <c r="B1299" s="37">
        <v>6279.2</v>
      </c>
      <c r="C1299" s="46">
        <f t="shared" si="80"/>
        <v>6499.85</v>
      </c>
      <c r="D1299" s="46">
        <f t="shared" si="81"/>
        <v>6741.7</v>
      </c>
      <c r="E1299" s="46">
        <f t="shared" si="82"/>
        <v>6990.7428571428563</v>
      </c>
      <c r="F1299" s="46">
        <f t="shared" si="83"/>
        <v>7573.6749999999984</v>
      </c>
    </row>
    <row r="1300" spans="1:6" x14ac:dyDescent="0.2">
      <c r="A1300" s="5">
        <v>43319</v>
      </c>
      <c r="B1300" s="37">
        <v>6720.5</v>
      </c>
      <c r="C1300" s="46">
        <f t="shared" si="80"/>
        <v>6830.9</v>
      </c>
      <c r="D1300" s="46">
        <f t="shared" si="81"/>
        <v>6925.2</v>
      </c>
      <c r="E1300" s="46">
        <f t="shared" si="82"/>
        <v>7180.6857142857143</v>
      </c>
      <c r="F1300" s="46">
        <f t="shared" si="83"/>
        <v>7633.3899999999994</v>
      </c>
    </row>
    <row r="1301" spans="1:6" x14ac:dyDescent="0.2">
      <c r="A1301" s="5">
        <v>43318</v>
      </c>
      <c r="B1301" s="37">
        <v>6941.3</v>
      </c>
      <c r="C1301" s="46">
        <f t="shared" si="80"/>
        <v>6983.55</v>
      </c>
      <c r="D1301" s="46">
        <f t="shared" si="81"/>
        <v>7100.0749999999998</v>
      </c>
      <c r="E1301" s="46">
        <f t="shared" si="82"/>
        <v>7324.9857142857145</v>
      </c>
      <c r="F1301" s="46">
        <f t="shared" si="83"/>
        <v>7666.3349999999991</v>
      </c>
    </row>
    <row r="1302" spans="1:6" x14ac:dyDescent="0.2">
      <c r="A1302" s="5">
        <v>43317</v>
      </c>
      <c r="B1302" s="37">
        <v>7025.8</v>
      </c>
      <c r="C1302" s="46">
        <f t="shared" si="80"/>
        <v>7019.5</v>
      </c>
      <c r="D1302" s="46">
        <f t="shared" si="81"/>
        <v>7248.55</v>
      </c>
      <c r="E1302" s="46">
        <f t="shared" si="82"/>
        <v>7501.8857142857141</v>
      </c>
      <c r="F1302" s="46">
        <f t="shared" si="83"/>
        <v>7685.2599999999993</v>
      </c>
    </row>
    <row r="1303" spans="1:6" x14ac:dyDescent="0.2">
      <c r="A1303" s="5">
        <v>43316</v>
      </c>
      <c r="B1303" s="37">
        <v>7013.2</v>
      </c>
      <c r="C1303" s="46">
        <f t="shared" si="80"/>
        <v>7216.6</v>
      </c>
      <c r="D1303" s="46">
        <f t="shared" si="81"/>
        <v>7394.3</v>
      </c>
      <c r="E1303" s="46">
        <f t="shared" si="82"/>
        <v>7672.6285714285714</v>
      </c>
      <c r="F1303" s="46">
        <f t="shared" si="83"/>
        <v>7670.43</v>
      </c>
    </row>
    <row r="1304" spans="1:6" x14ac:dyDescent="0.2">
      <c r="A1304" s="5">
        <v>43315</v>
      </c>
      <c r="B1304" s="37">
        <v>7420</v>
      </c>
      <c r="C1304" s="46">
        <f t="shared" si="80"/>
        <v>7477.6</v>
      </c>
      <c r="D1304" s="46">
        <f t="shared" si="81"/>
        <v>7573.65</v>
      </c>
      <c r="E1304" s="46">
        <f t="shared" si="82"/>
        <v>7848.8</v>
      </c>
      <c r="F1304" s="46">
        <f t="shared" si="83"/>
        <v>7637.13</v>
      </c>
    </row>
    <row r="1305" spans="1:6" x14ac:dyDescent="0.2">
      <c r="A1305" s="5">
        <v>43314</v>
      </c>
      <c r="B1305" s="37">
        <v>7535.2</v>
      </c>
      <c r="C1305" s="46">
        <f t="shared" si="80"/>
        <v>7572</v>
      </c>
      <c r="D1305" s="46">
        <f t="shared" si="81"/>
        <v>7763.5499999999993</v>
      </c>
      <c r="E1305" s="46">
        <f t="shared" si="82"/>
        <v>7958.1857142857134</v>
      </c>
      <c r="F1305" s="46">
        <f t="shared" si="83"/>
        <v>7578.6350000000002</v>
      </c>
    </row>
    <row r="1306" spans="1:6" x14ac:dyDescent="0.2">
      <c r="A1306" s="5">
        <v>43313</v>
      </c>
      <c r="B1306" s="37">
        <v>7608.8</v>
      </c>
      <c r="C1306" s="46">
        <f t="shared" si="80"/>
        <v>7669.7000000000007</v>
      </c>
      <c r="D1306" s="46">
        <f t="shared" si="81"/>
        <v>7935</v>
      </c>
      <c r="E1306" s="46">
        <f t="shared" si="82"/>
        <v>8015.8714285714286</v>
      </c>
      <c r="F1306" s="46">
        <f t="shared" si="83"/>
        <v>7512.8750000000018</v>
      </c>
    </row>
    <row r="1307" spans="1:6" x14ac:dyDescent="0.2">
      <c r="A1307" s="5">
        <v>43312</v>
      </c>
      <c r="B1307" s="37">
        <v>7730.6</v>
      </c>
      <c r="C1307" s="46">
        <f t="shared" si="80"/>
        <v>7955.1</v>
      </c>
      <c r="D1307" s="46">
        <f t="shared" si="81"/>
        <v>8094.4</v>
      </c>
      <c r="E1307" s="46">
        <f t="shared" si="82"/>
        <v>8096.9</v>
      </c>
      <c r="F1307" s="46">
        <f t="shared" si="83"/>
        <v>7444.8849999999993</v>
      </c>
    </row>
    <row r="1308" spans="1:6" x14ac:dyDescent="0.2">
      <c r="A1308" s="5">
        <v>43311</v>
      </c>
      <c r="B1308" s="37">
        <v>8179.6</v>
      </c>
      <c r="C1308" s="46">
        <f t="shared" si="80"/>
        <v>8200.2999999999993</v>
      </c>
      <c r="D1308" s="46">
        <f t="shared" si="81"/>
        <v>8208.1749999999993</v>
      </c>
      <c r="E1308" s="46">
        <f t="shared" si="82"/>
        <v>8191.7428571428563</v>
      </c>
      <c r="F1308" s="46">
        <f t="shared" si="83"/>
        <v>7377.2449999999999</v>
      </c>
    </row>
    <row r="1309" spans="1:6" x14ac:dyDescent="0.2">
      <c r="A1309" s="5">
        <v>43310</v>
      </c>
      <c r="B1309" s="37">
        <v>8221</v>
      </c>
      <c r="C1309" s="46">
        <f t="shared" si="80"/>
        <v>8233.7000000000007</v>
      </c>
      <c r="D1309" s="46">
        <f t="shared" si="81"/>
        <v>8148.0250000000005</v>
      </c>
      <c r="E1309" s="46">
        <f t="shared" si="82"/>
        <v>8126.0571428571438</v>
      </c>
      <c r="F1309" s="46">
        <f t="shared" si="83"/>
        <v>7283.3399999999992</v>
      </c>
    </row>
    <row r="1310" spans="1:6" x14ac:dyDescent="0.2">
      <c r="A1310" s="5">
        <v>43309</v>
      </c>
      <c r="B1310" s="37">
        <v>8246.4</v>
      </c>
      <c r="C1310" s="46">
        <f t="shared" si="80"/>
        <v>8216.0499999999993</v>
      </c>
      <c r="D1310" s="46">
        <f t="shared" si="81"/>
        <v>8136.7749999999996</v>
      </c>
      <c r="E1310" s="46">
        <f t="shared" si="82"/>
        <v>8008.8428571428576</v>
      </c>
      <c r="F1310" s="46">
        <f t="shared" si="83"/>
        <v>7205.625</v>
      </c>
    </row>
    <row r="1311" spans="1:6" x14ac:dyDescent="0.2">
      <c r="A1311" s="5">
        <v>43308</v>
      </c>
      <c r="B1311" s="37">
        <v>8185.7</v>
      </c>
      <c r="C1311" s="46">
        <f t="shared" si="80"/>
        <v>8062.35</v>
      </c>
      <c r="D1311" s="46">
        <f t="shared" si="81"/>
        <v>8173.8</v>
      </c>
      <c r="E1311" s="46">
        <f t="shared" si="82"/>
        <v>7888.4000000000005</v>
      </c>
      <c r="F1311" s="46">
        <f t="shared" si="83"/>
        <v>7128.6550000000007</v>
      </c>
    </row>
    <row r="1312" spans="1:6" x14ac:dyDescent="0.2">
      <c r="A1312" s="5">
        <v>43307</v>
      </c>
      <c r="B1312" s="37">
        <v>7939</v>
      </c>
      <c r="C1312" s="46">
        <f t="shared" si="80"/>
        <v>8057.5</v>
      </c>
      <c r="D1312" s="46">
        <f t="shared" si="81"/>
        <v>8057.3249999999998</v>
      </c>
      <c r="E1312" s="46">
        <f t="shared" si="82"/>
        <v>7766.6</v>
      </c>
      <c r="F1312" s="46">
        <f t="shared" si="83"/>
        <v>7057.4550000000017</v>
      </c>
    </row>
    <row r="1313" spans="1:6" x14ac:dyDescent="0.2">
      <c r="A1313" s="5">
        <v>43306</v>
      </c>
      <c r="B1313" s="37">
        <v>8176</v>
      </c>
      <c r="C1313" s="46">
        <f t="shared" si="80"/>
        <v>8285.25</v>
      </c>
      <c r="D1313" s="46">
        <f t="shared" si="81"/>
        <v>7922.7</v>
      </c>
      <c r="E1313" s="46">
        <f t="shared" si="82"/>
        <v>7700.0999999999995</v>
      </c>
      <c r="F1313" s="46">
        <f t="shared" si="83"/>
        <v>6990.6100000000006</v>
      </c>
    </row>
    <row r="1314" spans="1:6" x14ac:dyDescent="0.2">
      <c r="A1314" s="5">
        <v>43305</v>
      </c>
      <c r="B1314" s="37">
        <v>8394.5</v>
      </c>
      <c r="C1314" s="46">
        <f t="shared" si="80"/>
        <v>8057.15</v>
      </c>
      <c r="D1314" s="46">
        <f t="shared" si="81"/>
        <v>7729.5249999999996</v>
      </c>
      <c r="E1314" s="46">
        <f t="shared" si="82"/>
        <v>7586.3</v>
      </c>
      <c r="F1314" s="46">
        <f t="shared" si="83"/>
        <v>6908.8200000000015</v>
      </c>
    </row>
    <row r="1315" spans="1:6" x14ac:dyDescent="0.2">
      <c r="A1315" s="5">
        <v>43304</v>
      </c>
      <c r="B1315" s="37">
        <v>7719.8</v>
      </c>
      <c r="C1315" s="46">
        <f t="shared" si="80"/>
        <v>7560.15</v>
      </c>
      <c r="D1315" s="46">
        <f t="shared" si="81"/>
        <v>7464.1749999999993</v>
      </c>
      <c r="E1315" s="46">
        <f t="shared" si="82"/>
        <v>7432.7714285714292</v>
      </c>
      <c r="F1315" s="46">
        <f t="shared" si="83"/>
        <v>6818.5949999999993</v>
      </c>
    </row>
    <row r="1316" spans="1:6" x14ac:dyDescent="0.2">
      <c r="A1316" s="5">
        <v>43303</v>
      </c>
      <c r="B1316" s="37">
        <v>7400.5</v>
      </c>
      <c r="C1316" s="46">
        <f t="shared" si="80"/>
        <v>7401.9</v>
      </c>
      <c r="D1316" s="46">
        <f t="shared" si="81"/>
        <v>7402.6</v>
      </c>
      <c r="E1316" s="46">
        <f t="shared" si="82"/>
        <v>7291.2571428571437</v>
      </c>
      <c r="F1316" s="46">
        <f t="shared" si="83"/>
        <v>6757.6050000000005</v>
      </c>
    </row>
    <row r="1317" spans="1:6" x14ac:dyDescent="0.2">
      <c r="A1317" s="5">
        <v>43302</v>
      </c>
      <c r="B1317" s="37">
        <v>7403.3</v>
      </c>
      <c r="C1317" s="46">
        <f t="shared" si="80"/>
        <v>7368.2000000000007</v>
      </c>
      <c r="D1317" s="46">
        <f t="shared" si="81"/>
        <v>7397.3250000000007</v>
      </c>
      <c r="E1317" s="46">
        <f t="shared" si="82"/>
        <v>7140.7857142857147</v>
      </c>
      <c r="F1317" s="46">
        <f t="shared" si="83"/>
        <v>6716.6449999999995</v>
      </c>
    </row>
    <row r="1318" spans="1:6" x14ac:dyDescent="0.2">
      <c r="A1318" s="5">
        <v>43301</v>
      </c>
      <c r="B1318" s="37">
        <v>7333.1</v>
      </c>
      <c r="C1318" s="46">
        <f t="shared" si="80"/>
        <v>7403.3</v>
      </c>
      <c r="D1318" s="46">
        <f t="shared" si="81"/>
        <v>7376.45</v>
      </c>
      <c r="E1318" s="46">
        <f t="shared" si="82"/>
        <v>6976.0428571428565</v>
      </c>
      <c r="F1318" s="46">
        <f t="shared" si="83"/>
        <v>6663.9649999999992</v>
      </c>
    </row>
    <row r="1319" spans="1:6" x14ac:dyDescent="0.2">
      <c r="A1319" s="5">
        <v>43300</v>
      </c>
      <c r="B1319" s="37">
        <v>7473.5</v>
      </c>
      <c r="C1319" s="46">
        <f t="shared" si="80"/>
        <v>7426.45</v>
      </c>
      <c r="D1319" s="46">
        <f t="shared" si="81"/>
        <v>7225.4750000000004</v>
      </c>
      <c r="E1319" s="46">
        <f t="shared" si="82"/>
        <v>6817.028571428571</v>
      </c>
      <c r="F1319" s="46">
        <f t="shared" si="83"/>
        <v>6616.8850000000002</v>
      </c>
    </row>
    <row r="1320" spans="1:6" x14ac:dyDescent="0.2">
      <c r="A1320" s="5">
        <v>43299</v>
      </c>
      <c r="B1320" s="37">
        <v>7379.4</v>
      </c>
      <c r="C1320" s="46">
        <f t="shared" si="80"/>
        <v>7349.6</v>
      </c>
      <c r="D1320" s="46">
        <f t="shared" si="81"/>
        <v>6943.9000000000005</v>
      </c>
      <c r="E1320" s="46">
        <f t="shared" si="82"/>
        <v>6642.1</v>
      </c>
      <c r="F1320" s="46">
        <f t="shared" si="83"/>
        <v>6553.6150000000007</v>
      </c>
    </row>
    <row r="1321" spans="1:6" x14ac:dyDescent="0.2">
      <c r="A1321" s="5">
        <v>43298</v>
      </c>
      <c r="B1321" s="37">
        <v>7319.8</v>
      </c>
      <c r="C1321" s="46">
        <f t="shared" si="80"/>
        <v>7024.5</v>
      </c>
      <c r="D1321" s="46">
        <f t="shared" si="81"/>
        <v>6661.5750000000007</v>
      </c>
      <c r="E1321" s="46">
        <f t="shared" si="82"/>
        <v>6499.0142857142864</v>
      </c>
      <c r="F1321" s="46">
        <f t="shared" si="83"/>
        <v>6477.1450000000004</v>
      </c>
    </row>
    <row r="1322" spans="1:6" x14ac:dyDescent="0.2">
      <c r="A1322" s="5">
        <v>43297</v>
      </c>
      <c r="B1322" s="37">
        <v>6729.2</v>
      </c>
      <c r="C1322" s="46">
        <f t="shared" si="80"/>
        <v>6538.2</v>
      </c>
      <c r="D1322" s="46">
        <f t="shared" si="81"/>
        <v>6386.625</v>
      </c>
      <c r="E1322" s="46">
        <f t="shared" si="82"/>
        <v>6353.5428571428574</v>
      </c>
      <c r="F1322" s="46">
        <f t="shared" si="83"/>
        <v>6417.81</v>
      </c>
    </row>
    <row r="1323" spans="1:6" x14ac:dyDescent="0.2">
      <c r="A1323" s="5">
        <v>43296</v>
      </c>
      <c r="B1323" s="37">
        <v>6347.2</v>
      </c>
      <c r="C1323" s="46">
        <f t="shared" si="80"/>
        <v>6298.65</v>
      </c>
      <c r="D1323" s="46">
        <f t="shared" si="81"/>
        <v>6266.5749999999998</v>
      </c>
      <c r="E1323" s="46">
        <f t="shared" si="82"/>
        <v>6344.614285714285</v>
      </c>
      <c r="F1323" s="46">
        <f t="shared" si="83"/>
        <v>6385.2749999999996</v>
      </c>
    </row>
    <row r="1324" spans="1:6" x14ac:dyDescent="0.2">
      <c r="A1324" s="5">
        <v>43295</v>
      </c>
      <c r="B1324" s="37">
        <v>6250.1</v>
      </c>
      <c r="C1324" s="46">
        <f t="shared" si="80"/>
        <v>6235.05</v>
      </c>
      <c r="D1324" s="46">
        <f t="shared" si="81"/>
        <v>6274.2249999999995</v>
      </c>
      <c r="E1324" s="46">
        <f t="shared" si="82"/>
        <v>6396.0142857142855</v>
      </c>
      <c r="F1324" s="46">
        <f t="shared" si="83"/>
        <v>6380.2450000000008</v>
      </c>
    </row>
    <row r="1325" spans="1:6" x14ac:dyDescent="0.2">
      <c r="A1325" s="5">
        <v>43294</v>
      </c>
      <c r="B1325" s="37">
        <v>6220</v>
      </c>
      <c r="C1325" s="46">
        <f t="shared" si="80"/>
        <v>6234.5</v>
      </c>
      <c r="D1325" s="46">
        <f t="shared" si="81"/>
        <v>6287.0749999999998</v>
      </c>
      <c r="E1325" s="46">
        <f t="shared" si="82"/>
        <v>6469.0999999999995</v>
      </c>
      <c r="F1325" s="46">
        <f t="shared" si="83"/>
        <v>6375.1400000000012</v>
      </c>
    </row>
    <row r="1326" spans="1:6" x14ac:dyDescent="0.2">
      <c r="A1326" s="5">
        <v>43293</v>
      </c>
      <c r="B1326" s="37">
        <v>6249</v>
      </c>
      <c r="C1326" s="46">
        <f t="shared" si="80"/>
        <v>6313.4</v>
      </c>
      <c r="D1326" s="46">
        <f t="shared" si="81"/>
        <v>6398.75</v>
      </c>
      <c r="E1326" s="46">
        <f t="shared" si="82"/>
        <v>6523.6857142857134</v>
      </c>
      <c r="F1326" s="46">
        <f t="shared" si="83"/>
        <v>6371.74</v>
      </c>
    </row>
    <row r="1327" spans="1:6" x14ac:dyDescent="0.2">
      <c r="A1327" s="5">
        <v>43292</v>
      </c>
      <c r="B1327" s="37">
        <v>6377.8</v>
      </c>
      <c r="C1327" s="46">
        <f t="shared" si="80"/>
        <v>6339.65</v>
      </c>
      <c r="D1327" s="46">
        <f t="shared" si="81"/>
        <v>6513.25</v>
      </c>
      <c r="E1327" s="46">
        <f t="shared" si="82"/>
        <v>6565.2857142857129</v>
      </c>
      <c r="F1327" s="46">
        <f t="shared" si="83"/>
        <v>6361.42</v>
      </c>
    </row>
    <row r="1328" spans="1:6" x14ac:dyDescent="0.2">
      <c r="A1328" s="5">
        <v>43291</v>
      </c>
      <c r="B1328" s="37">
        <v>6301.5</v>
      </c>
      <c r="C1328" s="46">
        <f t="shared" si="80"/>
        <v>6484.1</v>
      </c>
      <c r="D1328" s="46">
        <f t="shared" si="81"/>
        <v>6609.2250000000004</v>
      </c>
      <c r="E1328" s="46">
        <f t="shared" si="82"/>
        <v>6595.5999999999995</v>
      </c>
      <c r="F1328" s="46">
        <f t="shared" si="83"/>
        <v>6378.2050000000008</v>
      </c>
    </row>
    <row r="1329" spans="1:6" x14ac:dyDescent="0.2">
      <c r="A1329" s="5">
        <v>43290</v>
      </c>
      <c r="B1329" s="37">
        <v>6666.7</v>
      </c>
      <c r="C1329" s="46">
        <f t="shared" si="80"/>
        <v>6686.85</v>
      </c>
      <c r="D1329" s="46">
        <f t="shared" si="81"/>
        <v>6684.375</v>
      </c>
      <c r="E1329" s="46">
        <f t="shared" si="82"/>
        <v>6623.9571428571426</v>
      </c>
      <c r="F1329" s="46">
        <f t="shared" si="83"/>
        <v>6401.1500000000005</v>
      </c>
    </row>
    <row r="1330" spans="1:6" x14ac:dyDescent="0.2">
      <c r="A1330" s="5">
        <v>43289</v>
      </c>
      <c r="B1330" s="37">
        <v>6707</v>
      </c>
      <c r="C1330" s="46">
        <f t="shared" si="80"/>
        <v>6734.35</v>
      </c>
      <c r="D1330" s="46">
        <f t="shared" si="81"/>
        <v>6652.7500000000009</v>
      </c>
      <c r="E1330" s="46">
        <f t="shared" si="82"/>
        <v>6611.7571428571437</v>
      </c>
      <c r="F1330" s="46">
        <f t="shared" si="83"/>
        <v>6404.6900000000005</v>
      </c>
    </row>
    <row r="1331" spans="1:6" x14ac:dyDescent="0.2">
      <c r="A1331" s="5">
        <v>43288</v>
      </c>
      <c r="B1331" s="37">
        <v>6761.7</v>
      </c>
      <c r="C1331" s="46">
        <f t="shared" si="80"/>
        <v>6681.9</v>
      </c>
      <c r="D1331" s="46">
        <f t="shared" si="81"/>
        <v>6623.5</v>
      </c>
      <c r="E1331" s="46">
        <f t="shared" si="82"/>
        <v>6560.7142857142853</v>
      </c>
      <c r="F1331" s="46">
        <f t="shared" si="83"/>
        <v>6404.8</v>
      </c>
    </row>
    <row r="1332" spans="1:6" x14ac:dyDescent="0.2">
      <c r="A1332" s="5">
        <v>43287</v>
      </c>
      <c r="B1332" s="37">
        <v>6602.1</v>
      </c>
      <c r="C1332" s="46">
        <f t="shared" si="80"/>
        <v>6571.15</v>
      </c>
      <c r="D1332" s="46">
        <f t="shared" si="81"/>
        <v>6558.0749999999998</v>
      </c>
      <c r="E1332" s="46">
        <f t="shared" si="82"/>
        <v>6507.8285714285712</v>
      </c>
      <c r="F1332" s="46">
        <f t="shared" si="83"/>
        <v>6388.5</v>
      </c>
    </row>
    <row r="1333" spans="1:6" x14ac:dyDescent="0.2">
      <c r="A1333" s="5">
        <v>43286</v>
      </c>
      <c r="B1333" s="37">
        <v>6540.2</v>
      </c>
      <c r="C1333" s="46">
        <f t="shared" si="80"/>
        <v>6565.1</v>
      </c>
      <c r="D1333" s="46">
        <f t="shared" si="81"/>
        <v>6552.875</v>
      </c>
      <c r="E1333" s="46">
        <f t="shared" si="82"/>
        <v>6451.5428571428565</v>
      </c>
      <c r="F1333" s="46">
        <f t="shared" si="83"/>
        <v>6382.69</v>
      </c>
    </row>
    <row r="1334" spans="1:6" x14ac:dyDescent="0.2">
      <c r="A1334" s="5">
        <v>43285</v>
      </c>
      <c r="B1334" s="37">
        <v>6590</v>
      </c>
      <c r="C1334" s="46">
        <f t="shared" si="80"/>
        <v>6545</v>
      </c>
      <c r="D1334" s="46">
        <f t="shared" si="81"/>
        <v>6505.25</v>
      </c>
      <c r="E1334" s="46">
        <f t="shared" si="82"/>
        <v>6352.9428571428571</v>
      </c>
      <c r="F1334" s="46">
        <f t="shared" si="83"/>
        <v>6374.9299999999985</v>
      </c>
    </row>
    <row r="1335" spans="1:6" x14ac:dyDescent="0.2">
      <c r="A1335" s="5">
        <v>43284</v>
      </c>
      <c r="B1335" s="37">
        <v>6500</v>
      </c>
      <c r="C1335" s="46">
        <f t="shared" si="80"/>
        <v>6540.65</v>
      </c>
      <c r="D1335" s="46">
        <f t="shared" si="81"/>
        <v>6455.625</v>
      </c>
      <c r="E1335" s="46">
        <f t="shared" si="82"/>
        <v>6287.6714285714279</v>
      </c>
      <c r="F1335" s="46">
        <f t="shared" si="83"/>
        <v>6377.1149999999989</v>
      </c>
    </row>
    <row r="1336" spans="1:6" x14ac:dyDescent="0.2">
      <c r="A1336" s="5">
        <v>43283</v>
      </c>
      <c r="B1336" s="37">
        <v>6581.3</v>
      </c>
      <c r="C1336" s="46">
        <f t="shared" si="80"/>
        <v>6465.5</v>
      </c>
      <c r="D1336" s="46">
        <f t="shared" si="81"/>
        <v>6382.65</v>
      </c>
      <c r="E1336" s="46">
        <f t="shared" si="82"/>
        <v>6227.4571428571426</v>
      </c>
      <c r="F1336" s="46">
        <f t="shared" si="83"/>
        <v>6366.8749999999982</v>
      </c>
    </row>
    <row r="1337" spans="1:6" x14ac:dyDescent="0.2">
      <c r="A1337" s="5">
        <v>43282</v>
      </c>
      <c r="B1337" s="37">
        <v>6349.7</v>
      </c>
      <c r="C1337" s="46">
        <f t="shared" si="80"/>
        <v>6370.6</v>
      </c>
      <c r="D1337" s="46">
        <f t="shared" si="81"/>
        <v>6199.8250000000007</v>
      </c>
      <c r="E1337" s="46">
        <f t="shared" si="82"/>
        <v>6179.6428571428569</v>
      </c>
      <c r="F1337" s="46">
        <f t="shared" si="83"/>
        <v>6365.0049999999992</v>
      </c>
    </row>
    <row r="1338" spans="1:6" x14ac:dyDescent="0.2">
      <c r="A1338" s="5">
        <v>43281</v>
      </c>
      <c r="B1338" s="37">
        <v>6391.5</v>
      </c>
      <c r="C1338" s="46">
        <f t="shared" si="80"/>
        <v>6299.8</v>
      </c>
      <c r="D1338" s="46">
        <f t="shared" si="81"/>
        <v>6145.6749999999993</v>
      </c>
      <c r="E1338" s="46">
        <f t="shared" si="82"/>
        <v>6150.8285714285712</v>
      </c>
      <c r="F1338" s="46">
        <f t="shared" si="83"/>
        <v>6391.1849999999986</v>
      </c>
    </row>
    <row r="1339" spans="1:6" x14ac:dyDescent="0.2">
      <c r="A1339" s="5">
        <v>43280</v>
      </c>
      <c r="B1339" s="37">
        <v>6208.1</v>
      </c>
      <c r="C1339" s="46">
        <f t="shared" si="80"/>
        <v>6029.05</v>
      </c>
      <c r="D1339" s="46">
        <f t="shared" si="81"/>
        <v>6067.4250000000002</v>
      </c>
      <c r="E1339" s="46">
        <f t="shared" si="82"/>
        <v>6116.6142857142859</v>
      </c>
      <c r="F1339" s="46">
        <f t="shared" si="83"/>
        <v>6409.4749999999995</v>
      </c>
    </row>
    <row r="1340" spans="1:6" x14ac:dyDescent="0.2">
      <c r="A1340" s="5">
        <v>43279</v>
      </c>
      <c r="B1340" s="37">
        <v>5850</v>
      </c>
      <c r="C1340" s="46">
        <f t="shared" si="80"/>
        <v>5991.55</v>
      </c>
      <c r="D1340" s="46">
        <f t="shared" si="81"/>
        <v>6077.0499999999993</v>
      </c>
      <c r="E1340" s="46">
        <f t="shared" si="82"/>
        <v>6092.9714285714281</v>
      </c>
      <c r="F1340" s="46">
        <f t="shared" si="83"/>
        <v>6473.9999999999991</v>
      </c>
    </row>
    <row r="1341" spans="1:6" x14ac:dyDescent="0.2">
      <c r="A1341" s="5">
        <v>43278</v>
      </c>
      <c r="B1341" s="37">
        <v>6133.1</v>
      </c>
      <c r="C1341" s="46">
        <f t="shared" si="80"/>
        <v>6105.8</v>
      </c>
      <c r="D1341" s="46">
        <f t="shared" si="81"/>
        <v>6151.55</v>
      </c>
      <c r="E1341" s="46">
        <f t="shared" si="82"/>
        <v>6216.3285714285721</v>
      </c>
      <c r="F1341" s="46">
        <f t="shared" si="83"/>
        <v>6562.2550000000001</v>
      </c>
    </row>
    <row r="1342" spans="1:6" x14ac:dyDescent="0.2">
      <c r="A1342" s="5">
        <v>43277</v>
      </c>
      <c r="B1342" s="37">
        <v>6078.5</v>
      </c>
      <c r="C1342" s="46">
        <f t="shared" si="80"/>
        <v>6162.55</v>
      </c>
      <c r="D1342" s="46">
        <f t="shared" si="81"/>
        <v>6156.2749999999996</v>
      </c>
      <c r="E1342" s="46">
        <f t="shared" si="82"/>
        <v>6305.9428571428571</v>
      </c>
      <c r="F1342" s="46">
        <f t="shared" si="83"/>
        <v>6640.0450000000001</v>
      </c>
    </row>
    <row r="1343" spans="1:6" x14ac:dyDescent="0.2">
      <c r="A1343" s="5">
        <v>43276</v>
      </c>
      <c r="B1343" s="37">
        <v>6246.6</v>
      </c>
      <c r="C1343" s="46">
        <f t="shared" si="80"/>
        <v>6197.3</v>
      </c>
      <c r="D1343" s="46">
        <f t="shared" si="81"/>
        <v>6147.2999999999993</v>
      </c>
      <c r="E1343" s="46">
        <f t="shared" si="82"/>
        <v>6400.0857142857139</v>
      </c>
      <c r="F1343" s="46">
        <f t="shared" si="83"/>
        <v>6718.82</v>
      </c>
    </row>
    <row r="1344" spans="1:6" x14ac:dyDescent="0.2">
      <c r="A1344" s="5">
        <v>43275</v>
      </c>
      <c r="B1344" s="37">
        <v>6148</v>
      </c>
      <c r="C1344" s="46">
        <f t="shared" si="80"/>
        <v>6150</v>
      </c>
      <c r="D1344" s="46">
        <f t="shared" si="81"/>
        <v>6264.0249999999996</v>
      </c>
      <c r="E1344" s="46">
        <f t="shared" si="82"/>
        <v>6466.1714285714279</v>
      </c>
      <c r="F1344" s="46">
        <f t="shared" si="83"/>
        <v>6787.5749999999998</v>
      </c>
    </row>
    <row r="1345" spans="1:6" x14ac:dyDescent="0.2">
      <c r="A1345" s="5">
        <v>43274</v>
      </c>
      <c r="B1345" s="37">
        <v>6152</v>
      </c>
      <c r="C1345" s="46">
        <f t="shared" si="80"/>
        <v>6097.3</v>
      </c>
      <c r="D1345" s="46">
        <f t="shared" si="81"/>
        <v>6417.125</v>
      </c>
      <c r="E1345" s="46">
        <f t="shared" si="82"/>
        <v>6507.2714285714274</v>
      </c>
      <c r="F1345" s="46">
        <f t="shared" si="83"/>
        <v>6854.5899999999992</v>
      </c>
    </row>
    <row r="1346" spans="1:6" x14ac:dyDescent="0.2">
      <c r="A1346" s="5">
        <v>43273</v>
      </c>
      <c r="B1346" s="37">
        <v>6042.6</v>
      </c>
      <c r="C1346" s="46">
        <f t="shared" si="80"/>
        <v>6378.05</v>
      </c>
      <c r="D1346" s="46">
        <f t="shared" si="81"/>
        <v>6563.5</v>
      </c>
      <c r="E1346" s="46">
        <f t="shared" si="82"/>
        <v>6554.9714285714281</v>
      </c>
      <c r="F1346" s="46">
        <f t="shared" si="83"/>
        <v>6932.8899999999994</v>
      </c>
    </row>
    <row r="1347" spans="1:6" x14ac:dyDescent="0.2">
      <c r="A1347" s="5">
        <v>43272</v>
      </c>
      <c r="B1347" s="37">
        <v>6713.5</v>
      </c>
      <c r="C1347" s="46">
        <f t="shared" ref="C1347:C1410" si="84">AVERAGE(B1347:B1348)</f>
        <v>6736.95</v>
      </c>
      <c r="D1347" s="46">
        <f t="shared" ref="D1347:D1410" si="85">AVERAGE(B1347:B1350)</f>
        <v>6730.1500000000005</v>
      </c>
      <c r="E1347" s="46">
        <f t="shared" ref="E1347:E1410" si="86">AVERAGE(B1347:B1353)</f>
        <v>6603.885714285715</v>
      </c>
      <c r="F1347" s="46">
        <f t="shared" ref="F1347:F1410" si="87">AVERAGE(B1347:B1366)</f>
        <v>7012.6650000000009</v>
      </c>
    </row>
    <row r="1348" spans="1:6" x14ac:dyDescent="0.2">
      <c r="A1348" s="5">
        <v>43271</v>
      </c>
      <c r="B1348" s="37">
        <v>6760.4</v>
      </c>
      <c r="C1348" s="46">
        <f t="shared" si="84"/>
        <v>6748.95</v>
      </c>
      <c r="D1348" s="46">
        <f t="shared" si="85"/>
        <v>6660.7</v>
      </c>
      <c r="E1348" s="46">
        <f t="shared" si="86"/>
        <v>6592.4857142857136</v>
      </c>
      <c r="F1348" s="46">
        <f t="shared" si="87"/>
        <v>7053.0399999999991</v>
      </c>
    </row>
    <row r="1349" spans="1:6" x14ac:dyDescent="0.2">
      <c r="A1349" s="5">
        <v>43270</v>
      </c>
      <c r="B1349" s="37">
        <v>6737.5</v>
      </c>
      <c r="C1349" s="46">
        <f t="shared" si="84"/>
        <v>6723.35</v>
      </c>
      <c r="D1349" s="46">
        <f t="shared" si="85"/>
        <v>6592.0750000000007</v>
      </c>
      <c r="E1349" s="46">
        <f t="shared" si="86"/>
        <v>6526.028571428571</v>
      </c>
      <c r="F1349" s="46">
        <f t="shared" si="87"/>
        <v>7089.31</v>
      </c>
    </row>
    <row r="1350" spans="1:6" x14ac:dyDescent="0.2">
      <c r="A1350" s="5">
        <v>43269</v>
      </c>
      <c r="B1350" s="37">
        <v>6709.2</v>
      </c>
      <c r="C1350" s="46">
        <f t="shared" si="84"/>
        <v>6572.45</v>
      </c>
      <c r="D1350" s="46">
        <f t="shared" si="85"/>
        <v>6503.95</v>
      </c>
      <c r="E1350" s="46">
        <f t="shared" si="86"/>
        <v>6498.3714285714286</v>
      </c>
      <c r="F1350" s="46">
        <f t="shared" si="87"/>
        <v>7121.1900000000005</v>
      </c>
    </row>
    <row r="1351" spans="1:6" x14ac:dyDescent="0.2">
      <c r="A1351" s="5">
        <v>43268</v>
      </c>
      <c r="B1351" s="37">
        <v>6435.7</v>
      </c>
      <c r="C1351" s="46">
        <f t="shared" si="84"/>
        <v>6460.7999999999993</v>
      </c>
      <c r="D1351" s="46">
        <f t="shared" si="85"/>
        <v>6485.0749999999998</v>
      </c>
      <c r="E1351" s="46">
        <f t="shared" si="86"/>
        <v>6521.8142857142866</v>
      </c>
      <c r="F1351" s="46">
        <f t="shared" si="87"/>
        <v>7158.7300000000005</v>
      </c>
    </row>
    <row r="1352" spans="1:6" x14ac:dyDescent="0.2">
      <c r="A1352" s="5">
        <v>43267</v>
      </c>
      <c r="B1352" s="37">
        <v>6485.9</v>
      </c>
      <c r="C1352" s="46">
        <f t="shared" si="84"/>
        <v>6435.45</v>
      </c>
      <c r="D1352" s="46">
        <f t="shared" si="85"/>
        <v>6449.95</v>
      </c>
      <c r="E1352" s="46">
        <f t="shared" si="86"/>
        <v>6567.7571428571437</v>
      </c>
      <c r="F1352" s="46">
        <f t="shared" si="87"/>
        <v>7191.8400000000011</v>
      </c>
    </row>
    <row r="1353" spans="1:6" x14ac:dyDescent="0.2">
      <c r="A1353" s="5">
        <v>43266</v>
      </c>
      <c r="B1353" s="37">
        <v>6385</v>
      </c>
      <c r="C1353" s="46">
        <f t="shared" si="84"/>
        <v>6509.35</v>
      </c>
      <c r="D1353" s="46">
        <f t="shared" si="85"/>
        <v>6464.4500000000007</v>
      </c>
      <c r="E1353" s="46">
        <f t="shared" si="86"/>
        <v>6712.4285714285716</v>
      </c>
      <c r="F1353" s="46">
        <f t="shared" si="87"/>
        <v>7234.5300000000016</v>
      </c>
    </row>
    <row r="1354" spans="1:6" x14ac:dyDescent="0.2">
      <c r="A1354" s="5">
        <v>43265</v>
      </c>
      <c r="B1354" s="37">
        <v>6633.7</v>
      </c>
      <c r="C1354" s="46">
        <f t="shared" si="84"/>
        <v>6464.45</v>
      </c>
      <c r="D1354" s="46">
        <f t="shared" si="85"/>
        <v>6586.5249999999996</v>
      </c>
      <c r="E1354" s="46">
        <f t="shared" si="86"/>
        <v>6888.1571428571424</v>
      </c>
      <c r="F1354" s="46">
        <f t="shared" si="87"/>
        <v>7281.7950000000001</v>
      </c>
    </row>
    <row r="1355" spans="1:6" x14ac:dyDescent="0.2">
      <c r="A1355" s="5">
        <v>43264</v>
      </c>
      <c r="B1355" s="37">
        <v>6295.2</v>
      </c>
      <c r="C1355" s="46">
        <f t="shared" si="84"/>
        <v>6419.5499999999993</v>
      </c>
      <c r="D1355" s="46">
        <f t="shared" si="85"/>
        <v>6617.4249999999993</v>
      </c>
      <c r="E1355" s="46">
        <f t="shared" si="86"/>
        <v>7038.9</v>
      </c>
      <c r="F1355" s="46">
        <f t="shared" si="87"/>
        <v>7323.0099999999993</v>
      </c>
    </row>
    <row r="1356" spans="1:6" x14ac:dyDescent="0.2">
      <c r="A1356" s="5">
        <v>43263</v>
      </c>
      <c r="B1356" s="37">
        <v>6543.9</v>
      </c>
      <c r="C1356" s="46">
        <f t="shared" si="84"/>
        <v>6708.6</v>
      </c>
      <c r="D1356" s="46">
        <f t="shared" si="85"/>
        <v>6918.2749999999996</v>
      </c>
      <c r="E1356" s="46">
        <f t="shared" si="86"/>
        <v>7233.0142857142855</v>
      </c>
      <c r="F1356" s="46">
        <f t="shared" si="87"/>
        <v>7387.0850000000009</v>
      </c>
    </row>
    <row r="1357" spans="1:6" x14ac:dyDescent="0.2">
      <c r="A1357" s="5">
        <v>43262</v>
      </c>
      <c r="B1357" s="37">
        <v>6873.3</v>
      </c>
      <c r="C1357" s="46">
        <f t="shared" si="84"/>
        <v>6815.3</v>
      </c>
      <c r="D1357" s="46">
        <f t="shared" si="85"/>
        <v>7186.0750000000007</v>
      </c>
      <c r="E1357" s="46">
        <f t="shared" si="86"/>
        <v>7386.9857142857145</v>
      </c>
      <c r="F1357" s="46">
        <f t="shared" si="87"/>
        <v>7434.6300000000019</v>
      </c>
    </row>
    <row r="1358" spans="1:6" x14ac:dyDescent="0.2">
      <c r="A1358" s="5">
        <v>43261</v>
      </c>
      <c r="B1358" s="37">
        <v>6757.3</v>
      </c>
      <c r="C1358" s="46">
        <f t="shared" si="84"/>
        <v>7127.9500000000007</v>
      </c>
      <c r="D1358" s="46">
        <f t="shared" si="85"/>
        <v>7389.9750000000004</v>
      </c>
      <c r="E1358" s="46">
        <f t="shared" si="86"/>
        <v>7474.8428571428576</v>
      </c>
      <c r="F1358" s="46">
        <f t="shared" si="87"/>
        <v>7489.829999999999</v>
      </c>
    </row>
    <row r="1359" spans="1:6" x14ac:dyDescent="0.2">
      <c r="A1359" s="5">
        <v>43260</v>
      </c>
      <c r="B1359" s="37">
        <v>7498.6</v>
      </c>
      <c r="C1359" s="46">
        <f t="shared" si="84"/>
        <v>7556.85</v>
      </c>
      <c r="D1359" s="46">
        <f t="shared" si="85"/>
        <v>7614.15</v>
      </c>
      <c r="E1359" s="46">
        <f t="shared" si="86"/>
        <v>7612.0857142857139</v>
      </c>
      <c r="F1359" s="46">
        <f t="shared" si="87"/>
        <v>7571.6349999999993</v>
      </c>
    </row>
    <row r="1360" spans="1:6" x14ac:dyDescent="0.2">
      <c r="A1360" s="5">
        <v>43259</v>
      </c>
      <c r="B1360" s="37">
        <v>7615.1</v>
      </c>
      <c r="C1360" s="46">
        <f t="shared" si="84"/>
        <v>7652</v>
      </c>
      <c r="D1360" s="46">
        <f t="shared" si="85"/>
        <v>7644.9250000000002</v>
      </c>
      <c r="E1360" s="46">
        <f t="shared" si="86"/>
        <v>7632.0142857142855</v>
      </c>
      <c r="F1360" s="46">
        <f t="shared" si="87"/>
        <v>7622.8899999999994</v>
      </c>
    </row>
    <row r="1361" spans="1:6" x14ac:dyDescent="0.2">
      <c r="A1361" s="5">
        <v>43258</v>
      </c>
      <c r="B1361" s="37">
        <v>7688.9</v>
      </c>
      <c r="C1361" s="46">
        <f t="shared" si="84"/>
        <v>7671.45</v>
      </c>
      <c r="D1361" s="46">
        <f t="shared" si="85"/>
        <v>7613.2249999999995</v>
      </c>
      <c r="E1361" s="46">
        <f t="shared" si="86"/>
        <v>7618.5714285714275</v>
      </c>
      <c r="F1361" s="46">
        <f t="shared" si="87"/>
        <v>7653.75</v>
      </c>
    </row>
    <row r="1362" spans="1:6" x14ac:dyDescent="0.2">
      <c r="A1362" s="5">
        <v>43257</v>
      </c>
      <c r="B1362" s="37">
        <v>7654</v>
      </c>
      <c r="C1362" s="46">
        <f t="shared" si="84"/>
        <v>7637.85</v>
      </c>
      <c r="D1362" s="46">
        <f t="shared" si="85"/>
        <v>7620.5</v>
      </c>
      <c r="E1362" s="46">
        <f t="shared" si="86"/>
        <v>7589.5571428571429</v>
      </c>
      <c r="F1362" s="46">
        <f t="shared" si="87"/>
        <v>7681.2549999999992</v>
      </c>
    </row>
    <row r="1363" spans="1:6" x14ac:dyDescent="0.2">
      <c r="A1363" s="5">
        <v>43256</v>
      </c>
      <c r="B1363" s="37">
        <v>7621.7</v>
      </c>
      <c r="C1363" s="46">
        <f t="shared" si="84"/>
        <v>7555</v>
      </c>
      <c r="D1363" s="46">
        <f t="shared" si="85"/>
        <v>7616.5249999999996</v>
      </c>
      <c r="E1363" s="46">
        <f t="shared" si="86"/>
        <v>7549.7142857142853</v>
      </c>
      <c r="F1363" s="46">
        <f t="shared" si="87"/>
        <v>7701.1449999999986</v>
      </c>
    </row>
    <row r="1364" spans="1:6" x14ac:dyDescent="0.2">
      <c r="A1364" s="5">
        <v>43255</v>
      </c>
      <c r="B1364" s="37">
        <v>7488.3</v>
      </c>
      <c r="C1364" s="46">
        <f t="shared" si="84"/>
        <v>7603.15</v>
      </c>
      <c r="D1364" s="46">
        <f t="shared" si="85"/>
        <v>7591.35</v>
      </c>
      <c r="E1364" s="46">
        <f t="shared" si="86"/>
        <v>7526.6142857142859</v>
      </c>
      <c r="F1364" s="46">
        <f t="shared" si="87"/>
        <v>7736.8650000000007</v>
      </c>
    </row>
    <row r="1365" spans="1:6" x14ac:dyDescent="0.2">
      <c r="A1365" s="5">
        <v>43254</v>
      </c>
      <c r="B1365" s="37">
        <v>7718</v>
      </c>
      <c r="C1365" s="46">
        <f t="shared" si="84"/>
        <v>7678.05</v>
      </c>
      <c r="D1365" s="46">
        <f t="shared" si="85"/>
        <v>7590.7249999999995</v>
      </c>
      <c r="E1365" s="46">
        <f t="shared" si="86"/>
        <v>7470.8428571428576</v>
      </c>
      <c r="F1365" s="46">
        <f t="shared" si="87"/>
        <v>7785.8249999999998</v>
      </c>
    </row>
    <row r="1366" spans="1:6" x14ac:dyDescent="0.2">
      <c r="A1366" s="5">
        <v>43253</v>
      </c>
      <c r="B1366" s="37">
        <v>7638.1</v>
      </c>
      <c r="C1366" s="46">
        <f t="shared" si="84"/>
        <v>7579.55</v>
      </c>
      <c r="D1366" s="46">
        <f t="shared" si="85"/>
        <v>7505</v>
      </c>
      <c r="E1366" s="46">
        <f t="shared" si="86"/>
        <v>7416.8</v>
      </c>
      <c r="F1366" s="46">
        <f t="shared" si="87"/>
        <v>7833.4649999999992</v>
      </c>
    </row>
    <row r="1367" spans="1:6" x14ac:dyDescent="0.2">
      <c r="A1367" s="5">
        <v>43252</v>
      </c>
      <c r="B1367" s="37">
        <v>7521</v>
      </c>
      <c r="C1367" s="46">
        <f t="shared" si="84"/>
        <v>7503.4</v>
      </c>
      <c r="D1367" s="46">
        <f t="shared" si="85"/>
        <v>7460.4750000000004</v>
      </c>
      <c r="E1367" s="46">
        <f t="shared" si="86"/>
        <v>7372.8285714285721</v>
      </c>
      <c r="F1367" s="46">
        <f t="shared" si="87"/>
        <v>7885.74</v>
      </c>
    </row>
    <row r="1368" spans="1:6" x14ac:dyDescent="0.2">
      <c r="A1368" s="5">
        <v>43251</v>
      </c>
      <c r="B1368" s="37">
        <v>7485.8</v>
      </c>
      <c r="C1368" s="46">
        <f t="shared" si="84"/>
        <v>7430.4500000000007</v>
      </c>
      <c r="D1368" s="46">
        <f t="shared" si="85"/>
        <v>7354.7000000000007</v>
      </c>
      <c r="E1368" s="46">
        <f t="shared" si="86"/>
        <v>7363.8285714285721</v>
      </c>
      <c r="F1368" s="46">
        <f t="shared" si="87"/>
        <v>7932.8250000000016</v>
      </c>
    </row>
    <row r="1369" spans="1:6" x14ac:dyDescent="0.2">
      <c r="A1369" s="5">
        <v>43250</v>
      </c>
      <c r="B1369" s="37">
        <v>7375.1</v>
      </c>
      <c r="C1369" s="46">
        <f t="shared" si="84"/>
        <v>7417.55</v>
      </c>
      <c r="D1369" s="46">
        <f t="shared" si="85"/>
        <v>7318.1750000000002</v>
      </c>
      <c r="E1369" s="46">
        <f t="shared" si="86"/>
        <v>7376.8142857142857</v>
      </c>
      <c r="F1369" s="46">
        <f t="shared" si="87"/>
        <v>7979.1550000000007</v>
      </c>
    </row>
    <row r="1370" spans="1:6" x14ac:dyDescent="0.2">
      <c r="A1370" s="5">
        <v>43249</v>
      </c>
      <c r="B1370" s="37">
        <v>7460</v>
      </c>
      <c r="C1370" s="46">
        <f t="shared" si="84"/>
        <v>7278.95</v>
      </c>
      <c r="D1370" s="46">
        <f t="shared" si="85"/>
        <v>7306.9749999999995</v>
      </c>
      <c r="E1370" s="46">
        <f t="shared" si="86"/>
        <v>7393.9142857142851</v>
      </c>
      <c r="F1370" s="46">
        <f t="shared" si="87"/>
        <v>8061.3350000000009</v>
      </c>
    </row>
    <row r="1371" spans="1:6" x14ac:dyDescent="0.2">
      <c r="A1371" s="5">
        <v>43248</v>
      </c>
      <c r="B1371" s="37">
        <v>7097.9</v>
      </c>
      <c r="C1371" s="46">
        <f t="shared" si="84"/>
        <v>7218.7999999999993</v>
      </c>
      <c r="D1371" s="46">
        <f t="shared" si="85"/>
        <v>7306.4749999999995</v>
      </c>
      <c r="E1371" s="46">
        <f t="shared" si="86"/>
        <v>7467.8142857142866</v>
      </c>
      <c r="F1371" s="46">
        <f t="shared" si="87"/>
        <v>8154.2450000000026</v>
      </c>
    </row>
    <row r="1372" spans="1:6" x14ac:dyDescent="0.2">
      <c r="A1372" s="5">
        <v>43247</v>
      </c>
      <c r="B1372" s="37">
        <v>7339.7</v>
      </c>
      <c r="C1372" s="46">
        <f t="shared" si="84"/>
        <v>7335</v>
      </c>
      <c r="D1372" s="46">
        <f t="shared" si="85"/>
        <v>7426.1750000000002</v>
      </c>
      <c r="E1372" s="46">
        <f t="shared" si="86"/>
        <v>7652.885714285715</v>
      </c>
      <c r="F1372" s="46">
        <f t="shared" si="87"/>
        <v>8258.5850000000028</v>
      </c>
    </row>
    <row r="1373" spans="1:6" x14ac:dyDescent="0.2">
      <c r="A1373" s="5">
        <v>43246</v>
      </c>
      <c r="B1373" s="37">
        <v>7330.3</v>
      </c>
      <c r="C1373" s="46">
        <f t="shared" si="84"/>
        <v>7394.15</v>
      </c>
      <c r="D1373" s="46">
        <f t="shared" si="85"/>
        <v>7464.95</v>
      </c>
      <c r="E1373" s="46">
        <f t="shared" si="86"/>
        <v>7822.028571428571</v>
      </c>
      <c r="F1373" s="46">
        <f t="shared" si="87"/>
        <v>8360.1000000000022</v>
      </c>
    </row>
    <row r="1374" spans="1:6" x14ac:dyDescent="0.2">
      <c r="A1374" s="5">
        <v>43245</v>
      </c>
      <c r="B1374" s="37">
        <v>7458</v>
      </c>
      <c r="C1374" s="46">
        <f t="shared" si="84"/>
        <v>7517.35</v>
      </c>
      <c r="D1374" s="46">
        <f t="shared" si="85"/>
        <v>7626.7</v>
      </c>
      <c r="E1374" s="46">
        <f t="shared" si="86"/>
        <v>7950.8857142857141</v>
      </c>
      <c r="F1374" s="46">
        <f t="shared" si="87"/>
        <v>8476.5200000000023</v>
      </c>
    </row>
    <row r="1375" spans="1:6" x14ac:dyDescent="0.2">
      <c r="A1375" s="5">
        <v>43244</v>
      </c>
      <c r="B1375" s="37">
        <v>7576.7</v>
      </c>
      <c r="C1375" s="46">
        <f t="shared" si="84"/>
        <v>7535.75</v>
      </c>
      <c r="D1375" s="46">
        <f t="shared" si="85"/>
        <v>7860.5499999999993</v>
      </c>
      <c r="E1375" s="46">
        <f t="shared" si="86"/>
        <v>8062.4571428571426</v>
      </c>
      <c r="F1375" s="46">
        <f t="shared" si="87"/>
        <v>8596.6000000000022</v>
      </c>
    </row>
    <row r="1376" spans="1:6" x14ac:dyDescent="0.2">
      <c r="A1376" s="5">
        <v>43243</v>
      </c>
      <c r="B1376" s="37">
        <v>7494.8</v>
      </c>
      <c r="C1376" s="46">
        <f t="shared" si="84"/>
        <v>7736.05</v>
      </c>
      <c r="D1376" s="46">
        <f t="shared" si="85"/>
        <v>8097.3</v>
      </c>
      <c r="E1376" s="46">
        <f t="shared" si="86"/>
        <v>8130.3285714285721</v>
      </c>
      <c r="F1376" s="46">
        <f t="shared" si="87"/>
        <v>8702.9050000000007</v>
      </c>
    </row>
    <row r="1377" spans="1:6" x14ac:dyDescent="0.2">
      <c r="A1377" s="5">
        <v>43242</v>
      </c>
      <c r="B1377" s="37">
        <v>7977.3</v>
      </c>
      <c r="C1377" s="46">
        <f t="shared" si="84"/>
        <v>8185.35</v>
      </c>
      <c r="D1377" s="46">
        <f t="shared" si="85"/>
        <v>8281.6749999999993</v>
      </c>
      <c r="E1377" s="46">
        <f t="shared" si="86"/>
        <v>8250.5142857142855</v>
      </c>
      <c r="F1377" s="46">
        <f t="shared" si="87"/>
        <v>8816.27</v>
      </c>
    </row>
    <row r="1378" spans="1:6" x14ac:dyDescent="0.2">
      <c r="A1378" s="5">
        <v>43241</v>
      </c>
      <c r="B1378" s="37">
        <v>8393.4</v>
      </c>
      <c r="C1378" s="46">
        <f t="shared" si="84"/>
        <v>8458.5499999999993</v>
      </c>
      <c r="D1378" s="46">
        <f t="shared" si="85"/>
        <v>8347.0999999999985</v>
      </c>
      <c r="E1378" s="46">
        <f t="shared" si="86"/>
        <v>8320.5428571428565</v>
      </c>
      <c r="F1378" s="46">
        <f t="shared" si="87"/>
        <v>8879.2249999999985</v>
      </c>
    </row>
    <row r="1379" spans="1:6" x14ac:dyDescent="0.2">
      <c r="A1379" s="5">
        <v>43240</v>
      </c>
      <c r="B1379" s="37">
        <v>8523.7000000000007</v>
      </c>
      <c r="C1379" s="46">
        <f t="shared" si="84"/>
        <v>8378</v>
      </c>
      <c r="D1379" s="46">
        <f t="shared" si="85"/>
        <v>8261.7000000000007</v>
      </c>
      <c r="E1379" s="46">
        <f t="shared" si="86"/>
        <v>8360.1714285714279</v>
      </c>
      <c r="F1379" s="46">
        <f t="shared" si="87"/>
        <v>8912.9049999999988</v>
      </c>
    </row>
    <row r="1380" spans="1:6" x14ac:dyDescent="0.2">
      <c r="A1380" s="5">
        <v>43239</v>
      </c>
      <c r="B1380" s="37">
        <v>8232.2999999999993</v>
      </c>
      <c r="C1380" s="46">
        <f t="shared" si="84"/>
        <v>8235.65</v>
      </c>
      <c r="D1380" s="46">
        <f t="shared" si="85"/>
        <v>8214.7999999999993</v>
      </c>
      <c r="E1380" s="46">
        <f t="shared" si="86"/>
        <v>8383.0142857142855</v>
      </c>
      <c r="F1380" s="46">
        <f t="shared" si="87"/>
        <v>8948.7199999999975</v>
      </c>
    </row>
    <row r="1381" spans="1:6" x14ac:dyDescent="0.2">
      <c r="A1381" s="5">
        <v>43238</v>
      </c>
      <c r="B1381" s="37">
        <v>8239</v>
      </c>
      <c r="C1381" s="46">
        <f t="shared" si="84"/>
        <v>8145.4</v>
      </c>
      <c r="D1381" s="46">
        <f t="shared" si="85"/>
        <v>8273.6</v>
      </c>
      <c r="E1381" s="46">
        <f t="shared" si="86"/>
        <v>8415.9285714285706</v>
      </c>
      <c r="F1381" s="46">
        <f t="shared" si="87"/>
        <v>9007.0349999999999</v>
      </c>
    </row>
    <row r="1382" spans="1:6" x14ac:dyDescent="0.2">
      <c r="A1382" s="5">
        <v>43237</v>
      </c>
      <c r="B1382" s="37">
        <v>8051.8</v>
      </c>
      <c r="C1382" s="46">
        <f t="shared" si="84"/>
        <v>8193.9500000000007</v>
      </c>
      <c r="D1382" s="46">
        <f t="shared" si="85"/>
        <v>8381.5499999999993</v>
      </c>
      <c r="E1382" s="46">
        <f t="shared" si="86"/>
        <v>8440.7000000000007</v>
      </c>
      <c r="F1382" s="46">
        <f t="shared" si="87"/>
        <v>9062.35</v>
      </c>
    </row>
    <row r="1383" spans="1:6" x14ac:dyDescent="0.2">
      <c r="A1383" s="5">
        <v>43236</v>
      </c>
      <c r="B1383" s="37">
        <v>8336.1</v>
      </c>
      <c r="C1383" s="46">
        <f t="shared" si="84"/>
        <v>8401.7999999999993</v>
      </c>
      <c r="D1383" s="46">
        <f t="shared" si="85"/>
        <v>8539.5</v>
      </c>
      <c r="E1383" s="46">
        <f t="shared" si="86"/>
        <v>8578.8285714285721</v>
      </c>
      <c r="F1383" s="46">
        <f t="shared" si="87"/>
        <v>9105.7650000000012</v>
      </c>
    </row>
    <row r="1384" spans="1:6" x14ac:dyDescent="0.2">
      <c r="A1384" s="5">
        <v>43235</v>
      </c>
      <c r="B1384" s="37">
        <v>8467.5</v>
      </c>
      <c r="C1384" s="46">
        <f t="shared" si="84"/>
        <v>8569.15</v>
      </c>
      <c r="D1384" s="46">
        <f t="shared" si="85"/>
        <v>8571.1500000000015</v>
      </c>
      <c r="E1384" s="46">
        <f t="shared" si="86"/>
        <v>8719.1285714285732</v>
      </c>
      <c r="F1384" s="46">
        <f t="shared" si="87"/>
        <v>9152.9249999999993</v>
      </c>
    </row>
    <row r="1385" spans="1:6" x14ac:dyDescent="0.2">
      <c r="A1385" s="5">
        <v>43234</v>
      </c>
      <c r="B1385" s="37">
        <v>8670.7999999999993</v>
      </c>
      <c r="C1385" s="46">
        <f t="shared" si="84"/>
        <v>8677.2000000000007</v>
      </c>
      <c r="D1385" s="46">
        <f t="shared" si="85"/>
        <v>8557.375</v>
      </c>
      <c r="E1385" s="46">
        <f t="shared" si="86"/>
        <v>8821.585714285713</v>
      </c>
      <c r="F1385" s="46">
        <f t="shared" si="87"/>
        <v>9173.4699999999993</v>
      </c>
    </row>
    <row r="1386" spans="1:6" x14ac:dyDescent="0.2">
      <c r="A1386" s="5">
        <v>43233</v>
      </c>
      <c r="B1386" s="37">
        <v>8683.6</v>
      </c>
      <c r="C1386" s="46">
        <f t="shared" si="84"/>
        <v>8573.1500000000015</v>
      </c>
      <c r="D1386" s="46">
        <f t="shared" si="85"/>
        <v>8644.3500000000022</v>
      </c>
      <c r="E1386" s="46">
        <f t="shared" si="86"/>
        <v>8921.471428571429</v>
      </c>
      <c r="F1386" s="46">
        <f t="shared" si="87"/>
        <v>9222.1499999999978</v>
      </c>
    </row>
    <row r="1387" spans="1:6" x14ac:dyDescent="0.2">
      <c r="A1387" s="5">
        <v>43232</v>
      </c>
      <c r="B1387" s="37">
        <v>8462.7000000000007</v>
      </c>
      <c r="C1387" s="46">
        <f t="shared" si="84"/>
        <v>8437.5499999999993</v>
      </c>
      <c r="D1387" s="46">
        <f t="shared" si="85"/>
        <v>8803</v>
      </c>
      <c r="E1387" s="46">
        <f t="shared" si="86"/>
        <v>9060.7714285714283</v>
      </c>
      <c r="F1387" s="46">
        <f t="shared" si="87"/>
        <v>9234.9699999999993</v>
      </c>
    </row>
    <row r="1388" spans="1:6" x14ac:dyDescent="0.2">
      <c r="A1388" s="5">
        <v>43231</v>
      </c>
      <c r="B1388" s="37">
        <v>8412.4</v>
      </c>
      <c r="C1388" s="46">
        <f t="shared" si="84"/>
        <v>8715.5499999999993</v>
      </c>
      <c r="D1388" s="46">
        <f t="shared" si="85"/>
        <v>8983.5</v>
      </c>
      <c r="E1388" s="46">
        <f t="shared" si="86"/>
        <v>9260.3285714285703</v>
      </c>
      <c r="F1388" s="46">
        <f t="shared" si="87"/>
        <v>9251.8349999999991</v>
      </c>
    </row>
    <row r="1389" spans="1:6" x14ac:dyDescent="0.2">
      <c r="A1389" s="5">
        <v>43230</v>
      </c>
      <c r="B1389" s="37">
        <v>9018.7000000000007</v>
      </c>
      <c r="C1389" s="46">
        <f t="shared" si="84"/>
        <v>9168.4500000000007</v>
      </c>
      <c r="D1389" s="46">
        <f t="shared" si="85"/>
        <v>9222.9000000000015</v>
      </c>
      <c r="E1389" s="46">
        <f t="shared" si="86"/>
        <v>9444.6714285714279</v>
      </c>
      <c r="F1389" s="46">
        <f t="shared" si="87"/>
        <v>9277.17</v>
      </c>
    </row>
    <row r="1390" spans="1:6" x14ac:dyDescent="0.2">
      <c r="A1390" s="5">
        <v>43229</v>
      </c>
      <c r="B1390" s="37">
        <v>9318.2000000000007</v>
      </c>
      <c r="C1390" s="46">
        <f t="shared" si="84"/>
        <v>9251.4500000000007</v>
      </c>
      <c r="D1390" s="46">
        <f t="shared" si="85"/>
        <v>9382.9000000000015</v>
      </c>
      <c r="E1390" s="46">
        <f t="shared" si="86"/>
        <v>9550.8714285714286</v>
      </c>
      <c r="F1390" s="46">
        <f t="shared" si="87"/>
        <v>9269.5400000000009</v>
      </c>
    </row>
    <row r="1391" spans="1:6" x14ac:dyDescent="0.2">
      <c r="A1391" s="5">
        <v>43228</v>
      </c>
      <c r="B1391" s="37">
        <v>9184.7000000000007</v>
      </c>
      <c r="C1391" s="46">
        <f t="shared" si="84"/>
        <v>9277.35</v>
      </c>
      <c r="D1391" s="46">
        <f t="shared" si="85"/>
        <v>9518.25</v>
      </c>
      <c r="E1391" s="46">
        <f t="shared" si="86"/>
        <v>9539.1857142857152</v>
      </c>
      <c r="F1391" s="46">
        <f t="shared" si="87"/>
        <v>9217.27</v>
      </c>
    </row>
    <row r="1392" spans="1:6" x14ac:dyDescent="0.2">
      <c r="A1392" s="5">
        <v>43227</v>
      </c>
      <c r="B1392" s="37">
        <v>9370</v>
      </c>
      <c r="C1392" s="46">
        <f t="shared" si="84"/>
        <v>9514.35</v>
      </c>
      <c r="D1392" s="46">
        <f t="shared" si="85"/>
        <v>9647.7750000000015</v>
      </c>
      <c r="E1392" s="46">
        <f t="shared" si="86"/>
        <v>9522.3714285714286</v>
      </c>
      <c r="F1392" s="46">
        <f t="shared" si="87"/>
        <v>9166.35</v>
      </c>
    </row>
    <row r="1393" spans="1:6" x14ac:dyDescent="0.2">
      <c r="A1393" s="5">
        <v>43226</v>
      </c>
      <c r="B1393" s="37">
        <v>9658.7000000000007</v>
      </c>
      <c r="C1393" s="46">
        <f t="shared" si="84"/>
        <v>9759.1500000000015</v>
      </c>
      <c r="D1393" s="46">
        <f t="shared" si="85"/>
        <v>9745.8000000000011</v>
      </c>
      <c r="E1393" s="46">
        <f t="shared" si="86"/>
        <v>9503.8000000000011</v>
      </c>
      <c r="F1393" s="46">
        <f t="shared" si="87"/>
        <v>9092.3449999999993</v>
      </c>
    </row>
    <row r="1394" spans="1:6" x14ac:dyDescent="0.2">
      <c r="A1394" s="5">
        <v>43225</v>
      </c>
      <c r="B1394" s="37">
        <v>9859.6</v>
      </c>
      <c r="C1394" s="46">
        <f t="shared" si="84"/>
        <v>9781.2000000000007</v>
      </c>
      <c r="D1394" s="46">
        <f t="shared" si="85"/>
        <v>9640.2250000000004</v>
      </c>
      <c r="E1394" s="46">
        <f t="shared" si="86"/>
        <v>9466.6428571428569</v>
      </c>
      <c r="F1394" s="46">
        <f t="shared" si="87"/>
        <v>9012.2199999999993</v>
      </c>
    </row>
    <row r="1395" spans="1:6" x14ac:dyDescent="0.2">
      <c r="A1395" s="5">
        <v>43224</v>
      </c>
      <c r="B1395" s="37">
        <v>9702.7999999999993</v>
      </c>
      <c r="C1395" s="46">
        <f t="shared" si="84"/>
        <v>9732.4500000000007</v>
      </c>
      <c r="D1395" s="46">
        <f t="shared" si="85"/>
        <v>9442.0750000000007</v>
      </c>
      <c r="E1395" s="46">
        <f t="shared" si="86"/>
        <v>9393.1714285714279</v>
      </c>
      <c r="F1395" s="46">
        <f t="shared" si="87"/>
        <v>8936.9449999999997</v>
      </c>
    </row>
    <row r="1396" spans="1:6" x14ac:dyDescent="0.2">
      <c r="A1396" s="5">
        <v>43223</v>
      </c>
      <c r="B1396" s="37">
        <v>9762.1</v>
      </c>
      <c r="C1396" s="46">
        <f t="shared" si="84"/>
        <v>9499.25</v>
      </c>
      <c r="D1396" s="46">
        <f t="shared" si="85"/>
        <v>9326.375</v>
      </c>
      <c r="E1396" s="46">
        <f t="shared" si="86"/>
        <v>9281.3571428571413</v>
      </c>
      <c r="F1396" s="46">
        <f t="shared" si="87"/>
        <v>8851.9499999999989</v>
      </c>
    </row>
    <row r="1397" spans="1:6" x14ac:dyDescent="0.2">
      <c r="A1397" s="5">
        <v>43222</v>
      </c>
      <c r="B1397" s="37">
        <v>9236.4</v>
      </c>
      <c r="C1397" s="46">
        <f t="shared" si="84"/>
        <v>9151.7000000000007</v>
      </c>
      <c r="D1397" s="46">
        <f t="shared" si="85"/>
        <v>9235.5</v>
      </c>
      <c r="E1397" s="46">
        <f t="shared" si="86"/>
        <v>9212.3857142857141</v>
      </c>
      <c r="F1397" s="46">
        <f t="shared" si="87"/>
        <v>8758.1349999999984</v>
      </c>
    </row>
    <row r="1398" spans="1:6" x14ac:dyDescent="0.2">
      <c r="A1398" s="5">
        <v>43221</v>
      </c>
      <c r="B1398" s="37">
        <v>9067</v>
      </c>
      <c r="C1398" s="46">
        <f t="shared" si="84"/>
        <v>9153.5</v>
      </c>
      <c r="D1398" s="46">
        <f t="shared" si="85"/>
        <v>9262.7249999999985</v>
      </c>
      <c r="E1398" s="46">
        <f t="shared" si="86"/>
        <v>9161.2428571428554</v>
      </c>
      <c r="F1398" s="46">
        <f t="shared" si="87"/>
        <v>8691.9150000000009</v>
      </c>
    </row>
    <row r="1399" spans="1:6" x14ac:dyDescent="0.2">
      <c r="A1399" s="5">
        <v>43220</v>
      </c>
      <c r="B1399" s="37">
        <v>9240</v>
      </c>
      <c r="C1399" s="46">
        <f t="shared" si="84"/>
        <v>9319.2999999999993</v>
      </c>
      <c r="D1399" s="46">
        <f t="shared" si="85"/>
        <v>9226</v>
      </c>
      <c r="E1399" s="46">
        <f t="shared" si="86"/>
        <v>9243.7285714285717</v>
      </c>
      <c r="F1399" s="46">
        <f t="shared" si="87"/>
        <v>8585.7200000000012</v>
      </c>
    </row>
    <row r="1400" spans="1:6" x14ac:dyDescent="0.2">
      <c r="A1400" s="5">
        <v>43219</v>
      </c>
      <c r="B1400" s="37">
        <v>9398.6</v>
      </c>
      <c r="C1400" s="46">
        <f t="shared" si="84"/>
        <v>9371.9500000000007</v>
      </c>
      <c r="D1400" s="46">
        <f t="shared" si="85"/>
        <v>9235.8250000000007</v>
      </c>
      <c r="E1400" s="46">
        <f t="shared" si="86"/>
        <v>9200.8714285714286</v>
      </c>
      <c r="F1400" s="46">
        <f t="shared" si="87"/>
        <v>8465.6849999999995</v>
      </c>
    </row>
    <row r="1401" spans="1:6" x14ac:dyDescent="0.2">
      <c r="A1401" s="5">
        <v>43218</v>
      </c>
      <c r="B1401" s="37">
        <v>9345.2999999999993</v>
      </c>
      <c r="C1401" s="46">
        <f t="shared" si="84"/>
        <v>9132.7000000000007</v>
      </c>
      <c r="D1401" s="46">
        <f t="shared" si="85"/>
        <v>9105.7749999999996</v>
      </c>
      <c r="E1401" s="46">
        <f t="shared" si="86"/>
        <v>9115.3571428571431</v>
      </c>
      <c r="F1401" s="46">
        <f t="shared" si="87"/>
        <v>8333.9850000000006</v>
      </c>
    </row>
    <row r="1402" spans="1:6" x14ac:dyDescent="0.2">
      <c r="A1402" s="5">
        <v>43217</v>
      </c>
      <c r="B1402" s="37">
        <v>8920.1</v>
      </c>
      <c r="C1402" s="46">
        <f t="shared" si="84"/>
        <v>9099.7000000000007</v>
      </c>
      <c r="D1402" s="46">
        <f t="shared" si="85"/>
        <v>9180.5500000000011</v>
      </c>
      <c r="E1402" s="46">
        <f t="shared" si="86"/>
        <v>9054.471428571429</v>
      </c>
      <c r="F1402" s="46">
        <f t="shared" si="87"/>
        <v>8217.9150000000009</v>
      </c>
    </row>
    <row r="1403" spans="1:6" x14ac:dyDescent="0.2">
      <c r="A1403" s="5">
        <v>43216</v>
      </c>
      <c r="B1403" s="37">
        <v>9279.2999999999993</v>
      </c>
      <c r="C1403" s="46">
        <f t="shared" si="84"/>
        <v>9078.8499999999985</v>
      </c>
      <c r="D1403" s="46">
        <f t="shared" si="85"/>
        <v>9185.5249999999996</v>
      </c>
      <c r="E1403" s="46">
        <f t="shared" si="86"/>
        <v>9046.7571428571428</v>
      </c>
      <c r="F1403" s="46">
        <f t="shared" si="87"/>
        <v>8116.5399999999991</v>
      </c>
    </row>
    <row r="1404" spans="1:6" x14ac:dyDescent="0.2">
      <c r="A1404" s="5">
        <v>43215</v>
      </c>
      <c r="B1404" s="37">
        <v>8878.4</v>
      </c>
      <c r="C1404" s="46">
        <f t="shared" si="84"/>
        <v>9261.4</v>
      </c>
      <c r="D1404" s="46">
        <f t="shared" si="85"/>
        <v>9065.7000000000007</v>
      </c>
      <c r="E1404" s="46">
        <f t="shared" si="86"/>
        <v>8902.971428571429</v>
      </c>
      <c r="F1404" s="46">
        <f t="shared" si="87"/>
        <v>7983.0850000000009</v>
      </c>
    </row>
    <row r="1405" spans="1:6" x14ac:dyDescent="0.2">
      <c r="A1405" s="5">
        <v>43214</v>
      </c>
      <c r="B1405" s="37">
        <v>9644.4</v>
      </c>
      <c r="C1405" s="46">
        <f t="shared" si="84"/>
        <v>9292.2000000000007</v>
      </c>
      <c r="D1405" s="46">
        <f t="shared" si="85"/>
        <v>9075.875</v>
      </c>
      <c r="E1405" s="46">
        <f t="shared" si="86"/>
        <v>8801.2428571428572</v>
      </c>
      <c r="F1405" s="46">
        <f t="shared" si="87"/>
        <v>7877.4150000000009</v>
      </c>
    </row>
    <row r="1406" spans="1:6" x14ac:dyDescent="0.2">
      <c r="A1406" s="5">
        <v>43213</v>
      </c>
      <c r="B1406" s="37">
        <v>8940</v>
      </c>
      <c r="C1406" s="46">
        <f t="shared" si="84"/>
        <v>8870</v>
      </c>
      <c r="D1406" s="46">
        <f t="shared" si="85"/>
        <v>8881.2999999999993</v>
      </c>
      <c r="E1406" s="46">
        <f t="shared" si="86"/>
        <v>8550.6</v>
      </c>
      <c r="F1406" s="46">
        <f t="shared" si="87"/>
        <v>7734.4900000000007</v>
      </c>
    </row>
    <row r="1407" spans="1:6" x14ac:dyDescent="0.2">
      <c r="A1407" s="5">
        <v>43212</v>
      </c>
      <c r="B1407" s="37">
        <v>8800</v>
      </c>
      <c r="C1407" s="46">
        <f t="shared" si="84"/>
        <v>8859.5499999999993</v>
      </c>
      <c r="D1407" s="46">
        <f t="shared" si="85"/>
        <v>8714.5</v>
      </c>
      <c r="E1407" s="46">
        <f t="shared" si="86"/>
        <v>8424.3428571428576</v>
      </c>
      <c r="F1407" s="46">
        <f t="shared" si="87"/>
        <v>7657.7700000000013</v>
      </c>
    </row>
    <row r="1408" spans="1:6" x14ac:dyDescent="0.2">
      <c r="A1408" s="5">
        <v>43211</v>
      </c>
      <c r="B1408" s="37">
        <v>8919.1</v>
      </c>
      <c r="C1408" s="46">
        <f t="shared" si="84"/>
        <v>8892.6</v>
      </c>
      <c r="D1408" s="46">
        <f t="shared" si="85"/>
        <v>8556.0750000000007</v>
      </c>
      <c r="E1408" s="46">
        <f t="shared" si="86"/>
        <v>8360.6428571428569</v>
      </c>
      <c r="F1408" s="46">
        <f t="shared" si="87"/>
        <v>7570.4050000000016</v>
      </c>
    </row>
    <row r="1409" spans="1:6" x14ac:dyDescent="0.2">
      <c r="A1409" s="5">
        <v>43210</v>
      </c>
      <c r="B1409" s="37">
        <v>8866.1</v>
      </c>
      <c r="C1409" s="46">
        <f t="shared" si="84"/>
        <v>8569.4500000000007</v>
      </c>
      <c r="D1409" s="46">
        <f t="shared" si="85"/>
        <v>8298.7749999999996</v>
      </c>
      <c r="E1409" s="46">
        <f t="shared" si="86"/>
        <v>8229.7571428571428</v>
      </c>
      <c r="F1409" s="46">
        <f t="shared" si="87"/>
        <v>7464.9500000000016</v>
      </c>
    </row>
    <row r="1410" spans="1:6" x14ac:dyDescent="0.2">
      <c r="A1410" s="5">
        <v>43209</v>
      </c>
      <c r="B1410" s="37">
        <v>8272.7999999999993</v>
      </c>
      <c r="C1410" s="46">
        <f t="shared" si="84"/>
        <v>8219.5499999999993</v>
      </c>
      <c r="D1410" s="46">
        <f t="shared" si="85"/>
        <v>8096.3</v>
      </c>
      <c r="E1410" s="46">
        <f t="shared" si="86"/>
        <v>8089.7142857142871</v>
      </c>
      <c r="F1410" s="46">
        <f t="shared" si="87"/>
        <v>7367.9100000000008</v>
      </c>
    </row>
    <row r="1411" spans="1:6" x14ac:dyDescent="0.2">
      <c r="A1411" s="5">
        <v>43208</v>
      </c>
      <c r="B1411" s="37">
        <v>8166.3</v>
      </c>
      <c r="C1411" s="46">
        <f t="shared" ref="C1411:C1474" si="88">AVERAGE(B1411:B1412)</f>
        <v>8028.1</v>
      </c>
      <c r="D1411" s="46">
        <f t="shared" ref="D1411:D1474" si="89">AVERAGE(B1411:B1414)</f>
        <v>8116.625</v>
      </c>
      <c r="E1411" s="46">
        <f t="shared" ref="E1411:E1474" si="90">AVERAGE(B1411:B1417)</f>
        <v>8038.1714285714288</v>
      </c>
      <c r="F1411" s="46">
        <f t="shared" ref="F1411:F1474" si="91">AVERAGE(B1411:B1430)</f>
        <v>7296.2899999999991</v>
      </c>
    </row>
    <row r="1412" spans="1:6" x14ac:dyDescent="0.2">
      <c r="A1412" s="5">
        <v>43207</v>
      </c>
      <c r="B1412" s="37">
        <v>7889.9</v>
      </c>
      <c r="C1412" s="46">
        <f t="shared" si="88"/>
        <v>7973.0499999999993</v>
      </c>
      <c r="D1412" s="46">
        <f t="shared" si="89"/>
        <v>8075.7749999999996</v>
      </c>
      <c r="E1412" s="46">
        <f t="shared" si="90"/>
        <v>7863.4285714285716</v>
      </c>
      <c r="F1412" s="46">
        <f t="shared" si="91"/>
        <v>7242.6750000000002</v>
      </c>
    </row>
    <row r="1413" spans="1:6" x14ac:dyDescent="0.2">
      <c r="A1413" s="5">
        <v>43206</v>
      </c>
      <c r="B1413" s="37">
        <v>8056.2</v>
      </c>
      <c r="C1413" s="46">
        <f t="shared" si="88"/>
        <v>8205.15</v>
      </c>
      <c r="D1413" s="46">
        <f t="shared" si="89"/>
        <v>8074.7499999999991</v>
      </c>
      <c r="E1413" s="46">
        <f t="shared" si="90"/>
        <v>7713.3428571428576</v>
      </c>
      <c r="F1413" s="46">
        <f t="shared" si="91"/>
        <v>7244.9849999999988</v>
      </c>
    </row>
    <row r="1414" spans="1:6" x14ac:dyDescent="0.2">
      <c r="A1414" s="5">
        <v>43205</v>
      </c>
      <c r="B1414" s="37">
        <v>8354.1</v>
      </c>
      <c r="C1414" s="46">
        <f t="shared" si="88"/>
        <v>8178.5</v>
      </c>
      <c r="D1414" s="46">
        <f t="shared" si="89"/>
        <v>8038.7</v>
      </c>
      <c r="E1414" s="46">
        <f t="shared" si="90"/>
        <v>7528.8285714285721</v>
      </c>
      <c r="F1414" s="46">
        <f t="shared" si="91"/>
        <v>7231.4</v>
      </c>
    </row>
    <row r="1415" spans="1:6" x14ac:dyDescent="0.2">
      <c r="A1415" s="5">
        <v>43204</v>
      </c>
      <c r="B1415" s="37">
        <v>8002.9</v>
      </c>
      <c r="C1415" s="46">
        <f t="shared" si="88"/>
        <v>7944.35</v>
      </c>
      <c r="D1415" s="46">
        <f t="shared" si="89"/>
        <v>7685.9500000000007</v>
      </c>
      <c r="E1415" s="46">
        <f t="shared" si="90"/>
        <v>7338.8000000000011</v>
      </c>
      <c r="F1415" s="46">
        <f t="shared" si="91"/>
        <v>7219.65</v>
      </c>
    </row>
    <row r="1416" spans="1:6" x14ac:dyDescent="0.2">
      <c r="A1416" s="5">
        <v>43203</v>
      </c>
      <c r="B1416" s="37">
        <v>7885.8</v>
      </c>
      <c r="C1416" s="46">
        <f t="shared" si="88"/>
        <v>7898.9</v>
      </c>
      <c r="D1416" s="46">
        <f t="shared" si="89"/>
        <v>7395.05</v>
      </c>
      <c r="E1416" s="46">
        <f t="shared" si="90"/>
        <v>7180.1857142857143</v>
      </c>
      <c r="F1416" s="46">
        <f t="shared" si="91"/>
        <v>7241.76</v>
      </c>
    </row>
    <row r="1417" spans="1:6" x14ac:dyDescent="0.2">
      <c r="A1417" s="5">
        <v>43202</v>
      </c>
      <c r="B1417" s="37">
        <v>7912</v>
      </c>
      <c r="C1417" s="46">
        <f t="shared" si="88"/>
        <v>7427.55</v>
      </c>
      <c r="D1417" s="46">
        <f t="shared" si="89"/>
        <v>7114.75</v>
      </c>
      <c r="E1417" s="46">
        <f t="shared" si="90"/>
        <v>6997.9571428571426</v>
      </c>
      <c r="F1417" s="46">
        <f t="shared" si="91"/>
        <v>7274.2199999999993</v>
      </c>
    </row>
    <row r="1418" spans="1:6" x14ac:dyDescent="0.2">
      <c r="A1418" s="5">
        <v>43201</v>
      </c>
      <c r="B1418" s="37">
        <v>6943.1</v>
      </c>
      <c r="C1418" s="46">
        <f t="shared" si="88"/>
        <v>6891.2000000000007</v>
      </c>
      <c r="D1418" s="46">
        <f t="shared" si="89"/>
        <v>6892.7250000000004</v>
      </c>
      <c r="E1418" s="46">
        <f t="shared" si="90"/>
        <v>6834.0999999999995</v>
      </c>
      <c r="F1418" s="46">
        <f t="shared" si="91"/>
        <v>7324.0200000000013</v>
      </c>
    </row>
    <row r="1419" spans="1:6" x14ac:dyDescent="0.2">
      <c r="A1419" s="5">
        <v>43200</v>
      </c>
      <c r="B1419" s="37">
        <v>6839.3</v>
      </c>
      <c r="C1419" s="46">
        <f t="shared" si="88"/>
        <v>6801.9500000000007</v>
      </c>
      <c r="D1419" s="46">
        <f t="shared" si="89"/>
        <v>6880.1</v>
      </c>
      <c r="E1419" s="46">
        <f t="shared" si="90"/>
        <v>6811.6428571428569</v>
      </c>
      <c r="F1419" s="46">
        <f t="shared" si="91"/>
        <v>7412.1849999999995</v>
      </c>
    </row>
    <row r="1420" spans="1:6" x14ac:dyDescent="0.2">
      <c r="A1420" s="5">
        <v>43199</v>
      </c>
      <c r="B1420" s="37">
        <v>6764.6</v>
      </c>
      <c r="C1420" s="46">
        <f t="shared" si="88"/>
        <v>6894.25</v>
      </c>
      <c r="D1420" s="46">
        <f t="shared" si="89"/>
        <v>6822.8249999999998</v>
      </c>
      <c r="E1420" s="46">
        <f t="shared" si="90"/>
        <v>6892.5428571428574</v>
      </c>
      <c r="F1420" s="46">
        <f t="shared" si="91"/>
        <v>7515.2250000000004</v>
      </c>
    </row>
    <row r="1421" spans="1:6" x14ac:dyDescent="0.2">
      <c r="A1421" s="5">
        <v>43198</v>
      </c>
      <c r="B1421" s="37">
        <v>7023.9</v>
      </c>
      <c r="C1421" s="46">
        <f t="shared" si="88"/>
        <v>6958.25</v>
      </c>
      <c r="D1421" s="46">
        <f t="shared" si="89"/>
        <v>6822.9250000000002</v>
      </c>
      <c r="E1421" s="46">
        <f t="shared" si="90"/>
        <v>6933.6999999999989</v>
      </c>
      <c r="F1421" s="46">
        <f t="shared" si="91"/>
        <v>7621.9800000000014</v>
      </c>
    </row>
    <row r="1422" spans="1:6" x14ac:dyDescent="0.2">
      <c r="A1422" s="5">
        <v>43197</v>
      </c>
      <c r="B1422" s="37">
        <v>6892.6</v>
      </c>
      <c r="C1422" s="46">
        <f t="shared" si="88"/>
        <v>6751.4</v>
      </c>
      <c r="D1422" s="46">
        <f t="shared" si="89"/>
        <v>6763.4249999999993</v>
      </c>
      <c r="E1422" s="46">
        <f t="shared" si="90"/>
        <v>6903.142857142856</v>
      </c>
      <c r="F1422" s="46">
        <f t="shared" si="91"/>
        <v>7700.7900000000009</v>
      </c>
    </row>
    <row r="1423" spans="1:6" x14ac:dyDescent="0.2">
      <c r="A1423" s="5">
        <v>43196</v>
      </c>
      <c r="B1423" s="37">
        <v>6610.2</v>
      </c>
      <c r="C1423" s="46">
        <f t="shared" si="88"/>
        <v>6687.6</v>
      </c>
      <c r="D1423" s="46">
        <f t="shared" si="89"/>
        <v>6891.6749999999993</v>
      </c>
      <c r="E1423" s="46">
        <f t="shared" si="90"/>
        <v>6907.8142857142857</v>
      </c>
      <c r="F1423" s="46">
        <f t="shared" si="91"/>
        <v>7766.170000000001</v>
      </c>
    </row>
    <row r="1424" spans="1:6" x14ac:dyDescent="0.2">
      <c r="A1424" s="5">
        <v>43195</v>
      </c>
      <c r="B1424" s="37">
        <v>6765</v>
      </c>
      <c r="C1424" s="46">
        <f t="shared" si="88"/>
        <v>6775.45</v>
      </c>
      <c r="D1424" s="46">
        <f t="shared" si="89"/>
        <v>7002.3</v>
      </c>
      <c r="E1424" s="46">
        <f t="shared" si="90"/>
        <v>6940.7</v>
      </c>
      <c r="F1424" s="46">
        <f t="shared" si="91"/>
        <v>7828.2100000000019</v>
      </c>
    </row>
    <row r="1425" spans="1:6" x14ac:dyDescent="0.2">
      <c r="A1425" s="5">
        <v>43194</v>
      </c>
      <c r="B1425" s="37">
        <v>6785.9</v>
      </c>
      <c r="C1425" s="46">
        <f t="shared" si="88"/>
        <v>7095.75</v>
      </c>
      <c r="D1425" s="46">
        <f t="shared" si="89"/>
        <v>7013.55</v>
      </c>
      <c r="E1425" s="46">
        <f t="shared" si="90"/>
        <v>6987.7</v>
      </c>
      <c r="F1425" s="46">
        <f t="shared" si="91"/>
        <v>7902.51</v>
      </c>
    </row>
    <row r="1426" spans="1:6" x14ac:dyDescent="0.2">
      <c r="A1426" s="5">
        <v>43193</v>
      </c>
      <c r="B1426" s="37">
        <v>7405.6</v>
      </c>
      <c r="C1426" s="46">
        <f t="shared" si="88"/>
        <v>7229.15</v>
      </c>
      <c r="D1426" s="46">
        <f t="shared" si="89"/>
        <v>7048.4</v>
      </c>
      <c r="E1426" s="46">
        <f t="shared" si="90"/>
        <v>7152.0142857142855</v>
      </c>
      <c r="F1426" s="46">
        <f t="shared" si="91"/>
        <v>7975.8600000000006</v>
      </c>
    </row>
    <row r="1427" spans="1:6" x14ac:dyDescent="0.2">
      <c r="A1427" s="5">
        <v>43192</v>
      </c>
      <c r="B1427" s="37">
        <v>7052.7</v>
      </c>
      <c r="C1427" s="46">
        <f t="shared" si="88"/>
        <v>6931.35</v>
      </c>
      <c r="D1427" s="46">
        <f t="shared" si="89"/>
        <v>6907.1</v>
      </c>
      <c r="E1427" s="46">
        <f t="shared" si="90"/>
        <v>7206.1428571428569</v>
      </c>
      <c r="F1427" s="46">
        <f t="shared" si="91"/>
        <v>8014.9100000000008</v>
      </c>
    </row>
    <row r="1428" spans="1:6" x14ac:dyDescent="0.2">
      <c r="A1428" s="5">
        <v>43191</v>
      </c>
      <c r="B1428" s="37">
        <v>6810</v>
      </c>
      <c r="C1428" s="46">
        <f t="shared" si="88"/>
        <v>6867.65</v>
      </c>
      <c r="D1428" s="46">
        <f t="shared" si="89"/>
        <v>6917.4249999999993</v>
      </c>
      <c r="E1428" s="46">
        <f t="shared" si="90"/>
        <v>7358.4857142857136</v>
      </c>
      <c r="F1428" s="46">
        <f t="shared" si="91"/>
        <v>8119.0249999999996</v>
      </c>
    </row>
    <row r="1429" spans="1:6" x14ac:dyDescent="0.2">
      <c r="A1429" s="5">
        <v>43190</v>
      </c>
      <c r="B1429" s="37">
        <v>6925.3</v>
      </c>
      <c r="C1429" s="46">
        <f t="shared" si="88"/>
        <v>6882.85</v>
      </c>
      <c r="D1429" s="46">
        <f t="shared" si="89"/>
        <v>7198.9500000000007</v>
      </c>
      <c r="E1429" s="46">
        <f t="shared" si="90"/>
        <v>7592.0714285714284</v>
      </c>
      <c r="F1429" s="46">
        <f t="shared" si="91"/>
        <v>8234.5750000000007</v>
      </c>
    </row>
    <row r="1430" spans="1:6" x14ac:dyDescent="0.2">
      <c r="A1430" s="5">
        <v>43189</v>
      </c>
      <c r="B1430" s="37">
        <v>6840.4</v>
      </c>
      <c r="C1430" s="46">
        <f t="shared" si="88"/>
        <v>6967.2</v>
      </c>
      <c r="D1430" s="46">
        <f t="shared" si="89"/>
        <v>7413.75</v>
      </c>
      <c r="E1430" s="46">
        <f t="shared" si="90"/>
        <v>7822.028571428571</v>
      </c>
      <c r="F1430" s="46">
        <f t="shared" si="91"/>
        <v>8364.7100000000009</v>
      </c>
    </row>
    <row r="1431" spans="1:6" x14ac:dyDescent="0.2">
      <c r="A1431" s="5">
        <v>43188</v>
      </c>
      <c r="B1431" s="37">
        <v>7094</v>
      </c>
      <c r="C1431" s="46">
        <f t="shared" si="88"/>
        <v>7515.05</v>
      </c>
      <c r="D1431" s="46">
        <f t="shared" si="89"/>
        <v>7733.4249999999993</v>
      </c>
      <c r="E1431" s="46">
        <f t="shared" si="90"/>
        <v>8117.4</v>
      </c>
      <c r="F1431" s="46">
        <f t="shared" si="91"/>
        <v>8460.7899999999991</v>
      </c>
    </row>
    <row r="1432" spans="1:6" x14ac:dyDescent="0.2">
      <c r="A1432" s="5">
        <v>43187</v>
      </c>
      <c r="B1432" s="37">
        <v>7936.1</v>
      </c>
      <c r="C1432" s="46">
        <f t="shared" si="88"/>
        <v>7860.3</v>
      </c>
      <c r="D1432" s="46">
        <f t="shared" si="89"/>
        <v>8071.2000000000007</v>
      </c>
      <c r="E1432" s="46">
        <f t="shared" si="90"/>
        <v>8347.7428571428572</v>
      </c>
      <c r="F1432" s="46">
        <f t="shared" si="91"/>
        <v>8566.9399999999987</v>
      </c>
    </row>
    <row r="1433" spans="1:6" x14ac:dyDescent="0.2">
      <c r="A1433" s="5">
        <v>43186</v>
      </c>
      <c r="B1433" s="37">
        <v>7784.5</v>
      </c>
      <c r="C1433" s="46">
        <f t="shared" si="88"/>
        <v>7951.8</v>
      </c>
      <c r="D1433" s="46">
        <f t="shared" si="89"/>
        <v>8220.9249999999993</v>
      </c>
      <c r="E1433" s="46">
        <f t="shared" si="90"/>
        <v>8485.4571428571417</v>
      </c>
      <c r="F1433" s="46">
        <f t="shared" si="91"/>
        <v>8635.1350000000002</v>
      </c>
    </row>
    <row r="1434" spans="1:6" x14ac:dyDescent="0.2">
      <c r="A1434" s="5">
        <v>43185</v>
      </c>
      <c r="B1434" s="37">
        <v>8119.1</v>
      </c>
      <c r="C1434" s="46">
        <f t="shared" si="88"/>
        <v>8282.1</v>
      </c>
      <c r="D1434" s="46">
        <f t="shared" si="89"/>
        <v>8501.7999999999993</v>
      </c>
      <c r="E1434" s="46">
        <f t="shared" si="90"/>
        <v>8644.7714285714283</v>
      </c>
      <c r="F1434" s="46">
        <f t="shared" si="91"/>
        <v>8741.0550000000003</v>
      </c>
    </row>
    <row r="1435" spans="1:6" x14ac:dyDescent="0.2">
      <c r="A1435" s="5">
        <v>43184</v>
      </c>
      <c r="B1435" s="37">
        <v>8445.1</v>
      </c>
      <c r="C1435" s="46">
        <f t="shared" si="88"/>
        <v>8490.0499999999993</v>
      </c>
      <c r="D1435" s="46">
        <f t="shared" si="89"/>
        <v>8648.625</v>
      </c>
      <c r="E1435" s="46">
        <f t="shared" si="90"/>
        <v>8713.4857142857145</v>
      </c>
      <c r="F1435" s="46">
        <f t="shared" si="91"/>
        <v>8871.1</v>
      </c>
    </row>
    <row r="1436" spans="1:6" x14ac:dyDescent="0.2">
      <c r="A1436" s="5">
        <v>43183</v>
      </c>
      <c r="B1436" s="37">
        <v>8535</v>
      </c>
      <c r="C1436" s="46">
        <f t="shared" si="88"/>
        <v>8721.5</v>
      </c>
      <c r="D1436" s="46">
        <f t="shared" si="89"/>
        <v>8762.375</v>
      </c>
      <c r="E1436" s="46">
        <f t="shared" si="90"/>
        <v>8678.5</v>
      </c>
      <c r="F1436" s="46">
        <f t="shared" si="91"/>
        <v>9019.6450000000004</v>
      </c>
    </row>
    <row r="1437" spans="1:6" x14ac:dyDescent="0.2">
      <c r="A1437" s="5">
        <v>43182</v>
      </c>
      <c r="B1437" s="37">
        <v>8908</v>
      </c>
      <c r="C1437" s="46">
        <f t="shared" si="88"/>
        <v>8807.2000000000007</v>
      </c>
      <c r="D1437" s="46">
        <f t="shared" si="89"/>
        <v>8853.5499999999993</v>
      </c>
      <c r="E1437" s="46">
        <f t="shared" si="90"/>
        <v>8580.7857142857138</v>
      </c>
      <c r="F1437" s="46">
        <f t="shared" si="91"/>
        <v>9167.9449999999997</v>
      </c>
    </row>
    <row r="1438" spans="1:6" x14ac:dyDescent="0.2">
      <c r="A1438" s="5">
        <v>43181</v>
      </c>
      <c r="B1438" s="37">
        <v>8706.4</v>
      </c>
      <c r="C1438" s="46">
        <f t="shared" si="88"/>
        <v>8803.25</v>
      </c>
      <c r="D1438" s="46">
        <f t="shared" si="89"/>
        <v>8776.5750000000007</v>
      </c>
      <c r="E1438" s="46">
        <f t="shared" si="90"/>
        <v>8486.9285714285706</v>
      </c>
      <c r="F1438" s="46">
        <f t="shared" si="91"/>
        <v>9294.5450000000001</v>
      </c>
    </row>
    <row r="1439" spans="1:6" x14ac:dyDescent="0.2">
      <c r="A1439" s="5">
        <v>43180</v>
      </c>
      <c r="B1439" s="37">
        <v>8900.1</v>
      </c>
      <c r="C1439" s="46">
        <f t="shared" si="88"/>
        <v>8899.9000000000015</v>
      </c>
      <c r="D1439" s="46">
        <f t="shared" si="89"/>
        <v>8650.0250000000015</v>
      </c>
      <c r="E1439" s="46">
        <f t="shared" si="90"/>
        <v>8422.1428571428587</v>
      </c>
      <c r="F1439" s="46">
        <f t="shared" si="91"/>
        <v>9410.4750000000004</v>
      </c>
    </row>
    <row r="1440" spans="1:6" x14ac:dyDescent="0.2">
      <c r="A1440" s="5">
        <v>43179</v>
      </c>
      <c r="B1440" s="37">
        <v>8899.7000000000007</v>
      </c>
      <c r="C1440" s="46">
        <f t="shared" si="88"/>
        <v>8749.9000000000015</v>
      </c>
      <c r="D1440" s="46">
        <f t="shared" si="89"/>
        <v>8387.75</v>
      </c>
      <c r="E1440" s="46">
        <f t="shared" si="90"/>
        <v>8320.2142857142862</v>
      </c>
      <c r="F1440" s="46">
        <f t="shared" si="91"/>
        <v>9511.7199999999993</v>
      </c>
    </row>
    <row r="1441" spans="1:6" x14ac:dyDescent="0.2">
      <c r="A1441" s="5">
        <v>43178</v>
      </c>
      <c r="B1441" s="37">
        <v>8600.1</v>
      </c>
      <c r="C1441" s="46">
        <f t="shared" si="88"/>
        <v>8400.1500000000015</v>
      </c>
      <c r="D1441" s="46">
        <f t="shared" si="89"/>
        <v>8225.5750000000007</v>
      </c>
      <c r="E1441" s="46">
        <f t="shared" si="90"/>
        <v>8353.8285714285721</v>
      </c>
      <c r="F1441" s="46">
        <f t="shared" si="91"/>
        <v>9582.4850000000006</v>
      </c>
    </row>
    <row r="1442" spans="1:6" x14ac:dyDescent="0.2">
      <c r="A1442" s="5">
        <v>43177</v>
      </c>
      <c r="B1442" s="37">
        <v>8200.2000000000007</v>
      </c>
      <c r="C1442" s="46">
        <f t="shared" si="88"/>
        <v>8025.6</v>
      </c>
      <c r="D1442" s="46">
        <f t="shared" si="89"/>
        <v>8138.7749999999996</v>
      </c>
      <c r="E1442" s="46">
        <f t="shared" si="90"/>
        <v>8428.2428571428572</v>
      </c>
      <c r="F1442" s="46">
        <f t="shared" si="91"/>
        <v>9680.9299999999985</v>
      </c>
    </row>
    <row r="1443" spans="1:6" x14ac:dyDescent="0.2">
      <c r="A1443" s="5">
        <v>43176</v>
      </c>
      <c r="B1443" s="37">
        <v>7851</v>
      </c>
      <c r="C1443" s="46">
        <f t="shared" si="88"/>
        <v>8051</v>
      </c>
      <c r="D1443" s="46">
        <f t="shared" si="89"/>
        <v>8135.375</v>
      </c>
      <c r="E1443" s="46">
        <f t="shared" si="90"/>
        <v>8617.9285714285706</v>
      </c>
      <c r="F1443" s="46">
        <f t="shared" si="91"/>
        <v>9786.9699999999993</v>
      </c>
    </row>
    <row r="1444" spans="1:6" x14ac:dyDescent="0.2">
      <c r="A1444" s="5">
        <v>43175</v>
      </c>
      <c r="B1444" s="37">
        <v>8251</v>
      </c>
      <c r="C1444" s="46">
        <f t="shared" si="88"/>
        <v>8251.9500000000007</v>
      </c>
      <c r="D1444" s="46">
        <f t="shared" si="89"/>
        <v>8456.375</v>
      </c>
      <c r="E1444" s="46">
        <f t="shared" si="90"/>
        <v>8748.0714285714294</v>
      </c>
      <c r="F1444" s="46">
        <f t="shared" si="91"/>
        <v>9872.2899999999991</v>
      </c>
    </row>
    <row r="1445" spans="1:6" x14ac:dyDescent="0.2">
      <c r="A1445" s="5">
        <v>43174</v>
      </c>
      <c r="B1445" s="37">
        <v>8252.9</v>
      </c>
      <c r="C1445" s="46">
        <f t="shared" si="88"/>
        <v>8219.75</v>
      </c>
      <c r="D1445" s="46">
        <f t="shared" si="89"/>
        <v>8673.875</v>
      </c>
      <c r="E1445" s="46">
        <f t="shared" si="90"/>
        <v>8886.0714285714294</v>
      </c>
      <c r="F1445" s="46">
        <f t="shared" si="91"/>
        <v>9943.0549999999985</v>
      </c>
    </row>
    <row r="1446" spans="1:6" x14ac:dyDescent="0.2">
      <c r="A1446" s="5">
        <v>43173</v>
      </c>
      <c r="B1446" s="37">
        <v>8186.6</v>
      </c>
      <c r="C1446" s="46">
        <f t="shared" si="88"/>
        <v>8660.7999999999993</v>
      </c>
      <c r="D1446" s="46">
        <f t="shared" si="89"/>
        <v>8992.65</v>
      </c>
      <c r="E1446" s="46">
        <f t="shared" si="90"/>
        <v>9035.6571428571424</v>
      </c>
      <c r="F1446" s="46">
        <f t="shared" si="91"/>
        <v>10037.66</v>
      </c>
    </row>
    <row r="1447" spans="1:6" x14ac:dyDescent="0.2">
      <c r="A1447" s="5">
        <v>43172</v>
      </c>
      <c r="B1447" s="37">
        <v>9135</v>
      </c>
      <c r="C1447" s="46">
        <f t="shared" si="88"/>
        <v>9128</v>
      </c>
      <c r="D1447" s="46">
        <f t="shared" si="89"/>
        <v>9136.5</v>
      </c>
      <c r="E1447" s="46">
        <f t="shared" si="90"/>
        <v>9280.8428571428576</v>
      </c>
      <c r="F1447" s="46">
        <f t="shared" si="91"/>
        <v>10119.829999999998</v>
      </c>
    </row>
    <row r="1448" spans="1:6" x14ac:dyDescent="0.2">
      <c r="A1448" s="5">
        <v>43171</v>
      </c>
      <c r="B1448" s="37">
        <v>9121</v>
      </c>
      <c r="C1448" s="46">
        <f t="shared" si="88"/>
        <v>9324.5</v>
      </c>
      <c r="D1448" s="46">
        <f t="shared" si="89"/>
        <v>9157</v>
      </c>
      <c r="E1448" s="46">
        <f t="shared" si="90"/>
        <v>9507.2714285714283</v>
      </c>
      <c r="F1448" s="46">
        <f t="shared" si="91"/>
        <v>10185.829999999998</v>
      </c>
    </row>
    <row r="1449" spans="1:6" x14ac:dyDescent="0.2">
      <c r="A1449" s="5">
        <v>43170</v>
      </c>
      <c r="B1449" s="37">
        <v>9528</v>
      </c>
      <c r="C1449" s="46">
        <f t="shared" si="88"/>
        <v>9145</v>
      </c>
      <c r="D1449" s="46">
        <f t="shared" si="89"/>
        <v>9201.75</v>
      </c>
      <c r="E1449" s="46">
        <f t="shared" si="90"/>
        <v>9835.1285714285714</v>
      </c>
      <c r="F1449" s="46">
        <f t="shared" si="91"/>
        <v>10290.679999999998</v>
      </c>
    </row>
    <row r="1450" spans="1:6" x14ac:dyDescent="0.2">
      <c r="A1450" s="5">
        <v>43169</v>
      </c>
      <c r="B1450" s="37">
        <v>8762</v>
      </c>
      <c r="C1450" s="46">
        <f t="shared" si="88"/>
        <v>8989.5</v>
      </c>
      <c r="D1450" s="46">
        <f t="shared" si="89"/>
        <v>9295.4750000000004</v>
      </c>
      <c r="E1450" s="46">
        <f t="shared" si="90"/>
        <v>10116.985714285713</v>
      </c>
      <c r="F1450" s="46">
        <f t="shared" si="91"/>
        <v>10372.929999999998</v>
      </c>
    </row>
    <row r="1451" spans="1:6" x14ac:dyDescent="0.2">
      <c r="A1451" s="5">
        <v>43168</v>
      </c>
      <c r="B1451" s="37">
        <v>9217</v>
      </c>
      <c r="C1451" s="46">
        <f t="shared" si="88"/>
        <v>9258.5</v>
      </c>
      <c r="D1451" s="46">
        <f t="shared" si="89"/>
        <v>9784.9750000000004</v>
      </c>
      <c r="E1451" s="46">
        <f t="shared" si="90"/>
        <v>10499.557142857142</v>
      </c>
      <c r="F1451" s="46">
        <f t="shared" si="91"/>
        <v>10453.429999999998</v>
      </c>
    </row>
    <row r="1452" spans="1:6" x14ac:dyDescent="0.2">
      <c r="A1452" s="5">
        <v>43167</v>
      </c>
      <c r="B1452" s="37">
        <v>9300</v>
      </c>
      <c r="C1452" s="46">
        <f t="shared" si="88"/>
        <v>9601.4500000000007</v>
      </c>
      <c r="D1452" s="46">
        <f t="shared" si="89"/>
        <v>10334.725</v>
      </c>
      <c r="E1452" s="46">
        <f t="shared" si="90"/>
        <v>10757.842857142856</v>
      </c>
      <c r="F1452" s="46">
        <f t="shared" si="91"/>
        <v>10545.254999999999</v>
      </c>
    </row>
    <row r="1453" spans="1:6" x14ac:dyDescent="0.2">
      <c r="A1453" s="5">
        <v>43166</v>
      </c>
      <c r="B1453" s="37">
        <v>9902.9</v>
      </c>
      <c r="C1453" s="46">
        <f t="shared" si="88"/>
        <v>10311.450000000001</v>
      </c>
      <c r="D1453" s="46">
        <f t="shared" si="89"/>
        <v>10884.975</v>
      </c>
      <c r="E1453" s="46">
        <f t="shared" si="90"/>
        <v>10989.985714285713</v>
      </c>
      <c r="F1453" s="46">
        <f t="shared" si="91"/>
        <v>10588.355</v>
      </c>
    </row>
    <row r="1454" spans="1:6" x14ac:dyDescent="0.2">
      <c r="A1454" s="5">
        <v>43165</v>
      </c>
      <c r="B1454" s="37">
        <v>10720</v>
      </c>
      <c r="C1454" s="46">
        <f t="shared" si="88"/>
        <v>11068</v>
      </c>
      <c r="D1454" s="46">
        <f t="shared" si="89"/>
        <v>11269.25</v>
      </c>
      <c r="E1454" s="46">
        <f t="shared" si="90"/>
        <v>11048.857142857143</v>
      </c>
      <c r="F1454" s="46">
        <f t="shared" si="91"/>
        <v>10593.055</v>
      </c>
    </row>
    <row r="1455" spans="1:6" x14ac:dyDescent="0.2">
      <c r="A1455" s="5">
        <v>43164</v>
      </c>
      <c r="B1455" s="37">
        <v>11416</v>
      </c>
      <c r="C1455" s="46">
        <f t="shared" si="88"/>
        <v>11458.5</v>
      </c>
      <c r="D1455" s="46">
        <f t="shared" si="89"/>
        <v>11345.5</v>
      </c>
      <c r="E1455" s="46">
        <f t="shared" si="90"/>
        <v>11027.285714285714</v>
      </c>
      <c r="F1455" s="46">
        <f t="shared" si="91"/>
        <v>10529.825000000001</v>
      </c>
    </row>
    <row r="1456" spans="1:6" x14ac:dyDescent="0.2">
      <c r="A1456" s="5">
        <v>43163</v>
      </c>
      <c r="B1456" s="37">
        <v>11501</v>
      </c>
      <c r="C1456" s="46">
        <f t="shared" si="88"/>
        <v>11470.5</v>
      </c>
      <c r="D1456" s="46">
        <f t="shared" si="89"/>
        <v>11222.75</v>
      </c>
      <c r="E1456" s="46">
        <f t="shared" si="90"/>
        <v>10870.857142857143</v>
      </c>
      <c r="F1456" s="46">
        <f t="shared" si="91"/>
        <v>10384.82</v>
      </c>
    </row>
    <row r="1457" spans="1:6" x14ac:dyDescent="0.2">
      <c r="A1457" s="5">
        <v>43162</v>
      </c>
      <c r="B1457" s="37">
        <v>11440</v>
      </c>
      <c r="C1457" s="46">
        <f t="shared" si="88"/>
        <v>11232.5</v>
      </c>
      <c r="D1457" s="46">
        <f t="shared" si="89"/>
        <v>10926.25</v>
      </c>
      <c r="E1457" s="46">
        <f t="shared" si="90"/>
        <v>10593.199999999999</v>
      </c>
      <c r="F1457" s="46">
        <f t="shared" si="91"/>
        <v>10254.799999999999</v>
      </c>
    </row>
    <row r="1458" spans="1:6" x14ac:dyDescent="0.2">
      <c r="A1458" s="5">
        <v>43161</v>
      </c>
      <c r="B1458" s="37">
        <v>11025</v>
      </c>
      <c r="C1458" s="46">
        <f t="shared" si="88"/>
        <v>10975</v>
      </c>
      <c r="D1458" s="46">
        <f t="shared" si="89"/>
        <v>10708.5</v>
      </c>
      <c r="E1458" s="46">
        <f t="shared" si="90"/>
        <v>10339.814285714285</v>
      </c>
      <c r="F1458" s="46">
        <f t="shared" si="91"/>
        <v>10086.25</v>
      </c>
    </row>
    <row r="1459" spans="1:6" x14ac:dyDescent="0.2">
      <c r="A1459" s="5">
        <v>43160</v>
      </c>
      <c r="B1459" s="37">
        <v>10925</v>
      </c>
      <c r="C1459" s="46">
        <f t="shared" si="88"/>
        <v>10620</v>
      </c>
      <c r="D1459" s="46">
        <f t="shared" si="89"/>
        <v>10532.5</v>
      </c>
      <c r="E1459" s="46">
        <f t="shared" si="90"/>
        <v>10214.1</v>
      </c>
      <c r="F1459" s="46">
        <f t="shared" si="91"/>
        <v>9963.1550000000007</v>
      </c>
    </row>
    <row r="1460" spans="1:6" x14ac:dyDescent="0.2">
      <c r="A1460" s="5">
        <v>43159</v>
      </c>
      <c r="B1460" s="37">
        <v>10315</v>
      </c>
      <c r="C1460" s="46">
        <f t="shared" si="88"/>
        <v>10442</v>
      </c>
      <c r="D1460" s="46">
        <f t="shared" si="89"/>
        <v>10190.6</v>
      </c>
      <c r="E1460" s="46">
        <f t="shared" si="90"/>
        <v>10057.671428571428</v>
      </c>
      <c r="F1460" s="46">
        <f t="shared" si="91"/>
        <v>9851.0650000000005</v>
      </c>
    </row>
    <row r="1461" spans="1:6" x14ac:dyDescent="0.2">
      <c r="A1461" s="5">
        <v>43158</v>
      </c>
      <c r="B1461" s="37">
        <v>10569</v>
      </c>
      <c r="C1461" s="46">
        <f t="shared" si="88"/>
        <v>10445</v>
      </c>
      <c r="D1461" s="46">
        <f t="shared" si="89"/>
        <v>10028.424999999999</v>
      </c>
      <c r="E1461" s="46">
        <f t="shared" si="90"/>
        <v>10077.671428571428</v>
      </c>
      <c r="F1461" s="46">
        <f t="shared" si="91"/>
        <v>9747.0700000000015</v>
      </c>
    </row>
    <row r="1462" spans="1:6" x14ac:dyDescent="0.2">
      <c r="A1462" s="5">
        <v>43157</v>
      </c>
      <c r="B1462" s="37">
        <v>10321</v>
      </c>
      <c r="C1462" s="46">
        <f t="shared" si="88"/>
        <v>9939.2000000000007</v>
      </c>
      <c r="D1462" s="46">
        <f t="shared" si="89"/>
        <v>9922.4249999999993</v>
      </c>
      <c r="E1462" s="46">
        <f t="shared" si="90"/>
        <v>10170.385714285714</v>
      </c>
      <c r="F1462" s="46">
        <f t="shared" si="91"/>
        <v>9597.9700000000012</v>
      </c>
    </row>
    <row r="1463" spans="1:6" x14ac:dyDescent="0.2">
      <c r="A1463" s="5">
        <v>43156</v>
      </c>
      <c r="B1463" s="37">
        <v>9557.4</v>
      </c>
      <c r="C1463" s="46">
        <f t="shared" si="88"/>
        <v>9611.8499999999985</v>
      </c>
      <c r="D1463" s="46">
        <f t="shared" si="89"/>
        <v>9799.6749999999993</v>
      </c>
      <c r="E1463" s="46">
        <f t="shared" si="90"/>
        <v>10292.1</v>
      </c>
      <c r="F1463" s="46">
        <f t="shared" si="91"/>
        <v>9465.61</v>
      </c>
    </row>
    <row r="1464" spans="1:6" x14ac:dyDescent="0.2">
      <c r="A1464" s="5">
        <v>43155</v>
      </c>
      <c r="B1464" s="37">
        <v>9666.2999999999993</v>
      </c>
      <c r="C1464" s="46">
        <f t="shared" si="88"/>
        <v>9905.65</v>
      </c>
      <c r="D1464" s="46">
        <f t="shared" si="89"/>
        <v>10024.075000000001</v>
      </c>
      <c r="E1464" s="46">
        <f t="shared" si="90"/>
        <v>10408.471428571429</v>
      </c>
      <c r="F1464" s="46">
        <f t="shared" si="91"/>
        <v>9335.2349999999988</v>
      </c>
    </row>
    <row r="1465" spans="1:6" x14ac:dyDescent="0.2">
      <c r="A1465" s="5">
        <v>43154</v>
      </c>
      <c r="B1465" s="37">
        <v>10145</v>
      </c>
      <c r="C1465" s="46">
        <f t="shared" si="88"/>
        <v>9987.5</v>
      </c>
      <c r="D1465" s="46">
        <f t="shared" si="89"/>
        <v>10412</v>
      </c>
      <c r="E1465" s="46">
        <f t="shared" si="90"/>
        <v>10606.642857142857</v>
      </c>
      <c r="F1465" s="46">
        <f t="shared" si="91"/>
        <v>9261.92</v>
      </c>
    </row>
    <row r="1466" spans="1:6" x14ac:dyDescent="0.2">
      <c r="A1466" s="5">
        <v>43153</v>
      </c>
      <c r="B1466" s="37">
        <v>9830</v>
      </c>
      <c r="C1466" s="46">
        <f t="shared" si="88"/>
        <v>10142.5</v>
      </c>
      <c r="D1466" s="46">
        <f t="shared" si="89"/>
        <v>10669</v>
      </c>
      <c r="E1466" s="46">
        <f t="shared" si="90"/>
        <v>10609.071428571429</v>
      </c>
      <c r="F1466" s="46">
        <f t="shared" si="91"/>
        <v>9215.64</v>
      </c>
    </row>
    <row r="1467" spans="1:6" x14ac:dyDescent="0.2">
      <c r="A1467" s="5">
        <v>43152</v>
      </c>
      <c r="B1467" s="37">
        <v>10455</v>
      </c>
      <c r="C1467" s="46">
        <f t="shared" si="88"/>
        <v>10836.5</v>
      </c>
      <c r="D1467" s="46">
        <f t="shared" si="89"/>
        <v>10804.5</v>
      </c>
      <c r="E1467" s="46">
        <f t="shared" si="90"/>
        <v>10632.914285714285</v>
      </c>
      <c r="F1467" s="46">
        <f t="shared" si="91"/>
        <v>9168.9299999999967</v>
      </c>
    </row>
    <row r="1468" spans="1:6" x14ac:dyDescent="0.2">
      <c r="A1468" s="5">
        <v>43151</v>
      </c>
      <c r="B1468" s="37">
        <v>11218</v>
      </c>
      <c r="C1468" s="46">
        <f t="shared" si="88"/>
        <v>11195.5</v>
      </c>
      <c r="D1468" s="46">
        <f t="shared" si="89"/>
        <v>10954.125</v>
      </c>
      <c r="E1468" s="46">
        <f t="shared" si="90"/>
        <v>10490.114285714286</v>
      </c>
      <c r="F1468" s="46">
        <f t="shared" si="91"/>
        <v>9105.2349999999988</v>
      </c>
    </row>
    <row r="1469" spans="1:6" x14ac:dyDescent="0.2">
      <c r="A1469" s="5">
        <v>43150</v>
      </c>
      <c r="B1469" s="37">
        <v>11173</v>
      </c>
      <c r="C1469" s="46">
        <f t="shared" si="88"/>
        <v>10772.5</v>
      </c>
      <c r="D1469" s="46">
        <f t="shared" si="89"/>
        <v>10690.125</v>
      </c>
      <c r="E1469" s="46">
        <f t="shared" si="90"/>
        <v>10104.1</v>
      </c>
      <c r="F1469" s="46">
        <f t="shared" si="91"/>
        <v>9058.5349999999999</v>
      </c>
    </row>
    <row r="1470" spans="1:6" x14ac:dyDescent="0.2">
      <c r="A1470" s="5">
        <v>43149</v>
      </c>
      <c r="B1470" s="37">
        <v>10372</v>
      </c>
      <c r="C1470" s="46">
        <f t="shared" si="88"/>
        <v>10712.75</v>
      </c>
      <c r="D1470" s="46">
        <f t="shared" si="89"/>
        <v>10396.1</v>
      </c>
      <c r="E1470" s="46">
        <f t="shared" si="90"/>
        <v>9779.471428571429</v>
      </c>
      <c r="F1470" s="46">
        <f t="shared" si="91"/>
        <v>9008.6350000000002</v>
      </c>
    </row>
    <row r="1471" spans="1:6" x14ac:dyDescent="0.2">
      <c r="A1471" s="5">
        <v>43148</v>
      </c>
      <c r="B1471" s="37">
        <v>11053.5</v>
      </c>
      <c r="C1471" s="46">
        <f t="shared" si="88"/>
        <v>10607.75</v>
      </c>
      <c r="D1471" s="46">
        <f t="shared" si="89"/>
        <v>10166.950000000001</v>
      </c>
      <c r="E1471" s="46">
        <f t="shared" si="90"/>
        <v>9450.471428571429</v>
      </c>
      <c r="F1471" s="46">
        <f t="shared" si="91"/>
        <v>9050.6350000000002</v>
      </c>
    </row>
    <row r="1472" spans="1:6" x14ac:dyDescent="0.2">
      <c r="A1472" s="5">
        <v>43147</v>
      </c>
      <c r="B1472" s="37">
        <v>10162</v>
      </c>
      <c r="C1472" s="46">
        <f t="shared" si="88"/>
        <v>10079.450000000001</v>
      </c>
      <c r="D1472" s="46">
        <f t="shared" si="89"/>
        <v>9532.5500000000011</v>
      </c>
      <c r="E1472" s="46">
        <f t="shared" si="90"/>
        <v>9094.7000000000007</v>
      </c>
      <c r="F1472" s="46">
        <f t="shared" si="91"/>
        <v>9089.91</v>
      </c>
    </row>
    <row r="1473" spans="1:6" x14ac:dyDescent="0.2">
      <c r="A1473" s="5">
        <v>43146</v>
      </c>
      <c r="B1473" s="37">
        <v>9996.9</v>
      </c>
      <c r="C1473" s="46">
        <f t="shared" si="88"/>
        <v>9726.15</v>
      </c>
      <c r="D1473" s="46">
        <f t="shared" si="89"/>
        <v>9217.1999999999989</v>
      </c>
      <c r="E1473" s="46">
        <f t="shared" si="90"/>
        <v>8883.4428571428562</v>
      </c>
      <c r="F1473" s="46">
        <f t="shared" si="91"/>
        <v>9154.86</v>
      </c>
    </row>
    <row r="1474" spans="1:6" x14ac:dyDescent="0.2">
      <c r="A1474" s="5">
        <v>43145</v>
      </c>
      <c r="B1474" s="37">
        <v>9455.4</v>
      </c>
      <c r="C1474" s="46">
        <f t="shared" si="88"/>
        <v>8985.65</v>
      </c>
      <c r="D1474" s="46">
        <f t="shared" si="89"/>
        <v>8735.2250000000004</v>
      </c>
      <c r="E1474" s="46">
        <f t="shared" si="90"/>
        <v>8631.7571428571428</v>
      </c>
      <c r="F1474" s="46">
        <f t="shared" si="91"/>
        <v>9208.5149999999994</v>
      </c>
    </row>
    <row r="1475" spans="1:6" x14ac:dyDescent="0.2">
      <c r="A1475" s="5">
        <v>43144</v>
      </c>
      <c r="B1475" s="37">
        <v>8515.9</v>
      </c>
      <c r="C1475" s="46">
        <f t="shared" ref="C1475:C1538" si="92">AVERAGE(B1475:B1476)</f>
        <v>8708.25</v>
      </c>
      <c r="D1475" s="46">
        <f t="shared" ref="D1475:D1538" si="93">AVERAGE(B1475:B1478)</f>
        <v>8512.15</v>
      </c>
      <c r="E1475" s="46">
        <f t="shared" ref="E1475:E1538" si="94">AVERAGE(B1475:B1481)</f>
        <v>8364.8428571428576</v>
      </c>
      <c r="F1475" s="46">
        <f t="shared" ref="F1475:F1538" si="95">AVERAGE(B1475:B1494)</f>
        <v>9293.0450000000001</v>
      </c>
    </row>
    <row r="1476" spans="1:6" x14ac:dyDescent="0.2">
      <c r="A1476" s="5">
        <v>43143</v>
      </c>
      <c r="B1476" s="37">
        <v>8900.6</v>
      </c>
      <c r="C1476" s="46">
        <f t="shared" si="92"/>
        <v>8484.7999999999993</v>
      </c>
      <c r="D1476" s="46">
        <f t="shared" si="93"/>
        <v>8553.9749999999985</v>
      </c>
      <c r="E1476" s="46">
        <f t="shared" si="94"/>
        <v>8244.5428571428565</v>
      </c>
      <c r="F1476" s="46">
        <f t="shared" si="95"/>
        <v>9437.9500000000007</v>
      </c>
    </row>
    <row r="1477" spans="1:6" x14ac:dyDescent="0.2">
      <c r="A1477" s="5">
        <v>43142</v>
      </c>
      <c r="B1477" s="37">
        <v>8069</v>
      </c>
      <c r="C1477" s="46">
        <f t="shared" si="92"/>
        <v>8316.0499999999993</v>
      </c>
      <c r="D1477" s="46">
        <f t="shared" si="93"/>
        <v>8387.6</v>
      </c>
      <c r="E1477" s="46">
        <f t="shared" si="94"/>
        <v>7965.8714285714295</v>
      </c>
      <c r="F1477" s="46">
        <f t="shared" si="95"/>
        <v>9533.8700000000008</v>
      </c>
    </row>
    <row r="1478" spans="1:6" x14ac:dyDescent="0.2">
      <c r="A1478" s="5">
        <v>43141</v>
      </c>
      <c r="B1478" s="37">
        <v>8563.1</v>
      </c>
      <c r="C1478" s="46">
        <f t="shared" si="92"/>
        <v>8623.1500000000015</v>
      </c>
      <c r="D1478" s="46">
        <f t="shared" si="93"/>
        <v>8267.1</v>
      </c>
      <c r="E1478" s="46">
        <f t="shared" si="94"/>
        <v>7984.5857142857149</v>
      </c>
      <c r="F1478" s="46">
        <f t="shared" si="95"/>
        <v>9668.9700000000012</v>
      </c>
    </row>
    <row r="1479" spans="1:6" x14ac:dyDescent="0.2">
      <c r="A1479" s="5">
        <v>43140</v>
      </c>
      <c r="B1479" s="37">
        <v>8683.2000000000007</v>
      </c>
      <c r="C1479" s="46">
        <f t="shared" si="92"/>
        <v>8459.1500000000015</v>
      </c>
      <c r="D1479" s="46">
        <f t="shared" si="93"/>
        <v>8044.7750000000005</v>
      </c>
      <c r="E1479" s="46">
        <f t="shared" si="94"/>
        <v>8078.3428571428576</v>
      </c>
      <c r="F1479" s="46">
        <f t="shared" si="95"/>
        <v>9816.5149999999994</v>
      </c>
    </row>
    <row r="1480" spans="1:6" x14ac:dyDescent="0.2">
      <c r="A1480" s="5">
        <v>43139</v>
      </c>
      <c r="B1480" s="37">
        <v>8235.1</v>
      </c>
      <c r="C1480" s="46">
        <f t="shared" si="92"/>
        <v>7911.05</v>
      </c>
      <c r="D1480" s="46">
        <f t="shared" si="93"/>
        <v>7611.4500000000007</v>
      </c>
      <c r="E1480" s="46">
        <f t="shared" si="94"/>
        <v>8108.7142857142853</v>
      </c>
      <c r="F1480" s="46">
        <f t="shared" si="95"/>
        <v>10018.755000000001</v>
      </c>
    </row>
    <row r="1481" spans="1:6" x14ac:dyDescent="0.2">
      <c r="A1481" s="5">
        <v>43138</v>
      </c>
      <c r="B1481" s="37">
        <v>7587</v>
      </c>
      <c r="C1481" s="46">
        <f t="shared" si="92"/>
        <v>7630.4</v>
      </c>
      <c r="D1481" s="46">
        <f t="shared" si="93"/>
        <v>7602.6749999999993</v>
      </c>
      <c r="E1481" s="46">
        <f t="shared" si="94"/>
        <v>8243.8571428571413</v>
      </c>
      <c r="F1481" s="46">
        <f t="shared" si="95"/>
        <v>10180.799999999999</v>
      </c>
    </row>
    <row r="1482" spans="1:6" x14ac:dyDescent="0.2">
      <c r="A1482" s="5">
        <v>43137</v>
      </c>
      <c r="B1482" s="37">
        <v>7673.8</v>
      </c>
      <c r="C1482" s="46">
        <f t="shared" si="92"/>
        <v>7311.85</v>
      </c>
      <c r="D1482" s="46">
        <f t="shared" si="93"/>
        <v>8010.7749999999996</v>
      </c>
      <c r="E1482" s="46">
        <f t="shared" si="94"/>
        <v>8629.1428571428569</v>
      </c>
      <c r="F1482" s="46">
        <f t="shared" si="95"/>
        <v>10353.700000000001</v>
      </c>
    </row>
    <row r="1483" spans="1:6" x14ac:dyDescent="0.2">
      <c r="A1483" s="5">
        <v>43136</v>
      </c>
      <c r="B1483" s="37">
        <v>6949.9</v>
      </c>
      <c r="C1483" s="46">
        <f t="shared" si="92"/>
        <v>7574.95</v>
      </c>
      <c r="D1483" s="46">
        <f t="shared" si="93"/>
        <v>8316.2749999999996</v>
      </c>
      <c r="E1483" s="46">
        <f t="shared" si="94"/>
        <v>8986.4571428571417</v>
      </c>
      <c r="F1483" s="46">
        <f t="shared" si="95"/>
        <v>10524.11</v>
      </c>
    </row>
    <row r="1484" spans="1:6" x14ac:dyDescent="0.2">
      <c r="A1484" s="5">
        <v>43135</v>
      </c>
      <c r="B1484" s="37">
        <v>8200</v>
      </c>
      <c r="C1484" s="46">
        <f t="shared" si="92"/>
        <v>8709.7000000000007</v>
      </c>
      <c r="D1484" s="46">
        <f t="shared" si="93"/>
        <v>8874.0750000000007</v>
      </c>
      <c r="E1484" s="46">
        <f t="shared" si="94"/>
        <v>9595.3285714285721</v>
      </c>
      <c r="F1484" s="46">
        <f t="shared" si="95"/>
        <v>10730.215</v>
      </c>
    </row>
    <row r="1485" spans="1:6" x14ac:dyDescent="0.2">
      <c r="A1485" s="5">
        <v>43134</v>
      </c>
      <c r="B1485" s="37">
        <v>9219.4</v>
      </c>
      <c r="C1485" s="46">
        <f t="shared" si="92"/>
        <v>9057.5999999999985</v>
      </c>
      <c r="D1485" s="46">
        <f t="shared" si="93"/>
        <v>9395.0749999999989</v>
      </c>
      <c r="E1485" s="46">
        <f t="shared" si="94"/>
        <v>10115.185714285713</v>
      </c>
      <c r="F1485" s="46">
        <f t="shared" si="95"/>
        <v>10998.965</v>
      </c>
    </row>
    <row r="1486" spans="1:6" x14ac:dyDescent="0.2">
      <c r="A1486" s="5">
        <v>43133</v>
      </c>
      <c r="B1486" s="37">
        <v>8895.7999999999993</v>
      </c>
      <c r="C1486" s="46">
        <f t="shared" si="92"/>
        <v>9038.4500000000007</v>
      </c>
      <c r="D1486" s="46">
        <f t="shared" si="93"/>
        <v>9633.9750000000004</v>
      </c>
      <c r="E1486" s="46">
        <f t="shared" si="94"/>
        <v>10435.414285714285</v>
      </c>
      <c r="F1486" s="46">
        <f t="shared" si="95"/>
        <v>11215.895</v>
      </c>
    </row>
    <row r="1487" spans="1:6" x14ac:dyDescent="0.2">
      <c r="A1487" s="5">
        <v>43132</v>
      </c>
      <c r="B1487" s="37">
        <v>9181.1</v>
      </c>
      <c r="C1487" s="46">
        <f t="shared" si="92"/>
        <v>9732.5499999999993</v>
      </c>
      <c r="D1487" s="46">
        <f t="shared" si="93"/>
        <v>10213.025</v>
      </c>
      <c r="E1487" s="46">
        <f t="shared" si="94"/>
        <v>10746.014285714287</v>
      </c>
      <c r="F1487" s="46">
        <f t="shared" si="95"/>
        <v>11480.655000000001</v>
      </c>
    </row>
    <row r="1488" spans="1:6" x14ac:dyDescent="0.2">
      <c r="A1488" s="5">
        <v>43131</v>
      </c>
      <c r="B1488" s="37">
        <v>10284</v>
      </c>
      <c r="C1488" s="46">
        <f t="shared" si="92"/>
        <v>10229.5</v>
      </c>
      <c r="D1488" s="46">
        <f t="shared" si="93"/>
        <v>10877.5</v>
      </c>
      <c r="E1488" s="46">
        <f t="shared" si="94"/>
        <v>11026.714285714286</v>
      </c>
      <c r="F1488" s="46">
        <f t="shared" si="95"/>
        <v>11710.75</v>
      </c>
    </row>
    <row r="1489" spans="1:6" x14ac:dyDescent="0.2">
      <c r="A1489" s="5">
        <v>43130</v>
      </c>
      <c r="B1489" s="37">
        <v>10175</v>
      </c>
      <c r="C1489" s="46">
        <f t="shared" si="92"/>
        <v>10693.5</v>
      </c>
      <c r="D1489" s="46">
        <f t="shared" si="93"/>
        <v>11171.75</v>
      </c>
      <c r="E1489" s="46">
        <f t="shared" si="94"/>
        <v>11188.142857142857</v>
      </c>
      <c r="F1489" s="46">
        <f t="shared" si="95"/>
        <v>11859.85</v>
      </c>
    </row>
    <row r="1490" spans="1:6" x14ac:dyDescent="0.2">
      <c r="A1490" s="5">
        <v>43129</v>
      </c>
      <c r="B1490" s="37">
        <v>11212</v>
      </c>
      <c r="C1490" s="46">
        <f t="shared" si="92"/>
        <v>11525.5</v>
      </c>
      <c r="D1490" s="46">
        <f t="shared" si="93"/>
        <v>11395.5</v>
      </c>
      <c r="E1490" s="46">
        <f t="shared" si="94"/>
        <v>11280.142857142857</v>
      </c>
      <c r="F1490" s="46">
        <f t="shared" si="95"/>
        <v>12095.9</v>
      </c>
    </row>
    <row r="1491" spans="1:6" x14ac:dyDescent="0.2">
      <c r="A1491" s="5">
        <v>43128</v>
      </c>
      <c r="B1491" s="37">
        <v>11839</v>
      </c>
      <c r="C1491" s="46">
        <f t="shared" si="92"/>
        <v>11650</v>
      </c>
      <c r="D1491" s="46">
        <f t="shared" si="93"/>
        <v>11379</v>
      </c>
      <c r="E1491" s="46">
        <f t="shared" si="94"/>
        <v>11217.142857142857</v>
      </c>
      <c r="F1491" s="46">
        <f t="shared" si="95"/>
        <v>12256.45</v>
      </c>
    </row>
    <row r="1492" spans="1:6" x14ac:dyDescent="0.2">
      <c r="A1492" s="5">
        <v>43127</v>
      </c>
      <c r="B1492" s="37">
        <v>11461</v>
      </c>
      <c r="C1492" s="46">
        <f t="shared" si="92"/>
        <v>11265.5</v>
      </c>
      <c r="D1492" s="46">
        <f t="shared" si="93"/>
        <v>11272.75</v>
      </c>
      <c r="E1492" s="46">
        <f t="shared" si="94"/>
        <v>11170.714285714286</v>
      </c>
      <c r="F1492" s="46">
        <f t="shared" si="95"/>
        <v>12411</v>
      </c>
    </row>
    <row r="1493" spans="1:6" x14ac:dyDescent="0.2">
      <c r="A1493" s="5">
        <v>43126</v>
      </c>
      <c r="B1493" s="37">
        <v>11070</v>
      </c>
      <c r="C1493" s="46">
        <f t="shared" si="92"/>
        <v>11108</v>
      </c>
      <c r="D1493" s="46">
        <f t="shared" si="93"/>
        <v>11112.25</v>
      </c>
      <c r="E1493" s="46">
        <f t="shared" si="94"/>
        <v>11351.714285714286</v>
      </c>
      <c r="F1493" s="46">
        <f t="shared" si="95"/>
        <v>12647.75</v>
      </c>
    </row>
    <row r="1494" spans="1:6" x14ac:dyDescent="0.2">
      <c r="A1494" s="5">
        <v>43125</v>
      </c>
      <c r="B1494" s="37">
        <v>11146</v>
      </c>
      <c r="C1494" s="46">
        <f t="shared" si="92"/>
        <v>11280</v>
      </c>
      <c r="D1494" s="46">
        <f t="shared" si="93"/>
        <v>11037.5</v>
      </c>
      <c r="E1494" s="46">
        <f t="shared" si="94"/>
        <v>11409.714285714286</v>
      </c>
      <c r="F1494" s="46">
        <f t="shared" si="95"/>
        <v>12952.3</v>
      </c>
    </row>
    <row r="1495" spans="1:6" x14ac:dyDescent="0.2">
      <c r="A1495" s="5">
        <v>43124</v>
      </c>
      <c r="B1495" s="37">
        <v>11414</v>
      </c>
      <c r="C1495" s="46">
        <f t="shared" si="92"/>
        <v>11116.5</v>
      </c>
      <c r="D1495" s="46">
        <f t="shared" si="93"/>
        <v>11129.5</v>
      </c>
      <c r="E1495" s="46">
        <f t="shared" si="94"/>
        <v>11395.285714285714</v>
      </c>
      <c r="F1495" s="46">
        <f t="shared" si="95"/>
        <v>13240.85</v>
      </c>
    </row>
    <row r="1496" spans="1:6" x14ac:dyDescent="0.2">
      <c r="A1496" s="5">
        <v>43123</v>
      </c>
      <c r="B1496" s="37">
        <v>10819</v>
      </c>
      <c r="C1496" s="46">
        <f t="shared" si="92"/>
        <v>10795</v>
      </c>
      <c r="D1496" s="46">
        <f t="shared" si="93"/>
        <v>11458</v>
      </c>
      <c r="E1496" s="46">
        <f t="shared" si="94"/>
        <v>11347.857142857143</v>
      </c>
      <c r="F1496" s="46">
        <f t="shared" si="95"/>
        <v>13428.15</v>
      </c>
    </row>
    <row r="1497" spans="1:6" x14ac:dyDescent="0.2">
      <c r="A1497" s="5">
        <v>43122</v>
      </c>
      <c r="B1497" s="37">
        <v>10771</v>
      </c>
      <c r="C1497" s="46">
        <f t="shared" si="92"/>
        <v>11142.5</v>
      </c>
      <c r="D1497" s="46">
        <f t="shared" si="93"/>
        <v>11622.25</v>
      </c>
      <c r="E1497" s="46">
        <f t="shared" si="94"/>
        <v>11384</v>
      </c>
      <c r="F1497" s="46">
        <f t="shared" si="95"/>
        <v>13644.95</v>
      </c>
    </row>
    <row r="1498" spans="1:6" x14ac:dyDescent="0.2">
      <c r="A1498" s="5">
        <v>43121</v>
      </c>
      <c r="B1498" s="37">
        <v>11514</v>
      </c>
      <c r="C1498" s="46">
        <f t="shared" si="92"/>
        <v>12121</v>
      </c>
      <c r="D1498" s="46">
        <f t="shared" si="93"/>
        <v>11690.75</v>
      </c>
      <c r="E1498" s="46">
        <f t="shared" si="94"/>
        <v>11784.571428571429</v>
      </c>
      <c r="F1498" s="46">
        <f t="shared" si="95"/>
        <v>13841.89</v>
      </c>
    </row>
    <row r="1499" spans="1:6" x14ac:dyDescent="0.2">
      <c r="A1499" s="5">
        <v>43120</v>
      </c>
      <c r="B1499" s="37">
        <v>12728</v>
      </c>
      <c r="C1499" s="46">
        <f t="shared" si="92"/>
        <v>12102</v>
      </c>
      <c r="D1499" s="46">
        <f t="shared" si="93"/>
        <v>11582.75</v>
      </c>
      <c r="E1499" s="46">
        <f t="shared" si="94"/>
        <v>12076.571428571429</v>
      </c>
      <c r="F1499" s="46">
        <f t="shared" si="95"/>
        <v>13933.89</v>
      </c>
    </row>
    <row r="1500" spans="1:6" x14ac:dyDescent="0.2">
      <c r="A1500" s="5">
        <v>43119</v>
      </c>
      <c r="B1500" s="37">
        <v>11476</v>
      </c>
      <c r="C1500" s="46">
        <f t="shared" si="92"/>
        <v>11260.5</v>
      </c>
      <c r="D1500" s="46">
        <f t="shared" si="93"/>
        <v>11168.75</v>
      </c>
      <c r="E1500" s="46">
        <f t="shared" si="94"/>
        <v>12285.571428571429</v>
      </c>
      <c r="F1500" s="46">
        <f t="shared" si="95"/>
        <v>13987.49</v>
      </c>
    </row>
    <row r="1501" spans="1:6" x14ac:dyDescent="0.2">
      <c r="A1501" s="5">
        <v>43118</v>
      </c>
      <c r="B1501" s="37">
        <v>11045</v>
      </c>
      <c r="C1501" s="46">
        <f t="shared" si="92"/>
        <v>11063.5</v>
      </c>
      <c r="D1501" s="46">
        <f t="shared" si="93"/>
        <v>11693.5</v>
      </c>
      <c r="E1501" s="46">
        <f t="shared" si="94"/>
        <v>12615.142857142857</v>
      </c>
      <c r="F1501" s="46">
        <f t="shared" si="95"/>
        <v>14032.539999999999</v>
      </c>
    </row>
    <row r="1502" spans="1:6" x14ac:dyDescent="0.2">
      <c r="A1502" s="5">
        <v>43117</v>
      </c>
      <c r="B1502" s="37">
        <v>11082</v>
      </c>
      <c r="C1502" s="46">
        <f t="shared" si="92"/>
        <v>11077</v>
      </c>
      <c r="D1502" s="46">
        <f t="shared" si="93"/>
        <v>12321.75</v>
      </c>
      <c r="E1502" s="46">
        <f t="shared" si="94"/>
        <v>12932.428571428571</v>
      </c>
      <c r="F1502" s="46">
        <f t="shared" si="95"/>
        <v>14196.14</v>
      </c>
    </row>
    <row r="1503" spans="1:6" x14ac:dyDescent="0.2">
      <c r="A1503" s="5">
        <v>43116</v>
      </c>
      <c r="B1503" s="37">
        <v>11072</v>
      </c>
      <c r="C1503" s="46">
        <f t="shared" si="92"/>
        <v>12323.5</v>
      </c>
      <c r="D1503" s="46">
        <f t="shared" si="93"/>
        <v>13099</v>
      </c>
      <c r="E1503" s="46">
        <f t="shared" si="94"/>
        <v>13477.285714285714</v>
      </c>
      <c r="F1503" s="46">
        <f t="shared" si="95"/>
        <v>14357.789999999999</v>
      </c>
    </row>
    <row r="1504" spans="1:6" x14ac:dyDescent="0.2">
      <c r="A1504" s="5">
        <v>43115</v>
      </c>
      <c r="B1504" s="37">
        <v>13575</v>
      </c>
      <c r="C1504" s="46">
        <f t="shared" si="92"/>
        <v>13566.5</v>
      </c>
      <c r="D1504" s="46">
        <f t="shared" si="93"/>
        <v>13776.75</v>
      </c>
      <c r="E1504" s="46">
        <f t="shared" si="94"/>
        <v>13956</v>
      </c>
      <c r="F1504" s="46">
        <f t="shared" si="95"/>
        <v>14572.89</v>
      </c>
    </row>
    <row r="1505" spans="1:6" x14ac:dyDescent="0.2">
      <c r="A1505" s="5">
        <v>43114</v>
      </c>
      <c r="B1505" s="37">
        <v>13558</v>
      </c>
      <c r="C1505" s="46">
        <f t="shared" si="92"/>
        <v>13874.5</v>
      </c>
      <c r="D1505" s="46">
        <f t="shared" si="93"/>
        <v>13699.5</v>
      </c>
      <c r="E1505" s="46">
        <f t="shared" si="94"/>
        <v>14149.571428571429</v>
      </c>
      <c r="F1505" s="46">
        <f t="shared" si="95"/>
        <v>14678.09</v>
      </c>
    </row>
    <row r="1506" spans="1:6" x14ac:dyDescent="0.2">
      <c r="A1506" s="5">
        <v>43113</v>
      </c>
      <c r="B1506" s="37">
        <v>14191</v>
      </c>
      <c r="C1506" s="46">
        <f t="shared" si="92"/>
        <v>13987</v>
      </c>
      <c r="D1506" s="46">
        <f t="shared" si="93"/>
        <v>14034</v>
      </c>
      <c r="E1506" s="46">
        <f t="shared" si="94"/>
        <v>14526.428571428571</v>
      </c>
      <c r="F1506" s="46">
        <f t="shared" si="95"/>
        <v>14681.34</v>
      </c>
    </row>
    <row r="1507" spans="1:6" x14ac:dyDescent="0.2">
      <c r="A1507" s="5">
        <v>43112</v>
      </c>
      <c r="B1507" s="37">
        <v>13783</v>
      </c>
      <c r="C1507" s="46">
        <f t="shared" si="92"/>
        <v>13524.5</v>
      </c>
      <c r="D1507" s="46">
        <f t="shared" si="93"/>
        <v>14092</v>
      </c>
      <c r="E1507" s="46">
        <f t="shared" si="94"/>
        <v>14950.714285714286</v>
      </c>
      <c r="F1507" s="46">
        <f t="shared" si="95"/>
        <v>14645.59</v>
      </c>
    </row>
    <row r="1508" spans="1:6" x14ac:dyDescent="0.2">
      <c r="A1508" s="5">
        <v>43111</v>
      </c>
      <c r="B1508" s="37">
        <v>13266</v>
      </c>
      <c r="C1508" s="46">
        <f t="shared" si="92"/>
        <v>14081</v>
      </c>
      <c r="D1508" s="46">
        <f t="shared" si="93"/>
        <v>14378.75</v>
      </c>
      <c r="E1508" s="46">
        <f t="shared" si="94"/>
        <v>15398.428571428571</v>
      </c>
      <c r="F1508" s="46">
        <f t="shared" si="95"/>
        <v>14658.189999999999</v>
      </c>
    </row>
    <row r="1509" spans="1:6" x14ac:dyDescent="0.2">
      <c r="A1509" s="5">
        <v>43110</v>
      </c>
      <c r="B1509" s="37">
        <v>14896</v>
      </c>
      <c r="C1509" s="46">
        <f t="shared" si="92"/>
        <v>14659.5</v>
      </c>
      <c r="D1509" s="46">
        <f t="shared" si="93"/>
        <v>15111.25</v>
      </c>
      <c r="E1509" s="46">
        <f t="shared" si="94"/>
        <v>15669</v>
      </c>
      <c r="F1509" s="46">
        <f t="shared" si="95"/>
        <v>14653.39</v>
      </c>
    </row>
    <row r="1510" spans="1:6" x14ac:dyDescent="0.2">
      <c r="A1510" s="5">
        <v>43109</v>
      </c>
      <c r="B1510" s="37">
        <v>14423</v>
      </c>
      <c r="C1510" s="46">
        <f t="shared" si="92"/>
        <v>14676.5</v>
      </c>
      <c r="D1510" s="46">
        <f t="shared" si="93"/>
        <v>15677.5</v>
      </c>
      <c r="E1510" s="46">
        <f t="shared" si="94"/>
        <v>15706</v>
      </c>
      <c r="F1510" s="46">
        <f t="shared" si="95"/>
        <v>14691.929999999998</v>
      </c>
    </row>
    <row r="1511" spans="1:6" x14ac:dyDescent="0.2">
      <c r="A1511" s="5">
        <v>43108</v>
      </c>
      <c r="B1511" s="37">
        <v>14930</v>
      </c>
      <c r="C1511" s="46">
        <f t="shared" si="92"/>
        <v>15563</v>
      </c>
      <c r="D1511" s="46">
        <f t="shared" si="93"/>
        <v>16301</v>
      </c>
      <c r="E1511" s="46">
        <f t="shared" si="94"/>
        <v>15746.971428571429</v>
      </c>
      <c r="F1511" s="46">
        <f t="shared" si="95"/>
        <v>14792.029999999999</v>
      </c>
    </row>
    <row r="1512" spans="1:6" x14ac:dyDescent="0.2">
      <c r="A1512" s="5">
        <v>43107</v>
      </c>
      <c r="B1512" s="37">
        <v>16196</v>
      </c>
      <c r="C1512" s="46">
        <f t="shared" si="92"/>
        <v>16678.5</v>
      </c>
      <c r="D1512" s="46">
        <f t="shared" si="93"/>
        <v>16358.5</v>
      </c>
      <c r="E1512" s="46">
        <f t="shared" si="94"/>
        <v>15521.828571428572</v>
      </c>
      <c r="F1512" s="46">
        <f t="shared" si="95"/>
        <v>14912.779999999999</v>
      </c>
    </row>
    <row r="1513" spans="1:6" x14ac:dyDescent="0.2">
      <c r="A1513" s="5">
        <v>43106</v>
      </c>
      <c r="B1513" s="37">
        <v>17161</v>
      </c>
      <c r="C1513" s="46">
        <f t="shared" si="92"/>
        <v>17039</v>
      </c>
      <c r="D1513" s="46">
        <f t="shared" si="93"/>
        <v>16098.25</v>
      </c>
      <c r="E1513" s="46">
        <f t="shared" si="94"/>
        <v>15179.542857142858</v>
      </c>
      <c r="F1513" s="46">
        <f t="shared" si="95"/>
        <v>15049.679999999998</v>
      </c>
    </row>
    <row r="1514" spans="1:6" x14ac:dyDescent="0.2">
      <c r="A1514" s="5">
        <v>43105</v>
      </c>
      <c r="B1514" s="37">
        <v>16917</v>
      </c>
      <c r="C1514" s="46">
        <f t="shared" si="92"/>
        <v>16038.5</v>
      </c>
      <c r="D1514" s="46">
        <f t="shared" si="93"/>
        <v>15485.45</v>
      </c>
      <c r="E1514" s="46">
        <f t="shared" si="94"/>
        <v>14496.114285714286</v>
      </c>
      <c r="F1514" s="46">
        <f t="shared" si="95"/>
        <v>15140.179999999998</v>
      </c>
    </row>
    <row r="1515" spans="1:6" x14ac:dyDescent="0.2">
      <c r="A1515" s="5">
        <v>43104</v>
      </c>
      <c r="B1515" s="37">
        <v>15160</v>
      </c>
      <c r="C1515" s="46">
        <f t="shared" si="92"/>
        <v>15157.5</v>
      </c>
      <c r="D1515" s="46">
        <f t="shared" si="93"/>
        <v>14594.7</v>
      </c>
      <c r="E1515" s="46">
        <f t="shared" si="94"/>
        <v>14124.685714285715</v>
      </c>
      <c r="F1515" s="46">
        <f t="shared" si="95"/>
        <v>15253.679999999998</v>
      </c>
    </row>
    <row r="1516" spans="1:6" x14ac:dyDescent="0.2">
      <c r="A1516" s="5">
        <v>43103</v>
      </c>
      <c r="B1516" s="37">
        <v>15155</v>
      </c>
      <c r="C1516" s="46">
        <f t="shared" si="92"/>
        <v>14932.4</v>
      </c>
      <c r="D1516" s="46">
        <f t="shared" si="93"/>
        <v>14254.7</v>
      </c>
      <c r="E1516" s="46">
        <f t="shared" si="94"/>
        <v>14003.971428571429</v>
      </c>
      <c r="F1516" s="46">
        <f t="shared" si="95"/>
        <v>15371.779999999999</v>
      </c>
    </row>
    <row r="1517" spans="1:6" x14ac:dyDescent="0.2">
      <c r="A1517" s="5">
        <v>43102</v>
      </c>
      <c r="B1517" s="37">
        <v>14709.8</v>
      </c>
      <c r="C1517" s="46">
        <f t="shared" si="92"/>
        <v>14031.9</v>
      </c>
      <c r="D1517" s="46">
        <f t="shared" si="93"/>
        <v>13560.2</v>
      </c>
      <c r="E1517" s="46">
        <f t="shared" si="94"/>
        <v>14035.257142857143</v>
      </c>
      <c r="F1517" s="46">
        <f t="shared" si="95"/>
        <v>15433.179999999998</v>
      </c>
    </row>
    <row r="1518" spans="1:6" x14ac:dyDescent="0.2">
      <c r="A1518" s="5">
        <v>43101</v>
      </c>
      <c r="B1518" s="37">
        <v>13354</v>
      </c>
      <c r="C1518" s="46">
        <f t="shared" si="92"/>
        <v>13577</v>
      </c>
      <c r="D1518" s="46">
        <f t="shared" si="93"/>
        <v>13462</v>
      </c>
      <c r="E1518" s="46">
        <f t="shared" si="94"/>
        <v>14173.714285714286</v>
      </c>
      <c r="F1518" s="46">
        <f t="shared" si="95"/>
        <v>15506.74</v>
      </c>
    </row>
    <row r="1519" spans="1:6" x14ac:dyDescent="0.2">
      <c r="A1519" s="5">
        <v>43100</v>
      </c>
      <c r="B1519" s="37">
        <v>13800</v>
      </c>
      <c r="C1519" s="46">
        <f t="shared" si="92"/>
        <v>13088.5</v>
      </c>
      <c r="D1519" s="46">
        <f t="shared" si="93"/>
        <v>13702.25</v>
      </c>
      <c r="E1519" s="46">
        <f t="shared" si="94"/>
        <v>14212.142857142857</v>
      </c>
      <c r="F1519" s="46">
        <f t="shared" si="95"/>
        <v>15687.39</v>
      </c>
    </row>
    <row r="1520" spans="1:6" x14ac:dyDescent="0.2">
      <c r="A1520" s="5">
        <v>43099</v>
      </c>
      <c r="B1520" s="37">
        <v>12377</v>
      </c>
      <c r="C1520" s="46">
        <f t="shared" si="92"/>
        <v>13347</v>
      </c>
      <c r="D1520" s="46">
        <f t="shared" si="93"/>
        <v>14095.75</v>
      </c>
      <c r="E1520" s="46">
        <f t="shared" si="94"/>
        <v>14165.857142857143</v>
      </c>
      <c r="F1520" s="46">
        <f t="shared" si="95"/>
        <v>15835.09</v>
      </c>
    </row>
    <row r="1521" spans="1:6" x14ac:dyDescent="0.2">
      <c r="A1521" s="5">
        <v>43098</v>
      </c>
      <c r="B1521" s="37">
        <v>14317</v>
      </c>
      <c r="C1521" s="46">
        <f t="shared" si="92"/>
        <v>14316</v>
      </c>
      <c r="D1521" s="46">
        <f t="shared" si="93"/>
        <v>14921.25</v>
      </c>
      <c r="E1521" s="46">
        <f t="shared" si="94"/>
        <v>14402.714285714286</v>
      </c>
      <c r="F1521" s="46">
        <f t="shared" si="95"/>
        <v>15966.09</v>
      </c>
    </row>
    <row r="1522" spans="1:6" x14ac:dyDescent="0.2">
      <c r="A1522" s="5">
        <v>43097</v>
      </c>
      <c r="B1522" s="37">
        <v>14315</v>
      </c>
      <c r="C1522" s="46">
        <f t="shared" si="92"/>
        <v>14844.5</v>
      </c>
      <c r="D1522" s="46">
        <f t="shared" si="93"/>
        <v>14747.75</v>
      </c>
      <c r="E1522" s="46">
        <f t="shared" si="94"/>
        <v>14238.857142857143</v>
      </c>
      <c r="F1522" s="46">
        <f t="shared" si="95"/>
        <v>15983.24</v>
      </c>
    </row>
    <row r="1523" spans="1:6" x14ac:dyDescent="0.2">
      <c r="A1523" s="5">
        <v>43096</v>
      </c>
      <c r="B1523" s="37">
        <v>15374</v>
      </c>
      <c r="C1523" s="46">
        <f t="shared" si="92"/>
        <v>15526.5</v>
      </c>
      <c r="D1523" s="46">
        <f t="shared" si="93"/>
        <v>14538</v>
      </c>
      <c r="E1523" s="46">
        <f t="shared" si="94"/>
        <v>14431.971428571429</v>
      </c>
      <c r="F1523" s="46">
        <f t="shared" si="95"/>
        <v>16060.939999999999</v>
      </c>
    </row>
    <row r="1524" spans="1:6" x14ac:dyDescent="0.2">
      <c r="A1524" s="5">
        <v>43095</v>
      </c>
      <c r="B1524" s="37">
        <v>15679</v>
      </c>
      <c r="C1524" s="46">
        <f t="shared" si="92"/>
        <v>14651</v>
      </c>
      <c r="D1524" s="46">
        <f t="shared" si="93"/>
        <v>14203.25</v>
      </c>
      <c r="E1524" s="46">
        <f t="shared" si="94"/>
        <v>14582.114285714286</v>
      </c>
      <c r="F1524" s="46">
        <f t="shared" si="95"/>
        <v>16122.289999999999</v>
      </c>
    </row>
    <row r="1525" spans="1:6" x14ac:dyDescent="0.2">
      <c r="A1525" s="5">
        <v>43094</v>
      </c>
      <c r="B1525" s="37">
        <v>13623</v>
      </c>
      <c r="C1525" s="46">
        <f t="shared" si="92"/>
        <v>13549.5</v>
      </c>
      <c r="D1525" s="46">
        <f t="shared" si="93"/>
        <v>13576</v>
      </c>
      <c r="E1525" s="46">
        <f t="shared" si="94"/>
        <v>14820.114285714286</v>
      </c>
      <c r="F1525" s="46">
        <f t="shared" si="95"/>
        <v>16014.689999999999</v>
      </c>
    </row>
    <row r="1526" spans="1:6" x14ac:dyDescent="0.2">
      <c r="A1526" s="5">
        <v>43093</v>
      </c>
      <c r="B1526" s="37">
        <v>13476</v>
      </c>
      <c r="C1526" s="46">
        <f t="shared" si="92"/>
        <v>13755.5</v>
      </c>
      <c r="D1526" s="46">
        <f t="shared" si="93"/>
        <v>14086.95</v>
      </c>
      <c r="E1526" s="46">
        <f t="shared" si="94"/>
        <v>15578.828571428572</v>
      </c>
      <c r="F1526" s="46">
        <f t="shared" si="95"/>
        <v>15913.289999999999</v>
      </c>
    </row>
    <row r="1527" spans="1:6" x14ac:dyDescent="0.2">
      <c r="A1527" s="5">
        <v>43092</v>
      </c>
      <c r="B1527" s="37">
        <v>14035</v>
      </c>
      <c r="C1527" s="46">
        <f t="shared" si="92"/>
        <v>13602.5</v>
      </c>
      <c r="D1527" s="46">
        <f t="shared" si="93"/>
        <v>14824.2</v>
      </c>
      <c r="E1527" s="46">
        <f t="shared" si="94"/>
        <v>16363.828571428572</v>
      </c>
      <c r="F1527" s="46">
        <f t="shared" si="95"/>
        <v>15819.24</v>
      </c>
    </row>
    <row r="1528" spans="1:6" x14ac:dyDescent="0.2">
      <c r="A1528" s="5">
        <v>43091</v>
      </c>
      <c r="B1528" s="37">
        <v>13170</v>
      </c>
      <c r="C1528" s="46">
        <f t="shared" si="92"/>
        <v>14418.4</v>
      </c>
      <c r="D1528" s="46">
        <f t="shared" si="93"/>
        <v>15651.7</v>
      </c>
      <c r="E1528" s="46">
        <f t="shared" si="94"/>
        <v>17099.82857142857</v>
      </c>
      <c r="F1528" s="46">
        <f t="shared" si="95"/>
        <v>15675.34</v>
      </c>
    </row>
    <row r="1529" spans="1:6" x14ac:dyDescent="0.2">
      <c r="A1529" s="5">
        <v>43090</v>
      </c>
      <c r="B1529" s="37">
        <v>15666.8</v>
      </c>
      <c r="C1529" s="46">
        <f t="shared" si="92"/>
        <v>16045.9</v>
      </c>
      <c r="D1529" s="46">
        <f t="shared" si="93"/>
        <v>17092.7</v>
      </c>
      <c r="E1529" s="46">
        <f t="shared" si="94"/>
        <v>17721.542857142857</v>
      </c>
      <c r="F1529" s="46">
        <f t="shared" si="95"/>
        <v>15560.89</v>
      </c>
    </row>
    <row r="1530" spans="1:6" x14ac:dyDescent="0.2">
      <c r="A1530" s="5">
        <v>43089</v>
      </c>
      <c r="B1530" s="37">
        <v>16425</v>
      </c>
      <c r="C1530" s="46">
        <f t="shared" si="92"/>
        <v>16885</v>
      </c>
      <c r="D1530" s="46">
        <f t="shared" si="93"/>
        <v>17918.75</v>
      </c>
      <c r="E1530" s="46">
        <f t="shared" si="94"/>
        <v>17823.857142857141</v>
      </c>
      <c r="F1530" s="46">
        <f t="shared" si="95"/>
        <v>15321</v>
      </c>
    </row>
    <row r="1531" spans="1:6" x14ac:dyDescent="0.2">
      <c r="A1531" s="5">
        <v>43088</v>
      </c>
      <c r="B1531" s="37">
        <v>17345</v>
      </c>
      <c r="C1531" s="46">
        <f t="shared" si="92"/>
        <v>18139.5</v>
      </c>
      <c r="D1531" s="46">
        <f t="shared" si="93"/>
        <v>18609.25</v>
      </c>
      <c r="E1531" s="46">
        <f t="shared" si="94"/>
        <v>17789</v>
      </c>
      <c r="F1531" s="46">
        <f t="shared" si="95"/>
        <v>14995.1</v>
      </c>
    </row>
    <row r="1532" spans="1:6" x14ac:dyDescent="0.2">
      <c r="A1532" s="5">
        <v>43087</v>
      </c>
      <c r="B1532" s="37">
        <v>18934</v>
      </c>
      <c r="C1532" s="46">
        <f t="shared" si="92"/>
        <v>18952.5</v>
      </c>
      <c r="D1532" s="46">
        <f t="shared" si="93"/>
        <v>18653.5</v>
      </c>
      <c r="E1532" s="46">
        <f t="shared" si="94"/>
        <v>17735</v>
      </c>
      <c r="F1532" s="46">
        <f t="shared" si="95"/>
        <v>14615.320000000002</v>
      </c>
    </row>
    <row r="1533" spans="1:6" x14ac:dyDescent="0.2">
      <c r="A1533" s="5">
        <v>43086</v>
      </c>
      <c r="B1533" s="37">
        <v>18971</v>
      </c>
      <c r="C1533" s="46">
        <f t="shared" si="92"/>
        <v>19079</v>
      </c>
      <c r="D1533" s="46">
        <f t="shared" si="93"/>
        <v>18015.75</v>
      </c>
      <c r="E1533" s="46">
        <f t="shared" si="94"/>
        <v>17423.571428571428</v>
      </c>
      <c r="F1533" s="46">
        <f t="shared" si="95"/>
        <v>14163.52</v>
      </c>
    </row>
    <row r="1534" spans="1:6" x14ac:dyDescent="0.2">
      <c r="A1534" s="5">
        <v>43085</v>
      </c>
      <c r="B1534" s="37">
        <v>19187</v>
      </c>
      <c r="C1534" s="46">
        <f t="shared" si="92"/>
        <v>18354.5</v>
      </c>
      <c r="D1534" s="46">
        <f t="shared" si="93"/>
        <v>17318.25</v>
      </c>
      <c r="E1534" s="46">
        <f t="shared" si="94"/>
        <v>16855.857142857141</v>
      </c>
      <c r="F1534" s="46">
        <f t="shared" si="95"/>
        <v>13701.41</v>
      </c>
    </row>
    <row r="1535" spans="1:6" x14ac:dyDescent="0.2">
      <c r="A1535" s="5">
        <v>43084</v>
      </c>
      <c r="B1535" s="37">
        <v>17522</v>
      </c>
      <c r="C1535" s="46">
        <f t="shared" si="92"/>
        <v>16952.5</v>
      </c>
      <c r="D1535" s="46">
        <f t="shared" si="93"/>
        <v>16763.25</v>
      </c>
      <c r="E1535" s="46">
        <f t="shared" si="94"/>
        <v>16209.142857142857</v>
      </c>
      <c r="F1535" s="46">
        <f t="shared" si="95"/>
        <v>13207.859999999997</v>
      </c>
    </row>
    <row r="1536" spans="1:6" x14ac:dyDescent="0.2">
      <c r="A1536" s="5">
        <v>43083</v>
      </c>
      <c r="B1536" s="37">
        <v>16383</v>
      </c>
      <c r="C1536" s="46">
        <f t="shared" si="92"/>
        <v>16282</v>
      </c>
      <c r="D1536" s="46">
        <f t="shared" si="93"/>
        <v>16571.25</v>
      </c>
      <c r="E1536" s="46">
        <f t="shared" si="94"/>
        <v>15973</v>
      </c>
      <c r="F1536" s="46">
        <f t="shared" si="95"/>
        <v>12770.07</v>
      </c>
    </row>
    <row r="1537" spans="1:6" x14ac:dyDescent="0.2">
      <c r="A1537" s="5">
        <v>43082</v>
      </c>
      <c r="B1537" s="37">
        <v>16181</v>
      </c>
      <c r="C1537" s="46">
        <f t="shared" si="92"/>
        <v>16574</v>
      </c>
      <c r="D1537" s="46">
        <f t="shared" si="93"/>
        <v>16224.75</v>
      </c>
      <c r="E1537" s="46">
        <f t="shared" si="94"/>
        <v>16004.142857142857</v>
      </c>
      <c r="F1537" s="46">
        <f t="shared" si="95"/>
        <v>12360.5</v>
      </c>
    </row>
    <row r="1538" spans="1:6" x14ac:dyDescent="0.2">
      <c r="A1538" s="5">
        <v>43081</v>
      </c>
      <c r="B1538" s="37">
        <v>16967</v>
      </c>
      <c r="C1538" s="46">
        <f t="shared" si="92"/>
        <v>16860.5</v>
      </c>
      <c r="D1538" s="46">
        <f t="shared" si="93"/>
        <v>15844.5</v>
      </c>
      <c r="E1538" s="46">
        <f t="shared" si="94"/>
        <v>15625</v>
      </c>
      <c r="F1538" s="46">
        <f t="shared" si="95"/>
        <v>11950.305</v>
      </c>
    </row>
    <row r="1539" spans="1:6" x14ac:dyDescent="0.2">
      <c r="A1539" s="5">
        <v>43080</v>
      </c>
      <c r="B1539" s="37">
        <v>16754</v>
      </c>
      <c r="C1539" s="46">
        <f t="shared" ref="C1539:C1602" si="96">AVERAGE(B1539:B1540)</f>
        <v>15875.5</v>
      </c>
      <c r="D1539" s="46">
        <f t="shared" ref="D1539:D1602" si="97">AVERAGE(B1539:B1542)</f>
        <v>15570</v>
      </c>
      <c r="E1539" s="46">
        <f t="shared" ref="E1539:E1602" si="98">AVERAGE(B1539:B1545)</f>
        <v>14857.571428571429</v>
      </c>
      <c r="F1539" s="46">
        <f t="shared" ref="F1539:F1602" si="99">AVERAGE(B1539:B1558)</f>
        <v>11513.460000000001</v>
      </c>
    </row>
    <row r="1540" spans="1:6" x14ac:dyDescent="0.2">
      <c r="A1540" s="5">
        <v>43079</v>
      </c>
      <c r="B1540" s="37">
        <v>14997</v>
      </c>
      <c r="C1540" s="46">
        <f t="shared" si="96"/>
        <v>14828.5</v>
      </c>
      <c r="D1540" s="46">
        <f t="shared" si="97"/>
        <v>15531.75</v>
      </c>
      <c r="E1540" s="46">
        <f t="shared" si="98"/>
        <v>14120.571428571429</v>
      </c>
      <c r="F1540" s="46">
        <f t="shared" si="99"/>
        <v>11080.625</v>
      </c>
    </row>
    <row r="1541" spans="1:6" x14ac:dyDescent="0.2">
      <c r="A1541" s="5">
        <v>43078</v>
      </c>
      <c r="B1541" s="37">
        <v>14660</v>
      </c>
      <c r="C1541" s="46">
        <f t="shared" si="96"/>
        <v>15264.5</v>
      </c>
      <c r="D1541" s="46">
        <f t="shared" si="97"/>
        <v>15164.25</v>
      </c>
      <c r="E1541" s="46">
        <f t="shared" si="98"/>
        <v>13572</v>
      </c>
      <c r="F1541" s="46">
        <f t="shared" si="99"/>
        <v>10743.03</v>
      </c>
    </row>
    <row r="1542" spans="1:6" x14ac:dyDescent="0.2">
      <c r="A1542" s="5">
        <v>43077</v>
      </c>
      <c r="B1542" s="37">
        <v>15869</v>
      </c>
      <c r="C1542" s="46">
        <f t="shared" si="96"/>
        <v>16235</v>
      </c>
      <c r="D1542" s="46">
        <f t="shared" si="97"/>
        <v>14398</v>
      </c>
      <c r="E1542" s="46">
        <f t="shared" si="98"/>
        <v>13032.142857142857</v>
      </c>
      <c r="F1542" s="46">
        <f t="shared" si="99"/>
        <v>10412.740000000002</v>
      </c>
    </row>
    <row r="1543" spans="1:6" x14ac:dyDescent="0.2">
      <c r="A1543" s="5">
        <v>43076</v>
      </c>
      <c r="B1543" s="37">
        <v>16601</v>
      </c>
      <c r="C1543" s="46">
        <f t="shared" si="96"/>
        <v>15064</v>
      </c>
      <c r="D1543" s="46">
        <f t="shared" si="97"/>
        <v>13329.5</v>
      </c>
      <c r="E1543" s="46">
        <f t="shared" si="98"/>
        <v>12317.857142857143</v>
      </c>
      <c r="F1543" s="46">
        <f t="shared" si="99"/>
        <v>10007.955000000002</v>
      </c>
    </row>
    <row r="1544" spans="1:6" x14ac:dyDescent="0.2">
      <c r="A1544" s="5">
        <v>43075</v>
      </c>
      <c r="B1544" s="37">
        <v>13527</v>
      </c>
      <c r="C1544" s="46">
        <f t="shared" si="96"/>
        <v>12561</v>
      </c>
      <c r="D1544" s="46">
        <f t="shared" si="97"/>
        <v>11968.5</v>
      </c>
      <c r="E1544" s="46">
        <f t="shared" si="98"/>
        <v>11361.571428571429</v>
      </c>
      <c r="F1544" s="46">
        <f t="shared" si="99"/>
        <v>9561.7999999999993</v>
      </c>
    </row>
    <row r="1545" spans="1:6" x14ac:dyDescent="0.2">
      <c r="A1545" s="5">
        <v>43074</v>
      </c>
      <c r="B1545" s="37">
        <v>11595</v>
      </c>
      <c r="C1545" s="46">
        <f t="shared" si="96"/>
        <v>11595</v>
      </c>
      <c r="D1545" s="46">
        <f t="shared" si="97"/>
        <v>11307</v>
      </c>
      <c r="E1545" s="46">
        <f t="shared" si="98"/>
        <v>10821.914285714285</v>
      </c>
      <c r="F1545" s="46">
        <f t="shared" si="99"/>
        <v>9278.66</v>
      </c>
    </row>
    <row r="1546" spans="1:6" x14ac:dyDescent="0.2">
      <c r="A1546" s="5">
        <v>43073</v>
      </c>
      <c r="B1546" s="37">
        <v>11595</v>
      </c>
      <c r="C1546" s="46">
        <f t="shared" si="96"/>
        <v>11376</v>
      </c>
      <c r="D1546" s="46">
        <f t="shared" si="97"/>
        <v>11125.5</v>
      </c>
      <c r="E1546" s="46">
        <f t="shared" si="98"/>
        <v>10579.485714285713</v>
      </c>
      <c r="F1546" s="46">
        <f t="shared" si="99"/>
        <v>9062.8250000000007</v>
      </c>
    </row>
    <row r="1547" spans="1:6" x14ac:dyDescent="0.2">
      <c r="A1547" s="5">
        <v>43072</v>
      </c>
      <c r="B1547" s="37">
        <v>11157</v>
      </c>
      <c r="C1547" s="46">
        <f t="shared" si="96"/>
        <v>11019</v>
      </c>
      <c r="D1547" s="46">
        <f t="shared" si="97"/>
        <v>10703.5</v>
      </c>
      <c r="E1547" s="46">
        <f t="shared" si="98"/>
        <v>10312.885714285714</v>
      </c>
      <c r="F1547" s="46">
        <f t="shared" si="99"/>
        <v>8812.0349999999999</v>
      </c>
    </row>
    <row r="1548" spans="1:6" x14ac:dyDescent="0.2">
      <c r="A1548" s="5">
        <v>43071</v>
      </c>
      <c r="B1548" s="37">
        <v>10881</v>
      </c>
      <c r="C1548" s="46">
        <f t="shared" si="96"/>
        <v>10875</v>
      </c>
      <c r="D1548" s="46">
        <f t="shared" si="97"/>
        <v>10351.6</v>
      </c>
      <c r="E1548" s="46">
        <f t="shared" si="98"/>
        <v>10049.885714285714</v>
      </c>
      <c r="F1548" s="46">
        <f t="shared" si="99"/>
        <v>8577.9150000000009</v>
      </c>
    </row>
    <row r="1549" spans="1:6" x14ac:dyDescent="0.2">
      <c r="A1549" s="5">
        <v>43070</v>
      </c>
      <c r="B1549" s="37">
        <v>10869</v>
      </c>
      <c r="C1549" s="46">
        <f t="shared" si="96"/>
        <v>10388</v>
      </c>
      <c r="D1549" s="46">
        <f t="shared" si="97"/>
        <v>10105.85</v>
      </c>
      <c r="E1549" s="46">
        <f t="shared" si="98"/>
        <v>9747.7714285714283</v>
      </c>
      <c r="F1549" s="46">
        <f t="shared" si="99"/>
        <v>8324.970000000003</v>
      </c>
    </row>
    <row r="1550" spans="1:6" x14ac:dyDescent="0.2">
      <c r="A1550" s="5">
        <v>43069</v>
      </c>
      <c r="B1550" s="37">
        <v>9907</v>
      </c>
      <c r="C1550" s="46">
        <f t="shared" si="96"/>
        <v>9828.2000000000007</v>
      </c>
      <c r="D1550" s="46">
        <f t="shared" si="97"/>
        <v>9820.7999999999993</v>
      </c>
      <c r="E1550" s="46">
        <f t="shared" si="98"/>
        <v>9365.2857142857138</v>
      </c>
      <c r="F1550" s="46">
        <f t="shared" si="99"/>
        <v>8096.5550000000021</v>
      </c>
    </row>
    <row r="1551" spans="1:6" x14ac:dyDescent="0.2">
      <c r="A1551" s="5">
        <v>43068</v>
      </c>
      <c r="B1551" s="37">
        <v>9749.4</v>
      </c>
      <c r="C1551" s="46">
        <f t="shared" si="96"/>
        <v>9823.7000000000007</v>
      </c>
      <c r="D1551" s="46">
        <f t="shared" si="97"/>
        <v>9673.0499999999993</v>
      </c>
      <c r="E1551" s="46">
        <f t="shared" si="98"/>
        <v>9089.585714285713</v>
      </c>
      <c r="F1551" s="46">
        <f t="shared" si="99"/>
        <v>7928.3150000000023</v>
      </c>
    </row>
    <row r="1552" spans="1:6" x14ac:dyDescent="0.2">
      <c r="A1552" s="5">
        <v>43067</v>
      </c>
      <c r="B1552" s="37">
        <v>9898</v>
      </c>
      <c r="C1552" s="46">
        <f t="shared" si="96"/>
        <v>9813.4</v>
      </c>
      <c r="D1552" s="46">
        <f t="shared" si="97"/>
        <v>9427.25</v>
      </c>
      <c r="E1552" s="46">
        <f t="shared" si="98"/>
        <v>8872.5428571428565</v>
      </c>
      <c r="F1552" s="46">
        <f t="shared" si="99"/>
        <v>7797.1550000000016</v>
      </c>
    </row>
    <row r="1553" spans="1:6" x14ac:dyDescent="0.2">
      <c r="A1553" s="5">
        <v>43066</v>
      </c>
      <c r="B1553" s="37">
        <v>9728.7999999999993</v>
      </c>
      <c r="C1553" s="46">
        <f t="shared" si="96"/>
        <v>9522.4</v>
      </c>
      <c r="D1553" s="46">
        <f t="shared" si="97"/>
        <v>9000.65</v>
      </c>
      <c r="E1553" s="46">
        <f t="shared" si="98"/>
        <v>8615.2999999999993</v>
      </c>
      <c r="F1553" s="46">
        <f t="shared" si="99"/>
        <v>7674.3750000000018</v>
      </c>
    </row>
    <row r="1554" spans="1:6" x14ac:dyDescent="0.2">
      <c r="A1554" s="5">
        <v>43065</v>
      </c>
      <c r="B1554" s="37">
        <v>9316</v>
      </c>
      <c r="C1554" s="46">
        <f t="shared" si="96"/>
        <v>9041.1</v>
      </c>
      <c r="D1554" s="46">
        <f t="shared" si="97"/>
        <v>8562.7250000000004</v>
      </c>
      <c r="E1554" s="46">
        <f t="shared" si="98"/>
        <v>8403.3428571428576</v>
      </c>
      <c r="F1554" s="46">
        <f t="shared" si="99"/>
        <v>7543.1</v>
      </c>
    </row>
    <row r="1555" spans="1:6" x14ac:dyDescent="0.2">
      <c r="A1555" s="5">
        <v>43064</v>
      </c>
      <c r="B1555" s="37">
        <v>8766.2000000000007</v>
      </c>
      <c r="C1555" s="46">
        <f t="shared" si="96"/>
        <v>8478.9000000000015</v>
      </c>
      <c r="D1555" s="46">
        <f t="shared" si="97"/>
        <v>8291.25</v>
      </c>
      <c r="E1555" s="46">
        <f t="shared" si="98"/>
        <v>8223.0857142857149</v>
      </c>
      <c r="F1555" s="46">
        <f t="shared" si="99"/>
        <v>7425.05</v>
      </c>
    </row>
    <row r="1556" spans="1:6" x14ac:dyDescent="0.2">
      <c r="A1556" s="5">
        <v>43063</v>
      </c>
      <c r="B1556" s="37">
        <v>8191.6</v>
      </c>
      <c r="C1556" s="46">
        <f t="shared" si="96"/>
        <v>8084.35</v>
      </c>
      <c r="D1556" s="46">
        <f t="shared" si="97"/>
        <v>8124.0250000000005</v>
      </c>
      <c r="E1556" s="46">
        <f t="shared" si="98"/>
        <v>8081.2428571428582</v>
      </c>
      <c r="F1556" s="46">
        <f t="shared" si="99"/>
        <v>7355.8399999999992</v>
      </c>
    </row>
    <row r="1557" spans="1:6" x14ac:dyDescent="0.2">
      <c r="A1557" s="5">
        <v>43062</v>
      </c>
      <c r="B1557" s="37">
        <v>7977.1</v>
      </c>
      <c r="C1557" s="46">
        <f t="shared" si="96"/>
        <v>8103.6</v>
      </c>
      <c r="D1557" s="46">
        <f t="shared" si="97"/>
        <v>8137.4</v>
      </c>
      <c r="E1557" s="46">
        <f t="shared" si="98"/>
        <v>8007.8571428571431</v>
      </c>
      <c r="F1557" s="46">
        <f t="shared" si="99"/>
        <v>7314.7100000000009</v>
      </c>
    </row>
    <row r="1558" spans="1:6" x14ac:dyDescent="0.2">
      <c r="A1558" s="5">
        <v>43061</v>
      </c>
      <c r="B1558" s="37">
        <v>8230.1</v>
      </c>
      <c r="C1558" s="46">
        <f t="shared" si="96"/>
        <v>8163.7000000000007</v>
      </c>
      <c r="D1558" s="46">
        <f t="shared" si="97"/>
        <v>8156.6750000000002</v>
      </c>
      <c r="E1558" s="46">
        <f t="shared" si="98"/>
        <v>7991.7285714285708</v>
      </c>
      <c r="F1558" s="46">
        <f t="shared" si="99"/>
        <v>7279.7749999999996</v>
      </c>
    </row>
    <row r="1559" spans="1:6" x14ac:dyDescent="0.2">
      <c r="A1559" s="5">
        <v>43060</v>
      </c>
      <c r="B1559" s="37">
        <v>8097.3</v>
      </c>
      <c r="C1559" s="46">
        <f t="shared" si="96"/>
        <v>8171.2000000000007</v>
      </c>
      <c r="D1559" s="46">
        <f t="shared" si="97"/>
        <v>8042.4750000000004</v>
      </c>
      <c r="E1559" s="46">
        <f t="shared" si="98"/>
        <v>7855.7571428571437</v>
      </c>
      <c r="F1559" s="46">
        <f t="shared" si="99"/>
        <v>7219.2649999999994</v>
      </c>
    </row>
    <row r="1560" spans="1:6" x14ac:dyDescent="0.2">
      <c r="A1560" s="5">
        <v>43059</v>
      </c>
      <c r="B1560" s="37">
        <v>8245.1</v>
      </c>
      <c r="C1560" s="46">
        <f t="shared" si="96"/>
        <v>8149.65</v>
      </c>
      <c r="D1560" s="46">
        <f t="shared" si="97"/>
        <v>7937.625</v>
      </c>
      <c r="E1560" s="46">
        <f t="shared" si="98"/>
        <v>7638.8857142857141</v>
      </c>
      <c r="F1560" s="46">
        <f t="shared" si="99"/>
        <v>7150.7649999999976</v>
      </c>
    </row>
    <row r="1561" spans="1:6" x14ac:dyDescent="0.2">
      <c r="A1561" s="5">
        <v>43058</v>
      </c>
      <c r="B1561" s="37">
        <v>8054.2</v>
      </c>
      <c r="C1561" s="46">
        <f t="shared" si="96"/>
        <v>7913.75</v>
      </c>
      <c r="D1561" s="46">
        <f t="shared" si="97"/>
        <v>7842.4000000000005</v>
      </c>
      <c r="E1561" s="46">
        <f t="shared" si="98"/>
        <v>7385.9571428571426</v>
      </c>
      <c r="F1561" s="46">
        <f t="shared" si="99"/>
        <v>7061.4249999999984</v>
      </c>
    </row>
    <row r="1562" spans="1:6" x14ac:dyDescent="0.2">
      <c r="A1562" s="5">
        <v>43057</v>
      </c>
      <c r="B1562" s="37">
        <v>7773.3</v>
      </c>
      <c r="C1562" s="46">
        <f t="shared" si="96"/>
        <v>7725.6</v>
      </c>
      <c r="D1562" s="46">
        <f t="shared" si="97"/>
        <v>7648.4250000000002</v>
      </c>
      <c r="E1562" s="46">
        <f t="shared" si="98"/>
        <v>7067.0857142857139</v>
      </c>
      <c r="F1562" s="46">
        <f t="shared" si="99"/>
        <v>6964.9799999999987</v>
      </c>
    </row>
    <row r="1563" spans="1:6" x14ac:dyDescent="0.2">
      <c r="A1563" s="5">
        <v>43056</v>
      </c>
      <c r="B1563" s="37">
        <v>7677.9</v>
      </c>
      <c r="C1563" s="46">
        <f t="shared" si="96"/>
        <v>7771.0499999999993</v>
      </c>
      <c r="D1563" s="46">
        <f t="shared" si="97"/>
        <v>7349.9</v>
      </c>
      <c r="E1563" s="46">
        <f t="shared" si="98"/>
        <v>6856.7142857142844</v>
      </c>
      <c r="F1563" s="46">
        <f t="shared" si="99"/>
        <v>6884.1149999999998</v>
      </c>
    </row>
    <row r="1564" spans="1:6" x14ac:dyDescent="0.2">
      <c r="A1564" s="5">
        <v>43055</v>
      </c>
      <c r="B1564" s="37">
        <v>7864.2</v>
      </c>
      <c r="C1564" s="46">
        <f t="shared" si="96"/>
        <v>7571.25</v>
      </c>
      <c r="D1564" s="46">
        <f t="shared" si="97"/>
        <v>7049.0750000000007</v>
      </c>
      <c r="E1564" s="46">
        <f t="shared" si="98"/>
        <v>6694.4714285714281</v>
      </c>
      <c r="F1564" s="46">
        <f t="shared" si="99"/>
        <v>6786.25</v>
      </c>
    </row>
    <row r="1565" spans="1:6" x14ac:dyDescent="0.2">
      <c r="A1565" s="5">
        <v>43054</v>
      </c>
      <c r="B1565" s="37">
        <v>7278.3</v>
      </c>
      <c r="C1565" s="46">
        <f t="shared" si="96"/>
        <v>6928.75</v>
      </c>
      <c r="D1565" s="46">
        <f t="shared" si="97"/>
        <v>6538.5499999999993</v>
      </c>
      <c r="E1565" s="46">
        <f t="shared" si="98"/>
        <v>6589.0428571428565</v>
      </c>
      <c r="F1565" s="46">
        <f t="shared" si="99"/>
        <v>6681.0199999999995</v>
      </c>
    </row>
    <row r="1566" spans="1:6" x14ac:dyDescent="0.2">
      <c r="A1566" s="5">
        <v>43053</v>
      </c>
      <c r="B1566" s="37">
        <v>6579.2</v>
      </c>
      <c r="C1566" s="46">
        <f t="shared" si="96"/>
        <v>6526.9</v>
      </c>
      <c r="D1566" s="46">
        <f t="shared" si="97"/>
        <v>6294.1500000000005</v>
      </c>
      <c r="E1566" s="46">
        <f t="shared" si="98"/>
        <v>6612.4857142857145</v>
      </c>
      <c r="F1566" s="46">
        <f t="shared" si="99"/>
        <v>6611.6050000000014</v>
      </c>
    </row>
    <row r="1567" spans="1:6" x14ac:dyDescent="0.2">
      <c r="A1567" s="5">
        <v>43052</v>
      </c>
      <c r="B1567" s="37">
        <v>6474.6</v>
      </c>
      <c r="C1567" s="46">
        <f t="shared" si="96"/>
        <v>6148.35</v>
      </c>
      <c r="D1567" s="46">
        <f t="shared" si="97"/>
        <v>6284.9000000000005</v>
      </c>
      <c r="E1567" s="46">
        <f t="shared" si="98"/>
        <v>6687.357142857144</v>
      </c>
      <c r="F1567" s="46">
        <f t="shared" si="99"/>
        <v>6568.6450000000013</v>
      </c>
    </row>
    <row r="1568" spans="1:6" x14ac:dyDescent="0.2">
      <c r="A1568" s="5">
        <v>43051</v>
      </c>
      <c r="B1568" s="37">
        <v>5822.1</v>
      </c>
      <c r="C1568" s="46">
        <f t="shared" si="96"/>
        <v>6061.4</v>
      </c>
      <c r="D1568" s="46">
        <f t="shared" si="97"/>
        <v>6447.8</v>
      </c>
      <c r="E1568" s="46">
        <f t="shared" si="98"/>
        <v>6755.9857142857145</v>
      </c>
      <c r="F1568" s="46">
        <f t="shared" si="99"/>
        <v>6520.3900000000012</v>
      </c>
    </row>
    <row r="1569" spans="1:6" x14ac:dyDescent="0.2">
      <c r="A1569" s="5">
        <v>43050</v>
      </c>
      <c r="B1569" s="37">
        <v>6300.7</v>
      </c>
      <c r="C1569" s="46">
        <f t="shared" si="96"/>
        <v>6421.45</v>
      </c>
      <c r="D1569" s="46">
        <f t="shared" si="97"/>
        <v>6852.875</v>
      </c>
      <c r="E1569" s="46">
        <f t="shared" si="98"/>
        <v>6978.8285714285721</v>
      </c>
      <c r="F1569" s="46">
        <f t="shared" si="99"/>
        <v>6524.630000000001</v>
      </c>
    </row>
    <row r="1570" spans="1:6" x14ac:dyDescent="0.2">
      <c r="A1570" s="5">
        <v>43049</v>
      </c>
      <c r="B1570" s="37">
        <v>6542.2</v>
      </c>
      <c r="C1570" s="46">
        <f t="shared" si="96"/>
        <v>6834.2</v>
      </c>
      <c r="D1570" s="46">
        <f t="shared" si="97"/>
        <v>7053.5249999999996</v>
      </c>
      <c r="E1570" s="46">
        <f t="shared" si="98"/>
        <v>7131.4428571428571</v>
      </c>
      <c r="F1570" s="46">
        <f t="shared" si="99"/>
        <v>6508.6200000000008</v>
      </c>
    </row>
    <row r="1571" spans="1:6" x14ac:dyDescent="0.2">
      <c r="A1571" s="5">
        <v>43048</v>
      </c>
      <c r="B1571" s="37">
        <v>7126.2</v>
      </c>
      <c r="C1571" s="46">
        <f t="shared" si="96"/>
        <v>7284.2999999999993</v>
      </c>
      <c r="D1571" s="46">
        <f t="shared" si="97"/>
        <v>7156.7249999999995</v>
      </c>
      <c r="E1571" s="46">
        <f t="shared" si="98"/>
        <v>7236.614285714285</v>
      </c>
      <c r="F1571" s="46">
        <f t="shared" si="99"/>
        <v>6481.7650000000012</v>
      </c>
    </row>
    <row r="1572" spans="1:6" x14ac:dyDescent="0.2">
      <c r="A1572" s="5">
        <v>43047</v>
      </c>
      <c r="B1572" s="37">
        <v>7442.4</v>
      </c>
      <c r="C1572" s="46">
        <f t="shared" si="96"/>
        <v>7272.85</v>
      </c>
      <c r="D1572" s="46">
        <f t="shared" si="97"/>
        <v>7220.6750000000002</v>
      </c>
      <c r="E1572" s="46">
        <f t="shared" si="98"/>
        <v>7221.4285714285716</v>
      </c>
      <c r="F1572" s="46">
        <f t="shared" si="99"/>
        <v>6424.6800000000012</v>
      </c>
    </row>
    <row r="1573" spans="1:6" x14ac:dyDescent="0.2">
      <c r="A1573" s="5">
        <v>43046</v>
      </c>
      <c r="B1573" s="37">
        <v>7103.3</v>
      </c>
      <c r="C1573" s="46">
        <f t="shared" si="96"/>
        <v>7029.15</v>
      </c>
      <c r="D1573" s="46">
        <f t="shared" si="97"/>
        <v>7202.3249999999998</v>
      </c>
      <c r="E1573" s="46">
        <f t="shared" si="98"/>
        <v>7119.2714285714292</v>
      </c>
      <c r="F1573" s="46">
        <f t="shared" si="99"/>
        <v>6337.26</v>
      </c>
    </row>
    <row r="1574" spans="1:6" x14ac:dyDescent="0.2">
      <c r="A1574" s="5">
        <v>43045</v>
      </c>
      <c r="B1574" s="37">
        <v>6955</v>
      </c>
      <c r="C1574" s="46">
        <f t="shared" si="96"/>
        <v>7168.5</v>
      </c>
      <c r="D1574" s="46">
        <f t="shared" si="97"/>
        <v>7246.1</v>
      </c>
      <c r="E1574" s="46">
        <f t="shared" si="98"/>
        <v>7027.1285714285723</v>
      </c>
      <c r="F1574" s="46">
        <f t="shared" si="99"/>
        <v>6260.3450000000012</v>
      </c>
    </row>
    <row r="1575" spans="1:6" x14ac:dyDescent="0.2">
      <c r="A1575" s="5">
        <v>43044</v>
      </c>
      <c r="B1575" s="37">
        <v>7382</v>
      </c>
      <c r="C1575" s="46">
        <f t="shared" si="96"/>
        <v>7375.5</v>
      </c>
      <c r="D1575" s="46">
        <f t="shared" si="97"/>
        <v>7262.3250000000007</v>
      </c>
      <c r="E1575" s="46">
        <f t="shared" si="98"/>
        <v>6908.6000000000013</v>
      </c>
      <c r="F1575" s="46">
        <f t="shared" si="99"/>
        <v>6192.4500000000007</v>
      </c>
    </row>
    <row r="1576" spans="1:6" x14ac:dyDescent="0.2">
      <c r="A1576" s="5">
        <v>43043</v>
      </c>
      <c r="B1576" s="37">
        <v>7369</v>
      </c>
      <c r="C1576" s="46">
        <f t="shared" si="96"/>
        <v>7323.7</v>
      </c>
      <c r="D1576" s="46">
        <f t="shared" si="97"/>
        <v>7098.65</v>
      </c>
      <c r="E1576" s="46">
        <f t="shared" si="98"/>
        <v>6733.4571428571435</v>
      </c>
      <c r="F1576" s="46">
        <f t="shared" si="99"/>
        <v>6111.57</v>
      </c>
    </row>
    <row r="1577" spans="1:6" x14ac:dyDescent="0.2">
      <c r="A1577" s="5">
        <v>43042</v>
      </c>
      <c r="B1577" s="37">
        <v>7278.4</v>
      </c>
      <c r="C1577" s="46">
        <f t="shared" si="96"/>
        <v>7149.15</v>
      </c>
      <c r="D1577" s="46">
        <f t="shared" si="97"/>
        <v>6870.9749999999995</v>
      </c>
      <c r="E1577" s="46">
        <f t="shared" si="98"/>
        <v>6497.9714285714281</v>
      </c>
      <c r="F1577" s="46">
        <f t="shared" si="99"/>
        <v>6028.05</v>
      </c>
    </row>
    <row r="1578" spans="1:6" x14ac:dyDescent="0.2">
      <c r="A1578" s="5">
        <v>43041</v>
      </c>
      <c r="B1578" s="37">
        <v>7019.9</v>
      </c>
      <c r="C1578" s="46">
        <f t="shared" si="96"/>
        <v>6873.6</v>
      </c>
      <c r="D1578" s="46">
        <f t="shared" si="97"/>
        <v>6582.7</v>
      </c>
      <c r="E1578" s="46">
        <f t="shared" si="98"/>
        <v>6281</v>
      </c>
      <c r="F1578" s="46">
        <f t="shared" si="99"/>
        <v>5955.88</v>
      </c>
    </row>
    <row r="1579" spans="1:6" x14ac:dyDescent="0.2">
      <c r="A1579" s="5">
        <v>43040</v>
      </c>
      <c r="B1579" s="37">
        <v>6727.3</v>
      </c>
      <c r="C1579" s="46">
        <f t="shared" si="96"/>
        <v>6592.8</v>
      </c>
      <c r="D1579" s="46">
        <f t="shared" si="97"/>
        <v>6366.7250000000004</v>
      </c>
      <c r="E1579" s="46">
        <f t="shared" si="98"/>
        <v>6119.5857142857139</v>
      </c>
      <c r="F1579" s="46">
        <f t="shared" si="99"/>
        <v>5886.7250000000004</v>
      </c>
    </row>
    <row r="1580" spans="1:6" x14ac:dyDescent="0.2">
      <c r="A1580" s="5">
        <v>43039</v>
      </c>
      <c r="B1580" s="37">
        <v>6458.3</v>
      </c>
      <c r="C1580" s="46">
        <f t="shared" si="96"/>
        <v>6291.8</v>
      </c>
      <c r="D1580" s="46">
        <f t="shared" si="97"/>
        <v>6115.0499999999993</v>
      </c>
      <c r="E1580" s="46">
        <f t="shared" si="98"/>
        <v>5975.6857142857134</v>
      </c>
      <c r="F1580" s="46">
        <f t="shared" si="99"/>
        <v>5821.7849999999999</v>
      </c>
    </row>
    <row r="1581" spans="1:6" x14ac:dyDescent="0.2">
      <c r="A1581" s="5">
        <v>43038</v>
      </c>
      <c r="B1581" s="37">
        <v>6125.3</v>
      </c>
      <c r="C1581" s="46">
        <f t="shared" si="96"/>
        <v>6140.65</v>
      </c>
      <c r="D1581" s="46">
        <f t="shared" si="97"/>
        <v>5940.375</v>
      </c>
      <c r="E1581" s="46">
        <f t="shared" si="98"/>
        <v>5840.1428571428569</v>
      </c>
      <c r="F1581" s="46">
        <f t="shared" si="99"/>
        <v>5740.1149999999998</v>
      </c>
    </row>
    <row r="1582" spans="1:6" x14ac:dyDescent="0.2">
      <c r="A1582" s="5">
        <v>43037</v>
      </c>
      <c r="B1582" s="37">
        <v>6156</v>
      </c>
      <c r="C1582" s="46">
        <f t="shared" si="96"/>
        <v>5938.3</v>
      </c>
      <c r="D1582" s="46">
        <f t="shared" si="97"/>
        <v>5881.55</v>
      </c>
      <c r="E1582" s="46">
        <f t="shared" si="98"/>
        <v>5808.9428571428571</v>
      </c>
      <c r="F1582" s="46">
        <f t="shared" si="99"/>
        <v>5672.7</v>
      </c>
    </row>
    <row r="1583" spans="1:6" x14ac:dyDescent="0.2">
      <c r="A1583" s="5">
        <v>43036</v>
      </c>
      <c r="B1583" s="37">
        <v>5720.6</v>
      </c>
      <c r="C1583" s="46">
        <f t="shared" si="96"/>
        <v>5740.1</v>
      </c>
      <c r="D1583" s="46">
        <f t="shared" si="97"/>
        <v>5772.55</v>
      </c>
      <c r="E1583" s="46">
        <f t="shared" si="98"/>
        <v>5783.8714285714286</v>
      </c>
      <c r="F1583" s="46">
        <f t="shared" si="99"/>
        <v>5604.0150000000003</v>
      </c>
    </row>
    <row r="1584" spans="1:6" x14ac:dyDescent="0.2">
      <c r="A1584" s="5">
        <v>43035</v>
      </c>
      <c r="B1584" s="37">
        <v>5759.6</v>
      </c>
      <c r="C1584" s="46">
        <f t="shared" si="96"/>
        <v>5824.8</v>
      </c>
      <c r="D1584" s="46">
        <f t="shared" si="97"/>
        <v>5719.7749999999996</v>
      </c>
      <c r="E1584" s="46">
        <f t="shared" si="98"/>
        <v>5824.5142857142855</v>
      </c>
      <c r="F1584" s="46">
        <f t="shared" si="99"/>
        <v>5548.64</v>
      </c>
    </row>
    <row r="1585" spans="1:6" x14ac:dyDescent="0.2">
      <c r="A1585" s="5">
        <v>43034</v>
      </c>
      <c r="B1585" s="37">
        <v>5890</v>
      </c>
      <c r="C1585" s="46">
        <f t="shared" si="96"/>
        <v>5805</v>
      </c>
      <c r="D1585" s="46">
        <f t="shared" si="97"/>
        <v>5756.6</v>
      </c>
      <c r="E1585" s="46">
        <f t="shared" si="98"/>
        <v>5856.6428571428569</v>
      </c>
      <c r="F1585" s="46">
        <f t="shared" si="99"/>
        <v>5482.4600000000009</v>
      </c>
    </row>
    <row r="1586" spans="1:6" x14ac:dyDescent="0.2">
      <c r="A1586" s="5">
        <v>43033</v>
      </c>
      <c r="B1586" s="37">
        <v>5720</v>
      </c>
      <c r="C1586" s="46">
        <f t="shared" si="96"/>
        <v>5614.75</v>
      </c>
      <c r="D1586" s="46">
        <f t="shared" si="97"/>
        <v>5779.2250000000004</v>
      </c>
      <c r="E1586" s="46">
        <f t="shared" si="98"/>
        <v>5828.6428571428569</v>
      </c>
      <c r="F1586" s="46">
        <f t="shared" si="99"/>
        <v>5406.51</v>
      </c>
    </row>
    <row r="1587" spans="1:6" x14ac:dyDescent="0.2">
      <c r="A1587" s="5">
        <v>43032</v>
      </c>
      <c r="B1587" s="37">
        <v>5509.5</v>
      </c>
      <c r="C1587" s="46">
        <f t="shared" si="96"/>
        <v>5708.2</v>
      </c>
      <c r="D1587" s="46">
        <f t="shared" si="97"/>
        <v>5850.5</v>
      </c>
      <c r="E1587" s="46">
        <f t="shared" si="98"/>
        <v>5806.5</v>
      </c>
      <c r="F1587" s="46">
        <f t="shared" si="99"/>
        <v>5336.28</v>
      </c>
    </row>
    <row r="1588" spans="1:6" x14ac:dyDescent="0.2">
      <c r="A1588" s="5">
        <v>43031</v>
      </c>
      <c r="B1588" s="37">
        <v>5906.9</v>
      </c>
      <c r="C1588" s="46">
        <f t="shared" si="96"/>
        <v>5943.7</v>
      </c>
      <c r="D1588" s="46">
        <f t="shared" si="97"/>
        <v>5969.25</v>
      </c>
      <c r="E1588" s="46">
        <f t="shared" si="98"/>
        <v>5819.0142857142855</v>
      </c>
      <c r="F1588" s="46">
        <f t="shared" si="99"/>
        <v>5271.5599999999995</v>
      </c>
    </row>
    <row r="1589" spans="1:6" x14ac:dyDescent="0.2">
      <c r="A1589" s="5">
        <v>43030</v>
      </c>
      <c r="B1589" s="37">
        <v>5980.5</v>
      </c>
      <c r="C1589" s="46">
        <f t="shared" si="96"/>
        <v>5992.8</v>
      </c>
      <c r="D1589" s="46">
        <f t="shared" si="97"/>
        <v>5916.0249999999996</v>
      </c>
      <c r="E1589" s="46">
        <f t="shared" si="98"/>
        <v>5798.6571428571424</v>
      </c>
      <c r="F1589" s="46">
        <f t="shared" si="99"/>
        <v>5191.7700000000004</v>
      </c>
    </row>
    <row r="1590" spans="1:6" x14ac:dyDescent="0.2">
      <c r="A1590" s="5">
        <v>43029</v>
      </c>
      <c r="B1590" s="37">
        <v>6005.1</v>
      </c>
      <c r="C1590" s="46">
        <f t="shared" si="96"/>
        <v>5994.8</v>
      </c>
      <c r="D1590" s="46">
        <f t="shared" si="97"/>
        <v>5812.15</v>
      </c>
      <c r="E1590" s="46">
        <f t="shared" si="98"/>
        <v>5758.3857142857141</v>
      </c>
      <c r="F1590" s="46">
        <f t="shared" si="99"/>
        <v>5112.7500000000009</v>
      </c>
    </row>
    <row r="1591" spans="1:6" x14ac:dyDescent="0.2">
      <c r="A1591" s="5">
        <v>43028</v>
      </c>
      <c r="B1591" s="37">
        <v>5984.5</v>
      </c>
      <c r="C1591" s="46">
        <f t="shared" si="96"/>
        <v>5839.25</v>
      </c>
      <c r="D1591" s="46">
        <f t="shared" si="97"/>
        <v>5710.15</v>
      </c>
      <c r="E1591" s="46">
        <f t="shared" si="98"/>
        <v>5734.0857142857139</v>
      </c>
      <c r="F1591" s="46">
        <f t="shared" si="99"/>
        <v>5032.7100000000009</v>
      </c>
    </row>
    <row r="1592" spans="1:6" x14ac:dyDescent="0.2">
      <c r="A1592" s="5">
        <v>43027</v>
      </c>
      <c r="B1592" s="37">
        <v>5694</v>
      </c>
      <c r="C1592" s="46">
        <f t="shared" si="96"/>
        <v>5629.5</v>
      </c>
      <c r="D1592" s="46">
        <f t="shared" si="97"/>
        <v>5655.125</v>
      </c>
      <c r="E1592" s="46">
        <f t="shared" si="98"/>
        <v>5684.4142857142861</v>
      </c>
      <c r="F1592" s="46">
        <f t="shared" si="99"/>
        <v>4951.8350000000009</v>
      </c>
    </row>
    <row r="1593" spans="1:6" x14ac:dyDescent="0.2">
      <c r="A1593" s="5">
        <v>43026</v>
      </c>
      <c r="B1593" s="37">
        <v>5565</v>
      </c>
      <c r="C1593" s="46">
        <f t="shared" si="96"/>
        <v>5581.05</v>
      </c>
      <c r="D1593" s="46">
        <f t="shared" si="97"/>
        <v>5656.2749999999996</v>
      </c>
      <c r="E1593" s="46">
        <f t="shared" si="98"/>
        <v>5646.4857142857145</v>
      </c>
      <c r="F1593" s="46">
        <f t="shared" si="99"/>
        <v>4875.630000000001</v>
      </c>
    </row>
    <row r="1594" spans="1:6" x14ac:dyDescent="0.2">
      <c r="A1594" s="5">
        <v>43025</v>
      </c>
      <c r="B1594" s="37">
        <v>5597.1</v>
      </c>
      <c r="C1594" s="46">
        <f t="shared" si="96"/>
        <v>5680.75</v>
      </c>
      <c r="D1594" s="46">
        <f t="shared" si="97"/>
        <v>5723.7749999999996</v>
      </c>
      <c r="E1594" s="46">
        <f t="shared" si="98"/>
        <v>5540.7571428571418</v>
      </c>
      <c r="F1594" s="46">
        <f t="shared" si="99"/>
        <v>4806.88</v>
      </c>
    </row>
    <row r="1595" spans="1:6" x14ac:dyDescent="0.2">
      <c r="A1595" s="5">
        <v>43024</v>
      </c>
      <c r="B1595" s="37">
        <v>5764.4</v>
      </c>
      <c r="C1595" s="46">
        <f t="shared" si="96"/>
        <v>5731.5</v>
      </c>
      <c r="D1595" s="46">
        <f t="shared" si="97"/>
        <v>5733.7</v>
      </c>
      <c r="E1595" s="46">
        <f t="shared" si="98"/>
        <v>5423.5999999999995</v>
      </c>
      <c r="F1595" s="46">
        <f t="shared" si="99"/>
        <v>4737.2950000000001</v>
      </c>
    </row>
    <row r="1596" spans="1:6" x14ac:dyDescent="0.2">
      <c r="A1596" s="5">
        <v>43023</v>
      </c>
      <c r="B1596" s="37">
        <v>5698.6</v>
      </c>
      <c r="C1596" s="46">
        <f t="shared" si="96"/>
        <v>5766.8</v>
      </c>
      <c r="D1596" s="46">
        <f t="shared" si="97"/>
        <v>5649.7250000000004</v>
      </c>
      <c r="E1596" s="46">
        <f t="shared" si="98"/>
        <v>5283.3000000000011</v>
      </c>
      <c r="F1596" s="46">
        <f t="shared" si="99"/>
        <v>4643.0300000000007</v>
      </c>
    </row>
    <row r="1597" spans="1:6" x14ac:dyDescent="0.2">
      <c r="A1597" s="5">
        <v>43022</v>
      </c>
      <c r="B1597" s="37">
        <v>5835</v>
      </c>
      <c r="C1597" s="46">
        <f t="shared" si="96"/>
        <v>5735.9</v>
      </c>
      <c r="D1597" s="46">
        <f t="shared" si="97"/>
        <v>5431.2999999999993</v>
      </c>
      <c r="E1597" s="46">
        <f t="shared" si="98"/>
        <v>5128.2285714285708</v>
      </c>
      <c r="F1597" s="46">
        <f t="shared" si="99"/>
        <v>4554.5999999999995</v>
      </c>
    </row>
    <row r="1598" spans="1:6" x14ac:dyDescent="0.2">
      <c r="A1598" s="5">
        <v>43021</v>
      </c>
      <c r="B1598" s="37">
        <v>5636.8</v>
      </c>
      <c r="C1598" s="46">
        <f t="shared" si="96"/>
        <v>5532.65</v>
      </c>
      <c r="D1598" s="46">
        <f t="shared" si="97"/>
        <v>5166.7999999999993</v>
      </c>
      <c r="E1598" s="46">
        <f t="shared" si="98"/>
        <v>4928.3714285714286</v>
      </c>
      <c r="F1598" s="46">
        <f t="shared" si="99"/>
        <v>4445.49</v>
      </c>
    </row>
    <row r="1599" spans="1:6" x14ac:dyDescent="0.2">
      <c r="A1599" s="5">
        <v>43020</v>
      </c>
      <c r="B1599" s="37">
        <v>5428.5</v>
      </c>
      <c r="C1599" s="46">
        <f t="shared" si="96"/>
        <v>5126.7</v>
      </c>
      <c r="D1599" s="46">
        <f t="shared" si="97"/>
        <v>4953.1750000000002</v>
      </c>
      <c r="E1599" s="46">
        <f t="shared" si="98"/>
        <v>4747.5428571428574</v>
      </c>
      <c r="F1599" s="46">
        <f t="shared" si="99"/>
        <v>4352.630000000001</v>
      </c>
    </row>
    <row r="1600" spans="1:6" x14ac:dyDescent="0.2">
      <c r="A1600" s="5">
        <v>43019</v>
      </c>
      <c r="B1600" s="37">
        <v>4824.8999999999996</v>
      </c>
      <c r="C1600" s="46">
        <f t="shared" si="96"/>
        <v>4800.95</v>
      </c>
      <c r="D1600" s="46">
        <f t="shared" si="97"/>
        <v>4749.3250000000007</v>
      </c>
      <c r="E1600" s="46">
        <f t="shared" si="98"/>
        <v>4588.5285714285719</v>
      </c>
      <c r="F1600" s="46">
        <f t="shared" si="99"/>
        <v>4261.130000000001</v>
      </c>
    </row>
    <row r="1601" spans="1:6" x14ac:dyDescent="0.2">
      <c r="A1601" s="5">
        <v>43018</v>
      </c>
      <c r="B1601" s="37">
        <v>4777</v>
      </c>
      <c r="C1601" s="46">
        <f t="shared" si="96"/>
        <v>4779.6499999999996</v>
      </c>
      <c r="D1601" s="46">
        <f t="shared" si="97"/>
        <v>4652.1000000000004</v>
      </c>
      <c r="E1601" s="46">
        <f t="shared" si="98"/>
        <v>4501.4142857142861</v>
      </c>
      <c r="F1601" s="46">
        <f t="shared" si="99"/>
        <v>4200.0550000000003</v>
      </c>
    </row>
    <row r="1602" spans="1:6" x14ac:dyDescent="0.2">
      <c r="A1602" s="5">
        <v>43017</v>
      </c>
      <c r="B1602" s="37">
        <v>4782.3</v>
      </c>
      <c r="C1602" s="46">
        <f t="shared" si="96"/>
        <v>4697.7000000000007</v>
      </c>
      <c r="D1602" s="46">
        <f t="shared" si="97"/>
        <v>4550.6000000000004</v>
      </c>
      <c r="E1602" s="46">
        <f t="shared" si="98"/>
        <v>4434.8571428571431</v>
      </c>
      <c r="F1602" s="46">
        <f t="shared" si="99"/>
        <v>4154.8649999999998</v>
      </c>
    </row>
    <row r="1603" spans="1:6" x14ac:dyDescent="0.2">
      <c r="A1603" s="5">
        <v>43016</v>
      </c>
      <c r="B1603" s="37">
        <v>4613.1000000000004</v>
      </c>
      <c r="C1603" s="46">
        <f t="shared" ref="C1603:C1666" si="100">AVERAGE(B1603:B1604)</f>
        <v>4524.55</v>
      </c>
      <c r="D1603" s="46">
        <f t="shared" ref="D1603:D1666" si="101">AVERAGE(B1603:B1606)</f>
        <v>4433.875</v>
      </c>
      <c r="E1603" s="46">
        <f t="shared" ref="E1603:E1666" si="102">AVERAGE(B1603:B1609)</f>
        <v>4380.2571428571418</v>
      </c>
      <c r="F1603" s="46">
        <f t="shared" ref="F1603:F1666" si="103">AVERAGE(B1603:B1622)</f>
        <v>4110.75</v>
      </c>
    </row>
    <row r="1604" spans="1:6" x14ac:dyDescent="0.2">
      <c r="A1604" s="5">
        <v>43015</v>
      </c>
      <c r="B1604" s="37">
        <v>4436</v>
      </c>
      <c r="C1604" s="46">
        <f t="shared" si="100"/>
        <v>4403.5</v>
      </c>
      <c r="D1604" s="46">
        <f t="shared" si="101"/>
        <v>4334.375</v>
      </c>
      <c r="E1604" s="46">
        <f t="shared" si="102"/>
        <v>4350.4285714285706</v>
      </c>
      <c r="F1604" s="46">
        <f t="shared" si="103"/>
        <v>4084.3</v>
      </c>
    </row>
    <row r="1605" spans="1:6" x14ac:dyDescent="0.2">
      <c r="A1605" s="5">
        <v>43014</v>
      </c>
      <c r="B1605" s="37">
        <v>4371</v>
      </c>
      <c r="C1605" s="46">
        <f t="shared" si="100"/>
        <v>4343.2</v>
      </c>
      <c r="D1605" s="46">
        <f t="shared" si="101"/>
        <v>4303.1499999999996</v>
      </c>
      <c r="E1605" s="46">
        <f t="shared" si="102"/>
        <v>4340.5714285714284</v>
      </c>
      <c r="F1605" s="46">
        <f t="shared" si="103"/>
        <v>4045.8150000000001</v>
      </c>
    </row>
    <row r="1606" spans="1:6" x14ac:dyDescent="0.2">
      <c r="A1606" s="5">
        <v>43013</v>
      </c>
      <c r="B1606" s="37">
        <v>4315.3999999999996</v>
      </c>
      <c r="C1606" s="46">
        <f t="shared" si="100"/>
        <v>4265.25</v>
      </c>
      <c r="D1606" s="46">
        <f t="shared" si="101"/>
        <v>4310.4250000000002</v>
      </c>
      <c r="E1606" s="46">
        <f t="shared" si="102"/>
        <v>4311.8428571428576</v>
      </c>
      <c r="F1606" s="46">
        <f t="shared" si="103"/>
        <v>4011.5349999999999</v>
      </c>
    </row>
    <row r="1607" spans="1:6" x14ac:dyDescent="0.2">
      <c r="A1607" s="5">
        <v>43012</v>
      </c>
      <c r="B1607" s="37">
        <v>4215.1000000000004</v>
      </c>
      <c r="C1607" s="46">
        <f t="shared" si="100"/>
        <v>4263.1000000000004</v>
      </c>
      <c r="D1607" s="46">
        <f t="shared" si="101"/>
        <v>4332.6500000000005</v>
      </c>
      <c r="E1607" s="46">
        <f t="shared" si="102"/>
        <v>4293.9285714285716</v>
      </c>
      <c r="F1607" s="46">
        <f t="shared" si="103"/>
        <v>3980.665</v>
      </c>
    </row>
    <row r="1608" spans="1:6" x14ac:dyDescent="0.2">
      <c r="A1608" s="5">
        <v>43011</v>
      </c>
      <c r="B1608" s="37">
        <v>4311.1000000000004</v>
      </c>
      <c r="C1608" s="46">
        <f t="shared" si="100"/>
        <v>4355.6000000000004</v>
      </c>
      <c r="D1608" s="46">
        <f t="shared" si="101"/>
        <v>4370.625</v>
      </c>
      <c r="E1608" s="46">
        <f t="shared" si="102"/>
        <v>4292.5428571428574</v>
      </c>
      <c r="F1608" s="46">
        <f t="shared" si="103"/>
        <v>3931.8150000000001</v>
      </c>
    </row>
    <row r="1609" spans="1:6" x14ac:dyDescent="0.2">
      <c r="A1609" s="5">
        <v>43010</v>
      </c>
      <c r="B1609" s="37">
        <v>4400.1000000000004</v>
      </c>
      <c r="C1609" s="46">
        <f t="shared" si="100"/>
        <v>4402.2000000000007</v>
      </c>
      <c r="D1609" s="46">
        <f t="shared" si="101"/>
        <v>4335.3250000000007</v>
      </c>
      <c r="E1609" s="46">
        <f t="shared" si="102"/>
        <v>4230.8285714285721</v>
      </c>
      <c r="F1609" s="46">
        <f t="shared" si="103"/>
        <v>3908.7450000000003</v>
      </c>
    </row>
    <row r="1610" spans="1:6" x14ac:dyDescent="0.2">
      <c r="A1610" s="5">
        <v>43009</v>
      </c>
      <c r="B1610" s="37">
        <v>4404.3</v>
      </c>
      <c r="C1610" s="46">
        <f t="shared" si="100"/>
        <v>4385.6499999999996</v>
      </c>
      <c r="D1610" s="46">
        <f t="shared" si="101"/>
        <v>4282.7999999999993</v>
      </c>
      <c r="E1610" s="46">
        <f t="shared" si="102"/>
        <v>4163.6714285714279</v>
      </c>
      <c r="F1610" s="46">
        <f t="shared" si="103"/>
        <v>3895.8849999999998</v>
      </c>
    </row>
    <row r="1611" spans="1:6" x14ac:dyDescent="0.2">
      <c r="A1611" s="5">
        <v>43008</v>
      </c>
      <c r="B1611" s="37">
        <v>4367</v>
      </c>
      <c r="C1611" s="46">
        <f t="shared" si="100"/>
        <v>4268.45</v>
      </c>
      <c r="D1611" s="46">
        <f t="shared" si="101"/>
        <v>4233.0749999999998</v>
      </c>
      <c r="E1611" s="46">
        <f t="shared" si="102"/>
        <v>4056.3142857142852</v>
      </c>
      <c r="F1611" s="46">
        <f t="shared" si="103"/>
        <v>3885.8199999999997</v>
      </c>
    </row>
    <row r="1612" spans="1:6" x14ac:dyDescent="0.2">
      <c r="A1612" s="5">
        <v>43007</v>
      </c>
      <c r="B1612" s="37">
        <v>4169.8999999999996</v>
      </c>
      <c r="C1612" s="46">
        <f t="shared" si="100"/>
        <v>4179.95</v>
      </c>
      <c r="D1612" s="46">
        <f t="shared" si="101"/>
        <v>4111.0999999999995</v>
      </c>
      <c r="E1612" s="46">
        <f t="shared" si="102"/>
        <v>3972.3999999999992</v>
      </c>
      <c r="F1612" s="46">
        <f t="shared" si="103"/>
        <v>3879.0749999999998</v>
      </c>
    </row>
    <row r="1613" spans="1:6" x14ac:dyDescent="0.2">
      <c r="A1613" s="5">
        <v>43006</v>
      </c>
      <c r="B1613" s="37">
        <v>4190</v>
      </c>
      <c r="C1613" s="46">
        <f t="shared" si="100"/>
        <v>4197.7</v>
      </c>
      <c r="D1613" s="46">
        <f t="shared" si="101"/>
        <v>4051.125</v>
      </c>
      <c r="E1613" s="46">
        <f t="shared" si="102"/>
        <v>3890.7714285714283</v>
      </c>
      <c r="F1613" s="46">
        <f t="shared" si="103"/>
        <v>3886.4749999999999</v>
      </c>
    </row>
    <row r="1614" spans="1:6" x14ac:dyDescent="0.2">
      <c r="A1614" s="5">
        <v>43005</v>
      </c>
      <c r="B1614" s="37">
        <v>4205.3999999999996</v>
      </c>
      <c r="C1614" s="46">
        <f t="shared" si="100"/>
        <v>4042.25</v>
      </c>
      <c r="D1614" s="46">
        <f t="shared" si="101"/>
        <v>3916.8249999999998</v>
      </c>
      <c r="E1614" s="46">
        <f t="shared" si="102"/>
        <v>3806.9714285714285</v>
      </c>
      <c r="F1614" s="46">
        <f t="shared" si="103"/>
        <v>3892.2650000000003</v>
      </c>
    </row>
    <row r="1615" spans="1:6" x14ac:dyDescent="0.2">
      <c r="A1615" s="5">
        <v>43004</v>
      </c>
      <c r="B1615" s="37">
        <v>3879.1</v>
      </c>
      <c r="C1615" s="46">
        <f t="shared" si="100"/>
        <v>3904.55</v>
      </c>
      <c r="D1615" s="46">
        <f t="shared" si="101"/>
        <v>3810.3750000000005</v>
      </c>
      <c r="E1615" s="46">
        <f t="shared" si="102"/>
        <v>3759.514285714286</v>
      </c>
      <c r="F1615" s="46">
        <f t="shared" si="103"/>
        <v>3912.6700000000005</v>
      </c>
    </row>
    <row r="1616" spans="1:6" x14ac:dyDescent="0.2">
      <c r="A1616" s="5">
        <v>43003</v>
      </c>
      <c r="B1616" s="37">
        <v>3930</v>
      </c>
      <c r="C1616" s="46">
        <f t="shared" si="100"/>
        <v>3791.4</v>
      </c>
      <c r="D1616" s="46">
        <f t="shared" si="101"/>
        <v>3740.2249999999999</v>
      </c>
      <c r="E1616" s="46">
        <f t="shared" si="102"/>
        <v>3762.5</v>
      </c>
      <c r="F1616" s="46">
        <f t="shared" si="103"/>
        <v>3948.1700000000005</v>
      </c>
    </row>
    <row r="1617" spans="1:6" x14ac:dyDescent="0.2">
      <c r="A1617" s="5">
        <v>43002</v>
      </c>
      <c r="B1617" s="37">
        <v>3652.8</v>
      </c>
      <c r="C1617" s="46">
        <f t="shared" si="100"/>
        <v>3716.2</v>
      </c>
      <c r="D1617" s="46">
        <f t="shared" si="101"/>
        <v>3658.5749999999998</v>
      </c>
      <c r="E1617" s="46">
        <f t="shared" si="102"/>
        <v>3784.5142857142855</v>
      </c>
      <c r="F1617" s="46">
        <f t="shared" si="103"/>
        <v>3970.4149999999995</v>
      </c>
    </row>
    <row r="1618" spans="1:6" x14ac:dyDescent="0.2">
      <c r="A1618" s="5">
        <v>43001</v>
      </c>
      <c r="B1618" s="37">
        <v>3779.6</v>
      </c>
      <c r="C1618" s="46">
        <f t="shared" si="100"/>
        <v>3689.05</v>
      </c>
      <c r="D1618" s="46">
        <f t="shared" si="101"/>
        <v>3713.6750000000002</v>
      </c>
      <c r="E1618" s="46">
        <f t="shared" si="102"/>
        <v>3786.4428571428571</v>
      </c>
      <c r="F1618" s="46">
        <f t="shared" si="103"/>
        <v>3997.7949999999996</v>
      </c>
    </row>
    <row r="1619" spans="1:6" x14ac:dyDescent="0.2">
      <c r="A1619" s="5">
        <v>43000</v>
      </c>
      <c r="B1619" s="37">
        <v>3598.5</v>
      </c>
      <c r="C1619" s="46">
        <f t="shared" si="100"/>
        <v>3600.95</v>
      </c>
      <c r="D1619" s="46">
        <f t="shared" si="101"/>
        <v>3743.7749999999996</v>
      </c>
      <c r="E1619" s="46">
        <f t="shared" si="102"/>
        <v>3772.985714285714</v>
      </c>
      <c r="F1619" s="46">
        <f t="shared" si="103"/>
        <v>4038.5649999999996</v>
      </c>
    </row>
    <row r="1620" spans="1:6" x14ac:dyDescent="0.2">
      <c r="A1620" s="5">
        <v>42999</v>
      </c>
      <c r="B1620" s="37">
        <v>3603.4</v>
      </c>
      <c r="C1620" s="46">
        <f t="shared" si="100"/>
        <v>3738.3</v>
      </c>
      <c r="D1620" s="46">
        <f t="shared" si="101"/>
        <v>3865.1750000000002</v>
      </c>
      <c r="E1620" s="46">
        <f t="shared" si="102"/>
        <v>3787.2000000000003</v>
      </c>
      <c r="F1620" s="46">
        <f t="shared" si="103"/>
        <v>4085.3599999999992</v>
      </c>
    </row>
    <row r="1621" spans="1:6" x14ac:dyDescent="0.2">
      <c r="A1621" s="5">
        <v>42998</v>
      </c>
      <c r="B1621" s="37">
        <v>3873.2</v>
      </c>
      <c r="C1621" s="46">
        <f t="shared" si="100"/>
        <v>3886.6</v>
      </c>
      <c r="D1621" s="46">
        <f t="shared" si="101"/>
        <v>3880.8999999999996</v>
      </c>
      <c r="E1621" s="46">
        <f t="shared" si="102"/>
        <v>3735.0142857142855</v>
      </c>
      <c r="F1621" s="46">
        <f t="shared" si="103"/>
        <v>4150.4349999999995</v>
      </c>
    </row>
    <row r="1622" spans="1:6" x14ac:dyDescent="0.2">
      <c r="A1622" s="5">
        <v>42997</v>
      </c>
      <c r="B1622" s="37">
        <v>3900</v>
      </c>
      <c r="C1622" s="46">
        <f t="shared" si="100"/>
        <v>3992.05</v>
      </c>
      <c r="D1622" s="46">
        <f t="shared" si="101"/>
        <v>3833.9500000000003</v>
      </c>
      <c r="E1622" s="46">
        <f t="shared" si="102"/>
        <v>3731.6571428571433</v>
      </c>
      <c r="F1622" s="46">
        <f t="shared" si="103"/>
        <v>4192.6849999999995</v>
      </c>
    </row>
    <row r="1623" spans="1:6" x14ac:dyDescent="0.2">
      <c r="A1623" s="5">
        <v>42996</v>
      </c>
      <c r="B1623" s="37">
        <v>4084.1</v>
      </c>
      <c r="C1623" s="46">
        <f t="shared" si="100"/>
        <v>3875.2</v>
      </c>
      <c r="D1623" s="46">
        <f t="shared" si="101"/>
        <v>3783.45</v>
      </c>
      <c r="E1623" s="46">
        <f t="shared" si="102"/>
        <v>3766.3571428571427</v>
      </c>
      <c r="F1623" s="46">
        <f t="shared" si="103"/>
        <v>4226.1350000000002</v>
      </c>
    </row>
    <row r="1624" spans="1:6" x14ac:dyDescent="0.2">
      <c r="A1624" s="5">
        <v>42995</v>
      </c>
      <c r="B1624" s="37">
        <v>3666.3</v>
      </c>
      <c r="C1624" s="46">
        <f t="shared" si="100"/>
        <v>3675.8500000000004</v>
      </c>
      <c r="D1624" s="46">
        <f t="shared" si="101"/>
        <v>3571.9500000000003</v>
      </c>
      <c r="E1624" s="46">
        <f t="shared" si="102"/>
        <v>3783.3428571428572</v>
      </c>
      <c r="F1624" s="46">
        <f t="shared" si="103"/>
        <v>4251.2849999999999</v>
      </c>
    </row>
    <row r="1625" spans="1:6" x14ac:dyDescent="0.2">
      <c r="A1625" s="5">
        <v>42994</v>
      </c>
      <c r="B1625" s="37">
        <v>3685.4</v>
      </c>
      <c r="C1625" s="46">
        <f t="shared" si="100"/>
        <v>3691.7</v>
      </c>
      <c r="D1625" s="46">
        <f t="shared" si="101"/>
        <v>3617.8</v>
      </c>
      <c r="E1625" s="46">
        <f t="shared" si="102"/>
        <v>3864.1714285714284</v>
      </c>
      <c r="F1625" s="46">
        <f t="shared" si="103"/>
        <v>4287.1600000000008</v>
      </c>
    </row>
    <row r="1626" spans="1:6" x14ac:dyDescent="0.2">
      <c r="A1626" s="5">
        <v>42993</v>
      </c>
      <c r="B1626" s="37">
        <v>3698</v>
      </c>
      <c r="C1626" s="46">
        <f t="shared" si="100"/>
        <v>3468.05</v>
      </c>
      <c r="D1626" s="46">
        <f t="shared" si="101"/>
        <v>3732.1749999999997</v>
      </c>
      <c r="E1626" s="46">
        <f t="shared" si="102"/>
        <v>3954.528571428571</v>
      </c>
      <c r="F1626" s="46">
        <f t="shared" si="103"/>
        <v>4319.4800000000014</v>
      </c>
    </row>
    <row r="1627" spans="1:6" x14ac:dyDescent="0.2">
      <c r="A1627" s="5">
        <v>42992</v>
      </c>
      <c r="B1627" s="37">
        <v>3238.1</v>
      </c>
      <c r="C1627" s="46">
        <f t="shared" si="100"/>
        <v>3543.8999999999996</v>
      </c>
      <c r="D1627" s="46">
        <f t="shared" si="101"/>
        <v>3858.4249999999997</v>
      </c>
      <c r="E1627" s="46">
        <f t="shared" si="102"/>
        <v>4041.3571428571422</v>
      </c>
      <c r="F1627" s="46">
        <f t="shared" si="103"/>
        <v>4351.665</v>
      </c>
    </row>
    <row r="1628" spans="1:6" x14ac:dyDescent="0.2">
      <c r="A1628" s="5">
        <v>42991</v>
      </c>
      <c r="B1628" s="37">
        <v>3849.7</v>
      </c>
      <c r="C1628" s="46">
        <f t="shared" si="100"/>
        <v>3996.2999999999997</v>
      </c>
      <c r="D1628" s="46">
        <f t="shared" si="101"/>
        <v>4106.9249999999993</v>
      </c>
      <c r="E1628" s="46">
        <f t="shared" si="102"/>
        <v>4237.8428571428567</v>
      </c>
      <c r="F1628" s="46">
        <f t="shared" si="103"/>
        <v>4407.3350000000009</v>
      </c>
    </row>
    <row r="1629" spans="1:6" x14ac:dyDescent="0.2">
      <c r="A1629" s="5">
        <v>42990</v>
      </c>
      <c r="B1629" s="37">
        <v>4142.8999999999996</v>
      </c>
      <c r="C1629" s="46">
        <f t="shared" si="100"/>
        <v>4172.95</v>
      </c>
      <c r="D1629" s="46">
        <f t="shared" si="101"/>
        <v>4223.9750000000004</v>
      </c>
      <c r="E1629" s="46">
        <f t="shared" si="102"/>
        <v>4343.471428571429</v>
      </c>
      <c r="F1629" s="46">
        <f t="shared" si="103"/>
        <v>4431.1100000000006</v>
      </c>
    </row>
    <row r="1630" spans="1:6" x14ac:dyDescent="0.2">
      <c r="A1630" s="5">
        <v>42989</v>
      </c>
      <c r="B1630" s="37">
        <v>4203</v>
      </c>
      <c r="C1630" s="46">
        <f t="shared" si="100"/>
        <v>4217.55</v>
      </c>
      <c r="D1630" s="46">
        <f t="shared" si="101"/>
        <v>4264.7</v>
      </c>
      <c r="E1630" s="46">
        <f t="shared" si="102"/>
        <v>4376.6142857142859</v>
      </c>
      <c r="F1630" s="46">
        <f t="shared" si="103"/>
        <v>4430.42</v>
      </c>
    </row>
    <row r="1631" spans="1:6" x14ac:dyDescent="0.2">
      <c r="A1631" s="5">
        <v>42988</v>
      </c>
      <c r="B1631" s="37">
        <v>4232.1000000000004</v>
      </c>
      <c r="C1631" s="46">
        <f t="shared" si="100"/>
        <v>4275</v>
      </c>
      <c r="D1631" s="46">
        <f t="shared" si="101"/>
        <v>4367.3249999999998</v>
      </c>
      <c r="E1631" s="46">
        <f t="shared" si="102"/>
        <v>4376.2428571428582</v>
      </c>
      <c r="F1631" s="46">
        <f t="shared" si="103"/>
        <v>4423.97</v>
      </c>
    </row>
    <row r="1632" spans="1:6" x14ac:dyDescent="0.2">
      <c r="A1632" s="5">
        <v>42987</v>
      </c>
      <c r="B1632" s="37">
        <v>4317.8999999999996</v>
      </c>
      <c r="C1632" s="46">
        <f t="shared" si="100"/>
        <v>4311.8500000000004</v>
      </c>
      <c r="D1632" s="46">
        <f t="shared" si="101"/>
        <v>4456.5750000000007</v>
      </c>
      <c r="E1632" s="46">
        <f t="shared" si="102"/>
        <v>4428.0857142857149</v>
      </c>
      <c r="F1632" s="46">
        <f t="shared" si="103"/>
        <v>4412.4900000000007</v>
      </c>
    </row>
    <row r="1633" spans="1:6" x14ac:dyDescent="0.2">
      <c r="A1633" s="5">
        <v>42986</v>
      </c>
      <c r="B1633" s="37">
        <v>4305.8</v>
      </c>
      <c r="C1633" s="46">
        <f t="shared" si="100"/>
        <v>4459.6499999999996</v>
      </c>
      <c r="D1633" s="46">
        <f t="shared" si="101"/>
        <v>4470.8249999999998</v>
      </c>
      <c r="E1633" s="46">
        <f t="shared" si="102"/>
        <v>4459.0142857142855</v>
      </c>
      <c r="F1633" s="46">
        <f t="shared" si="103"/>
        <v>4399.8100000000004</v>
      </c>
    </row>
    <row r="1634" spans="1:6" x14ac:dyDescent="0.2">
      <c r="A1634" s="5">
        <v>42985</v>
      </c>
      <c r="B1634" s="37">
        <v>4613.5</v>
      </c>
      <c r="C1634" s="46">
        <f t="shared" si="100"/>
        <v>4601.3</v>
      </c>
      <c r="D1634" s="46">
        <f t="shared" si="101"/>
        <v>4444.4750000000004</v>
      </c>
      <c r="E1634" s="46">
        <f t="shared" si="102"/>
        <v>4544.6000000000004</v>
      </c>
      <c r="F1634" s="46">
        <f t="shared" si="103"/>
        <v>4391.7750000000005</v>
      </c>
    </row>
    <row r="1635" spans="1:6" x14ac:dyDescent="0.2">
      <c r="A1635" s="5">
        <v>42984</v>
      </c>
      <c r="B1635" s="37">
        <v>4589.1000000000004</v>
      </c>
      <c r="C1635" s="46">
        <f t="shared" si="100"/>
        <v>4482</v>
      </c>
      <c r="D1635" s="46">
        <f t="shared" si="101"/>
        <v>4439.8500000000004</v>
      </c>
      <c r="E1635" s="46">
        <f t="shared" si="102"/>
        <v>4559.5571428571438</v>
      </c>
      <c r="F1635" s="46">
        <f t="shared" si="103"/>
        <v>4365.6100000000006</v>
      </c>
    </row>
    <row r="1636" spans="1:6" x14ac:dyDescent="0.2">
      <c r="A1636" s="5">
        <v>42983</v>
      </c>
      <c r="B1636" s="37">
        <v>4374.8999999999996</v>
      </c>
      <c r="C1636" s="46">
        <f t="shared" si="100"/>
        <v>4287.6499999999996</v>
      </c>
      <c r="D1636" s="46">
        <f t="shared" si="101"/>
        <v>4426.1749999999993</v>
      </c>
      <c r="E1636" s="46">
        <f t="shared" si="102"/>
        <v>4556.6857142857143</v>
      </c>
      <c r="F1636" s="46">
        <f t="shared" si="103"/>
        <v>4349.1550000000007</v>
      </c>
    </row>
    <row r="1637" spans="1:6" x14ac:dyDescent="0.2">
      <c r="A1637" s="5">
        <v>42982</v>
      </c>
      <c r="B1637" s="37">
        <v>4200.3999999999996</v>
      </c>
      <c r="C1637" s="46">
        <f t="shared" si="100"/>
        <v>4397.7</v>
      </c>
      <c r="D1637" s="46">
        <f t="shared" si="101"/>
        <v>4558.6749999999993</v>
      </c>
      <c r="E1637" s="46">
        <f t="shared" si="102"/>
        <v>4587</v>
      </c>
      <c r="F1637" s="46">
        <f t="shared" si="103"/>
        <v>4349.7250000000004</v>
      </c>
    </row>
    <row r="1638" spans="1:6" x14ac:dyDescent="0.2">
      <c r="A1638" s="5">
        <v>42981</v>
      </c>
      <c r="B1638" s="37">
        <v>4595</v>
      </c>
      <c r="C1638" s="46">
        <f t="shared" si="100"/>
        <v>4564.7</v>
      </c>
      <c r="D1638" s="46">
        <f t="shared" si="101"/>
        <v>4688.125</v>
      </c>
      <c r="E1638" s="46">
        <f t="shared" si="102"/>
        <v>4613.2</v>
      </c>
      <c r="F1638" s="46">
        <f t="shared" si="103"/>
        <v>4347.2999999999993</v>
      </c>
    </row>
    <row r="1639" spans="1:6" x14ac:dyDescent="0.2">
      <c r="A1639" s="5">
        <v>42980</v>
      </c>
      <c r="B1639" s="37">
        <v>4534.3999999999996</v>
      </c>
      <c r="C1639" s="46">
        <f t="shared" si="100"/>
        <v>4719.6499999999996</v>
      </c>
      <c r="D1639" s="46">
        <f t="shared" si="101"/>
        <v>4681.625</v>
      </c>
      <c r="E1639" s="46">
        <f t="shared" si="102"/>
        <v>4575.5999999999995</v>
      </c>
      <c r="F1639" s="46">
        <f t="shared" si="103"/>
        <v>4333.5249999999996</v>
      </c>
    </row>
    <row r="1640" spans="1:6" x14ac:dyDescent="0.2">
      <c r="A1640" s="5">
        <v>42979</v>
      </c>
      <c r="B1640" s="37">
        <v>4904.8999999999996</v>
      </c>
      <c r="C1640" s="46">
        <f t="shared" si="100"/>
        <v>4811.5499999999993</v>
      </c>
      <c r="D1640" s="46">
        <f t="shared" si="101"/>
        <v>4694.7999999999993</v>
      </c>
      <c r="E1640" s="46">
        <f t="shared" si="102"/>
        <v>4548.0714285714284</v>
      </c>
      <c r="F1640" s="46">
        <f t="shared" si="103"/>
        <v>4309.4699999999993</v>
      </c>
    </row>
    <row r="1641" spans="1:6" x14ac:dyDescent="0.2">
      <c r="A1641" s="5">
        <v>42978</v>
      </c>
      <c r="B1641" s="37">
        <v>4718.2</v>
      </c>
      <c r="C1641" s="46">
        <f t="shared" si="100"/>
        <v>4643.6000000000004</v>
      </c>
      <c r="D1641" s="46">
        <f t="shared" si="101"/>
        <v>4564.5250000000005</v>
      </c>
      <c r="E1641" s="46">
        <f t="shared" si="102"/>
        <v>4469.0142857142864</v>
      </c>
      <c r="F1641" s="46">
        <f t="shared" si="103"/>
        <v>4257.5</v>
      </c>
    </row>
    <row r="1642" spans="1:6" x14ac:dyDescent="0.2">
      <c r="A1642" s="5">
        <v>42977</v>
      </c>
      <c r="B1642" s="37">
        <v>4569</v>
      </c>
      <c r="C1642" s="46">
        <f t="shared" si="100"/>
        <v>4578.05</v>
      </c>
      <c r="D1642" s="46">
        <f t="shared" si="101"/>
        <v>4467.9250000000002</v>
      </c>
      <c r="E1642" s="46">
        <f t="shared" si="102"/>
        <v>4412.8714285714286</v>
      </c>
      <c r="F1642" s="46">
        <f t="shared" si="103"/>
        <v>4203.7950000000001</v>
      </c>
    </row>
    <row r="1643" spans="1:6" x14ac:dyDescent="0.2">
      <c r="A1643" s="5">
        <v>42976</v>
      </c>
      <c r="B1643" s="37">
        <v>4587.1000000000004</v>
      </c>
      <c r="C1643" s="46">
        <f t="shared" si="100"/>
        <v>4485.4500000000007</v>
      </c>
      <c r="D1643" s="46">
        <f t="shared" si="101"/>
        <v>4411.1000000000004</v>
      </c>
      <c r="E1643" s="46">
        <f t="shared" si="102"/>
        <v>4350.0285714285719</v>
      </c>
      <c r="F1643" s="46">
        <f t="shared" si="103"/>
        <v>4145.74</v>
      </c>
    </row>
    <row r="1644" spans="1:6" x14ac:dyDescent="0.2">
      <c r="A1644" s="5">
        <v>42975</v>
      </c>
      <c r="B1644" s="37">
        <v>4383.8</v>
      </c>
      <c r="C1644" s="46">
        <f t="shared" si="100"/>
        <v>4357.8</v>
      </c>
      <c r="D1644" s="46">
        <f t="shared" si="101"/>
        <v>4352.2</v>
      </c>
      <c r="E1644" s="46">
        <f t="shared" si="102"/>
        <v>4276.7285714285708</v>
      </c>
      <c r="F1644" s="46">
        <f t="shared" si="103"/>
        <v>4083.3799999999997</v>
      </c>
    </row>
    <row r="1645" spans="1:6" x14ac:dyDescent="0.2">
      <c r="A1645" s="5">
        <v>42974</v>
      </c>
      <c r="B1645" s="37">
        <v>4331.8</v>
      </c>
      <c r="C1645" s="46">
        <f t="shared" si="100"/>
        <v>4336.75</v>
      </c>
      <c r="D1645" s="46">
        <f t="shared" si="101"/>
        <v>4337.55</v>
      </c>
      <c r="E1645" s="46">
        <f t="shared" si="102"/>
        <v>4222.2571428571437</v>
      </c>
      <c r="F1645" s="46">
        <f t="shared" si="103"/>
        <v>4034.94</v>
      </c>
    </row>
    <row r="1646" spans="1:6" x14ac:dyDescent="0.2">
      <c r="A1646" s="5">
        <v>42973</v>
      </c>
      <c r="B1646" s="37">
        <v>4341.7</v>
      </c>
      <c r="C1646" s="46">
        <f t="shared" si="100"/>
        <v>4346.6000000000004</v>
      </c>
      <c r="D1646" s="46">
        <f t="shared" si="101"/>
        <v>4286.875</v>
      </c>
      <c r="E1646" s="46">
        <f t="shared" si="102"/>
        <v>4184.0428571428574</v>
      </c>
      <c r="F1646" s="46">
        <f t="shared" si="103"/>
        <v>3988.1849999999999</v>
      </c>
    </row>
    <row r="1647" spans="1:6" x14ac:dyDescent="0.2">
      <c r="A1647" s="5">
        <v>42972</v>
      </c>
      <c r="B1647" s="37">
        <v>4351.5</v>
      </c>
      <c r="C1647" s="46">
        <f t="shared" si="100"/>
        <v>4338.3500000000004</v>
      </c>
      <c r="D1647" s="46">
        <f t="shared" si="101"/>
        <v>4219.9500000000007</v>
      </c>
      <c r="E1647" s="46">
        <f t="shared" si="102"/>
        <v>4155.9571428571435</v>
      </c>
      <c r="F1647" s="46">
        <f t="shared" si="103"/>
        <v>3932.4949999999999</v>
      </c>
    </row>
    <row r="1648" spans="1:6" x14ac:dyDescent="0.2">
      <c r="A1648" s="5">
        <v>42971</v>
      </c>
      <c r="B1648" s="37">
        <v>4325.2</v>
      </c>
      <c r="C1648" s="46">
        <f t="shared" si="100"/>
        <v>4227.1499999999996</v>
      </c>
      <c r="D1648" s="46">
        <f t="shared" si="101"/>
        <v>4132.7</v>
      </c>
      <c r="E1648" s="46">
        <f t="shared" si="102"/>
        <v>4118.6285714285714</v>
      </c>
      <c r="F1648" s="46">
        <f t="shared" si="103"/>
        <v>3877.7399999999993</v>
      </c>
    </row>
    <row r="1649" spans="1:6" x14ac:dyDescent="0.2">
      <c r="A1649" s="5">
        <v>42970</v>
      </c>
      <c r="B1649" s="37">
        <v>4129.1000000000004</v>
      </c>
      <c r="C1649" s="46">
        <f t="shared" si="100"/>
        <v>4101.55</v>
      </c>
      <c r="D1649" s="46">
        <f t="shared" si="101"/>
        <v>4067.4750000000004</v>
      </c>
      <c r="E1649" s="46">
        <f t="shared" si="102"/>
        <v>4109.3142857142857</v>
      </c>
      <c r="F1649" s="46">
        <f t="shared" si="103"/>
        <v>3804.4799999999996</v>
      </c>
    </row>
    <row r="1650" spans="1:6" x14ac:dyDescent="0.2">
      <c r="A1650" s="5">
        <v>42969</v>
      </c>
      <c r="B1650" s="37">
        <v>4074</v>
      </c>
      <c r="C1650" s="46">
        <f t="shared" si="100"/>
        <v>4038.25</v>
      </c>
      <c r="D1650" s="46">
        <f t="shared" si="101"/>
        <v>4071.4749999999999</v>
      </c>
      <c r="E1650" s="46">
        <f t="shared" si="102"/>
        <v>4146.0571428571429</v>
      </c>
      <c r="F1650" s="46">
        <f t="shared" si="103"/>
        <v>3737.5399999999995</v>
      </c>
    </row>
    <row r="1651" spans="1:6" x14ac:dyDescent="0.2">
      <c r="A1651" s="5">
        <v>42968</v>
      </c>
      <c r="B1651" s="37">
        <v>4002.5</v>
      </c>
      <c r="C1651" s="46">
        <f t="shared" si="100"/>
        <v>4033.4</v>
      </c>
      <c r="D1651" s="46">
        <f t="shared" si="101"/>
        <v>4075.5250000000005</v>
      </c>
      <c r="E1651" s="46">
        <f t="shared" si="102"/>
        <v>4157.1857142857143</v>
      </c>
      <c r="F1651" s="46">
        <f t="shared" si="103"/>
        <v>3668.94</v>
      </c>
    </row>
    <row r="1652" spans="1:6" x14ac:dyDescent="0.2">
      <c r="A1652" s="5">
        <v>42967</v>
      </c>
      <c r="B1652" s="37">
        <v>4064.3</v>
      </c>
      <c r="C1652" s="46">
        <f t="shared" si="100"/>
        <v>4104.7000000000007</v>
      </c>
      <c r="D1652" s="46">
        <f t="shared" si="101"/>
        <v>4139.9000000000005</v>
      </c>
      <c r="E1652" s="46">
        <f t="shared" si="102"/>
        <v>4202.471428571429</v>
      </c>
      <c r="F1652" s="46">
        <f t="shared" si="103"/>
        <v>3605.375</v>
      </c>
    </row>
    <row r="1653" spans="1:6" x14ac:dyDescent="0.2">
      <c r="A1653" s="5">
        <v>42966</v>
      </c>
      <c r="B1653" s="37">
        <v>4145.1000000000004</v>
      </c>
      <c r="C1653" s="46">
        <f t="shared" si="100"/>
        <v>4117.6499999999996</v>
      </c>
      <c r="D1653" s="46">
        <f t="shared" si="101"/>
        <v>4220.3999999999996</v>
      </c>
      <c r="E1653" s="46">
        <f t="shared" si="102"/>
        <v>4200.8999999999996</v>
      </c>
      <c r="F1653" s="46">
        <f t="shared" si="103"/>
        <v>3544.9600000000005</v>
      </c>
    </row>
    <row r="1654" spans="1:6" x14ac:dyDescent="0.2">
      <c r="A1654" s="5">
        <v>42965</v>
      </c>
      <c r="B1654" s="37">
        <v>4090.2</v>
      </c>
      <c r="C1654" s="46">
        <f t="shared" si="100"/>
        <v>4175.1000000000004</v>
      </c>
      <c r="D1654" s="46">
        <f t="shared" si="101"/>
        <v>4222.1000000000004</v>
      </c>
      <c r="E1654" s="46">
        <f t="shared" si="102"/>
        <v>4160.9571428571426</v>
      </c>
      <c r="F1654" s="46">
        <f t="shared" si="103"/>
        <v>3475.1550000000002</v>
      </c>
    </row>
    <row r="1655" spans="1:6" x14ac:dyDescent="0.2">
      <c r="A1655" s="5">
        <v>42964</v>
      </c>
      <c r="B1655" s="37">
        <v>4260</v>
      </c>
      <c r="C1655" s="46">
        <f t="shared" si="100"/>
        <v>4323.1499999999996</v>
      </c>
      <c r="D1655" s="46">
        <f t="shared" si="101"/>
        <v>4279.4249999999993</v>
      </c>
      <c r="E1655" s="46">
        <f t="shared" si="102"/>
        <v>4097.2285714285708</v>
      </c>
      <c r="F1655" s="46">
        <f t="shared" si="103"/>
        <v>3406.35</v>
      </c>
    </row>
    <row r="1656" spans="1:6" x14ac:dyDescent="0.2">
      <c r="A1656" s="5">
        <v>42963</v>
      </c>
      <c r="B1656" s="37">
        <v>4386.3</v>
      </c>
      <c r="C1656" s="46">
        <f t="shared" si="100"/>
        <v>4269.1000000000004</v>
      </c>
      <c r="D1656" s="46">
        <f t="shared" si="101"/>
        <v>4227.75</v>
      </c>
      <c r="E1656" s="46">
        <f t="shared" si="102"/>
        <v>3975.5</v>
      </c>
      <c r="F1656" s="46">
        <f t="shared" si="103"/>
        <v>3332.59</v>
      </c>
    </row>
    <row r="1657" spans="1:6" x14ac:dyDescent="0.2">
      <c r="A1657" s="5">
        <v>42962</v>
      </c>
      <c r="B1657" s="37">
        <v>4151.8999999999996</v>
      </c>
      <c r="C1657" s="46">
        <f t="shared" si="100"/>
        <v>4235.7</v>
      </c>
      <c r="D1657" s="46">
        <f t="shared" si="101"/>
        <v>4097.55</v>
      </c>
      <c r="E1657" s="46">
        <f t="shared" si="102"/>
        <v>3826.014285714286</v>
      </c>
      <c r="F1657" s="46">
        <f t="shared" si="103"/>
        <v>3246.5200000000004</v>
      </c>
    </row>
    <row r="1658" spans="1:6" x14ac:dyDescent="0.2">
      <c r="A1658" s="5">
        <v>42961</v>
      </c>
      <c r="B1658" s="37">
        <v>4319.5</v>
      </c>
      <c r="C1658" s="46">
        <f t="shared" si="100"/>
        <v>4186.3999999999996</v>
      </c>
      <c r="D1658" s="46">
        <f t="shared" si="101"/>
        <v>3970.6</v>
      </c>
      <c r="E1658" s="46">
        <f t="shared" si="102"/>
        <v>3720.7428571428572</v>
      </c>
      <c r="F1658" s="46">
        <f t="shared" si="103"/>
        <v>3165.21</v>
      </c>
    </row>
    <row r="1659" spans="1:6" x14ac:dyDescent="0.2">
      <c r="A1659" s="5">
        <v>42960</v>
      </c>
      <c r="B1659" s="37">
        <v>4053.3</v>
      </c>
      <c r="C1659" s="46">
        <f t="shared" si="100"/>
        <v>3959.4</v>
      </c>
      <c r="D1659" s="46">
        <f t="shared" si="101"/>
        <v>3742.7</v>
      </c>
      <c r="E1659" s="46">
        <f t="shared" si="102"/>
        <v>3588.9142857142861</v>
      </c>
      <c r="F1659" s="46">
        <f t="shared" si="103"/>
        <v>3077.28</v>
      </c>
    </row>
    <row r="1660" spans="1:6" x14ac:dyDescent="0.2">
      <c r="A1660" s="5">
        <v>42959</v>
      </c>
      <c r="B1660" s="37">
        <v>3865.5</v>
      </c>
      <c r="C1660" s="46">
        <f t="shared" si="100"/>
        <v>3754.8</v>
      </c>
      <c r="D1660" s="46">
        <f t="shared" si="101"/>
        <v>3564.35</v>
      </c>
      <c r="E1660" s="46">
        <f t="shared" si="102"/>
        <v>3471.0000000000005</v>
      </c>
      <c r="F1660" s="46">
        <f t="shared" si="103"/>
        <v>3013.1</v>
      </c>
    </row>
    <row r="1661" spans="1:6" x14ac:dyDescent="0.2">
      <c r="A1661" s="5">
        <v>42958</v>
      </c>
      <c r="B1661" s="37">
        <v>3644.1</v>
      </c>
      <c r="C1661" s="46">
        <f t="shared" si="100"/>
        <v>3526</v>
      </c>
      <c r="D1661" s="46">
        <f t="shared" si="101"/>
        <v>3451.7249999999999</v>
      </c>
      <c r="E1661" s="46">
        <f t="shared" si="102"/>
        <v>3383.9857142857145</v>
      </c>
      <c r="F1661" s="46">
        <f t="shared" si="103"/>
        <v>2957.2</v>
      </c>
    </row>
    <row r="1662" spans="1:6" x14ac:dyDescent="0.2">
      <c r="A1662" s="5">
        <v>42957</v>
      </c>
      <c r="B1662" s="37">
        <v>3407.9</v>
      </c>
      <c r="C1662" s="46">
        <f t="shared" si="100"/>
        <v>3373.9</v>
      </c>
      <c r="D1662" s="46">
        <f t="shared" si="101"/>
        <v>3389.875</v>
      </c>
      <c r="E1662" s="46">
        <f t="shared" si="102"/>
        <v>3271.971428571429</v>
      </c>
      <c r="F1662" s="46">
        <f t="shared" si="103"/>
        <v>2917.2799999999997</v>
      </c>
    </row>
    <row r="1663" spans="1:6" x14ac:dyDescent="0.2">
      <c r="A1663" s="5">
        <v>42956</v>
      </c>
      <c r="B1663" s="37">
        <v>3339.9</v>
      </c>
      <c r="C1663" s="46">
        <f t="shared" si="100"/>
        <v>3377.45</v>
      </c>
      <c r="D1663" s="46">
        <f t="shared" si="101"/>
        <v>3344.8749999999995</v>
      </c>
      <c r="E1663" s="46">
        <f t="shared" si="102"/>
        <v>3183.7428571428568</v>
      </c>
      <c r="F1663" s="46">
        <f t="shared" si="103"/>
        <v>2880.0849999999996</v>
      </c>
    </row>
    <row r="1664" spans="1:6" x14ac:dyDescent="0.2">
      <c r="A1664" s="5">
        <v>42955</v>
      </c>
      <c r="B1664" s="37">
        <v>3415</v>
      </c>
      <c r="C1664" s="46">
        <f t="shared" si="100"/>
        <v>3405.85</v>
      </c>
      <c r="D1664" s="46">
        <f t="shared" si="101"/>
        <v>3324</v>
      </c>
      <c r="E1664" s="46">
        <f t="shared" si="102"/>
        <v>3092.6142857142854</v>
      </c>
      <c r="F1664" s="46">
        <f t="shared" si="103"/>
        <v>2855.9049999999997</v>
      </c>
    </row>
    <row r="1665" spans="1:6" x14ac:dyDescent="0.2">
      <c r="A1665" s="5">
        <v>42954</v>
      </c>
      <c r="B1665" s="37">
        <v>3396.7</v>
      </c>
      <c r="C1665" s="46">
        <f t="shared" si="100"/>
        <v>3312.3</v>
      </c>
      <c r="D1665" s="46">
        <f t="shared" si="101"/>
        <v>3185.25</v>
      </c>
      <c r="E1665" s="46">
        <f t="shared" si="102"/>
        <v>2994.9285714285716</v>
      </c>
      <c r="F1665" s="46">
        <f t="shared" si="103"/>
        <v>2797.8099999999995</v>
      </c>
    </row>
    <row r="1666" spans="1:6" x14ac:dyDescent="0.2">
      <c r="A1666" s="5">
        <v>42953</v>
      </c>
      <c r="B1666" s="37">
        <v>3227.9</v>
      </c>
      <c r="C1666" s="46">
        <f t="shared" si="100"/>
        <v>3242.15</v>
      </c>
      <c r="D1666" s="46">
        <f t="shared" si="101"/>
        <v>3033.6499999999996</v>
      </c>
      <c r="E1666" s="46">
        <f t="shared" si="102"/>
        <v>2917.6857142857143</v>
      </c>
      <c r="F1666" s="46">
        <f t="shared" si="103"/>
        <v>2743.0799999999995</v>
      </c>
    </row>
    <row r="1667" spans="1:6" x14ac:dyDescent="0.2">
      <c r="A1667" s="5">
        <v>42952</v>
      </c>
      <c r="B1667" s="37">
        <v>3256.4</v>
      </c>
      <c r="C1667" s="46">
        <f t="shared" ref="C1667:C1730" si="104">AVERAGE(B1667:B1668)</f>
        <v>3058.2</v>
      </c>
      <c r="D1667" s="46">
        <f t="shared" ref="D1667:D1730" si="105">AVERAGE(B1667:B1670)</f>
        <v>2902.1750000000002</v>
      </c>
      <c r="E1667" s="46">
        <f t="shared" ref="E1667:E1730" si="106">AVERAGE(B1667:B1673)</f>
        <v>2849.2714285714287</v>
      </c>
      <c r="F1667" s="46">
        <f t="shared" ref="F1667:F1730" si="107">AVERAGE(B1667:B1686)</f>
        <v>2692.6349999999998</v>
      </c>
    </row>
    <row r="1668" spans="1:6" x14ac:dyDescent="0.2">
      <c r="A1668" s="5">
        <v>42951</v>
      </c>
      <c r="B1668" s="37">
        <v>2860</v>
      </c>
      <c r="C1668" s="46">
        <f t="shared" si="104"/>
        <v>2825.15</v>
      </c>
      <c r="D1668" s="46">
        <f t="shared" si="105"/>
        <v>2770.875</v>
      </c>
      <c r="E1668" s="46">
        <f t="shared" si="106"/>
        <v>2771.7999999999997</v>
      </c>
      <c r="F1668" s="46">
        <f t="shared" si="107"/>
        <v>2626.0600000000004</v>
      </c>
    </row>
    <row r="1669" spans="1:6" x14ac:dyDescent="0.2">
      <c r="A1669" s="5">
        <v>42950</v>
      </c>
      <c r="B1669" s="37">
        <v>2790.3</v>
      </c>
      <c r="C1669" s="46">
        <f t="shared" si="104"/>
        <v>2746.15</v>
      </c>
      <c r="D1669" s="46">
        <f t="shared" si="105"/>
        <v>2769.875</v>
      </c>
      <c r="E1669" s="46">
        <f t="shared" si="106"/>
        <v>2761.0571428571425</v>
      </c>
      <c r="F1669" s="46">
        <f t="shared" si="107"/>
        <v>2581.9900000000002</v>
      </c>
    </row>
    <row r="1670" spans="1:6" x14ac:dyDescent="0.2">
      <c r="A1670" s="5">
        <v>42949</v>
      </c>
      <c r="B1670" s="37">
        <v>2702</v>
      </c>
      <c r="C1670" s="46">
        <f t="shared" si="104"/>
        <v>2716.6</v>
      </c>
      <c r="D1670" s="46">
        <f t="shared" si="105"/>
        <v>2759.55</v>
      </c>
      <c r="E1670" s="46">
        <f t="shared" si="106"/>
        <v>2743.1428571428578</v>
      </c>
      <c r="F1670" s="46">
        <f t="shared" si="107"/>
        <v>2552.7300000000005</v>
      </c>
    </row>
    <row r="1671" spans="1:6" x14ac:dyDescent="0.2">
      <c r="A1671" s="5">
        <v>42948</v>
      </c>
      <c r="B1671" s="37">
        <v>2731.2</v>
      </c>
      <c r="C1671" s="46">
        <f t="shared" si="104"/>
        <v>2793.6</v>
      </c>
      <c r="D1671" s="46">
        <f t="shared" si="105"/>
        <v>2762.5750000000003</v>
      </c>
      <c r="E1671" s="46">
        <f t="shared" si="106"/>
        <v>2717.9571428571435</v>
      </c>
      <c r="F1671" s="46">
        <f t="shared" si="107"/>
        <v>2534.0800000000004</v>
      </c>
    </row>
    <row r="1672" spans="1:6" x14ac:dyDescent="0.2">
      <c r="A1672" s="5">
        <v>42947</v>
      </c>
      <c r="B1672" s="37">
        <v>2856</v>
      </c>
      <c r="C1672" s="46">
        <f t="shared" si="104"/>
        <v>2802.5</v>
      </c>
      <c r="D1672" s="46">
        <f t="shared" si="105"/>
        <v>2775.9750000000004</v>
      </c>
      <c r="E1672" s="46">
        <f t="shared" si="106"/>
        <v>2693.6285714285718</v>
      </c>
      <c r="F1672" s="46">
        <f t="shared" si="107"/>
        <v>2516.2400000000002</v>
      </c>
    </row>
    <row r="1673" spans="1:6" x14ac:dyDescent="0.2">
      <c r="A1673" s="5">
        <v>42946</v>
      </c>
      <c r="B1673" s="37">
        <v>2749</v>
      </c>
      <c r="C1673" s="46">
        <f t="shared" si="104"/>
        <v>2731.55</v>
      </c>
      <c r="D1673" s="46">
        <f t="shared" si="105"/>
        <v>2728.2000000000003</v>
      </c>
      <c r="E1673" s="46">
        <f t="shared" si="106"/>
        <v>2681.2999999999997</v>
      </c>
      <c r="F1673" s="46">
        <f t="shared" si="107"/>
        <v>2487.5449999999996</v>
      </c>
    </row>
    <row r="1674" spans="1:6" x14ac:dyDescent="0.2">
      <c r="A1674" s="5">
        <v>42945</v>
      </c>
      <c r="B1674" s="37">
        <v>2714.1</v>
      </c>
      <c r="C1674" s="46">
        <f t="shared" si="104"/>
        <v>2749.45</v>
      </c>
      <c r="D1674" s="46">
        <f t="shared" si="105"/>
        <v>2672.375</v>
      </c>
      <c r="E1674" s="46">
        <f t="shared" si="106"/>
        <v>2681.0857142857139</v>
      </c>
      <c r="F1674" s="46">
        <f t="shared" si="107"/>
        <v>2466.0099999999998</v>
      </c>
    </row>
    <row r="1675" spans="1:6" x14ac:dyDescent="0.2">
      <c r="A1675" s="5">
        <v>42944</v>
      </c>
      <c r="B1675" s="37">
        <v>2784.8</v>
      </c>
      <c r="C1675" s="46">
        <f t="shared" si="104"/>
        <v>2724.8500000000004</v>
      </c>
      <c r="D1675" s="46">
        <f t="shared" si="105"/>
        <v>2634.0750000000003</v>
      </c>
      <c r="E1675" s="46">
        <f t="shared" si="106"/>
        <v>2699.8857142857146</v>
      </c>
      <c r="F1675" s="46">
        <f t="shared" si="107"/>
        <v>2454.2049999999999</v>
      </c>
    </row>
    <row r="1676" spans="1:6" x14ac:dyDescent="0.2">
      <c r="A1676" s="5">
        <v>42943</v>
      </c>
      <c r="B1676" s="37">
        <v>2664.9</v>
      </c>
      <c r="C1676" s="46">
        <f t="shared" si="104"/>
        <v>2595.3000000000002</v>
      </c>
      <c r="D1676" s="46">
        <f t="shared" si="105"/>
        <v>2630.3</v>
      </c>
      <c r="E1676" s="46">
        <f t="shared" si="106"/>
        <v>2682.6285714285718</v>
      </c>
      <c r="F1676" s="46">
        <f t="shared" si="107"/>
        <v>2442.0650000000001</v>
      </c>
    </row>
    <row r="1677" spans="1:6" x14ac:dyDescent="0.2">
      <c r="A1677" s="5">
        <v>42942</v>
      </c>
      <c r="B1677" s="37">
        <v>2525.6999999999998</v>
      </c>
      <c r="C1677" s="46">
        <f t="shared" si="104"/>
        <v>2543.3000000000002</v>
      </c>
      <c r="D1677" s="46">
        <f t="shared" si="105"/>
        <v>2650.95</v>
      </c>
      <c r="E1677" s="46">
        <f t="shared" si="106"/>
        <v>2709.9714285714285</v>
      </c>
      <c r="F1677" s="46">
        <f t="shared" si="107"/>
        <v>2432.7849999999999</v>
      </c>
    </row>
    <row r="1678" spans="1:6" x14ac:dyDescent="0.2">
      <c r="A1678" s="5">
        <v>42941</v>
      </c>
      <c r="B1678" s="37">
        <v>2560.9</v>
      </c>
      <c r="C1678" s="46">
        <f t="shared" si="104"/>
        <v>2665.3</v>
      </c>
      <c r="D1678" s="46">
        <f t="shared" si="105"/>
        <v>2730.95</v>
      </c>
      <c r="E1678" s="46">
        <f t="shared" si="106"/>
        <v>2671.028571428571</v>
      </c>
      <c r="F1678" s="46">
        <f t="shared" si="107"/>
        <v>2436.1549999999997</v>
      </c>
    </row>
    <row r="1679" spans="1:6" x14ac:dyDescent="0.2">
      <c r="A1679" s="5">
        <v>42940</v>
      </c>
      <c r="B1679" s="37">
        <v>2769.7</v>
      </c>
      <c r="C1679" s="46">
        <f t="shared" si="104"/>
        <v>2758.6</v>
      </c>
      <c r="D1679" s="46">
        <f t="shared" si="105"/>
        <v>2756.7249999999999</v>
      </c>
      <c r="E1679" s="46">
        <f t="shared" si="106"/>
        <v>2634.0571428571429</v>
      </c>
      <c r="F1679" s="46">
        <f t="shared" si="107"/>
        <v>2438.0350000000003</v>
      </c>
    </row>
    <row r="1680" spans="1:6" x14ac:dyDescent="0.2">
      <c r="A1680" s="5">
        <v>42939</v>
      </c>
      <c r="B1680" s="37">
        <v>2747.5</v>
      </c>
      <c r="C1680" s="46">
        <f t="shared" si="104"/>
        <v>2796.6</v>
      </c>
      <c r="D1680" s="46">
        <f t="shared" si="105"/>
        <v>2778.375</v>
      </c>
      <c r="E1680" s="46">
        <f t="shared" si="106"/>
        <v>2555.3857142857146</v>
      </c>
      <c r="F1680" s="46">
        <f t="shared" si="107"/>
        <v>2428.6799999999998</v>
      </c>
    </row>
    <row r="1681" spans="1:6" x14ac:dyDescent="0.2">
      <c r="A1681" s="5">
        <v>42938</v>
      </c>
      <c r="B1681" s="37">
        <v>2845.7</v>
      </c>
      <c r="C1681" s="46">
        <f t="shared" si="104"/>
        <v>2754.85</v>
      </c>
      <c r="D1681" s="46">
        <f t="shared" si="105"/>
        <v>2654.7750000000001</v>
      </c>
      <c r="E1681" s="46">
        <f t="shared" si="106"/>
        <v>2437.8714285714291</v>
      </c>
      <c r="F1681" s="46">
        <f t="shared" si="107"/>
        <v>2417.5050000000001</v>
      </c>
    </row>
    <row r="1682" spans="1:6" x14ac:dyDescent="0.2">
      <c r="A1682" s="5">
        <v>42937</v>
      </c>
      <c r="B1682" s="37">
        <v>2664</v>
      </c>
      <c r="C1682" s="46">
        <f t="shared" si="104"/>
        <v>2760.15</v>
      </c>
      <c r="D1682" s="46">
        <f t="shared" si="105"/>
        <v>2518.875</v>
      </c>
      <c r="E1682" s="46">
        <f t="shared" si="106"/>
        <v>2314</v>
      </c>
      <c r="F1682" s="46">
        <f t="shared" si="107"/>
        <v>2397.4699999999998</v>
      </c>
    </row>
    <row r="1683" spans="1:6" x14ac:dyDescent="0.2">
      <c r="A1683" s="5">
        <v>42936</v>
      </c>
      <c r="B1683" s="37">
        <v>2856.3</v>
      </c>
      <c r="C1683" s="46">
        <f t="shared" si="104"/>
        <v>2554.6999999999998</v>
      </c>
      <c r="D1683" s="46">
        <f t="shared" si="105"/>
        <v>2407.625</v>
      </c>
      <c r="E1683" s="46">
        <f t="shared" si="106"/>
        <v>2248.4428571428571</v>
      </c>
      <c r="F1683" s="46">
        <f t="shared" si="107"/>
        <v>2381.7449999999999</v>
      </c>
    </row>
    <row r="1684" spans="1:6" x14ac:dyDescent="0.2">
      <c r="A1684" s="5">
        <v>42935</v>
      </c>
      <c r="B1684" s="37">
        <v>2253.1</v>
      </c>
      <c r="C1684" s="46">
        <f t="shared" si="104"/>
        <v>2277.6</v>
      </c>
      <c r="D1684" s="46">
        <f t="shared" si="105"/>
        <v>2174.7750000000001</v>
      </c>
      <c r="E1684" s="46">
        <f t="shared" si="106"/>
        <v>2173.1142857142859</v>
      </c>
      <c r="F1684" s="46">
        <f t="shared" si="107"/>
        <v>2359.9649999999997</v>
      </c>
    </row>
    <row r="1685" spans="1:6" x14ac:dyDescent="0.2">
      <c r="A1685" s="5">
        <v>42934</v>
      </c>
      <c r="B1685" s="37">
        <v>2302.1</v>
      </c>
      <c r="C1685" s="46">
        <f t="shared" si="104"/>
        <v>2260.5500000000002</v>
      </c>
      <c r="D1685" s="46">
        <f t="shared" si="105"/>
        <v>2106.15</v>
      </c>
      <c r="E1685" s="46">
        <f t="shared" si="106"/>
        <v>2190.4428571428571</v>
      </c>
      <c r="F1685" s="46">
        <f t="shared" si="107"/>
        <v>2370.8149999999996</v>
      </c>
    </row>
    <row r="1686" spans="1:6" x14ac:dyDescent="0.2">
      <c r="A1686" s="5">
        <v>42933</v>
      </c>
      <c r="B1686" s="37">
        <v>2219</v>
      </c>
      <c r="C1686" s="46">
        <f t="shared" si="104"/>
        <v>2071.9499999999998</v>
      </c>
      <c r="D1686" s="46">
        <f t="shared" si="105"/>
        <v>2081.9</v>
      </c>
      <c r="E1686" s="46">
        <f t="shared" si="106"/>
        <v>2187.5857142857144</v>
      </c>
      <c r="F1686" s="46">
        <f t="shared" si="107"/>
        <v>2381.62</v>
      </c>
    </row>
    <row r="1687" spans="1:6" x14ac:dyDescent="0.2">
      <c r="A1687" s="5">
        <v>42932</v>
      </c>
      <c r="B1687" s="37">
        <v>1924.9</v>
      </c>
      <c r="C1687" s="46">
        <f t="shared" si="104"/>
        <v>1951.75</v>
      </c>
      <c r="D1687" s="46">
        <f t="shared" si="105"/>
        <v>2109.4</v>
      </c>
      <c r="E1687" s="46">
        <f t="shared" si="106"/>
        <v>2201.7714285714287</v>
      </c>
      <c r="F1687" s="46">
        <f t="shared" si="107"/>
        <v>2396.7299999999991</v>
      </c>
    </row>
    <row r="1688" spans="1:6" x14ac:dyDescent="0.2">
      <c r="A1688" s="5">
        <v>42931</v>
      </c>
      <c r="B1688" s="37">
        <v>1978.6</v>
      </c>
      <c r="C1688" s="46">
        <f t="shared" si="104"/>
        <v>2091.85</v>
      </c>
      <c r="D1688" s="46">
        <f t="shared" si="105"/>
        <v>2221.7750000000001</v>
      </c>
      <c r="E1688" s="46">
        <f t="shared" si="106"/>
        <v>2280.7857142857142</v>
      </c>
      <c r="F1688" s="46">
        <f t="shared" si="107"/>
        <v>2420.2149999999992</v>
      </c>
    </row>
    <row r="1689" spans="1:6" x14ac:dyDescent="0.2">
      <c r="A1689" s="5">
        <v>42930</v>
      </c>
      <c r="B1689" s="37">
        <v>2205.1</v>
      </c>
      <c r="C1689" s="46">
        <f t="shared" si="104"/>
        <v>2267.0500000000002</v>
      </c>
      <c r="D1689" s="46">
        <f t="shared" si="105"/>
        <v>2297.65</v>
      </c>
      <c r="E1689" s="46">
        <f t="shared" si="106"/>
        <v>2361.2714285714287</v>
      </c>
      <c r="F1689" s="46">
        <f t="shared" si="107"/>
        <v>2445.1699999999992</v>
      </c>
    </row>
    <row r="1690" spans="1:6" x14ac:dyDescent="0.2">
      <c r="A1690" s="5">
        <v>42929</v>
      </c>
      <c r="B1690" s="37">
        <v>2329</v>
      </c>
      <c r="C1690" s="46">
        <f t="shared" si="104"/>
        <v>2351.6999999999998</v>
      </c>
      <c r="D1690" s="46">
        <f t="shared" si="105"/>
        <v>2325.9499999999998</v>
      </c>
      <c r="E1690" s="46">
        <f t="shared" si="106"/>
        <v>2400.4428571428571</v>
      </c>
      <c r="F1690" s="46">
        <f t="shared" si="107"/>
        <v>2460.0449999999992</v>
      </c>
    </row>
    <row r="1691" spans="1:6" x14ac:dyDescent="0.2">
      <c r="A1691" s="5">
        <v>42928</v>
      </c>
      <c r="B1691" s="37">
        <v>2374.4</v>
      </c>
      <c r="C1691" s="46">
        <f t="shared" si="104"/>
        <v>2328.25</v>
      </c>
      <c r="D1691" s="46">
        <f t="shared" si="105"/>
        <v>2363.1999999999998</v>
      </c>
      <c r="E1691" s="46">
        <f t="shared" si="106"/>
        <v>2438.1714285714284</v>
      </c>
      <c r="F1691" s="46">
        <f t="shared" si="107"/>
        <v>2477.3399999999992</v>
      </c>
    </row>
    <row r="1692" spans="1:6" x14ac:dyDescent="0.2">
      <c r="A1692" s="5">
        <v>42927</v>
      </c>
      <c r="B1692" s="37">
        <v>2282.1</v>
      </c>
      <c r="C1692" s="46">
        <f t="shared" si="104"/>
        <v>2300.1999999999998</v>
      </c>
      <c r="D1692" s="46">
        <f t="shared" si="105"/>
        <v>2405.1</v>
      </c>
      <c r="E1692" s="46">
        <f t="shared" si="106"/>
        <v>2470.1857142857148</v>
      </c>
      <c r="F1692" s="46">
        <f t="shared" si="107"/>
        <v>2492.2599999999998</v>
      </c>
    </row>
    <row r="1693" spans="1:6" x14ac:dyDescent="0.2">
      <c r="A1693" s="5">
        <v>42926</v>
      </c>
      <c r="B1693" s="37">
        <v>2318.3000000000002</v>
      </c>
      <c r="C1693" s="46">
        <f t="shared" si="104"/>
        <v>2398.15</v>
      </c>
      <c r="D1693" s="46">
        <f t="shared" si="105"/>
        <v>2454.4</v>
      </c>
      <c r="E1693" s="46">
        <f t="shared" si="106"/>
        <v>2513.1142857142854</v>
      </c>
      <c r="F1693" s="46">
        <f t="shared" si="107"/>
        <v>2509.2149999999997</v>
      </c>
    </row>
    <row r="1694" spans="1:6" x14ac:dyDescent="0.2">
      <c r="A1694" s="5">
        <v>42925</v>
      </c>
      <c r="B1694" s="37">
        <v>2478</v>
      </c>
      <c r="C1694" s="46">
        <f t="shared" si="104"/>
        <v>2510</v>
      </c>
      <c r="D1694" s="46">
        <f t="shared" si="105"/>
        <v>2523.1</v>
      </c>
      <c r="E1694" s="46">
        <f t="shared" si="106"/>
        <v>2542.5</v>
      </c>
      <c r="F1694" s="46">
        <f t="shared" si="107"/>
        <v>2528.91</v>
      </c>
    </row>
    <row r="1695" spans="1:6" x14ac:dyDescent="0.2">
      <c r="A1695" s="5">
        <v>42924</v>
      </c>
      <c r="B1695" s="37">
        <v>2542</v>
      </c>
      <c r="C1695" s="46">
        <f t="shared" si="104"/>
        <v>2510.65</v>
      </c>
      <c r="D1695" s="46">
        <f t="shared" si="105"/>
        <v>2553.2249999999999</v>
      </c>
      <c r="E1695" s="46">
        <f t="shared" si="106"/>
        <v>2537.7857142857142</v>
      </c>
      <c r="F1695" s="46">
        <f t="shared" si="107"/>
        <v>2534.0500000000002</v>
      </c>
    </row>
    <row r="1696" spans="1:6" x14ac:dyDescent="0.2">
      <c r="A1696" s="5">
        <v>42923</v>
      </c>
      <c r="B1696" s="37">
        <v>2479.3000000000002</v>
      </c>
      <c r="C1696" s="46">
        <f t="shared" si="104"/>
        <v>2536.1999999999998</v>
      </c>
      <c r="D1696" s="46">
        <f t="shared" si="105"/>
        <v>2563.375</v>
      </c>
      <c r="E1696" s="46">
        <f t="shared" si="106"/>
        <v>2510.2857142857142</v>
      </c>
      <c r="F1696" s="46">
        <f t="shared" si="107"/>
        <v>2531.5250000000001</v>
      </c>
    </row>
    <row r="1697" spans="1:6" x14ac:dyDescent="0.2">
      <c r="A1697" s="5">
        <v>42922</v>
      </c>
      <c r="B1697" s="37">
        <v>2593.1</v>
      </c>
      <c r="C1697" s="46">
        <f t="shared" si="104"/>
        <v>2595.8000000000002</v>
      </c>
      <c r="D1697" s="46">
        <f t="shared" si="105"/>
        <v>2574.5500000000002</v>
      </c>
      <c r="E1697" s="46">
        <f t="shared" si="106"/>
        <v>2501.9142857142861</v>
      </c>
      <c r="F1697" s="46">
        <f t="shared" si="107"/>
        <v>2538.06</v>
      </c>
    </row>
    <row r="1698" spans="1:6" x14ac:dyDescent="0.2">
      <c r="A1698" s="5">
        <v>42921</v>
      </c>
      <c r="B1698" s="37">
        <v>2598.5</v>
      </c>
      <c r="C1698" s="46">
        <f t="shared" si="104"/>
        <v>2590.5500000000002</v>
      </c>
      <c r="D1698" s="46">
        <f t="shared" si="105"/>
        <v>2537.5250000000001</v>
      </c>
      <c r="E1698" s="46">
        <f t="shared" si="106"/>
        <v>2484.3428571428567</v>
      </c>
      <c r="F1698" s="46">
        <f t="shared" si="107"/>
        <v>2530.2550000000001</v>
      </c>
    </row>
    <row r="1699" spans="1:6" x14ac:dyDescent="0.2">
      <c r="A1699" s="5">
        <v>42920</v>
      </c>
      <c r="B1699" s="37">
        <v>2582.6</v>
      </c>
      <c r="C1699" s="46">
        <f t="shared" si="104"/>
        <v>2553.3000000000002</v>
      </c>
      <c r="D1699" s="46">
        <f t="shared" si="105"/>
        <v>2475.2750000000001</v>
      </c>
      <c r="E1699" s="46">
        <f t="shared" si="106"/>
        <v>2472.8714285714282</v>
      </c>
      <c r="F1699" s="46">
        <f t="shared" si="107"/>
        <v>2519.1999999999998</v>
      </c>
    </row>
    <row r="1700" spans="1:6" x14ac:dyDescent="0.2">
      <c r="A1700" s="5">
        <v>42919</v>
      </c>
      <c r="B1700" s="37">
        <v>2524</v>
      </c>
      <c r="C1700" s="46">
        <f t="shared" si="104"/>
        <v>2484.5</v>
      </c>
      <c r="D1700" s="46">
        <f t="shared" si="105"/>
        <v>2434.8000000000002</v>
      </c>
      <c r="E1700" s="46">
        <f t="shared" si="106"/>
        <v>2464.1</v>
      </c>
      <c r="F1700" s="46">
        <f t="shared" si="107"/>
        <v>2509.8200000000002</v>
      </c>
    </row>
    <row r="1701" spans="1:6" x14ac:dyDescent="0.2">
      <c r="A1701" s="5">
        <v>42918</v>
      </c>
      <c r="B1701" s="37">
        <v>2445</v>
      </c>
      <c r="C1701" s="46">
        <f t="shared" si="104"/>
        <v>2397.25</v>
      </c>
      <c r="D1701" s="46">
        <f t="shared" si="105"/>
        <v>2421.3249999999998</v>
      </c>
      <c r="E1701" s="46">
        <f t="shared" si="106"/>
        <v>2445.6142857142854</v>
      </c>
      <c r="F1701" s="46">
        <f t="shared" si="107"/>
        <v>2517.44</v>
      </c>
    </row>
    <row r="1702" spans="1:6" x14ac:dyDescent="0.2">
      <c r="A1702" s="5">
        <v>42917</v>
      </c>
      <c r="B1702" s="37">
        <v>2349.5</v>
      </c>
      <c r="C1702" s="46">
        <f t="shared" si="104"/>
        <v>2385.1</v>
      </c>
      <c r="D1702" s="46">
        <f t="shared" si="105"/>
        <v>2439.625</v>
      </c>
      <c r="E1702" s="46">
        <f t="shared" si="106"/>
        <v>2450.2857142857142</v>
      </c>
      <c r="F1702" s="46">
        <f t="shared" si="107"/>
        <v>2523.7800000000002</v>
      </c>
    </row>
    <row r="1703" spans="1:6" x14ac:dyDescent="0.2">
      <c r="A1703" s="5">
        <v>42916</v>
      </c>
      <c r="B1703" s="37">
        <v>2420.6999999999998</v>
      </c>
      <c r="C1703" s="46">
        <f t="shared" si="104"/>
        <v>2445.3999999999996</v>
      </c>
      <c r="D1703" s="46">
        <f t="shared" si="105"/>
        <v>2482.5499999999997</v>
      </c>
      <c r="E1703" s="46">
        <f t="shared" si="106"/>
        <v>2472.1571428571428</v>
      </c>
      <c r="F1703" s="46">
        <f t="shared" si="107"/>
        <v>2553.1200000000003</v>
      </c>
    </row>
    <row r="1704" spans="1:6" x14ac:dyDescent="0.2">
      <c r="A1704" s="5">
        <v>42915</v>
      </c>
      <c r="B1704" s="37">
        <v>2470.1</v>
      </c>
      <c r="C1704" s="46">
        <f t="shared" si="104"/>
        <v>2494.1499999999996</v>
      </c>
      <c r="D1704" s="46">
        <f t="shared" si="105"/>
        <v>2476.0249999999996</v>
      </c>
      <c r="E1704" s="46">
        <f t="shared" si="106"/>
        <v>2508.4714285714285</v>
      </c>
      <c r="F1704" s="46">
        <f t="shared" si="107"/>
        <v>2572.3850000000007</v>
      </c>
    </row>
    <row r="1705" spans="1:6" x14ac:dyDescent="0.2">
      <c r="A1705" s="5">
        <v>42914</v>
      </c>
      <c r="B1705" s="37">
        <v>2518.1999999999998</v>
      </c>
      <c r="C1705" s="46">
        <f t="shared" si="104"/>
        <v>2519.6999999999998</v>
      </c>
      <c r="D1705" s="46">
        <f t="shared" si="105"/>
        <v>2477.9250000000002</v>
      </c>
      <c r="E1705" s="46">
        <f t="shared" si="106"/>
        <v>2537.4285714285716</v>
      </c>
      <c r="F1705" s="46">
        <f t="shared" si="107"/>
        <v>2589.3300000000004</v>
      </c>
    </row>
    <row r="1706" spans="1:6" x14ac:dyDescent="0.2">
      <c r="A1706" s="5">
        <v>42913</v>
      </c>
      <c r="B1706" s="37">
        <v>2521.1999999999998</v>
      </c>
      <c r="C1706" s="46">
        <f t="shared" si="104"/>
        <v>2457.8999999999996</v>
      </c>
      <c r="D1706" s="46">
        <f t="shared" si="105"/>
        <v>2474.0249999999996</v>
      </c>
      <c r="E1706" s="46">
        <f t="shared" si="106"/>
        <v>2552.1428571428573</v>
      </c>
      <c r="F1706" s="46">
        <f t="shared" si="107"/>
        <v>2602.5250000000005</v>
      </c>
    </row>
    <row r="1707" spans="1:6" x14ac:dyDescent="0.2">
      <c r="A1707" s="5">
        <v>42912</v>
      </c>
      <c r="B1707" s="37">
        <v>2394.6</v>
      </c>
      <c r="C1707" s="46">
        <f t="shared" si="104"/>
        <v>2436.1499999999996</v>
      </c>
      <c r="D1707" s="46">
        <f t="shared" si="105"/>
        <v>2512.4499999999998</v>
      </c>
      <c r="E1707" s="46">
        <f t="shared" si="106"/>
        <v>2579.4285714285716</v>
      </c>
      <c r="F1707" s="46">
        <f t="shared" si="107"/>
        <v>2608.5950000000003</v>
      </c>
    </row>
    <row r="1708" spans="1:6" x14ac:dyDescent="0.2">
      <c r="A1708" s="5">
        <v>42911</v>
      </c>
      <c r="B1708" s="37">
        <v>2477.6999999999998</v>
      </c>
      <c r="C1708" s="46">
        <f t="shared" si="104"/>
        <v>2490.1499999999996</v>
      </c>
      <c r="D1708" s="46">
        <f t="shared" si="105"/>
        <v>2582</v>
      </c>
      <c r="E1708" s="46">
        <f t="shared" si="106"/>
        <v>2606.0285714285715</v>
      </c>
      <c r="F1708" s="46">
        <f t="shared" si="107"/>
        <v>2631.0450000000001</v>
      </c>
    </row>
    <row r="1709" spans="1:6" x14ac:dyDescent="0.2">
      <c r="A1709" s="5">
        <v>42910</v>
      </c>
      <c r="B1709" s="37">
        <v>2502.6</v>
      </c>
      <c r="C1709" s="46">
        <f t="shared" si="104"/>
        <v>2588.75</v>
      </c>
      <c r="D1709" s="46">
        <f t="shared" si="105"/>
        <v>2617.875</v>
      </c>
      <c r="E1709" s="46">
        <f t="shared" si="106"/>
        <v>2608</v>
      </c>
      <c r="F1709" s="46">
        <f t="shared" si="107"/>
        <v>2638.9700000000003</v>
      </c>
    </row>
    <row r="1710" spans="1:6" x14ac:dyDescent="0.2">
      <c r="A1710" s="5">
        <v>42909</v>
      </c>
      <c r="B1710" s="37">
        <v>2674.9</v>
      </c>
      <c r="C1710" s="46">
        <f t="shared" si="104"/>
        <v>2673.8500000000004</v>
      </c>
      <c r="D1710" s="46">
        <f t="shared" si="105"/>
        <v>2670.2750000000001</v>
      </c>
      <c r="E1710" s="46">
        <f t="shared" si="106"/>
        <v>2623.3428571428572</v>
      </c>
      <c r="F1710" s="46">
        <f t="shared" si="107"/>
        <v>2638.2499999999995</v>
      </c>
    </row>
    <row r="1711" spans="1:6" x14ac:dyDescent="0.2">
      <c r="A1711" s="5">
        <v>42908</v>
      </c>
      <c r="B1711" s="37">
        <v>2672.8</v>
      </c>
      <c r="C1711" s="46">
        <f t="shared" si="104"/>
        <v>2647</v>
      </c>
      <c r="D1711" s="46">
        <f t="shared" si="105"/>
        <v>2646.75</v>
      </c>
      <c r="E1711" s="46">
        <f t="shared" si="106"/>
        <v>2589.3571428571427</v>
      </c>
      <c r="F1711" s="46">
        <f t="shared" si="107"/>
        <v>2627.5549999999994</v>
      </c>
    </row>
    <row r="1712" spans="1:6" x14ac:dyDescent="0.2">
      <c r="A1712" s="5">
        <v>42907</v>
      </c>
      <c r="B1712" s="37">
        <v>2621.1999999999998</v>
      </c>
      <c r="C1712" s="46">
        <f t="shared" si="104"/>
        <v>2666.7</v>
      </c>
      <c r="D1712" s="46">
        <f t="shared" si="105"/>
        <v>2601.4250000000002</v>
      </c>
      <c r="E1712" s="46">
        <f t="shared" si="106"/>
        <v>2547.1571428571433</v>
      </c>
      <c r="F1712" s="46">
        <f t="shared" si="107"/>
        <v>2614.21</v>
      </c>
    </row>
    <row r="1713" spans="1:6" x14ac:dyDescent="0.2">
      <c r="A1713" s="5">
        <v>42906</v>
      </c>
      <c r="B1713" s="37">
        <v>2712.2</v>
      </c>
      <c r="C1713" s="46">
        <f t="shared" si="104"/>
        <v>2646.5</v>
      </c>
      <c r="D1713" s="46">
        <f t="shared" si="105"/>
        <v>2598.625</v>
      </c>
      <c r="E1713" s="46">
        <f t="shared" si="106"/>
        <v>2514.8428571428572</v>
      </c>
      <c r="F1713" s="46">
        <f t="shared" si="107"/>
        <v>2598.7299999999996</v>
      </c>
    </row>
    <row r="1714" spans="1:6" x14ac:dyDescent="0.2">
      <c r="A1714" s="5">
        <v>42905</v>
      </c>
      <c r="B1714" s="37">
        <v>2580.8000000000002</v>
      </c>
      <c r="C1714" s="46">
        <f t="shared" si="104"/>
        <v>2536.15</v>
      </c>
      <c r="D1714" s="46">
        <f t="shared" si="105"/>
        <v>2529.8249999999998</v>
      </c>
      <c r="E1714" s="46">
        <f t="shared" si="106"/>
        <v>2509.7285714285713</v>
      </c>
      <c r="F1714" s="46">
        <f t="shared" si="107"/>
        <v>2572.7099999999996</v>
      </c>
    </row>
    <row r="1715" spans="1:6" x14ac:dyDescent="0.2">
      <c r="A1715" s="5">
        <v>42904</v>
      </c>
      <c r="B1715" s="37">
        <v>2491.5</v>
      </c>
      <c r="C1715" s="46">
        <f t="shared" si="104"/>
        <v>2550.75</v>
      </c>
      <c r="D1715" s="46">
        <f t="shared" si="105"/>
        <v>2478.9749999999999</v>
      </c>
      <c r="E1715" s="46">
        <f t="shared" si="106"/>
        <v>2508.4428571428571</v>
      </c>
      <c r="F1715" s="46">
        <f t="shared" si="107"/>
        <v>2551.0049999999997</v>
      </c>
    </row>
    <row r="1716" spans="1:6" x14ac:dyDescent="0.2">
      <c r="A1716" s="5">
        <v>42903</v>
      </c>
      <c r="B1716" s="37">
        <v>2610</v>
      </c>
      <c r="C1716" s="46">
        <f t="shared" si="104"/>
        <v>2523.5</v>
      </c>
      <c r="D1716" s="46">
        <f t="shared" si="105"/>
        <v>2454.85</v>
      </c>
      <c r="E1716" s="46">
        <f t="shared" si="106"/>
        <v>2571.985714285714</v>
      </c>
      <c r="F1716" s="46">
        <f t="shared" si="107"/>
        <v>2536.7999999999997</v>
      </c>
    </row>
    <row r="1717" spans="1:6" x14ac:dyDescent="0.2">
      <c r="A1717" s="5">
        <v>42902</v>
      </c>
      <c r="B1717" s="37">
        <v>2437</v>
      </c>
      <c r="C1717" s="46">
        <f t="shared" si="104"/>
        <v>2407.1999999999998</v>
      </c>
      <c r="D1717" s="46">
        <f t="shared" si="105"/>
        <v>2471.4499999999998</v>
      </c>
      <c r="E1717" s="46">
        <f t="shared" si="106"/>
        <v>2599.985714285714</v>
      </c>
      <c r="F1717" s="46">
        <f t="shared" si="107"/>
        <v>2509.1299999999997</v>
      </c>
    </row>
    <row r="1718" spans="1:6" x14ac:dyDescent="0.2">
      <c r="A1718" s="5">
        <v>42901</v>
      </c>
      <c r="B1718" s="37">
        <v>2377.4</v>
      </c>
      <c r="C1718" s="46">
        <f t="shared" si="104"/>
        <v>2386.1999999999998</v>
      </c>
      <c r="D1718" s="46">
        <f t="shared" si="105"/>
        <v>2505.1499999999996</v>
      </c>
      <c r="E1718" s="46">
        <f t="shared" si="106"/>
        <v>2653.1285714285709</v>
      </c>
      <c r="F1718" s="46">
        <f t="shared" si="107"/>
        <v>2485.8949999999995</v>
      </c>
    </row>
    <row r="1719" spans="1:6" x14ac:dyDescent="0.2">
      <c r="A1719" s="5">
        <v>42900</v>
      </c>
      <c r="B1719" s="37">
        <v>2395</v>
      </c>
      <c r="C1719" s="46">
        <f t="shared" si="104"/>
        <v>2535.6999999999998</v>
      </c>
      <c r="D1719" s="46">
        <f t="shared" si="105"/>
        <v>2644.875</v>
      </c>
      <c r="E1719" s="46">
        <f t="shared" si="106"/>
        <v>2710.9428571428571</v>
      </c>
      <c r="F1719" s="46">
        <f t="shared" si="107"/>
        <v>2473.3900000000003</v>
      </c>
    </row>
    <row r="1720" spans="1:6" x14ac:dyDescent="0.2">
      <c r="A1720" s="5">
        <v>42899</v>
      </c>
      <c r="B1720" s="37">
        <v>2676.4</v>
      </c>
      <c r="C1720" s="46">
        <f t="shared" si="104"/>
        <v>2624.1000000000004</v>
      </c>
      <c r="D1720" s="46">
        <f t="shared" si="105"/>
        <v>2747.625</v>
      </c>
      <c r="E1720" s="46">
        <f t="shared" si="106"/>
        <v>2746.3142857142852</v>
      </c>
      <c r="F1720" s="46">
        <f t="shared" si="107"/>
        <v>2466.2400000000002</v>
      </c>
    </row>
    <row r="1721" spans="1:6" x14ac:dyDescent="0.2">
      <c r="A1721" s="5">
        <v>42898</v>
      </c>
      <c r="B1721" s="37">
        <v>2571.8000000000002</v>
      </c>
      <c r="C1721" s="46">
        <f t="shared" si="104"/>
        <v>2754.05</v>
      </c>
      <c r="D1721" s="46">
        <f t="shared" si="105"/>
        <v>2780.7750000000001</v>
      </c>
      <c r="E1721" s="46">
        <f t="shared" si="106"/>
        <v>2770.2</v>
      </c>
      <c r="F1721" s="46">
        <f t="shared" si="107"/>
        <v>2452.1600000000003</v>
      </c>
    </row>
    <row r="1722" spans="1:6" x14ac:dyDescent="0.2">
      <c r="A1722" s="5">
        <v>42897</v>
      </c>
      <c r="B1722" s="37">
        <v>2936.3</v>
      </c>
      <c r="C1722" s="46">
        <f t="shared" si="104"/>
        <v>2871.15</v>
      </c>
      <c r="D1722" s="46">
        <f t="shared" si="105"/>
        <v>2833.35</v>
      </c>
      <c r="E1722" s="46">
        <f t="shared" si="106"/>
        <v>2779.4</v>
      </c>
      <c r="F1722" s="46">
        <f t="shared" si="107"/>
        <v>2436.0350000000008</v>
      </c>
    </row>
    <row r="1723" spans="1:6" x14ac:dyDescent="0.2">
      <c r="A1723" s="5">
        <v>42896</v>
      </c>
      <c r="B1723" s="37">
        <v>2806</v>
      </c>
      <c r="C1723" s="46">
        <f t="shared" si="104"/>
        <v>2807.5</v>
      </c>
      <c r="D1723" s="46">
        <f t="shared" si="105"/>
        <v>2759.9250000000002</v>
      </c>
      <c r="E1723" s="46">
        <f t="shared" si="106"/>
        <v>2715.3857142857146</v>
      </c>
      <c r="F1723" s="46">
        <f t="shared" si="107"/>
        <v>2393.4950000000008</v>
      </c>
    </row>
    <row r="1724" spans="1:6" x14ac:dyDescent="0.2">
      <c r="A1724" s="5">
        <v>42895</v>
      </c>
      <c r="B1724" s="37">
        <v>2809</v>
      </c>
      <c r="C1724" s="46">
        <f t="shared" si="104"/>
        <v>2795.55</v>
      </c>
      <c r="D1724" s="46">
        <f t="shared" si="105"/>
        <v>2769.3250000000003</v>
      </c>
      <c r="E1724" s="46">
        <f t="shared" si="106"/>
        <v>2666.1</v>
      </c>
      <c r="F1724" s="46">
        <f t="shared" si="107"/>
        <v>2354.6550000000002</v>
      </c>
    </row>
    <row r="1725" spans="1:6" x14ac:dyDescent="0.2">
      <c r="A1725" s="5">
        <v>42894</v>
      </c>
      <c r="B1725" s="37">
        <v>2782.1</v>
      </c>
      <c r="C1725" s="46">
        <f t="shared" si="104"/>
        <v>2712.35</v>
      </c>
      <c r="D1725" s="46">
        <f t="shared" si="105"/>
        <v>2726.125</v>
      </c>
      <c r="E1725" s="46">
        <f t="shared" si="106"/>
        <v>2608.514285714286</v>
      </c>
      <c r="F1725" s="46">
        <f t="shared" si="107"/>
        <v>2317.19</v>
      </c>
    </row>
    <row r="1726" spans="1:6" x14ac:dyDescent="0.2">
      <c r="A1726" s="5">
        <v>42893</v>
      </c>
      <c r="B1726" s="37">
        <v>2642.6</v>
      </c>
      <c r="C1726" s="46">
        <f t="shared" si="104"/>
        <v>2743.1</v>
      </c>
      <c r="D1726" s="46">
        <f t="shared" si="105"/>
        <v>2652.6499999999996</v>
      </c>
      <c r="E1726" s="46">
        <f t="shared" si="106"/>
        <v>2541.2999999999997</v>
      </c>
      <c r="F1726" s="46">
        <f t="shared" si="107"/>
        <v>2276.41</v>
      </c>
    </row>
    <row r="1727" spans="1:6" x14ac:dyDescent="0.2">
      <c r="A1727" s="5">
        <v>42892</v>
      </c>
      <c r="B1727" s="37">
        <v>2843.6</v>
      </c>
      <c r="C1727" s="46">
        <f t="shared" si="104"/>
        <v>2739.8999999999996</v>
      </c>
      <c r="D1727" s="46">
        <f t="shared" si="105"/>
        <v>2607.25</v>
      </c>
      <c r="E1727" s="46">
        <f t="shared" si="106"/>
        <v>2476.9</v>
      </c>
      <c r="F1727" s="46">
        <f t="shared" si="107"/>
        <v>2241.3549999999996</v>
      </c>
    </row>
    <row r="1728" spans="1:6" x14ac:dyDescent="0.2">
      <c r="A1728" s="5">
        <v>42891</v>
      </c>
      <c r="B1728" s="37">
        <v>2636.2</v>
      </c>
      <c r="C1728" s="46">
        <f t="shared" si="104"/>
        <v>2562.1999999999998</v>
      </c>
      <c r="D1728" s="46">
        <f t="shared" si="105"/>
        <v>2497.8249999999998</v>
      </c>
      <c r="E1728" s="46">
        <f t="shared" si="106"/>
        <v>2377.3428571428572</v>
      </c>
      <c r="F1728" s="46">
        <f t="shared" si="107"/>
        <v>2192.6749999999997</v>
      </c>
    </row>
    <row r="1729" spans="1:6" x14ac:dyDescent="0.2">
      <c r="A1729" s="5">
        <v>42890</v>
      </c>
      <c r="B1729" s="37">
        <v>2488.1999999999998</v>
      </c>
      <c r="C1729" s="46">
        <f t="shared" si="104"/>
        <v>2474.6</v>
      </c>
      <c r="D1729" s="46">
        <f t="shared" si="105"/>
        <v>2416.6750000000002</v>
      </c>
      <c r="E1729" s="46">
        <f t="shared" si="106"/>
        <v>2316.0857142857144</v>
      </c>
      <c r="F1729" s="46">
        <f t="shared" si="107"/>
        <v>2150.1499999999996</v>
      </c>
    </row>
    <row r="1730" spans="1:6" x14ac:dyDescent="0.2">
      <c r="A1730" s="5">
        <v>42889</v>
      </c>
      <c r="B1730" s="37">
        <v>2461</v>
      </c>
      <c r="C1730" s="46">
        <f t="shared" si="104"/>
        <v>2433.4499999999998</v>
      </c>
      <c r="D1730" s="46">
        <f t="shared" si="105"/>
        <v>2342.5749999999998</v>
      </c>
      <c r="E1730" s="46">
        <f t="shared" si="106"/>
        <v>2254.4285714285716</v>
      </c>
      <c r="F1730" s="46">
        <f t="shared" si="107"/>
        <v>2114.3649999999998</v>
      </c>
    </row>
    <row r="1731" spans="1:6" x14ac:dyDescent="0.2">
      <c r="A1731" s="5">
        <v>42888</v>
      </c>
      <c r="B1731" s="37">
        <v>2405.9</v>
      </c>
      <c r="C1731" s="46">
        <f t="shared" ref="C1731:C1794" si="108">AVERAGE(B1731:B1732)</f>
        <v>2358.75</v>
      </c>
      <c r="D1731" s="46">
        <f t="shared" ref="D1731:D1794" si="109">AVERAGE(B1731:B1734)</f>
        <v>2264</v>
      </c>
      <c r="E1731" s="46">
        <f t="shared" ref="E1731:E1794" si="110">AVERAGE(B1731:B1737)</f>
        <v>2184.6142857142854</v>
      </c>
      <c r="F1731" s="46">
        <f t="shared" ref="F1731:F1794" si="111">AVERAGE(B1731:B1750)</f>
        <v>2082.7199999999998</v>
      </c>
    </row>
    <row r="1732" spans="1:6" x14ac:dyDescent="0.2">
      <c r="A1732" s="5">
        <v>42887</v>
      </c>
      <c r="B1732" s="37">
        <v>2311.6</v>
      </c>
      <c r="C1732" s="46">
        <f t="shared" si="108"/>
        <v>2251.6999999999998</v>
      </c>
      <c r="D1732" s="46">
        <f t="shared" si="109"/>
        <v>2214.375</v>
      </c>
      <c r="E1732" s="46">
        <f t="shared" si="110"/>
        <v>2144.8142857142857</v>
      </c>
      <c r="F1732" s="46">
        <f t="shared" si="111"/>
        <v>2053.4449999999997</v>
      </c>
    </row>
    <row r="1733" spans="1:6" x14ac:dyDescent="0.2">
      <c r="A1733" s="5">
        <v>42886</v>
      </c>
      <c r="B1733" s="37">
        <v>2191.8000000000002</v>
      </c>
      <c r="C1733" s="46">
        <f t="shared" si="108"/>
        <v>2169.25</v>
      </c>
      <c r="D1733" s="46">
        <f t="shared" si="109"/>
        <v>2150.625</v>
      </c>
      <c r="E1733" s="46">
        <f t="shared" si="110"/>
        <v>2136.2999999999997</v>
      </c>
      <c r="F1733" s="46">
        <f t="shared" si="111"/>
        <v>2024.6149999999998</v>
      </c>
    </row>
    <row r="1734" spans="1:6" x14ac:dyDescent="0.2">
      <c r="A1734" s="5">
        <v>42885</v>
      </c>
      <c r="B1734" s="37">
        <v>2146.6999999999998</v>
      </c>
      <c r="C1734" s="46">
        <f t="shared" si="108"/>
        <v>2177.0500000000002</v>
      </c>
      <c r="D1734" s="46">
        <f t="shared" si="109"/>
        <v>2095.75</v>
      </c>
      <c r="E1734" s="46">
        <f t="shared" si="110"/>
        <v>2165.2999999999997</v>
      </c>
      <c r="F1734" s="46">
        <f t="shared" si="111"/>
        <v>2007.72</v>
      </c>
    </row>
    <row r="1735" spans="1:6" x14ac:dyDescent="0.2">
      <c r="A1735" s="5">
        <v>42884</v>
      </c>
      <c r="B1735" s="37">
        <v>2207.4</v>
      </c>
      <c r="C1735" s="46">
        <f t="shared" si="108"/>
        <v>2132</v>
      </c>
      <c r="D1735" s="46">
        <f t="shared" si="109"/>
        <v>2090.9</v>
      </c>
      <c r="E1735" s="46">
        <f t="shared" si="110"/>
        <v>2179.957142857143</v>
      </c>
      <c r="F1735" s="46">
        <f t="shared" si="111"/>
        <v>1990.2250000000004</v>
      </c>
    </row>
    <row r="1736" spans="1:6" x14ac:dyDescent="0.2">
      <c r="A1736" s="5">
        <v>42883</v>
      </c>
      <c r="B1736" s="37">
        <v>2056.6</v>
      </c>
      <c r="C1736" s="46">
        <f t="shared" si="108"/>
        <v>2014.4499999999998</v>
      </c>
      <c r="D1736" s="46">
        <f t="shared" si="109"/>
        <v>2102.0500000000002</v>
      </c>
      <c r="E1736" s="46">
        <f t="shared" si="110"/>
        <v>2162.542857142857</v>
      </c>
      <c r="F1736" s="46">
        <f t="shared" si="111"/>
        <v>1967.8550000000002</v>
      </c>
    </row>
    <row r="1737" spans="1:6" x14ac:dyDescent="0.2">
      <c r="A1737" s="5">
        <v>42882</v>
      </c>
      <c r="B1737" s="37">
        <v>1972.3</v>
      </c>
      <c r="C1737" s="46">
        <f t="shared" si="108"/>
        <v>2049.8000000000002</v>
      </c>
      <c r="D1737" s="46">
        <f t="shared" si="109"/>
        <v>2186.6000000000004</v>
      </c>
      <c r="E1737" s="46">
        <f t="shared" si="110"/>
        <v>2158.6285714285718</v>
      </c>
      <c r="F1737" s="46">
        <f t="shared" si="111"/>
        <v>1950.1850000000002</v>
      </c>
    </row>
    <row r="1738" spans="1:6" x14ac:dyDescent="0.2">
      <c r="A1738" s="5">
        <v>42881</v>
      </c>
      <c r="B1738" s="37">
        <v>2127.3000000000002</v>
      </c>
      <c r="C1738" s="46">
        <f t="shared" si="108"/>
        <v>2189.65</v>
      </c>
      <c r="D1738" s="46">
        <f t="shared" si="109"/>
        <v>2255.8500000000004</v>
      </c>
      <c r="E1738" s="46">
        <f t="shared" si="110"/>
        <v>2171.1142857142863</v>
      </c>
      <c r="F1738" s="46">
        <f t="shared" si="111"/>
        <v>1932.5650000000001</v>
      </c>
    </row>
    <row r="1739" spans="1:6" x14ac:dyDescent="0.2">
      <c r="A1739" s="5">
        <v>42880</v>
      </c>
      <c r="B1739" s="37">
        <v>2252</v>
      </c>
      <c r="C1739" s="46">
        <f t="shared" si="108"/>
        <v>2323.4</v>
      </c>
      <c r="D1739" s="46">
        <f t="shared" si="109"/>
        <v>2245.4</v>
      </c>
      <c r="E1739" s="46">
        <f t="shared" si="110"/>
        <v>2148.1428571428573</v>
      </c>
      <c r="F1739" s="46">
        <f t="shared" si="111"/>
        <v>1906.0549999999998</v>
      </c>
    </row>
    <row r="1740" spans="1:6" x14ac:dyDescent="0.2">
      <c r="A1740" s="5">
        <v>42879</v>
      </c>
      <c r="B1740" s="37">
        <v>2394.8000000000002</v>
      </c>
      <c r="C1740" s="46">
        <f t="shared" si="108"/>
        <v>2322.0500000000002</v>
      </c>
      <c r="D1740" s="46">
        <f t="shared" si="109"/>
        <v>2189.7000000000003</v>
      </c>
      <c r="E1740" s="46">
        <f t="shared" si="110"/>
        <v>2103.7857142857142</v>
      </c>
      <c r="F1740" s="46">
        <f t="shared" si="111"/>
        <v>1870.7099999999998</v>
      </c>
    </row>
    <row r="1741" spans="1:6" x14ac:dyDescent="0.2">
      <c r="A1741" s="5">
        <v>42878</v>
      </c>
      <c r="B1741" s="37">
        <v>2249.3000000000002</v>
      </c>
      <c r="C1741" s="46">
        <f t="shared" si="108"/>
        <v>2167.4</v>
      </c>
      <c r="D1741" s="46">
        <f t="shared" si="109"/>
        <v>2105.9250000000002</v>
      </c>
      <c r="E1741" s="46">
        <f t="shared" si="110"/>
        <v>2028.8142857142859</v>
      </c>
      <c r="F1741" s="46">
        <f t="shared" si="111"/>
        <v>1831.325</v>
      </c>
    </row>
    <row r="1742" spans="1:6" x14ac:dyDescent="0.2">
      <c r="A1742" s="5">
        <v>42877</v>
      </c>
      <c r="B1742" s="37">
        <v>2085.5</v>
      </c>
      <c r="C1742" s="46">
        <f t="shared" si="108"/>
        <v>2057.35</v>
      </c>
      <c r="D1742" s="46">
        <f t="shared" si="109"/>
        <v>2035.2249999999999</v>
      </c>
      <c r="E1742" s="46">
        <f t="shared" si="110"/>
        <v>1962.5857142857144</v>
      </c>
      <c r="F1742" s="46">
        <f t="shared" si="111"/>
        <v>1799.7500000000005</v>
      </c>
    </row>
    <row r="1743" spans="1:6" x14ac:dyDescent="0.2">
      <c r="A1743" s="5">
        <v>42876</v>
      </c>
      <c r="B1743" s="37">
        <v>2029.2</v>
      </c>
      <c r="C1743" s="46">
        <f t="shared" si="108"/>
        <v>2044.4499999999998</v>
      </c>
      <c r="D1743" s="46">
        <f t="shared" si="109"/>
        <v>1999.2249999999999</v>
      </c>
      <c r="E1743" s="46">
        <f t="shared" si="110"/>
        <v>1917.8714285714286</v>
      </c>
      <c r="F1743" s="46">
        <f t="shared" si="111"/>
        <v>1773.4749999999999</v>
      </c>
    </row>
    <row r="1744" spans="1:6" x14ac:dyDescent="0.2">
      <c r="A1744" s="5">
        <v>42875</v>
      </c>
      <c r="B1744" s="37">
        <v>2059.6999999999998</v>
      </c>
      <c r="C1744" s="46">
        <f t="shared" si="108"/>
        <v>2013.1</v>
      </c>
      <c r="D1744" s="46">
        <f t="shared" si="109"/>
        <v>1959.425</v>
      </c>
      <c r="E1744" s="46">
        <f t="shared" si="110"/>
        <v>1889.1428571428571</v>
      </c>
      <c r="F1744" s="46">
        <f t="shared" si="111"/>
        <v>1748.67</v>
      </c>
    </row>
    <row r="1745" spans="1:6" x14ac:dyDescent="0.2">
      <c r="A1745" s="5">
        <v>42874</v>
      </c>
      <c r="B1745" s="37">
        <v>1966.5</v>
      </c>
      <c r="C1745" s="46">
        <f t="shared" si="108"/>
        <v>1954</v>
      </c>
      <c r="D1745" s="46">
        <f t="shared" si="109"/>
        <v>1890.925</v>
      </c>
      <c r="E1745" s="46">
        <f t="shared" si="110"/>
        <v>1854.957142857143</v>
      </c>
      <c r="F1745" s="46">
        <f t="shared" si="111"/>
        <v>1717.4449999999997</v>
      </c>
    </row>
    <row r="1746" spans="1:6" x14ac:dyDescent="0.2">
      <c r="A1746" s="5">
        <v>42873</v>
      </c>
      <c r="B1746" s="37">
        <v>1941.5</v>
      </c>
      <c r="C1746" s="46">
        <f t="shared" si="108"/>
        <v>1905.75</v>
      </c>
      <c r="D1746" s="46">
        <f t="shared" si="109"/>
        <v>1842.425</v>
      </c>
      <c r="E1746" s="46">
        <f t="shared" si="110"/>
        <v>1821.8857142857141</v>
      </c>
      <c r="F1746" s="46">
        <f t="shared" si="111"/>
        <v>1690.2999999999997</v>
      </c>
    </row>
    <row r="1747" spans="1:6" x14ac:dyDescent="0.2">
      <c r="A1747" s="5">
        <v>42872</v>
      </c>
      <c r="B1747" s="37">
        <v>1870</v>
      </c>
      <c r="C1747" s="46">
        <f t="shared" si="108"/>
        <v>1827.85</v>
      </c>
      <c r="D1747" s="46">
        <f t="shared" si="109"/>
        <v>1814.0749999999998</v>
      </c>
      <c r="E1747" s="46">
        <f t="shared" si="110"/>
        <v>1809.3714285714284</v>
      </c>
      <c r="F1747" s="46">
        <f t="shared" si="111"/>
        <v>1664.0049999999997</v>
      </c>
    </row>
    <row r="1748" spans="1:6" x14ac:dyDescent="0.2">
      <c r="A1748" s="5">
        <v>42871</v>
      </c>
      <c r="B1748" s="37">
        <v>1785.7</v>
      </c>
      <c r="C1748" s="46">
        <f t="shared" si="108"/>
        <v>1779.1</v>
      </c>
      <c r="D1748" s="46">
        <f t="shared" si="109"/>
        <v>1801.6749999999997</v>
      </c>
      <c r="E1748" s="46">
        <f t="shared" si="110"/>
        <v>1798.9142857142854</v>
      </c>
      <c r="F1748" s="46">
        <f t="shared" si="111"/>
        <v>1642.5199999999998</v>
      </c>
    </row>
    <row r="1749" spans="1:6" x14ac:dyDescent="0.2">
      <c r="A1749" s="5">
        <v>42870</v>
      </c>
      <c r="B1749" s="37">
        <v>1772.5</v>
      </c>
      <c r="C1749" s="46">
        <f t="shared" si="108"/>
        <v>1800.3</v>
      </c>
      <c r="D1749" s="46">
        <f t="shared" si="109"/>
        <v>1789</v>
      </c>
      <c r="E1749" s="46">
        <f t="shared" si="110"/>
        <v>1795.242857142857</v>
      </c>
      <c r="F1749" s="46">
        <f t="shared" si="111"/>
        <v>1623.1999999999994</v>
      </c>
    </row>
    <row r="1750" spans="1:6" x14ac:dyDescent="0.2">
      <c r="A1750" s="5">
        <v>42869</v>
      </c>
      <c r="B1750" s="37">
        <v>1828.1</v>
      </c>
      <c r="C1750" s="46">
        <f t="shared" si="108"/>
        <v>1824.25</v>
      </c>
      <c r="D1750" s="46">
        <f t="shared" si="109"/>
        <v>1809.35</v>
      </c>
      <c r="E1750" s="46">
        <f t="shared" si="110"/>
        <v>1785.3428571428572</v>
      </c>
      <c r="F1750" s="46">
        <f t="shared" si="111"/>
        <v>1603.0899999999997</v>
      </c>
    </row>
    <row r="1751" spans="1:6" x14ac:dyDescent="0.2">
      <c r="A1751" s="5">
        <v>42868</v>
      </c>
      <c r="B1751" s="37">
        <v>1820.4</v>
      </c>
      <c r="C1751" s="46">
        <f t="shared" si="108"/>
        <v>1777.7</v>
      </c>
      <c r="D1751" s="46">
        <f t="shared" si="109"/>
        <v>1801.5250000000001</v>
      </c>
      <c r="E1751" s="46">
        <f t="shared" si="110"/>
        <v>1755.6000000000001</v>
      </c>
      <c r="F1751" s="46">
        <f t="shared" si="111"/>
        <v>1578.9349999999997</v>
      </c>
    </row>
    <row r="1752" spans="1:6" x14ac:dyDescent="0.2">
      <c r="A1752" s="5">
        <v>42867</v>
      </c>
      <c r="B1752" s="37">
        <v>1735</v>
      </c>
      <c r="C1752" s="46">
        <f t="shared" si="108"/>
        <v>1794.45</v>
      </c>
      <c r="D1752" s="46">
        <f t="shared" si="109"/>
        <v>1786.425</v>
      </c>
      <c r="E1752" s="46">
        <f t="shared" si="110"/>
        <v>1723.7</v>
      </c>
      <c r="F1752" s="46">
        <f t="shared" si="111"/>
        <v>1555.6749999999997</v>
      </c>
    </row>
    <row r="1753" spans="1:6" x14ac:dyDescent="0.2">
      <c r="A1753" s="5">
        <v>42866</v>
      </c>
      <c r="B1753" s="37">
        <v>1853.9</v>
      </c>
      <c r="C1753" s="46">
        <f t="shared" si="108"/>
        <v>1825.35</v>
      </c>
      <c r="D1753" s="46">
        <f t="shared" si="109"/>
        <v>1778.4749999999999</v>
      </c>
      <c r="E1753" s="46">
        <f t="shared" si="110"/>
        <v>1696.5714285714287</v>
      </c>
      <c r="F1753" s="46">
        <f t="shared" si="111"/>
        <v>1536.2999999999997</v>
      </c>
    </row>
    <row r="1754" spans="1:6" x14ac:dyDescent="0.2">
      <c r="A1754" s="5">
        <v>42865</v>
      </c>
      <c r="B1754" s="37">
        <v>1796.8</v>
      </c>
      <c r="C1754" s="46">
        <f t="shared" si="108"/>
        <v>1778.4</v>
      </c>
      <c r="D1754" s="46">
        <f t="shared" si="109"/>
        <v>1719.9749999999999</v>
      </c>
      <c r="E1754" s="46">
        <f t="shared" si="110"/>
        <v>1661.3142857142859</v>
      </c>
      <c r="F1754" s="46">
        <f t="shared" si="111"/>
        <v>1509.8849999999998</v>
      </c>
    </row>
    <row r="1755" spans="1:6" x14ac:dyDescent="0.2">
      <c r="A1755" s="5">
        <v>42864</v>
      </c>
      <c r="B1755" s="37">
        <v>1760</v>
      </c>
      <c r="C1755" s="46">
        <f t="shared" si="108"/>
        <v>1731.6</v>
      </c>
      <c r="D1755" s="46">
        <f t="shared" si="109"/>
        <v>1670.0500000000002</v>
      </c>
      <c r="E1755" s="46">
        <f t="shared" si="110"/>
        <v>1635.7428571428572</v>
      </c>
      <c r="F1755" s="46">
        <f t="shared" si="111"/>
        <v>1485.4649999999999</v>
      </c>
    </row>
    <row r="1756" spans="1:6" x14ac:dyDescent="0.2">
      <c r="A1756" s="5">
        <v>42863</v>
      </c>
      <c r="B1756" s="37">
        <v>1703.2</v>
      </c>
      <c r="C1756" s="46">
        <f t="shared" si="108"/>
        <v>1661.5500000000002</v>
      </c>
      <c r="D1756" s="46">
        <f t="shared" si="109"/>
        <v>1616.3250000000003</v>
      </c>
      <c r="E1756" s="46">
        <f t="shared" si="110"/>
        <v>1607.1714285714286</v>
      </c>
      <c r="F1756" s="46">
        <f t="shared" si="111"/>
        <v>1460.49</v>
      </c>
    </row>
    <row r="1757" spans="1:6" x14ac:dyDescent="0.2">
      <c r="A1757" s="5">
        <v>42862</v>
      </c>
      <c r="B1757" s="37">
        <v>1619.9</v>
      </c>
      <c r="C1757" s="46">
        <f t="shared" si="108"/>
        <v>1608.5</v>
      </c>
      <c r="D1757" s="46">
        <f t="shared" si="109"/>
        <v>1592.3000000000002</v>
      </c>
      <c r="E1757" s="46">
        <f t="shared" si="110"/>
        <v>1582.8714285714286</v>
      </c>
      <c r="F1757" s="46">
        <f t="shared" si="111"/>
        <v>1438.6000000000001</v>
      </c>
    </row>
    <row r="1758" spans="1:6" x14ac:dyDescent="0.2">
      <c r="A1758" s="5">
        <v>42861</v>
      </c>
      <c r="B1758" s="37">
        <v>1597.1</v>
      </c>
      <c r="C1758" s="46">
        <f t="shared" si="108"/>
        <v>1571.1</v>
      </c>
      <c r="D1758" s="46">
        <f t="shared" si="109"/>
        <v>1591.7749999999999</v>
      </c>
      <c r="E1758" s="46">
        <f t="shared" si="110"/>
        <v>1556.4857142857143</v>
      </c>
      <c r="F1758" s="46">
        <f t="shared" si="111"/>
        <v>1419.605</v>
      </c>
    </row>
    <row r="1759" spans="1:6" x14ac:dyDescent="0.2">
      <c r="A1759" s="5">
        <v>42860</v>
      </c>
      <c r="B1759" s="37">
        <v>1545.1</v>
      </c>
      <c r="C1759" s="46">
        <f t="shared" si="108"/>
        <v>1576.1</v>
      </c>
      <c r="D1759" s="46">
        <f t="shared" si="109"/>
        <v>1582.5</v>
      </c>
      <c r="E1759" s="46">
        <f t="shared" si="110"/>
        <v>1531.7000000000003</v>
      </c>
      <c r="F1759" s="46">
        <f t="shared" si="111"/>
        <v>1400.3500000000001</v>
      </c>
    </row>
    <row r="1760" spans="1:6" x14ac:dyDescent="0.2">
      <c r="A1760" s="5">
        <v>42859</v>
      </c>
      <c r="B1760" s="37">
        <v>1607.1</v>
      </c>
      <c r="C1760" s="46">
        <f t="shared" si="108"/>
        <v>1612.4499999999998</v>
      </c>
      <c r="D1760" s="46">
        <f t="shared" si="109"/>
        <v>1579.5</v>
      </c>
      <c r="E1760" s="46">
        <f t="shared" si="110"/>
        <v>1513.2</v>
      </c>
      <c r="F1760" s="46">
        <f t="shared" si="111"/>
        <v>1382.7599999999998</v>
      </c>
    </row>
    <row r="1761" spans="1:6" x14ac:dyDescent="0.2">
      <c r="A1761" s="5">
        <v>42858</v>
      </c>
      <c r="B1761" s="37">
        <v>1617.8</v>
      </c>
      <c r="C1761" s="46">
        <f t="shared" si="108"/>
        <v>1588.9</v>
      </c>
      <c r="D1761" s="46">
        <f t="shared" si="109"/>
        <v>1536.5249999999999</v>
      </c>
      <c r="E1761" s="46">
        <f t="shared" si="110"/>
        <v>1489.3714285714284</v>
      </c>
      <c r="F1761" s="46">
        <f t="shared" si="111"/>
        <v>1362.7449999999999</v>
      </c>
    </row>
    <row r="1762" spans="1:6" x14ac:dyDescent="0.2">
      <c r="A1762" s="5">
        <v>42857</v>
      </c>
      <c r="B1762" s="37">
        <v>1560</v>
      </c>
      <c r="C1762" s="46">
        <f t="shared" si="108"/>
        <v>1546.55</v>
      </c>
      <c r="D1762" s="46">
        <f t="shared" si="109"/>
        <v>1487.9749999999999</v>
      </c>
      <c r="E1762" s="46">
        <f t="shared" si="110"/>
        <v>1458.1571428571426</v>
      </c>
      <c r="F1762" s="46">
        <f t="shared" si="111"/>
        <v>1341.2049999999999</v>
      </c>
    </row>
    <row r="1763" spans="1:6" x14ac:dyDescent="0.2">
      <c r="A1763" s="5">
        <v>42856</v>
      </c>
      <c r="B1763" s="37">
        <v>1533.1</v>
      </c>
      <c r="C1763" s="46">
        <f t="shared" si="108"/>
        <v>1484.15</v>
      </c>
      <c r="D1763" s="46">
        <f t="shared" si="109"/>
        <v>1451.875</v>
      </c>
      <c r="E1763" s="46">
        <f t="shared" si="110"/>
        <v>1431.0571428571427</v>
      </c>
      <c r="F1763" s="46">
        <f t="shared" si="111"/>
        <v>1324.5750000000003</v>
      </c>
    </row>
    <row r="1764" spans="1:6" x14ac:dyDescent="0.2">
      <c r="A1764" s="5">
        <v>42855</v>
      </c>
      <c r="B1764" s="37">
        <v>1435.2</v>
      </c>
      <c r="C1764" s="46">
        <f t="shared" si="108"/>
        <v>1429.4</v>
      </c>
      <c r="D1764" s="46">
        <f t="shared" si="109"/>
        <v>1428.675</v>
      </c>
      <c r="E1764" s="46">
        <f t="shared" si="110"/>
        <v>1404.1857142857141</v>
      </c>
      <c r="F1764" s="46">
        <f t="shared" si="111"/>
        <v>1309.7</v>
      </c>
    </row>
    <row r="1765" spans="1:6" x14ac:dyDescent="0.2">
      <c r="A1765" s="5">
        <v>42854</v>
      </c>
      <c r="B1765" s="37">
        <v>1423.6</v>
      </c>
      <c r="C1765" s="46">
        <f t="shared" si="108"/>
        <v>1419.6</v>
      </c>
      <c r="D1765" s="46">
        <f t="shared" si="109"/>
        <v>1419.7</v>
      </c>
      <c r="E1765" s="46">
        <f t="shared" si="110"/>
        <v>1392.757142857143</v>
      </c>
      <c r="F1765" s="46">
        <f t="shared" si="111"/>
        <v>1298.9549999999999</v>
      </c>
    </row>
    <row r="1766" spans="1:6" x14ac:dyDescent="0.2">
      <c r="A1766" s="5">
        <v>42853</v>
      </c>
      <c r="B1766" s="37">
        <v>1415.6</v>
      </c>
      <c r="C1766" s="46">
        <f t="shared" si="108"/>
        <v>1427.9499999999998</v>
      </c>
      <c r="D1766" s="46">
        <f t="shared" si="109"/>
        <v>1406.375</v>
      </c>
      <c r="E1766" s="46">
        <f t="shared" si="110"/>
        <v>1381.8857142857144</v>
      </c>
      <c r="F1766" s="46">
        <f t="shared" si="111"/>
        <v>1288.57</v>
      </c>
    </row>
    <row r="1767" spans="1:6" x14ac:dyDescent="0.2">
      <c r="A1767" s="5">
        <v>42852</v>
      </c>
      <c r="B1767" s="37">
        <v>1440.3</v>
      </c>
      <c r="C1767" s="46">
        <f t="shared" si="108"/>
        <v>1419.8</v>
      </c>
      <c r="D1767" s="46">
        <f t="shared" si="109"/>
        <v>1388.7249999999999</v>
      </c>
      <c r="E1767" s="46">
        <f t="shared" si="110"/>
        <v>1369.0285714285712</v>
      </c>
      <c r="F1767" s="46">
        <f t="shared" si="111"/>
        <v>1277.1949999999999</v>
      </c>
    </row>
    <row r="1768" spans="1:6" x14ac:dyDescent="0.2">
      <c r="A1768" s="5">
        <v>42851</v>
      </c>
      <c r="B1768" s="37">
        <v>1399.3</v>
      </c>
      <c r="C1768" s="46">
        <f t="shared" si="108"/>
        <v>1384.8</v>
      </c>
      <c r="D1768" s="46">
        <f t="shared" si="109"/>
        <v>1367.45</v>
      </c>
      <c r="E1768" s="46">
        <f t="shared" si="110"/>
        <v>1350.1857142857141</v>
      </c>
      <c r="F1768" s="46">
        <f t="shared" si="111"/>
        <v>1265.0099999999998</v>
      </c>
    </row>
    <row r="1769" spans="1:6" x14ac:dyDescent="0.2">
      <c r="A1769" s="5">
        <v>42850</v>
      </c>
      <c r="B1769" s="37">
        <v>1370.3</v>
      </c>
      <c r="C1769" s="46">
        <f t="shared" si="108"/>
        <v>1357.65</v>
      </c>
      <c r="D1769" s="46">
        <f t="shared" si="109"/>
        <v>1354.5</v>
      </c>
      <c r="E1769" s="46">
        <f t="shared" si="110"/>
        <v>1330.3571428571429</v>
      </c>
      <c r="F1769" s="46">
        <f t="shared" si="111"/>
        <v>1254.6199999999999</v>
      </c>
    </row>
    <row r="1770" spans="1:6" x14ac:dyDescent="0.2">
      <c r="A1770" s="5">
        <v>42849</v>
      </c>
      <c r="B1770" s="37">
        <v>1345</v>
      </c>
      <c r="C1770" s="46">
        <f t="shared" si="108"/>
        <v>1350.1</v>
      </c>
      <c r="D1770" s="46">
        <f t="shared" si="109"/>
        <v>1343.3249999999998</v>
      </c>
      <c r="E1770" s="46">
        <f t="shared" si="110"/>
        <v>1315.3714285714284</v>
      </c>
      <c r="F1770" s="46">
        <f t="shared" si="111"/>
        <v>1243.1349999999998</v>
      </c>
    </row>
    <row r="1771" spans="1:6" x14ac:dyDescent="0.2">
      <c r="A1771" s="5">
        <v>42848</v>
      </c>
      <c r="B1771" s="37">
        <v>1355.2</v>
      </c>
      <c r="C1771" s="46">
        <f t="shared" si="108"/>
        <v>1351.35</v>
      </c>
      <c r="D1771" s="46">
        <f t="shared" si="109"/>
        <v>1334.175</v>
      </c>
      <c r="E1771" s="46">
        <f t="shared" si="110"/>
        <v>1300.3714285714286</v>
      </c>
      <c r="F1771" s="46">
        <f t="shared" si="111"/>
        <v>1233.1349999999998</v>
      </c>
    </row>
    <row r="1772" spans="1:6" x14ac:dyDescent="0.2">
      <c r="A1772" s="5">
        <v>42847</v>
      </c>
      <c r="B1772" s="37">
        <v>1347.5</v>
      </c>
      <c r="C1772" s="46">
        <f t="shared" si="108"/>
        <v>1336.55</v>
      </c>
      <c r="D1772" s="46">
        <f t="shared" si="109"/>
        <v>1310.5</v>
      </c>
      <c r="E1772" s="46">
        <f t="shared" si="110"/>
        <v>1279.9142857142856</v>
      </c>
      <c r="F1772" s="46">
        <f t="shared" si="111"/>
        <v>1222.8849999999998</v>
      </c>
    </row>
    <row r="1773" spans="1:6" x14ac:dyDescent="0.2">
      <c r="A1773" s="5">
        <v>42846</v>
      </c>
      <c r="B1773" s="37">
        <v>1325.6</v>
      </c>
      <c r="C1773" s="46">
        <f t="shared" si="108"/>
        <v>1317</v>
      </c>
      <c r="D1773" s="46">
        <f t="shared" si="109"/>
        <v>1289.9749999999999</v>
      </c>
      <c r="E1773" s="46">
        <f t="shared" si="110"/>
        <v>1257.8857142857141</v>
      </c>
      <c r="F1773" s="46">
        <f t="shared" si="111"/>
        <v>1210.8899999999996</v>
      </c>
    </row>
    <row r="1774" spans="1:6" x14ac:dyDescent="0.2">
      <c r="A1774" s="5">
        <v>42845</v>
      </c>
      <c r="B1774" s="37">
        <v>1308.4000000000001</v>
      </c>
      <c r="C1774" s="46">
        <f t="shared" si="108"/>
        <v>1284.45</v>
      </c>
      <c r="D1774" s="46">
        <f t="shared" si="109"/>
        <v>1268.575</v>
      </c>
      <c r="E1774" s="46">
        <f t="shared" si="110"/>
        <v>1240.9142857142856</v>
      </c>
      <c r="F1774" s="46">
        <f t="shared" si="111"/>
        <v>1199.27</v>
      </c>
    </row>
    <row r="1775" spans="1:6" x14ac:dyDescent="0.2">
      <c r="A1775" s="5">
        <v>42844</v>
      </c>
      <c r="B1775" s="37">
        <v>1260.5</v>
      </c>
      <c r="C1775" s="46">
        <f t="shared" si="108"/>
        <v>1262.95</v>
      </c>
      <c r="D1775" s="46">
        <f t="shared" si="109"/>
        <v>1244.4749999999999</v>
      </c>
      <c r="E1775" s="46">
        <f t="shared" si="110"/>
        <v>1223.5714285714287</v>
      </c>
      <c r="F1775" s="46">
        <f t="shared" si="111"/>
        <v>1187.9349999999999</v>
      </c>
    </row>
    <row r="1776" spans="1:6" x14ac:dyDescent="0.2">
      <c r="A1776" s="5">
        <v>42843</v>
      </c>
      <c r="B1776" s="37">
        <v>1265.4000000000001</v>
      </c>
      <c r="C1776" s="46">
        <f t="shared" si="108"/>
        <v>1252.7</v>
      </c>
      <c r="D1776" s="46">
        <f t="shared" si="109"/>
        <v>1227.675</v>
      </c>
      <c r="E1776" s="46">
        <f t="shared" si="110"/>
        <v>1218.8428571428572</v>
      </c>
      <c r="F1776" s="46">
        <f t="shared" si="111"/>
        <v>1176.96</v>
      </c>
    </row>
    <row r="1777" spans="1:6" x14ac:dyDescent="0.2">
      <c r="A1777" s="5">
        <v>42842</v>
      </c>
      <c r="B1777" s="37">
        <v>1240</v>
      </c>
      <c r="C1777" s="46">
        <f t="shared" si="108"/>
        <v>1226</v>
      </c>
      <c r="D1777" s="46">
        <f t="shared" si="109"/>
        <v>1213.0250000000001</v>
      </c>
      <c r="E1777" s="46">
        <f t="shared" si="110"/>
        <v>1214.5857142857144</v>
      </c>
      <c r="F1777" s="46">
        <f t="shared" si="111"/>
        <v>1165.78</v>
      </c>
    </row>
    <row r="1778" spans="1:6" x14ac:dyDescent="0.2">
      <c r="A1778" s="5">
        <v>42841</v>
      </c>
      <c r="B1778" s="37">
        <v>1212</v>
      </c>
      <c r="C1778" s="46">
        <f t="shared" si="108"/>
        <v>1202.6500000000001</v>
      </c>
      <c r="D1778" s="46">
        <f t="shared" si="109"/>
        <v>1199.7750000000001</v>
      </c>
      <c r="E1778" s="46">
        <f t="shared" si="110"/>
        <v>1211.7714285714285</v>
      </c>
      <c r="F1778" s="46">
        <f t="shared" si="111"/>
        <v>1156.0149999999999</v>
      </c>
    </row>
    <row r="1779" spans="1:6" x14ac:dyDescent="0.2">
      <c r="A1779" s="5">
        <v>42840</v>
      </c>
      <c r="B1779" s="37">
        <v>1193.3</v>
      </c>
      <c r="C1779" s="46">
        <f t="shared" si="108"/>
        <v>1200.05</v>
      </c>
      <c r="D1779" s="46">
        <f t="shared" si="109"/>
        <v>1203.625</v>
      </c>
      <c r="E1779" s="46">
        <f t="shared" si="110"/>
        <v>1212.3285714285716</v>
      </c>
      <c r="F1779" s="46">
        <f t="shared" si="111"/>
        <v>1147.5500000000002</v>
      </c>
    </row>
    <row r="1780" spans="1:6" x14ac:dyDescent="0.2">
      <c r="A1780" s="5">
        <v>42839</v>
      </c>
      <c r="B1780" s="37">
        <v>1206.8</v>
      </c>
      <c r="C1780" s="46">
        <f t="shared" si="108"/>
        <v>1196.9000000000001</v>
      </c>
      <c r="D1780" s="46">
        <f t="shared" si="109"/>
        <v>1214.2</v>
      </c>
      <c r="E1780" s="46">
        <f t="shared" si="110"/>
        <v>1211.5857142857144</v>
      </c>
      <c r="F1780" s="46">
        <f t="shared" si="111"/>
        <v>1136.3350000000003</v>
      </c>
    </row>
    <row r="1781" spans="1:6" x14ac:dyDescent="0.2">
      <c r="A1781" s="5">
        <v>42838</v>
      </c>
      <c r="B1781" s="37">
        <v>1187</v>
      </c>
      <c r="C1781" s="46">
        <f t="shared" si="108"/>
        <v>1207.2</v>
      </c>
      <c r="D1781" s="46">
        <f t="shared" si="109"/>
        <v>1217.575</v>
      </c>
      <c r="E1781" s="46">
        <f t="shared" si="110"/>
        <v>1210.1285714285716</v>
      </c>
      <c r="F1781" s="46">
        <f t="shared" si="111"/>
        <v>1124.6050000000002</v>
      </c>
    </row>
    <row r="1782" spans="1:6" x14ac:dyDescent="0.2">
      <c r="A1782" s="5">
        <v>42837</v>
      </c>
      <c r="B1782" s="37">
        <v>1227.4000000000001</v>
      </c>
      <c r="C1782" s="46">
        <f t="shared" si="108"/>
        <v>1231.5</v>
      </c>
      <c r="D1782" s="46">
        <f t="shared" si="109"/>
        <v>1224.8000000000002</v>
      </c>
      <c r="E1782" s="46">
        <f t="shared" si="110"/>
        <v>1210.7714285714287</v>
      </c>
      <c r="F1782" s="46">
        <f t="shared" si="111"/>
        <v>1112.4100000000003</v>
      </c>
    </row>
    <row r="1783" spans="1:6" x14ac:dyDescent="0.2">
      <c r="A1783" s="5">
        <v>42836</v>
      </c>
      <c r="B1783" s="37">
        <v>1235.5999999999999</v>
      </c>
      <c r="C1783" s="46">
        <f t="shared" si="108"/>
        <v>1227.9499999999998</v>
      </c>
      <c r="D1783" s="46">
        <f t="shared" si="109"/>
        <v>1214.9749999999999</v>
      </c>
      <c r="E1783" s="46">
        <f t="shared" si="110"/>
        <v>1198.3714285714286</v>
      </c>
      <c r="F1783" s="46">
        <f t="shared" si="111"/>
        <v>1102.69</v>
      </c>
    </row>
    <row r="1784" spans="1:6" x14ac:dyDescent="0.2">
      <c r="A1784" s="5">
        <v>42835</v>
      </c>
      <c r="B1784" s="37">
        <v>1220.3</v>
      </c>
      <c r="C1784" s="46">
        <f t="shared" si="108"/>
        <v>1218.0999999999999</v>
      </c>
      <c r="D1784" s="46">
        <f t="shared" si="109"/>
        <v>1205.2249999999999</v>
      </c>
      <c r="E1784" s="46">
        <f t="shared" si="110"/>
        <v>1185.4285714285713</v>
      </c>
      <c r="F1784" s="46">
        <f t="shared" si="111"/>
        <v>1092.865</v>
      </c>
    </row>
    <row r="1785" spans="1:6" x14ac:dyDescent="0.2">
      <c r="A1785" s="5">
        <v>42834</v>
      </c>
      <c r="B1785" s="37">
        <v>1215.9000000000001</v>
      </c>
      <c r="C1785" s="46">
        <f t="shared" si="108"/>
        <v>1202</v>
      </c>
      <c r="D1785" s="46">
        <f t="shared" si="109"/>
        <v>1198.0250000000001</v>
      </c>
      <c r="E1785" s="46">
        <f t="shared" si="110"/>
        <v>1175.4142857142858</v>
      </c>
      <c r="F1785" s="46">
        <f t="shared" si="111"/>
        <v>1087.6000000000001</v>
      </c>
    </row>
    <row r="1786" spans="1:6" x14ac:dyDescent="0.2">
      <c r="A1786" s="5">
        <v>42833</v>
      </c>
      <c r="B1786" s="37">
        <v>1188.0999999999999</v>
      </c>
      <c r="C1786" s="46">
        <f t="shared" si="108"/>
        <v>1192.3499999999999</v>
      </c>
      <c r="D1786" s="46">
        <f t="shared" si="109"/>
        <v>1179.1999999999998</v>
      </c>
      <c r="E1786" s="46">
        <f t="shared" si="110"/>
        <v>1159.9428571428568</v>
      </c>
      <c r="F1786" s="46">
        <f t="shared" si="111"/>
        <v>1078.7549999999999</v>
      </c>
    </row>
    <row r="1787" spans="1:6" x14ac:dyDescent="0.2">
      <c r="A1787" s="5">
        <v>42832</v>
      </c>
      <c r="B1787" s="37">
        <v>1196.5999999999999</v>
      </c>
      <c r="C1787" s="46">
        <f t="shared" si="108"/>
        <v>1194.05</v>
      </c>
      <c r="D1787" s="46">
        <f t="shared" si="109"/>
        <v>1168.425</v>
      </c>
      <c r="E1787" s="46">
        <f t="shared" si="110"/>
        <v>1146.3857142857144</v>
      </c>
      <c r="F1787" s="46">
        <f t="shared" si="111"/>
        <v>1070.155</v>
      </c>
    </row>
    <row r="1788" spans="1:6" x14ac:dyDescent="0.2">
      <c r="A1788" s="5">
        <v>42831</v>
      </c>
      <c r="B1788" s="37">
        <v>1191.5</v>
      </c>
      <c r="C1788" s="46">
        <f t="shared" si="108"/>
        <v>1166.05</v>
      </c>
      <c r="D1788" s="46">
        <f t="shared" si="109"/>
        <v>1156.825</v>
      </c>
      <c r="E1788" s="46">
        <f t="shared" si="110"/>
        <v>1129.9714285714285</v>
      </c>
      <c r="F1788" s="46">
        <f t="shared" si="111"/>
        <v>1058.875</v>
      </c>
    </row>
    <row r="1789" spans="1:6" x14ac:dyDescent="0.2">
      <c r="A1789" s="5">
        <v>42830</v>
      </c>
      <c r="B1789" s="37">
        <v>1140.5999999999999</v>
      </c>
      <c r="C1789" s="46">
        <f t="shared" si="108"/>
        <v>1142.8</v>
      </c>
      <c r="D1789" s="46">
        <f t="shared" si="109"/>
        <v>1135.8499999999999</v>
      </c>
      <c r="E1789" s="46">
        <f t="shared" si="110"/>
        <v>1108.4714285714285</v>
      </c>
      <c r="F1789" s="46">
        <f t="shared" si="111"/>
        <v>1052.72</v>
      </c>
    </row>
    <row r="1790" spans="1:6" x14ac:dyDescent="0.2">
      <c r="A1790" s="5">
        <v>42829</v>
      </c>
      <c r="B1790" s="37">
        <v>1145</v>
      </c>
      <c r="C1790" s="46">
        <f t="shared" si="108"/>
        <v>1147.5999999999999</v>
      </c>
      <c r="D1790" s="46">
        <f t="shared" si="109"/>
        <v>1124</v>
      </c>
      <c r="E1790" s="46">
        <f t="shared" si="110"/>
        <v>1094.3571428571429</v>
      </c>
      <c r="F1790" s="46">
        <f t="shared" si="111"/>
        <v>1054.1400000000001</v>
      </c>
    </row>
    <row r="1791" spans="1:6" x14ac:dyDescent="0.2">
      <c r="A1791" s="5">
        <v>42828</v>
      </c>
      <c r="B1791" s="37">
        <v>1150.2</v>
      </c>
      <c r="C1791" s="46">
        <f t="shared" si="108"/>
        <v>1128.9000000000001</v>
      </c>
      <c r="D1791" s="46">
        <f t="shared" si="109"/>
        <v>1108.175</v>
      </c>
      <c r="E1791" s="46">
        <f t="shared" si="110"/>
        <v>1080.0285714285715</v>
      </c>
      <c r="F1791" s="46">
        <f t="shared" si="111"/>
        <v>1059.6950000000002</v>
      </c>
    </row>
    <row r="1792" spans="1:6" x14ac:dyDescent="0.2">
      <c r="A1792" s="5">
        <v>42827</v>
      </c>
      <c r="B1792" s="37">
        <v>1107.5999999999999</v>
      </c>
      <c r="C1792" s="46">
        <f t="shared" si="108"/>
        <v>1100.4000000000001</v>
      </c>
      <c r="D1792" s="46">
        <f t="shared" si="109"/>
        <v>1080.875</v>
      </c>
      <c r="E1792" s="46">
        <f t="shared" si="110"/>
        <v>1064.6714285714286</v>
      </c>
      <c r="F1792" s="46">
        <f t="shared" si="111"/>
        <v>1064.4350000000002</v>
      </c>
    </row>
    <row r="1793" spans="1:6" x14ac:dyDescent="0.2">
      <c r="A1793" s="5">
        <v>42826</v>
      </c>
      <c r="B1793" s="37">
        <v>1093.2</v>
      </c>
      <c r="C1793" s="46">
        <f t="shared" si="108"/>
        <v>1087.45</v>
      </c>
      <c r="D1793" s="46">
        <f t="shared" si="109"/>
        <v>1064.425</v>
      </c>
      <c r="E1793" s="46">
        <f t="shared" si="110"/>
        <v>1044.8714285714284</v>
      </c>
      <c r="F1793" s="46">
        <f t="shared" si="111"/>
        <v>1070.98</v>
      </c>
    </row>
    <row r="1794" spans="1:6" x14ac:dyDescent="0.2">
      <c r="A1794" s="5">
        <v>42825</v>
      </c>
      <c r="B1794" s="37">
        <v>1081.7</v>
      </c>
      <c r="C1794" s="46">
        <f t="shared" si="108"/>
        <v>1061.3499999999999</v>
      </c>
      <c r="D1794" s="46">
        <f t="shared" si="109"/>
        <v>1052.3</v>
      </c>
      <c r="E1794" s="46">
        <f t="shared" si="110"/>
        <v>1027.5857142857142</v>
      </c>
      <c r="F1794" s="46">
        <f t="shared" si="111"/>
        <v>1077.5800000000002</v>
      </c>
    </row>
    <row r="1795" spans="1:6" x14ac:dyDescent="0.2">
      <c r="A1795" s="5">
        <v>42824</v>
      </c>
      <c r="B1795" s="37">
        <v>1041</v>
      </c>
      <c r="C1795" s="46">
        <f t="shared" ref="C1795:C1858" si="112">AVERAGE(B1795:B1796)</f>
        <v>1041.4000000000001</v>
      </c>
      <c r="D1795" s="46">
        <f t="shared" ref="D1795:D1858" si="113">AVERAGE(B1795:B1798)</f>
        <v>1042.55</v>
      </c>
      <c r="E1795" s="46">
        <f t="shared" ref="E1795:E1858" si="114">AVERAGE(B1795:B1801)</f>
        <v>1007.7857142857143</v>
      </c>
      <c r="F1795" s="46">
        <f t="shared" ref="F1795:F1858" si="115">AVERAGE(B1795:B1814)</f>
        <v>1082.135</v>
      </c>
    </row>
    <row r="1796" spans="1:6" x14ac:dyDescent="0.2">
      <c r="A1796" s="5">
        <v>42823</v>
      </c>
      <c r="B1796" s="37">
        <v>1041.8</v>
      </c>
      <c r="C1796" s="46">
        <f t="shared" si="112"/>
        <v>1043.25</v>
      </c>
      <c r="D1796" s="46">
        <f t="shared" si="113"/>
        <v>1024.55</v>
      </c>
      <c r="E1796" s="46">
        <f t="shared" si="114"/>
        <v>1006.6428571428571</v>
      </c>
      <c r="F1796" s="46">
        <f t="shared" si="115"/>
        <v>1085.7649999999999</v>
      </c>
    </row>
    <row r="1797" spans="1:6" x14ac:dyDescent="0.2">
      <c r="A1797" s="5">
        <v>42822</v>
      </c>
      <c r="B1797" s="37">
        <v>1044.7</v>
      </c>
      <c r="C1797" s="46">
        <f t="shared" si="112"/>
        <v>1043.7</v>
      </c>
      <c r="D1797" s="46">
        <f t="shared" si="113"/>
        <v>1007.1500000000001</v>
      </c>
      <c r="E1797" s="46">
        <f t="shared" si="114"/>
        <v>1006.257142857143</v>
      </c>
      <c r="F1797" s="46">
        <f t="shared" si="115"/>
        <v>1093.1950000000002</v>
      </c>
    </row>
    <row r="1798" spans="1:6" x14ac:dyDescent="0.2">
      <c r="A1798" s="5">
        <v>42821</v>
      </c>
      <c r="B1798" s="37">
        <v>1042.7</v>
      </c>
      <c r="C1798" s="46">
        <f t="shared" si="112"/>
        <v>1005.85</v>
      </c>
      <c r="D1798" s="46">
        <f t="shared" si="113"/>
        <v>981.75</v>
      </c>
      <c r="E1798" s="46">
        <f t="shared" si="114"/>
        <v>1016.3000000000001</v>
      </c>
      <c r="F1798" s="46">
        <f t="shared" si="115"/>
        <v>1098.425</v>
      </c>
    </row>
    <row r="1799" spans="1:6" x14ac:dyDescent="0.2">
      <c r="A1799" s="5">
        <v>42820</v>
      </c>
      <c r="B1799" s="37">
        <v>969</v>
      </c>
      <c r="C1799" s="46">
        <f t="shared" si="112"/>
        <v>970.6</v>
      </c>
      <c r="D1799" s="46">
        <f t="shared" si="113"/>
        <v>979.32500000000005</v>
      </c>
      <c r="E1799" s="46">
        <f t="shared" si="114"/>
        <v>1015.7714285714285</v>
      </c>
      <c r="F1799" s="46">
        <f t="shared" si="115"/>
        <v>1107.9100000000001</v>
      </c>
    </row>
    <row r="1800" spans="1:6" x14ac:dyDescent="0.2">
      <c r="A1800" s="5">
        <v>42819</v>
      </c>
      <c r="B1800" s="37">
        <v>972.2</v>
      </c>
      <c r="C1800" s="46">
        <f t="shared" si="112"/>
        <v>957.65000000000009</v>
      </c>
      <c r="D1800" s="46">
        <f t="shared" si="113"/>
        <v>996.85</v>
      </c>
      <c r="E1800" s="46">
        <f t="shared" si="114"/>
        <v>1022.5</v>
      </c>
      <c r="F1800" s="46">
        <f t="shared" si="115"/>
        <v>1123.425</v>
      </c>
    </row>
    <row r="1801" spans="1:6" x14ac:dyDescent="0.2">
      <c r="A1801" s="5">
        <v>42818</v>
      </c>
      <c r="B1801" s="37">
        <v>943.1</v>
      </c>
      <c r="C1801" s="46">
        <f t="shared" si="112"/>
        <v>988.05</v>
      </c>
      <c r="D1801" s="46">
        <f t="shared" si="113"/>
        <v>1032.55</v>
      </c>
      <c r="E1801" s="46">
        <f t="shared" si="114"/>
        <v>1022.3285714285714</v>
      </c>
      <c r="F1801" s="46">
        <f t="shared" si="115"/>
        <v>1138.7350000000001</v>
      </c>
    </row>
    <row r="1802" spans="1:6" x14ac:dyDescent="0.2">
      <c r="A1802" s="5">
        <v>42817</v>
      </c>
      <c r="B1802" s="37">
        <v>1033</v>
      </c>
      <c r="C1802" s="46">
        <f t="shared" si="112"/>
        <v>1036.05</v>
      </c>
      <c r="D1802" s="46">
        <f t="shared" si="113"/>
        <v>1056.5250000000001</v>
      </c>
      <c r="E1802" s="46">
        <f t="shared" si="114"/>
        <v>1040.2285714285715</v>
      </c>
      <c r="F1802" s="46">
        <f t="shared" si="115"/>
        <v>1154.97</v>
      </c>
    </row>
    <row r="1803" spans="1:6" x14ac:dyDescent="0.2">
      <c r="A1803" s="5">
        <v>42816</v>
      </c>
      <c r="B1803" s="37">
        <v>1039.0999999999999</v>
      </c>
      <c r="C1803" s="46">
        <f t="shared" si="112"/>
        <v>1077.05</v>
      </c>
      <c r="D1803" s="46">
        <f t="shared" si="113"/>
        <v>1052.3</v>
      </c>
      <c r="E1803" s="46">
        <f t="shared" si="114"/>
        <v>1059.6571428571428</v>
      </c>
      <c r="F1803" s="46">
        <f t="shared" si="115"/>
        <v>1167.73</v>
      </c>
    </row>
    <row r="1804" spans="1:6" x14ac:dyDescent="0.2">
      <c r="A1804" s="5">
        <v>42815</v>
      </c>
      <c r="B1804" s="37">
        <v>1115</v>
      </c>
      <c r="C1804" s="46">
        <f t="shared" si="112"/>
        <v>1077</v>
      </c>
      <c r="D1804" s="46">
        <f t="shared" si="113"/>
        <v>1035.2750000000001</v>
      </c>
      <c r="E1804" s="46">
        <f t="shared" si="114"/>
        <v>1090.6571428571428</v>
      </c>
      <c r="F1804" s="46">
        <f t="shared" si="115"/>
        <v>1178.8899999999999</v>
      </c>
    </row>
    <row r="1805" spans="1:6" x14ac:dyDescent="0.2">
      <c r="A1805" s="5">
        <v>42814</v>
      </c>
      <c r="B1805" s="37">
        <v>1039</v>
      </c>
      <c r="C1805" s="46">
        <f t="shared" si="112"/>
        <v>1027.55</v>
      </c>
      <c r="D1805" s="46">
        <f t="shared" si="113"/>
        <v>1023.625</v>
      </c>
      <c r="E1805" s="46">
        <f t="shared" si="114"/>
        <v>1109.2285714285715</v>
      </c>
      <c r="F1805" s="46">
        <f t="shared" si="115"/>
        <v>1184.78</v>
      </c>
    </row>
    <row r="1806" spans="1:6" x14ac:dyDescent="0.2">
      <c r="A1806" s="5">
        <v>42813</v>
      </c>
      <c r="B1806" s="37">
        <v>1016.1</v>
      </c>
      <c r="C1806" s="46">
        <f t="shared" si="112"/>
        <v>993.55</v>
      </c>
      <c r="D1806" s="46">
        <f t="shared" si="113"/>
        <v>1056.125</v>
      </c>
      <c r="E1806" s="46">
        <f t="shared" si="114"/>
        <v>1137.7285714285715</v>
      </c>
      <c r="F1806" s="46">
        <f t="shared" si="115"/>
        <v>1192.2849999999999</v>
      </c>
    </row>
    <row r="1807" spans="1:6" x14ac:dyDescent="0.2">
      <c r="A1807" s="5">
        <v>42812</v>
      </c>
      <c r="B1807" s="37">
        <v>971</v>
      </c>
      <c r="C1807" s="46">
        <f t="shared" si="112"/>
        <v>1019.7</v>
      </c>
      <c r="D1807" s="46">
        <f t="shared" si="113"/>
        <v>1116.125</v>
      </c>
      <c r="E1807" s="46">
        <f t="shared" si="114"/>
        <v>1167.5999999999999</v>
      </c>
      <c r="F1807" s="46">
        <f t="shared" si="115"/>
        <v>1201.2549999999997</v>
      </c>
    </row>
    <row r="1808" spans="1:6" x14ac:dyDescent="0.2">
      <c r="A1808" s="5">
        <v>42811</v>
      </c>
      <c r="B1808" s="37">
        <v>1068.4000000000001</v>
      </c>
      <c r="C1808" s="46">
        <f t="shared" si="112"/>
        <v>1118.7</v>
      </c>
      <c r="D1808" s="46">
        <f t="shared" si="113"/>
        <v>1184.625</v>
      </c>
      <c r="E1808" s="46">
        <f t="shared" si="114"/>
        <v>1196.4285714285713</v>
      </c>
      <c r="F1808" s="46">
        <f t="shared" si="115"/>
        <v>1211.6199999999997</v>
      </c>
    </row>
    <row r="1809" spans="1:6" x14ac:dyDescent="0.2">
      <c r="A1809" s="5">
        <v>42810</v>
      </c>
      <c r="B1809" s="37">
        <v>1169</v>
      </c>
      <c r="C1809" s="46">
        <f t="shared" si="112"/>
        <v>1212.55</v>
      </c>
      <c r="D1809" s="46">
        <f t="shared" si="113"/>
        <v>1227.1500000000001</v>
      </c>
      <c r="E1809" s="46">
        <f t="shared" si="114"/>
        <v>1202.8857142857144</v>
      </c>
      <c r="F1809" s="46">
        <f t="shared" si="115"/>
        <v>1215.8499999999997</v>
      </c>
    </row>
    <row r="1810" spans="1:6" x14ac:dyDescent="0.2">
      <c r="A1810" s="5">
        <v>42809</v>
      </c>
      <c r="B1810" s="37">
        <v>1256.0999999999999</v>
      </c>
      <c r="C1810" s="46">
        <f t="shared" si="112"/>
        <v>1250.55</v>
      </c>
      <c r="D1810" s="46">
        <f t="shared" si="113"/>
        <v>1241.2</v>
      </c>
      <c r="E1810" s="46">
        <f t="shared" si="114"/>
        <v>1205.9428571428573</v>
      </c>
      <c r="F1810" s="46">
        <f t="shared" si="115"/>
        <v>1216.6549999999997</v>
      </c>
    </row>
    <row r="1811" spans="1:6" x14ac:dyDescent="0.2">
      <c r="A1811" s="5">
        <v>42808</v>
      </c>
      <c r="B1811" s="37">
        <v>1245</v>
      </c>
      <c r="C1811" s="46">
        <f t="shared" si="112"/>
        <v>1241.75</v>
      </c>
      <c r="D1811" s="46">
        <f t="shared" si="113"/>
        <v>1220.375</v>
      </c>
      <c r="E1811" s="46">
        <f t="shared" si="114"/>
        <v>1190.6857142857141</v>
      </c>
      <c r="F1811" s="46">
        <f t="shared" si="115"/>
        <v>1213.3949999999998</v>
      </c>
    </row>
    <row r="1812" spans="1:6" x14ac:dyDescent="0.2">
      <c r="A1812" s="5">
        <v>42807</v>
      </c>
      <c r="B1812" s="37">
        <v>1238.5</v>
      </c>
      <c r="C1812" s="46">
        <f t="shared" si="112"/>
        <v>1231.8499999999999</v>
      </c>
      <c r="D1812" s="46">
        <f t="shared" si="113"/>
        <v>1187.5250000000001</v>
      </c>
      <c r="E1812" s="46">
        <f t="shared" si="114"/>
        <v>1188.8857142857144</v>
      </c>
      <c r="F1812" s="46">
        <f t="shared" si="115"/>
        <v>1207.4099999999999</v>
      </c>
    </row>
    <row r="1813" spans="1:6" x14ac:dyDescent="0.2">
      <c r="A1813" s="5">
        <v>42806</v>
      </c>
      <c r="B1813" s="37">
        <v>1225.2</v>
      </c>
      <c r="C1813" s="46">
        <f t="shared" si="112"/>
        <v>1199</v>
      </c>
      <c r="D1813" s="46">
        <f t="shared" si="113"/>
        <v>1175.5</v>
      </c>
      <c r="E1813" s="46">
        <f t="shared" si="114"/>
        <v>1194.7142857142858</v>
      </c>
      <c r="F1813" s="46">
        <f t="shared" si="115"/>
        <v>1201.9649999999997</v>
      </c>
    </row>
    <row r="1814" spans="1:6" x14ac:dyDescent="0.2">
      <c r="A1814" s="5">
        <v>42805</v>
      </c>
      <c r="B1814" s="37">
        <v>1172.8</v>
      </c>
      <c r="C1814" s="46">
        <f t="shared" si="112"/>
        <v>1143.1999999999998</v>
      </c>
      <c r="D1814" s="46">
        <f t="shared" si="113"/>
        <v>1156.5249999999999</v>
      </c>
      <c r="E1814" s="46">
        <f t="shared" si="114"/>
        <v>1202.3142857142859</v>
      </c>
      <c r="F1814" s="46">
        <f t="shared" si="115"/>
        <v>1195.2649999999999</v>
      </c>
    </row>
    <row r="1815" spans="1:6" x14ac:dyDescent="0.2">
      <c r="A1815" s="5">
        <v>42804</v>
      </c>
      <c r="B1815" s="37">
        <v>1113.5999999999999</v>
      </c>
      <c r="C1815" s="46">
        <f t="shared" si="112"/>
        <v>1152</v>
      </c>
      <c r="D1815" s="46">
        <f t="shared" si="113"/>
        <v>1171.4250000000002</v>
      </c>
      <c r="E1815" s="46">
        <f t="shared" si="114"/>
        <v>1215.8857142857144</v>
      </c>
      <c r="F1815" s="46">
        <f t="shared" si="115"/>
        <v>1189.4349999999999</v>
      </c>
    </row>
    <row r="1816" spans="1:6" x14ac:dyDescent="0.2">
      <c r="A1816" s="5">
        <v>42803</v>
      </c>
      <c r="B1816" s="37">
        <v>1190.4000000000001</v>
      </c>
      <c r="C1816" s="46">
        <f t="shared" si="112"/>
        <v>1169.8499999999999</v>
      </c>
      <c r="D1816" s="46">
        <f t="shared" si="113"/>
        <v>1212.8499999999999</v>
      </c>
      <c r="E1816" s="46">
        <f t="shared" si="114"/>
        <v>1240.8285714285714</v>
      </c>
      <c r="F1816" s="46">
        <f t="shared" si="115"/>
        <v>1186.7449999999999</v>
      </c>
    </row>
    <row r="1817" spans="1:6" x14ac:dyDescent="0.2">
      <c r="A1817" s="5">
        <v>42802</v>
      </c>
      <c r="B1817" s="37">
        <v>1149.3</v>
      </c>
      <c r="C1817" s="46">
        <f t="shared" si="112"/>
        <v>1190.8499999999999</v>
      </c>
      <c r="D1817" s="46">
        <f t="shared" si="113"/>
        <v>1234.8499999999999</v>
      </c>
      <c r="E1817" s="46">
        <f t="shared" si="114"/>
        <v>1251.0999999999999</v>
      </c>
      <c r="F1817" s="46">
        <f t="shared" si="115"/>
        <v>1180.0349999999999</v>
      </c>
    </row>
    <row r="1818" spans="1:6" x14ac:dyDescent="0.2">
      <c r="A1818" s="5">
        <v>42801</v>
      </c>
      <c r="B1818" s="37">
        <v>1232.4000000000001</v>
      </c>
      <c r="C1818" s="46">
        <f t="shared" si="112"/>
        <v>1255.8499999999999</v>
      </c>
      <c r="D1818" s="46">
        <f t="shared" si="113"/>
        <v>1264.4749999999999</v>
      </c>
      <c r="E1818" s="46">
        <f t="shared" si="114"/>
        <v>1263.0285714285712</v>
      </c>
      <c r="F1818" s="46">
        <f t="shared" si="115"/>
        <v>1174.49</v>
      </c>
    </row>
    <row r="1819" spans="1:6" x14ac:dyDescent="0.2">
      <c r="A1819" s="5">
        <v>42800</v>
      </c>
      <c r="B1819" s="37">
        <v>1279.3</v>
      </c>
      <c r="C1819" s="46">
        <f t="shared" si="112"/>
        <v>1278.8499999999999</v>
      </c>
      <c r="D1819" s="46">
        <f t="shared" si="113"/>
        <v>1278.425</v>
      </c>
      <c r="E1819" s="46">
        <f t="shared" si="114"/>
        <v>1256.8428571428572</v>
      </c>
      <c r="F1819" s="46">
        <f t="shared" si="115"/>
        <v>1163.56</v>
      </c>
    </row>
    <row r="1820" spans="1:6" x14ac:dyDescent="0.2">
      <c r="A1820" s="5">
        <v>42799</v>
      </c>
      <c r="B1820" s="37">
        <v>1278.4000000000001</v>
      </c>
      <c r="C1820" s="46">
        <f t="shared" si="112"/>
        <v>1273.0999999999999</v>
      </c>
      <c r="D1820" s="46">
        <f t="shared" si="113"/>
        <v>1274.175</v>
      </c>
      <c r="E1820" s="46">
        <f t="shared" si="114"/>
        <v>1244.8714285714286</v>
      </c>
      <c r="F1820" s="46">
        <f t="shared" si="115"/>
        <v>1150.2800000000002</v>
      </c>
    </row>
    <row r="1821" spans="1:6" x14ac:dyDescent="0.2">
      <c r="A1821" s="5">
        <v>42798</v>
      </c>
      <c r="B1821" s="37">
        <v>1267.8</v>
      </c>
      <c r="C1821" s="46">
        <f t="shared" si="112"/>
        <v>1278</v>
      </c>
      <c r="D1821" s="46">
        <f t="shared" si="113"/>
        <v>1262.7750000000001</v>
      </c>
      <c r="E1821" s="46">
        <f t="shared" si="114"/>
        <v>1230.5714285714287</v>
      </c>
      <c r="F1821" s="46">
        <f t="shared" si="115"/>
        <v>1136.1849999999999</v>
      </c>
    </row>
    <row r="1822" spans="1:6" x14ac:dyDescent="0.2">
      <c r="A1822" s="5">
        <v>42797</v>
      </c>
      <c r="B1822" s="37">
        <v>1288.2</v>
      </c>
      <c r="C1822" s="46">
        <f t="shared" si="112"/>
        <v>1275.25</v>
      </c>
      <c r="D1822" s="46">
        <f t="shared" si="113"/>
        <v>1243.0999999999999</v>
      </c>
      <c r="E1822" s="46">
        <f t="shared" si="114"/>
        <v>1214.1714285714286</v>
      </c>
      <c r="F1822" s="46">
        <f t="shared" si="115"/>
        <v>1122.595</v>
      </c>
    </row>
    <row r="1823" spans="1:6" x14ac:dyDescent="0.2">
      <c r="A1823" s="5">
        <v>42796</v>
      </c>
      <c r="B1823" s="37">
        <v>1262.3</v>
      </c>
      <c r="C1823" s="46">
        <f t="shared" si="112"/>
        <v>1247.55</v>
      </c>
      <c r="D1823" s="46">
        <f t="shared" si="113"/>
        <v>1219.925</v>
      </c>
      <c r="E1823" s="46">
        <f t="shared" si="114"/>
        <v>1199.4428571428573</v>
      </c>
      <c r="F1823" s="46">
        <f t="shared" si="115"/>
        <v>1108.2</v>
      </c>
    </row>
    <row r="1824" spans="1:6" x14ac:dyDescent="0.2">
      <c r="A1824" s="5">
        <v>42795</v>
      </c>
      <c r="B1824" s="37">
        <v>1232.8</v>
      </c>
      <c r="C1824" s="46">
        <f t="shared" si="112"/>
        <v>1210.9499999999998</v>
      </c>
      <c r="D1824" s="46">
        <f t="shared" si="113"/>
        <v>1198.925</v>
      </c>
      <c r="E1824" s="46">
        <f t="shared" si="114"/>
        <v>1189.242857142857</v>
      </c>
      <c r="F1824" s="46">
        <f t="shared" si="115"/>
        <v>1094.6849999999999</v>
      </c>
    </row>
    <row r="1825" spans="1:6" x14ac:dyDescent="0.2">
      <c r="A1825" s="5">
        <v>42794</v>
      </c>
      <c r="B1825" s="37">
        <v>1189.0999999999999</v>
      </c>
      <c r="C1825" s="46">
        <f t="shared" si="112"/>
        <v>1192.3</v>
      </c>
      <c r="D1825" s="46">
        <f t="shared" si="113"/>
        <v>1178.9749999999999</v>
      </c>
      <c r="E1825" s="46">
        <f t="shared" si="114"/>
        <v>1173.8857142857141</v>
      </c>
      <c r="F1825" s="46">
        <f t="shared" si="115"/>
        <v>1082.2949999999998</v>
      </c>
    </row>
    <row r="1826" spans="1:6" x14ac:dyDescent="0.2">
      <c r="A1826" s="5">
        <v>42793</v>
      </c>
      <c r="B1826" s="37">
        <v>1195.5</v>
      </c>
      <c r="C1826" s="46">
        <f t="shared" si="112"/>
        <v>1186.9000000000001</v>
      </c>
      <c r="D1826" s="46">
        <f t="shared" si="113"/>
        <v>1177.9749999999999</v>
      </c>
      <c r="E1826" s="46">
        <f t="shared" si="114"/>
        <v>1165.3857142857141</v>
      </c>
      <c r="F1826" s="46">
        <f t="shared" si="115"/>
        <v>1075.28</v>
      </c>
    </row>
    <row r="1827" spans="1:6" x14ac:dyDescent="0.2">
      <c r="A1827" s="5">
        <v>42792</v>
      </c>
      <c r="B1827" s="37">
        <v>1178.3</v>
      </c>
      <c r="C1827" s="46">
        <f t="shared" si="112"/>
        <v>1165.6500000000001</v>
      </c>
      <c r="D1827" s="46">
        <f t="shared" si="113"/>
        <v>1176.825</v>
      </c>
      <c r="E1827" s="46">
        <f t="shared" si="114"/>
        <v>1150.4857142857143</v>
      </c>
      <c r="F1827" s="46">
        <f t="shared" si="115"/>
        <v>1068.1099999999999</v>
      </c>
    </row>
    <row r="1828" spans="1:6" x14ac:dyDescent="0.2">
      <c r="A1828" s="5">
        <v>42791</v>
      </c>
      <c r="B1828" s="37">
        <v>1153</v>
      </c>
      <c r="C1828" s="46">
        <f t="shared" si="112"/>
        <v>1169.05</v>
      </c>
      <c r="D1828" s="46">
        <f t="shared" si="113"/>
        <v>1163.575</v>
      </c>
      <c r="E1828" s="46">
        <f t="shared" si="114"/>
        <v>1133.042857142857</v>
      </c>
      <c r="F1828" s="46">
        <f t="shared" si="115"/>
        <v>1060.3249999999998</v>
      </c>
    </row>
    <row r="1829" spans="1:6" x14ac:dyDescent="0.2">
      <c r="A1829" s="5">
        <v>42790</v>
      </c>
      <c r="B1829" s="37">
        <v>1185.0999999999999</v>
      </c>
      <c r="C1829" s="46">
        <f t="shared" si="112"/>
        <v>1188</v>
      </c>
      <c r="D1829" s="46">
        <f t="shared" si="113"/>
        <v>1157.7249999999999</v>
      </c>
      <c r="E1829" s="46">
        <f t="shared" si="114"/>
        <v>1119.7285714285713</v>
      </c>
      <c r="F1829" s="46">
        <f t="shared" si="115"/>
        <v>1053.0049999999997</v>
      </c>
    </row>
    <row r="1830" spans="1:6" x14ac:dyDescent="0.2">
      <c r="A1830" s="5">
        <v>42789</v>
      </c>
      <c r="B1830" s="37">
        <v>1190.9000000000001</v>
      </c>
      <c r="C1830" s="46">
        <f t="shared" si="112"/>
        <v>1158.0999999999999</v>
      </c>
      <c r="D1830" s="46">
        <f t="shared" si="113"/>
        <v>1134.25</v>
      </c>
      <c r="E1830" s="46">
        <f t="shared" si="114"/>
        <v>1101.3142857142857</v>
      </c>
      <c r="F1830" s="46">
        <f t="shared" si="115"/>
        <v>1045.3049999999998</v>
      </c>
    </row>
    <row r="1831" spans="1:6" x14ac:dyDescent="0.2">
      <c r="A1831" s="5">
        <v>42788</v>
      </c>
      <c r="B1831" s="37">
        <v>1125.3</v>
      </c>
      <c r="C1831" s="46">
        <f t="shared" si="112"/>
        <v>1127.4499999999998</v>
      </c>
      <c r="D1831" s="46">
        <f t="shared" si="113"/>
        <v>1100.5749999999998</v>
      </c>
      <c r="E1831" s="46">
        <f t="shared" si="114"/>
        <v>1079.5285714285712</v>
      </c>
      <c r="F1831" s="46">
        <f t="shared" si="115"/>
        <v>1036.5449999999996</v>
      </c>
    </row>
    <row r="1832" spans="1:6" x14ac:dyDescent="0.2">
      <c r="A1832" s="5">
        <v>42787</v>
      </c>
      <c r="B1832" s="37">
        <v>1129.5999999999999</v>
      </c>
      <c r="C1832" s="46">
        <f t="shared" si="112"/>
        <v>1110.4000000000001</v>
      </c>
      <c r="D1832" s="46">
        <f t="shared" si="113"/>
        <v>1084.2</v>
      </c>
      <c r="E1832" s="46">
        <f t="shared" si="114"/>
        <v>1063.5999999999999</v>
      </c>
      <c r="F1832" s="46">
        <f t="shared" si="115"/>
        <v>1030.5649999999998</v>
      </c>
    </row>
    <row r="1833" spans="1:6" x14ac:dyDescent="0.2">
      <c r="A1833" s="5">
        <v>42786</v>
      </c>
      <c r="B1833" s="37">
        <v>1091.2</v>
      </c>
      <c r="C1833" s="46">
        <f t="shared" si="112"/>
        <v>1073.7</v>
      </c>
      <c r="D1833" s="46">
        <f t="shared" si="113"/>
        <v>1065.8499999999999</v>
      </c>
      <c r="E1833" s="46">
        <f t="shared" si="114"/>
        <v>1047.042857142857</v>
      </c>
      <c r="F1833" s="46">
        <f t="shared" si="115"/>
        <v>1023.2699999999999</v>
      </c>
    </row>
    <row r="1834" spans="1:6" x14ac:dyDescent="0.2">
      <c r="A1834" s="5">
        <v>42785</v>
      </c>
      <c r="B1834" s="37">
        <v>1056.2</v>
      </c>
      <c r="C1834" s="46">
        <f t="shared" si="112"/>
        <v>1058</v>
      </c>
      <c r="D1834" s="46">
        <f t="shared" si="113"/>
        <v>1052.6500000000001</v>
      </c>
      <c r="E1834" s="46">
        <f t="shared" si="114"/>
        <v>1033.5142857142857</v>
      </c>
      <c r="F1834" s="46">
        <f t="shared" si="115"/>
        <v>1017.0200000000001</v>
      </c>
    </row>
    <row r="1835" spans="1:6" x14ac:dyDescent="0.2">
      <c r="A1835" s="5">
        <v>42784</v>
      </c>
      <c r="B1835" s="37">
        <v>1059.8</v>
      </c>
      <c r="C1835" s="46">
        <f t="shared" si="112"/>
        <v>1058</v>
      </c>
      <c r="D1835" s="46">
        <f t="shared" si="113"/>
        <v>1042.05</v>
      </c>
      <c r="E1835" s="46">
        <f t="shared" si="114"/>
        <v>1024.9142857142856</v>
      </c>
      <c r="F1835" s="46">
        <f t="shared" si="115"/>
        <v>1010.0800000000003</v>
      </c>
    </row>
    <row r="1836" spans="1:6" x14ac:dyDescent="0.2">
      <c r="A1836" s="5">
        <v>42783</v>
      </c>
      <c r="B1836" s="37">
        <v>1056.2</v>
      </c>
      <c r="C1836" s="46">
        <f t="shared" si="112"/>
        <v>1047.3000000000002</v>
      </c>
      <c r="D1836" s="46">
        <f t="shared" si="113"/>
        <v>1030.5250000000001</v>
      </c>
      <c r="E1836" s="46">
        <f t="shared" si="114"/>
        <v>1016.4142857142858</v>
      </c>
      <c r="F1836" s="46">
        <f t="shared" si="115"/>
        <v>1002.7200000000003</v>
      </c>
    </row>
    <row r="1837" spans="1:6" x14ac:dyDescent="0.2">
      <c r="A1837" s="5">
        <v>42782</v>
      </c>
      <c r="B1837" s="37">
        <v>1038.4000000000001</v>
      </c>
      <c r="C1837" s="46">
        <f t="shared" si="112"/>
        <v>1026.0999999999999</v>
      </c>
      <c r="D1837" s="46">
        <f t="shared" si="113"/>
        <v>1015.5999999999999</v>
      </c>
      <c r="E1837" s="46">
        <f t="shared" si="114"/>
        <v>1007.2428571428571</v>
      </c>
      <c r="F1837" s="46">
        <f t="shared" si="115"/>
        <v>995.88000000000034</v>
      </c>
    </row>
    <row r="1838" spans="1:6" x14ac:dyDescent="0.2">
      <c r="A1838" s="5">
        <v>42781</v>
      </c>
      <c r="B1838" s="37">
        <v>1013.8</v>
      </c>
      <c r="C1838" s="46">
        <f t="shared" si="112"/>
        <v>1013.75</v>
      </c>
      <c r="D1838" s="46">
        <f t="shared" si="113"/>
        <v>1005</v>
      </c>
      <c r="E1838" s="46">
        <f t="shared" si="114"/>
        <v>999.61428571428576</v>
      </c>
      <c r="F1838" s="46">
        <f t="shared" si="115"/>
        <v>989.7950000000003</v>
      </c>
    </row>
    <row r="1839" spans="1:6" x14ac:dyDescent="0.2">
      <c r="A1839" s="5">
        <v>42780</v>
      </c>
      <c r="B1839" s="37">
        <v>1013.7</v>
      </c>
      <c r="C1839" s="46">
        <f t="shared" si="112"/>
        <v>1005.1</v>
      </c>
      <c r="D1839" s="46">
        <f t="shared" si="113"/>
        <v>1001.625</v>
      </c>
      <c r="E1839" s="46">
        <f t="shared" si="114"/>
        <v>1004.6142857142858</v>
      </c>
      <c r="F1839" s="46">
        <f t="shared" si="115"/>
        <v>984.86000000000024</v>
      </c>
    </row>
    <row r="1840" spans="1:6" x14ac:dyDescent="0.2">
      <c r="A1840" s="5">
        <v>42779</v>
      </c>
      <c r="B1840" s="37">
        <v>996.5</v>
      </c>
      <c r="C1840" s="46">
        <f t="shared" si="112"/>
        <v>996.25</v>
      </c>
      <c r="D1840" s="46">
        <f t="shared" si="113"/>
        <v>996.2</v>
      </c>
      <c r="E1840" s="46">
        <f t="shared" si="114"/>
        <v>1010.1000000000001</v>
      </c>
      <c r="F1840" s="46">
        <f t="shared" si="115"/>
        <v>978.84000000000015</v>
      </c>
    </row>
    <row r="1841" spans="1:6" x14ac:dyDescent="0.2">
      <c r="A1841" s="5">
        <v>42778</v>
      </c>
      <c r="B1841" s="37">
        <v>996</v>
      </c>
      <c r="C1841" s="46">
        <f t="shared" si="112"/>
        <v>998.15</v>
      </c>
      <c r="D1841" s="46">
        <f t="shared" si="113"/>
        <v>993.32500000000005</v>
      </c>
      <c r="E1841" s="46">
        <f t="shared" si="114"/>
        <v>1013.8285714285715</v>
      </c>
      <c r="F1841" s="46">
        <f t="shared" si="115"/>
        <v>973.32</v>
      </c>
    </row>
    <row r="1842" spans="1:6" x14ac:dyDescent="0.2">
      <c r="A1842" s="5">
        <v>42777</v>
      </c>
      <c r="B1842" s="37">
        <v>1000.3</v>
      </c>
      <c r="C1842" s="46">
        <f t="shared" si="112"/>
        <v>996.15</v>
      </c>
      <c r="D1842" s="46">
        <f t="shared" si="113"/>
        <v>1006.5250000000001</v>
      </c>
      <c r="E1842" s="46">
        <f t="shared" si="114"/>
        <v>1015.3428571428574</v>
      </c>
      <c r="F1842" s="46">
        <f t="shared" si="115"/>
        <v>969.0200000000001</v>
      </c>
    </row>
    <row r="1843" spans="1:6" x14ac:dyDescent="0.2">
      <c r="A1843" s="5">
        <v>42776</v>
      </c>
      <c r="B1843" s="37">
        <v>992</v>
      </c>
      <c r="C1843" s="46">
        <f t="shared" si="112"/>
        <v>988.5</v>
      </c>
      <c r="D1843" s="46">
        <f t="shared" si="113"/>
        <v>1019.475</v>
      </c>
      <c r="E1843" s="46">
        <f t="shared" si="114"/>
        <v>1019.7428571428572</v>
      </c>
      <c r="F1843" s="46">
        <f t="shared" si="115"/>
        <v>965.19000000000017</v>
      </c>
    </row>
    <row r="1844" spans="1:6" x14ac:dyDescent="0.2">
      <c r="A1844" s="5">
        <v>42775</v>
      </c>
      <c r="B1844" s="37">
        <v>985</v>
      </c>
      <c r="C1844" s="46">
        <f t="shared" si="112"/>
        <v>1016.9</v>
      </c>
      <c r="D1844" s="46">
        <f t="shared" si="113"/>
        <v>1027.125</v>
      </c>
      <c r="E1844" s="46">
        <f t="shared" si="114"/>
        <v>1023.1285714285715</v>
      </c>
      <c r="F1844" s="46">
        <f t="shared" si="115"/>
        <v>961.79000000000019</v>
      </c>
    </row>
    <row r="1845" spans="1:6" x14ac:dyDescent="0.2">
      <c r="A1845" s="5">
        <v>42774</v>
      </c>
      <c r="B1845" s="37">
        <v>1048.8</v>
      </c>
      <c r="C1845" s="46">
        <f t="shared" si="112"/>
        <v>1050.4499999999998</v>
      </c>
      <c r="D1845" s="46">
        <f t="shared" si="113"/>
        <v>1032.5249999999999</v>
      </c>
      <c r="E1845" s="46">
        <f t="shared" si="114"/>
        <v>1026.0857142857142</v>
      </c>
      <c r="F1845" s="46">
        <f t="shared" si="115"/>
        <v>957.33999999999992</v>
      </c>
    </row>
    <row r="1846" spans="1:6" x14ac:dyDescent="0.2">
      <c r="A1846" s="5">
        <v>42773</v>
      </c>
      <c r="B1846" s="37">
        <v>1052.0999999999999</v>
      </c>
      <c r="C1846" s="46">
        <f t="shared" si="112"/>
        <v>1037.3499999999999</v>
      </c>
      <c r="D1846" s="46">
        <f t="shared" si="113"/>
        <v>1028.0999999999999</v>
      </c>
      <c r="E1846" s="46">
        <f t="shared" si="114"/>
        <v>1016.7857142857141</v>
      </c>
      <c r="F1846" s="46">
        <f t="shared" si="115"/>
        <v>949.91499999999996</v>
      </c>
    </row>
    <row r="1847" spans="1:6" x14ac:dyDescent="0.2">
      <c r="A1847" s="5">
        <v>42772</v>
      </c>
      <c r="B1847" s="37">
        <v>1022.6</v>
      </c>
      <c r="C1847" s="46">
        <f t="shared" si="112"/>
        <v>1014.6</v>
      </c>
      <c r="D1847" s="46">
        <f t="shared" si="113"/>
        <v>1019</v>
      </c>
      <c r="E1847" s="46">
        <f t="shared" si="114"/>
        <v>1004.5142857142856</v>
      </c>
      <c r="F1847" s="46">
        <f t="shared" si="115"/>
        <v>941.7</v>
      </c>
    </row>
    <row r="1848" spans="1:6" x14ac:dyDescent="0.2">
      <c r="A1848" s="5">
        <v>42771</v>
      </c>
      <c r="B1848" s="37">
        <v>1006.6</v>
      </c>
      <c r="C1848" s="46">
        <f t="shared" si="112"/>
        <v>1018.8499999999999</v>
      </c>
      <c r="D1848" s="46">
        <f t="shared" si="113"/>
        <v>1014.7749999999999</v>
      </c>
      <c r="E1848" s="46">
        <f t="shared" si="114"/>
        <v>989.48571428571415</v>
      </c>
      <c r="F1848" s="46">
        <f t="shared" si="115"/>
        <v>935.7700000000001</v>
      </c>
    </row>
    <row r="1849" spans="1:6" x14ac:dyDescent="0.2">
      <c r="A1849" s="5">
        <v>42770</v>
      </c>
      <c r="B1849" s="37">
        <v>1031.0999999999999</v>
      </c>
      <c r="C1849" s="46">
        <f t="shared" si="112"/>
        <v>1023.4</v>
      </c>
      <c r="D1849" s="46">
        <f t="shared" si="113"/>
        <v>1009.05</v>
      </c>
      <c r="E1849" s="46">
        <f t="shared" si="114"/>
        <v>976.05714285714282</v>
      </c>
      <c r="F1849" s="46">
        <f t="shared" si="115"/>
        <v>926.94499999999994</v>
      </c>
    </row>
    <row r="1850" spans="1:6" x14ac:dyDescent="0.2">
      <c r="A1850" s="5">
        <v>42769</v>
      </c>
      <c r="B1850" s="37">
        <v>1015.7</v>
      </c>
      <c r="C1850" s="46">
        <f t="shared" si="112"/>
        <v>1010.7</v>
      </c>
      <c r="D1850" s="46">
        <f t="shared" si="113"/>
        <v>992.82500000000005</v>
      </c>
      <c r="E1850" s="46">
        <f t="shared" si="114"/>
        <v>960.1</v>
      </c>
      <c r="F1850" s="46">
        <f t="shared" si="115"/>
        <v>916.42499999999984</v>
      </c>
    </row>
    <row r="1851" spans="1:6" x14ac:dyDescent="0.2">
      <c r="A1851" s="5">
        <v>42768</v>
      </c>
      <c r="B1851" s="37">
        <v>1005.7</v>
      </c>
      <c r="C1851" s="46">
        <f t="shared" si="112"/>
        <v>994.7</v>
      </c>
      <c r="D1851" s="46">
        <f t="shared" si="113"/>
        <v>968.25000000000011</v>
      </c>
      <c r="E1851" s="46">
        <f t="shared" si="114"/>
        <v>945.9571428571428</v>
      </c>
      <c r="F1851" s="46">
        <f t="shared" si="115"/>
        <v>906.40499999999997</v>
      </c>
    </row>
    <row r="1852" spans="1:6" x14ac:dyDescent="0.2">
      <c r="A1852" s="5">
        <v>42767</v>
      </c>
      <c r="B1852" s="37">
        <v>983.7</v>
      </c>
      <c r="C1852" s="46">
        <f t="shared" si="112"/>
        <v>974.95</v>
      </c>
      <c r="D1852" s="46">
        <f t="shared" si="113"/>
        <v>944.97500000000002</v>
      </c>
      <c r="E1852" s="46">
        <f t="shared" si="114"/>
        <v>933.01428571428573</v>
      </c>
      <c r="F1852" s="46">
        <f t="shared" si="115"/>
        <v>897.52499999999998</v>
      </c>
    </row>
    <row r="1853" spans="1:6" x14ac:dyDescent="0.2">
      <c r="A1853" s="5">
        <v>42766</v>
      </c>
      <c r="B1853" s="37">
        <v>966.2</v>
      </c>
      <c r="C1853" s="46">
        <f t="shared" si="112"/>
        <v>941.8</v>
      </c>
      <c r="D1853" s="46">
        <f t="shared" si="113"/>
        <v>928.9</v>
      </c>
      <c r="E1853" s="46">
        <f t="shared" si="114"/>
        <v>920.10000000000014</v>
      </c>
      <c r="F1853" s="46">
        <f t="shared" si="115"/>
        <v>888.56999999999994</v>
      </c>
    </row>
    <row r="1854" spans="1:6" x14ac:dyDescent="0.2">
      <c r="A1854" s="5">
        <v>42765</v>
      </c>
      <c r="B1854" s="37">
        <v>917.4</v>
      </c>
      <c r="C1854" s="46">
        <f t="shared" si="112"/>
        <v>915</v>
      </c>
      <c r="D1854" s="46">
        <f t="shared" si="113"/>
        <v>916.52500000000009</v>
      </c>
      <c r="E1854" s="46">
        <f t="shared" si="114"/>
        <v>908.65714285714307</v>
      </c>
      <c r="F1854" s="46">
        <f t="shared" si="115"/>
        <v>879.18999999999994</v>
      </c>
    </row>
    <row r="1855" spans="1:6" x14ac:dyDescent="0.2">
      <c r="A1855" s="5">
        <v>42764</v>
      </c>
      <c r="B1855" s="37">
        <v>912.6</v>
      </c>
      <c r="C1855" s="46">
        <f t="shared" si="112"/>
        <v>916</v>
      </c>
      <c r="D1855" s="46">
        <f t="shared" si="113"/>
        <v>915.94999999999993</v>
      </c>
      <c r="E1855" s="46">
        <f t="shared" si="114"/>
        <v>907.6</v>
      </c>
      <c r="F1855" s="46">
        <f t="shared" si="115"/>
        <v>878.6099999999999</v>
      </c>
    </row>
    <row r="1856" spans="1:6" x14ac:dyDescent="0.2">
      <c r="A1856" s="5">
        <v>42763</v>
      </c>
      <c r="B1856" s="37">
        <v>919.4</v>
      </c>
      <c r="C1856" s="46">
        <f t="shared" si="112"/>
        <v>918.05</v>
      </c>
      <c r="D1856" s="46">
        <f t="shared" si="113"/>
        <v>911.125</v>
      </c>
      <c r="E1856" s="46">
        <f t="shared" si="114"/>
        <v>909.18571428571431</v>
      </c>
      <c r="F1856" s="46">
        <f t="shared" si="115"/>
        <v>878.13000000000011</v>
      </c>
    </row>
    <row r="1857" spans="1:6" x14ac:dyDescent="0.2">
      <c r="A1857" s="5">
        <v>42762</v>
      </c>
      <c r="B1857" s="37">
        <v>916.7</v>
      </c>
      <c r="C1857" s="46">
        <f t="shared" si="112"/>
        <v>915.90000000000009</v>
      </c>
      <c r="D1857" s="46">
        <f t="shared" si="113"/>
        <v>902.80000000000007</v>
      </c>
      <c r="E1857" s="46">
        <f t="shared" si="114"/>
        <v>909.84285714285727</v>
      </c>
      <c r="F1857" s="46">
        <f t="shared" si="115"/>
        <v>877.95500000000015</v>
      </c>
    </row>
    <row r="1858" spans="1:6" x14ac:dyDescent="0.2">
      <c r="A1858" s="5">
        <v>42761</v>
      </c>
      <c r="B1858" s="37">
        <v>915.1</v>
      </c>
      <c r="C1858" s="46">
        <f t="shared" si="112"/>
        <v>904.2</v>
      </c>
      <c r="D1858" s="46">
        <f t="shared" si="113"/>
        <v>901.125</v>
      </c>
      <c r="E1858" s="46">
        <f t="shared" si="114"/>
        <v>906.88571428571424</v>
      </c>
      <c r="F1858" s="46">
        <f t="shared" si="115"/>
        <v>877.56000000000006</v>
      </c>
    </row>
    <row r="1859" spans="1:6" x14ac:dyDescent="0.2">
      <c r="A1859" s="5">
        <v>42760</v>
      </c>
      <c r="B1859" s="37">
        <v>893.3</v>
      </c>
      <c r="C1859" s="46">
        <f t="shared" ref="C1859:C1922" si="116">AVERAGE(B1859:B1860)</f>
        <v>889.7</v>
      </c>
      <c r="D1859" s="46">
        <f t="shared" ref="D1859:D1922" si="117">AVERAGE(B1859:B1862)</f>
        <v>903.27500000000009</v>
      </c>
      <c r="E1859" s="46">
        <f t="shared" ref="E1859:E1922" si="118">AVERAGE(B1859:B1865)</f>
        <v>904.7714285714286</v>
      </c>
      <c r="F1859" s="46">
        <f t="shared" ref="F1859:F1922" si="119">AVERAGE(B1859:B1878)</f>
        <v>876.70500000000015</v>
      </c>
    </row>
    <row r="1860" spans="1:6" x14ac:dyDescent="0.2">
      <c r="A1860" s="5">
        <v>42759</v>
      </c>
      <c r="B1860" s="37">
        <v>886.1</v>
      </c>
      <c r="C1860" s="46">
        <f t="shared" si="116"/>
        <v>898.05</v>
      </c>
      <c r="D1860" s="46">
        <f t="shared" si="117"/>
        <v>910.95</v>
      </c>
      <c r="E1860" s="46">
        <f t="shared" si="118"/>
        <v>903.98571428571438</v>
      </c>
      <c r="F1860" s="46">
        <f t="shared" si="119"/>
        <v>882.2</v>
      </c>
    </row>
    <row r="1861" spans="1:6" x14ac:dyDescent="0.2">
      <c r="A1861" s="5">
        <v>42758</v>
      </c>
      <c r="B1861" s="37">
        <v>910</v>
      </c>
      <c r="C1861" s="46">
        <f t="shared" si="116"/>
        <v>916.85</v>
      </c>
      <c r="D1861" s="46">
        <f t="shared" si="117"/>
        <v>913.42499999999995</v>
      </c>
      <c r="E1861" s="46">
        <f t="shared" si="118"/>
        <v>906.5428571428572</v>
      </c>
      <c r="F1861" s="46">
        <f t="shared" si="119"/>
        <v>894.87499999999977</v>
      </c>
    </row>
    <row r="1862" spans="1:6" x14ac:dyDescent="0.2">
      <c r="A1862" s="5">
        <v>42757</v>
      </c>
      <c r="B1862" s="37">
        <v>923.7</v>
      </c>
      <c r="C1862" s="46">
        <f t="shared" si="116"/>
        <v>923.85</v>
      </c>
      <c r="D1862" s="46">
        <f t="shared" si="117"/>
        <v>911</v>
      </c>
      <c r="E1862" s="46">
        <f t="shared" si="118"/>
        <v>895.12857142857149</v>
      </c>
      <c r="F1862" s="46">
        <f t="shared" si="119"/>
        <v>901.25</v>
      </c>
    </row>
    <row r="1863" spans="1:6" x14ac:dyDescent="0.2">
      <c r="A1863" s="5">
        <v>42756</v>
      </c>
      <c r="B1863" s="37">
        <v>924</v>
      </c>
      <c r="C1863" s="46">
        <f t="shared" si="116"/>
        <v>910</v>
      </c>
      <c r="D1863" s="46">
        <f t="shared" si="117"/>
        <v>902.02500000000009</v>
      </c>
      <c r="E1863" s="46">
        <f t="shared" si="118"/>
        <v>880.41428571428582</v>
      </c>
      <c r="F1863" s="46">
        <f t="shared" si="119"/>
        <v>906.03000000000009</v>
      </c>
    </row>
    <row r="1864" spans="1:6" x14ac:dyDescent="0.2">
      <c r="A1864" s="5">
        <v>42755</v>
      </c>
      <c r="B1864" s="37">
        <v>896</v>
      </c>
      <c r="C1864" s="46">
        <f t="shared" si="116"/>
        <v>898.15</v>
      </c>
      <c r="D1864" s="46">
        <f t="shared" si="117"/>
        <v>897.02499999999998</v>
      </c>
      <c r="E1864" s="46">
        <f t="shared" si="118"/>
        <v>864.88571428571424</v>
      </c>
      <c r="F1864" s="46">
        <f t="shared" si="119"/>
        <v>909.78</v>
      </c>
    </row>
    <row r="1865" spans="1:6" x14ac:dyDescent="0.2">
      <c r="A1865" s="5">
        <v>42754</v>
      </c>
      <c r="B1865" s="37">
        <v>900.3</v>
      </c>
      <c r="C1865" s="46">
        <f t="shared" si="116"/>
        <v>894.05</v>
      </c>
      <c r="D1865" s="46">
        <f t="shared" si="117"/>
        <v>880.55</v>
      </c>
      <c r="E1865" s="46">
        <f t="shared" si="118"/>
        <v>855.18571428571431</v>
      </c>
      <c r="F1865" s="46">
        <f t="shared" si="119"/>
        <v>913.30999999999983</v>
      </c>
    </row>
    <row r="1866" spans="1:6" x14ac:dyDescent="0.2">
      <c r="A1866" s="5">
        <v>42753</v>
      </c>
      <c r="B1866" s="37">
        <v>887.8</v>
      </c>
      <c r="C1866" s="46">
        <f t="shared" si="116"/>
        <v>895.9</v>
      </c>
      <c r="D1866" s="46">
        <f t="shared" si="117"/>
        <v>860.65000000000009</v>
      </c>
      <c r="E1866" s="46">
        <f t="shared" si="118"/>
        <v>841.51428571428585</v>
      </c>
      <c r="F1866" s="46">
        <f t="shared" si="119"/>
        <v>916.26</v>
      </c>
    </row>
    <row r="1867" spans="1:6" x14ac:dyDescent="0.2">
      <c r="A1867" s="5">
        <v>42752</v>
      </c>
      <c r="B1867" s="37">
        <v>904</v>
      </c>
      <c r="C1867" s="46">
        <f t="shared" si="116"/>
        <v>867.05</v>
      </c>
      <c r="D1867" s="46">
        <f t="shared" si="117"/>
        <v>842.52500000000009</v>
      </c>
      <c r="E1867" s="46">
        <f t="shared" si="118"/>
        <v>825.91428571428594</v>
      </c>
      <c r="F1867" s="46">
        <f t="shared" si="119"/>
        <v>920.5</v>
      </c>
    </row>
    <row r="1868" spans="1:6" x14ac:dyDescent="0.2">
      <c r="A1868" s="5">
        <v>42751</v>
      </c>
      <c r="B1868" s="37">
        <v>830.1</v>
      </c>
      <c r="C1868" s="46">
        <f t="shared" si="116"/>
        <v>825.40000000000009</v>
      </c>
      <c r="D1868" s="46">
        <f t="shared" si="117"/>
        <v>823.55000000000007</v>
      </c>
      <c r="E1868" s="46">
        <f t="shared" si="118"/>
        <v>826.17142857142869</v>
      </c>
      <c r="F1868" s="46">
        <f t="shared" si="119"/>
        <v>924.38499999999999</v>
      </c>
    </row>
    <row r="1869" spans="1:6" x14ac:dyDescent="0.2">
      <c r="A1869" s="5">
        <v>42750</v>
      </c>
      <c r="B1869" s="37">
        <v>820.7</v>
      </c>
      <c r="C1869" s="46">
        <f t="shared" si="116"/>
        <v>818</v>
      </c>
      <c r="D1869" s="46">
        <f t="shared" si="117"/>
        <v>817.17499999999995</v>
      </c>
      <c r="E1869" s="46">
        <f t="shared" si="118"/>
        <v>836.58571428571418</v>
      </c>
      <c r="F1869" s="46">
        <f t="shared" si="119"/>
        <v>929.69499999999994</v>
      </c>
    </row>
    <row r="1870" spans="1:6" x14ac:dyDescent="0.2">
      <c r="A1870" s="5">
        <v>42749</v>
      </c>
      <c r="B1870" s="37">
        <v>815.3</v>
      </c>
      <c r="C1870" s="46">
        <f t="shared" si="116"/>
        <v>821.7</v>
      </c>
      <c r="D1870" s="46">
        <f t="shared" si="117"/>
        <v>806.65</v>
      </c>
      <c r="E1870" s="46">
        <f t="shared" si="118"/>
        <v>850.1857142857142</v>
      </c>
      <c r="F1870" s="46">
        <f t="shared" si="119"/>
        <v>933.9799999999999</v>
      </c>
    </row>
    <row r="1871" spans="1:6" x14ac:dyDescent="0.2">
      <c r="A1871" s="5">
        <v>42748</v>
      </c>
      <c r="B1871" s="37">
        <v>828.1</v>
      </c>
      <c r="C1871" s="46">
        <f t="shared" si="116"/>
        <v>816.35</v>
      </c>
      <c r="D1871" s="46">
        <f t="shared" si="117"/>
        <v>829.27500000000009</v>
      </c>
      <c r="E1871" s="46">
        <f t="shared" si="118"/>
        <v>863.5428571428572</v>
      </c>
      <c r="F1871" s="46">
        <f t="shared" si="119"/>
        <v>938.11500000000012</v>
      </c>
    </row>
    <row r="1872" spans="1:6" x14ac:dyDescent="0.2">
      <c r="A1872" s="5">
        <v>42747</v>
      </c>
      <c r="B1872" s="37">
        <v>804.6</v>
      </c>
      <c r="C1872" s="46">
        <f t="shared" si="116"/>
        <v>791.6</v>
      </c>
      <c r="D1872" s="46">
        <f t="shared" si="117"/>
        <v>848</v>
      </c>
      <c r="E1872" s="46">
        <f t="shared" si="118"/>
        <v>873.52857142857135</v>
      </c>
      <c r="F1872" s="46">
        <f t="shared" si="119"/>
        <v>941.47</v>
      </c>
    </row>
    <row r="1873" spans="1:6" x14ac:dyDescent="0.2">
      <c r="A1873" s="5">
        <v>42746</v>
      </c>
      <c r="B1873" s="37">
        <v>778.6</v>
      </c>
      <c r="C1873" s="46">
        <f t="shared" si="116"/>
        <v>842.2</v>
      </c>
      <c r="D1873" s="46">
        <f t="shared" si="117"/>
        <v>875.82500000000005</v>
      </c>
      <c r="E1873" s="46">
        <f t="shared" si="118"/>
        <v>901.9</v>
      </c>
      <c r="F1873" s="46">
        <f t="shared" si="119"/>
        <v>947.18999999999994</v>
      </c>
    </row>
    <row r="1874" spans="1:6" x14ac:dyDescent="0.2">
      <c r="A1874" s="5">
        <v>42745</v>
      </c>
      <c r="B1874" s="37">
        <v>905.8</v>
      </c>
      <c r="C1874" s="46">
        <f t="shared" si="116"/>
        <v>904.4</v>
      </c>
      <c r="D1874" s="46">
        <f t="shared" si="117"/>
        <v>908.375</v>
      </c>
      <c r="E1874" s="46">
        <f t="shared" si="118"/>
        <v>953.47142857142842</v>
      </c>
      <c r="F1874" s="46">
        <f t="shared" si="119"/>
        <v>951.21999999999991</v>
      </c>
    </row>
    <row r="1875" spans="1:6" x14ac:dyDescent="0.2">
      <c r="A1875" s="5">
        <v>42744</v>
      </c>
      <c r="B1875" s="37">
        <v>903</v>
      </c>
      <c r="C1875" s="46">
        <f t="shared" si="116"/>
        <v>909.45</v>
      </c>
      <c r="D1875" s="46">
        <f t="shared" si="117"/>
        <v>906.42499999999995</v>
      </c>
      <c r="E1875" s="46">
        <f t="shared" si="118"/>
        <v>972.28571428571433</v>
      </c>
      <c r="F1875" s="46">
        <f t="shared" si="119"/>
        <v>947.43000000000006</v>
      </c>
    </row>
    <row r="1876" spans="1:6" x14ac:dyDescent="0.2">
      <c r="A1876" s="5">
        <v>42743</v>
      </c>
      <c r="B1876" s="37">
        <v>915.9</v>
      </c>
      <c r="C1876" s="46">
        <f t="shared" si="116"/>
        <v>912.34999999999991</v>
      </c>
      <c r="D1876" s="46">
        <f t="shared" si="117"/>
        <v>931.47499999999991</v>
      </c>
      <c r="E1876" s="46">
        <f t="shared" si="118"/>
        <v>988.9</v>
      </c>
      <c r="F1876" s="46">
        <f t="shared" si="119"/>
        <v>942.18</v>
      </c>
    </row>
    <row r="1877" spans="1:6" x14ac:dyDescent="0.2">
      <c r="A1877" s="5">
        <v>42742</v>
      </c>
      <c r="B1877" s="37">
        <v>908.8</v>
      </c>
      <c r="C1877" s="46">
        <f t="shared" si="116"/>
        <v>903.4</v>
      </c>
      <c r="D1877" s="46">
        <f t="shared" si="117"/>
        <v>987.4</v>
      </c>
      <c r="E1877" s="46">
        <f t="shared" si="118"/>
        <v>1000.7714285714286</v>
      </c>
      <c r="F1877" s="46">
        <f t="shared" si="119"/>
        <v>935.91500000000019</v>
      </c>
    </row>
    <row r="1878" spans="1:6" x14ac:dyDescent="0.2">
      <c r="A1878" s="5">
        <v>42741</v>
      </c>
      <c r="B1878" s="37">
        <v>898</v>
      </c>
      <c r="C1878" s="46">
        <f t="shared" si="116"/>
        <v>950.6</v>
      </c>
      <c r="D1878" s="46">
        <f t="shared" si="117"/>
        <v>1019.575</v>
      </c>
      <c r="E1878" s="46">
        <f t="shared" si="118"/>
        <v>1009.0285714285716</v>
      </c>
      <c r="F1878" s="46">
        <f t="shared" si="119"/>
        <v>929.98500000000001</v>
      </c>
    </row>
    <row r="1879" spans="1:6" x14ac:dyDescent="0.2">
      <c r="A1879" s="5">
        <v>42740</v>
      </c>
      <c r="B1879" s="37">
        <v>1003.2</v>
      </c>
      <c r="C1879" s="46">
        <f t="shared" si="116"/>
        <v>1071.4000000000001</v>
      </c>
      <c r="D1879" s="46">
        <f t="shared" si="117"/>
        <v>1049.9000000000001</v>
      </c>
      <c r="E1879" s="46">
        <f t="shared" si="118"/>
        <v>1017.7857142857144</v>
      </c>
      <c r="F1879" s="46">
        <f t="shared" si="119"/>
        <v>924.63499999999999</v>
      </c>
    </row>
    <row r="1880" spans="1:6" x14ac:dyDescent="0.2">
      <c r="A1880" s="5">
        <v>42739</v>
      </c>
      <c r="B1880" s="37">
        <v>1139.5999999999999</v>
      </c>
      <c r="C1880" s="46">
        <f t="shared" si="116"/>
        <v>1088.55</v>
      </c>
      <c r="D1880" s="46">
        <f t="shared" si="117"/>
        <v>1048.8499999999999</v>
      </c>
      <c r="E1880" s="46">
        <f t="shared" si="118"/>
        <v>1013.4142857142858</v>
      </c>
      <c r="F1880" s="46">
        <f t="shared" si="119"/>
        <v>913.68500000000006</v>
      </c>
    </row>
    <row r="1881" spans="1:6" x14ac:dyDescent="0.2">
      <c r="A1881" s="5">
        <v>42738</v>
      </c>
      <c r="B1881" s="37">
        <v>1037.5</v>
      </c>
      <c r="C1881" s="46">
        <f t="shared" si="116"/>
        <v>1028.4000000000001</v>
      </c>
      <c r="D1881" s="46">
        <f t="shared" si="117"/>
        <v>1005.6</v>
      </c>
      <c r="E1881" s="46">
        <f t="shared" si="118"/>
        <v>990.85714285714289</v>
      </c>
      <c r="F1881" s="46">
        <f t="shared" si="119"/>
        <v>895.57500000000016</v>
      </c>
    </row>
    <row r="1882" spans="1:6" x14ac:dyDescent="0.2">
      <c r="A1882" s="5">
        <v>42737</v>
      </c>
      <c r="B1882" s="37">
        <v>1019.3</v>
      </c>
      <c r="C1882" s="46">
        <f t="shared" si="116"/>
        <v>1009.15</v>
      </c>
      <c r="D1882" s="46">
        <f t="shared" si="117"/>
        <v>986.05</v>
      </c>
      <c r="E1882" s="46">
        <f t="shared" si="118"/>
        <v>976.4</v>
      </c>
      <c r="F1882" s="46">
        <f t="shared" si="119"/>
        <v>882.42500000000018</v>
      </c>
    </row>
    <row r="1883" spans="1:6" x14ac:dyDescent="0.2">
      <c r="A1883" s="5">
        <v>42736</v>
      </c>
      <c r="B1883" s="37">
        <v>999</v>
      </c>
      <c r="C1883" s="46">
        <f t="shared" si="116"/>
        <v>982.8</v>
      </c>
      <c r="D1883" s="46">
        <f t="shared" si="117"/>
        <v>974.37499999999989</v>
      </c>
      <c r="E1883" s="46">
        <f t="shared" si="118"/>
        <v>960.27142857142849</v>
      </c>
      <c r="F1883" s="46">
        <f t="shared" si="119"/>
        <v>870.21000000000026</v>
      </c>
    </row>
    <row r="1884" spans="1:6" x14ac:dyDescent="0.2">
      <c r="A1884" s="5">
        <v>42735</v>
      </c>
      <c r="B1884" s="37">
        <v>966.6</v>
      </c>
      <c r="C1884" s="46">
        <f t="shared" si="116"/>
        <v>962.95</v>
      </c>
      <c r="D1884" s="46">
        <f t="shared" si="117"/>
        <v>970.05</v>
      </c>
      <c r="E1884" s="46">
        <f t="shared" si="118"/>
        <v>945.84285714285704</v>
      </c>
      <c r="F1884" s="46">
        <f t="shared" si="119"/>
        <v>859.16000000000008</v>
      </c>
    </row>
    <row r="1885" spans="1:6" x14ac:dyDescent="0.2">
      <c r="A1885" s="5">
        <v>42734</v>
      </c>
      <c r="B1885" s="37">
        <v>959.3</v>
      </c>
      <c r="C1885" s="46">
        <f t="shared" si="116"/>
        <v>965.95</v>
      </c>
      <c r="D1885" s="46">
        <f t="shared" si="117"/>
        <v>962.47500000000014</v>
      </c>
      <c r="E1885" s="46">
        <f t="shared" si="118"/>
        <v>935.64285714285711</v>
      </c>
      <c r="F1885" s="46">
        <f t="shared" si="119"/>
        <v>849.34000000000015</v>
      </c>
    </row>
    <row r="1886" spans="1:6" x14ac:dyDescent="0.2">
      <c r="A1886" s="5">
        <v>42733</v>
      </c>
      <c r="B1886" s="37">
        <v>972.6</v>
      </c>
      <c r="C1886" s="46">
        <f t="shared" si="116"/>
        <v>977.15000000000009</v>
      </c>
      <c r="D1886" s="46">
        <f t="shared" si="117"/>
        <v>949.25000000000011</v>
      </c>
      <c r="E1886" s="46">
        <f t="shared" si="118"/>
        <v>929.88571428571424</v>
      </c>
      <c r="F1886" s="46">
        <f t="shared" si="119"/>
        <v>840.0200000000001</v>
      </c>
    </row>
    <row r="1887" spans="1:6" x14ac:dyDescent="0.2">
      <c r="A1887" s="5">
        <v>42732</v>
      </c>
      <c r="B1887" s="37">
        <v>981.7</v>
      </c>
      <c r="C1887" s="46">
        <f t="shared" si="116"/>
        <v>959</v>
      </c>
      <c r="D1887" s="46">
        <f t="shared" si="117"/>
        <v>930.6</v>
      </c>
      <c r="E1887" s="46">
        <f t="shared" si="118"/>
        <v>913.68571428571431</v>
      </c>
      <c r="F1887" s="46">
        <f t="shared" si="119"/>
        <v>829.91500000000019</v>
      </c>
    </row>
    <row r="1888" spans="1:6" x14ac:dyDescent="0.2">
      <c r="A1888" s="5">
        <v>42731</v>
      </c>
      <c r="B1888" s="37">
        <v>936.3</v>
      </c>
      <c r="C1888" s="46">
        <f t="shared" si="116"/>
        <v>921.34999999999991</v>
      </c>
      <c r="D1888" s="46">
        <f t="shared" si="117"/>
        <v>908.97499999999991</v>
      </c>
      <c r="E1888" s="46">
        <f t="shared" si="118"/>
        <v>892.01428571428562</v>
      </c>
      <c r="F1888" s="46">
        <f t="shared" si="119"/>
        <v>819.08</v>
      </c>
    </row>
    <row r="1889" spans="1:6" x14ac:dyDescent="0.2">
      <c r="A1889" s="5">
        <v>42730</v>
      </c>
      <c r="B1889" s="37">
        <v>906.4</v>
      </c>
      <c r="C1889" s="46">
        <f t="shared" si="116"/>
        <v>902.2</v>
      </c>
      <c r="D1889" s="46">
        <f t="shared" si="117"/>
        <v>904.65000000000009</v>
      </c>
      <c r="E1889" s="46">
        <f t="shared" si="118"/>
        <v>872.25714285714287</v>
      </c>
      <c r="F1889" s="46">
        <f t="shared" si="119"/>
        <v>810.5150000000001</v>
      </c>
    </row>
    <row r="1890" spans="1:6" x14ac:dyDescent="0.2">
      <c r="A1890" s="5">
        <v>42729</v>
      </c>
      <c r="B1890" s="37">
        <v>898</v>
      </c>
      <c r="C1890" s="46">
        <f t="shared" si="116"/>
        <v>896.6</v>
      </c>
      <c r="D1890" s="46">
        <f t="shared" si="117"/>
        <v>892.84999999999991</v>
      </c>
      <c r="E1890" s="46">
        <f t="shared" si="118"/>
        <v>855.71428571428567</v>
      </c>
      <c r="F1890" s="46">
        <f t="shared" si="119"/>
        <v>803.06499999999994</v>
      </c>
    </row>
    <row r="1891" spans="1:6" x14ac:dyDescent="0.2">
      <c r="A1891" s="5">
        <v>42728</v>
      </c>
      <c r="B1891" s="37">
        <v>895.2</v>
      </c>
      <c r="C1891" s="46">
        <f t="shared" si="116"/>
        <v>907.1</v>
      </c>
      <c r="D1891" s="46">
        <f t="shared" si="117"/>
        <v>875.85</v>
      </c>
      <c r="E1891" s="46">
        <f t="shared" si="118"/>
        <v>840.31428571428569</v>
      </c>
      <c r="F1891" s="46">
        <f t="shared" si="119"/>
        <v>795.69499999999994</v>
      </c>
    </row>
    <row r="1892" spans="1:6" x14ac:dyDescent="0.2">
      <c r="A1892" s="5">
        <v>42727</v>
      </c>
      <c r="B1892" s="37">
        <v>919</v>
      </c>
      <c r="C1892" s="46">
        <f t="shared" si="116"/>
        <v>889.1</v>
      </c>
      <c r="D1892" s="46">
        <f t="shared" si="117"/>
        <v>851.55</v>
      </c>
      <c r="E1892" s="46">
        <f t="shared" si="118"/>
        <v>825.42857142857144</v>
      </c>
      <c r="F1892" s="46">
        <f t="shared" si="119"/>
        <v>789.3599999999999</v>
      </c>
    </row>
    <row r="1893" spans="1:6" x14ac:dyDescent="0.2">
      <c r="A1893" s="5">
        <v>42726</v>
      </c>
      <c r="B1893" s="37">
        <v>859.2</v>
      </c>
      <c r="C1893" s="46">
        <f t="shared" si="116"/>
        <v>844.6</v>
      </c>
      <c r="D1893" s="46">
        <f t="shared" si="117"/>
        <v>819.44999999999993</v>
      </c>
      <c r="E1893" s="46">
        <f t="shared" si="118"/>
        <v>806.17142857142858</v>
      </c>
      <c r="F1893" s="46">
        <f t="shared" si="119"/>
        <v>781.67499999999995</v>
      </c>
    </row>
    <row r="1894" spans="1:6" x14ac:dyDescent="0.2">
      <c r="A1894" s="5">
        <v>42725</v>
      </c>
      <c r="B1894" s="37">
        <v>830</v>
      </c>
      <c r="C1894" s="46">
        <f t="shared" si="116"/>
        <v>814</v>
      </c>
      <c r="D1894" s="46">
        <f t="shared" si="117"/>
        <v>802.2</v>
      </c>
      <c r="E1894" s="46">
        <f t="shared" si="118"/>
        <v>794.48571428571427</v>
      </c>
      <c r="F1894" s="46">
        <f t="shared" si="119"/>
        <v>777.45999999999992</v>
      </c>
    </row>
    <row r="1895" spans="1:6" x14ac:dyDescent="0.2">
      <c r="A1895" s="5">
        <v>42724</v>
      </c>
      <c r="B1895" s="37">
        <v>798</v>
      </c>
      <c r="C1895" s="46">
        <f t="shared" si="116"/>
        <v>794.3</v>
      </c>
      <c r="D1895" s="46">
        <f t="shared" si="117"/>
        <v>792.45</v>
      </c>
      <c r="E1895" s="46">
        <f t="shared" si="118"/>
        <v>786.55714285714282</v>
      </c>
      <c r="F1895" s="46">
        <f t="shared" si="119"/>
        <v>773.7299999999999</v>
      </c>
    </row>
    <row r="1896" spans="1:6" x14ac:dyDescent="0.2">
      <c r="A1896" s="5">
        <v>42723</v>
      </c>
      <c r="B1896" s="37">
        <v>790.6</v>
      </c>
      <c r="C1896" s="46">
        <f t="shared" si="116"/>
        <v>790.40000000000009</v>
      </c>
      <c r="D1896" s="46">
        <f t="shared" si="117"/>
        <v>789</v>
      </c>
      <c r="E1896" s="46">
        <f t="shared" si="118"/>
        <v>783.27142857142849</v>
      </c>
      <c r="F1896" s="46">
        <f t="shared" si="119"/>
        <v>770.78</v>
      </c>
    </row>
    <row r="1897" spans="1:6" x14ac:dyDescent="0.2">
      <c r="A1897" s="5">
        <v>42722</v>
      </c>
      <c r="B1897" s="37">
        <v>790.2</v>
      </c>
      <c r="C1897" s="46">
        <f t="shared" si="116"/>
        <v>790.6</v>
      </c>
      <c r="D1897" s="46">
        <f t="shared" si="117"/>
        <v>785.7</v>
      </c>
      <c r="E1897" s="46">
        <f t="shared" si="118"/>
        <v>781.47142857142865</v>
      </c>
      <c r="F1897" s="46">
        <f t="shared" si="119"/>
        <v>767.8</v>
      </c>
    </row>
    <row r="1898" spans="1:6" x14ac:dyDescent="0.2">
      <c r="A1898" s="5">
        <v>42721</v>
      </c>
      <c r="B1898" s="37">
        <v>791</v>
      </c>
      <c r="C1898" s="46">
        <f t="shared" si="116"/>
        <v>787.6</v>
      </c>
      <c r="D1898" s="46">
        <f t="shared" si="117"/>
        <v>781.77499999999998</v>
      </c>
      <c r="E1898" s="46">
        <f t="shared" si="118"/>
        <v>778.61428571428576</v>
      </c>
      <c r="F1898" s="46">
        <f t="shared" si="119"/>
        <v>764.86500000000001</v>
      </c>
    </row>
    <row r="1899" spans="1:6" x14ac:dyDescent="0.2">
      <c r="A1899" s="5">
        <v>42720</v>
      </c>
      <c r="B1899" s="37">
        <v>784.2</v>
      </c>
      <c r="C1899" s="46">
        <f t="shared" si="116"/>
        <v>780.8</v>
      </c>
      <c r="D1899" s="46">
        <f t="shared" si="117"/>
        <v>777.77499999999998</v>
      </c>
      <c r="E1899" s="46">
        <f t="shared" si="118"/>
        <v>776.02857142857135</v>
      </c>
      <c r="F1899" s="46">
        <f t="shared" si="119"/>
        <v>761.56499999999994</v>
      </c>
    </row>
    <row r="1900" spans="1:6" x14ac:dyDescent="0.2">
      <c r="A1900" s="5">
        <v>42719</v>
      </c>
      <c r="B1900" s="37">
        <v>777.4</v>
      </c>
      <c r="C1900" s="46">
        <f t="shared" si="116"/>
        <v>775.95</v>
      </c>
      <c r="D1900" s="46">
        <f t="shared" si="117"/>
        <v>776.22500000000002</v>
      </c>
      <c r="E1900" s="46">
        <f t="shared" si="118"/>
        <v>774.07142857142856</v>
      </c>
      <c r="F1900" s="46">
        <f t="shared" si="119"/>
        <v>758.91499999999996</v>
      </c>
    </row>
    <row r="1901" spans="1:6" x14ac:dyDescent="0.2">
      <c r="A1901" s="5">
        <v>42718</v>
      </c>
      <c r="B1901" s="37">
        <v>774.5</v>
      </c>
      <c r="C1901" s="46">
        <f t="shared" si="116"/>
        <v>774.75</v>
      </c>
      <c r="D1901" s="46">
        <f t="shared" si="117"/>
        <v>774.42499999999995</v>
      </c>
      <c r="E1901" s="46">
        <f t="shared" si="118"/>
        <v>772.30000000000007</v>
      </c>
      <c r="F1901" s="46">
        <f t="shared" si="119"/>
        <v>757.06499999999994</v>
      </c>
    </row>
    <row r="1902" spans="1:6" x14ac:dyDescent="0.2">
      <c r="A1902" s="5">
        <v>42717</v>
      </c>
      <c r="B1902" s="37">
        <v>775</v>
      </c>
      <c r="C1902" s="46">
        <f t="shared" si="116"/>
        <v>776.5</v>
      </c>
      <c r="D1902" s="46">
        <f t="shared" si="117"/>
        <v>774.02499999999998</v>
      </c>
      <c r="E1902" s="46">
        <f t="shared" si="118"/>
        <v>770.94285714285718</v>
      </c>
      <c r="F1902" s="46">
        <f t="shared" si="119"/>
        <v>755.22500000000002</v>
      </c>
    </row>
    <row r="1903" spans="1:6" x14ac:dyDescent="0.2">
      <c r="A1903" s="5">
        <v>42716</v>
      </c>
      <c r="B1903" s="37">
        <v>778</v>
      </c>
      <c r="C1903" s="46">
        <f t="shared" si="116"/>
        <v>774.1</v>
      </c>
      <c r="D1903" s="46">
        <f t="shared" si="117"/>
        <v>772.9</v>
      </c>
      <c r="E1903" s="46">
        <f t="shared" si="118"/>
        <v>768.42857142857144</v>
      </c>
      <c r="F1903" s="46">
        <f t="shared" si="119"/>
        <v>753.57500000000005</v>
      </c>
    </row>
    <row r="1904" spans="1:6" x14ac:dyDescent="0.2">
      <c r="A1904" s="5">
        <v>42715</v>
      </c>
      <c r="B1904" s="37">
        <v>770.2</v>
      </c>
      <c r="C1904" s="46">
        <f t="shared" si="116"/>
        <v>771.55</v>
      </c>
      <c r="D1904" s="46">
        <f t="shared" si="117"/>
        <v>769.65</v>
      </c>
      <c r="E1904" s="46">
        <f t="shared" si="118"/>
        <v>764.51428571428573</v>
      </c>
      <c r="F1904" s="46">
        <f t="shared" si="119"/>
        <v>752.17500000000007</v>
      </c>
    </row>
    <row r="1905" spans="1:6" x14ac:dyDescent="0.2">
      <c r="A1905" s="5">
        <v>42714</v>
      </c>
      <c r="B1905" s="37">
        <v>772.9</v>
      </c>
      <c r="C1905" s="46">
        <f t="shared" si="116"/>
        <v>771.7</v>
      </c>
      <c r="D1905" s="46">
        <f t="shared" si="117"/>
        <v>768.35</v>
      </c>
      <c r="E1905" s="46">
        <f t="shared" si="118"/>
        <v>764.2714285714286</v>
      </c>
      <c r="F1905" s="46">
        <f t="shared" si="119"/>
        <v>750.61500000000001</v>
      </c>
    </row>
    <row r="1906" spans="1:6" x14ac:dyDescent="0.2">
      <c r="A1906" s="5">
        <v>42713</v>
      </c>
      <c r="B1906" s="37">
        <v>770.5</v>
      </c>
      <c r="C1906" s="46">
        <f t="shared" si="116"/>
        <v>767.75</v>
      </c>
      <c r="D1906" s="46">
        <f t="shared" si="117"/>
        <v>764.47500000000002</v>
      </c>
      <c r="E1906" s="46">
        <f t="shared" si="118"/>
        <v>763.18571428571431</v>
      </c>
      <c r="F1906" s="46">
        <f t="shared" si="119"/>
        <v>748.45500000000004</v>
      </c>
    </row>
    <row r="1907" spans="1:6" x14ac:dyDescent="0.2">
      <c r="A1907" s="5">
        <v>42712</v>
      </c>
      <c r="B1907" s="37">
        <v>765</v>
      </c>
      <c r="C1907" s="46">
        <f t="shared" si="116"/>
        <v>765</v>
      </c>
      <c r="D1907" s="46">
        <f t="shared" si="117"/>
        <v>759.5</v>
      </c>
      <c r="E1907" s="46">
        <f t="shared" si="118"/>
        <v>763.81428571428569</v>
      </c>
      <c r="F1907" s="46">
        <f t="shared" si="119"/>
        <v>747.57500000000005</v>
      </c>
    </row>
    <row r="1908" spans="1:6" x14ac:dyDescent="0.2">
      <c r="A1908" s="5">
        <v>42711</v>
      </c>
      <c r="B1908" s="37">
        <v>765</v>
      </c>
      <c r="C1908" s="46">
        <f t="shared" si="116"/>
        <v>761.2</v>
      </c>
      <c r="D1908" s="46">
        <f t="shared" si="117"/>
        <v>760.375</v>
      </c>
      <c r="E1908" s="46">
        <f t="shared" si="118"/>
        <v>762.44285714285706</v>
      </c>
      <c r="F1908" s="46">
        <f t="shared" si="119"/>
        <v>747.02499999999998</v>
      </c>
    </row>
    <row r="1909" spans="1:6" x14ac:dyDescent="0.2">
      <c r="A1909" s="5">
        <v>42710</v>
      </c>
      <c r="B1909" s="37">
        <v>757.4</v>
      </c>
      <c r="C1909" s="46">
        <f t="shared" si="116"/>
        <v>754</v>
      </c>
      <c r="D1909" s="46">
        <f t="shared" si="117"/>
        <v>760.45</v>
      </c>
      <c r="E1909" s="46">
        <f t="shared" si="118"/>
        <v>758.72857142857151</v>
      </c>
      <c r="F1909" s="46">
        <f t="shared" si="119"/>
        <v>745.81000000000017</v>
      </c>
    </row>
    <row r="1910" spans="1:6" x14ac:dyDescent="0.2">
      <c r="A1910" s="5">
        <v>42709</v>
      </c>
      <c r="B1910" s="37">
        <v>750.6</v>
      </c>
      <c r="C1910" s="46">
        <f t="shared" si="116"/>
        <v>759.55</v>
      </c>
      <c r="D1910" s="46">
        <f t="shared" si="117"/>
        <v>764.82499999999993</v>
      </c>
      <c r="E1910" s="46">
        <f t="shared" si="118"/>
        <v>754.9571428571428</v>
      </c>
      <c r="F1910" s="46">
        <f t="shared" si="119"/>
        <v>745.19</v>
      </c>
    </row>
    <row r="1911" spans="1:6" x14ac:dyDescent="0.2">
      <c r="A1911" s="5">
        <v>42708</v>
      </c>
      <c r="B1911" s="37">
        <v>768.5</v>
      </c>
      <c r="C1911" s="46">
        <f t="shared" si="116"/>
        <v>766.9</v>
      </c>
      <c r="D1911" s="46">
        <f t="shared" si="117"/>
        <v>766.02499999999998</v>
      </c>
      <c r="E1911" s="46">
        <f t="shared" si="118"/>
        <v>752.22857142857151</v>
      </c>
      <c r="F1911" s="46">
        <f t="shared" si="119"/>
        <v>743.2700000000001</v>
      </c>
    </row>
    <row r="1912" spans="1:6" x14ac:dyDescent="0.2">
      <c r="A1912" s="5">
        <v>42707</v>
      </c>
      <c r="B1912" s="37">
        <v>765.3</v>
      </c>
      <c r="C1912" s="46">
        <f t="shared" si="116"/>
        <v>770.09999999999991</v>
      </c>
      <c r="D1912" s="46">
        <f t="shared" si="117"/>
        <v>758.65</v>
      </c>
      <c r="E1912" s="46">
        <f t="shared" si="118"/>
        <v>746.01428571428573</v>
      </c>
      <c r="F1912" s="46">
        <f t="shared" si="119"/>
        <v>740.21500000000003</v>
      </c>
    </row>
    <row r="1913" spans="1:6" x14ac:dyDescent="0.2">
      <c r="A1913" s="5">
        <v>42706</v>
      </c>
      <c r="B1913" s="37">
        <v>774.9</v>
      </c>
      <c r="C1913" s="46">
        <f t="shared" si="116"/>
        <v>765.15</v>
      </c>
      <c r="D1913" s="46">
        <f t="shared" si="117"/>
        <v>750.07500000000005</v>
      </c>
      <c r="E1913" s="46">
        <f t="shared" si="118"/>
        <v>741.14285714285711</v>
      </c>
      <c r="F1913" s="46">
        <f t="shared" si="119"/>
        <v>737.35500000000002</v>
      </c>
    </row>
    <row r="1914" spans="1:6" x14ac:dyDescent="0.2">
      <c r="A1914" s="5">
        <v>42705</v>
      </c>
      <c r="B1914" s="37">
        <v>755.4</v>
      </c>
      <c r="C1914" s="46">
        <f t="shared" si="116"/>
        <v>747.2</v>
      </c>
      <c r="D1914" s="46">
        <f t="shared" si="117"/>
        <v>739.22500000000002</v>
      </c>
      <c r="E1914" s="46">
        <f t="shared" si="118"/>
        <v>736.21428571428567</v>
      </c>
      <c r="F1914" s="46">
        <f t="shared" si="119"/>
        <v>733.8</v>
      </c>
    </row>
    <row r="1915" spans="1:6" x14ac:dyDescent="0.2">
      <c r="A1915" s="5">
        <v>42704</v>
      </c>
      <c r="B1915" s="37">
        <v>739</v>
      </c>
      <c r="C1915" s="46">
        <f t="shared" si="116"/>
        <v>735</v>
      </c>
      <c r="D1915" s="46">
        <f t="shared" si="117"/>
        <v>731.625</v>
      </c>
      <c r="E1915" s="46">
        <f t="shared" si="118"/>
        <v>733.6857142857142</v>
      </c>
      <c r="F1915" s="46">
        <f t="shared" si="119"/>
        <v>731.77</v>
      </c>
    </row>
    <row r="1916" spans="1:6" x14ac:dyDescent="0.2">
      <c r="A1916" s="5">
        <v>42703</v>
      </c>
      <c r="B1916" s="37">
        <v>731</v>
      </c>
      <c r="C1916" s="46">
        <f t="shared" si="116"/>
        <v>731.25</v>
      </c>
      <c r="D1916" s="46">
        <f t="shared" si="117"/>
        <v>729.67499999999995</v>
      </c>
      <c r="E1916" s="46">
        <f t="shared" si="118"/>
        <v>734.11428571428576</v>
      </c>
      <c r="F1916" s="46">
        <f t="shared" si="119"/>
        <v>730.56499999999994</v>
      </c>
    </row>
    <row r="1917" spans="1:6" x14ac:dyDescent="0.2">
      <c r="A1917" s="5">
        <v>42702</v>
      </c>
      <c r="B1917" s="37">
        <v>731.5</v>
      </c>
      <c r="C1917" s="46">
        <f t="shared" si="116"/>
        <v>728.25</v>
      </c>
      <c r="D1917" s="46">
        <f t="shared" si="117"/>
        <v>732.02499999999998</v>
      </c>
      <c r="E1917" s="46">
        <f t="shared" si="118"/>
        <v>736.82857142857142</v>
      </c>
      <c r="F1917" s="46">
        <f t="shared" si="119"/>
        <v>730.20499999999993</v>
      </c>
    </row>
    <row r="1918" spans="1:6" x14ac:dyDescent="0.2">
      <c r="A1918" s="5">
        <v>42701</v>
      </c>
      <c r="B1918" s="37">
        <v>725</v>
      </c>
      <c r="C1918" s="46">
        <f t="shared" si="116"/>
        <v>728.1</v>
      </c>
      <c r="D1918" s="46">
        <f t="shared" si="117"/>
        <v>733.57500000000005</v>
      </c>
      <c r="E1918" s="46">
        <f t="shared" si="118"/>
        <v>737.9</v>
      </c>
      <c r="F1918" s="46">
        <f t="shared" si="119"/>
        <v>729.32999999999981</v>
      </c>
    </row>
    <row r="1919" spans="1:6" x14ac:dyDescent="0.2">
      <c r="A1919" s="5">
        <v>42700</v>
      </c>
      <c r="B1919" s="37">
        <v>731.2</v>
      </c>
      <c r="C1919" s="46">
        <f t="shared" si="116"/>
        <v>735.8</v>
      </c>
      <c r="D1919" s="46">
        <f t="shared" si="117"/>
        <v>737.82500000000005</v>
      </c>
      <c r="E1919" s="46">
        <f t="shared" si="118"/>
        <v>738.57142857142856</v>
      </c>
      <c r="F1919" s="46">
        <f t="shared" si="119"/>
        <v>728.4699999999998</v>
      </c>
    </row>
    <row r="1920" spans="1:6" x14ac:dyDescent="0.2">
      <c r="A1920" s="5">
        <v>42699</v>
      </c>
      <c r="B1920" s="37">
        <v>740.4</v>
      </c>
      <c r="C1920" s="46">
        <f t="shared" si="116"/>
        <v>739.05</v>
      </c>
      <c r="D1920" s="46">
        <f t="shared" si="117"/>
        <v>742.52499999999998</v>
      </c>
      <c r="E1920" s="46">
        <f t="shared" si="118"/>
        <v>741.67142857142858</v>
      </c>
      <c r="F1920" s="46">
        <f t="shared" si="119"/>
        <v>727.55999999999983</v>
      </c>
    </row>
    <row r="1921" spans="1:6" x14ac:dyDescent="0.2">
      <c r="A1921" s="5">
        <v>42698</v>
      </c>
      <c r="B1921" s="37">
        <v>737.7</v>
      </c>
      <c r="C1921" s="46">
        <f t="shared" si="116"/>
        <v>739.85</v>
      </c>
      <c r="D1921" s="46">
        <f t="shared" si="117"/>
        <v>742.17499999999995</v>
      </c>
      <c r="E1921" s="46">
        <f t="shared" si="118"/>
        <v>743.61428571428564</v>
      </c>
      <c r="F1921" s="46">
        <f t="shared" si="119"/>
        <v>725.95999999999981</v>
      </c>
    </row>
    <row r="1922" spans="1:6" x14ac:dyDescent="0.2">
      <c r="A1922" s="5">
        <v>42697</v>
      </c>
      <c r="B1922" s="37">
        <v>742</v>
      </c>
      <c r="C1922" s="46">
        <f t="shared" si="116"/>
        <v>746</v>
      </c>
      <c r="D1922" s="46">
        <f t="shared" si="117"/>
        <v>740.17499999999995</v>
      </c>
      <c r="E1922" s="46">
        <f t="shared" si="118"/>
        <v>744.0428571428572</v>
      </c>
      <c r="F1922" s="46">
        <f t="shared" si="119"/>
        <v>724.49499999999978</v>
      </c>
    </row>
    <row r="1923" spans="1:6" x14ac:dyDescent="0.2">
      <c r="A1923" s="5">
        <v>42696</v>
      </c>
      <c r="B1923" s="37">
        <v>750</v>
      </c>
      <c r="C1923" s="46">
        <f t="shared" ref="C1923:C1986" si="120">AVERAGE(B1923:B1924)</f>
        <v>744.5</v>
      </c>
      <c r="D1923" s="46">
        <f t="shared" ref="D1923:D1986" si="121">AVERAGE(B1923:B1926)</f>
        <v>742.9</v>
      </c>
      <c r="E1923" s="46">
        <f t="shared" ref="E1923:E1986" si="122">AVERAGE(B1923:B1929)</f>
        <v>744.47142857142865</v>
      </c>
      <c r="F1923" s="46">
        <f t="shared" ref="F1923:F1986" si="123">AVERAGE(B1923:B1942)</f>
        <v>721.89999999999986</v>
      </c>
    </row>
    <row r="1924" spans="1:6" x14ac:dyDescent="0.2">
      <c r="A1924" s="5">
        <v>42695</v>
      </c>
      <c r="B1924" s="37">
        <v>739</v>
      </c>
      <c r="C1924" s="46">
        <f t="shared" si="120"/>
        <v>734.35</v>
      </c>
      <c r="D1924" s="46">
        <f t="shared" si="121"/>
        <v>743.9</v>
      </c>
      <c r="E1924" s="46">
        <f t="shared" si="122"/>
        <v>739.07142857142856</v>
      </c>
      <c r="F1924" s="46">
        <f t="shared" si="123"/>
        <v>721.29499999999985</v>
      </c>
    </row>
    <row r="1925" spans="1:6" x14ac:dyDescent="0.2">
      <c r="A1925" s="5">
        <v>42694</v>
      </c>
      <c r="B1925" s="37">
        <v>729.7</v>
      </c>
      <c r="C1925" s="46">
        <f t="shared" si="120"/>
        <v>741.3</v>
      </c>
      <c r="D1925" s="46">
        <f t="shared" si="121"/>
        <v>744.32500000000005</v>
      </c>
      <c r="E1925" s="46">
        <f t="shared" si="122"/>
        <v>734.55714285714282</v>
      </c>
      <c r="F1925" s="46">
        <f t="shared" si="123"/>
        <v>721.05499999999995</v>
      </c>
    </row>
    <row r="1926" spans="1:6" x14ac:dyDescent="0.2">
      <c r="A1926" s="5">
        <v>42693</v>
      </c>
      <c r="B1926" s="37">
        <v>752.9</v>
      </c>
      <c r="C1926" s="46">
        <f t="shared" si="120"/>
        <v>753.45</v>
      </c>
      <c r="D1926" s="46">
        <f t="shared" si="121"/>
        <v>748.15000000000009</v>
      </c>
      <c r="E1926" s="46">
        <f t="shared" si="122"/>
        <v>731.47142857142865</v>
      </c>
      <c r="F1926" s="46">
        <f t="shared" si="123"/>
        <v>719.77499999999998</v>
      </c>
    </row>
    <row r="1927" spans="1:6" x14ac:dyDescent="0.2">
      <c r="A1927" s="5">
        <v>42692</v>
      </c>
      <c r="B1927" s="37">
        <v>754</v>
      </c>
      <c r="C1927" s="46">
        <f t="shared" si="120"/>
        <v>747.35</v>
      </c>
      <c r="D1927" s="46">
        <f t="shared" si="121"/>
        <v>737.97499999999991</v>
      </c>
      <c r="E1927" s="46">
        <f t="shared" si="122"/>
        <v>724.4571428571428</v>
      </c>
      <c r="F1927" s="46">
        <f t="shared" si="123"/>
        <v>717.255</v>
      </c>
    </row>
    <row r="1928" spans="1:6" x14ac:dyDescent="0.2">
      <c r="A1928" s="5">
        <v>42691</v>
      </c>
      <c r="B1928" s="37">
        <v>740.7</v>
      </c>
      <c r="C1928" s="46">
        <f t="shared" si="120"/>
        <v>742.85</v>
      </c>
      <c r="D1928" s="46">
        <f t="shared" si="121"/>
        <v>726.32500000000005</v>
      </c>
      <c r="E1928" s="46">
        <f t="shared" si="122"/>
        <v>718.85714285714289</v>
      </c>
      <c r="F1928" s="46">
        <f t="shared" si="123"/>
        <v>715.28</v>
      </c>
    </row>
    <row r="1929" spans="1:6" x14ac:dyDescent="0.2">
      <c r="A1929" s="5">
        <v>42690</v>
      </c>
      <c r="B1929" s="37">
        <v>745</v>
      </c>
      <c r="C1929" s="46">
        <f t="shared" si="120"/>
        <v>728.6</v>
      </c>
      <c r="D1929" s="46">
        <f t="shared" si="121"/>
        <v>718.17499999999995</v>
      </c>
      <c r="E1929" s="46">
        <f t="shared" si="122"/>
        <v>715.17142857142858</v>
      </c>
      <c r="F1929" s="46">
        <f t="shared" si="123"/>
        <v>712.92000000000007</v>
      </c>
    </row>
    <row r="1930" spans="1:6" x14ac:dyDescent="0.2">
      <c r="A1930" s="5">
        <v>42689</v>
      </c>
      <c r="B1930" s="37">
        <v>712.2</v>
      </c>
      <c r="C1930" s="46">
        <f t="shared" si="120"/>
        <v>709.8</v>
      </c>
      <c r="D1930" s="46">
        <f t="shared" si="121"/>
        <v>707.875</v>
      </c>
      <c r="E1930" s="46">
        <f t="shared" si="122"/>
        <v>712.14285714285711</v>
      </c>
      <c r="F1930" s="46">
        <f t="shared" si="123"/>
        <v>710.10500000000013</v>
      </c>
    </row>
    <row r="1931" spans="1:6" x14ac:dyDescent="0.2">
      <c r="A1931" s="5">
        <v>42688</v>
      </c>
      <c r="B1931" s="37">
        <v>707.4</v>
      </c>
      <c r="C1931" s="46">
        <f t="shared" si="120"/>
        <v>707.75</v>
      </c>
      <c r="D1931" s="46">
        <f t="shared" si="121"/>
        <v>708.52500000000009</v>
      </c>
      <c r="E1931" s="46">
        <f t="shared" si="122"/>
        <v>712.4</v>
      </c>
      <c r="F1931" s="46">
        <f t="shared" si="123"/>
        <v>708.43000000000006</v>
      </c>
    </row>
    <row r="1932" spans="1:6" x14ac:dyDescent="0.2">
      <c r="A1932" s="5">
        <v>42687</v>
      </c>
      <c r="B1932" s="37">
        <v>708.1</v>
      </c>
      <c r="C1932" s="46">
        <f t="shared" si="120"/>
        <v>705.95</v>
      </c>
      <c r="D1932" s="46">
        <f t="shared" si="121"/>
        <v>710.4</v>
      </c>
      <c r="E1932" s="46">
        <f t="shared" si="122"/>
        <v>712.4571428571428</v>
      </c>
      <c r="F1932" s="46">
        <f t="shared" si="123"/>
        <v>706.03500000000008</v>
      </c>
    </row>
    <row r="1933" spans="1:6" x14ac:dyDescent="0.2">
      <c r="A1933" s="5">
        <v>42686</v>
      </c>
      <c r="B1933" s="37">
        <v>703.8</v>
      </c>
      <c r="C1933" s="46">
        <f t="shared" si="120"/>
        <v>709.3</v>
      </c>
      <c r="D1933" s="46">
        <f t="shared" si="121"/>
        <v>714.32500000000005</v>
      </c>
      <c r="E1933" s="46">
        <f t="shared" si="122"/>
        <v>713.15714285714296</v>
      </c>
      <c r="F1933" s="46">
        <f t="shared" si="123"/>
        <v>703.36500000000012</v>
      </c>
    </row>
    <row r="1934" spans="1:6" x14ac:dyDescent="0.2">
      <c r="A1934" s="5">
        <v>42685</v>
      </c>
      <c r="B1934" s="37">
        <v>714.8</v>
      </c>
      <c r="C1934" s="46">
        <f t="shared" si="120"/>
        <v>714.84999999999991</v>
      </c>
      <c r="D1934" s="46">
        <f t="shared" si="121"/>
        <v>716.875</v>
      </c>
      <c r="E1934" s="46">
        <f t="shared" si="122"/>
        <v>713.81428571428569</v>
      </c>
      <c r="F1934" s="46">
        <f t="shared" si="123"/>
        <v>701.12500000000011</v>
      </c>
    </row>
    <row r="1935" spans="1:6" x14ac:dyDescent="0.2">
      <c r="A1935" s="5">
        <v>42684</v>
      </c>
      <c r="B1935" s="37">
        <v>714.9</v>
      </c>
      <c r="C1935" s="46">
        <f t="shared" si="120"/>
        <v>719.34999999999991</v>
      </c>
      <c r="D1935" s="46">
        <f t="shared" si="121"/>
        <v>715.125</v>
      </c>
      <c r="E1935" s="46">
        <f t="shared" si="122"/>
        <v>712.89999999999986</v>
      </c>
      <c r="F1935" s="46">
        <f t="shared" si="123"/>
        <v>698.63499999999999</v>
      </c>
    </row>
    <row r="1936" spans="1:6" x14ac:dyDescent="0.2">
      <c r="A1936" s="5">
        <v>42683</v>
      </c>
      <c r="B1936" s="37">
        <v>723.8</v>
      </c>
      <c r="C1936" s="46">
        <f t="shared" si="120"/>
        <v>718.9</v>
      </c>
      <c r="D1936" s="46">
        <f t="shared" si="121"/>
        <v>714.65</v>
      </c>
      <c r="E1936" s="46">
        <f t="shared" si="122"/>
        <v>709.35714285714289</v>
      </c>
      <c r="F1936" s="46">
        <f t="shared" si="123"/>
        <v>694.72500000000014</v>
      </c>
    </row>
    <row r="1937" spans="1:6" x14ac:dyDescent="0.2">
      <c r="A1937" s="5">
        <v>42682</v>
      </c>
      <c r="B1937" s="37">
        <v>714</v>
      </c>
      <c r="C1937" s="46">
        <f t="shared" si="120"/>
        <v>710.9</v>
      </c>
      <c r="D1937" s="46">
        <f t="shared" si="121"/>
        <v>710.80000000000007</v>
      </c>
      <c r="E1937" s="46">
        <f t="shared" si="122"/>
        <v>711.37142857142862</v>
      </c>
      <c r="F1937" s="46">
        <f t="shared" si="123"/>
        <v>690.1600000000002</v>
      </c>
    </row>
    <row r="1938" spans="1:6" x14ac:dyDescent="0.2">
      <c r="A1938" s="5">
        <v>42681</v>
      </c>
      <c r="B1938" s="37">
        <v>707.8</v>
      </c>
      <c r="C1938" s="46">
        <f t="shared" si="120"/>
        <v>710.4</v>
      </c>
      <c r="D1938" s="46">
        <f t="shared" si="121"/>
        <v>709.4</v>
      </c>
      <c r="E1938" s="46">
        <f t="shared" si="122"/>
        <v>714.25714285714275</v>
      </c>
      <c r="F1938" s="46">
        <f t="shared" si="123"/>
        <v>686.05000000000007</v>
      </c>
    </row>
    <row r="1939" spans="1:6" x14ac:dyDescent="0.2">
      <c r="A1939" s="5">
        <v>42680</v>
      </c>
      <c r="B1939" s="37">
        <v>713</v>
      </c>
      <c r="C1939" s="46">
        <f t="shared" si="120"/>
        <v>710.7</v>
      </c>
      <c r="D1939" s="46">
        <f t="shared" si="121"/>
        <v>704.97500000000002</v>
      </c>
      <c r="E1939" s="46">
        <f t="shared" si="122"/>
        <v>713.72857142857151</v>
      </c>
      <c r="F1939" s="46">
        <f t="shared" si="123"/>
        <v>682.6</v>
      </c>
    </row>
    <row r="1940" spans="1:6" x14ac:dyDescent="0.2">
      <c r="A1940" s="5">
        <v>42679</v>
      </c>
      <c r="B1940" s="37">
        <v>708.4</v>
      </c>
      <c r="C1940" s="46">
        <f t="shared" si="120"/>
        <v>708.4</v>
      </c>
      <c r="D1940" s="46">
        <f t="shared" si="121"/>
        <v>711.2</v>
      </c>
      <c r="E1940" s="46">
        <f t="shared" si="122"/>
        <v>712.22857142857151</v>
      </c>
      <c r="F1940" s="46">
        <f t="shared" si="123"/>
        <v>678.93999999999994</v>
      </c>
    </row>
    <row r="1941" spans="1:6" x14ac:dyDescent="0.2">
      <c r="A1941" s="5">
        <v>42678</v>
      </c>
      <c r="B1941" s="37">
        <v>708.4</v>
      </c>
      <c r="C1941" s="46">
        <f t="shared" si="120"/>
        <v>699.25</v>
      </c>
      <c r="D1941" s="46">
        <f t="shared" si="121"/>
        <v>717.65000000000009</v>
      </c>
      <c r="E1941" s="46">
        <f t="shared" si="122"/>
        <v>713.10000000000014</v>
      </c>
      <c r="F1941" s="46">
        <f t="shared" si="123"/>
        <v>675.73</v>
      </c>
    </row>
    <row r="1942" spans="1:6" x14ac:dyDescent="0.2">
      <c r="A1942" s="5">
        <v>42677</v>
      </c>
      <c r="B1942" s="37">
        <v>690.1</v>
      </c>
      <c r="C1942" s="46">
        <f t="shared" si="120"/>
        <v>714</v>
      </c>
      <c r="D1942" s="46">
        <f t="shared" si="121"/>
        <v>716.57499999999993</v>
      </c>
      <c r="E1942" s="46">
        <f t="shared" si="122"/>
        <v>710.97142857142842</v>
      </c>
      <c r="F1942" s="46">
        <f t="shared" si="123"/>
        <v>672.31999999999994</v>
      </c>
    </row>
    <row r="1943" spans="1:6" x14ac:dyDescent="0.2">
      <c r="A1943" s="5">
        <v>42676</v>
      </c>
      <c r="B1943" s="37">
        <v>737.9</v>
      </c>
      <c r="C1943" s="46">
        <f t="shared" si="120"/>
        <v>736.05</v>
      </c>
      <c r="D1943" s="46">
        <f t="shared" si="121"/>
        <v>719.67499999999995</v>
      </c>
      <c r="E1943" s="46">
        <f t="shared" si="122"/>
        <v>710.77142857142849</v>
      </c>
      <c r="F1943" s="46">
        <f t="shared" si="123"/>
        <v>669.96499999999992</v>
      </c>
    </row>
    <row r="1944" spans="1:6" x14ac:dyDescent="0.2">
      <c r="A1944" s="5">
        <v>42675</v>
      </c>
      <c r="B1944" s="37">
        <v>734.2</v>
      </c>
      <c r="C1944" s="46">
        <f t="shared" si="120"/>
        <v>719.15000000000009</v>
      </c>
      <c r="D1944" s="46">
        <f t="shared" si="121"/>
        <v>713.82500000000005</v>
      </c>
      <c r="E1944" s="46">
        <f t="shared" si="122"/>
        <v>702.31428571428569</v>
      </c>
      <c r="F1944" s="46">
        <f t="shared" si="123"/>
        <v>664.91999999999985</v>
      </c>
    </row>
    <row r="1945" spans="1:6" x14ac:dyDescent="0.2">
      <c r="A1945" s="5">
        <v>42674</v>
      </c>
      <c r="B1945" s="37">
        <v>704.1</v>
      </c>
      <c r="C1945" s="46">
        <f t="shared" si="120"/>
        <v>703.3</v>
      </c>
      <c r="D1945" s="46">
        <f t="shared" si="121"/>
        <v>703.65</v>
      </c>
      <c r="E1945" s="46">
        <f t="shared" si="122"/>
        <v>691.64285714285711</v>
      </c>
      <c r="F1945" s="46">
        <f t="shared" si="123"/>
        <v>660.08999999999992</v>
      </c>
    </row>
    <row r="1946" spans="1:6" x14ac:dyDescent="0.2">
      <c r="A1946" s="5">
        <v>42673</v>
      </c>
      <c r="B1946" s="37">
        <v>702.5</v>
      </c>
      <c r="C1946" s="46">
        <f t="shared" si="120"/>
        <v>708.5</v>
      </c>
      <c r="D1946" s="46">
        <f t="shared" si="121"/>
        <v>699.8</v>
      </c>
      <c r="E1946" s="46">
        <f t="shared" si="122"/>
        <v>684.58571428571418</v>
      </c>
      <c r="F1946" s="46">
        <f t="shared" si="123"/>
        <v>656.97</v>
      </c>
    </row>
    <row r="1947" spans="1:6" x14ac:dyDescent="0.2">
      <c r="A1947" s="5">
        <v>42672</v>
      </c>
      <c r="B1947" s="37">
        <v>714.5</v>
      </c>
      <c r="C1947" s="46">
        <f t="shared" si="120"/>
        <v>704</v>
      </c>
      <c r="D1947" s="46">
        <f t="shared" si="121"/>
        <v>693.84999999999991</v>
      </c>
      <c r="E1947" s="46">
        <f t="shared" si="122"/>
        <v>678.37142857142851</v>
      </c>
      <c r="F1947" s="46">
        <f t="shared" si="123"/>
        <v>652.79000000000008</v>
      </c>
    </row>
    <row r="1948" spans="1:6" x14ac:dyDescent="0.2">
      <c r="A1948" s="5">
        <v>42671</v>
      </c>
      <c r="B1948" s="37">
        <v>693.5</v>
      </c>
      <c r="C1948" s="46">
        <f t="shared" si="120"/>
        <v>691.1</v>
      </c>
      <c r="D1948" s="46">
        <f t="shared" si="121"/>
        <v>680.1</v>
      </c>
      <c r="E1948" s="46">
        <f t="shared" si="122"/>
        <v>671.30000000000007</v>
      </c>
      <c r="F1948" s="46">
        <f t="shared" si="123"/>
        <v>647.89500000000021</v>
      </c>
    </row>
    <row r="1949" spans="1:6" x14ac:dyDescent="0.2">
      <c r="A1949" s="5">
        <v>42670</v>
      </c>
      <c r="B1949" s="37">
        <v>688.7</v>
      </c>
      <c r="C1949" s="46">
        <f t="shared" si="120"/>
        <v>683.7</v>
      </c>
      <c r="D1949" s="46">
        <f t="shared" si="121"/>
        <v>670.40000000000009</v>
      </c>
      <c r="E1949" s="46">
        <f t="shared" si="122"/>
        <v>663.18571428571431</v>
      </c>
      <c r="F1949" s="46">
        <f t="shared" si="123"/>
        <v>644.24500000000012</v>
      </c>
    </row>
    <row r="1950" spans="1:6" x14ac:dyDescent="0.2">
      <c r="A1950" s="5">
        <v>42669</v>
      </c>
      <c r="B1950" s="37">
        <v>678.7</v>
      </c>
      <c r="C1950" s="46">
        <f t="shared" si="120"/>
        <v>669.1</v>
      </c>
      <c r="D1950" s="46">
        <f t="shared" si="121"/>
        <v>662.97500000000002</v>
      </c>
      <c r="E1950" s="46">
        <f t="shared" si="122"/>
        <v>655.15714285714296</v>
      </c>
      <c r="F1950" s="46">
        <f t="shared" si="123"/>
        <v>640.81500000000017</v>
      </c>
    </row>
    <row r="1951" spans="1:6" x14ac:dyDescent="0.2">
      <c r="A1951" s="5">
        <v>42668</v>
      </c>
      <c r="B1951" s="37">
        <v>659.5</v>
      </c>
      <c r="C1951" s="46">
        <f t="shared" si="120"/>
        <v>657.1</v>
      </c>
      <c r="D1951" s="46">
        <f t="shared" si="121"/>
        <v>659.55</v>
      </c>
      <c r="E1951" s="46">
        <f t="shared" si="122"/>
        <v>648.4571428571428</v>
      </c>
      <c r="F1951" s="46">
        <f t="shared" si="123"/>
        <v>637.55500000000006</v>
      </c>
    </row>
    <row r="1952" spans="1:6" x14ac:dyDescent="0.2">
      <c r="A1952" s="5">
        <v>42667</v>
      </c>
      <c r="B1952" s="37">
        <v>654.70000000000005</v>
      </c>
      <c r="C1952" s="46">
        <f t="shared" si="120"/>
        <v>656.85</v>
      </c>
      <c r="D1952" s="46">
        <f t="shared" si="121"/>
        <v>653.85</v>
      </c>
      <c r="E1952" s="46">
        <f t="shared" si="122"/>
        <v>645.5</v>
      </c>
      <c r="F1952" s="46">
        <f t="shared" si="123"/>
        <v>635.28500000000008</v>
      </c>
    </row>
    <row r="1953" spans="1:6" x14ac:dyDescent="0.2">
      <c r="A1953" s="5">
        <v>42666</v>
      </c>
      <c r="B1953" s="37">
        <v>659</v>
      </c>
      <c r="C1953" s="46">
        <f t="shared" si="120"/>
        <v>662</v>
      </c>
      <c r="D1953" s="46">
        <f t="shared" si="121"/>
        <v>648.29999999999995</v>
      </c>
      <c r="E1953" s="46">
        <f t="shared" si="122"/>
        <v>643.37142857142862</v>
      </c>
      <c r="F1953" s="46">
        <f t="shared" si="123"/>
        <v>633.10000000000014</v>
      </c>
    </row>
    <row r="1954" spans="1:6" x14ac:dyDescent="0.2">
      <c r="A1954" s="5">
        <v>42665</v>
      </c>
      <c r="B1954" s="37">
        <v>665</v>
      </c>
      <c r="C1954" s="46">
        <f t="shared" si="120"/>
        <v>650.85</v>
      </c>
      <c r="D1954" s="46">
        <f t="shared" si="121"/>
        <v>641.5</v>
      </c>
      <c r="E1954" s="46">
        <f t="shared" si="122"/>
        <v>641.25714285714287</v>
      </c>
      <c r="F1954" s="46">
        <f t="shared" si="123"/>
        <v>630.78000000000009</v>
      </c>
    </row>
    <row r="1955" spans="1:6" x14ac:dyDescent="0.2">
      <c r="A1955" s="5">
        <v>42664</v>
      </c>
      <c r="B1955" s="37">
        <v>636.70000000000005</v>
      </c>
      <c r="C1955" s="46">
        <f t="shared" si="120"/>
        <v>634.6</v>
      </c>
      <c r="D1955" s="46">
        <f t="shared" si="121"/>
        <v>634.95000000000005</v>
      </c>
      <c r="E1955" s="46">
        <f t="shared" si="122"/>
        <v>637.71428571428567</v>
      </c>
      <c r="F1955" s="46">
        <f t="shared" si="123"/>
        <v>627.98500000000001</v>
      </c>
    </row>
    <row r="1956" spans="1:6" x14ac:dyDescent="0.2">
      <c r="A1956" s="5">
        <v>42663</v>
      </c>
      <c r="B1956" s="37">
        <v>632.5</v>
      </c>
      <c r="C1956" s="46">
        <f t="shared" si="120"/>
        <v>632.15</v>
      </c>
      <c r="D1956" s="46">
        <f t="shared" si="121"/>
        <v>635.72499999999991</v>
      </c>
      <c r="E1956" s="46">
        <f t="shared" si="122"/>
        <v>638.61428571428564</v>
      </c>
      <c r="F1956" s="46">
        <f t="shared" si="123"/>
        <v>626.85500000000002</v>
      </c>
    </row>
    <row r="1957" spans="1:6" x14ac:dyDescent="0.2">
      <c r="A1957" s="5">
        <v>42662</v>
      </c>
      <c r="B1957" s="37">
        <v>631.79999999999995</v>
      </c>
      <c r="C1957" s="46">
        <f t="shared" si="120"/>
        <v>635.29999999999995</v>
      </c>
      <c r="D1957" s="46">
        <f t="shared" si="121"/>
        <v>638.65</v>
      </c>
      <c r="E1957" s="46">
        <f t="shared" si="122"/>
        <v>639.25714285714287</v>
      </c>
      <c r="F1957" s="46">
        <f t="shared" si="123"/>
        <v>625.78500000000008</v>
      </c>
    </row>
    <row r="1958" spans="1:6" x14ac:dyDescent="0.2">
      <c r="A1958" s="5">
        <v>42661</v>
      </c>
      <c r="B1958" s="37">
        <v>638.79999999999995</v>
      </c>
      <c r="C1958" s="46">
        <f t="shared" si="120"/>
        <v>639.29999999999995</v>
      </c>
      <c r="D1958" s="46">
        <f t="shared" si="121"/>
        <v>640.75</v>
      </c>
      <c r="E1958" s="46">
        <f t="shared" si="122"/>
        <v>640.08571428571429</v>
      </c>
      <c r="F1958" s="46">
        <f t="shared" si="123"/>
        <v>624.42500000000018</v>
      </c>
    </row>
    <row r="1959" spans="1:6" x14ac:dyDescent="0.2">
      <c r="A1959" s="5">
        <v>42660</v>
      </c>
      <c r="B1959" s="37">
        <v>639.79999999999995</v>
      </c>
      <c r="C1959" s="46">
        <f t="shared" si="120"/>
        <v>642</v>
      </c>
      <c r="D1959" s="46">
        <f t="shared" si="121"/>
        <v>641.79999999999995</v>
      </c>
      <c r="E1959" s="46">
        <f t="shared" si="122"/>
        <v>640.5</v>
      </c>
      <c r="F1959" s="46">
        <f t="shared" si="123"/>
        <v>622.67500000000007</v>
      </c>
    </row>
    <row r="1960" spans="1:6" x14ac:dyDescent="0.2">
      <c r="A1960" s="5">
        <v>42659</v>
      </c>
      <c r="B1960" s="37">
        <v>644.20000000000005</v>
      </c>
      <c r="C1960" s="46">
        <f t="shared" si="120"/>
        <v>642.20000000000005</v>
      </c>
      <c r="D1960" s="46">
        <f t="shared" si="121"/>
        <v>641.1</v>
      </c>
      <c r="E1960" s="46">
        <f t="shared" si="122"/>
        <v>637.51428571428562</v>
      </c>
      <c r="F1960" s="46">
        <f t="shared" si="123"/>
        <v>620.96</v>
      </c>
    </row>
    <row r="1961" spans="1:6" x14ac:dyDescent="0.2">
      <c r="A1961" s="5">
        <v>42658</v>
      </c>
      <c r="B1961" s="37">
        <v>640.20000000000005</v>
      </c>
      <c r="C1961" s="46">
        <f t="shared" si="120"/>
        <v>641.6</v>
      </c>
      <c r="D1961" s="46">
        <f t="shared" si="121"/>
        <v>639.45000000000005</v>
      </c>
      <c r="E1961" s="46">
        <f t="shared" si="122"/>
        <v>633.57142857142856</v>
      </c>
      <c r="F1961" s="46">
        <f t="shared" si="123"/>
        <v>619.20500000000015</v>
      </c>
    </row>
    <row r="1962" spans="1:6" x14ac:dyDescent="0.2">
      <c r="A1962" s="5">
        <v>42657</v>
      </c>
      <c r="B1962" s="37">
        <v>643</v>
      </c>
      <c r="C1962" s="46">
        <f t="shared" si="120"/>
        <v>640</v>
      </c>
      <c r="D1962" s="46">
        <f t="shared" si="121"/>
        <v>639.82500000000005</v>
      </c>
      <c r="E1962" s="46">
        <f t="shared" si="122"/>
        <v>630.75714285714287</v>
      </c>
      <c r="F1962" s="46">
        <f t="shared" si="123"/>
        <v>617.21500000000003</v>
      </c>
    </row>
    <row r="1963" spans="1:6" x14ac:dyDescent="0.2">
      <c r="A1963" s="5">
        <v>42656</v>
      </c>
      <c r="B1963" s="37">
        <v>637</v>
      </c>
      <c r="C1963" s="46">
        <f t="shared" si="120"/>
        <v>637.29999999999995</v>
      </c>
      <c r="D1963" s="46">
        <f t="shared" si="121"/>
        <v>633.79999999999995</v>
      </c>
      <c r="E1963" s="46">
        <f t="shared" si="122"/>
        <v>627.48571428571427</v>
      </c>
      <c r="F1963" s="46">
        <f t="shared" si="123"/>
        <v>615.19000000000005</v>
      </c>
    </row>
    <row r="1964" spans="1:6" x14ac:dyDescent="0.2">
      <c r="A1964" s="5">
        <v>42655</v>
      </c>
      <c r="B1964" s="37">
        <v>637.6</v>
      </c>
      <c r="C1964" s="46">
        <f t="shared" si="120"/>
        <v>639.65000000000009</v>
      </c>
      <c r="D1964" s="46">
        <f t="shared" si="121"/>
        <v>628.70000000000005</v>
      </c>
      <c r="E1964" s="46">
        <f t="shared" si="122"/>
        <v>624.12857142857138</v>
      </c>
      <c r="F1964" s="46">
        <f t="shared" si="123"/>
        <v>613.505</v>
      </c>
    </row>
    <row r="1965" spans="1:6" x14ac:dyDescent="0.2">
      <c r="A1965" s="5">
        <v>42654</v>
      </c>
      <c r="B1965" s="37">
        <v>641.70000000000005</v>
      </c>
      <c r="C1965" s="46">
        <f t="shared" si="120"/>
        <v>630.29999999999995</v>
      </c>
      <c r="D1965" s="46">
        <f t="shared" si="121"/>
        <v>624.42499999999995</v>
      </c>
      <c r="E1965" s="46">
        <f t="shared" si="122"/>
        <v>620.77142857142849</v>
      </c>
      <c r="F1965" s="46">
        <f t="shared" si="123"/>
        <v>611.48</v>
      </c>
    </row>
    <row r="1966" spans="1:6" x14ac:dyDescent="0.2">
      <c r="A1966" s="5">
        <v>42653</v>
      </c>
      <c r="B1966" s="37">
        <v>618.9</v>
      </c>
      <c r="C1966" s="46">
        <f t="shared" si="120"/>
        <v>617.75</v>
      </c>
      <c r="D1966" s="46">
        <f t="shared" si="121"/>
        <v>619.02499999999998</v>
      </c>
      <c r="E1966" s="46">
        <f t="shared" si="122"/>
        <v>616.38571428571424</v>
      </c>
      <c r="F1966" s="46">
        <f t="shared" si="123"/>
        <v>609.2650000000001</v>
      </c>
    </row>
    <row r="1967" spans="1:6" x14ac:dyDescent="0.2">
      <c r="A1967" s="5">
        <v>42652</v>
      </c>
      <c r="B1967" s="37">
        <v>616.6</v>
      </c>
      <c r="C1967" s="46">
        <f t="shared" si="120"/>
        <v>618.54999999999995</v>
      </c>
      <c r="D1967" s="46">
        <f t="shared" si="121"/>
        <v>617.67499999999995</v>
      </c>
      <c r="E1967" s="46">
        <f t="shared" si="122"/>
        <v>615.48571428571427</v>
      </c>
      <c r="F1967" s="46">
        <f t="shared" si="123"/>
        <v>608.31999999999994</v>
      </c>
    </row>
    <row r="1968" spans="1:6" x14ac:dyDescent="0.2">
      <c r="A1968" s="5">
        <v>42651</v>
      </c>
      <c r="B1968" s="37">
        <v>620.5</v>
      </c>
      <c r="C1968" s="46">
        <f t="shared" si="120"/>
        <v>620.29999999999995</v>
      </c>
      <c r="D1968" s="46">
        <f t="shared" si="121"/>
        <v>617.04999999999995</v>
      </c>
      <c r="E1968" s="46">
        <f t="shared" si="122"/>
        <v>614.41428571428571</v>
      </c>
      <c r="F1968" s="46">
        <f t="shared" si="123"/>
        <v>607.98</v>
      </c>
    </row>
    <row r="1969" spans="1:6" x14ac:dyDescent="0.2">
      <c r="A1969" s="5">
        <v>42650</v>
      </c>
      <c r="B1969" s="37">
        <v>620.1</v>
      </c>
      <c r="C1969" s="46">
        <f t="shared" si="120"/>
        <v>616.79999999999995</v>
      </c>
      <c r="D1969" s="46">
        <f t="shared" si="121"/>
        <v>614.67499999999995</v>
      </c>
      <c r="E1969" s="46">
        <f t="shared" si="122"/>
        <v>613.5</v>
      </c>
      <c r="F1969" s="46">
        <f t="shared" si="123"/>
        <v>607.6049999999999</v>
      </c>
    </row>
    <row r="1970" spans="1:6" x14ac:dyDescent="0.2">
      <c r="A1970" s="5">
        <v>42649</v>
      </c>
      <c r="B1970" s="37">
        <v>613.5</v>
      </c>
      <c r="C1970" s="46">
        <f t="shared" si="120"/>
        <v>613.79999999999995</v>
      </c>
      <c r="D1970" s="46">
        <f t="shared" si="121"/>
        <v>612.79999999999995</v>
      </c>
      <c r="E1970" s="46">
        <f t="shared" si="122"/>
        <v>612.21428571428567</v>
      </c>
      <c r="F1970" s="46">
        <f t="shared" si="123"/>
        <v>606.98500000000001</v>
      </c>
    </row>
    <row r="1971" spans="1:6" x14ac:dyDescent="0.2">
      <c r="A1971" s="5">
        <v>42648</v>
      </c>
      <c r="B1971" s="37">
        <v>614.1</v>
      </c>
      <c r="C1971" s="46">
        <f t="shared" si="120"/>
        <v>612.54999999999995</v>
      </c>
      <c r="D1971" s="46">
        <f t="shared" si="121"/>
        <v>611.69999999999993</v>
      </c>
      <c r="E1971" s="46">
        <f t="shared" si="122"/>
        <v>610.94285714285706</v>
      </c>
      <c r="F1971" s="46">
        <f t="shared" si="123"/>
        <v>606.80999999999995</v>
      </c>
    </row>
    <row r="1972" spans="1:6" x14ac:dyDescent="0.2">
      <c r="A1972" s="5">
        <v>42647</v>
      </c>
      <c r="B1972" s="37">
        <v>611</v>
      </c>
      <c r="C1972" s="46">
        <f t="shared" si="120"/>
        <v>611.79999999999995</v>
      </c>
      <c r="D1972" s="46">
        <f t="shared" si="121"/>
        <v>611.69999999999993</v>
      </c>
      <c r="E1972" s="46">
        <f t="shared" si="122"/>
        <v>609.47142857142842</v>
      </c>
      <c r="F1972" s="46">
        <f t="shared" si="123"/>
        <v>606.69499999999994</v>
      </c>
    </row>
    <row r="1973" spans="1:6" x14ac:dyDescent="0.2">
      <c r="A1973" s="5">
        <v>42646</v>
      </c>
      <c r="B1973" s="37">
        <v>612.6</v>
      </c>
      <c r="C1973" s="46">
        <f t="shared" si="120"/>
        <v>610.85</v>
      </c>
      <c r="D1973" s="46">
        <f t="shared" si="121"/>
        <v>611.72500000000002</v>
      </c>
      <c r="E1973" s="46">
        <f t="shared" si="122"/>
        <v>608.68571428571431</v>
      </c>
      <c r="F1973" s="46">
        <f t="shared" si="123"/>
        <v>606.83999999999992</v>
      </c>
    </row>
    <row r="1974" spans="1:6" x14ac:dyDescent="0.2">
      <c r="A1974" s="5">
        <v>42645</v>
      </c>
      <c r="B1974" s="37">
        <v>609.1</v>
      </c>
      <c r="C1974" s="46">
        <f t="shared" si="120"/>
        <v>611.6</v>
      </c>
      <c r="D1974" s="46">
        <f t="shared" si="121"/>
        <v>609.72500000000002</v>
      </c>
      <c r="E1974" s="46">
        <f t="shared" si="122"/>
        <v>608.18571428571431</v>
      </c>
      <c r="F1974" s="46">
        <f t="shared" si="123"/>
        <v>606.91999999999996</v>
      </c>
    </row>
    <row r="1975" spans="1:6" x14ac:dyDescent="0.2">
      <c r="A1975" s="5">
        <v>42644</v>
      </c>
      <c r="B1975" s="37">
        <v>614.1</v>
      </c>
      <c r="C1975" s="46">
        <f t="shared" si="120"/>
        <v>612.6</v>
      </c>
      <c r="D1975" s="46">
        <f t="shared" si="121"/>
        <v>608.40000000000009</v>
      </c>
      <c r="E1975" s="46">
        <f t="shared" si="122"/>
        <v>606.94285714285718</v>
      </c>
      <c r="F1975" s="46">
        <f t="shared" si="123"/>
        <v>607.04500000000007</v>
      </c>
    </row>
    <row r="1976" spans="1:6" x14ac:dyDescent="0.2">
      <c r="A1976" s="5">
        <v>42643</v>
      </c>
      <c r="B1976" s="37">
        <v>611.1</v>
      </c>
      <c r="C1976" s="46">
        <f t="shared" si="120"/>
        <v>607.85</v>
      </c>
      <c r="D1976" s="46">
        <f t="shared" si="121"/>
        <v>606.25</v>
      </c>
      <c r="E1976" s="46">
        <f t="shared" si="122"/>
        <v>605.28571428571433</v>
      </c>
      <c r="F1976" s="46">
        <f t="shared" si="123"/>
        <v>606.94500000000005</v>
      </c>
    </row>
    <row r="1977" spans="1:6" x14ac:dyDescent="0.2">
      <c r="A1977" s="5">
        <v>42642</v>
      </c>
      <c r="B1977" s="37">
        <v>604.6</v>
      </c>
      <c r="C1977" s="46">
        <f t="shared" si="120"/>
        <v>604.20000000000005</v>
      </c>
      <c r="D1977" s="46">
        <f t="shared" si="121"/>
        <v>605.75</v>
      </c>
      <c r="E1977" s="46">
        <f t="shared" si="122"/>
        <v>604.17142857142858</v>
      </c>
      <c r="F1977" s="46">
        <f t="shared" si="123"/>
        <v>607.79000000000008</v>
      </c>
    </row>
    <row r="1978" spans="1:6" x14ac:dyDescent="0.2">
      <c r="A1978" s="5">
        <v>42641</v>
      </c>
      <c r="B1978" s="37">
        <v>603.79999999999995</v>
      </c>
      <c r="C1978" s="46">
        <f t="shared" si="120"/>
        <v>604.65</v>
      </c>
      <c r="D1978" s="46">
        <f t="shared" si="121"/>
        <v>604.70000000000005</v>
      </c>
      <c r="E1978" s="46">
        <f t="shared" si="122"/>
        <v>603.10000000000014</v>
      </c>
      <c r="F1978" s="46">
        <f t="shared" si="123"/>
        <v>608.875</v>
      </c>
    </row>
    <row r="1979" spans="1:6" x14ac:dyDescent="0.2">
      <c r="A1979" s="5">
        <v>42640</v>
      </c>
      <c r="B1979" s="37">
        <v>605.5</v>
      </c>
      <c r="C1979" s="46">
        <f t="shared" si="120"/>
        <v>607.29999999999995</v>
      </c>
      <c r="D1979" s="46">
        <f t="shared" si="121"/>
        <v>604.375</v>
      </c>
      <c r="E1979" s="46">
        <f t="shared" si="122"/>
        <v>602.18571428571431</v>
      </c>
      <c r="F1979" s="46">
        <f t="shared" si="123"/>
        <v>610.2700000000001</v>
      </c>
    </row>
    <row r="1980" spans="1:6" x14ac:dyDescent="0.2">
      <c r="A1980" s="5">
        <v>42639</v>
      </c>
      <c r="B1980" s="37">
        <v>609.1</v>
      </c>
      <c r="C1980" s="46">
        <f t="shared" si="120"/>
        <v>604.75</v>
      </c>
      <c r="D1980" s="46">
        <f t="shared" si="121"/>
        <v>603.82500000000005</v>
      </c>
      <c r="E1980" s="46">
        <f t="shared" si="122"/>
        <v>601.4</v>
      </c>
      <c r="F1980" s="46">
        <f t="shared" si="123"/>
        <v>610.98500000000001</v>
      </c>
    </row>
    <row r="1981" spans="1:6" x14ac:dyDescent="0.2">
      <c r="A1981" s="5">
        <v>42638</v>
      </c>
      <c r="B1981" s="37">
        <v>600.4</v>
      </c>
      <c r="C1981" s="46">
        <f t="shared" si="120"/>
        <v>601.45000000000005</v>
      </c>
      <c r="D1981" s="46">
        <f t="shared" si="121"/>
        <v>600.82500000000005</v>
      </c>
      <c r="E1981" s="46">
        <f t="shared" si="122"/>
        <v>601.5</v>
      </c>
      <c r="F1981" s="46">
        <f t="shared" si="123"/>
        <v>611.29</v>
      </c>
    </row>
    <row r="1982" spans="1:6" x14ac:dyDescent="0.2">
      <c r="A1982" s="5">
        <v>42637</v>
      </c>
      <c r="B1982" s="37">
        <v>602.5</v>
      </c>
      <c r="C1982" s="46">
        <f t="shared" si="120"/>
        <v>602.9</v>
      </c>
      <c r="D1982" s="46">
        <f t="shared" si="121"/>
        <v>600.07500000000005</v>
      </c>
      <c r="E1982" s="46">
        <f t="shared" si="122"/>
        <v>603.30000000000007</v>
      </c>
      <c r="F1982" s="46">
        <f t="shared" si="123"/>
        <v>611.84500000000003</v>
      </c>
    </row>
    <row r="1983" spans="1:6" x14ac:dyDescent="0.2">
      <c r="A1983" s="5">
        <v>42636</v>
      </c>
      <c r="B1983" s="37">
        <v>603.29999999999995</v>
      </c>
      <c r="C1983" s="46">
        <f t="shared" si="120"/>
        <v>600.20000000000005</v>
      </c>
      <c r="D1983" s="46">
        <f t="shared" si="121"/>
        <v>599.45000000000005</v>
      </c>
      <c r="E1983" s="46">
        <f t="shared" si="122"/>
        <v>604.0428571428572</v>
      </c>
      <c r="F1983" s="46">
        <f t="shared" si="123"/>
        <v>612.44500000000005</v>
      </c>
    </row>
    <row r="1984" spans="1:6" x14ac:dyDescent="0.2">
      <c r="A1984" s="5">
        <v>42635</v>
      </c>
      <c r="B1984" s="37">
        <v>597.1</v>
      </c>
      <c r="C1984" s="46">
        <f t="shared" si="120"/>
        <v>597.25</v>
      </c>
      <c r="D1984" s="46">
        <f t="shared" si="121"/>
        <v>601.07500000000005</v>
      </c>
      <c r="E1984" s="46">
        <f t="shared" si="122"/>
        <v>605</v>
      </c>
      <c r="F1984" s="46">
        <f t="shared" si="123"/>
        <v>612.77499999999998</v>
      </c>
    </row>
    <row r="1985" spans="1:6" x14ac:dyDescent="0.2">
      <c r="A1985" s="5">
        <v>42634</v>
      </c>
      <c r="B1985" s="37">
        <v>597.4</v>
      </c>
      <c r="C1985" s="46">
        <f t="shared" si="120"/>
        <v>598.70000000000005</v>
      </c>
      <c r="D1985" s="46">
        <f t="shared" si="121"/>
        <v>605.04999999999995</v>
      </c>
      <c r="E1985" s="46">
        <f t="shared" si="122"/>
        <v>607.1</v>
      </c>
      <c r="F1985" s="46">
        <f t="shared" si="123"/>
        <v>611.91</v>
      </c>
    </row>
    <row r="1986" spans="1:6" x14ac:dyDescent="0.2">
      <c r="A1986" s="5">
        <v>42633</v>
      </c>
      <c r="B1986" s="37">
        <v>600</v>
      </c>
      <c r="C1986" s="46">
        <f t="shared" si="120"/>
        <v>604.9</v>
      </c>
      <c r="D1986" s="46">
        <f t="shared" si="121"/>
        <v>607.625</v>
      </c>
      <c r="E1986" s="46">
        <f t="shared" si="122"/>
        <v>609.4571428571428</v>
      </c>
      <c r="F1986" s="46">
        <f t="shared" si="123"/>
        <v>610.67499999999995</v>
      </c>
    </row>
    <row r="1987" spans="1:6" x14ac:dyDescent="0.2">
      <c r="A1987" s="5">
        <v>42632</v>
      </c>
      <c r="B1987" s="37">
        <v>609.79999999999995</v>
      </c>
      <c r="C1987" s="46">
        <f t="shared" ref="C1987:C2013" si="124">AVERAGE(B1987:B1988)</f>
        <v>611.4</v>
      </c>
      <c r="D1987" s="46">
        <f t="shared" ref="D1987:D2013" si="125">AVERAGE(B1987:B1990)</f>
        <v>610.125</v>
      </c>
      <c r="E1987" s="46">
        <f t="shared" ref="E1987:E2013" si="126">AVERAGE(B1987:B1993)</f>
        <v>611.48571428571438</v>
      </c>
      <c r="F1987" s="46">
        <f t="shared" ref="F1987:F2013" si="127">AVERAGE(B1987:B2006)</f>
        <v>609.48500000000013</v>
      </c>
    </row>
    <row r="1988" spans="1:6" x14ac:dyDescent="0.2">
      <c r="A1988" s="5">
        <v>42631</v>
      </c>
      <c r="B1988" s="37">
        <v>613</v>
      </c>
      <c r="C1988" s="46">
        <f t="shared" si="124"/>
        <v>610.35</v>
      </c>
      <c r="D1988" s="46">
        <f t="shared" si="125"/>
        <v>610.625</v>
      </c>
      <c r="E1988" s="46">
        <f t="shared" si="126"/>
        <v>611.74285714285725</v>
      </c>
      <c r="F1988" s="46">
        <f t="shared" si="127"/>
        <v>607.97</v>
      </c>
    </row>
    <row r="1989" spans="1:6" x14ac:dyDescent="0.2">
      <c r="A1989" s="5">
        <v>42630</v>
      </c>
      <c r="B1989" s="37">
        <v>607.70000000000005</v>
      </c>
      <c r="C1989" s="46">
        <f t="shared" si="124"/>
        <v>608.85</v>
      </c>
      <c r="D1989" s="46">
        <f t="shared" si="125"/>
        <v>610.85</v>
      </c>
      <c r="E1989" s="46">
        <f t="shared" si="126"/>
        <v>611.61428571428576</v>
      </c>
      <c r="F1989" s="46">
        <f t="shared" si="127"/>
        <v>606.05999999999995</v>
      </c>
    </row>
    <row r="1990" spans="1:6" x14ac:dyDescent="0.2">
      <c r="A1990" s="5">
        <v>42629</v>
      </c>
      <c r="B1990" s="37">
        <v>610</v>
      </c>
      <c r="C1990" s="46">
        <f t="shared" si="124"/>
        <v>610.9</v>
      </c>
      <c r="D1990" s="46">
        <f t="shared" si="125"/>
        <v>612.47499999999991</v>
      </c>
      <c r="E1990" s="46">
        <f t="shared" si="126"/>
        <v>614.51428571428562</v>
      </c>
      <c r="F1990" s="46">
        <f t="shared" si="127"/>
        <v>604.38499999999999</v>
      </c>
    </row>
    <row r="1991" spans="1:6" x14ac:dyDescent="0.2">
      <c r="A1991" s="5">
        <v>42628</v>
      </c>
      <c r="B1991" s="37">
        <v>611.79999999999995</v>
      </c>
      <c r="C1991" s="46">
        <f t="shared" si="124"/>
        <v>612.84999999999991</v>
      </c>
      <c r="D1991" s="46">
        <f t="shared" si="125"/>
        <v>612.875</v>
      </c>
      <c r="E1991" s="46">
        <f t="shared" si="126"/>
        <v>616.84285714285704</v>
      </c>
      <c r="F1991" s="46">
        <f t="shared" si="127"/>
        <v>602.31000000000006</v>
      </c>
    </row>
    <row r="1992" spans="1:6" x14ac:dyDescent="0.2">
      <c r="A1992" s="5">
        <v>42627</v>
      </c>
      <c r="B1992" s="37">
        <v>613.9</v>
      </c>
      <c r="C1992" s="46">
        <f t="shared" si="124"/>
        <v>614.04999999999995</v>
      </c>
      <c r="D1992" s="46">
        <f t="shared" si="125"/>
        <v>612.94999999999993</v>
      </c>
      <c r="E1992" s="46">
        <f t="shared" si="126"/>
        <v>619.6857142857142</v>
      </c>
      <c r="F1992" s="46">
        <f t="shared" si="127"/>
        <v>600.62</v>
      </c>
    </row>
    <row r="1993" spans="1:6" x14ac:dyDescent="0.2">
      <c r="A1993" s="5">
        <v>42626</v>
      </c>
      <c r="B1993" s="37">
        <v>614.20000000000005</v>
      </c>
      <c r="C1993" s="46">
        <f t="shared" si="124"/>
        <v>612.90000000000009</v>
      </c>
      <c r="D1993" s="46">
        <f t="shared" si="125"/>
        <v>616.47500000000002</v>
      </c>
      <c r="E1993" s="46">
        <f t="shared" si="126"/>
        <v>620.52857142857135</v>
      </c>
      <c r="F1993" s="46">
        <f t="shared" si="127"/>
        <v>598.78500000000008</v>
      </c>
    </row>
    <row r="1994" spans="1:6" x14ac:dyDescent="0.2">
      <c r="A1994" s="5">
        <v>42625</v>
      </c>
      <c r="B1994" s="37">
        <v>611.6</v>
      </c>
      <c r="C1994" s="46">
        <f t="shared" si="124"/>
        <v>611.85</v>
      </c>
      <c r="D1994" s="46">
        <f t="shared" si="125"/>
        <v>619.5</v>
      </c>
      <c r="E1994" s="46">
        <f t="shared" si="126"/>
        <v>620.67142857142858</v>
      </c>
      <c r="F1994" s="46">
        <f t="shared" si="127"/>
        <v>597.08999999999992</v>
      </c>
    </row>
    <row r="1995" spans="1:6" x14ac:dyDescent="0.2">
      <c r="A1995" s="5">
        <v>42624</v>
      </c>
      <c r="B1995" s="37">
        <v>612.1</v>
      </c>
      <c r="C1995" s="46">
        <f t="shared" si="124"/>
        <v>620.04999999999995</v>
      </c>
      <c r="D1995" s="46">
        <f t="shared" si="125"/>
        <v>624.52499999999998</v>
      </c>
      <c r="E1995" s="46">
        <f t="shared" si="126"/>
        <v>620.65714285714273</v>
      </c>
      <c r="F1995" s="46">
        <f t="shared" si="127"/>
        <v>596.3263157894736</v>
      </c>
    </row>
    <row r="1996" spans="1:6" x14ac:dyDescent="0.2">
      <c r="A1996" s="5">
        <v>42623</v>
      </c>
      <c r="B1996" s="37">
        <v>628</v>
      </c>
      <c r="C1996" s="46">
        <f t="shared" si="124"/>
        <v>627.15</v>
      </c>
      <c r="D1996" s="46">
        <f t="shared" si="125"/>
        <v>626.45000000000005</v>
      </c>
      <c r="E1996" s="46">
        <f t="shared" si="126"/>
        <v>621</v>
      </c>
      <c r="F1996" s="46">
        <f t="shared" si="127"/>
        <v>595.45000000000005</v>
      </c>
    </row>
    <row r="1997" spans="1:6" x14ac:dyDescent="0.2">
      <c r="A1997" s="5">
        <v>42622</v>
      </c>
      <c r="B1997" s="37">
        <v>626.29999999999995</v>
      </c>
      <c r="C1997" s="46">
        <f t="shared" si="124"/>
        <v>629</v>
      </c>
      <c r="D1997" s="46">
        <f t="shared" si="125"/>
        <v>623.25</v>
      </c>
      <c r="E1997" s="46">
        <f t="shared" si="126"/>
        <v>618.41428571428571</v>
      </c>
      <c r="F1997" s="46">
        <f t="shared" si="127"/>
        <v>593.53529411764703</v>
      </c>
    </row>
    <row r="1998" spans="1:6" x14ac:dyDescent="0.2">
      <c r="A1998" s="5">
        <v>42621</v>
      </c>
      <c r="B1998" s="37">
        <v>631.70000000000005</v>
      </c>
      <c r="C1998" s="46">
        <f t="shared" si="124"/>
        <v>625.75</v>
      </c>
      <c r="D1998" s="46">
        <f t="shared" si="125"/>
        <v>619.54999999999995</v>
      </c>
      <c r="E1998" s="46">
        <f t="shared" si="126"/>
        <v>611.77142857142849</v>
      </c>
      <c r="F1998" s="46">
        <f t="shared" si="127"/>
        <v>591.48749999999995</v>
      </c>
    </row>
    <row r="1999" spans="1:6" x14ac:dyDescent="0.2">
      <c r="A1999" s="5">
        <v>42620</v>
      </c>
      <c r="B1999" s="37">
        <v>619.79999999999995</v>
      </c>
      <c r="C1999" s="46">
        <f t="shared" si="124"/>
        <v>617.5</v>
      </c>
      <c r="D1999" s="46">
        <f t="shared" si="125"/>
        <v>615.25</v>
      </c>
      <c r="E1999" s="46">
        <f t="shared" si="126"/>
        <v>603.34285714285704</v>
      </c>
      <c r="F1999" s="46">
        <f t="shared" si="127"/>
        <v>588.80666666666662</v>
      </c>
    </row>
    <row r="2000" spans="1:6" x14ac:dyDescent="0.2">
      <c r="A2000" s="5">
        <v>42619</v>
      </c>
      <c r="B2000" s="37">
        <v>615.20000000000005</v>
      </c>
      <c r="C2000" s="46">
        <f t="shared" si="124"/>
        <v>613.35</v>
      </c>
      <c r="D2000" s="46">
        <f t="shared" si="125"/>
        <v>612.77499999999998</v>
      </c>
      <c r="E2000" s="46">
        <f t="shared" si="126"/>
        <v>597.11428571428564</v>
      </c>
      <c r="F2000" s="46">
        <f t="shared" si="127"/>
        <v>586.59285714285704</v>
      </c>
    </row>
    <row r="2001" spans="1:6" x14ac:dyDescent="0.2">
      <c r="A2001" s="5">
        <v>42618</v>
      </c>
      <c r="B2001" s="37">
        <v>611.5</v>
      </c>
      <c r="C2001" s="46">
        <f t="shared" si="124"/>
        <v>613</v>
      </c>
      <c r="D2001" s="46">
        <f t="shared" si="125"/>
        <v>603.92499999999995</v>
      </c>
      <c r="E2001" s="46">
        <f t="shared" si="126"/>
        <v>592.01428571428562</v>
      </c>
      <c r="F2001" s="46">
        <f t="shared" si="127"/>
        <v>584.39230769230767</v>
      </c>
    </row>
    <row r="2002" spans="1:6" x14ac:dyDescent="0.2">
      <c r="A2002" s="5">
        <v>42617</v>
      </c>
      <c r="B2002" s="37">
        <v>614.5</v>
      </c>
      <c r="C2002" s="46">
        <f t="shared" si="124"/>
        <v>612.20000000000005</v>
      </c>
      <c r="D2002" s="46">
        <f t="shared" si="125"/>
        <v>594.22500000000002</v>
      </c>
      <c r="E2002" s="46">
        <f t="shared" si="126"/>
        <v>586.7714285714286</v>
      </c>
      <c r="F2002" s="46">
        <f t="shared" si="127"/>
        <v>582.13333333333333</v>
      </c>
    </row>
    <row r="2003" spans="1:6" x14ac:dyDescent="0.2">
      <c r="A2003" s="5">
        <v>42616</v>
      </c>
      <c r="B2003" s="37">
        <v>609.9</v>
      </c>
      <c r="C2003" s="46">
        <f t="shared" si="124"/>
        <v>594.84999999999991</v>
      </c>
      <c r="D2003" s="46">
        <f t="shared" si="125"/>
        <v>584.65</v>
      </c>
      <c r="E2003" s="46">
        <f t="shared" si="126"/>
        <v>581.01428571428562</v>
      </c>
      <c r="F2003" s="46">
        <f t="shared" si="127"/>
        <v>579.19090909090903</v>
      </c>
    </row>
    <row r="2004" spans="1:6" x14ac:dyDescent="0.2">
      <c r="A2004" s="5">
        <v>42615</v>
      </c>
      <c r="B2004" s="37">
        <v>579.79999999999995</v>
      </c>
      <c r="C2004" s="46">
        <f t="shared" si="124"/>
        <v>576.25</v>
      </c>
      <c r="D2004" s="46">
        <f t="shared" si="125"/>
        <v>577.04999999999995</v>
      </c>
      <c r="E2004" s="46">
        <f t="shared" si="126"/>
        <v>575.1</v>
      </c>
      <c r="F2004" s="46">
        <f t="shared" si="127"/>
        <v>576.12</v>
      </c>
    </row>
    <row r="2005" spans="1:6" x14ac:dyDescent="0.2">
      <c r="A2005" s="5">
        <v>42614</v>
      </c>
      <c r="B2005" s="37">
        <v>572.70000000000005</v>
      </c>
      <c r="C2005" s="46">
        <f t="shared" si="124"/>
        <v>574.45000000000005</v>
      </c>
      <c r="D2005" s="46">
        <f t="shared" si="125"/>
        <v>575.79999999999995</v>
      </c>
      <c r="E2005" s="46">
        <f t="shared" si="126"/>
        <v>574.84285714285704</v>
      </c>
      <c r="F2005" s="46">
        <f t="shared" si="127"/>
        <v>575.71111111111111</v>
      </c>
    </row>
    <row r="2006" spans="1:6" x14ac:dyDescent="0.2">
      <c r="A2006" s="5">
        <v>42613</v>
      </c>
      <c r="B2006" s="37">
        <v>576.20000000000005</v>
      </c>
      <c r="C2006" s="46">
        <f t="shared" si="124"/>
        <v>577.85</v>
      </c>
      <c r="D2006" s="46">
        <f t="shared" si="125"/>
        <v>576.17499999999995</v>
      </c>
      <c r="E2006" s="46">
        <f t="shared" si="126"/>
        <v>575.48571428571427</v>
      </c>
      <c r="F2006" s="46">
        <f t="shared" si="127"/>
        <v>576.08749999999998</v>
      </c>
    </row>
    <row r="2007" spans="1:6" x14ac:dyDescent="0.2">
      <c r="A2007" s="5">
        <v>42612</v>
      </c>
      <c r="B2007" s="37">
        <v>579.5</v>
      </c>
      <c r="C2007" s="46">
        <f t="shared" si="124"/>
        <v>577.15</v>
      </c>
      <c r="D2007" s="46">
        <f t="shared" si="125"/>
        <v>574.25</v>
      </c>
      <c r="E2007" s="46">
        <f t="shared" si="126"/>
        <v>576.07142857142856</v>
      </c>
      <c r="F2007" s="46">
        <f t="shared" si="127"/>
        <v>576.07142857142856</v>
      </c>
    </row>
    <row r="2008" spans="1:6" x14ac:dyDescent="0.2">
      <c r="A2008" s="5">
        <v>42611</v>
      </c>
      <c r="B2008" s="37">
        <v>574.79999999999995</v>
      </c>
      <c r="C2008" s="46">
        <f t="shared" si="124"/>
        <v>574.5</v>
      </c>
      <c r="D2008" s="46">
        <f t="shared" si="125"/>
        <v>573.875</v>
      </c>
      <c r="E2008" s="46">
        <f t="shared" si="126"/>
        <v>575.5</v>
      </c>
      <c r="F2008" s="46">
        <f t="shared" si="127"/>
        <v>575.5</v>
      </c>
    </row>
    <row r="2009" spans="1:6" x14ac:dyDescent="0.2">
      <c r="A2009" s="5">
        <v>42610</v>
      </c>
      <c r="B2009" s="37">
        <v>574.20000000000005</v>
      </c>
      <c r="C2009" s="46">
        <f t="shared" si="124"/>
        <v>571.35</v>
      </c>
      <c r="D2009" s="46">
        <f t="shared" si="125"/>
        <v>574.47500000000002</v>
      </c>
      <c r="E2009" s="46">
        <f t="shared" si="126"/>
        <v>575.64</v>
      </c>
      <c r="F2009" s="46">
        <f t="shared" si="127"/>
        <v>575.64</v>
      </c>
    </row>
    <row r="2010" spans="1:6" x14ac:dyDescent="0.2">
      <c r="A2010" s="5">
        <v>42609</v>
      </c>
      <c r="B2010" s="37">
        <v>568.5</v>
      </c>
      <c r="C2010" s="46">
        <f t="shared" si="124"/>
        <v>573.25</v>
      </c>
      <c r="D2010" s="46">
        <f t="shared" si="125"/>
        <v>576</v>
      </c>
      <c r="E2010" s="46">
        <f t="shared" si="126"/>
        <v>576</v>
      </c>
      <c r="F2010" s="46">
        <f t="shared" si="127"/>
        <v>576</v>
      </c>
    </row>
    <row r="2011" spans="1:6" x14ac:dyDescent="0.2">
      <c r="A2011" s="5">
        <v>42608</v>
      </c>
      <c r="B2011" s="37">
        <v>578</v>
      </c>
      <c r="C2011" s="46">
        <f>AVERAGE(B2011:B2012)</f>
        <v>577.6</v>
      </c>
      <c r="D2011" s="46">
        <f t="shared" si="125"/>
        <v>578.5</v>
      </c>
      <c r="E2011" s="46">
        <f t="shared" si="126"/>
        <v>578.5</v>
      </c>
      <c r="F2011" s="46">
        <f t="shared" si="127"/>
        <v>578.5</v>
      </c>
    </row>
    <row r="2012" spans="1:6" x14ac:dyDescent="0.2">
      <c r="A2012" s="24">
        <v>42607</v>
      </c>
      <c r="B2012" s="37">
        <v>577.20000000000005</v>
      </c>
      <c r="C2012" s="46">
        <f>AVERAGE(B2012:B2013)</f>
        <v>578.75</v>
      </c>
      <c r="D2012" s="46">
        <f t="shared" si="125"/>
        <v>578.75</v>
      </c>
      <c r="E2012" s="46">
        <f t="shared" si="126"/>
        <v>578.75</v>
      </c>
      <c r="F2012" s="46">
        <f t="shared" si="127"/>
        <v>578.75</v>
      </c>
    </row>
    <row r="2013" spans="1:6" x14ac:dyDescent="0.2">
      <c r="A2013" s="5">
        <v>42606</v>
      </c>
      <c r="B2013" s="37">
        <v>580.29999999999995</v>
      </c>
      <c r="C2013" s="46">
        <f>AVERAGE(B2013:B2014)</f>
        <v>580.29999999999995</v>
      </c>
      <c r="D2013" s="46">
        <f t="shared" si="125"/>
        <v>580.29999999999995</v>
      </c>
      <c r="E2013" s="46">
        <f t="shared" si="126"/>
        <v>580.29999999999995</v>
      </c>
      <c r="F2013" s="46">
        <f t="shared" si="127"/>
        <v>580.29999999999995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Original Data</vt:lpstr>
      <vt:lpstr>Cleaned Data and S&amp;P 500 CAGR</vt:lpstr>
      <vt:lpstr>S&amp;P 500 Bitcoin and their CAGR</vt:lpstr>
      <vt:lpstr>S&amp;P 500 vs Bitcoin</vt:lpstr>
      <vt:lpstr>Bitcoin, Etherium, Litecoin</vt:lpstr>
      <vt:lpstr>Investing Evenly in Cryptos</vt:lpstr>
      <vt:lpstr>S&amp;P 500 vs. Cryptos</vt:lpstr>
      <vt:lpstr>Moving Average for Bitcoin</vt:lpstr>
      <vt:lpstr>CRYPTOPRICES</vt:lpstr>
      <vt:lpstr>ORIGINALDATA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Rime Saad</dc:creator>
  <cp:lastModifiedBy>Rime Saad</cp:lastModifiedBy>
  <dcterms:created xsi:type="dcterms:W3CDTF">2022-02-25T01:04:01Z</dcterms:created>
  <dcterms:modified xsi:type="dcterms:W3CDTF">2022-03-12T00:05:18Z</dcterms:modified>
</cp:coreProperties>
</file>